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60" windowWidth="11340" windowHeight="5265" tabRatio="579"/>
  </bookViews>
  <sheets>
    <sheet name="Main" sheetId="1" r:id="rId1"/>
    <sheet name="Office NR" sheetId="19" r:id="rId2"/>
    <sheet name="NR" sheetId="2" r:id="rId3"/>
    <sheet name="Certificates" sheetId="3" r:id="rId4"/>
    <sheet name="LETTER " sheetId="5" r:id="rId5"/>
    <sheet name="Abstract" sheetId="13" r:id="rId6"/>
    <sheet name="FP" sheetId="11" r:id="rId7"/>
    <sheet name="FE" sheetId="15" r:id="rId8"/>
    <sheet name="AC-1" sheetId="6" r:id="rId9"/>
    <sheet name="AC-2" sheetId="7" r:id="rId10"/>
    <sheet name="AC-3" sheetId="8" r:id="rId11"/>
    <sheet name="F-S" sheetId="9" r:id="rId12"/>
    <sheet name="Age-E" sheetId="10" r:id="rId13"/>
    <sheet name="DOB" sheetId="12" r:id="rId14"/>
    <sheet name="Staff" sheetId="16" r:id="rId15"/>
    <sheet name="S-I" sheetId="17" r:id="rId16"/>
  </sheets>
  <externalReferences>
    <externalReference r:id="rId17"/>
  </externalReferences>
  <definedNames>
    <definedName name="_xlnm._FilterDatabase" localSheetId="7" hidden="1">FE!$C$4:$C$504</definedName>
    <definedName name="_xlnm._FilterDatabase" localSheetId="6" hidden="1">FP!$C$5:$C$505</definedName>
    <definedName name="_xlnm._FilterDatabase" localSheetId="0">Main!$A$5:$BU$5</definedName>
    <definedName name="_xlnm._FilterDatabase" localSheetId="2" hidden="1">NR!$B$7:$B$1507</definedName>
    <definedName name="_xlnm._FilterDatabase" localSheetId="1" hidden="1">'Office NR'!$D$2:$D$502</definedName>
    <definedName name="_xlnm._FilterDatabase" localSheetId="14" hidden="1">Staff!$A$6:$WVX$60</definedName>
    <definedName name="_xlnm.Print_Area" localSheetId="8">'AC-1'!$A$1:$E$28</definedName>
    <definedName name="_xlnm.Print_Area" localSheetId="9">'AC-2'!$A$1:$E$28</definedName>
    <definedName name="_xlnm.Print_Area" localSheetId="10">'AC-3'!$A$1:$E$28</definedName>
    <definedName name="_xlnm.Print_Area" localSheetId="7">FE!$A$1:$G$505</definedName>
    <definedName name="_xlnm.Print_Area" localSheetId="6">FP!$A$1:$F$510</definedName>
    <definedName name="_xlnm.Print_Area" localSheetId="11">'F-S'!$A$1:$K$31</definedName>
    <definedName name="_xlnm.Print_Area" localSheetId="2">NR!$A$1:$BI$1507</definedName>
    <definedName name="_xlnm.Print_Area" localSheetId="15">'S-I'!$A$1:$E$30</definedName>
    <definedName name="_xlnm.Print_Titles" localSheetId="7">FE!$4:$4</definedName>
    <definedName name="_xlnm.Print_Titles" localSheetId="6">FP!$4:$5</definedName>
    <definedName name="_xlnm.Print_Titles" localSheetId="2">NR!$1:$7</definedName>
    <definedName name="_xlnm.Print_Titles" localSheetId="1">'Office NR'!$2:$2</definedName>
  </definedNames>
  <calcPr calcId="124519"/>
  <fileRecoveryPr repairLoad="1"/>
</workbook>
</file>

<file path=xl/calcChain.xml><?xml version="1.0" encoding="utf-8"?>
<calcChain xmlns="http://schemas.openxmlformats.org/spreadsheetml/2006/main">
  <c r="A4" i="19"/>
  <c r="B4"/>
  <c r="C4"/>
  <c r="D4"/>
  <c r="E4"/>
  <c r="F4"/>
  <c r="G4"/>
  <c r="H4"/>
  <c r="I4"/>
  <c r="J4"/>
  <c r="A5"/>
  <c r="B5"/>
  <c r="C5"/>
  <c r="D5"/>
  <c r="E5"/>
  <c r="F5"/>
  <c r="G5"/>
  <c r="H5"/>
  <c r="I5"/>
  <c r="J5"/>
  <c r="B6"/>
  <c r="C6"/>
  <c r="D6"/>
  <c r="E6"/>
  <c r="F6"/>
  <c r="G6"/>
  <c r="H6"/>
  <c r="I6"/>
  <c r="J6"/>
  <c r="B7"/>
  <c r="C7"/>
  <c r="D7"/>
  <c r="E7"/>
  <c r="F7"/>
  <c r="G7"/>
  <c r="H7"/>
  <c r="I7"/>
  <c r="J7"/>
  <c r="B8"/>
  <c r="C8"/>
  <c r="D8"/>
  <c r="E8"/>
  <c r="F8"/>
  <c r="G8"/>
  <c r="H8"/>
  <c r="I8"/>
  <c r="J8"/>
  <c r="B9"/>
  <c r="C9"/>
  <c r="D9"/>
  <c r="E9"/>
  <c r="F9"/>
  <c r="G9"/>
  <c r="H9"/>
  <c r="I9"/>
  <c r="J9"/>
  <c r="B10"/>
  <c r="C10"/>
  <c r="D10"/>
  <c r="E10"/>
  <c r="F10"/>
  <c r="G10"/>
  <c r="H10"/>
  <c r="I10"/>
  <c r="J10"/>
  <c r="B11"/>
  <c r="C11"/>
  <c r="D11"/>
  <c r="E11"/>
  <c r="F11"/>
  <c r="G11"/>
  <c r="H11"/>
  <c r="I11"/>
  <c r="J11"/>
  <c r="B12"/>
  <c r="C12"/>
  <c r="D12"/>
  <c r="E12"/>
  <c r="F12"/>
  <c r="G12"/>
  <c r="H12"/>
  <c r="I12"/>
  <c r="J12"/>
  <c r="B13"/>
  <c r="C13"/>
  <c r="D13"/>
  <c r="E13"/>
  <c r="F13"/>
  <c r="G13"/>
  <c r="H13"/>
  <c r="I13"/>
  <c r="J13"/>
  <c r="B14"/>
  <c r="C14"/>
  <c r="D14"/>
  <c r="E14"/>
  <c r="F14"/>
  <c r="G14"/>
  <c r="H14"/>
  <c r="I14"/>
  <c r="J14"/>
  <c r="B15"/>
  <c r="C15"/>
  <c r="D15"/>
  <c r="E15"/>
  <c r="F15"/>
  <c r="G15"/>
  <c r="H15"/>
  <c r="I15"/>
  <c r="J15"/>
  <c r="B16"/>
  <c r="C16"/>
  <c r="D16"/>
  <c r="E16"/>
  <c r="F16"/>
  <c r="G16"/>
  <c r="H16"/>
  <c r="I16"/>
  <c r="J16"/>
  <c r="B17"/>
  <c r="C17"/>
  <c r="D17"/>
  <c r="E17"/>
  <c r="F17"/>
  <c r="G17"/>
  <c r="H17"/>
  <c r="I17"/>
  <c r="J17"/>
  <c r="B18"/>
  <c r="C18"/>
  <c r="D18"/>
  <c r="E18"/>
  <c r="F18"/>
  <c r="G18"/>
  <c r="H18"/>
  <c r="I18"/>
  <c r="J18"/>
  <c r="B19"/>
  <c r="C19"/>
  <c r="D19"/>
  <c r="E19"/>
  <c r="F19"/>
  <c r="G19"/>
  <c r="H19"/>
  <c r="I19"/>
  <c r="J19"/>
  <c r="B20"/>
  <c r="C20"/>
  <c r="D20"/>
  <c r="E20"/>
  <c r="F20"/>
  <c r="G20"/>
  <c r="H20"/>
  <c r="I20"/>
  <c r="J20"/>
  <c r="B21"/>
  <c r="C21"/>
  <c r="D21"/>
  <c r="E21"/>
  <c r="F21"/>
  <c r="G21"/>
  <c r="H21"/>
  <c r="I21"/>
  <c r="J21"/>
  <c r="B22"/>
  <c r="C22"/>
  <c r="D22"/>
  <c r="E22"/>
  <c r="F22"/>
  <c r="G22"/>
  <c r="H22"/>
  <c r="I22"/>
  <c r="J22"/>
  <c r="B23"/>
  <c r="C23"/>
  <c r="D23"/>
  <c r="E23"/>
  <c r="F23"/>
  <c r="G23"/>
  <c r="H23"/>
  <c r="I23"/>
  <c r="J23"/>
  <c r="B24"/>
  <c r="C24"/>
  <c r="D24"/>
  <c r="E24"/>
  <c r="F24"/>
  <c r="G24"/>
  <c r="H24"/>
  <c r="I24"/>
  <c r="J24"/>
  <c r="B25"/>
  <c r="C25"/>
  <c r="D25"/>
  <c r="E25"/>
  <c r="F25"/>
  <c r="G25"/>
  <c r="H25"/>
  <c r="I25"/>
  <c r="J25"/>
  <c r="B26"/>
  <c r="C26"/>
  <c r="D26"/>
  <c r="E26"/>
  <c r="F26"/>
  <c r="G26"/>
  <c r="H26"/>
  <c r="I26"/>
  <c r="J26"/>
  <c r="B27"/>
  <c r="C27"/>
  <c r="D27"/>
  <c r="E27"/>
  <c r="F27"/>
  <c r="G27"/>
  <c r="H27"/>
  <c r="I27"/>
  <c r="J27"/>
  <c r="B28"/>
  <c r="C28"/>
  <c r="D28"/>
  <c r="E28"/>
  <c r="F28"/>
  <c r="G28"/>
  <c r="H28"/>
  <c r="I28"/>
  <c r="J28"/>
  <c r="B29"/>
  <c r="C29"/>
  <c r="D29"/>
  <c r="E29"/>
  <c r="F29"/>
  <c r="G29"/>
  <c r="H29"/>
  <c r="I29"/>
  <c r="J29"/>
  <c r="B30"/>
  <c r="C30"/>
  <c r="D30"/>
  <c r="E30"/>
  <c r="F30"/>
  <c r="G30"/>
  <c r="H30"/>
  <c r="I30"/>
  <c r="J30"/>
  <c r="B31"/>
  <c r="C31"/>
  <c r="D31"/>
  <c r="E31"/>
  <c r="F31"/>
  <c r="G31"/>
  <c r="H31"/>
  <c r="I31"/>
  <c r="J31"/>
  <c r="B32"/>
  <c r="C32"/>
  <c r="D32"/>
  <c r="E32"/>
  <c r="F32"/>
  <c r="G32"/>
  <c r="H32"/>
  <c r="I32"/>
  <c r="J32"/>
  <c r="B33"/>
  <c r="C33"/>
  <c r="D33"/>
  <c r="E33"/>
  <c r="F33"/>
  <c r="G33"/>
  <c r="H33"/>
  <c r="I33"/>
  <c r="J33"/>
  <c r="B34"/>
  <c r="C34"/>
  <c r="D34"/>
  <c r="E34"/>
  <c r="F34"/>
  <c r="G34"/>
  <c r="H34"/>
  <c r="I34"/>
  <c r="J34"/>
  <c r="B35"/>
  <c r="C35"/>
  <c r="D35"/>
  <c r="E35"/>
  <c r="F35"/>
  <c r="G35"/>
  <c r="H35"/>
  <c r="I35"/>
  <c r="J35"/>
  <c r="B36"/>
  <c r="C36"/>
  <c r="D36"/>
  <c r="E36"/>
  <c r="F36"/>
  <c r="G36"/>
  <c r="H36"/>
  <c r="I36"/>
  <c r="J36"/>
  <c r="B37"/>
  <c r="C37"/>
  <c r="D37"/>
  <c r="E37"/>
  <c r="F37"/>
  <c r="G37"/>
  <c r="H37"/>
  <c r="I37"/>
  <c r="J37"/>
  <c r="B38"/>
  <c r="C38"/>
  <c r="D38"/>
  <c r="E38"/>
  <c r="F38"/>
  <c r="G38"/>
  <c r="H38"/>
  <c r="I38"/>
  <c r="J38"/>
  <c r="B39"/>
  <c r="C39"/>
  <c r="D39"/>
  <c r="E39"/>
  <c r="F39"/>
  <c r="G39"/>
  <c r="H39"/>
  <c r="I39"/>
  <c r="J39"/>
  <c r="B40"/>
  <c r="C40"/>
  <c r="D40"/>
  <c r="E40"/>
  <c r="F40"/>
  <c r="G40"/>
  <c r="H40"/>
  <c r="I40"/>
  <c r="J40"/>
  <c r="B41"/>
  <c r="C41"/>
  <c r="D41"/>
  <c r="E41"/>
  <c r="F41"/>
  <c r="G41"/>
  <c r="H41"/>
  <c r="I41"/>
  <c r="J41"/>
  <c r="B42"/>
  <c r="C42"/>
  <c r="D42"/>
  <c r="E42"/>
  <c r="F42"/>
  <c r="G42"/>
  <c r="H42"/>
  <c r="I42"/>
  <c r="J42"/>
  <c r="B43"/>
  <c r="C43"/>
  <c r="D43"/>
  <c r="E43"/>
  <c r="F43"/>
  <c r="G43"/>
  <c r="H43"/>
  <c r="I43"/>
  <c r="J43"/>
  <c r="B44"/>
  <c r="C44"/>
  <c r="D44"/>
  <c r="E44"/>
  <c r="F44"/>
  <c r="G44"/>
  <c r="H44"/>
  <c r="I44"/>
  <c r="J44"/>
  <c r="B45"/>
  <c r="C45"/>
  <c r="D45"/>
  <c r="E45"/>
  <c r="F45"/>
  <c r="G45"/>
  <c r="H45"/>
  <c r="I45"/>
  <c r="J45"/>
  <c r="B46"/>
  <c r="C46"/>
  <c r="D46"/>
  <c r="E46"/>
  <c r="F46"/>
  <c r="G46"/>
  <c r="H46"/>
  <c r="I46"/>
  <c r="J46"/>
  <c r="B47"/>
  <c r="C47"/>
  <c r="D47"/>
  <c r="E47"/>
  <c r="F47"/>
  <c r="G47"/>
  <c r="H47"/>
  <c r="I47"/>
  <c r="J47"/>
  <c r="B48"/>
  <c r="C48"/>
  <c r="D48"/>
  <c r="E48"/>
  <c r="F48"/>
  <c r="G48"/>
  <c r="H48"/>
  <c r="I48"/>
  <c r="J48"/>
  <c r="B49"/>
  <c r="C49"/>
  <c r="D49"/>
  <c r="E49"/>
  <c r="F49"/>
  <c r="G49"/>
  <c r="H49"/>
  <c r="I49"/>
  <c r="J49"/>
  <c r="B50"/>
  <c r="C50"/>
  <c r="D50"/>
  <c r="E50"/>
  <c r="F50"/>
  <c r="G50"/>
  <c r="H50"/>
  <c r="I50"/>
  <c r="J50"/>
  <c r="B51"/>
  <c r="C51"/>
  <c r="D51"/>
  <c r="E51"/>
  <c r="F51"/>
  <c r="G51"/>
  <c r="H51"/>
  <c r="I51"/>
  <c r="J51"/>
  <c r="B52"/>
  <c r="C52"/>
  <c r="D52"/>
  <c r="E52"/>
  <c r="F52"/>
  <c r="G52"/>
  <c r="H52"/>
  <c r="I52"/>
  <c r="J52"/>
  <c r="B53"/>
  <c r="C53"/>
  <c r="D53"/>
  <c r="E53"/>
  <c r="F53"/>
  <c r="G53"/>
  <c r="H53"/>
  <c r="I53"/>
  <c r="J53"/>
  <c r="B54"/>
  <c r="C54"/>
  <c r="D54"/>
  <c r="E54"/>
  <c r="F54"/>
  <c r="G54"/>
  <c r="H54"/>
  <c r="I54"/>
  <c r="J54"/>
  <c r="B55"/>
  <c r="C55"/>
  <c r="D55"/>
  <c r="E55"/>
  <c r="F55"/>
  <c r="G55"/>
  <c r="H55"/>
  <c r="I55"/>
  <c r="J55"/>
  <c r="B56"/>
  <c r="C56"/>
  <c r="D56"/>
  <c r="E56"/>
  <c r="F56"/>
  <c r="G56"/>
  <c r="H56"/>
  <c r="I56"/>
  <c r="J56"/>
  <c r="B57"/>
  <c r="C57"/>
  <c r="D57"/>
  <c r="E57"/>
  <c r="F57"/>
  <c r="G57"/>
  <c r="H57"/>
  <c r="I57"/>
  <c r="J57"/>
  <c r="B58"/>
  <c r="C58"/>
  <c r="D58"/>
  <c r="E58"/>
  <c r="F58"/>
  <c r="G58"/>
  <c r="H58"/>
  <c r="I58"/>
  <c r="J58"/>
  <c r="B59"/>
  <c r="C59"/>
  <c r="D59"/>
  <c r="E59"/>
  <c r="F59"/>
  <c r="G59"/>
  <c r="H59"/>
  <c r="I59"/>
  <c r="J59"/>
  <c r="B60"/>
  <c r="C60"/>
  <c r="D60"/>
  <c r="E60"/>
  <c r="F60"/>
  <c r="G60"/>
  <c r="H60"/>
  <c r="I60"/>
  <c r="J60"/>
  <c r="B61"/>
  <c r="C61"/>
  <c r="D61"/>
  <c r="E61"/>
  <c r="F61"/>
  <c r="G61"/>
  <c r="H61"/>
  <c r="I61"/>
  <c r="J61"/>
  <c r="B62"/>
  <c r="C62"/>
  <c r="D62"/>
  <c r="E62"/>
  <c r="F62"/>
  <c r="G62"/>
  <c r="H62"/>
  <c r="I62"/>
  <c r="J62"/>
  <c r="B63"/>
  <c r="C63"/>
  <c r="D63"/>
  <c r="E63"/>
  <c r="F63"/>
  <c r="G63"/>
  <c r="H63"/>
  <c r="I63"/>
  <c r="J63"/>
  <c r="B64"/>
  <c r="C64"/>
  <c r="D64"/>
  <c r="E64"/>
  <c r="F64"/>
  <c r="G64"/>
  <c r="H64"/>
  <c r="I64"/>
  <c r="J64"/>
  <c r="B65"/>
  <c r="C65"/>
  <c r="D65"/>
  <c r="E65"/>
  <c r="F65"/>
  <c r="G65"/>
  <c r="H65"/>
  <c r="I65"/>
  <c r="J65"/>
  <c r="B66"/>
  <c r="C66"/>
  <c r="D66"/>
  <c r="E66"/>
  <c r="F66"/>
  <c r="G66"/>
  <c r="H66"/>
  <c r="I66"/>
  <c r="J66"/>
  <c r="B67"/>
  <c r="C67"/>
  <c r="D67"/>
  <c r="E67"/>
  <c r="F67"/>
  <c r="G67"/>
  <c r="H67"/>
  <c r="I67"/>
  <c r="J67"/>
  <c r="B68"/>
  <c r="C68"/>
  <c r="D68"/>
  <c r="E68"/>
  <c r="F68"/>
  <c r="G68"/>
  <c r="H68"/>
  <c r="I68"/>
  <c r="J68"/>
  <c r="B69"/>
  <c r="C69"/>
  <c r="D69"/>
  <c r="E69"/>
  <c r="F69"/>
  <c r="G69"/>
  <c r="H69"/>
  <c r="I69"/>
  <c r="J69"/>
  <c r="B70"/>
  <c r="C70"/>
  <c r="D70"/>
  <c r="E70"/>
  <c r="F70"/>
  <c r="G70"/>
  <c r="H70"/>
  <c r="I70"/>
  <c r="J70"/>
  <c r="B71"/>
  <c r="C71"/>
  <c r="D71"/>
  <c r="E71"/>
  <c r="F71"/>
  <c r="G71"/>
  <c r="H71"/>
  <c r="I71"/>
  <c r="J71"/>
  <c r="B72"/>
  <c r="C72"/>
  <c r="D72"/>
  <c r="E72"/>
  <c r="F72"/>
  <c r="G72"/>
  <c r="H72"/>
  <c r="I72"/>
  <c r="J72"/>
  <c r="B73"/>
  <c r="C73"/>
  <c r="D73"/>
  <c r="E73"/>
  <c r="F73"/>
  <c r="G73"/>
  <c r="H73"/>
  <c r="I73"/>
  <c r="J73"/>
  <c r="B74"/>
  <c r="C74"/>
  <c r="D74"/>
  <c r="E74"/>
  <c r="F74"/>
  <c r="G74"/>
  <c r="H74"/>
  <c r="I74"/>
  <c r="J74"/>
  <c r="B75"/>
  <c r="C75"/>
  <c r="D75"/>
  <c r="E75"/>
  <c r="F75"/>
  <c r="G75"/>
  <c r="H75"/>
  <c r="I75"/>
  <c r="J75"/>
  <c r="B76"/>
  <c r="C76"/>
  <c r="D76"/>
  <c r="E76"/>
  <c r="F76"/>
  <c r="G76"/>
  <c r="H76"/>
  <c r="I76"/>
  <c r="J76"/>
  <c r="B77"/>
  <c r="C77"/>
  <c r="D77"/>
  <c r="E77"/>
  <c r="F77"/>
  <c r="G77"/>
  <c r="H77"/>
  <c r="I77"/>
  <c r="J77"/>
  <c r="B78"/>
  <c r="C78"/>
  <c r="D78"/>
  <c r="E78"/>
  <c r="F78"/>
  <c r="G78"/>
  <c r="H78"/>
  <c r="I78"/>
  <c r="J78"/>
  <c r="B79"/>
  <c r="C79"/>
  <c r="D79"/>
  <c r="E79"/>
  <c r="F79"/>
  <c r="G79"/>
  <c r="H79"/>
  <c r="I79"/>
  <c r="J79"/>
  <c r="B80"/>
  <c r="C80"/>
  <c r="D80"/>
  <c r="E80"/>
  <c r="F80"/>
  <c r="G80"/>
  <c r="H80"/>
  <c r="I80"/>
  <c r="J80"/>
  <c r="B81"/>
  <c r="C81"/>
  <c r="D81"/>
  <c r="E81"/>
  <c r="F81"/>
  <c r="G81"/>
  <c r="H81"/>
  <c r="I81"/>
  <c r="J81"/>
  <c r="B82"/>
  <c r="C82"/>
  <c r="D82"/>
  <c r="E82"/>
  <c r="F82"/>
  <c r="G82"/>
  <c r="H82"/>
  <c r="I82"/>
  <c r="J82"/>
  <c r="B83"/>
  <c r="C83"/>
  <c r="D83"/>
  <c r="E83"/>
  <c r="F83"/>
  <c r="G83"/>
  <c r="H83"/>
  <c r="I83"/>
  <c r="J83"/>
  <c r="B84"/>
  <c r="C84"/>
  <c r="D84"/>
  <c r="E84"/>
  <c r="F84"/>
  <c r="G84"/>
  <c r="H84"/>
  <c r="I84"/>
  <c r="J84"/>
  <c r="B85"/>
  <c r="C85"/>
  <c r="D85"/>
  <c r="E85"/>
  <c r="F85"/>
  <c r="G85"/>
  <c r="H85"/>
  <c r="I85"/>
  <c r="J85"/>
  <c r="B86"/>
  <c r="C86"/>
  <c r="D86"/>
  <c r="E86"/>
  <c r="F86"/>
  <c r="G86"/>
  <c r="H86"/>
  <c r="I86"/>
  <c r="J86"/>
  <c r="B87"/>
  <c r="C87"/>
  <c r="D87"/>
  <c r="E87"/>
  <c r="F87"/>
  <c r="G87"/>
  <c r="H87"/>
  <c r="I87"/>
  <c r="J87"/>
  <c r="B88"/>
  <c r="C88"/>
  <c r="D88"/>
  <c r="E88"/>
  <c r="F88"/>
  <c r="G88"/>
  <c r="H88"/>
  <c r="I88"/>
  <c r="J88"/>
  <c r="B89"/>
  <c r="C89"/>
  <c r="D89"/>
  <c r="E89"/>
  <c r="F89"/>
  <c r="G89"/>
  <c r="H89"/>
  <c r="I89"/>
  <c r="J89"/>
  <c r="B90"/>
  <c r="C90"/>
  <c r="D90"/>
  <c r="E90"/>
  <c r="F90"/>
  <c r="G90"/>
  <c r="H90"/>
  <c r="I90"/>
  <c r="J90"/>
  <c r="B91"/>
  <c r="C91"/>
  <c r="D91"/>
  <c r="E91"/>
  <c r="F91"/>
  <c r="G91"/>
  <c r="H91"/>
  <c r="I91"/>
  <c r="J91"/>
  <c r="B92"/>
  <c r="C92"/>
  <c r="D92"/>
  <c r="E92"/>
  <c r="F92"/>
  <c r="G92"/>
  <c r="H92"/>
  <c r="I92"/>
  <c r="J92"/>
  <c r="B93"/>
  <c r="C93"/>
  <c r="D93"/>
  <c r="E93"/>
  <c r="F93"/>
  <c r="G93"/>
  <c r="H93"/>
  <c r="I93"/>
  <c r="J93"/>
  <c r="B94"/>
  <c r="C94"/>
  <c r="D94"/>
  <c r="E94"/>
  <c r="F94"/>
  <c r="G94"/>
  <c r="H94"/>
  <c r="I94"/>
  <c r="J94"/>
  <c r="B95"/>
  <c r="C95"/>
  <c r="D95"/>
  <c r="E95"/>
  <c r="F95"/>
  <c r="G95"/>
  <c r="H95"/>
  <c r="I95"/>
  <c r="J95"/>
  <c r="B96"/>
  <c r="C96"/>
  <c r="D96"/>
  <c r="E96"/>
  <c r="F96"/>
  <c r="G96"/>
  <c r="H96"/>
  <c r="I96"/>
  <c r="J96"/>
  <c r="B97"/>
  <c r="C97"/>
  <c r="D97"/>
  <c r="E97"/>
  <c r="F97"/>
  <c r="G97"/>
  <c r="H97"/>
  <c r="I97"/>
  <c r="J97"/>
  <c r="B98"/>
  <c r="C98"/>
  <c r="D98"/>
  <c r="E98"/>
  <c r="F98"/>
  <c r="G98"/>
  <c r="H98"/>
  <c r="I98"/>
  <c r="J98"/>
  <c r="B99"/>
  <c r="C99"/>
  <c r="D99"/>
  <c r="E99"/>
  <c r="F99"/>
  <c r="G99"/>
  <c r="H99"/>
  <c r="I99"/>
  <c r="J99"/>
  <c r="B100"/>
  <c r="C100"/>
  <c r="D100"/>
  <c r="E100"/>
  <c r="F100"/>
  <c r="G100"/>
  <c r="H100"/>
  <c r="I100"/>
  <c r="J100"/>
  <c r="B101"/>
  <c r="C101"/>
  <c r="D101"/>
  <c r="E101"/>
  <c r="F101"/>
  <c r="G101"/>
  <c r="H101"/>
  <c r="I101"/>
  <c r="J101"/>
  <c r="B102"/>
  <c r="C102"/>
  <c r="D102"/>
  <c r="E102"/>
  <c r="F102"/>
  <c r="G102"/>
  <c r="H102"/>
  <c r="I102"/>
  <c r="J102"/>
  <c r="B103"/>
  <c r="C103"/>
  <c r="D103"/>
  <c r="E103"/>
  <c r="F103"/>
  <c r="G103"/>
  <c r="H103"/>
  <c r="I103"/>
  <c r="J103"/>
  <c r="B104"/>
  <c r="C104"/>
  <c r="D104"/>
  <c r="E104"/>
  <c r="F104"/>
  <c r="G104"/>
  <c r="H104"/>
  <c r="I104"/>
  <c r="J104"/>
  <c r="B105"/>
  <c r="C105"/>
  <c r="D105"/>
  <c r="E105"/>
  <c r="F105"/>
  <c r="G105"/>
  <c r="H105"/>
  <c r="I105"/>
  <c r="J105"/>
  <c r="B106"/>
  <c r="C106"/>
  <c r="D106"/>
  <c r="E106"/>
  <c r="F106"/>
  <c r="G106"/>
  <c r="H106"/>
  <c r="I106"/>
  <c r="J106"/>
  <c r="B107"/>
  <c r="C107"/>
  <c r="D107"/>
  <c r="E107"/>
  <c r="F107"/>
  <c r="G107"/>
  <c r="H107"/>
  <c r="I107"/>
  <c r="J107"/>
  <c r="B108"/>
  <c r="C108"/>
  <c r="D108"/>
  <c r="E108"/>
  <c r="F108"/>
  <c r="G108"/>
  <c r="H108"/>
  <c r="I108"/>
  <c r="J108"/>
  <c r="B109"/>
  <c r="C109"/>
  <c r="D109"/>
  <c r="E109"/>
  <c r="F109"/>
  <c r="G109"/>
  <c r="H109"/>
  <c r="I109"/>
  <c r="J109"/>
  <c r="B110"/>
  <c r="C110"/>
  <c r="D110"/>
  <c r="E110"/>
  <c r="F110"/>
  <c r="G110"/>
  <c r="H110"/>
  <c r="I110"/>
  <c r="J110"/>
  <c r="B111"/>
  <c r="C111"/>
  <c r="D111"/>
  <c r="E111"/>
  <c r="F111"/>
  <c r="G111"/>
  <c r="H111"/>
  <c r="I111"/>
  <c r="J111"/>
  <c r="B112"/>
  <c r="C112"/>
  <c r="D112"/>
  <c r="E112"/>
  <c r="F112"/>
  <c r="G112"/>
  <c r="H112"/>
  <c r="I112"/>
  <c r="J112"/>
  <c r="B113"/>
  <c r="C113"/>
  <c r="D113"/>
  <c r="E113"/>
  <c r="F113"/>
  <c r="G113"/>
  <c r="H113"/>
  <c r="I113"/>
  <c r="J113"/>
  <c r="B114"/>
  <c r="C114"/>
  <c r="D114"/>
  <c r="E114"/>
  <c r="F114"/>
  <c r="G114"/>
  <c r="H114"/>
  <c r="I114"/>
  <c r="J114"/>
  <c r="B115"/>
  <c r="C115"/>
  <c r="D115"/>
  <c r="E115"/>
  <c r="F115"/>
  <c r="G115"/>
  <c r="H115"/>
  <c r="I115"/>
  <c r="J115"/>
  <c r="B116"/>
  <c r="C116"/>
  <c r="D116"/>
  <c r="E116"/>
  <c r="F116"/>
  <c r="G116"/>
  <c r="H116"/>
  <c r="I116"/>
  <c r="J116"/>
  <c r="B117"/>
  <c r="C117"/>
  <c r="D117"/>
  <c r="E117"/>
  <c r="F117"/>
  <c r="G117"/>
  <c r="H117"/>
  <c r="I117"/>
  <c r="J117"/>
  <c r="B118"/>
  <c r="C118"/>
  <c r="D118"/>
  <c r="E118"/>
  <c r="F118"/>
  <c r="G118"/>
  <c r="H118"/>
  <c r="I118"/>
  <c r="J118"/>
  <c r="B119"/>
  <c r="C119"/>
  <c r="D119"/>
  <c r="E119"/>
  <c r="F119"/>
  <c r="G119"/>
  <c r="H119"/>
  <c r="I119"/>
  <c r="J119"/>
  <c r="B120"/>
  <c r="C120"/>
  <c r="D120"/>
  <c r="E120"/>
  <c r="F120"/>
  <c r="G120"/>
  <c r="H120"/>
  <c r="I120"/>
  <c r="J120"/>
  <c r="B121"/>
  <c r="C121"/>
  <c r="D121"/>
  <c r="E121"/>
  <c r="F121"/>
  <c r="G121"/>
  <c r="H121"/>
  <c r="I121"/>
  <c r="J121"/>
  <c r="B122"/>
  <c r="C122"/>
  <c r="D122"/>
  <c r="E122"/>
  <c r="F122"/>
  <c r="G122"/>
  <c r="H122"/>
  <c r="I122"/>
  <c r="J122"/>
  <c r="B123"/>
  <c r="C123"/>
  <c r="D123"/>
  <c r="E123"/>
  <c r="F123"/>
  <c r="G123"/>
  <c r="H123"/>
  <c r="I123"/>
  <c r="J123"/>
  <c r="B124"/>
  <c r="C124"/>
  <c r="D124"/>
  <c r="E124"/>
  <c r="F124"/>
  <c r="G124"/>
  <c r="H124"/>
  <c r="I124"/>
  <c r="J124"/>
  <c r="B125"/>
  <c r="C125"/>
  <c r="D125"/>
  <c r="E125"/>
  <c r="F125"/>
  <c r="G125"/>
  <c r="H125"/>
  <c r="I125"/>
  <c r="J125"/>
  <c r="B126"/>
  <c r="C126"/>
  <c r="D126"/>
  <c r="E126"/>
  <c r="F126"/>
  <c r="G126"/>
  <c r="H126"/>
  <c r="I126"/>
  <c r="J126"/>
  <c r="A127"/>
  <c r="B127"/>
  <c r="C127"/>
  <c r="D127"/>
  <c r="E127"/>
  <c r="F127"/>
  <c r="G127"/>
  <c r="H127"/>
  <c r="I127"/>
  <c r="J127"/>
  <c r="A128"/>
  <c r="B128"/>
  <c r="C128"/>
  <c r="D128"/>
  <c r="E128"/>
  <c r="F128"/>
  <c r="G128"/>
  <c r="H128"/>
  <c r="I128"/>
  <c r="J128"/>
  <c r="A129"/>
  <c r="B129"/>
  <c r="C129"/>
  <c r="D129"/>
  <c r="E129"/>
  <c r="F129"/>
  <c r="G129"/>
  <c r="H129"/>
  <c r="I129"/>
  <c r="J129"/>
  <c r="A130"/>
  <c r="B130"/>
  <c r="C130"/>
  <c r="D130"/>
  <c r="E130"/>
  <c r="F130"/>
  <c r="G130"/>
  <c r="H130"/>
  <c r="I130"/>
  <c r="J130"/>
  <c r="A131"/>
  <c r="B131"/>
  <c r="C131"/>
  <c r="D131"/>
  <c r="E131"/>
  <c r="F131"/>
  <c r="G131"/>
  <c r="H131"/>
  <c r="I131"/>
  <c r="J131"/>
  <c r="A132"/>
  <c r="B132"/>
  <c r="C132"/>
  <c r="D132"/>
  <c r="E132"/>
  <c r="F132"/>
  <c r="G132"/>
  <c r="H132"/>
  <c r="I132"/>
  <c r="J132"/>
  <c r="A133"/>
  <c r="B133"/>
  <c r="C133"/>
  <c r="D133"/>
  <c r="E133"/>
  <c r="F133"/>
  <c r="G133"/>
  <c r="H133"/>
  <c r="I133"/>
  <c r="J133"/>
  <c r="A134"/>
  <c r="B134"/>
  <c r="C134"/>
  <c r="D134"/>
  <c r="E134"/>
  <c r="F134"/>
  <c r="G134"/>
  <c r="H134"/>
  <c r="I134"/>
  <c r="J134"/>
  <c r="A135"/>
  <c r="B135"/>
  <c r="C135"/>
  <c r="D135"/>
  <c r="E135"/>
  <c r="F135"/>
  <c r="G135"/>
  <c r="H135"/>
  <c r="I135"/>
  <c r="J135"/>
  <c r="A136"/>
  <c r="B136"/>
  <c r="C136"/>
  <c r="D136"/>
  <c r="E136"/>
  <c r="F136"/>
  <c r="G136"/>
  <c r="H136"/>
  <c r="I136"/>
  <c r="J136"/>
  <c r="A137"/>
  <c r="B137"/>
  <c r="C137"/>
  <c r="D137"/>
  <c r="E137"/>
  <c r="F137"/>
  <c r="G137"/>
  <c r="H137"/>
  <c r="I137"/>
  <c r="J137"/>
  <c r="A138"/>
  <c r="B138"/>
  <c r="C138"/>
  <c r="D138"/>
  <c r="E138"/>
  <c r="F138"/>
  <c r="G138"/>
  <c r="H138"/>
  <c r="I138"/>
  <c r="J138"/>
  <c r="A139"/>
  <c r="B139"/>
  <c r="C139"/>
  <c r="D139"/>
  <c r="E139"/>
  <c r="F139"/>
  <c r="G139"/>
  <c r="H139"/>
  <c r="I139"/>
  <c r="J139"/>
  <c r="A140"/>
  <c r="B140"/>
  <c r="C140"/>
  <c r="D140"/>
  <c r="E140"/>
  <c r="F140"/>
  <c r="G140"/>
  <c r="H140"/>
  <c r="I140"/>
  <c r="J140"/>
  <c r="A141"/>
  <c r="B141"/>
  <c r="C141"/>
  <c r="D141"/>
  <c r="E141"/>
  <c r="F141"/>
  <c r="G141"/>
  <c r="H141"/>
  <c r="I141"/>
  <c r="J141"/>
  <c r="A142"/>
  <c r="B142"/>
  <c r="C142"/>
  <c r="D142"/>
  <c r="E142"/>
  <c r="F142"/>
  <c r="G142"/>
  <c r="H142"/>
  <c r="I142"/>
  <c r="J142"/>
  <c r="A143"/>
  <c r="B143"/>
  <c r="C143"/>
  <c r="D143"/>
  <c r="E143"/>
  <c r="F143"/>
  <c r="G143"/>
  <c r="H143"/>
  <c r="I143"/>
  <c r="J143"/>
  <c r="A144"/>
  <c r="B144"/>
  <c r="C144"/>
  <c r="D144"/>
  <c r="E144"/>
  <c r="F144"/>
  <c r="G144"/>
  <c r="H144"/>
  <c r="I144"/>
  <c r="J144"/>
  <c r="A145"/>
  <c r="B145"/>
  <c r="C145"/>
  <c r="D145"/>
  <c r="E145"/>
  <c r="F145"/>
  <c r="G145"/>
  <c r="H145"/>
  <c r="I145"/>
  <c r="J145"/>
  <c r="A146"/>
  <c r="B146"/>
  <c r="C146"/>
  <c r="D146"/>
  <c r="E146"/>
  <c r="F146"/>
  <c r="G146"/>
  <c r="H146"/>
  <c r="I146"/>
  <c r="J146"/>
  <c r="A147"/>
  <c r="B147"/>
  <c r="C147"/>
  <c r="D147"/>
  <c r="E147"/>
  <c r="F147"/>
  <c r="G147"/>
  <c r="H147"/>
  <c r="I147"/>
  <c r="J147"/>
  <c r="A148"/>
  <c r="B148"/>
  <c r="C148"/>
  <c r="D148"/>
  <c r="E148"/>
  <c r="F148"/>
  <c r="G148"/>
  <c r="H148"/>
  <c r="I148"/>
  <c r="J148"/>
  <c r="A149"/>
  <c r="B149"/>
  <c r="C149"/>
  <c r="D149"/>
  <c r="E149"/>
  <c r="F149"/>
  <c r="G149"/>
  <c r="H149"/>
  <c r="I149"/>
  <c r="J149"/>
  <c r="A150"/>
  <c r="B150"/>
  <c r="C150"/>
  <c r="D150"/>
  <c r="E150"/>
  <c r="F150"/>
  <c r="G150"/>
  <c r="H150"/>
  <c r="I150"/>
  <c r="J150"/>
  <c r="A151"/>
  <c r="B151"/>
  <c r="C151"/>
  <c r="D151"/>
  <c r="E151"/>
  <c r="F151"/>
  <c r="G151"/>
  <c r="H151"/>
  <c r="I151"/>
  <c r="J151"/>
  <c r="A152"/>
  <c r="B152"/>
  <c r="C152"/>
  <c r="D152"/>
  <c r="E152"/>
  <c r="F152"/>
  <c r="G152"/>
  <c r="H152"/>
  <c r="I152"/>
  <c r="J152"/>
  <c r="A153"/>
  <c r="B153"/>
  <c r="C153"/>
  <c r="D153"/>
  <c r="E153"/>
  <c r="F153"/>
  <c r="G153"/>
  <c r="H153"/>
  <c r="I153"/>
  <c r="J153"/>
  <c r="A154"/>
  <c r="B154"/>
  <c r="C154"/>
  <c r="D154"/>
  <c r="E154"/>
  <c r="F154"/>
  <c r="G154"/>
  <c r="H154"/>
  <c r="I154"/>
  <c r="J154"/>
  <c r="A155"/>
  <c r="B155"/>
  <c r="C155"/>
  <c r="D155"/>
  <c r="E155"/>
  <c r="F155"/>
  <c r="G155"/>
  <c r="H155"/>
  <c r="I155"/>
  <c r="J155"/>
  <c r="A156"/>
  <c r="B156"/>
  <c r="C156"/>
  <c r="D156"/>
  <c r="E156"/>
  <c r="F156"/>
  <c r="G156"/>
  <c r="H156"/>
  <c r="I156"/>
  <c r="J156"/>
  <c r="A157"/>
  <c r="B157"/>
  <c r="C157"/>
  <c r="D157"/>
  <c r="E157"/>
  <c r="F157"/>
  <c r="G157"/>
  <c r="H157"/>
  <c r="I157"/>
  <c r="J157"/>
  <c r="A158"/>
  <c r="B158"/>
  <c r="C158"/>
  <c r="D158"/>
  <c r="E158"/>
  <c r="F158"/>
  <c r="G158"/>
  <c r="H158"/>
  <c r="I158"/>
  <c r="J158"/>
  <c r="A159"/>
  <c r="B159"/>
  <c r="C159"/>
  <c r="D159"/>
  <c r="E159"/>
  <c r="F159"/>
  <c r="G159"/>
  <c r="H159"/>
  <c r="I159"/>
  <c r="J159"/>
  <c r="A160"/>
  <c r="B160"/>
  <c r="C160"/>
  <c r="D160"/>
  <c r="E160"/>
  <c r="F160"/>
  <c r="G160"/>
  <c r="H160"/>
  <c r="I160"/>
  <c r="J160"/>
  <c r="A161"/>
  <c r="B161"/>
  <c r="C161"/>
  <c r="D161"/>
  <c r="E161"/>
  <c r="F161"/>
  <c r="G161"/>
  <c r="H161"/>
  <c r="I161"/>
  <c r="J161"/>
  <c r="A162"/>
  <c r="B162"/>
  <c r="C162"/>
  <c r="D162"/>
  <c r="E162"/>
  <c r="F162"/>
  <c r="G162"/>
  <c r="H162"/>
  <c r="I162"/>
  <c r="J162"/>
  <c r="A163"/>
  <c r="B163"/>
  <c r="C163"/>
  <c r="D163"/>
  <c r="E163"/>
  <c r="F163"/>
  <c r="G163"/>
  <c r="H163"/>
  <c r="I163"/>
  <c r="J163"/>
  <c r="A164"/>
  <c r="B164"/>
  <c r="C164"/>
  <c r="D164"/>
  <c r="E164"/>
  <c r="F164"/>
  <c r="G164"/>
  <c r="H164"/>
  <c r="I164"/>
  <c r="J164"/>
  <c r="A165"/>
  <c r="B165"/>
  <c r="C165"/>
  <c r="D165"/>
  <c r="E165"/>
  <c r="F165"/>
  <c r="G165"/>
  <c r="H165"/>
  <c r="I165"/>
  <c r="J165"/>
  <c r="A166"/>
  <c r="B166"/>
  <c r="C166"/>
  <c r="D166"/>
  <c r="E166"/>
  <c r="F166"/>
  <c r="G166"/>
  <c r="H166"/>
  <c r="I166"/>
  <c r="J166"/>
  <c r="A167"/>
  <c r="B167"/>
  <c r="C167"/>
  <c r="D167"/>
  <c r="E167"/>
  <c r="F167"/>
  <c r="G167"/>
  <c r="H167"/>
  <c r="I167"/>
  <c r="J167"/>
  <c r="A168"/>
  <c r="B168"/>
  <c r="C168"/>
  <c r="D168"/>
  <c r="E168"/>
  <c r="F168"/>
  <c r="G168"/>
  <c r="H168"/>
  <c r="I168"/>
  <c r="J168"/>
  <c r="A169"/>
  <c r="B169"/>
  <c r="C169"/>
  <c r="D169"/>
  <c r="E169"/>
  <c r="F169"/>
  <c r="G169"/>
  <c r="H169"/>
  <c r="I169"/>
  <c r="J169"/>
  <c r="A170"/>
  <c r="B170"/>
  <c r="C170"/>
  <c r="D170"/>
  <c r="E170"/>
  <c r="F170"/>
  <c r="G170"/>
  <c r="H170"/>
  <c r="I170"/>
  <c r="J170"/>
  <c r="A171"/>
  <c r="B171"/>
  <c r="C171"/>
  <c r="D171"/>
  <c r="E171"/>
  <c r="F171"/>
  <c r="G171"/>
  <c r="H171"/>
  <c r="I171"/>
  <c r="J171"/>
  <c r="A172"/>
  <c r="B172"/>
  <c r="C172"/>
  <c r="D172"/>
  <c r="E172"/>
  <c r="F172"/>
  <c r="G172"/>
  <c r="H172"/>
  <c r="I172"/>
  <c r="J172"/>
  <c r="A173"/>
  <c r="B173"/>
  <c r="C173"/>
  <c r="D173"/>
  <c r="E173"/>
  <c r="F173"/>
  <c r="G173"/>
  <c r="H173"/>
  <c r="I173"/>
  <c r="J173"/>
  <c r="A174"/>
  <c r="B174"/>
  <c r="C174"/>
  <c r="D174"/>
  <c r="E174"/>
  <c r="F174"/>
  <c r="G174"/>
  <c r="H174"/>
  <c r="I174"/>
  <c r="J174"/>
  <c r="A175"/>
  <c r="B175"/>
  <c r="C175"/>
  <c r="D175"/>
  <c r="E175"/>
  <c r="F175"/>
  <c r="G175"/>
  <c r="H175"/>
  <c r="I175"/>
  <c r="J175"/>
  <c r="A176"/>
  <c r="B176"/>
  <c r="C176"/>
  <c r="D176"/>
  <c r="E176"/>
  <c r="F176"/>
  <c r="G176"/>
  <c r="H176"/>
  <c r="I176"/>
  <c r="J176"/>
  <c r="A177"/>
  <c r="B177"/>
  <c r="C177"/>
  <c r="D177"/>
  <c r="E177"/>
  <c r="F177"/>
  <c r="G177"/>
  <c r="H177"/>
  <c r="I177"/>
  <c r="J177"/>
  <c r="A178"/>
  <c r="B178"/>
  <c r="C178"/>
  <c r="D178"/>
  <c r="E178"/>
  <c r="F178"/>
  <c r="G178"/>
  <c r="H178"/>
  <c r="I178"/>
  <c r="J178"/>
  <c r="A179"/>
  <c r="B179"/>
  <c r="C179"/>
  <c r="D179"/>
  <c r="E179"/>
  <c r="F179"/>
  <c r="G179"/>
  <c r="H179"/>
  <c r="I179"/>
  <c r="J179"/>
  <c r="A180"/>
  <c r="B180"/>
  <c r="C180"/>
  <c r="D180"/>
  <c r="E180"/>
  <c r="F180"/>
  <c r="G180"/>
  <c r="H180"/>
  <c r="I180"/>
  <c r="J180"/>
  <c r="A181"/>
  <c r="B181"/>
  <c r="C181"/>
  <c r="D181"/>
  <c r="E181"/>
  <c r="F181"/>
  <c r="G181"/>
  <c r="H181"/>
  <c r="I181"/>
  <c r="J181"/>
  <c r="A182"/>
  <c r="B182"/>
  <c r="C182"/>
  <c r="D182"/>
  <c r="E182"/>
  <c r="F182"/>
  <c r="G182"/>
  <c r="H182"/>
  <c r="I182"/>
  <c r="J182"/>
  <c r="A183"/>
  <c r="B183"/>
  <c r="C183"/>
  <c r="D183"/>
  <c r="E183"/>
  <c r="F183"/>
  <c r="G183"/>
  <c r="H183"/>
  <c r="I183"/>
  <c r="J183"/>
  <c r="A184"/>
  <c r="B184"/>
  <c r="C184"/>
  <c r="D184"/>
  <c r="E184"/>
  <c r="F184"/>
  <c r="G184"/>
  <c r="H184"/>
  <c r="I184"/>
  <c r="J184"/>
  <c r="A185"/>
  <c r="B185"/>
  <c r="C185"/>
  <c r="D185"/>
  <c r="E185"/>
  <c r="F185"/>
  <c r="G185"/>
  <c r="H185"/>
  <c r="I185"/>
  <c r="J185"/>
  <c r="A186"/>
  <c r="B186"/>
  <c r="C186"/>
  <c r="D186"/>
  <c r="E186"/>
  <c r="F186"/>
  <c r="G186"/>
  <c r="H186"/>
  <c r="I186"/>
  <c r="J186"/>
  <c r="A187"/>
  <c r="B187"/>
  <c r="C187"/>
  <c r="D187"/>
  <c r="E187"/>
  <c r="F187"/>
  <c r="G187"/>
  <c r="H187"/>
  <c r="I187"/>
  <c r="J187"/>
  <c r="A188"/>
  <c r="B188"/>
  <c r="C188"/>
  <c r="D188"/>
  <c r="E188"/>
  <c r="F188"/>
  <c r="G188"/>
  <c r="H188"/>
  <c r="I188"/>
  <c r="J188"/>
  <c r="A189"/>
  <c r="B189"/>
  <c r="C189"/>
  <c r="D189"/>
  <c r="E189"/>
  <c r="F189"/>
  <c r="G189"/>
  <c r="H189"/>
  <c r="I189"/>
  <c r="J189"/>
  <c r="A190"/>
  <c r="B190"/>
  <c r="C190"/>
  <c r="D190"/>
  <c r="E190"/>
  <c r="F190"/>
  <c r="G190"/>
  <c r="H190"/>
  <c r="I190"/>
  <c r="J190"/>
  <c r="A191"/>
  <c r="B191"/>
  <c r="C191"/>
  <c r="D191"/>
  <c r="E191"/>
  <c r="F191"/>
  <c r="G191"/>
  <c r="H191"/>
  <c r="I191"/>
  <c r="J191"/>
  <c r="A192"/>
  <c r="B192"/>
  <c r="C192"/>
  <c r="D192"/>
  <c r="E192"/>
  <c r="F192"/>
  <c r="G192"/>
  <c r="H192"/>
  <c r="I192"/>
  <c r="J192"/>
  <c r="A193"/>
  <c r="B193"/>
  <c r="C193"/>
  <c r="D193"/>
  <c r="E193"/>
  <c r="F193"/>
  <c r="G193"/>
  <c r="H193"/>
  <c r="I193"/>
  <c r="J193"/>
  <c r="A194"/>
  <c r="B194"/>
  <c r="C194"/>
  <c r="D194"/>
  <c r="E194"/>
  <c r="F194"/>
  <c r="G194"/>
  <c r="H194"/>
  <c r="I194"/>
  <c r="J194"/>
  <c r="A195"/>
  <c r="B195"/>
  <c r="C195"/>
  <c r="D195"/>
  <c r="E195"/>
  <c r="F195"/>
  <c r="G195"/>
  <c r="H195"/>
  <c r="I195"/>
  <c r="J195"/>
  <c r="A196"/>
  <c r="B196"/>
  <c r="C196"/>
  <c r="D196"/>
  <c r="E196"/>
  <c r="F196"/>
  <c r="G196"/>
  <c r="H196"/>
  <c r="I196"/>
  <c r="J196"/>
  <c r="A197"/>
  <c r="B197"/>
  <c r="C197"/>
  <c r="D197"/>
  <c r="E197"/>
  <c r="F197"/>
  <c r="G197"/>
  <c r="H197"/>
  <c r="I197"/>
  <c r="J197"/>
  <c r="A198"/>
  <c r="B198"/>
  <c r="C198"/>
  <c r="D198"/>
  <c r="E198"/>
  <c r="F198"/>
  <c r="G198"/>
  <c r="H198"/>
  <c r="I198"/>
  <c r="J198"/>
  <c r="A199"/>
  <c r="B199"/>
  <c r="C199"/>
  <c r="D199"/>
  <c r="E199"/>
  <c r="F199"/>
  <c r="G199"/>
  <c r="H199"/>
  <c r="I199"/>
  <c r="J199"/>
  <c r="A200"/>
  <c r="B200"/>
  <c r="C200"/>
  <c r="D200"/>
  <c r="E200"/>
  <c r="F200"/>
  <c r="G200"/>
  <c r="H200"/>
  <c r="I200"/>
  <c r="J200"/>
  <c r="A201"/>
  <c r="B201"/>
  <c r="C201"/>
  <c r="D201"/>
  <c r="E201"/>
  <c r="F201"/>
  <c r="G201"/>
  <c r="H201"/>
  <c r="I201"/>
  <c r="J201"/>
  <c r="A202"/>
  <c r="B202"/>
  <c r="C202"/>
  <c r="D202"/>
  <c r="E202"/>
  <c r="F202"/>
  <c r="G202"/>
  <c r="H202"/>
  <c r="I202"/>
  <c r="J202"/>
  <c r="A203"/>
  <c r="B203"/>
  <c r="C203"/>
  <c r="D203"/>
  <c r="E203"/>
  <c r="F203"/>
  <c r="G203"/>
  <c r="H203"/>
  <c r="I203"/>
  <c r="J203"/>
  <c r="A204"/>
  <c r="B204"/>
  <c r="C204"/>
  <c r="D204"/>
  <c r="E204"/>
  <c r="F204"/>
  <c r="G204"/>
  <c r="H204"/>
  <c r="I204"/>
  <c r="J204"/>
  <c r="A205"/>
  <c r="B205"/>
  <c r="C205"/>
  <c r="D205"/>
  <c r="E205"/>
  <c r="F205"/>
  <c r="G205"/>
  <c r="H205"/>
  <c r="I205"/>
  <c r="J205"/>
  <c r="A206"/>
  <c r="B206"/>
  <c r="C206"/>
  <c r="D206"/>
  <c r="E206"/>
  <c r="F206"/>
  <c r="G206"/>
  <c r="H206"/>
  <c r="I206"/>
  <c r="J206"/>
  <c r="A207"/>
  <c r="B207"/>
  <c r="C207"/>
  <c r="D207"/>
  <c r="E207"/>
  <c r="F207"/>
  <c r="G207"/>
  <c r="H207"/>
  <c r="I207"/>
  <c r="J207"/>
  <c r="A208"/>
  <c r="B208"/>
  <c r="C208"/>
  <c r="D208"/>
  <c r="E208"/>
  <c r="F208"/>
  <c r="G208"/>
  <c r="H208"/>
  <c r="I208"/>
  <c r="J208"/>
  <c r="A209"/>
  <c r="B209"/>
  <c r="C209"/>
  <c r="D209"/>
  <c r="E209"/>
  <c r="F209"/>
  <c r="G209"/>
  <c r="H209"/>
  <c r="I209"/>
  <c r="J209"/>
  <c r="A210"/>
  <c r="B210"/>
  <c r="C210"/>
  <c r="D210"/>
  <c r="E210"/>
  <c r="F210"/>
  <c r="G210"/>
  <c r="H210"/>
  <c r="I210"/>
  <c r="J210"/>
  <c r="A211"/>
  <c r="B211"/>
  <c r="C211"/>
  <c r="D211"/>
  <c r="E211"/>
  <c r="F211"/>
  <c r="G211"/>
  <c r="H211"/>
  <c r="I211"/>
  <c r="J211"/>
  <c r="A212"/>
  <c r="B212"/>
  <c r="C212"/>
  <c r="D212"/>
  <c r="E212"/>
  <c r="F212"/>
  <c r="G212"/>
  <c r="H212"/>
  <c r="I212"/>
  <c r="J212"/>
  <c r="A213"/>
  <c r="B213"/>
  <c r="C213"/>
  <c r="D213"/>
  <c r="E213"/>
  <c r="F213"/>
  <c r="G213"/>
  <c r="H213"/>
  <c r="I213"/>
  <c r="J213"/>
  <c r="A214"/>
  <c r="B214"/>
  <c r="C214"/>
  <c r="D214"/>
  <c r="E214"/>
  <c r="F214"/>
  <c r="G214"/>
  <c r="H214"/>
  <c r="I214"/>
  <c r="J214"/>
  <c r="A215"/>
  <c r="B215"/>
  <c r="C215"/>
  <c r="D215"/>
  <c r="E215"/>
  <c r="F215"/>
  <c r="G215"/>
  <c r="H215"/>
  <c r="I215"/>
  <c r="J215"/>
  <c r="A216"/>
  <c r="B216"/>
  <c r="C216"/>
  <c r="D216"/>
  <c r="E216"/>
  <c r="F216"/>
  <c r="G216"/>
  <c r="H216"/>
  <c r="I216"/>
  <c r="J216"/>
  <c r="A217"/>
  <c r="B217"/>
  <c r="C217"/>
  <c r="D217"/>
  <c r="E217"/>
  <c r="F217"/>
  <c r="G217"/>
  <c r="H217"/>
  <c r="I217"/>
  <c r="J217"/>
  <c r="A218"/>
  <c r="B218"/>
  <c r="C218"/>
  <c r="D218"/>
  <c r="E218"/>
  <c r="F218"/>
  <c r="G218"/>
  <c r="H218"/>
  <c r="I218"/>
  <c r="J218"/>
  <c r="A219"/>
  <c r="B219"/>
  <c r="C219"/>
  <c r="D219"/>
  <c r="E219"/>
  <c r="F219"/>
  <c r="G219"/>
  <c r="H219"/>
  <c r="I219"/>
  <c r="J219"/>
  <c r="A220"/>
  <c r="B220"/>
  <c r="C220"/>
  <c r="D220"/>
  <c r="E220"/>
  <c r="F220"/>
  <c r="G220"/>
  <c r="H220"/>
  <c r="I220"/>
  <c r="J220"/>
  <c r="A221"/>
  <c r="B221"/>
  <c r="C221"/>
  <c r="D221"/>
  <c r="E221"/>
  <c r="F221"/>
  <c r="G221"/>
  <c r="H221"/>
  <c r="I221"/>
  <c r="J221"/>
  <c r="A222"/>
  <c r="B222"/>
  <c r="C222"/>
  <c r="D222"/>
  <c r="E222"/>
  <c r="F222"/>
  <c r="G222"/>
  <c r="H222"/>
  <c r="I222"/>
  <c r="J222"/>
  <c r="A223"/>
  <c r="B223"/>
  <c r="C223"/>
  <c r="D223"/>
  <c r="E223"/>
  <c r="F223"/>
  <c r="G223"/>
  <c r="H223"/>
  <c r="I223"/>
  <c r="J223"/>
  <c r="A224"/>
  <c r="B224"/>
  <c r="C224"/>
  <c r="D224"/>
  <c r="E224"/>
  <c r="F224"/>
  <c r="G224"/>
  <c r="H224"/>
  <c r="I224"/>
  <c r="J224"/>
  <c r="A225"/>
  <c r="B225"/>
  <c r="C225"/>
  <c r="D225"/>
  <c r="E225"/>
  <c r="F225"/>
  <c r="G225"/>
  <c r="H225"/>
  <c r="I225"/>
  <c r="J225"/>
  <c r="A226"/>
  <c r="B226"/>
  <c r="C226"/>
  <c r="D226"/>
  <c r="E226"/>
  <c r="F226"/>
  <c r="G226"/>
  <c r="H226"/>
  <c r="I226"/>
  <c r="J226"/>
  <c r="A227"/>
  <c r="B227"/>
  <c r="C227"/>
  <c r="D227"/>
  <c r="E227"/>
  <c r="F227"/>
  <c r="G227"/>
  <c r="H227"/>
  <c r="I227"/>
  <c r="J227"/>
  <c r="A228"/>
  <c r="B228"/>
  <c r="C228"/>
  <c r="D228"/>
  <c r="E228"/>
  <c r="F228"/>
  <c r="G228"/>
  <c r="H228"/>
  <c r="I228"/>
  <c r="J228"/>
  <c r="A229"/>
  <c r="B229"/>
  <c r="C229"/>
  <c r="D229"/>
  <c r="E229"/>
  <c r="F229"/>
  <c r="G229"/>
  <c r="H229"/>
  <c r="I229"/>
  <c r="J229"/>
  <c r="A230"/>
  <c r="B230"/>
  <c r="C230"/>
  <c r="D230"/>
  <c r="E230"/>
  <c r="F230"/>
  <c r="G230"/>
  <c r="H230"/>
  <c r="I230"/>
  <c r="J230"/>
  <c r="A231"/>
  <c r="B231"/>
  <c r="C231"/>
  <c r="D231"/>
  <c r="E231"/>
  <c r="F231"/>
  <c r="G231"/>
  <c r="H231"/>
  <c r="I231"/>
  <c r="J231"/>
  <c r="A232"/>
  <c r="B232"/>
  <c r="C232"/>
  <c r="D232"/>
  <c r="E232"/>
  <c r="F232"/>
  <c r="G232"/>
  <c r="H232"/>
  <c r="I232"/>
  <c r="J232"/>
  <c r="A233"/>
  <c r="B233"/>
  <c r="C233"/>
  <c r="D233"/>
  <c r="E233"/>
  <c r="F233"/>
  <c r="G233"/>
  <c r="H233"/>
  <c r="I233"/>
  <c r="J233"/>
  <c r="A234"/>
  <c r="B234"/>
  <c r="C234"/>
  <c r="D234"/>
  <c r="E234"/>
  <c r="F234"/>
  <c r="G234"/>
  <c r="H234"/>
  <c r="I234"/>
  <c r="J234"/>
  <c r="A235"/>
  <c r="B235"/>
  <c r="C235"/>
  <c r="D235"/>
  <c r="E235"/>
  <c r="F235"/>
  <c r="G235"/>
  <c r="H235"/>
  <c r="I235"/>
  <c r="J235"/>
  <c r="A236"/>
  <c r="B236"/>
  <c r="C236"/>
  <c r="D236"/>
  <c r="E236"/>
  <c r="F236"/>
  <c r="G236"/>
  <c r="H236"/>
  <c r="I236"/>
  <c r="J236"/>
  <c r="A237"/>
  <c r="B237"/>
  <c r="C237"/>
  <c r="D237"/>
  <c r="E237"/>
  <c r="F237"/>
  <c r="G237"/>
  <c r="H237"/>
  <c r="I237"/>
  <c r="J237"/>
  <c r="A238"/>
  <c r="B238"/>
  <c r="C238"/>
  <c r="D238"/>
  <c r="E238"/>
  <c r="F238"/>
  <c r="G238"/>
  <c r="H238"/>
  <c r="I238"/>
  <c r="J238"/>
  <c r="A239"/>
  <c r="B239"/>
  <c r="C239"/>
  <c r="D239"/>
  <c r="E239"/>
  <c r="F239"/>
  <c r="G239"/>
  <c r="H239"/>
  <c r="I239"/>
  <c r="J239"/>
  <c r="A240"/>
  <c r="B240"/>
  <c r="C240"/>
  <c r="D240"/>
  <c r="E240"/>
  <c r="F240"/>
  <c r="G240"/>
  <c r="H240"/>
  <c r="I240"/>
  <c r="J240"/>
  <c r="A241"/>
  <c r="B241"/>
  <c r="C241"/>
  <c r="D241"/>
  <c r="E241"/>
  <c r="F241"/>
  <c r="G241"/>
  <c r="H241"/>
  <c r="I241"/>
  <c r="J241"/>
  <c r="A242"/>
  <c r="B242"/>
  <c r="C242"/>
  <c r="D242"/>
  <c r="E242"/>
  <c r="F242"/>
  <c r="G242"/>
  <c r="H242"/>
  <c r="I242"/>
  <c r="J242"/>
  <c r="A243"/>
  <c r="B243"/>
  <c r="C243"/>
  <c r="D243"/>
  <c r="E243"/>
  <c r="F243"/>
  <c r="G243"/>
  <c r="H243"/>
  <c r="I243"/>
  <c r="J243"/>
  <c r="A244"/>
  <c r="B244"/>
  <c r="C244"/>
  <c r="D244"/>
  <c r="E244"/>
  <c r="F244"/>
  <c r="G244"/>
  <c r="H244"/>
  <c r="I244"/>
  <c r="J244"/>
  <c r="A245"/>
  <c r="B245"/>
  <c r="C245"/>
  <c r="D245"/>
  <c r="E245"/>
  <c r="F245"/>
  <c r="G245"/>
  <c r="H245"/>
  <c r="I245"/>
  <c r="J245"/>
  <c r="A246"/>
  <c r="B246"/>
  <c r="C246"/>
  <c r="D246"/>
  <c r="E246"/>
  <c r="F246"/>
  <c r="G246"/>
  <c r="H246"/>
  <c r="I246"/>
  <c r="J246"/>
  <c r="A247"/>
  <c r="B247"/>
  <c r="C247"/>
  <c r="D247"/>
  <c r="E247"/>
  <c r="F247"/>
  <c r="G247"/>
  <c r="H247"/>
  <c r="I247"/>
  <c r="J247"/>
  <c r="A248"/>
  <c r="B248"/>
  <c r="C248"/>
  <c r="D248"/>
  <c r="E248"/>
  <c r="F248"/>
  <c r="G248"/>
  <c r="H248"/>
  <c r="I248"/>
  <c r="J248"/>
  <c r="A249"/>
  <c r="B249"/>
  <c r="C249"/>
  <c r="D249"/>
  <c r="E249"/>
  <c r="F249"/>
  <c r="G249"/>
  <c r="H249"/>
  <c r="I249"/>
  <c r="J249"/>
  <c r="A250"/>
  <c r="B250"/>
  <c r="C250"/>
  <c r="D250"/>
  <c r="E250"/>
  <c r="F250"/>
  <c r="G250"/>
  <c r="H250"/>
  <c r="I250"/>
  <c r="J250"/>
  <c r="A251"/>
  <c r="B251"/>
  <c r="C251"/>
  <c r="D251"/>
  <c r="E251"/>
  <c r="F251"/>
  <c r="G251"/>
  <c r="H251"/>
  <c r="I251"/>
  <c r="J251"/>
  <c r="A252"/>
  <c r="B252"/>
  <c r="C252"/>
  <c r="D252"/>
  <c r="E252"/>
  <c r="F252"/>
  <c r="G252"/>
  <c r="H252"/>
  <c r="I252"/>
  <c r="J252"/>
  <c r="A253"/>
  <c r="B253"/>
  <c r="C253"/>
  <c r="D253"/>
  <c r="E253"/>
  <c r="F253"/>
  <c r="G253"/>
  <c r="H253"/>
  <c r="I253"/>
  <c r="J253"/>
  <c r="A254"/>
  <c r="B254"/>
  <c r="C254"/>
  <c r="D254"/>
  <c r="E254"/>
  <c r="F254"/>
  <c r="G254"/>
  <c r="H254"/>
  <c r="I254"/>
  <c r="J254"/>
  <c r="A255"/>
  <c r="B255"/>
  <c r="C255"/>
  <c r="D255"/>
  <c r="E255"/>
  <c r="F255"/>
  <c r="G255"/>
  <c r="H255"/>
  <c r="I255"/>
  <c r="J255"/>
  <c r="A256"/>
  <c r="B256"/>
  <c r="C256"/>
  <c r="D256"/>
  <c r="E256"/>
  <c r="F256"/>
  <c r="G256"/>
  <c r="H256"/>
  <c r="I256"/>
  <c r="J256"/>
  <c r="A257"/>
  <c r="B257"/>
  <c r="C257"/>
  <c r="D257"/>
  <c r="E257"/>
  <c r="F257"/>
  <c r="G257"/>
  <c r="H257"/>
  <c r="I257"/>
  <c r="J257"/>
  <c r="A258"/>
  <c r="B258"/>
  <c r="C258"/>
  <c r="D258"/>
  <c r="E258"/>
  <c r="F258"/>
  <c r="G258"/>
  <c r="H258"/>
  <c r="I258"/>
  <c r="J258"/>
  <c r="A259"/>
  <c r="B259"/>
  <c r="C259"/>
  <c r="D259"/>
  <c r="E259"/>
  <c r="F259"/>
  <c r="G259"/>
  <c r="H259"/>
  <c r="I259"/>
  <c r="J259"/>
  <c r="A260"/>
  <c r="B260"/>
  <c r="C260"/>
  <c r="D260"/>
  <c r="E260"/>
  <c r="F260"/>
  <c r="G260"/>
  <c r="H260"/>
  <c r="I260"/>
  <c r="J260"/>
  <c r="A261"/>
  <c r="B261"/>
  <c r="C261"/>
  <c r="D261"/>
  <c r="E261"/>
  <c r="F261"/>
  <c r="G261"/>
  <c r="H261"/>
  <c r="I261"/>
  <c r="J261"/>
  <c r="A262"/>
  <c r="B262"/>
  <c r="C262"/>
  <c r="D262"/>
  <c r="E262"/>
  <c r="F262"/>
  <c r="G262"/>
  <c r="H262"/>
  <c r="I262"/>
  <c r="J262"/>
  <c r="A263"/>
  <c r="B263"/>
  <c r="C263"/>
  <c r="D263"/>
  <c r="E263"/>
  <c r="F263"/>
  <c r="G263"/>
  <c r="H263"/>
  <c r="I263"/>
  <c r="J263"/>
  <c r="A264"/>
  <c r="B264"/>
  <c r="C264"/>
  <c r="D264"/>
  <c r="E264"/>
  <c r="F264"/>
  <c r="G264"/>
  <c r="H264"/>
  <c r="I264"/>
  <c r="J264"/>
  <c r="A265"/>
  <c r="B265"/>
  <c r="C265"/>
  <c r="D265"/>
  <c r="E265"/>
  <c r="F265"/>
  <c r="G265"/>
  <c r="H265"/>
  <c r="I265"/>
  <c r="J265"/>
  <c r="A266"/>
  <c r="B266"/>
  <c r="C266"/>
  <c r="D266"/>
  <c r="E266"/>
  <c r="F266"/>
  <c r="G266"/>
  <c r="H266"/>
  <c r="I266"/>
  <c r="J266"/>
  <c r="A267"/>
  <c r="B267"/>
  <c r="C267"/>
  <c r="D267"/>
  <c r="E267"/>
  <c r="F267"/>
  <c r="G267"/>
  <c r="H267"/>
  <c r="I267"/>
  <c r="J267"/>
  <c r="A268"/>
  <c r="B268"/>
  <c r="C268"/>
  <c r="D268"/>
  <c r="E268"/>
  <c r="F268"/>
  <c r="G268"/>
  <c r="H268"/>
  <c r="I268"/>
  <c r="J268"/>
  <c r="A269"/>
  <c r="B269"/>
  <c r="C269"/>
  <c r="D269"/>
  <c r="E269"/>
  <c r="F269"/>
  <c r="G269"/>
  <c r="H269"/>
  <c r="I269"/>
  <c r="J269"/>
  <c r="A270"/>
  <c r="B270"/>
  <c r="C270"/>
  <c r="D270"/>
  <c r="E270"/>
  <c r="F270"/>
  <c r="G270"/>
  <c r="H270"/>
  <c r="I270"/>
  <c r="J270"/>
  <c r="A271"/>
  <c r="B271"/>
  <c r="C271"/>
  <c r="D271"/>
  <c r="E271"/>
  <c r="F271"/>
  <c r="G271"/>
  <c r="H271"/>
  <c r="I271"/>
  <c r="J271"/>
  <c r="A272"/>
  <c r="B272"/>
  <c r="C272"/>
  <c r="D272"/>
  <c r="E272"/>
  <c r="F272"/>
  <c r="G272"/>
  <c r="H272"/>
  <c r="I272"/>
  <c r="J272"/>
  <c r="A273"/>
  <c r="B273"/>
  <c r="C273"/>
  <c r="D273"/>
  <c r="E273"/>
  <c r="F273"/>
  <c r="G273"/>
  <c r="H273"/>
  <c r="I273"/>
  <c r="J273"/>
  <c r="A274"/>
  <c r="B274"/>
  <c r="C274"/>
  <c r="D274"/>
  <c r="E274"/>
  <c r="F274"/>
  <c r="G274"/>
  <c r="H274"/>
  <c r="I274"/>
  <c r="J274"/>
  <c r="A275"/>
  <c r="B275"/>
  <c r="C275"/>
  <c r="D275"/>
  <c r="E275"/>
  <c r="F275"/>
  <c r="G275"/>
  <c r="H275"/>
  <c r="I275"/>
  <c r="J275"/>
  <c r="A276"/>
  <c r="B276"/>
  <c r="C276"/>
  <c r="D276"/>
  <c r="E276"/>
  <c r="F276"/>
  <c r="G276"/>
  <c r="H276"/>
  <c r="I276"/>
  <c r="J276"/>
  <c r="A277"/>
  <c r="B277"/>
  <c r="C277"/>
  <c r="D277"/>
  <c r="E277"/>
  <c r="F277"/>
  <c r="G277"/>
  <c r="H277"/>
  <c r="I277"/>
  <c r="J277"/>
  <c r="A278"/>
  <c r="B278"/>
  <c r="C278"/>
  <c r="D278"/>
  <c r="E278"/>
  <c r="F278"/>
  <c r="G278"/>
  <c r="H278"/>
  <c r="I278"/>
  <c r="J278"/>
  <c r="A279"/>
  <c r="B279"/>
  <c r="C279"/>
  <c r="D279"/>
  <c r="E279"/>
  <c r="F279"/>
  <c r="G279"/>
  <c r="H279"/>
  <c r="I279"/>
  <c r="J279"/>
  <c r="A280"/>
  <c r="B280"/>
  <c r="C280"/>
  <c r="D280"/>
  <c r="E280"/>
  <c r="F280"/>
  <c r="G280"/>
  <c r="H280"/>
  <c r="I280"/>
  <c r="J280"/>
  <c r="A281"/>
  <c r="B281"/>
  <c r="C281"/>
  <c r="D281"/>
  <c r="E281"/>
  <c r="F281"/>
  <c r="G281"/>
  <c r="H281"/>
  <c r="I281"/>
  <c r="J281"/>
  <c r="A282"/>
  <c r="B282"/>
  <c r="C282"/>
  <c r="D282"/>
  <c r="E282"/>
  <c r="F282"/>
  <c r="G282"/>
  <c r="H282"/>
  <c r="I282"/>
  <c r="J282"/>
  <c r="A283"/>
  <c r="B283"/>
  <c r="C283"/>
  <c r="D283"/>
  <c r="E283"/>
  <c r="F283"/>
  <c r="G283"/>
  <c r="H283"/>
  <c r="I283"/>
  <c r="J283"/>
  <c r="A284"/>
  <c r="B284"/>
  <c r="C284"/>
  <c r="D284"/>
  <c r="E284"/>
  <c r="F284"/>
  <c r="G284"/>
  <c r="H284"/>
  <c r="I284"/>
  <c r="J284"/>
  <c r="A285"/>
  <c r="B285"/>
  <c r="C285"/>
  <c r="D285"/>
  <c r="E285"/>
  <c r="F285"/>
  <c r="G285"/>
  <c r="H285"/>
  <c r="I285"/>
  <c r="J285"/>
  <c r="A286"/>
  <c r="B286"/>
  <c r="C286"/>
  <c r="D286"/>
  <c r="E286"/>
  <c r="F286"/>
  <c r="G286"/>
  <c r="H286"/>
  <c r="I286"/>
  <c r="J286"/>
  <c r="A287"/>
  <c r="B287"/>
  <c r="C287"/>
  <c r="D287"/>
  <c r="E287"/>
  <c r="F287"/>
  <c r="G287"/>
  <c r="H287"/>
  <c r="I287"/>
  <c r="J287"/>
  <c r="A288"/>
  <c r="B288"/>
  <c r="C288"/>
  <c r="D288"/>
  <c r="E288"/>
  <c r="F288"/>
  <c r="G288"/>
  <c r="H288"/>
  <c r="I288"/>
  <c r="J288"/>
  <c r="A289"/>
  <c r="B289"/>
  <c r="C289"/>
  <c r="D289"/>
  <c r="E289"/>
  <c r="F289"/>
  <c r="G289"/>
  <c r="H289"/>
  <c r="I289"/>
  <c r="J289"/>
  <c r="A290"/>
  <c r="B290"/>
  <c r="C290"/>
  <c r="D290"/>
  <c r="E290"/>
  <c r="F290"/>
  <c r="G290"/>
  <c r="H290"/>
  <c r="I290"/>
  <c r="J290"/>
  <c r="A291"/>
  <c r="B291"/>
  <c r="C291"/>
  <c r="D291"/>
  <c r="E291"/>
  <c r="F291"/>
  <c r="G291"/>
  <c r="H291"/>
  <c r="I291"/>
  <c r="J291"/>
  <c r="A292"/>
  <c r="B292"/>
  <c r="C292"/>
  <c r="D292"/>
  <c r="E292"/>
  <c r="F292"/>
  <c r="G292"/>
  <c r="H292"/>
  <c r="I292"/>
  <c r="J292"/>
  <c r="A293"/>
  <c r="B293"/>
  <c r="C293"/>
  <c r="D293"/>
  <c r="E293"/>
  <c r="F293"/>
  <c r="G293"/>
  <c r="H293"/>
  <c r="I293"/>
  <c r="J293"/>
  <c r="A294"/>
  <c r="B294"/>
  <c r="C294"/>
  <c r="D294"/>
  <c r="E294"/>
  <c r="F294"/>
  <c r="G294"/>
  <c r="H294"/>
  <c r="I294"/>
  <c r="J294"/>
  <c r="A295"/>
  <c r="B295"/>
  <c r="C295"/>
  <c r="D295"/>
  <c r="E295"/>
  <c r="F295"/>
  <c r="G295"/>
  <c r="H295"/>
  <c r="I295"/>
  <c r="J295"/>
  <c r="A296"/>
  <c r="B296"/>
  <c r="C296"/>
  <c r="D296"/>
  <c r="E296"/>
  <c r="F296"/>
  <c r="G296"/>
  <c r="H296"/>
  <c r="I296"/>
  <c r="J296"/>
  <c r="A297"/>
  <c r="B297"/>
  <c r="C297"/>
  <c r="D297"/>
  <c r="E297"/>
  <c r="F297"/>
  <c r="G297"/>
  <c r="H297"/>
  <c r="I297"/>
  <c r="J297"/>
  <c r="A298"/>
  <c r="B298"/>
  <c r="C298"/>
  <c r="D298"/>
  <c r="E298"/>
  <c r="F298"/>
  <c r="G298"/>
  <c r="H298"/>
  <c r="I298"/>
  <c r="J298"/>
  <c r="A299"/>
  <c r="B299"/>
  <c r="C299"/>
  <c r="D299"/>
  <c r="E299"/>
  <c r="F299"/>
  <c r="G299"/>
  <c r="H299"/>
  <c r="I299"/>
  <c r="J299"/>
  <c r="A300"/>
  <c r="B300"/>
  <c r="C300"/>
  <c r="D300"/>
  <c r="E300"/>
  <c r="F300"/>
  <c r="G300"/>
  <c r="H300"/>
  <c r="I300"/>
  <c r="J300"/>
  <c r="A301"/>
  <c r="B301"/>
  <c r="C301"/>
  <c r="D301"/>
  <c r="E301"/>
  <c r="F301"/>
  <c r="G301"/>
  <c r="H301"/>
  <c r="I301"/>
  <c r="J301"/>
  <c r="A302"/>
  <c r="B302"/>
  <c r="C302"/>
  <c r="D302"/>
  <c r="E302"/>
  <c r="F302"/>
  <c r="G302"/>
  <c r="H302"/>
  <c r="I302"/>
  <c r="J302"/>
  <c r="A303"/>
  <c r="B303"/>
  <c r="C303"/>
  <c r="D303"/>
  <c r="E303"/>
  <c r="F303"/>
  <c r="G303"/>
  <c r="H303"/>
  <c r="I303"/>
  <c r="J303"/>
  <c r="A304"/>
  <c r="B304"/>
  <c r="C304"/>
  <c r="D304"/>
  <c r="E304"/>
  <c r="F304"/>
  <c r="G304"/>
  <c r="H304"/>
  <c r="I304"/>
  <c r="J304"/>
  <c r="A305"/>
  <c r="B305"/>
  <c r="C305"/>
  <c r="D305"/>
  <c r="E305"/>
  <c r="F305"/>
  <c r="G305"/>
  <c r="H305"/>
  <c r="I305"/>
  <c r="J305"/>
  <c r="A306"/>
  <c r="B306"/>
  <c r="C306"/>
  <c r="D306"/>
  <c r="E306"/>
  <c r="F306"/>
  <c r="G306"/>
  <c r="H306"/>
  <c r="I306"/>
  <c r="J306"/>
  <c r="A307"/>
  <c r="B307"/>
  <c r="C307"/>
  <c r="D307"/>
  <c r="E307"/>
  <c r="F307"/>
  <c r="G307"/>
  <c r="H307"/>
  <c r="I307"/>
  <c r="J307"/>
  <c r="A308"/>
  <c r="B308"/>
  <c r="C308"/>
  <c r="D308"/>
  <c r="E308"/>
  <c r="F308"/>
  <c r="G308"/>
  <c r="H308"/>
  <c r="I308"/>
  <c r="J308"/>
  <c r="A309"/>
  <c r="B309"/>
  <c r="C309"/>
  <c r="D309"/>
  <c r="E309"/>
  <c r="F309"/>
  <c r="G309"/>
  <c r="H309"/>
  <c r="I309"/>
  <c r="J309"/>
  <c r="A310"/>
  <c r="B310"/>
  <c r="C310"/>
  <c r="D310"/>
  <c r="E310"/>
  <c r="F310"/>
  <c r="G310"/>
  <c r="H310"/>
  <c r="I310"/>
  <c r="J310"/>
  <c r="A311"/>
  <c r="B311"/>
  <c r="C311"/>
  <c r="D311"/>
  <c r="E311"/>
  <c r="F311"/>
  <c r="G311"/>
  <c r="H311"/>
  <c r="I311"/>
  <c r="J311"/>
  <c r="A312"/>
  <c r="B312"/>
  <c r="C312"/>
  <c r="D312"/>
  <c r="E312"/>
  <c r="F312"/>
  <c r="G312"/>
  <c r="H312"/>
  <c r="I312"/>
  <c r="J312"/>
  <c r="A313"/>
  <c r="B313"/>
  <c r="C313"/>
  <c r="D313"/>
  <c r="E313"/>
  <c r="F313"/>
  <c r="G313"/>
  <c r="H313"/>
  <c r="I313"/>
  <c r="J313"/>
  <c r="A314"/>
  <c r="B314"/>
  <c r="C314"/>
  <c r="D314"/>
  <c r="E314"/>
  <c r="F314"/>
  <c r="G314"/>
  <c r="H314"/>
  <c r="I314"/>
  <c r="J314"/>
  <c r="A315"/>
  <c r="B315"/>
  <c r="C315"/>
  <c r="D315"/>
  <c r="E315"/>
  <c r="F315"/>
  <c r="G315"/>
  <c r="H315"/>
  <c r="I315"/>
  <c r="J315"/>
  <c r="A316"/>
  <c r="B316"/>
  <c r="C316"/>
  <c r="D316"/>
  <c r="E316"/>
  <c r="F316"/>
  <c r="G316"/>
  <c r="H316"/>
  <c r="I316"/>
  <c r="J316"/>
  <c r="A317"/>
  <c r="B317"/>
  <c r="C317"/>
  <c r="D317"/>
  <c r="E317"/>
  <c r="F317"/>
  <c r="G317"/>
  <c r="H317"/>
  <c r="I317"/>
  <c r="J317"/>
  <c r="A318"/>
  <c r="B318"/>
  <c r="C318"/>
  <c r="D318"/>
  <c r="E318"/>
  <c r="F318"/>
  <c r="G318"/>
  <c r="H318"/>
  <c r="I318"/>
  <c r="J318"/>
  <c r="A319"/>
  <c r="B319"/>
  <c r="C319"/>
  <c r="D319"/>
  <c r="E319"/>
  <c r="F319"/>
  <c r="G319"/>
  <c r="H319"/>
  <c r="I319"/>
  <c r="J319"/>
  <c r="A320"/>
  <c r="B320"/>
  <c r="C320"/>
  <c r="D320"/>
  <c r="E320"/>
  <c r="F320"/>
  <c r="G320"/>
  <c r="H320"/>
  <c r="I320"/>
  <c r="J320"/>
  <c r="A321"/>
  <c r="B321"/>
  <c r="C321"/>
  <c r="D321"/>
  <c r="E321"/>
  <c r="F321"/>
  <c r="G321"/>
  <c r="H321"/>
  <c r="I321"/>
  <c r="J321"/>
  <c r="A322"/>
  <c r="B322"/>
  <c r="C322"/>
  <c r="D322"/>
  <c r="E322"/>
  <c r="F322"/>
  <c r="G322"/>
  <c r="H322"/>
  <c r="I322"/>
  <c r="J322"/>
  <c r="A323"/>
  <c r="B323"/>
  <c r="C323"/>
  <c r="D323"/>
  <c r="E323"/>
  <c r="F323"/>
  <c r="G323"/>
  <c r="H323"/>
  <c r="I323"/>
  <c r="J323"/>
  <c r="A324"/>
  <c r="B324"/>
  <c r="C324"/>
  <c r="D324"/>
  <c r="E324"/>
  <c r="F324"/>
  <c r="G324"/>
  <c r="H324"/>
  <c r="I324"/>
  <c r="J324"/>
  <c r="A325"/>
  <c r="B325"/>
  <c r="C325"/>
  <c r="D325"/>
  <c r="E325"/>
  <c r="F325"/>
  <c r="G325"/>
  <c r="H325"/>
  <c r="I325"/>
  <c r="J325"/>
  <c r="A326"/>
  <c r="B326"/>
  <c r="C326"/>
  <c r="D326"/>
  <c r="E326"/>
  <c r="F326"/>
  <c r="G326"/>
  <c r="H326"/>
  <c r="I326"/>
  <c r="J326"/>
  <c r="A327"/>
  <c r="B327"/>
  <c r="C327"/>
  <c r="D327"/>
  <c r="E327"/>
  <c r="F327"/>
  <c r="G327"/>
  <c r="H327"/>
  <c r="I327"/>
  <c r="J327"/>
  <c r="A328"/>
  <c r="B328"/>
  <c r="C328"/>
  <c r="D328"/>
  <c r="E328"/>
  <c r="F328"/>
  <c r="G328"/>
  <c r="H328"/>
  <c r="I328"/>
  <c r="J328"/>
  <c r="A329"/>
  <c r="B329"/>
  <c r="C329"/>
  <c r="D329"/>
  <c r="E329"/>
  <c r="F329"/>
  <c r="G329"/>
  <c r="H329"/>
  <c r="I329"/>
  <c r="J329"/>
  <c r="A330"/>
  <c r="B330"/>
  <c r="C330"/>
  <c r="D330"/>
  <c r="E330"/>
  <c r="F330"/>
  <c r="G330"/>
  <c r="H330"/>
  <c r="I330"/>
  <c r="J330"/>
  <c r="A331"/>
  <c r="B331"/>
  <c r="C331"/>
  <c r="D331"/>
  <c r="E331"/>
  <c r="F331"/>
  <c r="G331"/>
  <c r="H331"/>
  <c r="I331"/>
  <c r="J331"/>
  <c r="A332"/>
  <c r="B332"/>
  <c r="C332"/>
  <c r="D332"/>
  <c r="E332"/>
  <c r="F332"/>
  <c r="G332"/>
  <c r="H332"/>
  <c r="I332"/>
  <c r="J332"/>
  <c r="A333"/>
  <c r="B333"/>
  <c r="C333"/>
  <c r="D333"/>
  <c r="E333"/>
  <c r="F333"/>
  <c r="G333"/>
  <c r="H333"/>
  <c r="I333"/>
  <c r="J333"/>
  <c r="A334"/>
  <c r="B334"/>
  <c r="C334"/>
  <c r="D334"/>
  <c r="E334"/>
  <c r="F334"/>
  <c r="G334"/>
  <c r="H334"/>
  <c r="I334"/>
  <c r="J334"/>
  <c r="A335"/>
  <c r="B335"/>
  <c r="C335"/>
  <c r="D335"/>
  <c r="E335"/>
  <c r="F335"/>
  <c r="G335"/>
  <c r="H335"/>
  <c r="I335"/>
  <c r="J335"/>
  <c r="A336"/>
  <c r="B336"/>
  <c r="C336"/>
  <c r="D336"/>
  <c r="E336"/>
  <c r="F336"/>
  <c r="G336"/>
  <c r="H336"/>
  <c r="I336"/>
  <c r="J336"/>
  <c r="A337"/>
  <c r="B337"/>
  <c r="C337"/>
  <c r="D337"/>
  <c r="E337"/>
  <c r="F337"/>
  <c r="G337"/>
  <c r="H337"/>
  <c r="I337"/>
  <c r="J337"/>
  <c r="A338"/>
  <c r="B338"/>
  <c r="C338"/>
  <c r="D338"/>
  <c r="E338"/>
  <c r="F338"/>
  <c r="G338"/>
  <c r="H338"/>
  <c r="I338"/>
  <c r="J338"/>
  <c r="A339"/>
  <c r="B339"/>
  <c r="C339"/>
  <c r="D339"/>
  <c r="E339"/>
  <c r="F339"/>
  <c r="G339"/>
  <c r="H339"/>
  <c r="I339"/>
  <c r="J339"/>
  <c r="A340"/>
  <c r="B340"/>
  <c r="C340"/>
  <c r="D340"/>
  <c r="E340"/>
  <c r="F340"/>
  <c r="G340"/>
  <c r="H340"/>
  <c r="I340"/>
  <c r="J340"/>
  <c r="A341"/>
  <c r="B341"/>
  <c r="C341"/>
  <c r="D341"/>
  <c r="E341"/>
  <c r="F341"/>
  <c r="G341"/>
  <c r="H341"/>
  <c r="I341"/>
  <c r="J341"/>
  <c r="A342"/>
  <c r="B342"/>
  <c r="C342"/>
  <c r="D342"/>
  <c r="E342"/>
  <c r="F342"/>
  <c r="G342"/>
  <c r="H342"/>
  <c r="I342"/>
  <c r="J342"/>
  <c r="A343"/>
  <c r="B343"/>
  <c r="C343"/>
  <c r="D343"/>
  <c r="E343"/>
  <c r="F343"/>
  <c r="G343"/>
  <c r="H343"/>
  <c r="I343"/>
  <c r="J343"/>
  <c r="A344"/>
  <c r="B344"/>
  <c r="C344"/>
  <c r="D344"/>
  <c r="E344"/>
  <c r="F344"/>
  <c r="G344"/>
  <c r="H344"/>
  <c r="I344"/>
  <c r="J344"/>
  <c r="A345"/>
  <c r="B345"/>
  <c r="C345"/>
  <c r="D345"/>
  <c r="E345"/>
  <c r="F345"/>
  <c r="G345"/>
  <c r="H345"/>
  <c r="I345"/>
  <c r="J345"/>
  <c r="A346"/>
  <c r="B346"/>
  <c r="C346"/>
  <c r="D346"/>
  <c r="E346"/>
  <c r="F346"/>
  <c r="G346"/>
  <c r="H346"/>
  <c r="I346"/>
  <c r="J346"/>
  <c r="A347"/>
  <c r="B347"/>
  <c r="C347"/>
  <c r="D347"/>
  <c r="E347"/>
  <c r="F347"/>
  <c r="G347"/>
  <c r="H347"/>
  <c r="I347"/>
  <c r="J347"/>
  <c r="A348"/>
  <c r="B348"/>
  <c r="C348"/>
  <c r="D348"/>
  <c r="E348"/>
  <c r="F348"/>
  <c r="G348"/>
  <c r="H348"/>
  <c r="I348"/>
  <c r="J348"/>
  <c r="A349"/>
  <c r="B349"/>
  <c r="C349"/>
  <c r="D349"/>
  <c r="E349"/>
  <c r="F349"/>
  <c r="G349"/>
  <c r="H349"/>
  <c r="I349"/>
  <c r="J349"/>
  <c r="A350"/>
  <c r="B350"/>
  <c r="C350"/>
  <c r="D350"/>
  <c r="E350"/>
  <c r="F350"/>
  <c r="G350"/>
  <c r="H350"/>
  <c r="I350"/>
  <c r="J350"/>
  <c r="A351"/>
  <c r="B351"/>
  <c r="C351"/>
  <c r="D351"/>
  <c r="E351"/>
  <c r="F351"/>
  <c r="G351"/>
  <c r="H351"/>
  <c r="I351"/>
  <c r="J351"/>
  <c r="A352"/>
  <c r="B352"/>
  <c r="C352"/>
  <c r="D352"/>
  <c r="E352"/>
  <c r="F352"/>
  <c r="G352"/>
  <c r="H352"/>
  <c r="I352"/>
  <c r="J352"/>
  <c r="A353"/>
  <c r="B353"/>
  <c r="C353"/>
  <c r="D353"/>
  <c r="E353"/>
  <c r="F353"/>
  <c r="G353"/>
  <c r="H353"/>
  <c r="I353"/>
  <c r="J353"/>
  <c r="A354"/>
  <c r="B354"/>
  <c r="C354"/>
  <c r="D354"/>
  <c r="E354"/>
  <c r="F354"/>
  <c r="G354"/>
  <c r="H354"/>
  <c r="I354"/>
  <c r="J354"/>
  <c r="A355"/>
  <c r="B355"/>
  <c r="C355"/>
  <c r="D355"/>
  <c r="E355"/>
  <c r="F355"/>
  <c r="G355"/>
  <c r="H355"/>
  <c r="I355"/>
  <c r="J355"/>
  <c r="A356"/>
  <c r="B356"/>
  <c r="C356"/>
  <c r="D356"/>
  <c r="E356"/>
  <c r="F356"/>
  <c r="G356"/>
  <c r="H356"/>
  <c r="I356"/>
  <c r="J356"/>
  <c r="A357"/>
  <c r="B357"/>
  <c r="C357"/>
  <c r="D357"/>
  <c r="E357"/>
  <c r="F357"/>
  <c r="G357"/>
  <c r="H357"/>
  <c r="I357"/>
  <c r="J357"/>
  <c r="A358"/>
  <c r="B358"/>
  <c r="C358"/>
  <c r="D358"/>
  <c r="E358"/>
  <c r="F358"/>
  <c r="G358"/>
  <c r="H358"/>
  <c r="I358"/>
  <c r="J358"/>
  <c r="A359"/>
  <c r="B359"/>
  <c r="C359"/>
  <c r="D359"/>
  <c r="E359"/>
  <c r="F359"/>
  <c r="G359"/>
  <c r="H359"/>
  <c r="I359"/>
  <c r="J359"/>
  <c r="A360"/>
  <c r="B360"/>
  <c r="C360"/>
  <c r="D360"/>
  <c r="E360"/>
  <c r="F360"/>
  <c r="G360"/>
  <c r="H360"/>
  <c r="I360"/>
  <c r="J360"/>
  <c r="A361"/>
  <c r="B361"/>
  <c r="C361"/>
  <c r="D361"/>
  <c r="E361"/>
  <c r="F361"/>
  <c r="G361"/>
  <c r="H361"/>
  <c r="I361"/>
  <c r="J361"/>
  <c r="A362"/>
  <c r="B362"/>
  <c r="C362"/>
  <c r="D362"/>
  <c r="E362"/>
  <c r="F362"/>
  <c r="G362"/>
  <c r="H362"/>
  <c r="I362"/>
  <c r="J362"/>
  <c r="A363"/>
  <c r="B363"/>
  <c r="C363"/>
  <c r="D363"/>
  <c r="E363"/>
  <c r="F363"/>
  <c r="G363"/>
  <c r="H363"/>
  <c r="I363"/>
  <c r="J363"/>
  <c r="A364"/>
  <c r="B364"/>
  <c r="C364"/>
  <c r="D364"/>
  <c r="E364"/>
  <c r="F364"/>
  <c r="G364"/>
  <c r="H364"/>
  <c r="I364"/>
  <c r="J364"/>
  <c r="A365"/>
  <c r="B365"/>
  <c r="C365"/>
  <c r="D365"/>
  <c r="E365"/>
  <c r="F365"/>
  <c r="G365"/>
  <c r="H365"/>
  <c r="I365"/>
  <c r="J365"/>
  <c r="A366"/>
  <c r="B366"/>
  <c r="C366"/>
  <c r="D366"/>
  <c r="E366"/>
  <c r="F366"/>
  <c r="G366"/>
  <c r="H366"/>
  <c r="I366"/>
  <c r="J366"/>
  <c r="A367"/>
  <c r="B367"/>
  <c r="C367"/>
  <c r="D367"/>
  <c r="E367"/>
  <c r="F367"/>
  <c r="G367"/>
  <c r="H367"/>
  <c r="I367"/>
  <c r="J367"/>
  <c r="A368"/>
  <c r="B368"/>
  <c r="C368"/>
  <c r="D368"/>
  <c r="E368"/>
  <c r="F368"/>
  <c r="G368"/>
  <c r="H368"/>
  <c r="I368"/>
  <c r="J368"/>
  <c r="A369"/>
  <c r="B369"/>
  <c r="C369"/>
  <c r="D369"/>
  <c r="E369"/>
  <c r="F369"/>
  <c r="G369"/>
  <c r="H369"/>
  <c r="I369"/>
  <c r="J369"/>
  <c r="A370"/>
  <c r="B370"/>
  <c r="C370"/>
  <c r="D370"/>
  <c r="E370"/>
  <c r="F370"/>
  <c r="G370"/>
  <c r="H370"/>
  <c r="I370"/>
  <c r="J370"/>
  <c r="A371"/>
  <c r="B371"/>
  <c r="C371"/>
  <c r="D371"/>
  <c r="E371"/>
  <c r="F371"/>
  <c r="G371"/>
  <c r="H371"/>
  <c r="I371"/>
  <c r="J371"/>
  <c r="A372"/>
  <c r="B372"/>
  <c r="C372"/>
  <c r="D372"/>
  <c r="E372"/>
  <c r="F372"/>
  <c r="G372"/>
  <c r="H372"/>
  <c r="I372"/>
  <c r="J372"/>
  <c r="A373"/>
  <c r="B373"/>
  <c r="C373"/>
  <c r="D373"/>
  <c r="E373"/>
  <c r="F373"/>
  <c r="G373"/>
  <c r="H373"/>
  <c r="I373"/>
  <c r="J373"/>
  <c r="A374"/>
  <c r="B374"/>
  <c r="C374"/>
  <c r="D374"/>
  <c r="E374"/>
  <c r="F374"/>
  <c r="G374"/>
  <c r="H374"/>
  <c r="I374"/>
  <c r="J374"/>
  <c r="A375"/>
  <c r="B375"/>
  <c r="C375"/>
  <c r="D375"/>
  <c r="E375"/>
  <c r="F375"/>
  <c r="G375"/>
  <c r="H375"/>
  <c r="I375"/>
  <c r="J375"/>
  <c r="A376"/>
  <c r="B376"/>
  <c r="C376"/>
  <c r="D376"/>
  <c r="E376"/>
  <c r="F376"/>
  <c r="G376"/>
  <c r="H376"/>
  <c r="I376"/>
  <c r="J376"/>
  <c r="A377"/>
  <c r="B377"/>
  <c r="C377"/>
  <c r="D377"/>
  <c r="E377"/>
  <c r="F377"/>
  <c r="G377"/>
  <c r="H377"/>
  <c r="I377"/>
  <c r="J377"/>
  <c r="A378"/>
  <c r="B378"/>
  <c r="C378"/>
  <c r="D378"/>
  <c r="E378"/>
  <c r="F378"/>
  <c r="G378"/>
  <c r="H378"/>
  <c r="I378"/>
  <c r="J378"/>
  <c r="A379"/>
  <c r="B379"/>
  <c r="C379"/>
  <c r="D379"/>
  <c r="E379"/>
  <c r="F379"/>
  <c r="G379"/>
  <c r="H379"/>
  <c r="I379"/>
  <c r="J379"/>
  <c r="A380"/>
  <c r="B380"/>
  <c r="C380"/>
  <c r="D380"/>
  <c r="E380"/>
  <c r="F380"/>
  <c r="G380"/>
  <c r="H380"/>
  <c r="I380"/>
  <c r="J380"/>
  <c r="A381"/>
  <c r="B381"/>
  <c r="C381"/>
  <c r="D381"/>
  <c r="E381"/>
  <c r="F381"/>
  <c r="G381"/>
  <c r="H381"/>
  <c r="I381"/>
  <c r="J381"/>
  <c r="A382"/>
  <c r="B382"/>
  <c r="C382"/>
  <c r="D382"/>
  <c r="E382"/>
  <c r="F382"/>
  <c r="G382"/>
  <c r="H382"/>
  <c r="I382"/>
  <c r="J382"/>
  <c r="A383"/>
  <c r="B383"/>
  <c r="C383"/>
  <c r="D383"/>
  <c r="E383"/>
  <c r="F383"/>
  <c r="G383"/>
  <c r="H383"/>
  <c r="I383"/>
  <c r="J383"/>
  <c r="A384"/>
  <c r="B384"/>
  <c r="C384"/>
  <c r="D384"/>
  <c r="E384"/>
  <c r="F384"/>
  <c r="G384"/>
  <c r="H384"/>
  <c r="I384"/>
  <c r="J384"/>
  <c r="A385"/>
  <c r="B385"/>
  <c r="C385"/>
  <c r="D385"/>
  <c r="E385"/>
  <c r="F385"/>
  <c r="G385"/>
  <c r="H385"/>
  <c r="I385"/>
  <c r="J385"/>
  <c r="A386"/>
  <c r="B386"/>
  <c r="C386"/>
  <c r="D386"/>
  <c r="E386"/>
  <c r="F386"/>
  <c r="G386"/>
  <c r="H386"/>
  <c r="I386"/>
  <c r="J386"/>
  <c r="A387"/>
  <c r="B387"/>
  <c r="C387"/>
  <c r="D387"/>
  <c r="E387"/>
  <c r="F387"/>
  <c r="G387"/>
  <c r="H387"/>
  <c r="I387"/>
  <c r="J387"/>
  <c r="A388"/>
  <c r="B388"/>
  <c r="C388"/>
  <c r="D388"/>
  <c r="E388"/>
  <c r="F388"/>
  <c r="G388"/>
  <c r="H388"/>
  <c r="I388"/>
  <c r="J388"/>
  <c r="A389"/>
  <c r="B389"/>
  <c r="C389"/>
  <c r="D389"/>
  <c r="E389"/>
  <c r="F389"/>
  <c r="G389"/>
  <c r="H389"/>
  <c r="I389"/>
  <c r="J389"/>
  <c r="A390"/>
  <c r="B390"/>
  <c r="C390"/>
  <c r="D390"/>
  <c r="E390"/>
  <c r="F390"/>
  <c r="G390"/>
  <c r="H390"/>
  <c r="I390"/>
  <c r="J390"/>
  <c r="A391"/>
  <c r="B391"/>
  <c r="C391"/>
  <c r="D391"/>
  <c r="E391"/>
  <c r="F391"/>
  <c r="G391"/>
  <c r="H391"/>
  <c r="I391"/>
  <c r="J391"/>
  <c r="A392"/>
  <c r="B392"/>
  <c r="C392"/>
  <c r="D392"/>
  <c r="E392"/>
  <c r="F392"/>
  <c r="G392"/>
  <c r="H392"/>
  <c r="I392"/>
  <c r="J392"/>
  <c r="A393"/>
  <c r="B393"/>
  <c r="C393"/>
  <c r="D393"/>
  <c r="E393"/>
  <c r="F393"/>
  <c r="G393"/>
  <c r="H393"/>
  <c r="I393"/>
  <c r="J393"/>
  <c r="A394"/>
  <c r="B394"/>
  <c r="C394"/>
  <c r="D394"/>
  <c r="E394"/>
  <c r="F394"/>
  <c r="G394"/>
  <c r="H394"/>
  <c r="I394"/>
  <c r="J394"/>
  <c r="A395"/>
  <c r="B395"/>
  <c r="C395"/>
  <c r="D395"/>
  <c r="E395"/>
  <c r="F395"/>
  <c r="G395"/>
  <c r="H395"/>
  <c r="I395"/>
  <c r="J395"/>
  <c r="A396"/>
  <c r="B396"/>
  <c r="C396"/>
  <c r="D396"/>
  <c r="E396"/>
  <c r="F396"/>
  <c r="G396"/>
  <c r="H396"/>
  <c r="I396"/>
  <c r="J396"/>
  <c r="A397"/>
  <c r="B397"/>
  <c r="C397"/>
  <c r="D397"/>
  <c r="E397"/>
  <c r="F397"/>
  <c r="G397"/>
  <c r="H397"/>
  <c r="I397"/>
  <c r="J397"/>
  <c r="A398"/>
  <c r="B398"/>
  <c r="C398"/>
  <c r="D398"/>
  <c r="E398"/>
  <c r="F398"/>
  <c r="G398"/>
  <c r="H398"/>
  <c r="I398"/>
  <c r="J398"/>
  <c r="A399"/>
  <c r="B399"/>
  <c r="C399"/>
  <c r="D399"/>
  <c r="E399"/>
  <c r="F399"/>
  <c r="G399"/>
  <c r="H399"/>
  <c r="I399"/>
  <c r="J399"/>
  <c r="A400"/>
  <c r="B400"/>
  <c r="C400"/>
  <c r="D400"/>
  <c r="E400"/>
  <c r="F400"/>
  <c r="G400"/>
  <c r="H400"/>
  <c r="I400"/>
  <c r="J400"/>
  <c r="A401"/>
  <c r="B401"/>
  <c r="C401"/>
  <c r="D401"/>
  <c r="E401"/>
  <c r="F401"/>
  <c r="G401"/>
  <c r="H401"/>
  <c r="I401"/>
  <c r="J401"/>
  <c r="A402"/>
  <c r="B402"/>
  <c r="C402"/>
  <c r="D402"/>
  <c r="E402"/>
  <c r="F402"/>
  <c r="G402"/>
  <c r="H402"/>
  <c r="I402"/>
  <c r="J402"/>
  <c r="A403"/>
  <c r="B403"/>
  <c r="C403"/>
  <c r="D403"/>
  <c r="E403"/>
  <c r="F403"/>
  <c r="G403"/>
  <c r="H403"/>
  <c r="I403"/>
  <c r="J403"/>
  <c r="A404"/>
  <c r="B404"/>
  <c r="C404"/>
  <c r="D404"/>
  <c r="E404"/>
  <c r="F404"/>
  <c r="G404"/>
  <c r="H404"/>
  <c r="I404"/>
  <c r="J404"/>
  <c r="A405"/>
  <c r="B405"/>
  <c r="C405"/>
  <c r="D405"/>
  <c r="E405"/>
  <c r="F405"/>
  <c r="G405"/>
  <c r="H405"/>
  <c r="I405"/>
  <c r="J405"/>
  <c r="A406"/>
  <c r="B406"/>
  <c r="C406"/>
  <c r="D406"/>
  <c r="E406"/>
  <c r="F406"/>
  <c r="G406"/>
  <c r="H406"/>
  <c r="I406"/>
  <c r="J406"/>
  <c r="A407"/>
  <c r="B407"/>
  <c r="C407"/>
  <c r="D407"/>
  <c r="E407"/>
  <c r="F407"/>
  <c r="G407"/>
  <c r="H407"/>
  <c r="I407"/>
  <c r="J407"/>
  <c r="A408"/>
  <c r="B408"/>
  <c r="C408"/>
  <c r="D408"/>
  <c r="E408"/>
  <c r="F408"/>
  <c r="G408"/>
  <c r="H408"/>
  <c r="I408"/>
  <c r="J408"/>
  <c r="A409"/>
  <c r="B409"/>
  <c r="C409"/>
  <c r="D409"/>
  <c r="E409"/>
  <c r="F409"/>
  <c r="G409"/>
  <c r="H409"/>
  <c r="I409"/>
  <c r="J409"/>
  <c r="A410"/>
  <c r="B410"/>
  <c r="C410"/>
  <c r="D410"/>
  <c r="E410"/>
  <c r="F410"/>
  <c r="G410"/>
  <c r="H410"/>
  <c r="I410"/>
  <c r="J410"/>
  <c r="A411"/>
  <c r="B411"/>
  <c r="C411"/>
  <c r="D411"/>
  <c r="E411"/>
  <c r="F411"/>
  <c r="G411"/>
  <c r="H411"/>
  <c r="I411"/>
  <c r="J411"/>
  <c r="A412"/>
  <c r="B412"/>
  <c r="C412"/>
  <c r="D412"/>
  <c r="E412"/>
  <c r="F412"/>
  <c r="G412"/>
  <c r="H412"/>
  <c r="I412"/>
  <c r="J412"/>
  <c r="A413"/>
  <c r="B413"/>
  <c r="C413"/>
  <c r="D413"/>
  <c r="E413"/>
  <c r="F413"/>
  <c r="G413"/>
  <c r="H413"/>
  <c r="I413"/>
  <c r="J413"/>
  <c r="A414"/>
  <c r="B414"/>
  <c r="C414"/>
  <c r="D414"/>
  <c r="E414"/>
  <c r="F414"/>
  <c r="G414"/>
  <c r="H414"/>
  <c r="I414"/>
  <c r="J414"/>
  <c r="A415"/>
  <c r="B415"/>
  <c r="C415"/>
  <c r="D415"/>
  <c r="E415"/>
  <c r="F415"/>
  <c r="G415"/>
  <c r="H415"/>
  <c r="I415"/>
  <c r="J415"/>
  <c r="A416"/>
  <c r="B416"/>
  <c r="C416"/>
  <c r="D416"/>
  <c r="E416"/>
  <c r="F416"/>
  <c r="G416"/>
  <c r="H416"/>
  <c r="I416"/>
  <c r="J416"/>
  <c r="A417"/>
  <c r="B417"/>
  <c r="C417"/>
  <c r="D417"/>
  <c r="E417"/>
  <c r="F417"/>
  <c r="G417"/>
  <c r="H417"/>
  <c r="I417"/>
  <c r="J417"/>
  <c r="A418"/>
  <c r="B418"/>
  <c r="C418"/>
  <c r="D418"/>
  <c r="E418"/>
  <c r="F418"/>
  <c r="G418"/>
  <c r="H418"/>
  <c r="I418"/>
  <c r="J418"/>
  <c r="A419"/>
  <c r="B419"/>
  <c r="C419"/>
  <c r="D419"/>
  <c r="E419"/>
  <c r="F419"/>
  <c r="G419"/>
  <c r="H419"/>
  <c r="I419"/>
  <c r="J419"/>
  <c r="A420"/>
  <c r="B420"/>
  <c r="C420"/>
  <c r="D420"/>
  <c r="E420"/>
  <c r="F420"/>
  <c r="G420"/>
  <c r="H420"/>
  <c r="I420"/>
  <c r="J420"/>
  <c r="A421"/>
  <c r="B421"/>
  <c r="C421"/>
  <c r="D421"/>
  <c r="E421"/>
  <c r="F421"/>
  <c r="G421"/>
  <c r="H421"/>
  <c r="I421"/>
  <c r="J421"/>
  <c r="A422"/>
  <c r="B422"/>
  <c r="C422"/>
  <c r="D422"/>
  <c r="E422"/>
  <c r="F422"/>
  <c r="G422"/>
  <c r="H422"/>
  <c r="I422"/>
  <c r="J422"/>
  <c r="A423"/>
  <c r="B423"/>
  <c r="C423"/>
  <c r="D423"/>
  <c r="E423"/>
  <c r="F423"/>
  <c r="G423"/>
  <c r="H423"/>
  <c r="I423"/>
  <c r="J423"/>
  <c r="A424"/>
  <c r="B424"/>
  <c r="C424"/>
  <c r="D424"/>
  <c r="E424"/>
  <c r="F424"/>
  <c r="G424"/>
  <c r="H424"/>
  <c r="I424"/>
  <c r="J424"/>
  <c r="A425"/>
  <c r="B425"/>
  <c r="C425"/>
  <c r="D425"/>
  <c r="E425"/>
  <c r="F425"/>
  <c r="G425"/>
  <c r="H425"/>
  <c r="I425"/>
  <c r="J425"/>
  <c r="A426"/>
  <c r="B426"/>
  <c r="C426"/>
  <c r="D426"/>
  <c r="E426"/>
  <c r="F426"/>
  <c r="G426"/>
  <c r="H426"/>
  <c r="I426"/>
  <c r="J426"/>
  <c r="A427"/>
  <c r="B427"/>
  <c r="C427"/>
  <c r="D427"/>
  <c r="E427"/>
  <c r="F427"/>
  <c r="G427"/>
  <c r="H427"/>
  <c r="I427"/>
  <c r="J427"/>
  <c r="A428"/>
  <c r="B428"/>
  <c r="C428"/>
  <c r="D428"/>
  <c r="E428"/>
  <c r="F428"/>
  <c r="G428"/>
  <c r="H428"/>
  <c r="I428"/>
  <c r="J428"/>
  <c r="A429"/>
  <c r="B429"/>
  <c r="C429"/>
  <c r="D429"/>
  <c r="E429"/>
  <c r="F429"/>
  <c r="G429"/>
  <c r="H429"/>
  <c r="I429"/>
  <c r="J429"/>
  <c r="A430"/>
  <c r="B430"/>
  <c r="C430"/>
  <c r="D430"/>
  <c r="E430"/>
  <c r="F430"/>
  <c r="G430"/>
  <c r="H430"/>
  <c r="I430"/>
  <c r="J430"/>
  <c r="A431"/>
  <c r="B431"/>
  <c r="C431"/>
  <c r="D431"/>
  <c r="E431"/>
  <c r="F431"/>
  <c r="G431"/>
  <c r="H431"/>
  <c r="I431"/>
  <c r="J431"/>
  <c r="A432"/>
  <c r="B432"/>
  <c r="C432"/>
  <c r="D432"/>
  <c r="E432"/>
  <c r="F432"/>
  <c r="G432"/>
  <c r="H432"/>
  <c r="I432"/>
  <c r="J432"/>
  <c r="A433"/>
  <c r="B433"/>
  <c r="C433"/>
  <c r="D433"/>
  <c r="E433"/>
  <c r="F433"/>
  <c r="G433"/>
  <c r="H433"/>
  <c r="I433"/>
  <c r="J433"/>
  <c r="A434"/>
  <c r="B434"/>
  <c r="C434"/>
  <c r="D434"/>
  <c r="E434"/>
  <c r="F434"/>
  <c r="G434"/>
  <c r="H434"/>
  <c r="I434"/>
  <c r="J434"/>
  <c r="A435"/>
  <c r="B435"/>
  <c r="C435"/>
  <c r="D435"/>
  <c r="E435"/>
  <c r="F435"/>
  <c r="G435"/>
  <c r="H435"/>
  <c r="I435"/>
  <c r="J435"/>
  <c r="A436"/>
  <c r="B436"/>
  <c r="C436"/>
  <c r="D436"/>
  <c r="E436"/>
  <c r="F436"/>
  <c r="G436"/>
  <c r="H436"/>
  <c r="I436"/>
  <c r="J436"/>
  <c r="A437"/>
  <c r="B437"/>
  <c r="C437"/>
  <c r="D437"/>
  <c r="E437"/>
  <c r="F437"/>
  <c r="G437"/>
  <c r="H437"/>
  <c r="I437"/>
  <c r="J437"/>
  <c r="A438"/>
  <c r="B438"/>
  <c r="C438"/>
  <c r="D438"/>
  <c r="E438"/>
  <c r="F438"/>
  <c r="G438"/>
  <c r="H438"/>
  <c r="I438"/>
  <c r="J438"/>
  <c r="A439"/>
  <c r="B439"/>
  <c r="C439"/>
  <c r="D439"/>
  <c r="E439"/>
  <c r="F439"/>
  <c r="G439"/>
  <c r="H439"/>
  <c r="I439"/>
  <c r="J439"/>
  <c r="A440"/>
  <c r="B440"/>
  <c r="C440"/>
  <c r="D440"/>
  <c r="E440"/>
  <c r="F440"/>
  <c r="G440"/>
  <c r="H440"/>
  <c r="I440"/>
  <c r="J440"/>
  <c r="A441"/>
  <c r="B441"/>
  <c r="C441"/>
  <c r="D441"/>
  <c r="E441"/>
  <c r="F441"/>
  <c r="G441"/>
  <c r="H441"/>
  <c r="I441"/>
  <c r="J441"/>
  <c r="A442"/>
  <c r="B442"/>
  <c r="C442"/>
  <c r="D442"/>
  <c r="E442"/>
  <c r="F442"/>
  <c r="G442"/>
  <c r="H442"/>
  <c r="I442"/>
  <c r="J442"/>
  <c r="A443"/>
  <c r="B443"/>
  <c r="C443"/>
  <c r="D443"/>
  <c r="E443"/>
  <c r="F443"/>
  <c r="G443"/>
  <c r="H443"/>
  <c r="I443"/>
  <c r="J443"/>
  <c r="A444"/>
  <c r="B444"/>
  <c r="C444"/>
  <c r="D444"/>
  <c r="E444"/>
  <c r="F444"/>
  <c r="G444"/>
  <c r="H444"/>
  <c r="I444"/>
  <c r="J444"/>
  <c r="A445"/>
  <c r="B445"/>
  <c r="C445"/>
  <c r="D445"/>
  <c r="E445"/>
  <c r="F445"/>
  <c r="G445"/>
  <c r="H445"/>
  <c r="I445"/>
  <c r="J445"/>
  <c r="A446"/>
  <c r="B446"/>
  <c r="C446"/>
  <c r="D446"/>
  <c r="E446"/>
  <c r="F446"/>
  <c r="G446"/>
  <c r="H446"/>
  <c r="I446"/>
  <c r="J446"/>
  <c r="A447"/>
  <c r="B447"/>
  <c r="C447"/>
  <c r="D447"/>
  <c r="E447"/>
  <c r="F447"/>
  <c r="G447"/>
  <c r="H447"/>
  <c r="I447"/>
  <c r="J447"/>
  <c r="A448"/>
  <c r="B448"/>
  <c r="C448"/>
  <c r="D448"/>
  <c r="E448"/>
  <c r="F448"/>
  <c r="G448"/>
  <c r="H448"/>
  <c r="I448"/>
  <c r="J448"/>
  <c r="A449"/>
  <c r="B449"/>
  <c r="C449"/>
  <c r="D449"/>
  <c r="E449"/>
  <c r="F449"/>
  <c r="G449"/>
  <c r="H449"/>
  <c r="I449"/>
  <c r="J449"/>
  <c r="A450"/>
  <c r="B450"/>
  <c r="C450"/>
  <c r="D450"/>
  <c r="E450"/>
  <c r="F450"/>
  <c r="G450"/>
  <c r="H450"/>
  <c r="I450"/>
  <c r="J450"/>
  <c r="A451"/>
  <c r="B451"/>
  <c r="C451"/>
  <c r="D451"/>
  <c r="E451"/>
  <c r="F451"/>
  <c r="G451"/>
  <c r="H451"/>
  <c r="I451"/>
  <c r="J451"/>
  <c r="A452"/>
  <c r="B452"/>
  <c r="C452"/>
  <c r="D452"/>
  <c r="E452"/>
  <c r="F452"/>
  <c r="G452"/>
  <c r="H452"/>
  <c r="I452"/>
  <c r="J452"/>
  <c r="A453"/>
  <c r="B453"/>
  <c r="C453"/>
  <c r="D453"/>
  <c r="E453"/>
  <c r="F453"/>
  <c r="G453"/>
  <c r="H453"/>
  <c r="I453"/>
  <c r="J453"/>
  <c r="A454"/>
  <c r="B454"/>
  <c r="C454"/>
  <c r="D454"/>
  <c r="E454"/>
  <c r="F454"/>
  <c r="G454"/>
  <c r="H454"/>
  <c r="I454"/>
  <c r="J454"/>
  <c r="A455"/>
  <c r="B455"/>
  <c r="C455"/>
  <c r="D455"/>
  <c r="E455"/>
  <c r="F455"/>
  <c r="G455"/>
  <c r="H455"/>
  <c r="I455"/>
  <c r="J455"/>
  <c r="A456"/>
  <c r="B456"/>
  <c r="C456"/>
  <c r="D456"/>
  <c r="E456"/>
  <c r="F456"/>
  <c r="G456"/>
  <c r="H456"/>
  <c r="I456"/>
  <c r="J456"/>
  <c r="A457"/>
  <c r="B457"/>
  <c r="C457"/>
  <c r="D457"/>
  <c r="E457"/>
  <c r="F457"/>
  <c r="G457"/>
  <c r="H457"/>
  <c r="I457"/>
  <c r="J457"/>
  <c r="A458"/>
  <c r="B458"/>
  <c r="C458"/>
  <c r="D458"/>
  <c r="E458"/>
  <c r="F458"/>
  <c r="G458"/>
  <c r="H458"/>
  <c r="I458"/>
  <c r="J458"/>
  <c r="A459"/>
  <c r="B459"/>
  <c r="C459"/>
  <c r="D459"/>
  <c r="E459"/>
  <c r="F459"/>
  <c r="G459"/>
  <c r="H459"/>
  <c r="I459"/>
  <c r="J459"/>
  <c r="A460"/>
  <c r="B460"/>
  <c r="C460"/>
  <c r="D460"/>
  <c r="E460"/>
  <c r="F460"/>
  <c r="G460"/>
  <c r="H460"/>
  <c r="I460"/>
  <c r="J460"/>
  <c r="A461"/>
  <c r="B461"/>
  <c r="C461"/>
  <c r="D461"/>
  <c r="E461"/>
  <c r="F461"/>
  <c r="G461"/>
  <c r="H461"/>
  <c r="I461"/>
  <c r="J461"/>
  <c r="A462"/>
  <c r="B462"/>
  <c r="C462"/>
  <c r="D462"/>
  <c r="E462"/>
  <c r="F462"/>
  <c r="G462"/>
  <c r="H462"/>
  <c r="I462"/>
  <c r="J462"/>
  <c r="A463"/>
  <c r="B463"/>
  <c r="C463"/>
  <c r="D463"/>
  <c r="E463"/>
  <c r="F463"/>
  <c r="G463"/>
  <c r="H463"/>
  <c r="I463"/>
  <c r="J463"/>
  <c r="A464"/>
  <c r="B464"/>
  <c r="C464"/>
  <c r="D464"/>
  <c r="E464"/>
  <c r="F464"/>
  <c r="G464"/>
  <c r="H464"/>
  <c r="I464"/>
  <c r="J464"/>
  <c r="A465"/>
  <c r="B465"/>
  <c r="C465"/>
  <c r="D465"/>
  <c r="E465"/>
  <c r="F465"/>
  <c r="G465"/>
  <c r="H465"/>
  <c r="I465"/>
  <c r="J465"/>
  <c r="A466"/>
  <c r="B466"/>
  <c r="C466"/>
  <c r="D466"/>
  <c r="E466"/>
  <c r="F466"/>
  <c r="G466"/>
  <c r="H466"/>
  <c r="I466"/>
  <c r="J466"/>
  <c r="A467"/>
  <c r="B467"/>
  <c r="C467"/>
  <c r="D467"/>
  <c r="E467"/>
  <c r="F467"/>
  <c r="G467"/>
  <c r="H467"/>
  <c r="I467"/>
  <c r="J467"/>
  <c r="A468"/>
  <c r="B468"/>
  <c r="C468"/>
  <c r="D468"/>
  <c r="E468"/>
  <c r="F468"/>
  <c r="G468"/>
  <c r="H468"/>
  <c r="I468"/>
  <c r="J468"/>
  <c r="A469"/>
  <c r="B469"/>
  <c r="C469"/>
  <c r="D469"/>
  <c r="E469"/>
  <c r="F469"/>
  <c r="G469"/>
  <c r="H469"/>
  <c r="I469"/>
  <c r="J469"/>
  <c r="A470"/>
  <c r="B470"/>
  <c r="C470"/>
  <c r="D470"/>
  <c r="E470"/>
  <c r="F470"/>
  <c r="G470"/>
  <c r="H470"/>
  <c r="I470"/>
  <c r="J470"/>
  <c r="A471"/>
  <c r="B471"/>
  <c r="C471"/>
  <c r="D471"/>
  <c r="E471"/>
  <c r="F471"/>
  <c r="G471"/>
  <c r="H471"/>
  <c r="I471"/>
  <c r="J471"/>
  <c r="A472"/>
  <c r="B472"/>
  <c r="C472"/>
  <c r="D472"/>
  <c r="E472"/>
  <c r="F472"/>
  <c r="G472"/>
  <c r="H472"/>
  <c r="I472"/>
  <c r="J472"/>
  <c r="A473"/>
  <c r="B473"/>
  <c r="C473"/>
  <c r="D473"/>
  <c r="E473"/>
  <c r="F473"/>
  <c r="G473"/>
  <c r="H473"/>
  <c r="I473"/>
  <c r="J473"/>
  <c r="A474"/>
  <c r="B474"/>
  <c r="C474"/>
  <c r="D474"/>
  <c r="E474"/>
  <c r="F474"/>
  <c r="G474"/>
  <c r="H474"/>
  <c r="I474"/>
  <c r="J474"/>
  <c r="A475"/>
  <c r="B475"/>
  <c r="C475"/>
  <c r="D475"/>
  <c r="E475"/>
  <c r="F475"/>
  <c r="G475"/>
  <c r="H475"/>
  <c r="I475"/>
  <c r="J475"/>
  <c r="A476"/>
  <c r="B476"/>
  <c r="C476"/>
  <c r="D476"/>
  <c r="E476"/>
  <c r="F476"/>
  <c r="G476"/>
  <c r="H476"/>
  <c r="I476"/>
  <c r="J476"/>
  <c r="A477"/>
  <c r="B477"/>
  <c r="C477"/>
  <c r="D477"/>
  <c r="E477"/>
  <c r="F477"/>
  <c r="G477"/>
  <c r="H477"/>
  <c r="I477"/>
  <c r="J477"/>
  <c r="A478"/>
  <c r="B478"/>
  <c r="C478"/>
  <c r="D478"/>
  <c r="E478"/>
  <c r="F478"/>
  <c r="G478"/>
  <c r="H478"/>
  <c r="I478"/>
  <c r="J478"/>
  <c r="A479"/>
  <c r="B479"/>
  <c r="C479"/>
  <c r="D479"/>
  <c r="E479"/>
  <c r="F479"/>
  <c r="G479"/>
  <c r="H479"/>
  <c r="I479"/>
  <c r="J479"/>
  <c r="A480"/>
  <c r="B480"/>
  <c r="C480"/>
  <c r="D480"/>
  <c r="E480"/>
  <c r="F480"/>
  <c r="G480"/>
  <c r="H480"/>
  <c r="I480"/>
  <c r="J480"/>
  <c r="A481"/>
  <c r="B481"/>
  <c r="C481"/>
  <c r="D481"/>
  <c r="E481"/>
  <c r="F481"/>
  <c r="G481"/>
  <c r="H481"/>
  <c r="I481"/>
  <c r="J481"/>
  <c r="A482"/>
  <c r="B482"/>
  <c r="C482"/>
  <c r="D482"/>
  <c r="E482"/>
  <c r="F482"/>
  <c r="G482"/>
  <c r="H482"/>
  <c r="I482"/>
  <c r="J482"/>
  <c r="A483"/>
  <c r="B483"/>
  <c r="C483"/>
  <c r="D483"/>
  <c r="E483"/>
  <c r="F483"/>
  <c r="G483"/>
  <c r="H483"/>
  <c r="I483"/>
  <c r="J483"/>
  <c r="A484"/>
  <c r="B484"/>
  <c r="C484"/>
  <c r="D484"/>
  <c r="E484"/>
  <c r="F484"/>
  <c r="G484"/>
  <c r="H484"/>
  <c r="I484"/>
  <c r="J484"/>
  <c r="A485"/>
  <c r="B485"/>
  <c r="C485"/>
  <c r="D485"/>
  <c r="E485"/>
  <c r="F485"/>
  <c r="G485"/>
  <c r="H485"/>
  <c r="I485"/>
  <c r="J485"/>
  <c r="A486"/>
  <c r="B486"/>
  <c r="C486"/>
  <c r="D486"/>
  <c r="E486"/>
  <c r="F486"/>
  <c r="G486"/>
  <c r="H486"/>
  <c r="I486"/>
  <c r="J486"/>
  <c r="A487"/>
  <c r="B487"/>
  <c r="C487"/>
  <c r="D487"/>
  <c r="E487"/>
  <c r="F487"/>
  <c r="G487"/>
  <c r="H487"/>
  <c r="I487"/>
  <c r="J487"/>
  <c r="A488"/>
  <c r="B488"/>
  <c r="C488"/>
  <c r="D488"/>
  <c r="E488"/>
  <c r="F488"/>
  <c r="G488"/>
  <c r="H488"/>
  <c r="I488"/>
  <c r="J488"/>
  <c r="A489"/>
  <c r="B489"/>
  <c r="C489"/>
  <c r="D489"/>
  <c r="E489"/>
  <c r="F489"/>
  <c r="G489"/>
  <c r="H489"/>
  <c r="I489"/>
  <c r="J489"/>
  <c r="A490"/>
  <c r="B490"/>
  <c r="C490"/>
  <c r="D490"/>
  <c r="E490"/>
  <c r="F490"/>
  <c r="G490"/>
  <c r="H490"/>
  <c r="I490"/>
  <c r="J490"/>
  <c r="A491"/>
  <c r="B491"/>
  <c r="C491"/>
  <c r="D491"/>
  <c r="E491"/>
  <c r="F491"/>
  <c r="G491"/>
  <c r="H491"/>
  <c r="I491"/>
  <c r="J491"/>
  <c r="A492"/>
  <c r="B492"/>
  <c r="C492"/>
  <c r="D492"/>
  <c r="E492"/>
  <c r="F492"/>
  <c r="G492"/>
  <c r="H492"/>
  <c r="I492"/>
  <c r="J492"/>
  <c r="A493"/>
  <c r="B493"/>
  <c r="C493"/>
  <c r="D493"/>
  <c r="E493"/>
  <c r="F493"/>
  <c r="G493"/>
  <c r="H493"/>
  <c r="I493"/>
  <c r="J493"/>
  <c r="A494"/>
  <c r="B494"/>
  <c r="C494"/>
  <c r="D494"/>
  <c r="E494"/>
  <c r="F494"/>
  <c r="G494"/>
  <c r="H494"/>
  <c r="I494"/>
  <c r="J494"/>
  <c r="A495"/>
  <c r="B495"/>
  <c r="C495"/>
  <c r="D495"/>
  <c r="E495"/>
  <c r="F495"/>
  <c r="G495"/>
  <c r="H495"/>
  <c r="I495"/>
  <c r="J495"/>
  <c r="A496"/>
  <c r="B496"/>
  <c r="C496"/>
  <c r="D496"/>
  <c r="E496"/>
  <c r="F496"/>
  <c r="G496"/>
  <c r="H496"/>
  <c r="I496"/>
  <c r="J496"/>
  <c r="A497"/>
  <c r="B497"/>
  <c r="C497"/>
  <c r="D497"/>
  <c r="E497"/>
  <c r="F497"/>
  <c r="G497"/>
  <c r="H497"/>
  <c r="I497"/>
  <c r="J497"/>
  <c r="A498"/>
  <c r="B498"/>
  <c r="C498"/>
  <c r="D498"/>
  <c r="E498"/>
  <c r="F498"/>
  <c r="G498"/>
  <c r="H498"/>
  <c r="I498"/>
  <c r="J498"/>
  <c r="A499"/>
  <c r="B499"/>
  <c r="C499"/>
  <c r="D499"/>
  <c r="E499"/>
  <c r="F499"/>
  <c r="G499"/>
  <c r="H499"/>
  <c r="I499"/>
  <c r="J499"/>
  <c r="A500"/>
  <c r="B500"/>
  <c r="C500"/>
  <c r="D500"/>
  <c r="E500"/>
  <c r="F500"/>
  <c r="G500"/>
  <c r="H500"/>
  <c r="I500"/>
  <c r="J500"/>
  <c r="A501"/>
  <c r="B501"/>
  <c r="C501"/>
  <c r="D501"/>
  <c r="E501"/>
  <c r="F501"/>
  <c r="G501"/>
  <c r="H501"/>
  <c r="I501"/>
  <c r="J501"/>
  <c r="A502"/>
  <c r="B502"/>
  <c r="C502"/>
  <c r="D502"/>
  <c r="E502"/>
  <c r="F502"/>
  <c r="G502"/>
  <c r="H502"/>
  <c r="I502"/>
  <c r="J502"/>
  <c r="I3"/>
  <c r="H3"/>
  <c r="G3"/>
  <c r="D3"/>
  <c r="C3"/>
  <c r="B3"/>
  <c r="A3"/>
  <c r="A1"/>
  <c r="J3"/>
  <c r="J7" i="1"/>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6"/>
  <c r="E3" i="19" s="1"/>
  <c r="R505" i="1"/>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6"/>
  <c r="C12" i="17"/>
  <c r="C11"/>
  <c r="C10"/>
  <c r="C19"/>
  <c r="C18"/>
  <c r="C17"/>
  <c r="D16"/>
  <c r="C16"/>
  <c r="C14"/>
  <c r="C13"/>
  <c r="C9"/>
  <c r="C8"/>
  <c r="C7"/>
  <c r="C6"/>
  <c r="C5"/>
  <c r="C4"/>
  <c r="O7" i="16"/>
  <c r="E16" i="17" s="1"/>
  <c r="BA7" i="1"/>
  <c r="BA8"/>
  <c r="BA9"/>
  <c r="BA10"/>
  <c r="BA11"/>
  <c r="BA12"/>
  <c r="BA13"/>
  <c r="BA14"/>
  <c r="BA15"/>
  <c r="BA16"/>
  <c r="BA17"/>
  <c r="BA18"/>
  <c r="BA19"/>
  <c r="BA20"/>
  <c r="BA21"/>
  <c r="BA22"/>
  <c r="BA23"/>
  <c r="BA24"/>
  <c r="BA25"/>
  <c r="BA26"/>
  <c r="BA27"/>
  <c r="BA28"/>
  <c r="BA29"/>
  <c r="BA30"/>
  <c r="BA31"/>
  <c r="BA32"/>
  <c r="BA33"/>
  <c r="BA34"/>
  <c r="BA35"/>
  <c r="BA36"/>
  <c r="BA37"/>
  <c r="BA38"/>
  <c r="BA39"/>
  <c r="BA40"/>
  <c r="BA41"/>
  <c r="BA42"/>
  <c r="BA43"/>
  <c r="BA44"/>
  <c r="BA45"/>
  <c r="BA46"/>
  <c r="BA47"/>
  <c r="BA48"/>
  <c r="BA49"/>
  <c r="BA50"/>
  <c r="BA51"/>
  <c r="BA52"/>
  <c r="BA53"/>
  <c r="BA54"/>
  <c r="BA55"/>
  <c r="BA56"/>
  <c r="BA57"/>
  <c r="BA58"/>
  <c r="BA59"/>
  <c r="BA60"/>
  <c r="BA61"/>
  <c r="BA62"/>
  <c r="BA63"/>
  <c r="BA64"/>
  <c r="BA65"/>
  <c r="BA66"/>
  <c r="BA67"/>
  <c r="BA68"/>
  <c r="BA69"/>
  <c r="BA70"/>
  <c r="BA71"/>
  <c r="BA72"/>
  <c r="BA73"/>
  <c r="BA74"/>
  <c r="BA75"/>
  <c r="BA76"/>
  <c r="BA77"/>
  <c r="BA78"/>
  <c r="BA79"/>
  <c r="BA80"/>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135"/>
  <c r="BA136"/>
  <c r="BA137"/>
  <c r="BA138"/>
  <c r="BA139"/>
  <c r="BA140"/>
  <c r="BA141"/>
  <c r="BA142"/>
  <c r="BA143"/>
  <c r="BA144"/>
  <c r="BA145"/>
  <c r="BA146"/>
  <c r="BA147"/>
  <c r="BA148"/>
  <c r="BA149"/>
  <c r="BA150"/>
  <c r="BA151"/>
  <c r="BA152"/>
  <c r="BA153"/>
  <c r="BA154"/>
  <c r="BA155"/>
  <c r="BA156"/>
  <c r="BA157"/>
  <c r="BA158"/>
  <c r="BA159"/>
  <c r="BA160"/>
  <c r="BA161"/>
  <c r="BA162"/>
  <c r="BA163"/>
  <c r="BA164"/>
  <c r="BA165"/>
  <c r="BA166"/>
  <c r="BA167"/>
  <c r="BA168"/>
  <c r="BA169"/>
  <c r="BA170"/>
  <c r="BA171"/>
  <c r="BA172"/>
  <c r="BA173"/>
  <c r="BA174"/>
  <c r="BA175"/>
  <c r="BA176"/>
  <c r="BA177"/>
  <c r="BA178"/>
  <c r="BA179"/>
  <c r="BA180"/>
  <c r="BA181"/>
  <c r="BA182"/>
  <c r="BA183"/>
  <c r="BA184"/>
  <c r="BA185"/>
  <c r="BA186"/>
  <c r="BA187"/>
  <c r="BA188"/>
  <c r="BA189"/>
  <c r="BA190"/>
  <c r="BA191"/>
  <c r="BA192"/>
  <c r="BA193"/>
  <c r="BA194"/>
  <c r="BA195"/>
  <c r="BA196"/>
  <c r="BA197"/>
  <c r="BA198"/>
  <c r="BA199"/>
  <c r="BA200"/>
  <c r="BA201"/>
  <c r="BA202"/>
  <c r="BA203"/>
  <c r="BA204"/>
  <c r="BA205"/>
  <c r="BA206"/>
  <c r="BA207"/>
  <c r="BA208"/>
  <c r="BA209"/>
  <c r="BA210"/>
  <c r="BA211"/>
  <c r="BA212"/>
  <c r="BA213"/>
  <c r="BA214"/>
  <c r="BA215"/>
  <c r="BA216"/>
  <c r="BA217"/>
  <c r="BA218"/>
  <c r="BA219"/>
  <c r="BA220"/>
  <c r="BA221"/>
  <c r="BA222"/>
  <c r="BA223"/>
  <c r="BA224"/>
  <c r="BA225"/>
  <c r="BA226"/>
  <c r="BA227"/>
  <c r="BA228"/>
  <c r="BA229"/>
  <c r="BA230"/>
  <c r="BA231"/>
  <c r="BA232"/>
  <c r="BA233"/>
  <c r="BA234"/>
  <c r="BA235"/>
  <c r="BA236"/>
  <c r="BA237"/>
  <c r="BA238"/>
  <c r="BA239"/>
  <c r="BA240"/>
  <c r="BA241"/>
  <c r="BA242"/>
  <c r="BA243"/>
  <c r="BA244"/>
  <c r="BA245"/>
  <c r="BA246"/>
  <c r="BA247"/>
  <c r="BA248"/>
  <c r="BA249"/>
  <c r="BA250"/>
  <c r="BA251"/>
  <c r="BA252"/>
  <c r="BA253"/>
  <c r="BA254"/>
  <c r="BA255"/>
  <c r="BA256"/>
  <c r="BA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4"/>
  <c r="BA295"/>
  <c r="BA296"/>
  <c r="BA297"/>
  <c r="BA298"/>
  <c r="BA299"/>
  <c r="BA300"/>
  <c r="BA301"/>
  <c r="BA302"/>
  <c r="BA303"/>
  <c r="BA304"/>
  <c r="BA305"/>
  <c r="BA306"/>
  <c r="BA307"/>
  <c r="BA308"/>
  <c r="BA309"/>
  <c r="BA310"/>
  <c r="BA311"/>
  <c r="BA312"/>
  <c r="BA313"/>
  <c r="BA314"/>
  <c r="BA315"/>
  <c r="BA316"/>
  <c r="BA317"/>
  <c r="BA318"/>
  <c r="BA319"/>
  <c r="BA320"/>
  <c r="BA321"/>
  <c r="BA322"/>
  <c r="BA323"/>
  <c r="BA324"/>
  <c r="BA325"/>
  <c r="BA326"/>
  <c r="BA327"/>
  <c r="BA328"/>
  <c r="BA329"/>
  <c r="BA330"/>
  <c r="BA331"/>
  <c r="BA332"/>
  <c r="BA333"/>
  <c r="BA334"/>
  <c r="BA335"/>
  <c r="BA336"/>
  <c r="BA337"/>
  <c r="BA338"/>
  <c r="BA339"/>
  <c r="BA340"/>
  <c r="BA341"/>
  <c r="BA342"/>
  <c r="BA343"/>
  <c r="BA344"/>
  <c r="BA345"/>
  <c r="BA346"/>
  <c r="BA347"/>
  <c r="BA348"/>
  <c r="BA349"/>
  <c r="BA350"/>
  <c r="BA351"/>
  <c r="BA352"/>
  <c r="BA353"/>
  <c r="BA354"/>
  <c r="BA355"/>
  <c r="BA356"/>
  <c r="BA357"/>
  <c r="BA358"/>
  <c r="BA359"/>
  <c r="BA360"/>
  <c r="BA361"/>
  <c r="BA362"/>
  <c r="BA363"/>
  <c r="BA364"/>
  <c r="BA365"/>
  <c r="BA366"/>
  <c r="BA367"/>
  <c r="BA368"/>
  <c r="BA369"/>
  <c r="BA370"/>
  <c r="BA371"/>
  <c r="BA372"/>
  <c r="BA373"/>
  <c r="BA374"/>
  <c r="BA375"/>
  <c r="BA376"/>
  <c r="BA377"/>
  <c r="BA378"/>
  <c r="BA379"/>
  <c r="BA380"/>
  <c r="BA381"/>
  <c r="BA382"/>
  <c r="BA383"/>
  <c r="BA384"/>
  <c r="BA385"/>
  <c r="BA386"/>
  <c r="BA387"/>
  <c r="BA388"/>
  <c r="BA389"/>
  <c r="BA390"/>
  <c r="BA391"/>
  <c r="BA392"/>
  <c r="BA393"/>
  <c r="BA394"/>
  <c r="BA395"/>
  <c r="BA396"/>
  <c r="BA397"/>
  <c r="BA398"/>
  <c r="BA399"/>
  <c r="BA400"/>
  <c r="BA401"/>
  <c r="BA402"/>
  <c r="BA403"/>
  <c r="BA404"/>
  <c r="BA405"/>
  <c r="BA406"/>
  <c r="BA407"/>
  <c r="BA408"/>
  <c r="BA409"/>
  <c r="BA410"/>
  <c r="BA411"/>
  <c r="BA412"/>
  <c r="BA413"/>
  <c r="BA414"/>
  <c r="BA415"/>
  <c r="BA416"/>
  <c r="BA417"/>
  <c r="BA418"/>
  <c r="BA419"/>
  <c r="BA420"/>
  <c r="BA421"/>
  <c r="BA422"/>
  <c r="BA423"/>
  <c r="BA424"/>
  <c r="BA425"/>
  <c r="BA426"/>
  <c r="BA427"/>
  <c r="BA428"/>
  <c r="BA429"/>
  <c r="BA430"/>
  <c r="BA431"/>
  <c r="BA432"/>
  <c r="BA433"/>
  <c r="BA434"/>
  <c r="BA435"/>
  <c r="BA436"/>
  <c r="BA437"/>
  <c r="BA438"/>
  <c r="BA439"/>
  <c r="BA440"/>
  <c r="BA441"/>
  <c r="BA442"/>
  <c r="BA443"/>
  <c r="BA444"/>
  <c r="BA445"/>
  <c r="BA446"/>
  <c r="BA447"/>
  <c r="BA448"/>
  <c r="BA449"/>
  <c r="BA450"/>
  <c r="BA451"/>
  <c r="BA452"/>
  <c r="BA453"/>
  <c r="BA454"/>
  <c r="BA455"/>
  <c r="BA456"/>
  <c r="BA457"/>
  <c r="BA458"/>
  <c r="BA459"/>
  <c r="BA460"/>
  <c r="BA461"/>
  <c r="BA462"/>
  <c r="BA463"/>
  <c r="BA464"/>
  <c r="BA465"/>
  <c r="BA466"/>
  <c r="BA467"/>
  <c r="BA468"/>
  <c r="BA469"/>
  <c r="BA470"/>
  <c r="BA471"/>
  <c r="BA472"/>
  <c r="BA473"/>
  <c r="BA474"/>
  <c r="BA475"/>
  <c r="BA476"/>
  <c r="BA477"/>
  <c r="BA478"/>
  <c r="BA479"/>
  <c r="BA480"/>
  <c r="BA481"/>
  <c r="BA482"/>
  <c r="BA483"/>
  <c r="BA484"/>
  <c r="BA485"/>
  <c r="BA486"/>
  <c r="BA487"/>
  <c r="BA488"/>
  <c r="BA489"/>
  <c r="BA490"/>
  <c r="BA491"/>
  <c r="BA492"/>
  <c r="BA493"/>
  <c r="BA494"/>
  <c r="BA495"/>
  <c r="BA496"/>
  <c r="BA497"/>
  <c r="BA498"/>
  <c r="BA499"/>
  <c r="BA500"/>
  <c r="BA501"/>
  <c r="BA502"/>
  <c r="BA503"/>
  <c r="BA504"/>
  <c r="BA505"/>
  <c r="BA6"/>
  <c r="BB7"/>
  <c r="BC7"/>
  <c r="BB8"/>
  <c r="BC8"/>
  <c r="BB9"/>
  <c r="BC9"/>
  <c r="BB10"/>
  <c r="BC10"/>
  <c r="BB11"/>
  <c r="BC11"/>
  <c r="BB12"/>
  <c r="BC12"/>
  <c r="BB13"/>
  <c r="BC13"/>
  <c r="BB14"/>
  <c r="BC14"/>
  <c r="BB15"/>
  <c r="BC15"/>
  <c r="BB16"/>
  <c r="BC16"/>
  <c r="BB17"/>
  <c r="BC17"/>
  <c r="BB18"/>
  <c r="BC18"/>
  <c r="BB19"/>
  <c r="BC19"/>
  <c r="BB20"/>
  <c r="BC20"/>
  <c r="BB21"/>
  <c r="BC21"/>
  <c r="BB22"/>
  <c r="BC22"/>
  <c r="BB23"/>
  <c r="BC23"/>
  <c r="BB24"/>
  <c r="BC24"/>
  <c r="BB25"/>
  <c r="BC25"/>
  <c r="BB26"/>
  <c r="BC26"/>
  <c r="BB27"/>
  <c r="BC27"/>
  <c r="BB28"/>
  <c r="BC28"/>
  <c r="BB29"/>
  <c r="BC29"/>
  <c r="BB30"/>
  <c r="BC30"/>
  <c r="BB31"/>
  <c r="BC31"/>
  <c r="BB32"/>
  <c r="BC32"/>
  <c r="BB33"/>
  <c r="BC33"/>
  <c r="BB34"/>
  <c r="BC34"/>
  <c r="BB35"/>
  <c r="BC35"/>
  <c r="BB36"/>
  <c r="BC36"/>
  <c r="BB37"/>
  <c r="BC37"/>
  <c r="BB38"/>
  <c r="BC38"/>
  <c r="BB39"/>
  <c r="BC39"/>
  <c r="BB40"/>
  <c r="BC40"/>
  <c r="BB41"/>
  <c r="BC41"/>
  <c r="BB42"/>
  <c r="BC42"/>
  <c r="BB43"/>
  <c r="BC43"/>
  <c r="BB44"/>
  <c r="BC44"/>
  <c r="BB45"/>
  <c r="BC45"/>
  <c r="BB46"/>
  <c r="BC46"/>
  <c r="BB47"/>
  <c r="BC47"/>
  <c r="BB48"/>
  <c r="BC48"/>
  <c r="BB49"/>
  <c r="BC49"/>
  <c r="BB50"/>
  <c r="BC50"/>
  <c r="BB51"/>
  <c r="BC51"/>
  <c r="BB52"/>
  <c r="BC52"/>
  <c r="BB53"/>
  <c r="BC53"/>
  <c r="BB54"/>
  <c r="BC54"/>
  <c r="BB55"/>
  <c r="BC55"/>
  <c r="BB56"/>
  <c r="BC56"/>
  <c r="BB57"/>
  <c r="BC57"/>
  <c r="BB58"/>
  <c r="BC58"/>
  <c r="BB59"/>
  <c r="BC59"/>
  <c r="BB60"/>
  <c r="BC60"/>
  <c r="BB61"/>
  <c r="BC61"/>
  <c r="BB62"/>
  <c r="BC62"/>
  <c r="BB63"/>
  <c r="BC63"/>
  <c r="BB64"/>
  <c r="BC64"/>
  <c r="BB65"/>
  <c r="BC65"/>
  <c r="BB66"/>
  <c r="BC66"/>
  <c r="BB67"/>
  <c r="BC67"/>
  <c r="BB68"/>
  <c r="BC68"/>
  <c r="BB69"/>
  <c r="BC69"/>
  <c r="BB70"/>
  <c r="BC70"/>
  <c r="BB71"/>
  <c r="BC71"/>
  <c r="BB72"/>
  <c r="BC72"/>
  <c r="BB73"/>
  <c r="BC73"/>
  <c r="BB74"/>
  <c r="BC74"/>
  <c r="BB75"/>
  <c r="BC75"/>
  <c r="BB76"/>
  <c r="BC76"/>
  <c r="BB77"/>
  <c r="BC77"/>
  <c r="BB78"/>
  <c r="BC78"/>
  <c r="BB79"/>
  <c r="BC79"/>
  <c r="BB80"/>
  <c r="BC80"/>
  <c r="BB81"/>
  <c r="BC81"/>
  <c r="BB82"/>
  <c r="BC82"/>
  <c r="BB83"/>
  <c r="BC83"/>
  <c r="BB84"/>
  <c r="BC84"/>
  <c r="BB85"/>
  <c r="BC85"/>
  <c r="BB86"/>
  <c r="BC86"/>
  <c r="BB87"/>
  <c r="BC87"/>
  <c r="BB88"/>
  <c r="BC88"/>
  <c r="BB89"/>
  <c r="BC89"/>
  <c r="BB90"/>
  <c r="BC90"/>
  <c r="BB91"/>
  <c r="BC91"/>
  <c r="BB92"/>
  <c r="BC92"/>
  <c r="BB93"/>
  <c r="BC93"/>
  <c r="BB94"/>
  <c r="BC94"/>
  <c r="BB95"/>
  <c r="BC95"/>
  <c r="BB96"/>
  <c r="BC96"/>
  <c r="BB97"/>
  <c r="BC97"/>
  <c r="BB98"/>
  <c r="BC98"/>
  <c r="BB99"/>
  <c r="BC99"/>
  <c r="BB100"/>
  <c r="BC100"/>
  <c r="BB101"/>
  <c r="BC101"/>
  <c r="BB102"/>
  <c r="BC102"/>
  <c r="BB103"/>
  <c r="BC103"/>
  <c r="BB104"/>
  <c r="BC104"/>
  <c r="BB105"/>
  <c r="BC105"/>
  <c r="BB106"/>
  <c r="BC106"/>
  <c r="BB107"/>
  <c r="BC107"/>
  <c r="BB108"/>
  <c r="BC108"/>
  <c r="BB109"/>
  <c r="BC109"/>
  <c r="BB110"/>
  <c r="BC110"/>
  <c r="BB111"/>
  <c r="BC111"/>
  <c r="BB112"/>
  <c r="BC112"/>
  <c r="BB113"/>
  <c r="BC113"/>
  <c r="BB114"/>
  <c r="BC114"/>
  <c r="BB115"/>
  <c r="BC115"/>
  <c r="BB116"/>
  <c r="BC116"/>
  <c r="BB117"/>
  <c r="BC117"/>
  <c r="BB118"/>
  <c r="BC118"/>
  <c r="BB119"/>
  <c r="BC119"/>
  <c r="BB120"/>
  <c r="BC120"/>
  <c r="BB121"/>
  <c r="BC121"/>
  <c r="BB122"/>
  <c r="BC122"/>
  <c r="BB123"/>
  <c r="BC123"/>
  <c r="BB124"/>
  <c r="BC124"/>
  <c r="BB125"/>
  <c r="BC125"/>
  <c r="BB126"/>
  <c r="BC126"/>
  <c r="BB127"/>
  <c r="BC127"/>
  <c r="BB128"/>
  <c r="BC128"/>
  <c r="BB129"/>
  <c r="BC129"/>
  <c r="BB130"/>
  <c r="BC130"/>
  <c r="BB131"/>
  <c r="BC131"/>
  <c r="BB132"/>
  <c r="BC132"/>
  <c r="BB133"/>
  <c r="BC133"/>
  <c r="BB134"/>
  <c r="BC134"/>
  <c r="BB135"/>
  <c r="BC135"/>
  <c r="BB136"/>
  <c r="BC136"/>
  <c r="BB137"/>
  <c r="BC137"/>
  <c r="BB138"/>
  <c r="BC138"/>
  <c r="BB139"/>
  <c r="BC139"/>
  <c r="BB140"/>
  <c r="BC140"/>
  <c r="BB141"/>
  <c r="BC141"/>
  <c r="BB142"/>
  <c r="BC142"/>
  <c r="BB143"/>
  <c r="BC143"/>
  <c r="BB144"/>
  <c r="BC144"/>
  <c r="BB145"/>
  <c r="BC145"/>
  <c r="BB146"/>
  <c r="BC146"/>
  <c r="BB147"/>
  <c r="BC147"/>
  <c r="BB148"/>
  <c r="BC148"/>
  <c r="BB149"/>
  <c r="BC149"/>
  <c r="BB150"/>
  <c r="BC150"/>
  <c r="BB151"/>
  <c r="BC151"/>
  <c r="BB152"/>
  <c r="BC152"/>
  <c r="BB153"/>
  <c r="BC153"/>
  <c r="BB154"/>
  <c r="BC154"/>
  <c r="BB155"/>
  <c r="BC155"/>
  <c r="BB156"/>
  <c r="BC156"/>
  <c r="BB157"/>
  <c r="BC157"/>
  <c r="BB158"/>
  <c r="BC158"/>
  <c r="BB159"/>
  <c r="BC159"/>
  <c r="BB160"/>
  <c r="BC160"/>
  <c r="BB161"/>
  <c r="BC161"/>
  <c r="BB162"/>
  <c r="BC162"/>
  <c r="BB163"/>
  <c r="BC163"/>
  <c r="BB164"/>
  <c r="BC164"/>
  <c r="BB165"/>
  <c r="BC165"/>
  <c r="BB166"/>
  <c r="BC166"/>
  <c r="BB167"/>
  <c r="BC167"/>
  <c r="BB168"/>
  <c r="BC168"/>
  <c r="BB169"/>
  <c r="BC169"/>
  <c r="BB170"/>
  <c r="BC170"/>
  <c r="BB171"/>
  <c r="BC171"/>
  <c r="BB172"/>
  <c r="BC172"/>
  <c r="BB173"/>
  <c r="BC173"/>
  <c r="BB174"/>
  <c r="BC174"/>
  <c r="BB175"/>
  <c r="BC175"/>
  <c r="BB176"/>
  <c r="BC176"/>
  <c r="BB177"/>
  <c r="BC177"/>
  <c r="BB178"/>
  <c r="BC178"/>
  <c r="BB179"/>
  <c r="BC179"/>
  <c r="BB180"/>
  <c r="BC180"/>
  <c r="BB181"/>
  <c r="BC181"/>
  <c r="BB182"/>
  <c r="BC182"/>
  <c r="BB183"/>
  <c r="BC183"/>
  <c r="BB184"/>
  <c r="BC184"/>
  <c r="BB185"/>
  <c r="BC185"/>
  <c r="BB186"/>
  <c r="BC186"/>
  <c r="BB187"/>
  <c r="BC187"/>
  <c r="BB188"/>
  <c r="BC188"/>
  <c r="BB189"/>
  <c r="BC189"/>
  <c r="BB190"/>
  <c r="BC190"/>
  <c r="BB191"/>
  <c r="BC191"/>
  <c r="BB192"/>
  <c r="BC192"/>
  <c r="BB193"/>
  <c r="BC193"/>
  <c r="BB194"/>
  <c r="BC194"/>
  <c r="BB195"/>
  <c r="BC195"/>
  <c r="BB196"/>
  <c r="BC196"/>
  <c r="BB197"/>
  <c r="BC197"/>
  <c r="BB198"/>
  <c r="BC198"/>
  <c r="BB199"/>
  <c r="BC199"/>
  <c r="BB200"/>
  <c r="BC200"/>
  <c r="BB201"/>
  <c r="BC201"/>
  <c r="BB202"/>
  <c r="BC202"/>
  <c r="BB203"/>
  <c r="BC203"/>
  <c r="BB204"/>
  <c r="BC204"/>
  <c r="BB205"/>
  <c r="BC205"/>
  <c r="BB206"/>
  <c r="BC206"/>
  <c r="BB207"/>
  <c r="BC207"/>
  <c r="BB208"/>
  <c r="BC208"/>
  <c r="BB209"/>
  <c r="BC209"/>
  <c r="BB210"/>
  <c r="BC210"/>
  <c r="BB211"/>
  <c r="BC211"/>
  <c r="BB212"/>
  <c r="BC212"/>
  <c r="BB213"/>
  <c r="BC213"/>
  <c r="BB214"/>
  <c r="BC214"/>
  <c r="BB215"/>
  <c r="BC215"/>
  <c r="BB216"/>
  <c r="BC216"/>
  <c r="BB217"/>
  <c r="BC217"/>
  <c r="BB218"/>
  <c r="BC218"/>
  <c r="BB219"/>
  <c r="BC219"/>
  <c r="BB220"/>
  <c r="BC220"/>
  <c r="BB221"/>
  <c r="BC221"/>
  <c r="BB222"/>
  <c r="BC222"/>
  <c r="BB223"/>
  <c r="BC223"/>
  <c r="BB224"/>
  <c r="BC224"/>
  <c r="BB225"/>
  <c r="BC225"/>
  <c r="BB226"/>
  <c r="BC226"/>
  <c r="BB227"/>
  <c r="BC227"/>
  <c r="BB228"/>
  <c r="BC228"/>
  <c r="BB229"/>
  <c r="BC229"/>
  <c r="BB230"/>
  <c r="BC230"/>
  <c r="BB231"/>
  <c r="BC231"/>
  <c r="BB232"/>
  <c r="BC232"/>
  <c r="BB233"/>
  <c r="BC233"/>
  <c r="BB234"/>
  <c r="BC234"/>
  <c r="BB235"/>
  <c r="BC235"/>
  <c r="BB236"/>
  <c r="BC236"/>
  <c r="BB237"/>
  <c r="BC237"/>
  <c r="BB238"/>
  <c r="BC238"/>
  <c r="BB239"/>
  <c r="BC239"/>
  <c r="BB240"/>
  <c r="BC240"/>
  <c r="BB241"/>
  <c r="BC241"/>
  <c r="BB242"/>
  <c r="BC242"/>
  <c r="BB243"/>
  <c r="BC243"/>
  <c r="BB244"/>
  <c r="BC244"/>
  <c r="BB245"/>
  <c r="BC245"/>
  <c r="BB246"/>
  <c r="BC246"/>
  <c r="BB247"/>
  <c r="BC247"/>
  <c r="BB248"/>
  <c r="BC248"/>
  <c r="BB249"/>
  <c r="BC249"/>
  <c r="BB250"/>
  <c r="BC250"/>
  <c r="BB251"/>
  <c r="BC251"/>
  <c r="BB252"/>
  <c r="BC252"/>
  <c r="BB253"/>
  <c r="BC253"/>
  <c r="BB254"/>
  <c r="BC254"/>
  <c r="BB255"/>
  <c r="BC255"/>
  <c r="BB256"/>
  <c r="BC256"/>
  <c r="BB257"/>
  <c r="BC257"/>
  <c r="BB258"/>
  <c r="BC258"/>
  <c r="BB259"/>
  <c r="BC259"/>
  <c r="BB260"/>
  <c r="BC260"/>
  <c r="BB261"/>
  <c r="BC261"/>
  <c r="BB262"/>
  <c r="BC262"/>
  <c r="BB263"/>
  <c r="BC263"/>
  <c r="BB264"/>
  <c r="BC264"/>
  <c r="BB265"/>
  <c r="BC265"/>
  <c r="BB266"/>
  <c r="BC266"/>
  <c r="BB267"/>
  <c r="BC267"/>
  <c r="BB268"/>
  <c r="BC268"/>
  <c r="BB269"/>
  <c r="BC269"/>
  <c r="BB270"/>
  <c r="BC270"/>
  <c r="BB271"/>
  <c r="BC271"/>
  <c r="BB272"/>
  <c r="BC272"/>
  <c r="BB273"/>
  <c r="BC273"/>
  <c r="BB274"/>
  <c r="BC274"/>
  <c r="BB275"/>
  <c r="BC275"/>
  <c r="BB276"/>
  <c r="BC276"/>
  <c r="BB277"/>
  <c r="BC277"/>
  <c r="BB278"/>
  <c r="BC278"/>
  <c r="BB279"/>
  <c r="BC279"/>
  <c r="BB280"/>
  <c r="BC280"/>
  <c r="BB281"/>
  <c r="BC281"/>
  <c r="BB282"/>
  <c r="BC282"/>
  <c r="BB283"/>
  <c r="BC283"/>
  <c r="BB284"/>
  <c r="BC284"/>
  <c r="BB285"/>
  <c r="BC285"/>
  <c r="BB286"/>
  <c r="BC286"/>
  <c r="BB287"/>
  <c r="BC287"/>
  <c r="BB288"/>
  <c r="BC288"/>
  <c r="BB289"/>
  <c r="BC289"/>
  <c r="BB290"/>
  <c r="BC290"/>
  <c r="BB291"/>
  <c r="BC291"/>
  <c r="BB292"/>
  <c r="BC292"/>
  <c r="BB293"/>
  <c r="BC293"/>
  <c r="BB294"/>
  <c r="BC294"/>
  <c r="BB295"/>
  <c r="BC295"/>
  <c r="BB296"/>
  <c r="BC296"/>
  <c r="BB297"/>
  <c r="BC297"/>
  <c r="BB298"/>
  <c r="BC298"/>
  <c r="BB299"/>
  <c r="BC299"/>
  <c r="BB300"/>
  <c r="BC300"/>
  <c r="BB301"/>
  <c r="BC301"/>
  <c r="BB302"/>
  <c r="BC302"/>
  <c r="BB303"/>
  <c r="BC303"/>
  <c r="BB304"/>
  <c r="BC304"/>
  <c r="BB305"/>
  <c r="BC305"/>
  <c r="BB306"/>
  <c r="BC306"/>
  <c r="BB307"/>
  <c r="BC307"/>
  <c r="BB308"/>
  <c r="BC308"/>
  <c r="BB309"/>
  <c r="BC309"/>
  <c r="BB310"/>
  <c r="BC310"/>
  <c r="BB311"/>
  <c r="BC311"/>
  <c r="BB312"/>
  <c r="BC312"/>
  <c r="BB313"/>
  <c r="BC313"/>
  <c r="BB314"/>
  <c r="BC314"/>
  <c r="BB315"/>
  <c r="BC315"/>
  <c r="BB316"/>
  <c r="BC316"/>
  <c r="BB317"/>
  <c r="BC317"/>
  <c r="BB318"/>
  <c r="BC318"/>
  <c r="BB319"/>
  <c r="BC319"/>
  <c r="BB320"/>
  <c r="BC320"/>
  <c r="BB321"/>
  <c r="BC321"/>
  <c r="BB322"/>
  <c r="BC322"/>
  <c r="BB323"/>
  <c r="BC323"/>
  <c r="BB324"/>
  <c r="BC324"/>
  <c r="BB325"/>
  <c r="BC325"/>
  <c r="BB326"/>
  <c r="BC326"/>
  <c r="BB327"/>
  <c r="BC327"/>
  <c r="BB328"/>
  <c r="BC328"/>
  <c r="BB329"/>
  <c r="BC329"/>
  <c r="BB330"/>
  <c r="BC330"/>
  <c r="BB331"/>
  <c r="BC331"/>
  <c r="BB332"/>
  <c r="BC332"/>
  <c r="BB333"/>
  <c r="BC333"/>
  <c r="BB334"/>
  <c r="BC334"/>
  <c r="BB335"/>
  <c r="BC335"/>
  <c r="BB336"/>
  <c r="BC336"/>
  <c r="BB337"/>
  <c r="BC337"/>
  <c r="BB338"/>
  <c r="BC338"/>
  <c r="BB339"/>
  <c r="BC339"/>
  <c r="BB340"/>
  <c r="BC340"/>
  <c r="BB341"/>
  <c r="BC341"/>
  <c r="BB342"/>
  <c r="BC342"/>
  <c r="BB343"/>
  <c r="BC343"/>
  <c r="BB344"/>
  <c r="BC344"/>
  <c r="BB345"/>
  <c r="BC345"/>
  <c r="BB346"/>
  <c r="BC346"/>
  <c r="BB347"/>
  <c r="BC347"/>
  <c r="BB348"/>
  <c r="BC348"/>
  <c r="BB349"/>
  <c r="BC349"/>
  <c r="BB350"/>
  <c r="BC350"/>
  <c r="BB351"/>
  <c r="BC351"/>
  <c r="BB352"/>
  <c r="BC352"/>
  <c r="BB353"/>
  <c r="BC353"/>
  <c r="BB354"/>
  <c r="BC354"/>
  <c r="BB355"/>
  <c r="BC355"/>
  <c r="BB356"/>
  <c r="BC356"/>
  <c r="BB357"/>
  <c r="BC357"/>
  <c r="BB358"/>
  <c r="BC358"/>
  <c r="BB359"/>
  <c r="BC359"/>
  <c r="BB360"/>
  <c r="BC360"/>
  <c r="BB361"/>
  <c r="BC361"/>
  <c r="BB362"/>
  <c r="BC362"/>
  <c r="BB363"/>
  <c r="BC363"/>
  <c r="BB364"/>
  <c r="BC364"/>
  <c r="BB365"/>
  <c r="BC365"/>
  <c r="BB366"/>
  <c r="BC366"/>
  <c r="BB367"/>
  <c r="BC367"/>
  <c r="BB368"/>
  <c r="BC368"/>
  <c r="BB369"/>
  <c r="BC369"/>
  <c r="BB370"/>
  <c r="BC370"/>
  <c r="BB371"/>
  <c r="BC371"/>
  <c r="BB372"/>
  <c r="BC372"/>
  <c r="BB373"/>
  <c r="BC373"/>
  <c r="BB374"/>
  <c r="BC374"/>
  <c r="BB375"/>
  <c r="BC375"/>
  <c r="BB376"/>
  <c r="BC376"/>
  <c r="BB377"/>
  <c r="BC377"/>
  <c r="BB378"/>
  <c r="BC378"/>
  <c r="BB379"/>
  <c r="BC379"/>
  <c r="BB380"/>
  <c r="BC380"/>
  <c r="BB381"/>
  <c r="BC381"/>
  <c r="BB382"/>
  <c r="BC382"/>
  <c r="BB383"/>
  <c r="BC383"/>
  <c r="BB384"/>
  <c r="BC384"/>
  <c r="BB385"/>
  <c r="BC385"/>
  <c r="BB386"/>
  <c r="BC386"/>
  <c r="BB387"/>
  <c r="BC387"/>
  <c r="BB388"/>
  <c r="BC388"/>
  <c r="BB389"/>
  <c r="BC389"/>
  <c r="BB390"/>
  <c r="BC390"/>
  <c r="BB391"/>
  <c r="BC391"/>
  <c r="BB392"/>
  <c r="BC392"/>
  <c r="BB393"/>
  <c r="BC393"/>
  <c r="BB394"/>
  <c r="BC394"/>
  <c r="BB395"/>
  <c r="BC395"/>
  <c r="BB396"/>
  <c r="BC396"/>
  <c r="BB397"/>
  <c r="BC397"/>
  <c r="BB398"/>
  <c r="BC398"/>
  <c r="BB399"/>
  <c r="BC399"/>
  <c r="BB400"/>
  <c r="BC400"/>
  <c r="BB401"/>
  <c r="BC401"/>
  <c r="BB402"/>
  <c r="BC402"/>
  <c r="BB403"/>
  <c r="BC403"/>
  <c r="BB404"/>
  <c r="BC404"/>
  <c r="BB405"/>
  <c r="BC405"/>
  <c r="BB406"/>
  <c r="BC406"/>
  <c r="BB407"/>
  <c r="BC407"/>
  <c r="BB408"/>
  <c r="BC408"/>
  <c r="BB409"/>
  <c r="BC409"/>
  <c r="BB410"/>
  <c r="BC410"/>
  <c r="BB411"/>
  <c r="BC411"/>
  <c r="BB412"/>
  <c r="BC412"/>
  <c r="BB413"/>
  <c r="BC413"/>
  <c r="BB414"/>
  <c r="BC414"/>
  <c r="BB415"/>
  <c r="BC415"/>
  <c r="BB416"/>
  <c r="BC416"/>
  <c r="BB417"/>
  <c r="BC417"/>
  <c r="BB418"/>
  <c r="BC418"/>
  <c r="BB419"/>
  <c r="BC419"/>
  <c r="BB420"/>
  <c r="BC420"/>
  <c r="BB421"/>
  <c r="BC421"/>
  <c r="BB422"/>
  <c r="BC422"/>
  <c r="BB423"/>
  <c r="BC423"/>
  <c r="BB424"/>
  <c r="BC424"/>
  <c r="BB425"/>
  <c r="BC425"/>
  <c r="BB426"/>
  <c r="BC426"/>
  <c r="BB427"/>
  <c r="BC427"/>
  <c r="BB428"/>
  <c r="BC428"/>
  <c r="BB429"/>
  <c r="BC429"/>
  <c r="BB430"/>
  <c r="BC430"/>
  <c r="BB431"/>
  <c r="BC431"/>
  <c r="BB432"/>
  <c r="BC432"/>
  <c r="BB433"/>
  <c r="BC433"/>
  <c r="BB434"/>
  <c r="BC434"/>
  <c r="BB435"/>
  <c r="BC435"/>
  <c r="BB436"/>
  <c r="BC436"/>
  <c r="BB437"/>
  <c r="BC437"/>
  <c r="BB438"/>
  <c r="BC438"/>
  <c r="BB439"/>
  <c r="BC439"/>
  <c r="BB440"/>
  <c r="BC440"/>
  <c r="BB441"/>
  <c r="BC441"/>
  <c r="BB442"/>
  <c r="BC442"/>
  <c r="BB443"/>
  <c r="BC443"/>
  <c r="BB444"/>
  <c r="BC444"/>
  <c r="BB445"/>
  <c r="BC445"/>
  <c r="BB446"/>
  <c r="BC446"/>
  <c r="BB447"/>
  <c r="BC447"/>
  <c r="BB448"/>
  <c r="BC448"/>
  <c r="BB449"/>
  <c r="BC449"/>
  <c r="BB450"/>
  <c r="BC450"/>
  <c r="BB451"/>
  <c r="BC451"/>
  <c r="BB452"/>
  <c r="BC452"/>
  <c r="BB453"/>
  <c r="BC453"/>
  <c r="BB454"/>
  <c r="BC454"/>
  <c r="BB455"/>
  <c r="BC455"/>
  <c r="BB456"/>
  <c r="BC456"/>
  <c r="BB457"/>
  <c r="BC457"/>
  <c r="BB458"/>
  <c r="BC458"/>
  <c r="BB459"/>
  <c r="BC459"/>
  <c r="BB460"/>
  <c r="BC460"/>
  <c r="BB461"/>
  <c r="BC461"/>
  <c r="BB462"/>
  <c r="BC462"/>
  <c r="BB463"/>
  <c r="BC463"/>
  <c r="BB464"/>
  <c r="BC464"/>
  <c r="BB465"/>
  <c r="BC465"/>
  <c r="BB466"/>
  <c r="BC466"/>
  <c r="BB467"/>
  <c r="BC467"/>
  <c r="BB468"/>
  <c r="BC468"/>
  <c r="BB469"/>
  <c r="BC469"/>
  <c r="BB470"/>
  <c r="BC470"/>
  <c r="BB471"/>
  <c r="BC471"/>
  <c r="BB472"/>
  <c r="BC472"/>
  <c r="BB473"/>
  <c r="BC473"/>
  <c r="BB474"/>
  <c r="BC474"/>
  <c r="BB475"/>
  <c r="BC475"/>
  <c r="BB476"/>
  <c r="BC476"/>
  <c r="BB477"/>
  <c r="BC477"/>
  <c r="BB478"/>
  <c r="BC478"/>
  <c r="BB479"/>
  <c r="BC479"/>
  <c r="BB480"/>
  <c r="BC480"/>
  <c r="BB481"/>
  <c r="BC481"/>
  <c r="BB482"/>
  <c r="BC482"/>
  <c r="BB483"/>
  <c r="BC483"/>
  <c r="BB484"/>
  <c r="BC484"/>
  <c r="BB485"/>
  <c r="BC485"/>
  <c r="BB486"/>
  <c r="BC486"/>
  <c r="BB487"/>
  <c r="BC487"/>
  <c r="BB488"/>
  <c r="BC488"/>
  <c r="BB489"/>
  <c r="BC489"/>
  <c r="BB490"/>
  <c r="BC490"/>
  <c r="BB491"/>
  <c r="BC491"/>
  <c r="BB492"/>
  <c r="BC492"/>
  <c r="BB493"/>
  <c r="BC493"/>
  <c r="BB494"/>
  <c r="BC494"/>
  <c r="BB495"/>
  <c r="BC495"/>
  <c r="BB496"/>
  <c r="BC496"/>
  <c r="BB497"/>
  <c r="BC497"/>
  <c r="BB498"/>
  <c r="BC498"/>
  <c r="BB499"/>
  <c r="BC499"/>
  <c r="BB500"/>
  <c r="BC500"/>
  <c r="BB501"/>
  <c r="BC501"/>
  <c r="BB502"/>
  <c r="BC502"/>
  <c r="BB503"/>
  <c r="BC503"/>
  <c r="BB504"/>
  <c r="BC504"/>
  <c r="BB505"/>
  <c r="BC505"/>
  <c r="BC6"/>
  <c r="I17" i="13" s="1"/>
  <c r="BB6" i="1"/>
  <c r="E5" i="13"/>
  <c r="G16" i="9"/>
  <c r="E16"/>
  <c r="D16"/>
  <c r="C16"/>
  <c r="AF130" i="1"/>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178"/>
  <c r="AF179"/>
  <c r="AF180"/>
  <c r="AF181"/>
  <c r="AF182"/>
  <c r="AF183"/>
  <c r="AF184"/>
  <c r="AF185"/>
  <c r="AF186"/>
  <c r="AF187"/>
  <c r="AF188"/>
  <c r="AF189"/>
  <c r="AF190"/>
  <c r="AF191"/>
  <c r="AF192"/>
  <c r="AF193"/>
  <c r="AF194"/>
  <c r="AF195"/>
  <c r="AF196"/>
  <c r="AF197"/>
  <c r="AF198"/>
  <c r="AF199"/>
  <c r="AF200"/>
  <c r="AF201"/>
  <c r="AF202"/>
  <c r="AF203"/>
  <c r="AF204"/>
  <c r="AF205"/>
  <c r="AF206"/>
  <c r="AF207"/>
  <c r="AF208"/>
  <c r="AF209"/>
  <c r="AF210"/>
  <c r="AF211"/>
  <c r="AF212"/>
  <c r="AF213"/>
  <c r="AF214"/>
  <c r="AF215"/>
  <c r="AF216"/>
  <c r="AF217"/>
  <c r="AF218"/>
  <c r="AF219"/>
  <c r="AF220"/>
  <c r="AF221"/>
  <c r="AF222"/>
  <c r="AF223"/>
  <c r="AF224"/>
  <c r="AF225"/>
  <c r="AF226"/>
  <c r="AF227"/>
  <c r="AF228"/>
  <c r="AF229"/>
  <c r="AF230"/>
  <c r="AF231"/>
  <c r="AF232"/>
  <c r="AF233"/>
  <c r="AF234"/>
  <c r="AF235"/>
  <c r="AF236"/>
  <c r="AF237"/>
  <c r="AF238"/>
  <c r="AF239"/>
  <c r="AF240"/>
  <c r="AF241"/>
  <c r="AF242"/>
  <c r="AF243"/>
  <c r="AF244"/>
  <c r="AF245"/>
  <c r="AF246"/>
  <c r="AF247"/>
  <c r="AF248"/>
  <c r="AF249"/>
  <c r="AF250"/>
  <c r="AF251"/>
  <c r="AF252"/>
  <c r="AF253"/>
  <c r="AF254"/>
  <c r="AF255"/>
  <c r="AF256"/>
  <c r="AF257"/>
  <c r="AF258"/>
  <c r="AF259"/>
  <c r="AF260"/>
  <c r="AF261"/>
  <c r="AF262"/>
  <c r="AF263"/>
  <c r="AF264"/>
  <c r="AF265"/>
  <c r="AF266"/>
  <c r="AF267"/>
  <c r="AF268"/>
  <c r="AF269"/>
  <c r="AF270"/>
  <c r="AF271"/>
  <c r="AF272"/>
  <c r="AF273"/>
  <c r="AF274"/>
  <c r="AF275"/>
  <c r="AF276"/>
  <c r="AF277"/>
  <c r="AF278"/>
  <c r="AF279"/>
  <c r="AF280"/>
  <c r="AF281"/>
  <c r="AF282"/>
  <c r="AF283"/>
  <c r="AF284"/>
  <c r="AF285"/>
  <c r="AF286"/>
  <c r="AF287"/>
  <c r="AF288"/>
  <c r="AF289"/>
  <c r="AF290"/>
  <c r="AF291"/>
  <c r="AF292"/>
  <c r="AF293"/>
  <c r="AF294"/>
  <c r="AF295"/>
  <c r="AF296"/>
  <c r="AF297"/>
  <c r="AF298"/>
  <c r="AF299"/>
  <c r="AF300"/>
  <c r="AF301"/>
  <c r="AF302"/>
  <c r="AF303"/>
  <c r="AF304"/>
  <c r="AF305"/>
  <c r="AF306"/>
  <c r="AF307"/>
  <c r="AF308"/>
  <c r="AF309"/>
  <c r="AF310"/>
  <c r="AF311"/>
  <c r="AF312"/>
  <c r="AF313"/>
  <c r="AF314"/>
  <c r="AF315"/>
  <c r="AF316"/>
  <c r="AF317"/>
  <c r="AF318"/>
  <c r="AF319"/>
  <c r="AF320"/>
  <c r="AF321"/>
  <c r="AF322"/>
  <c r="AF323"/>
  <c r="AF324"/>
  <c r="AF325"/>
  <c r="AF326"/>
  <c r="AF327"/>
  <c r="AF328"/>
  <c r="AF329"/>
  <c r="AF330"/>
  <c r="AF331"/>
  <c r="AF332"/>
  <c r="AF333"/>
  <c r="AF334"/>
  <c r="AF335"/>
  <c r="AF336"/>
  <c r="AF337"/>
  <c r="AF338"/>
  <c r="AF339"/>
  <c r="AF340"/>
  <c r="AF341"/>
  <c r="AF342"/>
  <c r="AF343"/>
  <c r="AF344"/>
  <c r="AF345"/>
  <c r="AF346"/>
  <c r="AF347"/>
  <c r="AF348"/>
  <c r="AF349"/>
  <c r="AF350"/>
  <c r="AF351"/>
  <c r="AF352"/>
  <c r="AF353"/>
  <c r="AF354"/>
  <c r="AF355"/>
  <c r="AF356"/>
  <c r="AF357"/>
  <c r="AF358"/>
  <c r="AF359"/>
  <c r="AF360"/>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T505" s="1"/>
  <c r="R6"/>
  <c r="AF6" s="1"/>
  <c r="W503"/>
  <c r="AC503" s="1"/>
  <c r="X503"/>
  <c r="Y503"/>
  <c r="Z503"/>
  <c r="AA503"/>
  <c r="AB503"/>
  <c r="AD503"/>
  <c r="AE503" s="1"/>
  <c r="AG503"/>
  <c r="AH503"/>
  <c r="AJ503"/>
  <c r="AS503"/>
  <c r="AT503"/>
  <c r="AU503"/>
  <c r="AW503"/>
  <c r="W504"/>
  <c r="AC504" s="1"/>
  <c r="X504"/>
  <c r="Y504"/>
  <c r="Z504"/>
  <c r="AA504"/>
  <c r="AB504"/>
  <c r="AD504"/>
  <c r="AE504" s="1"/>
  <c r="AG504"/>
  <c r="AH504"/>
  <c r="AU504"/>
  <c r="W505"/>
  <c r="AC505" s="1"/>
  <c r="X505"/>
  <c r="Y505"/>
  <c r="Z505"/>
  <c r="AA505"/>
  <c r="AB505"/>
  <c r="AD505"/>
  <c r="AE505" s="1"/>
  <c r="AG505"/>
  <c r="AU505" s="1"/>
  <c r="AH505"/>
  <c r="AI505"/>
  <c r="AV505" s="1"/>
  <c r="AJ505"/>
  <c r="AK505"/>
  <c r="AX505" s="1"/>
  <c r="AS505"/>
  <c r="AW505"/>
  <c r="AF7"/>
  <c r="AT7" s="1"/>
  <c r="W7"/>
  <c r="AC7" s="1"/>
  <c r="X7"/>
  <c r="Y7"/>
  <c r="Z7"/>
  <c r="AA7"/>
  <c r="AB7"/>
  <c r="AD7"/>
  <c r="E14" i="9" s="1"/>
  <c r="AG7" i="1"/>
  <c r="AH7"/>
  <c r="AS7"/>
  <c r="AU7"/>
  <c r="AF8"/>
  <c r="W8"/>
  <c r="AC8" s="1"/>
  <c r="X8"/>
  <c r="Y8"/>
  <c r="Z8"/>
  <c r="AA8"/>
  <c r="AB8"/>
  <c r="AD8"/>
  <c r="AE8" s="1"/>
  <c r="AG8"/>
  <c r="AU8" s="1"/>
  <c r="AH8"/>
  <c r="AI8" s="1"/>
  <c r="AV8" s="1"/>
  <c r="AT8"/>
  <c r="AF9"/>
  <c r="AT9" s="1"/>
  <c r="W9"/>
  <c r="AC9" s="1"/>
  <c r="X9"/>
  <c r="Y9"/>
  <c r="Z9"/>
  <c r="AA9"/>
  <c r="AB9"/>
  <c r="AD9"/>
  <c r="AE9" s="1"/>
  <c r="AG9"/>
  <c r="AU9" s="1"/>
  <c r="AH9"/>
  <c r="AF10"/>
  <c r="W10"/>
  <c r="AC10" s="1"/>
  <c r="X10"/>
  <c r="Y10"/>
  <c r="Z10"/>
  <c r="AA10"/>
  <c r="AB10"/>
  <c r="AD10"/>
  <c r="AE10" s="1"/>
  <c r="AT10"/>
  <c r="AG10"/>
  <c r="AU10" s="1"/>
  <c r="AH10"/>
  <c r="AS10"/>
  <c r="AF11"/>
  <c r="AT11" s="1"/>
  <c r="W11"/>
  <c r="AC11" s="1"/>
  <c r="X11"/>
  <c r="Y11"/>
  <c r="Z11"/>
  <c r="AA11"/>
  <c r="AB11"/>
  <c r="AD11"/>
  <c r="AE11" s="1"/>
  <c r="AG11"/>
  <c r="AU11" s="1"/>
  <c r="AH11"/>
  <c r="AI11"/>
  <c r="AV11" s="1"/>
  <c r="AK11"/>
  <c r="AX11" s="1"/>
  <c r="AF12"/>
  <c r="W12"/>
  <c r="AC12" s="1"/>
  <c r="X12"/>
  <c r="Y12"/>
  <c r="Z12"/>
  <c r="AA12"/>
  <c r="AB12"/>
  <c r="AD12"/>
  <c r="AE12" s="1"/>
  <c r="AT12"/>
  <c r="AG12"/>
  <c r="AH12"/>
  <c r="AJ12" s="1"/>
  <c r="AW12" s="1"/>
  <c r="AS12"/>
  <c r="AU12"/>
  <c r="AF13"/>
  <c r="AT13" s="1"/>
  <c r="W13"/>
  <c r="AC13" s="1"/>
  <c r="X13"/>
  <c r="Y13"/>
  <c r="Z13"/>
  <c r="AA13"/>
  <c r="AB13"/>
  <c r="AD13"/>
  <c r="AE13" s="1"/>
  <c r="AG13"/>
  <c r="AU13" s="1"/>
  <c r="AH13"/>
  <c r="AF14"/>
  <c r="W14"/>
  <c r="AC14" s="1"/>
  <c r="X14"/>
  <c r="Y14"/>
  <c r="Z14"/>
  <c r="AA14"/>
  <c r="AB14"/>
  <c r="AD14"/>
  <c r="AE14" s="1"/>
  <c r="AT14"/>
  <c r="AG14"/>
  <c r="AU14" s="1"/>
  <c r="AH14"/>
  <c r="AS14"/>
  <c r="AF15"/>
  <c r="AT15" s="1"/>
  <c r="W15"/>
  <c r="AC15" s="1"/>
  <c r="X15"/>
  <c r="Y15"/>
  <c r="Z15"/>
  <c r="AA15"/>
  <c r="AB15"/>
  <c r="AD15"/>
  <c r="AE15" s="1"/>
  <c r="AG15"/>
  <c r="AU15" s="1"/>
  <c r="AH15"/>
  <c r="AI15"/>
  <c r="AV15" s="1"/>
  <c r="AK15"/>
  <c r="AX15" s="1"/>
  <c r="AF16"/>
  <c r="W16"/>
  <c r="AC16" s="1"/>
  <c r="X16"/>
  <c r="Y16"/>
  <c r="Z16"/>
  <c r="AA16"/>
  <c r="AB16"/>
  <c r="AD16"/>
  <c r="AE16" s="1"/>
  <c r="AT16"/>
  <c r="AG16"/>
  <c r="AH16"/>
  <c r="AJ16" s="1"/>
  <c r="AW16" s="1"/>
  <c r="AS16"/>
  <c r="AU16"/>
  <c r="AF17"/>
  <c r="AT17" s="1"/>
  <c r="W17"/>
  <c r="AC17" s="1"/>
  <c r="X17"/>
  <c r="Y17"/>
  <c r="Z17"/>
  <c r="AA17"/>
  <c r="AB17"/>
  <c r="AD17"/>
  <c r="AE17" s="1"/>
  <c r="AG17"/>
  <c r="AU17" s="1"/>
  <c r="AH17"/>
  <c r="AF18"/>
  <c r="W18"/>
  <c r="AC18" s="1"/>
  <c r="X18"/>
  <c r="Y18"/>
  <c r="Z18"/>
  <c r="AA18"/>
  <c r="AB18"/>
  <c r="AD18"/>
  <c r="AE18" s="1"/>
  <c r="AT18"/>
  <c r="AG18"/>
  <c r="AU18" s="1"/>
  <c r="AH18"/>
  <c r="AS18"/>
  <c r="AF19"/>
  <c r="AT19" s="1"/>
  <c r="W19"/>
  <c r="AC19" s="1"/>
  <c r="X19"/>
  <c r="Y19"/>
  <c r="Z19"/>
  <c r="AA19"/>
  <c r="AB19"/>
  <c r="AD19"/>
  <c r="AE19" s="1"/>
  <c r="AG19"/>
  <c r="AU19" s="1"/>
  <c r="AH19"/>
  <c r="AI19"/>
  <c r="AV19" s="1"/>
  <c r="AK19"/>
  <c r="AX19" s="1"/>
  <c r="AF20"/>
  <c r="AT20" s="1"/>
  <c r="W20"/>
  <c r="AC20" s="1"/>
  <c r="X20"/>
  <c r="Y20"/>
  <c r="Z20"/>
  <c r="AA20"/>
  <c r="AB20"/>
  <c r="AD20"/>
  <c r="AE20" s="1"/>
  <c r="AG20"/>
  <c r="AU20" s="1"/>
  <c r="AH20"/>
  <c r="AJ20" s="1"/>
  <c r="AW20" s="1"/>
  <c r="AS20"/>
  <c r="AF21"/>
  <c r="AT21" s="1"/>
  <c r="W21"/>
  <c r="AC21" s="1"/>
  <c r="X21"/>
  <c r="Y21"/>
  <c r="Z21"/>
  <c r="AA21"/>
  <c r="AB21"/>
  <c r="AD21"/>
  <c r="AE21" s="1"/>
  <c r="AG21"/>
  <c r="AU21" s="1"/>
  <c r="AH21"/>
  <c r="AK21"/>
  <c r="AX21" s="1"/>
  <c r="AF22"/>
  <c r="AT22" s="1"/>
  <c r="W22"/>
  <c r="AC22" s="1"/>
  <c r="X22"/>
  <c r="Y22"/>
  <c r="Z22"/>
  <c r="AA22"/>
  <c r="AB22"/>
  <c r="AD22"/>
  <c r="AE22" s="1"/>
  <c r="AG22"/>
  <c r="AH22"/>
  <c r="AJ22" s="1"/>
  <c r="AW22" s="1"/>
  <c r="AU22"/>
  <c r="AF23"/>
  <c r="AT23" s="1"/>
  <c r="W23"/>
  <c r="AC23" s="1"/>
  <c r="X23"/>
  <c r="Y23"/>
  <c r="Z23"/>
  <c r="AA23"/>
  <c r="AB23"/>
  <c r="AD23"/>
  <c r="AE23" s="1"/>
  <c r="AG23"/>
  <c r="AU23" s="1"/>
  <c r="AH23"/>
  <c r="AK23"/>
  <c r="AX23" s="1"/>
  <c r="AF24"/>
  <c r="AT24" s="1"/>
  <c r="W24"/>
  <c r="AC24" s="1"/>
  <c r="X24"/>
  <c r="Y24"/>
  <c r="Z24"/>
  <c r="AA24"/>
  <c r="AB24"/>
  <c r="AD24"/>
  <c r="AE24" s="1"/>
  <c r="AG24"/>
  <c r="AH24"/>
  <c r="AJ24" s="1"/>
  <c r="AW24" s="1"/>
  <c r="AU24"/>
  <c r="AF25"/>
  <c r="AT25" s="1"/>
  <c r="W25"/>
  <c r="AC25" s="1"/>
  <c r="X25"/>
  <c r="Y25"/>
  <c r="Z25"/>
  <c r="AA25"/>
  <c r="AB25"/>
  <c r="AD25"/>
  <c r="AE25" s="1"/>
  <c r="AG25"/>
  <c r="AU25" s="1"/>
  <c r="AH25"/>
  <c r="AK25"/>
  <c r="AX25" s="1"/>
  <c r="AF26"/>
  <c r="AT26" s="1"/>
  <c r="W26"/>
  <c r="AC26" s="1"/>
  <c r="X26"/>
  <c r="Y26"/>
  <c r="Z26"/>
  <c r="AA26"/>
  <c r="AB26"/>
  <c r="AD26"/>
  <c r="AE26" s="1"/>
  <c r="AG26"/>
  <c r="AH26"/>
  <c r="AJ26" s="1"/>
  <c r="AW26" s="1"/>
  <c r="AU26"/>
  <c r="AF27"/>
  <c r="AT27" s="1"/>
  <c r="W27"/>
  <c r="AC27" s="1"/>
  <c r="X27"/>
  <c r="Y27"/>
  <c r="Z27"/>
  <c r="AA27"/>
  <c r="AB27"/>
  <c r="AD27"/>
  <c r="AE27" s="1"/>
  <c r="AG27"/>
  <c r="AU27" s="1"/>
  <c r="AH27"/>
  <c r="AK27"/>
  <c r="AX27" s="1"/>
  <c r="AF28"/>
  <c r="AT28" s="1"/>
  <c r="W28"/>
  <c r="AC28" s="1"/>
  <c r="X28"/>
  <c r="Y28"/>
  <c r="Z28"/>
  <c r="AA28"/>
  <c r="AB28"/>
  <c r="AD28"/>
  <c r="AE28" s="1"/>
  <c r="AG28"/>
  <c r="AH28"/>
  <c r="AJ28" s="1"/>
  <c r="AW28" s="1"/>
  <c r="AU28"/>
  <c r="AF29"/>
  <c r="AT29" s="1"/>
  <c r="W29"/>
  <c r="AC29" s="1"/>
  <c r="X29"/>
  <c r="Y29"/>
  <c r="Z29"/>
  <c r="AA29"/>
  <c r="AB29"/>
  <c r="AD29"/>
  <c r="AE29" s="1"/>
  <c r="AG29"/>
  <c r="AU29" s="1"/>
  <c r="AH29"/>
  <c r="AK29"/>
  <c r="AX29" s="1"/>
  <c r="AF30"/>
  <c r="AT30" s="1"/>
  <c r="W30"/>
  <c r="AC30" s="1"/>
  <c r="X30"/>
  <c r="Y30"/>
  <c r="Z30"/>
  <c r="AA30"/>
  <c r="AB30"/>
  <c r="AD30"/>
  <c r="AE30" s="1"/>
  <c r="AG30"/>
  <c r="AH30"/>
  <c r="AJ30" s="1"/>
  <c r="AW30" s="1"/>
  <c r="AU30"/>
  <c r="AF31"/>
  <c r="AT31" s="1"/>
  <c r="W31"/>
  <c r="AC31" s="1"/>
  <c r="X31"/>
  <c r="Y31"/>
  <c r="Z31"/>
  <c r="AA31"/>
  <c r="AB31"/>
  <c r="AD31"/>
  <c r="AE31" s="1"/>
  <c r="AG31"/>
  <c r="AU31" s="1"/>
  <c r="AH31"/>
  <c r="AK31"/>
  <c r="AX31" s="1"/>
  <c r="AF32"/>
  <c r="AT32" s="1"/>
  <c r="W32"/>
  <c r="AC32" s="1"/>
  <c r="X32"/>
  <c r="Y32"/>
  <c r="Z32"/>
  <c r="AA32"/>
  <c r="AB32"/>
  <c r="AD32"/>
  <c r="AE32" s="1"/>
  <c r="AG32"/>
  <c r="AH32"/>
  <c r="AJ32" s="1"/>
  <c r="AW32" s="1"/>
  <c r="AU32"/>
  <c r="AF33"/>
  <c r="AT33" s="1"/>
  <c r="W33"/>
  <c r="AC33" s="1"/>
  <c r="X33"/>
  <c r="Y33"/>
  <c r="Z33"/>
  <c r="AA33"/>
  <c r="AB33"/>
  <c r="AD33"/>
  <c r="AE33" s="1"/>
  <c r="AG33"/>
  <c r="AU33" s="1"/>
  <c r="AH33"/>
  <c r="AK33"/>
  <c r="AX33" s="1"/>
  <c r="AF34"/>
  <c r="AT34" s="1"/>
  <c r="W34"/>
  <c r="AC34" s="1"/>
  <c r="X34"/>
  <c r="Y34"/>
  <c r="Z34"/>
  <c r="AA34"/>
  <c r="AB34"/>
  <c r="AD34"/>
  <c r="AE34" s="1"/>
  <c r="AG34"/>
  <c r="AH34"/>
  <c r="AJ34" s="1"/>
  <c r="AW34" s="1"/>
  <c r="AU34"/>
  <c r="AF35"/>
  <c r="AT35" s="1"/>
  <c r="W35"/>
  <c r="AC35" s="1"/>
  <c r="X35"/>
  <c r="Y35"/>
  <c r="Z35"/>
  <c r="AA35"/>
  <c r="AB35"/>
  <c r="AD35"/>
  <c r="AE35" s="1"/>
  <c r="AG35"/>
  <c r="AU35" s="1"/>
  <c r="AH35"/>
  <c r="AK35"/>
  <c r="AX35" s="1"/>
  <c r="AF36"/>
  <c r="AT36" s="1"/>
  <c r="W36"/>
  <c r="AC36" s="1"/>
  <c r="X36"/>
  <c r="Y36"/>
  <c r="Z36"/>
  <c r="AA36"/>
  <c r="AB36"/>
  <c r="AD36"/>
  <c r="AE36" s="1"/>
  <c r="AG36"/>
  <c r="AH36"/>
  <c r="AJ36" s="1"/>
  <c r="AW36" s="1"/>
  <c r="AU36"/>
  <c r="AF37"/>
  <c r="AT37" s="1"/>
  <c r="W37"/>
  <c r="AC37" s="1"/>
  <c r="X37"/>
  <c r="Y37"/>
  <c r="Z37"/>
  <c r="AA37"/>
  <c r="AB37"/>
  <c r="AD37"/>
  <c r="AE37" s="1"/>
  <c r="AG37"/>
  <c r="AU37" s="1"/>
  <c r="AH37"/>
  <c r="AK37"/>
  <c r="AX37" s="1"/>
  <c r="AF38"/>
  <c r="AT38" s="1"/>
  <c r="W38"/>
  <c r="AC38" s="1"/>
  <c r="X38"/>
  <c r="Y38"/>
  <c r="Z38"/>
  <c r="AA38"/>
  <c r="AB38"/>
  <c r="AD38"/>
  <c r="AE38" s="1"/>
  <c r="AG38"/>
  <c r="AH38"/>
  <c r="AJ38" s="1"/>
  <c r="AW38" s="1"/>
  <c r="AU38"/>
  <c r="AF39"/>
  <c r="AT39" s="1"/>
  <c r="W39"/>
  <c r="AC39" s="1"/>
  <c r="X39"/>
  <c r="Y39"/>
  <c r="Z39"/>
  <c r="AA39"/>
  <c r="AB39"/>
  <c r="AD39"/>
  <c r="AE39" s="1"/>
  <c r="AG39"/>
  <c r="AU39" s="1"/>
  <c r="AH39"/>
  <c r="AK39"/>
  <c r="AX39" s="1"/>
  <c r="AF40"/>
  <c r="AT40" s="1"/>
  <c r="W40"/>
  <c r="AC40" s="1"/>
  <c r="X40"/>
  <c r="Y40"/>
  <c r="Z40"/>
  <c r="AA40"/>
  <c r="AB40"/>
  <c r="AD40"/>
  <c r="AE40" s="1"/>
  <c r="AG40"/>
  <c r="AH40"/>
  <c r="AJ40" s="1"/>
  <c r="AW40" s="1"/>
  <c r="AU40"/>
  <c r="AF41"/>
  <c r="AT41" s="1"/>
  <c r="W41"/>
  <c r="AC41" s="1"/>
  <c r="X41"/>
  <c r="Y41"/>
  <c r="Z41"/>
  <c r="AA41"/>
  <c r="AB41"/>
  <c r="AD41"/>
  <c r="AE41" s="1"/>
  <c r="AG41"/>
  <c r="AU41" s="1"/>
  <c r="AH41"/>
  <c r="AK41"/>
  <c r="AX41" s="1"/>
  <c r="AF42"/>
  <c r="AT42" s="1"/>
  <c r="W42"/>
  <c r="AC42" s="1"/>
  <c r="X42"/>
  <c r="Y42"/>
  <c r="Z42"/>
  <c r="AA42"/>
  <c r="AB42"/>
  <c r="AD42"/>
  <c r="AE42" s="1"/>
  <c r="AG42"/>
  <c r="AH42"/>
  <c r="AJ42" s="1"/>
  <c r="AW42" s="1"/>
  <c r="AU42"/>
  <c r="AF43"/>
  <c r="AT43" s="1"/>
  <c r="W43"/>
  <c r="AC43" s="1"/>
  <c r="X43"/>
  <c r="Y43"/>
  <c r="Z43"/>
  <c r="AA43"/>
  <c r="AB43"/>
  <c r="AD43"/>
  <c r="AE43" s="1"/>
  <c r="AG43"/>
  <c r="AU43" s="1"/>
  <c r="AH43"/>
  <c r="AK43"/>
  <c r="AX43" s="1"/>
  <c r="AF44"/>
  <c r="AT44" s="1"/>
  <c r="W44"/>
  <c r="AC44" s="1"/>
  <c r="X44"/>
  <c r="Y44"/>
  <c r="Z44"/>
  <c r="AA44"/>
  <c r="AB44"/>
  <c r="AD44"/>
  <c r="AE44" s="1"/>
  <c r="AG44"/>
  <c r="AH44"/>
  <c r="AJ44" s="1"/>
  <c r="AW44" s="1"/>
  <c r="AU44"/>
  <c r="AF45"/>
  <c r="AT45" s="1"/>
  <c r="W45"/>
  <c r="AC45" s="1"/>
  <c r="X45"/>
  <c r="Y45"/>
  <c r="Z45"/>
  <c r="AA45"/>
  <c r="AB45"/>
  <c r="AD45"/>
  <c r="AE45" s="1"/>
  <c r="AG45"/>
  <c r="AU45" s="1"/>
  <c r="AH45"/>
  <c r="AK45"/>
  <c r="AX45" s="1"/>
  <c r="AF46"/>
  <c r="AT46" s="1"/>
  <c r="W46"/>
  <c r="AC46" s="1"/>
  <c r="X46"/>
  <c r="Y46"/>
  <c r="Z46"/>
  <c r="AA46"/>
  <c r="AB46"/>
  <c r="AD46"/>
  <c r="AE46" s="1"/>
  <c r="AG46"/>
  <c r="AH46"/>
  <c r="AJ46" s="1"/>
  <c r="AW46" s="1"/>
  <c r="AU46"/>
  <c r="AF47"/>
  <c r="AT47" s="1"/>
  <c r="W47"/>
  <c r="AC47" s="1"/>
  <c r="X47"/>
  <c r="Y47"/>
  <c r="Z47"/>
  <c r="AA47"/>
  <c r="AB47"/>
  <c r="AD47"/>
  <c r="AE47" s="1"/>
  <c r="AG47"/>
  <c r="AU47" s="1"/>
  <c r="AH47"/>
  <c r="AK47"/>
  <c r="AX47" s="1"/>
  <c r="AF48"/>
  <c r="AT48" s="1"/>
  <c r="W48"/>
  <c r="AC48" s="1"/>
  <c r="X48"/>
  <c r="Y48"/>
  <c r="Z48"/>
  <c r="AA48"/>
  <c r="AB48"/>
  <c r="AD48"/>
  <c r="AE48" s="1"/>
  <c r="AG48"/>
  <c r="AH48"/>
  <c r="AJ48" s="1"/>
  <c r="AW48" s="1"/>
  <c r="AU48"/>
  <c r="AF49"/>
  <c r="AT49" s="1"/>
  <c r="W49"/>
  <c r="AC49" s="1"/>
  <c r="X49"/>
  <c r="Y49"/>
  <c r="Z49"/>
  <c r="AA49"/>
  <c r="AB49"/>
  <c r="AD49"/>
  <c r="AE49" s="1"/>
  <c r="AG49"/>
  <c r="AU49" s="1"/>
  <c r="AH49"/>
  <c r="AK49"/>
  <c r="AX49" s="1"/>
  <c r="AF50"/>
  <c r="AT50" s="1"/>
  <c r="W50"/>
  <c r="AC50" s="1"/>
  <c r="X50"/>
  <c r="Y50"/>
  <c r="Z50"/>
  <c r="AA50"/>
  <c r="AB50"/>
  <c r="AD50"/>
  <c r="AE50" s="1"/>
  <c r="AG50"/>
  <c r="AH50"/>
  <c r="AJ50" s="1"/>
  <c r="AW50" s="1"/>
  <c r="AU50"/>
  <c r="AF51"/>
  <c r="AT51" s="1"/>
  <c r="W51"/>
  <c r="AC51" s="1"/>
  <c r="X51"/>
  <c r="Y51"/>
  <c r="Z51"/>
  <c r="AA51"/>
  <c r="AB51"/>
  <c r="AD51"/>
  <c r="AE51" s="1"/>
  <c r="AG51"/>
  <c r="AU51" s="1"/>
  <c r="AH51"/>
  <c r="AK51"/>
  <c r="AX51" s="1"/>
  <c r="AF52"/>
  <c r="W52"/>
  <c r="AC52" s="1"/>
  <c r="X52"/>
  <c r="Y52"/>
  <c r="Z52"/>
  <c r="AA52"/>
  <c r="AB52"/>
  <c r="AD52"/>
  <c r="AS52" s="1"/>
  <c r="AG52"/>
  <c r="AH52"/>
  <c r="AU52"/>
  <c r="AF53"/>
  <c r="AT53" s="1"/>
  <c r="W53"/>
  <c r="AC53" s="1"/>
  <c r="X53"/>
  <c r="Y53"/>
  <c r="Z53"/>
  <c r="AA53"/>
  <c r="AB53"/>
  <c r="AD53"/>
  <c r="AE53" s="1"/>
  <c r="AG53"/>
  <c r="AU53" s="1"/>
  <c r="AH53"/>
  <c r="AS53"/>
  <c r="AF54"/>
  <c r="AT54" s="1"/>
  <c r="W54"/>
  <c r="AC54" s="1"/>
  <c r="X54"/>
  <c r="Y54"/>
  <c r="Z54"/>
  <c r="AA54"/>
  <c r="AB54"/>
  <c r="AD54"/>
  <c r="AS54" s="1"/>
  <c r="AG54"/>
  <c r="AU54" s="1"/>
  <c r="AH54"/>
  <c r="AF55"/>
  <c r="AT55" s="1"/>
  <c r="W55"/>
  <c r="AC55" s="1"/>
  <c r="X55"/>
  <c r="Y55"/>
  <c r="Z55"/>
  <c r="AA55"/>
  <c r="AB55"/>
  <c r="AD55"/>
  <c r="AE55" s="1"/>
  <c r="AG55"/>
  <c r="AU55" s="1"/>
  <c r="AH55"/>
  <c r="AS55"/>
  <c r="AF56"/>
  <c r="W56"/>
  <c r="AC56" s="1"/>
  <c r="X56"/>
  <c r="Y56"/>
  <c r="Z56"/>
  <c r="AA56"/>
  <c r="AB56"/>
  <c r="AD56"/>
  <c r="AS56" s="1"/>
  <c r="AG56"/>
  <c r="AH56"/>
  <c r="AU56"/>
  <c r="AF57"/>
  <c r="AT57" s="1"/>
  <c r="W57"/>
  <c r="AC57" s="1"/>
  <c r="X57"/>
  <c r="Y57"/>
  <c r="Z57"/>
  <c r="AA57"/>
  <c r="AB57"/>
  <c r="AD57"/>
  <c r="AE57" s="1"/>
  <c r="AG57"/>
  <c r="AU57" s="1"/>
  <c r="AH57"/>
  <c r="AK57"/>
  <c r="AX57" s="1"/>
  <c r="AF58"/>
  <c r="AT58" s="1"/>
  <c r="W58"/>
  <c r="AC58" s="1"/>
  <c r="X58"/>
  <c r="Y58"/>
  <c r="Z58"/>
  <c r="AA58"/>
  <c r="AB58"/>
  <c r="AD58"/>
  <c r="AS58" s="1"/>
  <c r="AG58"/>
  <c r="AH58"/>
  <c r="AJ58" s="1"/>
  <c r="AW58" s="1"/>
  <c r="AU58"/>
  <c r="AF59"/>
  <c r="AT59" s="1"/>
  <c r="W59"/>
  <c r="AC59" s="1"/>
  <c r="X59"/>
  <c r="Y59"/>
  <c r="Z59"/>
  <c r="AA59"/>
  <c r="AB59"/>
  <c r="AD59"/>
  <c r="AE59" s="1"/>
  <c r="AG59"/>
  <c r="AU59" s="1"/>
  <c r="AH59"/>
  <c r="AK59"/>
  <c r="AX59" s="1"/>
  <c r="AF60"/>
  <c r="W60"/>
  <c r="AC60" s="1"/>
  <c r="X60"/>
  <c r="Y60"/>
  <c r="Z60"/>
  <c r="AA60"/>
  <c r="AB60"/>
  <c r="AD60"/>
  <c r="AS60" s="1"/>
  <c r="AG60"/>
  <c r="AH60"/>
  <c r="AU60"/>
  <c r="AF61"/>
  <c r="AT61" s="1"/>
  <c r="W61"/>
  <c r="AC61" s="1"/>
  <c r="X61"/>
  <c r="Y61"/>
  <c r="Z61"/>
  <c r="AA61"/>
  <c r="AB61"/>
  <c r="AD61"/>
  <c r="AE61" s="1"/>
  <c r="AG61"/>
  <c r="AU61" s="1"/>
  <c r="AH61"/>
  <c r="AS61"/>
  <c r="AF62"/>
  <c r="AT62" s="1"/>
  <c r="W62"/>
  <c r="AC62" s="1"/>
  <c r="X62"/>
  <c r="Y62"/>
  <c r="Z62"/>
  <c r="AA62"/>
  <c r="AB62"/>
  <c r="AD62"/>
  <c r="AS62" s="1"/>
  <c r="AG62"/>
  <c r="AU62" s="1"/>
  <c r="AH62"/>
  <c r="AF63"/>
  <c r="AT63" s="1"/>
  <c r="W63"/>
  <c r="AC63" s="1"/>
  <c r="X63"/>
  <c r="Y63"/>
  <c r="Z63"/>
  <c r="AA63"/>
  <c r="AB63"/>
  <c r="AD63"/>
  <c r="AE63" s="1"/>
  <c r="AG63"/>
  <c r="AU63" s="1"/>
  <c r="AH63"/>
  <c r="AS63"/>
  <c r="AF64"/>
  <c r="W64"/>
  <c r="AC64" s="1"/>
  <c r="X64"/>
  <c r="Y64"/>
  <c r="Z64"/>
  <c r="AA64"/>
  <c r="AB64"/>
  <c r="AD64"/>
  <c r="AS64" s="1"/>
  <c r="AG64"/>
  <c r="AH64"/>
  <c r="AU64"/>
  <c r="AF65"/>
  <c r="AT65" s="1"/>
  <c r="W65"/>
  <c r="AC65" s="1"/>
  <c r="X65"/>
  <c r="Y65"/>
  <c r="Z65"/>
  <c r="AA65"/>
  <c r="AB65"/>
  <c r="AD65"/>
  <c r="AE65" s="1"/>
  <c r="AG65"/>
  <c r="AU65" s="1"/>
  <c r="AH65"/>
  <c r="AK65"/>
  <c r="AX65" s="1"/>
  <c r="AF66"/>
  <c r="AT66" s="1"/>
  <c r="W66"/>
  <c r="AC66" s="1"/>
  <c r="X66"/>
  <c r="Y66"/>
  <c r="Z66"/>
  <c r="AA66"/>
  <c r="AB66"/>
  <c r="AD66"/>
  <c r="AE66" s="1"/>
  <c r="AG66"/>
  <c r="AH66"/>
  <c r="AJ66" s="1"/>
  <c r="AW66" s="1"/>
  <c r="AU66"/>
  <c r="AF67"/>
  <c r="AT67" s="1"/>
  <c r="W67"/>
  <c r="AC67" s="1"/>
  <c r="X67"/>
  <c r="Y67"/>
  <c r="Z67"/>
  <c r="AA67"/>
  <c r="AB67"/>
  <c r="AD67"/>
  <c r="AE67" s="1"/>
  <c r="AG67"/>
  <c r="AU67" s="1"/>
  <c r="AH67"/>
  <c r="AK67"/>
  <c r="AX67" s="1"/>
  <c r="AF68"/>
  <c r="AT68" s="1"/>
  <c r="W68"/>
  <c r="AC68" s="1"/>
  <c r="X68"/>
  <c r="Y68"/>
  <c r="Z68"/>
  <c r="AA68"/>
  <c r="AB68"/>
  <c r="AD68"/>
  <c r="AE68" s="1"/>
  <c r="AG68"/>
  <c r="AH68"/>
  <c r="AJ68" s="1"/>
  <c r="AW68" s="1"/>
  <c r="AU68"/>
  <c r="AF69"/>
  <c r="AT69" s="1"/>
  <c r="W69"/>
  <c r="AC69" s="1"/>
  <c r="X69"/>
  <c r="Y69"/>
  <c r="Z69"/>
  <c r="AA69"/>
  <c r="AB69"/>
  <c r="AD69"/>
  <c r="AE69" s="1"/>
  <c r="AG69"/>
  <c r="AU69" s="1"/>
  <c r="AH69"/>
  <c r="AK69"/>
  <c r="AX69" s="1"/>
  <c r="AF70"/>
  <c r="AT70" s="1"/>
  <c r="W70"/>
  <c r="AC70" s="1"/>
  <c r="X70"/>
  <c r="Y70"/>
  <c r="Z70"/>
  <c r="AA70"/>
  <c r="AB70"/>
  <c r="AD70"/>
  <c r="AE70" s="1"/>
  <c r="AG70"/>
  <c r="AH70"/>
  <c r="AJ70" s="1"/>
  <c r="AW70" s="1"/>
  <c r="AU70"/>
  <c r="AF71"/>
  <c r="AT71" s="1"/>
  <c r="W71"/>
  <c r="AC71" s="1"/>
  <c r="X71"/>
  <c r="Y71"/>
  <c r="Z71"/>
  <c r="AA71"/>
  <c r="AB71"/>
  <c r="AD71"/>
  <c r="AE71" s="1"/>
  <c r="AG71"/>
  <c r="AU71" s="1"/>
  <c r="AH71"/>
  <c r="AK71"/>
  <c r="AX71" s="1"/>
  <c r="AF72"/>
  <c r="AT72" s="1"/>
  <c r="W72"/>
  <c r="AC72" s="1"/>
  <c r="X72"/>
  <c r="Y72"/>
  <c r="Z72"/>
  <c r="AA72"/>
  <c r="AB72"/>
  <c r="AD72"/>
  <c r="AS72" s="1"/>
  <c r="AG72"/>
  <c r="AH72"/>
  <c r="AU72"/>
  <c r="AF73"/>
  <c r="AT73" s="1"/>
  <c r="W73"/>
  <c r="AC73" s="1"/>
  <c r="X73"/>
  <c r="Y73"/>
  <c r="Z73"/>
  <c r="AA73"/>
  <c r="AB73"/>
  <c r="AD73"/>
  <c r="AG73"/>
  <c r="AU73" s="1"/>
  <c r="AH73"/>
  <c r="AF74"/>
  <c r="AT74" s="1"/>
  <c r="W74"/>
  <c r="AC74" s="1"/>
  <c r="X74"/>
  <c r="Y74"/>
  <c r="Z74"/>
  <c r="AA74"/>
  <c r="AB74"/>
  <c r="AD74"/>
  <c r="AG74"/>
  <c r="AH74"/>
  <c r="AU74"/>
  <c r="AF75"/>
  <c r="AT75" s="1"/>
  <c r="W75"/>
  <c r="AC75" s="1"/>
  <c r="X75"/>
  <c r="Y75"/>
  <c r="Z75"/>
  <c r="AA75"/>
  <c r="AB75"/>
  <c r="AD75"/>
  <c r="AG75"/>
  <c r="AU75" s="1"/>
  <c r="AH75"/>
  <c r="AI75"/>
  <c r="AK75"/>
  <c r="AV75"/>
  <c r="AX75"/>
  <c r="AF76"/>
  <c r="AT76" s="1"/>
  <c r="W76"/>
  <c r="AC76" s="1"/>
  <c r="X76"/>
  <c r="Y76"/>
  <c r="Z76"/>
  <c r="AA76"/>
  <c r="AB76"/>
  <c r="AD76"/>
  <c r="AG76"/>
  <c r="AU76" s="1"/>
  <c r="AH76"/>
  <c r="AS76"/>
  <c r="AF77"/>
  <c r="AT77" s="1"/>
  <c r="W77"/>
  <c r="AC77" s="1"/>
  <c r="X77"/>
  <c r="Y77"/>
  <c r="Z77"/>
  <c r="AA77"/>
  <c r="AB77"/>
  <c r="AD77"/>
  <c r="AG77"/>
  <c r="AU77" s="1"/>
  <c r="AH77"/>
  <c r="AF78"/>
  <c r="AT78" s="1"/>
  <c r="W78"/>
  <c r="AC78" s="1"/>
  <c r="X78"/>
  <c r="Y78"/>
  <c r="Z78"/>
  <c r="AA78"/>
  <c r="AB78"/>
  <c r="AD78"/>
  <c r="AG78"/>
  <c r="AH78"/>
  <c r="AU78"/>
  <c r="AF79"/>
  <c r="AT79" s="1"/>
  <c r="W79"/>
  <c r="AC79" s="1"/>
  <c r="X79"/>
  <c r="Y79"/>
  <c r="Z79"/>
  <c r="AA79"/>
  <c r="AB79"/>
  <c r="AD79"/>
  <c r="AG79"/>
  <c r="AU79" s="1"/>
  <c r="AH79"/>
  <c r="AF80"/>
  <c r="AT80" s="1"/>
  <c r="W80"/>
  <c r="AC80" s="1"/>
  <c r="X80"/>
  <c r="Y80"/>
  <c r="Z80"/>
  <c r="AA80"/>
  <c r="AB80"/>
  <c r="AD80"/>
  <c r="AS80" s="1"/>
  <c r="AG80"/>
  <c r="AH80"/>
  <c r="AU80"/>
  <c r="AF81"/>
  <c r="AT81" s="1"/>
  <c r="W81"/>
  <c r="AC81" s="1"/>
  <c r="X81"/>
  <c r="Y81"/>
  <c r="Z81"/>
  <c r="AA81"/>
  <c r="AB81"/>
  <c r="AD81"/>
  <c r="AG81"/>
  <c r="AU81" s="1"/>
  <c r="AH81"/>
  <c r="AF82"/>
  <c r="AT82" s="1"/>
  <c r="W82"/>
  <c r="AC82" s="1"/>
  <c r="X82"/>
  <c r="Y82"/>
  <c r="Z82"/>
  <c r="AA82"/>
  <c r="AB82"/>
  <c r="AD82"/>
  <c r="AG82"/>
  <c r="AH82"/>
  <c r="AU82"/>
  <c r="AF83"/>
  <c r="AT83" s="1"/>
  <c r="W83"/>
  <c r="AC83" s="1"/>
  <c r="X83"/>
  <c r="Y83"/>
  <c r="Z83"/>
  <c r="AA83"/>
  <c r="AB83"/>
  <c r="AD83"/>
  <c r="AE83" s="1"/>
  <c r="AG83"/>
  <c r="AU83" s="1"/>
  <c r="AH83"/>
  <c r="AS83"/>
  <c r="AF84"/>
  <c r="AT84" s="1"/>
  <c r="W84"/>
  <c r="AC84" s="1"/>
  <c r="X84"/>
  <c r="Y84"/>
  <c r="Z84"/>
  <c r="AA84"/>
  <c r="AB84"/>
  <c r="AD84"/>
  <c r="AE84" s="1"/>
  <c r="AG84"/>
  <c r="AH84"/>
  <c r="AS84"/>
  <c r="AU84"/>
  <c r="AF85"/>
  <c r="AT85" s="1"/>
  <c r="W85"/>
  <c r="AC85" s="1"/>
  <c r="X85"/>
  <c r="Y85"/>
  <c r="Z85"/>
  <c r="AA85"/>
  <c r="AB85"/>
  <c r="AD85"/>
  <c r="AE85" s="1"/>
  <c r="AG85"/>
  <c r="AU85" s="1"/>
  <c r="AH85"/>
  <c r="AJ85" s="1"/>
  <c r="AW85" s="1"/>
  <c r="AF86"/>
  <c r="AT86" s="1"/>
  <c r="W86"/>
  <c r="AC86" s="1"/>
  <c r="X86"/>
  <c r="Y86"/>
  <c r="Z86"/>
  <c r="AA86"/>
  <c r="AB86"/>
  <c r="AD86"/>
  <c r="AE86" s="1"/>
  <c r="AG86"/>
  <c r="AU86" s="1"/>
  <c r="AH86"/>
  <c r="AS86"/>
  <c r="AF87"/>
  <c r="AT87" s="1"/>
  <c r="W87"/>
  <c r="AC87" s="1"/>
  <c r="X87"/>
  <c r="Y87"/>
  <c r="Z87"/>
  <c r="AA87"/>
  <c r="AB87"/>
  <c r="AD87"/>
  <c r="AE87"/>
  <c r="AG87"/>
  <c r="AU87" s="1"/>
  <c r="AH87"/>
  <c r="AI87" s="1"/>
  <c r="AV87" s="1"/>
  <c r="AS87"/>
  <c r="AF88"/>
  <c r="AT88" s="1"/>
  <c r="W88"/>
  <c r="AC88" s="1"/>
  <c r="X88"/>
  <c r="Y88"/>
  <c r="Z88"/>
  <c r="AA88"/>
  <c r="AB88"/>
  <c r="AD88"/>
  <c r="AE88" s="1"/>
  <c r="AG88"/>
  <c r="AH88"/>
  <c r="AJ88" s="1"/>
  <c r="AW88" s="1"/>
  <c r="AS88"/>
  <c r="AU88"/>
  <c r="AF89"/>
  <c r="AT89" s="1"/>
  <c r="W89"/>
  <c r="AC89" s="1"/>
  <c r="X89"/>
  <c r="Y89"/>
  <c r="Z89"/>
  <c r="AA89"/>
  <c r="AB89"/>
  <c r="AD89"/>
  <c r="AE89" s="1"/>
  <c r="AG89"/>
  <c r="AU89" s="1"/>
  <c r="AH89"/>
  <c r="AF90"/>
  <c r="AT90" s="1"/>
  <c r="W90"/>
  <c r="AC90" s="1"/>
  <c r="X90"/>
  <c r="Y90"/>
  <c r="Z90"/>
  <c r="AA90"/>
  <c r="AB90"/>
  <c r="AD90"/>
  <c r="AE90" s="1"/>
  <c r="AG90"/>
  <c r="AH90"/>
  <c r="AU90"/>
  <c r="AF91"/>
  <c r="AT91" s="1"/>
  <c r="W91"/>
  <c r="AC91" s="1"/>
  <c r="X91"/>
  <c r="Y91"/>
  <c r="Z91"/>
  <c r="AA91"/>
  <c r="AB91"/>
  <c r="AD91"/>
  <c r="AE91" s="1"/>
  <c r="AG91"/>
  <c r="AU91" s="1"/>
  <c r="AH91"/>
  <c r="AS91"/>
  <c r="AF92"/>
  <c r="AT92" s="1"/>
  <c r="W92"/>
  <c r="AC92" s="1"/>
  <c r="X92"/>
  <c r="Y92"/>
  <c r="Z92"/>
  <c r="AA92"/>
  <c r="AB92"/>
  <c r="AD92"/>
  <c r="AE92" s="1"/>
  <c r="AG92"/>
  <c r="AH92"/>
  <c r="AS92"/>
  <c r="AU92"/>
  <c r="AF93"/>
  <c r="AT93" s="1"/>
  <c r="W93"/>
  <c r="AC93" s="1"/>
  <c r="X93"/>
  <c r="Y93"/>
  <c r="Z93"/>
  <c r="AA93"/>
  <c r="AB93"/>
  <c r="AD93"/>
  <c r="AE93" s="1"/>
  <c r="AG93"/>
  <c r="AU93" s="1"/>
  <c r="AH93"/>
  <c r="AJ93"/>
  <c r="AW93" s="1"/>
  <c r="AF94"/>
  <c r="AT94" s="1"/>
  <c r="W94"/>
  <c r="AC94" s="1"/>
  <c r="X94"/>
  <c r="Y94"/>
  <c r="Z94"/>
  <c r="AA94"/>
  <c r="AB94"/>
  <c r="AD94"/>
  <c r="AE94" s="1"/>
  <c r="AG94"/>
  <c r="AU94" s="1"/>
  <c r="AH94"/>
  <c r="AS94"/>
  <c r="AF95"/>
  <c r="AT95" s="1"/>
  <c r="W95"/>
  <c r="AC95" s="1"/>
  <c r="X95"/>
  <c r="Y95"/>
  <c r="Z95"/>
  <c r="AA95"/>
  <c r="AB95"/>
  <c r="AD95"/>
  <c r="AE95"/>
  <c r="AG95"/>
  <c r="AU95" s="1"/>
  <c r="AH95"/>
  <c r="AI95" s="1"/>
  <c r="AV95" s="1"/>
  <c r="AS95"/>
  <c r="AF96"/>
  <c r="AT96" s="1"/>
  <c r="W96"/>
  <c r="AC96" s="1"/>
  <c r="X96"/>
  <c r="Y96"/>
  <c r="Z96"/>
  <c r="AA96"/>
  <c r="AB96"/>
  <c r="AD96"/>
  <c r="AE96" s="1"/>
  <c r="AG96"/>
  <c r="AH96"/>
  <c r="AJ96"/>
  <c r="AW96" s="1"/>
  <c r="AS96"/>
  <c r="AU96"/>
  <c r="AF97"/>
  <c r="AT97" s="1"/>
  <c r="W97"/>
  <c r="AC97" s="1"/>
  <c r="X97"/>
  <c r="Y97"/>
  <c r="Z97"/>
  <c r="AA97"/>
  <c r="AB97"/>
  <c r="AD97"/>
  <c r="AE97" s="1"/>
  <c r="AG97"/>
  <c r="AU97" s="1"/>
  <c r="AH97"/>
  <c r="AF98"/>
  <c r="AT98" s="1"/>
  <c r="W98"/>
  <c r="AC98" s="1"/>
  <c r="X98"/>
  <c r="Y98"/>
  <c r="Z98"/>
  <c r="AA98"/>
  <c r="AB98"/>
  <c r="AD98"/>
  <c r="AE98" s="1"/>
  <c r="AG98"/>
  <c r="AH98"/>
  <c r="AU98"/>
  <c r="AF99"/>
  <c r="AT99" s="1"/>
  <c r="W99"/>
  <c r="AC99" s="1"/>
  <c r="X99"/>
  <c r="Y99"/>
  <c r="Z99"/>
  <c r="AA99"/>
  <c r="AB99"/>
  <c r="AD99"/>
  <c r="AE99" s="1"/>
  <c r="AG99"/>
  <c r="AU99" s="1"/>
  <c r="AH99"/>
  <c r="AS99"/>
  <c r="AF100"/>
  <c r="AT100" s="1"/>
  <c r="W100"/>
  <c r="AC100" s="1"/>
  <c r="X100"/>
  <c r="Y100"/>
  <c r="Z100"/>
  <c r="AA100"/>
  <c r="AB100"/>
  <c r="AD100"/>
  <c r="AS100" s="1"/>
  <c r="AG100"/>
  <c r="AU100" s="1"/>
  <c r="AH100"/>
  <c r="AJ100" s="1"/>
  <c r="AW100" s="1"/>
  <c r="AF101"/>
  <c r="AT101" s="1"/>
  <c r="W101"/>
  <c r="AC101" s="1"/>
  <c r="X101"/>
  <c r="Y101"/>
  <c r="Z101"/>
  <c r="AA101"/>
  <c r="AB101"/>
  <c r="AD101"/>
  <c r="AE101" s="1"/>
  <c r="AG101"/>
  <c r="AU101" s="1"/>
  <c r="AH101"/>
  <c r="AJ101" s="1"/>
  <c r="AW101" s="1"/>
  <c r="AF102"/>
  <c r="W102"/>
  <c r="AC102" s="1"/>
  <c r="X102"/>
  <c r="Y102"/>
  <c r="Z102"/>
  <c r="AA102"/>
  <c r="AB102"/>
  <c r="AD102"/>
  <c r="AG102"/>
  <c r="AU102" s="1"/>
  <c r="AH102"/>
  <c r="AS102"/>
  <c r="AF103"/>
  <c r="AT103" s="1"/>
  <c r="W103"/>
  <c r="AC103" s="1"/>
  <c r="X103"/>
  <c r="Y103"/>
  <c r="Z103"/>
  <c r="AA103"/>
  <c r="AB103"/>
  <c r="AD103"/>
  <c r="AE103"/>
  <c r="AG103"/>
  <c r="AU103" s="1"/>
  <c r="AH103"/>
  <c r="AI103" s="1"/>
  <c r="AV103" s="1"/>
  <c r="AS103"/>
  <c r="AF104"/>
  <c r="AT104" s="1"/>
  <c r="W104"/>
  <c r="AC104" s="1"/>
  <c r="X104"/>
  <c r="Y104"/>
  <c r="Z104"/>
  <c r="AA104"/>
  <c r="AB104"/>
  <c r="AD104"/>
  <c r="AG104"/>
  <c r="AU104" s="1"/>
  <c r="AH104"/>
  <c r="AJ104" s="1"/>
  <c r="AW104" s="1"/>
  <c r="AS104"/>
  <c r="AF105"/>
  <c r="AT105" s="1"/>
  <c r="W105"/>
  <c r="AC105" s="1"/>
  <c r="X105"/>
  <c r="Y105"/>
  <c r="Z105"/>
  <c r="AA105"/>
  <c r="AB105"/>
  <c r="AD105"/>
  <c r="AE105" s="1"/>
  <c r="AG105"/>
  <c r="AU105" s="1"/>
  <c r="AH105"/>
  <c r="AF106"/>
  <c r="W106"/>
  <c r="AC106" s="1"/>
  <c r="X106"/>
  <c r="Y106"/>
  <c r="Z106"/>
  <c r="AA106"/>
  <c r="AB106"/>
  <c r="AD106"/>
  <c r="AS106" s="1"/>
  <c r="AG106"/>
  <c r="AH106"/>
  <c r="AU106"/>
  <c r="AF107"/>
  <c r="AT107" s="1"/>
  <c r="W107"/>
  <c r="AC107" s="1"/>
  <c r="X107"/>
  <c r="Y107"/>
  <c r="Z107"/>
  <c r="AA107"/>
  <c r="AB107"/>
  <c r="AD107"/>
  <c r="AE107" s="1"/>
  <c r="AG107"/>
  <c r="AU107" s="1"/>
  <c r="AH107"/>
  <c r="AS107"/>
  <c r="AF108"/>
  <c r="AT108" s="1"/>
  <c r="W108"/>
  <c r="AC108" s="1"/>
  <c r="X108"/>
  <c r="Y108"/>
  <c r="Z108"/>
  <c r="AA108"/>
  <c r="AB108"/>
  <c r="AD108"/>
  <c r="AS108" s="1"/>
  <c r="AG108"/>
  <c r="AU108" s="1"/>
  <c r="AH108"/>
  <c r="AJ108" s="1"/>
  <c r="AW108" s="1"/>
  <c r="AF109"/>
  <c r="AT109" s="1"/>
  <c r="W109"/>
  <c r="AC109" s="1"/>
  <c r="X109"/>
  <c r="Y109"/>
  <c r="Z109"/>
  <c r="AA109"/>
  <c r="AB109"/>
  <c r="AD109"/>
  <c r="AE109" s="1"/>
  <c r="AG109"/>
  <c r="AU109" s="1"/>
  <c r="AH109"/>
  <c r="AJ109"/>
  <c r="AW109" s="1"/>
  <c r="AF110"/>
  <c r="W110"/>
  <c r="AC110" s="1"/>
  <c r="X110"/>
  <c r="Y110"/>
  <c r="Z110"/>
  <c r="AA110"/>
  <c r="AB110"/>
  <c r="AD110"/>
  <c r="AG110"/>
  <c r="AU110" s="1"/>
  <c r="AH110"/>
  <c r="AS110"/>
  <c r="AF111"/>
  <c r="AT111" s="1"/>
  <c r="W111"/>
  <c r="AC111" s="1"/>
  <c r="X111"/>
  <c r="Y111"/>
  <c r="Z111"/>
  <c r="AA111"/>
  <c r="AB111"/>
  <c r="AD111"/>
  <c r="AE111"/>
  <c r="AG111"/>
  <c r="AU111" s="1"/>
  <c r="AH111"/>
  <c r="AI111" s="1"/>
  <c r="AV111" s="1"/>
  <c r="AS111"/>
  <c r="AF112"/>
  <c r="AT112" s="1"/>
  <c r="W112"/>
  <c r="AC112" s="1"/>
  <c r="X112"/>
  <c r="Y112"/>
  <c r="Z112"/>
  <c r="AA112"/>
  <c r="AB112"/>
  <c r="AD112"/>
  <c r="AG112"/>
  <c r="AU112" s="1"/>
  <c r="AH112"/>
  <c r="AJ112" s="1"/>
  <c r="AW112" s="1"/>
  <c r="AS112"/>
  <c r="AF113"/>
  <c r="AT113" s="1"/>
  <c r="W113"/>
  <c r="AC113" s="1"/>
  <c r="X113"/>
  <c r="Y113"/>
  <c r="Z113"/>
  <c r="AA113"/>
  <c r="AB113"/>
  <c r="AD113"/>
  <c r="AE113" s="1"/>
  <c r="AG113"/>
  <c r="AU113" s="1"/>
  <c r="AH113"/>
  <c r="AF114"/>
  <c r="AT114" s="1"/>
  <c r="W114"/>
  <c r="AC114" s="1"/>
  <c r="X114"/>
  <c r="Y114"/>
  <c r="Z114"/>
  <c r="AA114"/>
  <c r="AB114"/>
  <c r="AD114"/>
  <c r="AE114" s="1"/>
  <c r="AG114"/>
  <c r="AH114"/>
  <c r="AU114"/>
  <c r="AF115"/>
  <c r="AT115" s="1"/>
  <c r="W115"/>
  <c r="AC115" s="1"/>
  <c r="X115"/>
  <c r="Y115"/>
  <c r="Z115"/>
  <c r="AA115"/>
  <c r="AB115"/>
  <c r="AD115"/>
  <c r="AE115" s="1"/>
  <c r="AG115"/>
  <c r="AU115" s="1"/>
  <c r="AH115"/>
  <c r="AS115"/>
  <c r="AF116"/>
  <c r="AT116" s="1"/>
  <c r="W116"/>
  <c r="AC116" s="1"/>
  <c r="X116"/>
  <c r="Y116"/>
  <c r="Z116"/>
  <c r="AA116"/>
  <c r="AB116"/>
  <c r="AD116"/>
  <c r="AE116" s="1"/>
  <c r="AG116"/>
  <c r="AH116"/>
  <c r="AS116"/>
  <c r="AU116"/>
  <c r="AF117"/>
  <c r="AT117" s="1"/>
  <c r="W117"/>
  <c r="AC117" s="1"/>
  <c r="X117"/>
  <c r="Y117"/>
  <c r="Z117"/>
  <c r="AA117"/>
  <c r="AB117"/>
  <c r="AD117"/>
  <c r="AE117" s="1"/>
  <c r="AG117"/>
  <c r="AU117" s="1"/>
  <c r="AH117"/>
  <c r="AJ117" s="1"/>
  <c r="AW117" s="1"/>
  <c r="AF118"/>
  <c r="AT118" s="1"/>
  <c r="W118"/>
  <c r="AC118" s="1"/>
  <c r="X118"/>
  <c r="Y118"/>
  <c r="Z118"/>
  <c r="AA118"/>
  <c r="AB118"/>
  <c r="AD118"/>
  <c r="AE118" s="1"/>
  <c r="AG118"/>
  <c r="AU118" s="1"/>
  <c r="AH118"/>
  <c r="AS118"/>
  <c r="AF119"/>
  <c r="AT119" s="1"/>
  <c r="W119"/>
  <c r="AC119" s="1"/>
  <c r="X119"/>
  <c r="Y119"/>
  <c r="Z119"/>
  <c r="AA119"/>
  <c r="AB119"/>
  <c r="AD119"/>
  <c r="AE119"/>
  <c r="AG119"/>
  <c r="AU119" s="1"/>
  <c r="AH119"/>
  <c r="AI119" s="1"/>
  <c r="AV119" s="1"/>
  <c r="AS119"/>
  <c r="AF120"/>
  <c r="AT120" s="1"/>
  <c r="W120"/>
  <c r="AC120" s="1"/>
  <c r="X120"/>
  <c r="Y120"/>
  <c r="Z120"/>
  <c r="AA120"/>
  <c r="AB120"/>
  <c r="AD120"/>
  <c r="AE120" s="1"/>
  <c r="AG120"/>
  <c r="AH120"/>
  <c r="AJ120" s="1"/>
  <c r="AW120" s="1"/>
  <c r="AS120"/>
  <c r="AU120"/>
  <c r="AF121"/>
  <c r="AT121" s="1"/>
  <c r="W121"/>
  <c r="AC121" s="1"/>
  <c r="X121"/>
  <c r="Y121"/>
  <c r="Z121"/>
  <c r="AA121"/>
  <c r="AB121"/>
  <c r="AD121"/>
  <c r="AE121" s="1"/>
  <c r="AG121"/>
  <c r="AU121" s="1"/>
  <c r="AH121"/>
  <c r="AF122"/>
  <c r="AT122" s="1"/>
  <c r="W122"/>
  <c r="AC122" s="1"/>
  <c r="X122"/>
  <c r="Y122"/>
  <c r="Z122"/>
  <c r="AA122"/>
  <c r="AB122"/>
  <c r="AD122"/>
  <c r="AE122" s="1"/>
  <c r="AG122"/>
  <c r="AH122"/>
  <c r="AU122"/>
  <c r="AF123"/>
  <c r="AT123" s="1"/>
  <c r="W123"/>
  <c r="AC123" s="1"/>
  <c r="X123"/>
  <c r="Y123"/>
  <c r="Z123"/>
  <c r="AA123"/>
  <c r="AB123"/>
  <c r="AD123"/>
  <c r="AE123" s="1"/>
  <c r="AG123"/>
  <c r="AU123" s="1"/>
  <c r="AH123"/>
  <c r="AS123"/>
  <c r="AF124"/>
  <c r="AT124" s="1"/>
  <c r="W124"/>
  <c r="AC124" s="1"/>
  <c r="X124"/>
  <c r="Y124"/>
  <c r="Z124"/>
  <c r="AA124"/>
  <c r="AB124"/>
  <c r="AD124"/>
  <c r="AE124" s="1"/>
  <c r="AG124"/>
  <c r="AU124" s="1"/>
  <c r="AH124"/>
  <c r="AS124"/>
  <c r="AF125"/>
  <c r="AT125" s="1"/>
  <c r="W125"/>
  <c r="AC125" s="1"/>
  <c r="X125"/>
  <c r="Y125"/>
  <c r="Z125"/>
  <c r="AA125"/>
  <c r="AB125"/>
  <c r="AD125"/>
  <c r="AE125" s="1"/>
  <c r="AG125"/>
  <c r="AU125" s="1"/>
  <c r="AH125"/>
  <c r="AJ125"/>
  <c r="AW125" s="1"/>
  <c r="AF126"/>
  <c r="AT126" s="1"/>
  <c r="W126"/>
  <c r="AC126" s="1"/>
  <c r="X126"/>
  <c r="Y126"/>
  <c r="Z126"/>
  <c r="AA126"/>
  <c r="AB126"/>
  <c r="AD126"/>
  <c r="AE126" s="1"/>
  <c r="AG126"/>
  <c r="AU126" s="1"/>
  <c r="AH126"/>
  <c r="AS126"/>
  <c r="AF127"/>
  <c r="AT127" s="1"/>
  <c r="W127"/>
  <c r="AC127" s="1"/>
  <c r="X127"/>
  <c r="Y127"/>
  <c r="Z127"/>
  <c r="AA127"/>
  <c r="AB127"/>
  <c r="AD127"/>
  <c r="AE127"/>
  <c r="AG127"/>
  <c r="AU127" s="1"/>
  <c r="AH127"/>
  <c r="AI127" s="1"/>
  <c r="AV127" s="1"/>
  <c r="AS127"/>
  <c r="AF128"/>
  <c r="AT128" s="1"/>
  <c r="W128"/>
  <c r="AC128" s="1"/>
  <c r="X128"/>
  <c r="Y128"/>
  <c r="Z128"/>
  <c r="AA128"/>
  <c r="AB128"/>
  <c r="AD128"/>
  <c r="AE128" s="1"/>
  <c r="AG128"/>
  <c r="AH128"/>
  <c r="AJ128"/>
  <c r="AW128" s="1"/>
  <c r="AS128"/>
  <c r="AU128"/>
  <c r="AF129"/>
  <c r="AT129" s="1"/>
  <c r="W129"/>
  <c r="AC129" s="1"/>
  <c r="X129"/>
  <c r="Y129"/>
  <c r="Z129"/>
  <c r="AA129"/>
  <c r="AB129"/>
  <c r="AD129"/>
  <c r="AE129" s="1"/>
  <c r="AG129"/>
  <c r="AU129" s="1"/>
  <c r="AH129"/>
  <c r="W130"/>
  <c r="AC130" s="1"/>
  <c r="X130"/>
  <c r="Y130"/>
  <c r="Z130"/>
  <c r="AA130"/>
  <c r="AB130"/>
  <c r="AD130"/>
  <c r="AE130" s="1"/>
  <c r="AT130"/>
  <c r="AG130"/>
  <c r="AH130"/>
  <c r="AJ130"/>
  <c r="AW130" s="1"/>
  <c r="AU130"/>
  <c r="W131"/>
  <c r="AC131" s="1"/>
  <c r="X131"/>
  <c r="Y131"/>
  <c r="Z131"/>
  <c r="AA131"/>
  <c r="AB131"/>
  <c r="AD131"/>
  <c r="AE131" s="1"/>
  <c r="AG131"/>
  <c r="AU131" s="1"/>
  <c r="AH131"/>
  <c r="AI131"/>
  <c r="AV131" s="1"/>
  <c r="AK131"/>
  <c r="AX131" s="1"/>
  <c r="AT131"/>
  <c r="W132"/>
  <c r="AC132" s="1"/>
  <c r="X132"/>
  <c r="Y132"/>
  <c r="Z132"/>
  <c r="AA132"/>
  <c r="AB132"/>
  <c r="AD132"/>
  <c r="AE132" s="1"/>
  <c r="AG132"/>
  <c r="AH132"/>
  <c r="AU132"/>
  <c r="W133"/>
  <c r="AC133" s="1"/>
  <c r="X133"/>
  <c r="Y133"/>
  <c r="Z133"/>
  <c r="AA133"/>
  <c r="AB133"/>
  <c r="AD133"/>
  <c r="AE133"/>
  <c r="AG133"/>
  <c r="AU133" s="1"/>
  <c r="AH133"/>
  <c r="AI133"/>
  <c r="AV133" s="1"/>
  <c r="AJ133"/>
  <c r="AK133"/>
  <c r="AS133"/>
  <c r="AT133"/>
  <c r="AW133"/>
  <c r="AX133"/>
  <c r="W134"/>
  <c r="AC134" s="1"/>
  <c r="X134"/>
  <c r="Y134"/>
  <c r="Z134"/>
  <c r="AA134"/>
  <c r="AB134"/>
  <c r="AD134"/>
  <c r="AE134" s="1"/>
  <c r="AG134"/>
  <c r="AH134"/>
  <c r="AU134"/>
  <c r="W135"/>
  <c r="AC135" s="1"/>
  <c r="X135"/>
  <c r="Y135"/>
  <c r="Z135"/>
  <c r="AA135"/>
  <c r="AB135"/>
  <c r="AD135"/>
  <c r="AE135" s="1"/>
  <c r="AT135"/>
  <c r="AG135"/>
  <c r="AU135" s="1"/>
  <c r="AH135"/>
  <c r="AI135"/>
  <c r="AV135"/>
  <c r="W136"/>
  <c r="AC136" s="1"/>
  <c r="X136"/>
  <c r="Y136"/>
  <c r="Z136"/>
  <c r="AA136"/>
  <c r="AB136"/>
  <c r="AD136"/>
  <c r="AE136" s="1"/>
  <c r="AT136"/>
  <c r="AG136"/>
  <c r="AU136" s="1"/>
  <c r="AH136"/>
  <c r="AJ136"/>
  <c r="AW136" s="1"/>
  <c r="W137"/>
  <c r="AC137" s="1"/>
  <c r="X137"/>
  <c r="Y137"/>
  <c r="Z137"/>
  <c r="AA137"/>
  <c r="AB137"/>
  <c r="AD137"/>
  <c r="AE137" s="1"/>
  <c r="AG137"/>
  <c r="AU137" s="1"/>
  <c r="AH137"/>
  <c r="AT137"/>
  <c r="W138"/>
  <c r="AC138" s="1"/>
  <c r="X138"/>
  <c r="Y138"/>
  <c r="Z138"/>
  <c r="AA138"/>
  <c r="AB138"/>
  <c r="AD138"/>
  <c r="AE138" s="1"/>
  <c r="AG138"/>
  <c r="AH138"/>
  <c r="AU138"/>
  <c r="W139"/>
  <c r="AC139" s="1"/>
  <c r="X139"/>
  <c r="Y139"/>
  <c r="Z139"/>
  <c r="AA139"/>
  <c r="AB139"/>
  <c r="AD139"/>
  <c r="AE139" s="1"/>
  <c r="AT139"/>
  <c r="AG139"/>
  <c r="AU139" s="1"/>
  <c r="AH139"/>
  <c r="AJ139"/>
  <c r="AW139" s="1"/>
  <c r="W140"/>
  <c r="AC140" s="1"/>
  <c r="X140"/>
  <c r="Y140"/>
  <c r="Z140"/>
  <c r="AA140"/>
  <c r="AB140"/>
  <c r="AD140"/>
  <c r="AE140" s="1"/>
  <c r="AT140"/>
  <c r="AG140"/>
  <c r="AU140" s="1"/>
  <c r="AH140"/>
  <c r="AJ140"/>
  <c r="AW140" s="1"/>
  <c r="W141"/>
  <c r="AC141" s="1"/>
  <c r="X141"/>
  <c r="Y141"/>
  <c r="Z141"/>
  <c r="AA141"/>
  <c r="AB141"/>
  <c r="AD141"/>
  <c r="AE141" s="1"/>
  <c r="AG141"/>
  <c r="AU141" s="1"/>
  <c r="AH141"/>
  <c r="AK141"/>
  <c r="AX141" s="1"/>
  <c r="AT141"/>
  <c r="W142"/>
  <c r="AC142" s="1"/>
  <c r="X142"/>
  <c r="Y142"/>
  <c r="Z142"/>
  <c r="AA142"/>
  <c r="AB142"/>
  <c r="AD142"/>
  <c r="AE142" s="1"/>
  <c r="AG142"/>
  <c r="AH142"/>
  <c r="AU142"/>
  <c r="W143"/>
  <c r="AC143" s="1"/>
  <c r="X143"/>
  <c r="Y143"/>
  <c r="Z143"/>
  <c r="AA143"/>
  <c r="AB143"/>
  <c r="AD143"/>
  <c r="AE143" s="1"/>
  <c r="AT143"/>
  <c r="AG143"/>
  <c r="AU143" s="1"/>
  <c r="AH143"/>
  <c r="AJ143"/>
  <c r="AW143" s="1"/>
  <c r="W144"/>
  <c r="AC144" s="1"/>
  <c r="X144"/>
  <c r="Y144"/>
  <c r="Z144"/>
  <c r="AA144"/>
  <c r="AB144"/>
  <c r="AD144"/>
  <c r="AE144" s="1"/>
  <c r="AT144"/>
  <c r="AG144"/>
  <c r="AU144" s="1"/>
  <c r="AH144"/>
  <c r="AJ144"/>
  <c r="AW144" s="1"/>
  <c r="W145"/>
  <c r="AC145" s="1"/>
  <c r="X145"/>
  <c r="Y145"/>
  <c r="Z145"/>
  <c r="AA145"/>
  <c r="AB145"/>
  <c r="AD145"/>
  <c r="AE145" s="1"/>
  <c r="AG145"/>
  <c r="AU145" s="1"/>
  <c r="AH145"/>
  <c r="AT145"/>
  <c r="W146"/>
  <c r="AC146" s="1"/>
  <c r="X146"/>
  <c r="Y146"/>
  <c r="Z146"/>
  <c r="AA146"/>
  <c r="AB146"/>
  <c r="AD146"/>
  <c r="AE146" s="1"/>
  <c r="AG146"/>
  <c r="AH146"/>
  <c r="AU146"/>
  <c r="W147"/>
  <c r="AC147" s="1"/>
  <c r="X147"/>
  <c r="Y147"/>
  <c r="Z147"/>
  <c r="AA147"/>
  <c r="AB147"/>
  <c r="AD147"/>
  <c r="AE147" s="1"/>
  <c r="AT147"/>
  <c r="AG147"/>
  <c r="AU147" s="1"/>
  <c r="AH147"/>
  <c r="AJ147"/>
  <c r="AW147" s="1"/>
  <c r="W148"/>
  <c r="AC148" s="1"/>
  <c r="X148"/>
  <c r="Y148"/>
  <c r="Z148"/>
  <c r="AA148"/>
  <c r="AB148"/>
  <c r="AD148"/>
  <c r="AE148" s="1"/>
  <c r="AT148"/>
  <c r="AG148"/>
  <c r="AU148" s="1"/>
  <c r="AH148"/>
  <c r="AJ148"/>
  <c r="AW148" s="1"/>
  <c r="W149"/>
  <c r="AC149" s="1"/>
  <c r="X149"/>
  <c r="Y149"/>
  <c r="Z149"/>
  <c r="AA149"/>
  <c r="AB149"/>
  <c r="AD149"/>
  <c r="AE149" s="1"/>
  <c r="AG149"/>
  <c r="AU149" s="1"/>
  <c r="AH149"/>
  <c r="AK149"/>
  <c r="AX149" s="1"/>
  <c r="AT149"/>
  <c r="W150"/>
  <c r="AC150" s="1"/>
  <c r="X150"/>
  <c r="Y150"/>
  <c r="Z150"/>
  <c r="AA150"/>
  <c r="AB150"/>
  <c r="AD150"/>
  <c r="AE150" s="1"/>
  <c r="AG150"/>
  <c r="AH150"/>
  <c r="AU150"/>
  <c r="W151"/>
  <c r="AC151" s="1"/>
  <c r="X151"/>
  <c r="Y151"/>
  <c r="Z151"/>
  <c r="AA151"/>
  <c r="AB151"/>
  <c r="AD151"/>
  <c r="AE151" s="1"/>
  <c r="AT151"/>
  <c r="AG151"/>
  <c r="AU151" s="1"/>
  <c r="AH151"/>
  <c r="AJ151"/>
  <c r="AW151" s="1"/>
  <c r="W152"/>
  <c r="AC152" s="1"/>
  <c r="X152"/>
  <c r="Y152"/>
  <c r="Z152"/>
  <c r="AA152"/>
  <c r="AB152"/>
  <c r="AD152"/>
  <c r="AE152" s="1"/>
  <c r="AT152"/>
  <c r="AG152"/>
  <c r="AU152" s="1"/>
  <c r="AH152"/>
  <c r="AJ152"/>
  <c r="AW152" s="1"/>
  <c r="W153"/>
  <c r="AC153" s="1"/>
  <c r="X153"/>
  <c r="Y153"/>
  <c r="Z153"/>
  <c r="AA153"/>
  <c r="AB153"/>
  <c r="AD153"/>
  <c r="AE153" s="1"/>
  <c r="AG153"/>
  <c r="AU153" s="1"/>
  <c r="AH153"/>
  <c r="AT153"/>
  <c r="W154"/>
  <c r="AC154" s="1"/>
  <c r="X154"/>
  <c r="Y154"/>
  <c r="Z154"/>
  <c r="AA154"/>
  <c r="AB154"/>
  <c r="AD154"/>
  <c r="AE154" s="1"/>
  <c r="AG154"/>
  <c r="AH154"/>
  <c r="AU154"/>
  <c r="W155"/>
  <c r="AC155" s="1"/>
  <c r="X155"/>
  <c r="Y155"/>
  <c r="Z155"/>
  <c r="AA155"/>
  <c r="AB155"/>
  <c r="AD155"/>
  <c r="AE155" s="1"/>
  <c r="AT155"/>
  <c r="AG155"/>
  <c r="AU155" s="1"/>
  <c r="AH155"/>
  <c r="AJ155"/>
  <c r="AW155" s="1"/>
  <c r="W156"/>
  <c r="AC156" s="1"/>
  <c r="X156"/>
  <c r="Y156"/>
  <c r="Z156"/>
  <c r="AA156"/>
  <c r="AB156"/>
  <c r="AD156"/>
  <c r="AE156" s="1"/>
  <c r="AT156"/>
  <c r="AG156"/>
  <c r="AU156" s="1"/>
  <c r="AH156"/>
  <c r="AJ156"/>
  <c r="AW156" s="1"/>
  <c r="W157"/>
  <c r="AC157" s="1"/>
  <c r="X157"/>
  <c r="Y157"/>
  <c r="Z157"/>
  <c r="AA157"/>
  <c r="AB157"/>
  <c r="AD157"/>
  <c r="AE157" s="1"/>
  <c r="AG157"/>
  <c r="AU157" s="1"/>
  <c r="AH157"/>
  <c r="AK157"/>
  <c r="AX157" s="1"/>
  <c r="AT157"/>
  <c r="W158"/>
  <c r="AC158" s="1"/>
  <c r="X158"/>
  <c r="Y158"/>
  <c r="Z158"/>
  <c r="AA158"/>
  <c r="AB158"/>
  <c r="AD158"/>
  <c r="AE158" s="1"/>
  <c r="AG158"/>
  <c r="AH158"/>
  <c r="AU158"/>
  <c r="W159"/>
  <c r="AC159" s="1"/>
  <c r="X159"/>
  <c r="Y159"/>
  <c r="Z159"/>
  <c r="AA159"/>
  <c r="AB159"/>
  <c r="AD159"/>
  <c r="AE159" s="1"/>
  <c r="AT159"/>
  <c r="AG159"/>
  <c r="AU159" s="1"/>
  <c r="AH159"/>
  <c r="AJ159"/>
  <c r="AW159" s="1"/>
  <c r="W160"/>
  <c r="AC160" s="1"/>
  <c r="X160"/>
  <c r="Y160"/>
  <c r="Z160"/>
  <c r="AA160"/>
  <c r="AB160"/>
  <c r="AD160"/>
  <c r="AE160" s="1"/>
  <c r="AT160"/>
  <c r="AG160"/>
  <c r="AU160" s="1"/>
  <c r="AH160"/>
  <c r="AJ160"/>
  <c r="AW160" s="1"/>
  <c r="W161"/>
  <c r="AC161" s="1"/>
  <c r="X161"/>
  <c r="Y161"/>
  <c r="Z161"/>
  <c r="AA161"/>
  <c r="AB161"/>
  <c r="AD161"/>
  <c r="AE161" s="1"/>
  <c r="AG161"/>
  <c r="AU161" s="1"/>
  <c r="AH161"/>
  <c r="AT161"/>
  <c r="W162"/>
  <c r="AC162" s="1"/>
  <c r="X162"/>
  <c r="Y162"/>
  <c r="Z162"/>
  <c r="AA162"/>
  <c r="AB162"/>
  <c r="AD162"/>
  <c r="AE162" s="1"/>
  <c r="AG162"/>
  <c r="AH162"/>
  <c r="AU162"/>
  <c r="W163"/>
  <c r="AC163" s="1"/>
  <c r="X163"/>
  <c r="Y163"/>
  <c r="Z163"/>
  <c r="AA163"/>
  <c r="AB163"/>
  <c r="AD163"/>
  <c r="AE163" s="1"/>
  <c r="AT163"/>
  <c r="AG163"/>
  <c r="AU163" s="1"/>
  <c r="AH163"/>
  <c r="AJ163"/>
  <c r="AW163" s="1"/>
  <c r="W164"/>
  <c r="AC164" s="1"/>
  <c r="X164"/>
  <c r="Y164"/>
  <c r="Z164"/>
  <c r="AA164"/>
  <c r="AB164"/>
  <c r="AD164"/>
  <c r="AE164" s="1"/>
  <c r="AT164"/>
  <c r="AG164"/>
  <c r="AU164" s="1"/>
  <c r="AH164"/>
  <c r="AJ164"/>
  <c r="AW164" s="1"/>
  <c r="W165"/>
  <c r="AC165" s="1"/>
  <c r="X165"/>
  <c r="Y165"/>
  <c r="Z165"/>
  <c r="AA165"/>
  <c r="AB165"/>
  <c r="AD165"/>
  <c r="AE165" s="1"/>
  <c r="AG165"/>
  <c r="AU165" s="1"/>
  <c r="AH165"/>
  <c r="AK165"/>
  <c r="AX165" s="1"/>
  <c r="AT165"/>
  <c r="W166"/>
  <c r="AC166" s="1"/>
  <c r="X166"/>
  <c r="Y166"/>
  <c r="Z166"/>
  <c r="AA166"/>
  <c r="AB166"/>
  <c r="AD166"/>
  <c r="AE166" s="1"/>
  <c r="AG166"/>
  <c r="AH166"/>
  <c r="AU166"/>
  <c r="W167"/>
  <c r="AC167" s="1"/>
  <c r="X167"/>
  <c r="Y167"/>
  <c r="Z167"/>
  <c r="AA167"/>
  <c r="AB167"/>
  <c r="AD167"/>
  <c r="AE167" s="1"/>
  <c r="AT167"/>
  <c r="AG167"/>
  <c r="AU167" s="1"/>
  <c r="AH167"/>
  <c r="AJ167"/>
  <c r="AW167" s="1"/>
  <c r="W168"/>
  <c r="AC168" s="1"/>
  <c r="X168"/>
  <c r="Y168"/>
  <c r="Z168"/>
  <c r="AA168"/>
  <c r="AB168"/>
  <c r="AD168"/>
  <c r="AE168" s="1"/>
  <c r="AT168"/>
  <c r="AG168"/>
  <c r="AU168" s="1"/>
  <c r="AH168"/>
  <c r="AJ168"/>
  <c r="AW168" s="1"/>
  <c r="W169"/>
  <c r="AC169" s="1"/>
  <c r="X169"/>
  <c r="Y169"/>
  <c r="Z169"/>
  <c r="AA169"/>
  <c r="AB169"/>
  <c r="AD169"/>
  <c r="AE169" s="1"/>
  <c r="AG169"/>
  <c r="AU169" s="1"/>
  <c r="AH169"/>
  <c r="AT169"/>
  <c r="W170"/>
  <c r="AC170" s="1"/>
  <c r="X170"/>
  <c r="Y170"/>
  <c r="Z170"/>
  <c r="AA170"/>
  <c r="AB170"/>
  <c r="AD170"/>
  <c r="AE170" s="1"/>
  <c r="AG170"/>
  <c r="AH170"/>
  <c r="AU170"/>
  <c r="W171"/>
  <c r="AC171" s="1"/>
  <c r="X171"/>
  <c r="Y171"/>
  <c r="Z171"/>
  <c r="AA171"/>
  <c r="AB171"/>
  <c r="AD171"/>
  <c r="AE171" s="1"/>
  <c r="AT171"/>
  <c r="AG171"/>
  <c r="AU171" s="1"/>
  <c r="AH171"/>
  <c r="AJ171"/>
  <c r="AW171" s="1"/>
  <c r="W172"/>
  <c r="AC172" s="1"/>
  <c r="X172"/>
  <c r="Y172"/>
  <c r="Z172"/>
  <c r="AA172"/>
  <c r="AB172"/>
  <c r="AD172"/>
  <c r="AE172" s="1"/>
  <c r="AT172"/>
  <c r="AG172"/>
  <c r="AU172" s="1"/>
  <c r="AH172"/>
  <c r="AJ172"/>
  <c r="AW172" s="1"/>
  <c r="W173"/>
  <c r="AC173" s="1"/>
  <c r="X173"/>
  <c r="Y173"/>
  <c r="Z173"/>
  <c r="AA173"/>
  <c r="AB173"/>
  <c r="AD173"/>
  <c r="AE173" s="1"/>
  <c r="AG173"/>
  <c r="AU173" s="1"/>
  <c r="AH173"/>
  <c r="AK173"/>
  <c r="AX173" s="1"/>
  <c r="AT173"/>
  <c r="W174"/>
  <c r="AC174" s="1"/>
  <c r="X174"/>
  <c r="Y174"/>
  <c r="Z174"/>
  <c r="AA174"/>
  <c r="AB174"/>
  <c r="AD174"/>
  <c r="AE174" s="1"/>
  <c r="AG174"/>
  <c r="AH174"/>
  <c r="AU174"/>
  <c r="W175"/>
  <c r="AC175" s="1"/>
  <c r="X175"/>
  <c r="Y175"/>
  <c r="Z175"/>
  <c r="AA175"/>
  <c r="AB175"/>
  <c r="AD175"/>
  <c r="AE175" s="1"/>
  <c r="AT175"/>
  <c r="AG175"/>
  <c r="AU175" s="1"/>
  <c r="AH175"/>
  <c r="AJ175"/>
  <c r="AW175" s="1"/>
  <c r="W176"/>
  <c r="AC176" s="1"/>
  <c r="X176"/>
  <c r="Y176"/>
  <c r="Z176"/>
  <c r="AA176"/>
  <c r="AB176"/>
  <c r="AD176"/>
  <c r="AE176" s="1"/>
  <c r="AT176"/>
  <c r="AG176"/>
  <c r="AU176" s="1"/>
  <c r="AH176"/>
  <c r="AJ176"/>
  <c r="AW176" s="1"/>
  <c r="W177"/>
  <c r="AC177" s="1"/>
  <c r="X177"/>
  <c r="Y177"/>
  <c r="Z177"/>
  <c r="AA177"/>
  <c r="AB177"/>
  <c r="AD177"/>
  <c r="AE177" s="1"/>
  <c r="AG177"/>
  <c r="AU177" s="1"/>
  <c r="AH177"/>
  <c r="AT177"/>
  <c r="W178"/>
  <c r="AC178" s="1"/>
  <c r="X178"/>
  <c r="Y178"/>
  <c r="Z178"/>
  <c r="AA178"/>
  <c r="AB178"/>
  <c r="AD178"/>
  <c r="AE178" s="1"/>
  <c r="AG178"/>
  <c r="AH178"/>
  <c r="AU178"/>
  <c r="W179"/>
  <c r="AC179" s="1"/>
  <c r="X179"/>
  <c r="Y179"/>
  <c r="Z179"/>
  <c r="AA179"/>
  <c r="AB179"/>
  <c r="AD179"/>
  <c r="AE179" s="1"/>
  <c r="AT179"/>
  <c r="AG179"/>
  <c r="AU179" s="1"/>
  <c r="AH179"/>
  <c r="AJ179"/>
  <c r="AW179" s="1"/>
  <c r="W180"/>
  <c r="AC180" s="1"/>
  <c r="X180"/>
  <c r="Y180"/>
  <c r="Z180"/>
  <c r="AA180"/>
  <c r="AB180"/>
  <c r="AD180"/>
  <c r="AE180" s="1"/>
  <c r="AT180"/>
  <c r="AG180"/>
  <c r="AU180" s="1"/>
  <c r="AH180"/>
  <c r="AJ180"/>
  <c r="AW180" s="1"/>
  <c r="W181"/>
  <c r="AC181" s="1"/>
  <c r="X181"/>
  <c r="Y181"/>
  <c r="Z181"/>
  <c r="AA181"/>
  <c r="AB181"/>
  <c r="AD181"/>
  <c r="AE181" s="1"/>
  <c r="AG181"/>
  <c r="AU181" s="1"/>
  <c r="AH181"/>
  <c r="AK181"/>
  <c r="AX181" s="1"/>
  <c r="AT181"/>
  <c r="W182"/>
  <c r="AC182" s="1"/>
  <c r="X182"/>
  <c r="Y182"/>
  <c r="Z182"/>
  <c r="AA182"/>
  <c r="AB182"/>
  <c r="AD182"/>
  <c r="AE182" s="1"/>
  <c r="AG182"/>
  <c r="AH182"/>
  <c r="AU182"/>
  <c r="W183"/>
  <c r="AC183" s="1"/>
  <c r="X183"/>
  <c r="Y183"/>
  <c r="Z183"/>
  <c r="AA183"/>
  <c r="AB183"/>
  <c r="AD183"/>
  <c r="AE183" s="1"/>
  <c r="AT183"/>
  <c r="AG183"/>
  <c r="AU183" s="1"/>
  <c r="AH183"/>
  <c r="AJ183"/>
  <c r="AW183" s="1"/>
  <c r="W184"/>
  <c r="AC184" s="1"/>
  <c r="X184"/>
  <c r="Y184"/>
  <c r="Z184"/>
  <c r="AA184"/>
  <c r="AB184"/>
  <c r="AD184"/>
  <c r="AE184" s="1"/>
  <c r="AT184"/>
  <c r="AG184"/>
  <c r="AU184" s="1"/>
  <c r="AH184"/>
  <c r="AJ184"/>
  <c r="AW184" s="1"/>
  <c r="W185"/>
  <c r="AC185" s="1"/>
  <c r="X185"/>
  <c r="Y185"/>
  <c r="Z185"/>
  <c r="AA185"/>
  <c r="AB185"/>
  <c r="AD185"/>
  <c r="AE185" s="1"/>
  <c r="AG185"/>
  <c r="AU185" s="1"/>
  <c r="AH185"/>
  <c r="AT185"/>
  <c r="W186"/>
  <c r="AC186" s="1"/>
  <c r="X186"/>
  <c r="Y186"/>
  <c r="Z186"/>
  <c r="AA186"/>
  <c r="AB186"/>
  <c r="AD186"/>
  <c r="AE186" s="1"/>
  <c r="AG186"/>
  <c r="AH186"/>
  <c r="AU186"/>
  <c r="W187"/>
  <c r="AC187" s="1"/>
  <c r="X187"/>
  <c r="Y187"/>
  <c r="Z187"/>
  <c r="AA187"/>
  <c r="AB187"/>
  <c r="AD187"/>
  <c r="AE187" s="1"/>
  <c r="AT187"/>
  <c r="AG187"/>
  <c r="AU187" s="1"/>
  <c r="AH187"/>
  <c r="AJ187"/>
  <c r="AW187" s="1"/>
  <c r="W188"/>
  <c r="AC188" s="1"/>
  <c r="X188"/>
  <c r="Y188"/>
  <c r="Z188"/>
  <c r="AA188"/>
  <c r="AB188"/>
  <c r="AD188"/>
  <c r="AE188" s="1"/>
  <c r="AT188"/>
  <c r="AG188"/>
  <c r="AU188" s="1"/>
  <c r="AH188"/>
  <c r="AJ188"/>
  <c r="AW188" s="1"/>
  <c r="W189"/>
  <c r="AC189" s="1"/>
  <c r="X189"/>
  <c r="Y189"/>
  <c r="Z189"/>
  <c r="AA189"/>
  <c r="AB189"/>
  <c r="AD189"/>
  <c r="AE189" s="1"/>
  <c r="AG189"/>
  <c r="AU189" s="1"/>
  <c r="AH189"/>
  <c r="AK189"/>
  <c r="AX189" s="1"/>
  <c r="AT189"/>
  <c r="W190"/>
  <c r="AC190" s="1"/>
  <c r="X190"/>
  <c r="Y190"/>
  <c r="Z190"/>
  <c r="AA190"/>
  <c r="AB190"/>
  <c r="AD190"/>
  <c r="AE190" s="1"/>
  <c r="AG190"/>
  <c r="AH190"/>
  <c r="AU190"/>
  <c r="W191"/>
  <c r="AC191" s="1"/>
  <c r="X191"/>
  <c r="Y191"/>
  <c r="Z191"/>
  <c r="AA191"/>
  <c r="AB191"/>
  <c r="AD191"/>
  <c r="AE191" s="1"/>
  <c r="AT191"/>
  <c r="AG191"/>
  <c r="AU191" s="1"/>
  <c r="AH191"/>
  <c r="AJ191"/>
  <c r="AW191" s="1"/>
  <c r="W192"/>
  <c r="AC192" s="1"/>
  <c r="X192"/>
  <c r="Y192"/>
  <c r="Z192"/>
  <c r="AA192"/>
  <c r="AB192"/>
  <c r="AD192"/>
  <c r="AE192" s="1"/>
  <c r="AT192"/>
  <c r="AG192"/>
  <c r="AU192" s="1"/>
  <c r="AH192"/>
  <c r="AJ192"/>
  <c r="AW192" s="1"/>
  <c r="W193"/>
  <c r="AC193" s="1"/>
  <c r="X193"/>
  <c r="Y193"/>
  <c r="Z193"/>
  <c r="AA193"/>
  <c r="AB193"/>
  <c r="AD193"/>
  <c r="AE193" s="1"/>
  <c r="AG193"/>
  <c r="AU193" s="1"/>
  <c r="AH193"/>
  <c r="AT193"/>
  <c r="W194"/>
  <c r="AC194" s="1"/>
  <c r="X194"/>
  <c r="Y194"/>
  <c r="Z194"/>
  <c r="AA194"/>
  <c r="AB194"/>
  <c r="AD194"/>
  <c r="AT194" s="1"/>
  <c r="AG194"/>
  <c r="AU194" s="1"/>
  <c r="AH194"/>
  <c r="W195"/>
  <c r="AC195" s="1"/>
  <c r="X195"/>
  <c r="Y195"/>
  <c r="Z195"/>
  <c r="AA195"/>
  <c r="AB195"/>
  <c r="AD195"/>
  <c r="AE195" s="1"/>
  <c r="AG195"/>
  <c r="AU195" s="1"/>
  <c r="AH195"/>
  <c r="W196"/>
  <c r="AC196" s="1"/>
  <c r="X196"/>
  <c r="Y196"/>
  <c r="Z196"/>
  <c r="AA196"/>
  <c r="AB196"/>
  <c r="AD196"/>
  <c r="AJ196" s="1"/>
  <c r="AW196" s="1"/>
  <c r="AG196"/>
  <c r="AU196" s="1"/>
  <c r="AH196"/>
  <c r="W197"/>
  <c r="AC197" s="1"/>
  <c r="X197"/>
  <c r="Y197"/>
  <c r="Z197"/>
  <c r="AA197"/>
  <c r="AB197"/>
  <c r="AD197"/>
  <c r="AE197" s="1"/>
  <c r="AG197"/>
  <c r="AU197" s="1"/>
  <c r="AH197"/>
  <c r="W198"/>
  <c r="AC198" s="1"/>
  <c r="X198"/>
  <c r="Y198"/>
  <c r="Z198"/>
  <c r="AA198"/>
  <c r="AB198"/>
  <c r="AD198"/>
  <c r="AT198" s="1"/>
  <c r="AG198"/>
  <c r="AU198" s="1"/>
  <c r="AH198"/>
  <c r="W199"/>
  <c r="AC199" s="1"/>
  <c r="X199"/>
  <c r="Y199"/>
  <c r="Z199"/>
  <c r="AA199"/>
  <c r="AB199"/>
  <c r="AD199"/>
  <c r="AE199" s="1"/>
  <c r="AT199"/>
  <c r="AG199"/>
  <c r="AU199" s="1"/>
  <c r="AH199"/>
  <c r="AJ199"/>
  <c r="AW199" s="1"/>
  <c r="W200"/>
  <c r="AC200" s="1"/>
  <c r="X200"/>
  <c r="Y200"/>
  <c r="Z200"/>
  <c r="AA200"/>
  <c r="AB200"/>
  <c r="AD200"/>
  <c r="AJ200" s="1"/>
  <c r="AW200" s="1"/>
  <c r="AG200"/>
  <c r="AU200" s="1"/>
  <c r="AH200"/>
  <c r="W201"/>
  <c r="AC201" s="1"/>
  <c r="X201"/>
  <c r="Y201"/>
  <c r="Z201"/>
  <c r="AA201"/>
  <c r="AB201"/>
  <c r="AD201"/>
  <c r="AE201" s="1"/>
  <c r="AT201"/>
  <c r="AG201"/>
  <c r="AU201" s="1"/>
  <c r="AH201"/>
  <c r="AJ201"/>
  <c r="AW201"/>
  <c r="W202"/>
  <c r="AC202" s="1"/>
  <c r="X202"/>
  <c r="Y202"/>
  <c r="Z202"/>
  <c r="AA202"/>
  <c r="AB202"/>
  <c r="AD202"/>
  <c r="AT202" s="1"/>
  <c r="AG202"/>
  <c r="AU202" s="1"/>
  <c r="AH202"/>
  <c r="W203"/>
  <c r="AC203" s="1"/>
  <c r="X203"/>
  <c r="Y203"/>
  <c r="Z203"/>
  <c r="AA203"/>
  <c r="AB203"/>
  <c r="AD203"/>
  <c r="AE203" s="1"/>
  <c r="AT203"/>
  <c r="AG203"/>
  <c r="AU203" s="1"/>
  <c r="AH203"/>
  <c r="AJ203"/>
  <c r="AW203" s="1"/>
  <c r="W204"/>
  <c r="AC204" s="1"/>
  <c r="X204"/>
  <c r="Y204"/>
  <c r="Z204"/>
  <c r="AA204"/>
  <c r="AB204"/>
  <c r="AD204"/>
  <c r="AJ204" s="1"/>
  <c r="AW204" s="1"/>
  <c r="AG204"/>
  <c r="AH204"/>
  <c r="AU204"/>
  <c r="W205"/>
  <c r="AC205" s="1"/>
  <c r="X205"/>
  <c r="Y205"/>
  <c r="Z205"/>
  <c r="AA205"/>
  <c r="AB205"/>
  <c r="AD205"/>
  <c r="AE205" s="1"/>
  <c r="AT205"/>
  <c r="AG205"/>
  <c r="AU205" s="1"/>
  <c r="AH205"/>
  <c r="AJ205"/>
  <c r="AW205" s="1"/>
  <c r="W206"/>
  <c r="AC206" s="1"/>
  <c r="X206"/>
  <c r="Y206"/>
  <c r="Z206"/>
  <c r="AA206"/>
  <c r="AB206"/>
  <c r="AD206"/>
  <c r="AT206"/>
  <c r="AG206"/>
  <c r="AU206" s="1"/>
  <c r="AH206"/>
  <c r="AS206"/>
  <c r="W207"/>
  <c r="AC207" s="1"/>
  <c r="X207"/>
  <c r="Y207"/>
  <c r="Z207"/>
  <c r="AA207"/>
  <c r="AB207"/>
  <c r="AD207"/>
  <c r="AE207" s="1"/>
  <c r="AG207"/>
  <c r="AU207" s="1"/>
  <c r="AH207"/>
  <c r="AI207"/>
  <c r="AV207" s="1"/>
  <c r="AK207"/>
  <c r="AX207" s="1"/>
  <c r="AT207"/>
  <c r="W208"/>
  <c r="AC208" s="1"/>
  <c r="X208"/>
  <c r="Y208"/>
  <c r="Z208"/>
  <c r="AA208"/>
  <c r="AB208"/>
  <c r="AD208"/>
  <c r="AJ208" s="1"/>
  <c r="AW208" s="1"/>
  <c r="AG208"/>
  <c r="AH208"/>
  <c r="AU208"/>
  <c r="W209"/>
  <c r="AC209" s="1"/>
  <c r="X209"/>
  <c r="Y209"/>
  <c r="Z209"/>
  <c r="AA209"/>
  <c r="AB209"/>
  <c r="AD209"/>
  <c r="AE209" s="1"/>
  <c r="AG209"/>
  <c r="AU209" s="1"/>
  <c r="AH209"/>
  <c r="AI209"/>
  <c r="AV209" s="1"/>
  <c r="AK209"/>
  <c r="AX209" s="1"/>
  <c r="AT209"/>
  <c r="W210"/>
  <c r="AC210" s="1"/>
  <c r="X210"/>
  <c r="Y210"/>
  <c r="Z210"/>
  <c r="AA210"/>
  <c r="AB210"/>
  <c r="AD210"/>
  <c r="AT210" s="1"/>
  <c r="AG210"/>
  <c r="AU210" s="1"/>
  <c r="AH210"/>
  <c r="W211"/>
  <c r="AC211" s="1"/>
  <c r="X211"/>
  <c r="Y211"/>
  <c r="Z211"/>
  <c r="AA211"/>
  <c r="AB211"/>
  <c r="AD211"/>
  <c r="AE211" s="1"/>
  <c r="AG211"/>
  <c r="AU211" s="1"/>
  <c r="AH211"/>
  <c r="W212"/>
  <c r="AC212" s="1"/>
  <c r="X212"/>
  <c r="Y212"/>
  <c r="Z212"/>
  <c r="AA212"/>
  <c r="AB212"/>
  <c r="AD212"/>
  <c r="AJ212" s="1"/>
  <c r="AW212" s="1"/>
  <c r="AG212"/>
  <c r="AU212" s="1"/>
  <c r="AH212"/>
  <c r="W213"/>
  <c r="AC213" s="1"/>
  <c r="X213"/>
  <c r="Y213"/>
  <c r="Z213"/>
  <c r="AA213"/>
  <c r="AB213"/>
  <c r="AD213"/>
  <c r="AE213" s="1"/>
  <c r="AG213"/>
  <c r="AU213" s="1"/>
  <c r="AH213"/>
  <c r="W214"/>
  <c r="AC214" s="1"/>
  <c r="X214"/>
  <c r="Y214"/>
  <c r="Z214"/>
  <c r="AA214"/>
  <c r="AB214"/>
  <c r="AD214"/>
  <c r="AT214" s="1"/>
  <c r="AG214"/>
  <c r="AU214" s="1"/>
  <c r="AH214"/>
  <c r="W215"/>
  <c r="AC215" s="1"/>
  <c r="X215"/>
  <c r="Y215"/>
  <c r="Z215"/>
  <c r="AA215"/>
  <c r="AB215"/>
  <c r="AD215"/>
  <c r="AE215" s="1"/>
  <c r="AT215"/>
  <c r="AG215"/>
  <c r="AU215" s="1"/>
  <c r="AH215"/>
  <c r="AJ215"/>
  <c r="AW215" s="1"/>
  <c r="W216"/>
  <c r="AC216" s="1"/>
  <c r="X216"/>
  <c r="Y216"/>
  <c r="Z216"/>
  <c r="AA216"/>
  <c r="AB216"/>
  <c r="AD216"/>
  <c r="AJ216" s="1"/>
  <c r="AW216" s="1"/>
  <c r="AG216"/>
  <c r="AU216" s="1"/>
  <c r="AH216"/>
  <c r="W217"/>
  <c r="AC217" s="1"/>
  <c r="X217"/>
  <c r="Y217"/>
  <c r="Z217"/>
  <c r="AA217"/>
  <c r="AB217"/>
  <c r="AD217"/>
  <c r="AE217" s="1"/>
  <c r="AG217"/>
  <c r="AU217" s="1"/>
  <c r="AH217"/>
  <c r="W218"/>
  <c r="AC218" s="1"/>
  <c r="X218"/>
  <c r="Y218"/>
  <c r="Z218"/>
  <c r="AA218"/>
  <c r="AB218"/>
  <c r="AD218"/>
  <c r="AE218" s="1"/>
  <c r="AT218"/>
  <c r="AG218"/>
  <c r="AU218" s="1"/>
  <c r="AH218"/>
  <c r="AJ218"/>
  <c r="AW218" s="1"/>
  <c r="W219"/>
  <c r="AC219" s="1"/>
  <c r="X219"/>
  <c r="Y219"/>
  <c r="Z219"/>
  <c r="AA219"/>
  <c r="AB219"/>
  <c r="AD219"/>
  <c r="AE219" s="1"/>
  <c r="AG219"/>
  <c r="AU219" s="1"/>
  <c r="AH219"/>
  <c r="W220"/>
  <c r="AC220" s="1"/>
  <c r="X220"/>
  <c r="Y220"/>
  <c r="Z220"/>
  <c r="AA220"/>
  <c r="AB220"/>
  <c r="AD220"/>
  <c r="AE220" s="1"/>
  <c r="AG220"/>
  <c r="AU220" s="1"/>
  <c r="AH220"/>
  <c r="W221"/>
  <c r="AC221" s="1"/>
  <c r="X221"/>
  <c r="Y221"/>
  <c r="Z221"/>
  <c r="AA221"/>
  <c r="AB221"/>
  <c r="AD221"/>
  <c r="AE221" s="1"/>
  <c r="AG221"/>
  <c r="AU221" s="1"/>
  <c r="AH221"/>
  <c r="W222"/>
  <c r="AC222" s="1"/>
  <c r="X222"/>
  <c r="Y222"/>
  <c r="Z222"/>
  <c r="AA222"/>
  <c r="AB222"/>
  <c r="AD222"/>
  <c r="AE222" s="1"/>
  <c r="AT222"/>
  <c r="AG222"/>
  <c r="AU222" s="1"/>
  <c r="AH222"/>
  <c r="AJ222"/>
  <c r="AW222" s="1"/>
  <c r="W223"/>
  <c r="AC223" s="1"/>
  <c r="X223"/>
  <c r="Y223"/>
  <c r="Z223"/>
  <c r="AA223"/>
  <c r="AB223"/>
  <c r="AD223"/>
  <c r="AG223"/>
  <c r="AH223"/>
  <c r="AU223"/>
  <c r="W224"/>
  <c r="AC224" s="1"/>
  <c r="X224"/>
  <c r="Y224"/>
  <c r="Z224"/>
  <c r="AA224"/>
  <c r="AB224"/>
  <c r="AD224"/>
  <c r="AS224" s="1"/>
  <c r="AT224"/>
  <c r="AG224"/>
  <c r="AU224" s="1"/>
  <c r="AH224"/>
  <c r="AJ224"/>
  <c r="AW224" s="1"/>
  <c r="W225"/>
  <c r="AC225" s="1"/>
  <c r="X225"/>
  <c r="Y225"/>
  <c r="Z225"/>
  <c r="AA225"/>
  <c r="AB225"/>
  <c r="AD225"/>
  <c r="AE225" s="1"/>
  <c r="AT225"/>
  <c r="AG225"/>
  <c r="AH225"/>
  <c r="AJ225"/>
  <c r="AW225" s="1"/>
  <c r="AU225"/>
  <c r="W226"/>
  <c r="AC226" s="1"/>
  <c r="X226"/>
  <c r="Y226"/>
  <c r="Z226"/>
  <c r="AA226"/>
  <c r="AB226"/>
  <c r="AD226"/>
  <c r="AE226" s="1"/>
  <c r="AG226"/>
  <c r="AU226" s="1"/>
  <c r="AH226"/>
  <c r="AI226"/>
  <c r="AV226" s="1"/>
  <c r="AK226"/>
  <c r="AX226" s="1"/>
  <c r="AT226"/>
  <c r="W227"/>
  <c r="AC227" s="1"/>
  <c r="X227"/>
  <c r="Y227"/>
  <c r="Z227"/>
  <c r="AA227"/>
  <c r="AB227"/>
  <c r="AD227"/>
  <c r="AG227"/>
  <c r="AH227"/>
  <c r="AU227"/>
  <c r="W228"/>
  <c r="AC228" s="1"/>
  <c r="X228"/>
  <c r="Y228"/>
  <c r="Z228"/>
  <c r="AA228"/>
  <c r="AB228"/>
  <c r="AD228"/>
  <c r="AT228" s="1"/>
  <c r="AG228"/>
  <c r="AU228" s="1"/>
  <c r="AH228"/>
  <c r="W229"/>
  <c r="AC229" s="1"/>
  <c r="X229"/>
  <c r="Y229"/>
  <c r="Z229"/>
  <c r="AA229"/>
  <c r="AB229"/>
  <c r="AD229"/>
  <c r="AE229" s="1"/>
  <c r="AG229"/>
  <c r="AU229" s="1"/>
  <c r="AH229"/>
  <c r="W230"/>
  <c r="AC230" s="1"/>
  <c r="X230"/>
  <c r="Y230"/>
  <c r="Z230"/>
  <c r="AA230"/>
  <c r="AB230"/>
  <c r="AD230"/>
  <c r="AE230" s="1"/>
  <c r="AT230"/>
  <c r="AG230"/>
  <c r="AU230" s="1"/>
  <c r="AH230"/>
  <c r="AJ230"/>
  <c r="AW230" s="1"/>
  <c r="W231"/>
  <c r="AC231" s="1"/>
  <c r="X231"/>
  <c r="Y231"/>
  <c r="Z231"/>
  <c r="AA231"/>
  <c r="AB231"/>
  <c r="AD231"/>
  <c r="AG231"/>
  <c r="AH231"/>
  <c r="AU231"/>
  <c r="W232"/>
  <c r="AC232" s="1"/>
  <c r="X232"/>
  <c r="Y232"/>
  <c r="Z232"/>
  <c r="AA232"/>
  <c r="AB232"/>
  <c r="AD232"/>
  <c r="AS232" s="1"/>
  <c r="AT232"/>
  <c r="AG232"/>
  <c r="AU232" s="1"/>
  <c r="AH232"/>
  <c r="AJ232"/>
  <c r="AW232" s="1"/>
  <c r="W233"/>
  <c r="AC233" s="1"/>
  <c r="X233"/>
  <c r="Y233"/>
  <c r="Z233"/>
  <c r="AA233"/>
  <c r="AB233"/>
  <c r="AD233"/>
  <c r="AE233" s="1"/>
  <c r="AT233"/>
  <c r="AG233"/>
  <c r="AH233"/>
  <c r="AJ233"/>
  <c r="AW233" s="1"/>
  <c r="AU233"/>
  <c r="W234"/>
  <c r="AC234" s="1"/>
  <c r="X234"/>
  <c r="Y234"/>
  <c r="Z234"/>
  <c r="AA234"/>
  <c r="AB234"/>
  <c r="AD234"/>
  <c r="AE234" s="1"/>
  <c r="AG234"/>
  <c r="AU234" s="1"/>
  <c r="AH234"/>
  <c r="AI234"/>
  <c r="AV234" s="1"/>
  <c r="AK234"/>
  <c r="AX234" s="1"/>
  <c r="AT234"/>
  <c r="W235"/>
  <c r="AC235" s="1"/>
  <c r="X235"/>
  <c r="Y235"/>
  <c r="Z235"/>
  <c r="AA235"/>
  <c r="AB235"/>
  <c r="AD235"/>
  <c r="AG235"/>
  <c r="AH235"/>
  <c r="AU235"/>
  <c r="W236"/>
  <c r="AC236" s="1"/>
  <c r="X236"/>
  <c r="Y236"/>
  <c r="Z236"/>
  <c r="AA236"/>
  <c r="AB236"/>
  <c r="AD236"/>
  <c r="AT236" s="1"/>
  <c r="AG236"/>
  <c r="AU236" s="1"/>
  <c r="AH236"/>
  <c r="W237"/>
  <c r="AC237" s="1"/>
  <c r="X237"/>
  <c r="Y237"/>
  <c r="Z237"/>
  <c r="AA237"/>
  <c r="AB237"/>
  <c r="AD237"/>
  <c r="AE237" s="1"/>
  <c r="AG237"/>
  <c r="AU237" s="1"/>
  <c r="AH237"/>
  <c r="W238"/>
  <c r="AC238" s="1"/>
  <c r="X238"/>
  <c r="Y238"/>
  <c r="Z238"/>
  <c r="AA238"/>
  <c r="AB238"/>
  <c r="AD238"/>
  <c r="AE238" s="1"/>
  <c r="AT238"/>
  <c r="AG238"/>
  <c r="AU238" s="1"/>
  <c r="AH238"/>
  <c r="AJ238"/>
  <c r="AW238" s="1"/>
  <c r="W239"/>
  <c r="AC239" s="1"/>
  <c r="X239"/>
  <c r="Y239"/>
  <c r="Z239"/>
  <c r="AA239"/>
  <c r="AB239"/>
  <c r="AD239"/>
  <c r="AG239"/>
  <c r="AH239"/>
  <c r="AU239"/>
  <c r="W240"/>
  <c r="AC240" s="1"/>
  <c r="X240"/>
  <c r="Y240"/>
  <c r="Z240"/>
  <c r="AA240"/>
  <c r="AB240"/>
  <c r="AD240"/>
  <c r="AE240" s="1"/>
  <c r="AG240"/>
  <c r="AU240" s="1"/>
  <c r="AH240"/>
  <c r="AK240"/>
  <c r="AX240" s="1"/>
  <c r="AT240"/>
  <c r="W241"/>
  <c r="AC241" s="1"/>
  <c r="X241"/>
  <c r="Y241"/>
  <c r="Z241"/>
  <c r="AA241"/>
  <c r="AB241"/>
  <c r="AD241"/>
  <c r="AE241" s="1"/>
  <c r="AG241"/>
  <c r="AH241"/>
  <c r="AU241"/>
  <c r="W242"/>
  <c r="AC242" s="1"/>
  <c r="X242"/>
  <c r="Y242"/>
  <c r="Z242"/>
  <c r="AA242"/>
  <c r="AB242"/>
  <c r="AD242"/>
  <c r="AT242"/>
  <c r="AG242"/>
  <c r="AU242" s="1"/>
  <c r="AH242"/>
  <c r="AJ242"/>
  <c r="AW242" s="1"/>
  <c r="W243"/>
  <c r="AC243" s="1"/>
  <c r="X243"/>
  <c r="Y243"/>
  <c r="Z243"/>
  <c r="AA243"/>
  <c r="AB243"/>
  <c r="AD243"/>
  <c r="AT243"/>
  <c r="AG243"/>
  <c r="AH243"/>
  <c r="AJ243"/>
  <c r="AW243" s="1"/>
  <c r="AU243"/>
  <c r="W244"/>
  <c r="AC244" s="1"/>
  <c r="X244"/>
  <c r="Y244"/>
  <c r="Z244"/>
  <c r="AA244"/>
  <c r="AB244"/>
  <c r="AD244"/>
  <c r="AG244"/>
  <c r="AU244" s="1"/>
  <c r="AH244"/>
  <c r="AI244"/>
  <c r="AV244" s="1"/>
  <c r="AK244"/>
  <c r="AX244" s="1"/>
  <c r="AT244"/>
  <c r="W245"/>
  <c r="AC245" s="1"/>
  <c r="X245"/>
  <c r="Y245"/>
  <c r="Z245"/>
  <c r="AA245"/>
  <c r="AB245"/>
  <c r="AD245"/>
  <c r="AE245" s="1"/>
  <c r="AG245"/>
  <c r="AH245"/>
  <c r="AU245"/>
  <c r="W246"/>
  <c r="AC246" s="1"/>
  <c r="X246"/>
  <c r="Y246"/>
  <c r="Z246"/>
  <c r="AA246"/>
  <c r="AB246"/>
  <c r="AD246"/>
  <c r="AT246"/>
  <c r="AG246"/>
  <c r="AU246" s="1"/>
  <c r="AH246"/>
  <c r="AJ246"/>
  <c r="AW246" s="1"/>
  <c r="W247"/>
  <c r="AC247" s="1"/>
  <c r="X247"/>
  <c r="Y247"/>
  <c r="Z247"/>
  <c r="AA247"/>
  <c r="AB247"/>
  <c r="AD247"/>
  <c r="AT247"/>
  <c r="AG247"/>
  <c r="AU247" s="1"/>
  <c r="AH247"/>
  <c r="AJ247"/>
  <c r="AW247" s="1"/>
  <c r="W248"/>
  <c r="AC248" s="1"/>
  <c r="X248"/>
  <c r="Y248"/>
  <c r="Z248"/>
  <c r="AA248"/>
  <c r="AB248"/>
  <c r="AD248"/>
  <c r="AI248" s="1"/>
  <c r="AV248" s="1"/>
  <c r="AG248"/>
  <c r="AU248" s="1"/>
  <c r="AH248"/>
  <c r="AK248"/>
  <c r="AX248" s="1"/>
  <c r="AT248"/>
  <c r="W249"/>
  <c r="AC249" s="1"/>
  <c r="X249"/>
  <c r="Y249"/>
  <c r="Z249"/>
  <c r="AA249"/>
  <c r="AB249"/>
  <c r="AD249"/>
  <c r="AE249" s="1"/>
  <c r="AG249"/>
  <c r="AH249"/>
  <c r="AU249"/>
  <c r="W250"/>
  <c r="AC250" s="1"/>
  <c r="X250"/>
  <c r="Y250"/>
  <c r="Z250"/>
  <c r="AA250"/>
  <c r="AB250"/>
  <c r="AD250"/>
  <c r="AT250"/>
  <c r="AG250"/>
  <c r="AU250" s="1"/>
  <c r="AH250"/>
  <c r="AJ250"/>
  <c r="AW250" s="1"/>
  <c r="W251"/>
  <c r="AC251" s="1"/>
  <c r="X251"/>
  <c r="Y251"/>
  <c r="Z251"/>
  <c r="AA251"/>
  <c r="AB251"/>
  <c r="AD251"/>
  <c r="AT251"/>
  <c r="AG251"/>
  <c r="AH251"/>
  <c r="AJ251"/>
  <c r="AW251" s="1"/>
  <c r="AU251"/>
  <c r="W252"/>
  <c r="AC252" s="1"/>
  <c r="X252"/>
  <c r="Y252"/>
  <c r="Z252"/>
  <c r="AA252"/>
  <c r="AB252"/>
  <c r="AD252"/>
  <c r="AG252"/>
  <c r="AU252" s="1"/>
  <c r="AH252"/>
  <c r="AI252"/>
  <c r="AV252" s="1"/>
  <c r="AK252"/>
  <c r="AX252" s="1"/>
  <c r="AT252"/>
  <c r="W253"/>
  <c r="AC253" s="1"/>
  <c r="X253"/>
  <c r="Y253"/>
  <c r="Z253"/>
  <c r="AA253"/>
  <c r="AB253"/>
  <c r="AD253"/>
  <c r="AE253" s="1"/>
  <c r="AG253"/>
  <c r="AH253"/>
  <c r="AU253"/>
  <c r="W254"/>
  <c r="AC254" s="1"/>
  <c r="X254"/>
  <c r="Y254"/>
  <c r="Z254"/>
  <c r="AA254"/>
  <c r="AB254"/>
  <c r="AD254"/>
  <c r="AT254"/>
  <c r="AG254"/>
  <c r="AU254" s="1"/>
  <c r="AH254"/>
  <c r="AJ254"/>
  <c r="AW254" s="1"/>
  <c r="W255"/>
  <c r="AC255" s="1"/>
  <c r="X255"/>
  <c r="Y255"/>
  <c r="Z255"/>
  <c r="AA255"/>
  <c r="AB255"/>
  <c r="AD255"/>
  <c r="AT255"/>
  <c r="AG255"/>
  <c r="AU255" s="1"/>
  <c r="AH255"/>
  <c r="AJ255"/>
  <c r="AW255" s="1"/>
  <c r="W256"/>
  <c r="AC256" s="1"/>
  <c r="X256"/>
  <c r="Y256"/>
  <c r="Z256"/>
  <c r="AA256"/>
  <c r="AB256"/>
  <c r="AD256"/>
  <c r="AI256" s="1"/>
  <c r="AV256" s="1"/>
  <c r="AG256"/>
  <c r="AU256" s="1"/>
  <c r="AH256"/>
  <c r="AK256"/>
  <c r="AX256" s="1"/>
  <c r="AT256"/>
  <c r="W257"/>
  <c r="AC257" s="1"/>
  <c r="X257"/>
  <c r="Y257"/>
  <c r="Z257"/>
  <c r="AA257"/>
  <c r="AB257"/>
  <c r="AD257"/>
  <c r="AE257" s="1"/>
  <c r="AG257"/>
  <c r="AH257"/>
  <c r="AU257"/>
  <c r="W258"/>
  <c r="AC258" s="1"/>
  <c r="X258"/>
  <c r="Y258"/>
  <c r="Z258"/>
  <c r="AA258"/>
  <c r="AB258"/>
  <c r="AD258"/>
  <c r="AT258"/>
  <c r="AG258"/>
  <c r="AU258" s="1"/>
  <c r="AH258"/>
  <c r="AJ258"/>
  <c r="AW258" s="1"/>
  <c r="W259"/>
  <c r="AC259" s="1"/>
  <c r="X259"/>
  <c r="Y259"/>
  <c r="Z259"/>
  <c r="AA259"/>
  <c r="AB259"/>
  <c r="AD259"/>
  <c r="AT259"/>
  <c r="AG259"/>
  <c r="AH259"/>
  <c r="AJ259"/>
  <c r="AW259" s="1"/>
  <c r="AU259"/>
  <c r="W260"/>
  <c r="AC260" s="1"/>
  <c r="X260"/>
  <c r="Y260"/>
  <c r="Z260"/>
  <c r="AA260"/>
  <c r="AB260"/>
  <c r="AD260"/>
  <c r="AG260"/>
  <c r="AU260" s="1"/>
  <c r="AH260"/>
  <c r="AI260"/>
  <c r="AV260" s="1"/>
  <c r="AK260"/>
  <c r="AX260" s="1"/>
  <c r="AT260"/>
  <c r="W261"/>
  <c r="AC261" s="1"/>
  <c r="X261"/>
  <c r="Y261"/>
  <c r="Z261"/>
  <c r="AA261"/>
  <c r="AB261"/>
  <c r="AD261"/>
  <c r="AE261" s="1"/>
  <c r="AG261"/>
  <c r="AH261"/>
  <c r="AU261"/>
  <c r="W262"/>
  <c r="AC262" s="1"/>
  <c r="X262"/>
  <c r="Y262"/>
  <c r="Z262"/>
  <c r="AA262"/>
  <c r="AB262"/>
  <c r="AD262"/>
  <c r="AT262"/>
  <c r="AG262"/>
  <c r="AU262" s="1"/>
  <c r="AH262"/>
  <c r="AJ262"/>
  <c r="AW262" s="1"/>
  <c r="W263"/>
  <c r="AC263" s="1"/>
  <c r="X263"/>
  <c r="Y263"/>
  <c r="Z263"/>
  <c r="AA263"/>
  <c r="AB263"/>
  <c r="AD263"/>
  <c r="AT263"/>
  <c r="AG263"/>
  <c r="AU263" s="1"/>
  <c r="AH263"/>
  <c r="AJ263"/>
  <c r="AW263" s="1"/>
  <c r="W264"/>
  <c r="AC264" s="1"/>
  <c r="X264"/>
  <c r="Y264"/>
  <c r="Z264"/>
  <c r="AA264"/>
  <c r="AB264"/>
  <c r="AD264"/>
  <c r="AI264" s="1"/>
  <c r="AV264" s="1"/>
  <c r="AG264"/>
  <c r="AU264" s="1"/>
  <c r="AH264"/>
  <c r="AK264"/>
  <c r="AX264" s="1"/>
  <c r="AT264"/>
  <c r="W265"/>
  <c r="AC265" s="1"/>
  <c r="X265"/>
  <c r="Y265"/>
  <c r="Z265"/>
  <c r="AA265"/>
  <c r="AB265"/>
  <c r="AD265"/>
  <c r="AE265" s="1"/>
  <c r="AG265"/>
  <c r="AH265"/>
  <c r="AU265"/>
  <c r="W266"/>
  <c r="AC266" s="1"/>
  <c r="X266"/>
  <c r="Y266"/>
  <c r="Z266"/>
  <c r="AA266"/>
  <c r="AB266"/>
  <c r="AD266"/>
  <c r="AT266"/>
  <c r="AG266"/>
  <c r="AU266" s="1"/>
  <c r="AH266"/>
  <c r="AJ266"/>
  <c r="AW266" s="1"/>
  <c r="W267"/>
  <c r="AC267" s="1"/>
  <c r="X267"/>
  <c r="Y267"/>
  <c r="Z267"/>
  <c r="AA267"/>
  <c r="AB267"/>
  <c r="AD267"/>
  <c r="AT267"/>
  <c r="AG267"/>
  <c r="AH267"/>
  <c r="AJ267"/>
  <c r="AW267" s="1"/>
  <c r="AU267"/>
  <c r="W268"/>
  <c r="AC268" s="1"/>
  <c r="X268"/>
  <c r="Y268"/>
  <c r="Z268"/>
  <c r="AA268"/>
  <c r="AB268"/>
  <c r="AD268"/>
  <c r="AG268"/>
  <c r="AU268" s="1"/>
  <c r="AH268"/>
  <c r="AI268"/>
  <c r="AV268" s="1"/>
  <c r="AK268"/>
  <c r="AX268" s="1"/>
  <c r="AT268"/>
  <c r="W269"/>
  <c r="AC269" s="1"/>
  <c r="X269"/>
  <c r="Y269"/>
  <c r="Z269"/>
  <c r="AA269"/>
  <c r="AB269"/>
  <c r="AD269"/>
  <c r="AE269" s="1"/>
  <c r="AG269"/>
  <c r="AH269"/>
  <c r="AU269"/>
  <c r="W270"/>
  <c r="AC270" s="1"/>
  <c r="X270"/>
  <c r="Y270"/>
  <c r="Z270"/>
  <c r="AA270"/>
  <c r="AB270"/>
  <c r="AD270"/>
  <c r="AT270"/>
  <c r="AG270"/>
  <c r="AU270" s="1"/>
  <c r="AH270"/>
  <c r="AJ270"/>
  <c r="AW270" s="1"/>
  <c r="W271"/>
  <c r="AC271" s="1"/>
  <c r="X271"/>
  <c r="Y271"/>
  <c r="Z271"/>
  <c r="AA271"/>
  <c r="AB271"/>
  <c r="AD271"/>
  <c r="AT271"/>
  <c r="AG271"/>
  <c r="AU271" s="1"/>
  <c r="AH271"/>
  <c r="AJ271"/>
  <c r="AW271" s="1"/>
  <c r="W272"/>
  <c r="AC272" s="1"/>
  <c r="X272"/>
  <c r="Y272"/>
  <c r="Z272"/>
  <c r="AA272"/>
  <c r="AB272"/>
  <c r="AD272"/>
  <c r="AI272" s="1"/>
  <c r="AV272" s="1"/>
  <c r="AG272"/>
  <c r="AU272" s="1"/>
  <c r="AH272"/>
  <c r="AK272"/>
  <c r="AX272" s="1"/>
  <c r="AT272"/>
  <c r="W273"/>
  <c r="AC273" s="1"/>
  <c r="X273"/>
  <c r="Y273"/>
  <c r="Z273"/>
  <c r="AA273"/>
  <c r="AB273"/>
  <c r="AD273"/>
  <c r="AE273" s="1"/>
  <c r="AG273"/>
  <c r="AH273"/>
  <c r="AU273"/>
  <c r="W274"/>
  <c r="AC274" s="1"/>
  <c r="X274"/>
  <c r="Y274"/>
  <c r="Z274"/>
  <c r="AA274"/>
  <c r="AB274"/>
  <c r="AD274"/>
  <c r="AT274"/>
  <c r="AG274"/>
  <c r="AU274" s="1"/>
  <c r="AH274"/>
  <c r="AJ274"/>
  <c r="AW274" s="1"/>
  <c r="W275"/>
  <c r="AC275" s="1"/>
  <c r="X275"/>
  <c r="Y275"/>
  <c r="Z275"/>
  <c r="AA275"/>
  <c r="AB275"/>
  <c r="AD275"/>
  <c r="AT275"/>
  <c r="AG275"/>
  <c r="AH275"/>
  <c r="AJ275"/>
  <c r="AW275" s="1"/>
  <c r="AU275"/>
  <c r="W276"/>
  <c r="AC276" s="1"/>
  <c r="X276"/>
  <c r="Y276"/>
  <c r="Z276"/>
  <c r="AA276"/>
  <c r="AB276"/>
  <c r="AD276"/>
  <c r="AG276"/>
  <c r="AU276" s="1"/>
  <c r="AH276"/>
  <c r="AI276"/>
  <c r="AV276" s="1"/>
  <c r="AK276"/>
  <c r="AX276" s="1"/>
  <c r="AT276"/>
  <c r="W277"/>
  <c r="AC277" s="1"/>
  <c r="X277"/>
  <c r="Y277"/>
  <c r="Z277"/>
  <c r="AA277"/>
  <c r="AB277"/>
  <c r="AD277"/>
  <c r="AE277" s="1"/>
  <c r="AG277"/>
  <c r="AH277"/>
  <c r="AU277"/>
  <c r="W278"/>
  <c r="AC278" s="1"/>
  <c r="X278"/>
  <c r="Y278"/>
  <c r="Z278"/>
  <c r="AA278"/>
  <c r="AB278"/>
  <c r="AD278"/>
  <c r="AT278"/>
  <c r="AG278"/>
  <c r="AU278" s="1"/>
  <c r="AH278"/>
  <c r="AJ278"/>
  <c r="AW278" s="1"/>
  <c r="W279"/>
  <c r="AC279" s="1"/>
  <c r="X279"/>
  <c r="Y279"/>
  <c r="Z279"/>
  <c r="AA279"/>
  <c r="AB279"/>
  <c r="AD279"/>
  <c r="AT279"/>
  <c r="AG279"/>
  <c r="AU279" s="1"/>
  <c r="AH279"/>
  <c r="AJ279"/>
  <c r="AW279" s="1"/>
  <c r="W280"/>
  <c r="AC280" s="1"/>
  <c r="X280"/>
  <c r="Y280"/>
  <c r="Z280"/>
  <c r="AA280"/>
  <c r="AB280"/>
  <c r="AD280"/>
  <c r="AI280" s="1"/>
  <c r="AV280" s="1"/>
  <c r="AG280"/>
  <c r="AU280" s="1"/>
  <c r="AH280"/>
  <c r="AK280"/>
  <c r="AX280" s="1"/>
  <c r="AT280"/>
  <c r="W281"/>
  <c r="AC281" s="1"/>
  <c r="X281"/>
  <c r="Y281"/>
  <c r="Z281"/>
  <c r="AA281"/>
  <c r="AB281"/>
  <c r="AD281"/>
  <c r="AE281" s="1"/>
  <c r="AG281"/>
  <c r="AH281"/>
  <c r="AU281"/>
  <c r="W282"/>
  <c r="AC282" s="1"/>
  <c r="X282"/>
  <c r="Y282"/>
  <c r="Z282"/>
  <c r="AA282"/>
  <c r="AB282"/>
  <c r="AD282"/>
  <c r="AT282"/>
  <c r="AG282"/>
  <c r="AU282" s="1"/>
  <c r="AH282"/>
  <c r="AJ282"/>
  <c r="AW282" s="1"/>
  <c r="W283"/>
  <c r="AC283" s="1"/>
  <c r="X283"/>
  <c r="Y283"/>
  <c r="Z283"/>
  <c r="AA283"/>
  <c r="AB283"/>
  <c r="AD283"/>
  <c r="AE283" s="1"/>
  <c r="AT283"/>
  <c r="AG283"/>
  <c r="AH283"/>
  <c r="AJ283"/>
  <c r="AS283"/>
  <c r="AU283"/>
  <c r="AW283"/>
  <c r="W284"/>
  <c r="AC284" s="1"/>
  <c r="X284"/>
  <c r="Y284"/>
  <c r="Z284"/>
  <c r="AA284"/>
  <c r="AB284"/>
  <c r="AD284"/>
  <c r="AE284"/>
  <c r="AG284"/>
  <c r="AU284" s="1"/>
  <c r="AH284"/>
  <c r="AI284"/>
  <c r="AV284" s="1"/>
  <c r="AJ284"/>
  <c r="AK284"/>
  <c r="AX284" s="1"/>
  <c r="AS284"/>
  <c r="AT284"/>
  <c r="AW284"/>
  <c r="W285"/>
  <c r="AC285" s="1"/>
  <c r="X285"/>
  <c r="Y285"/>
  <c r="Z285"/>
  <c r="AA285"/>
  <c r="AB285"/>
  <c r="AD285"/>
  <c r="AE285" s="1"/>
  <c r="AG285"/>
  <c r="AH285"/>
  <c r="AU285"/>
  <c r="W286"/>
  <c r="AC286" s="1"/>
  <c r="X286"/>
  <c r="Y286"/>
  <c r="Z286"/>
  <c r="AA286"/>
  <c r="AB286"/>
  <c r="AD286"/>
  <c r="AE286" s="1"/>
  <c r="AT286"/>
  <c r="AG286"/>
  <c r="AU286" s="1"/>
  <c r="AH286"/>
  <c r="AJ286"/>
  <c r="AW286" s="1"/>
  <c r="AS286"/>
  <c r="W287"/>
  <c r="AC287" s="1"/>
  <c r="X287"/>
  <c r="Y287"/>
  <c r="Z287"/>
  <c r="AA287"/>
  <c r="AB287"/>
  <c r="AD287"/>
  <c r="AE287" s="1"/>
  <c r="AT287"/>
  <c r="AG287"/>
  <c r="AH287"/>
  <c r="AJ287"/>
  <c r="AS287"/>
  <c r="AU287"/>
  <c r="AW287"/>
  <c r="W288"/>
  <c r="AC288" s="1"/>
  <c r="X288"/>
  <c r="Y288"/>
  <c r="Z288"/>
  <c r="AA288"/>
  <c r="AB288"/>
  <c r="AD288"/>
  <c r="AE288"/>
  <c r="AG288"/>
  <c r="AU288" s="1"/>
  <c r="AH288"/>
  <c r="AI288"/>
  <c r="AV288" s="1"/>
  <c r="AJ288"/>
  <c r="AK288"/>
  <c r="AX288" s="1"/>
  <c r="AS288"/>
  <c r="AT288"/>
  <c r="AW288"/>
  <c r="W289"/>
  <c r="AC289" s="1"/>
  <c r="X289"/>
  <c r="Y289"/>
  <c r="Z289"/>
  <c r="AA289"/>
  <c r="AB289"/>
  <c r="AD289"/>
  <c r="AE289" s="1"/>
  <c r="AG289"/>
  <c r="AH289"/>
  <c r="AU289"/>
  <c r="W290"/>
  <c r="AC290" s="1"/>
  <c r="X290"/>
  <c r="Y290"/>
  <c r="Z290"/>
  <c r="AA290"/>
  <c r="AB290"/>
  <c r="AD290"/>
  <c r="AE290" s="1"/>
  <c r="AT290"/>
  <c r="AG290"/>
  <c r="AU290" s="1"/>
  <c r="AH290"/>
  <c r="AJ290"/>
  <c r="AW290" s="1"/>
  <c r="AS290"/>
  <c r="W291"/>
  <c r="AC291" s="1"/>
  <c r="X291"/>
  <c r="Y291"/>
  <c r="Z291"/>
  <c r="AA291"/>
  <c r="AB291"/>
  <c r="AD291"/>
  <c r="AE291" s="1"/>
  <c r="AT291"/>
  <c r="AG291"/>
  <c r="AH291"/>
  <c r="AJ291"/>
  <c r="AS291"/>
  <c r="AU291"/>
  <c r="AW291"/>
  <c r="W292"/>
  <c r="AC292" s="1"/>
  <c r="X292"/>
  <c r="Y292"/>
  <c r="Z292"/>
  <c r="AA292"/>
  <c r="AB292"/>
  <c r="AD292"/>
  <c r="AE292"/>
  <c r="AG292"/>
  <c r="AU292" s="1"/>
  <c r="AH292"/>
  <c r="AI292"/>
  <c r="AV292" s="1"/>
  <c r="AJ292"/>
  <c r="AK292"/>
  <c r="AX292" s="1"/>
  <c r="AS292"/>
  <c r="AT292"/>
  <c r="AW292"/>
  <c r="W293"/>
  <c r="AC293" s="1"/>
  <c r="X293"/>
  <c r="Y293"/>
  <c r="Z293"/>
  <c r="AA293"/>
  <c r="AB293"/>
  <c r="AD293"/>
  <c r="AE293" s="1"/>
  <c r="AG293"/>
  <c r="AH293"/>
  <c r="AU293"/>
  <c r="W294"/>
  <c r="AC294" s="1"/>
  <c r="X294"/>
  <c r="Y294"/>
  <c r="Z294"/>
  <c r="AA294"/>
  <c r="AB294"/>
  <c r="AD294"/>
  <c r="AE294" s="1"/>
  <c r="AT294"/>
  <c r="AG294"/>
  <c r="AU294" s="1"/>
  <c r="AH294"/>
  <c r="AJ294"/>
  <c r="AW294" s="1"/>
  <c r="AS294"/>
  <c r="W295"/>
  <c r="AC295" s="1"/>
  <c r="X295"/>
  <c r="Y295"/>
  <c r="Z295"/>
  <c r="AA295"/>
  <c r="AB295"/>
  <c r="AD295"/>
  <c r="AE295" s="1"/>
  <c r="AT295"/>
  <c r="AG295"/>
  <c r="AH295"/>
  <c r="AJ295"/>
  <c r="AS295"/>
  <c r="AU295"/>
  <c r="AW295"/>
  <c r="W296"/>
  <c r="AC296" s="1"/>
  <c r="X296"/>
  <c r="Y296"/>
  <c r="Z296"/>
  <c r="AA296"/>
  <c r="AB296"/>
  <c r="AD296"/>
  <c r="AE296"/>
  <c r="AG296"/>
  <c r="AU296" s="1"/>
  <c r="AH296"/>
  <c r="AI296"/>
  <c r="AV296" s="1"/>
  <c r="AJ296"/>
  <c r="AK296"/>
  <c r="AX296" s="1"/>
  <c r="AS296"/>
  <c r="AT296"/>
  <c r="AW296"/>
  <c r="W297"/>
  <c r="AC297" s="1"/>
  <c r="X297"/>
  <c r="Y297"/>
  <c r="Z297"/>
  <c r="AA297"/>
  <c r="AB297"/>
  <c r="AD297"/>
  <c r="AE297" s="1"/>
  <c r="AG297"/>
  <c r="AH297"/>
  <c r="AU297"/>
  <c r="W298"/>
  <c r="AC298" s="1"/>
  <c r="X298"/>
  <c r="Y298"/>
  <c r="Z298"/>
  <c r="AA298"/>
  <c r="AB298"/>
  <c r="AD298"/>
  <c r="AE298" s="1"/>
  <c r="AT298"/>
  <c r="AG298"/>
  <c r="AU298" s="1"/>
  <c r="AH298"/>
  <c r="AJ298"/>
  <c r="AW298" s="1"/>
  <c r="AS298"/>
  <c r="W299"/>
  <c r="AC299" s="1"/>
  <c r="X299"/>
  <c r="Y299"/>
  <c r="Z299"/>
  <c r="AA299"/>
  <c r="AB299"/>
  <c r="AD299"/>
  <c r="AE299" s="1"/>
  <c r="AT299"/>
  <c r="AG299"/>
  <c r="AH299"/>
  <c r="AJ299"/>
  <c r="AS299"/>
  <c r="AU299"/>
  <c r="AW299"/>
  <c r="W300"/>
  <c r="AC300" s="1"/>
  <c r="X300"/>
  <c r="Y300"/>
  <c r="Z300"/>
  <c r="AA300"/>
  <c r="AB300"/>
  <c r="AD300"/>
  <c r="AE300"/>
  <c r="AG300"/>
  <c r="AU300" s="1"/>
  <c r="AH300"/>
  <c r="AI300"/>
  <c r="AV300" s="1"/>
  <c r="AJ300"/>
  <c r="AK300"/>
  <c r="AX300" s="1"/>
  <c r="AS300"/>
  <c r="AT300"/>
  <c r="AW300"/>
  <c r="W301"/>
  <c r="AC301" s="1"/>
  <c r="X301"/>
  <c r="Y301"/>
  <c r="Z301"/>
  <c r="AA301"/>
  <c r="AB301"/>
  <c r="AD301"/>
  <c r="AE301" s="1"/>
  <c r="AG301"/>
  <c r="AH301"/>
  <c r="AU301"/>
  <c r="W302"/>
  <c r="AC302" s="1"/>
  <c r="X302"/>
  <c r="Y302"/>
  <c r="Z302"/>
  <c r="AA302"/>
  <c r="AB302"/>
  <c r="AD302"/>
  <c r="AE302" s="1"/>
  <c r="AT302"/>
  <c r="AG302"/>
  <c r="AU302" s="1"/>
  <c r="AH302"/>
  <c r="AJ302"/>
  <c r="AW302" s="1"/>
  <c r="AS302"/>
  <c r="W303"/>
  <c r="AC303" s="1"/>
  <c r="X303"/>
  <c r="Y303"/>
  <c r="Z303"/>
  <c r="AA303"/>
  <c r="AB303"/>
  <c r="AD303"/>
  <c r="AE303" s="1"/>
  <c r="AT303"/>
  <c r="AG303"/>
  <c r="AH303"/>
  <c r="AJ303"/>
  <c r="AS303"/>
  <c r="AU303"/>
  <c r="AW303"/>
  <c r="W304"/>
  <c r="AC304" s="1"/>
  <c r="X304"/>
  <c r="Y304"/>
  <c r="Z304"/>
  <c r="AA304"/>
  <c r="AB304"/>
  <c r="AD304"/>
  <c r="AE304"/>
  <c r="AG304"/>
  <c r="AU304" s="1"/>
  <c r="AH304"/>
  <c r="AI304"/>
  <c r="AV304" s="1"/>
  <c r="AJ304"/>
  <c r="AK304"/>
  <c r="AX304" s="1"/>
  <c r="AS304"/>
  <c r="AT304"/>
  <c r="AW304"/>
  <c r="W305"/>
  <c r="AC305" s="1"/>
  <c r="X305"/>
  <c r="Y305"/>
  <c r="Z305"/>
  <c r="AA305"/>
  <c r="AB305"/>
  <c r="AD305"/>
  <c r="AE305" s="1"/>
  <c r="AG305"/>
  <c r="AH305"/>
  <c r="AU305"/>
  <c r="W306"/>
  <c r="AC306" s="1"/>
  <c r="X306"/>
  <c r="Y306"/>
  <c r="Z306"/>
  <c r="AA306"/>
  <c r="AB306"/>
  <c r="AD306"/>
  <c r="AE306"/>
  <c r="AG306"/>
  <c r="AU306" s="1"/>
  <c r="AH306"/>
  <c r="AI306"/>
  <c r="AV306" s="1"/>
  <c r="AJ306"/>
  <c r="AK306"/>
  <c r="AX306" s="1"/>
  <c r="AS306"/>
  <c r="AT306"/>
  <c r="AW306"/>
  <c r="W307"/>
  <c r="AC307" s="1"/>
  <c r="X307"/>
  <c r="Y307"/>
  <c r="Z307"/>
  <c r="AA307"/>
  <c r="AB307"/>
  <c r="AD307"/>
  <c r="AE307" s="1"/>
  <c r="AG307"/>
  <c r="AU307" s="1"/>
  <c r="AH307"/>
  <c r="AJ307"/>
  <c r="AW307" s="1"/>
  <c r="W308"/>
  <c r="AC308" s="1"/>
  <c r="X308"/>
  <c r="Y308"/>
  <c r="Z308"/>
  <c r="AA308"/>
  <c r="AB308"/>
  <c r="AD308"/>
  <c r="AE308" s="1"/>
  <c r="AT308"/>
  <c r="AG308"/>
  <c r="AU308" s="1"/>
  <c r="AH308"/>
  <c r="AJ308"/>
  <c r="AW308" s="1"/>
  <c r="W309"/>
  <c r="AC309" s="1"/>
  <c r="X309"/>
  <c r="Y309"/>
  <c r="Z309"/>
  <c r="AA309"/>
  <c r="AB309"/>
  <c r="AD309"/>
  <c r="AE309" s="1"/>
  <c r="AT309"/>
  <c r="AG309"/>
  <c r="AU309" s="1"/>
  <c r="AH309"/>
  <c r="AJ309"/>
  <c r="AW309" s="1"/>
  <c r="W310"/>
  <c r="AC310" s="1"/>
  <c r="X310"/>
  <c r="Y310"/>
  <c r="Z310"/>
  <c r="AA310"/>
  <c r="AB310"/>
  <c r="AD310"/>
  <c r="AE310" s="1"/>
  <c r="AG310"/>
  <c r="AU310" s="1"/>
  <c r="AH310"/>
  <c r="AK310"/>
  <c r="AX310" s="1"/>
  <c r="AT310"/>
  <c r="W311"/>
  <c r="AC311" s="1"/>
  <c r="X311"/>
  <c r="Y311"/>
  <c r="Z311"/>
  <c r="AA311"/>
  <c r="AB311"/>
  <c r="AD311"/>
  <c r="AE311" s="1"/>
  <c r="AG311"/>
  <c r="AH311"/>
  <c r="AU311"/>
  <c r="W312"/>
  <c r="AC312" s="1"/>
  <c r="X312"/>
  <c r="Y312"/>
  <c r="Z312"/>
  <c r="AA312"/>
  <c r="AB312"/>
  <c r="AD312"/>
  <c r="AE312" s="1"/>
  <c r="AT312"/>
  <c r="AG312"/>
  <c r="AU312" s="1"/>
  <c r="AH312"/>
  <c r="AJ312"/>
  <c r="AW312" s="1"/>
  <c r="W313"/>
  <c r="AC313" s="1"/>
  <c r="X313"/>
  <c r="Y313"/>
  <c r="Z313"/>
  <c r="AA313"/>
  <c r="AB313"/>
  <c r="AD313"/>
  <c r="AE313" s="1"/>
  <c r="AT313"/>
  <c r="AG313"/>
  <c r="AH313"/>
  <c r="AJ313"/>
  <c r="AW313" s="1"/>
  <c r="AU313"/>
  <c r="W314"/>
  <c r="AC314" s="1"/>
  <c r="X314"/>
  <c r="Y314"/>
  <c r="Z314"/>
  <c r="AA314"/>
  <c r="AB314"/>
  <c r="AD314"/>
  <c r="AE314" s="1"/>
  <c r="AG314"/>
  <c r="AU314" s="1"/>
  <c r="AH314"/>
  <c r="AI314"/>
  <c r="AV314" s="1"/>
  <c r="AK314"/>
  <c r="AX314" s="1"/>
  <c r="AT314"/>
  <c r="W315"/>
  <c r="AC315" s="1"/>
  <c r="X315"/>
  <c r="Y315"/>
  <c r="Z315"/>
  <c r="AA315"/>
  <c r="AB315"/>
  <c r="AD315"/>
  <c r="AE315" s="1"/>
  <c r="AG315"/>
  <c r="AU315" s="1"/>
  <c r="AH315"/>
  <c r="W316"/>
  <c r="AC316" s="1"/>
  <c r="X316"/>
  <c r="Y316"/>
  <c r="Z316"/>
  <c r="AA316"/>
  <c r="AB316"/>
  <c r="AD316"/>
  <c r="AE316" s="1"/>
  <c r="AT316"/>
  <c r="AG316"/>
  <c r="AU316" s="1"/>
  <c r="AH316"/>
  <c r="AJ316"/>
  <c r="AW316" s="1"/>
  <c r="W317"/>
  <c r="AC317" s="1"/>
  <c r="X317"/>
  <c r="Y317"/>
  <c r="Z317"/>
  <c r="AA317"/>
  <c r="AB317"/>
  <c r="AD317"/>
  <c r="AE317" s="1"/>
  <c r="AT317"/>
  <c r="AG317"/>
  <c r="AH317"/>
  <c r="AJ317"/>
  <c r="AW317" s="1"/>
  <c r="AU317"/>
  <c r="W318"/>
  <c r="AC318" s="1"/>
  <c r="X318"/>
  <c r="Y318"/>
  <c r="Z318"/>
  <c r="AA318"/>
  <c r="AB318"/>
  <c r="AD318"/>
  <c r="AE318" s="1"/>
  <c r="AG318"/>
  <c r="AU318" s="1"/>
  <c r="AH318"/>
  <c r="AI318"/>
  <c r="AV318" s="1"/>
  <c r="AK318"/>
  <c r="AX318" s="1"/>
  <c r="AT318"/>
  <c r="W319"/>
  <c r="AC319" s="1"/>
  <c r="X319"/>
  <c r="Y319"/>
  <c r="Z319"/>
  <c r="AA319"/>
  <c r="AB319"/>
  <c r="AD319"/>
  <c r="AE319" s="1"/>
  <c r="AG319"/>
  <c r="AH319"/>
  <c r="AU319"/>
  <c r="W320"/>
  <c r="AC320" s="1"/>
  <c r="X320"/>
  <c r="Y320"/>
  <c r="Z320"/>
  <c r="AA320"/>
  <c r="AB320"/>
  <c r="AD320"/>
  <c r="AE320" s="1"/>
  <c r="AT320"/>
  <c r="AG320"/>
  <c r="AU320" s="1"/>
  <c r="AH320"/>
  <c r="AJ320"/>
  <c r="AW320" s="1"/>
  <c r="AS320"/>
  <c r="W321"/>
  <c r="AC321" s="1"/>
  <c r="X321"/>
  <c r="Y321"/>
  <c r="Z321"/>
  <c r="AA321"/>
  <c r="AB321"/>
  <c r="AD321"/>
  <c r="AE321" s="1"/>
  <c r="AT321"/>
  <c r="AG321"/>
  <c r="AH321"/>
  <c r="AJ321"/>
  <c r="AS321"/>
  <c r="AU321"/>
  <c r="AW321"/>
  <c r="W322"/>
  <c r="AC322" s="1"/>
  <c r="X322"/>
  <c r="Y322"/>
  <c r="Z322"/>
  <c r="AA322"/>
  <c r="AB322"/>
  <c r="AD322"/>
  <c r="AE322"/>
  <c r="AG322"/>
  <c r="AU322" s="1"/>
  <c r="AH322"/>
  <c r="AI322"/>
  <c r="AV322" s="1"/>
  <c r="AJ322"/>
  <c r="AK322"/>
  <c r="AX322" s="1"/>
  <c r="AS322"/>
  <c r="AT322"/>
  <c r="AW322"/>
  <c r="W323"/>
  <c r="AC323" s="1"/>
  <c r="X323"/>
  <c r="Y323"/>
  <c r="Z323"/>
  <c r="AA323"/>
  <c r="AB323"/>
  <c r="AD323"/>
  <c r="AE323" s="1"/>
  <c r="AG323"/>
  <c r="AU323" s="1"/>
  <c r="AH323"/>
  <c r="AJ323"/>
  <c r="AW323" s="1"/>
  <c r="W324"/>
  <c r="AC324" s="1"/>
  <c r="X324"/>
  <c r="Y324"/>
  <c r="Z324"/>
  <c r="AA324"/>
  <c r="AB324"/>
  <c r="AD324"/>
  <c r="AE324" s="1"/>
  <c r="AT324"/>
  <c r="AG324"/>
  <c r="AU324" s="1"/>
  <c r="AH324"/>
  <c r="AJ324"/>
  <c r="AW324" s="1"/>
  <c r="W325"/>
  <c r="AC325" s="1"/>
  <c r="X325"/>
  <c r="Y325"/>
  <c r="Z325"/>
  <c r="AA325"/>
  <c r="AB325"/>
  <c r="AD325"/>
  <c r="AE325" s="1"/>
  <c r="AT325"/>
  <c r="AG325"/>
  <c r="AU325" s="1"/>
  <c r="AH325"/>
  <c r="AJ325"/>
  <c r="AW325" s="1"/>
  <c r="W326"/>
  <c r="AC326" s="1"/>
  <c r="X326"/>
  <c r="Y326"/>
  <c r="Z326"/>
  <c r="AA326"/>
  <c r="AB326"/>
  <c r="AD326"/>
  <c r="AE326" s="1"/>
  <c r="AG326"/>
  <c r="AU326" s="1"/>
  <c r="AH326"/>
  <c r="AK326"/>
  <c r="AX326" s="1"/>
  <c r="AT326"/>
  <c r="W327"/>
  <c r="AC327" s="1"/>
  <c r="X327"/>
  <c r="Y327"/>
  <c r="Z327"/>
  <c r="AA327"/>
  <c r="AB327"/>
  <c r="AD327"/>
  <c r="AJ327" s="1"/>
  <c r="AW327" s="1"/>
  <c r="AG327"/>
  <c r="AU327" s="1"/>
  <c r="AH327"/>
  <c r="W328"/>
  <c r="AC328" s="1"/>
  <c r="X328"/>
  <c r="Y328"/>
  <c r="Z328"/>
  <c r="AA328"/>
  <c r="AB328"/>
  <c r="AD328"/>
  <c r="AJ328" s="1"/>
  <c r="AW328" s="1"/>
  <c r="AG328"/>
  <c r="AU328" s="1"/>
  <c r="AH328"/>
  <c r="W329"/>
  <c r="AC329" s="1"/>
  <c r="X329"/>
  <c r="Y329"/>
  <c r="Z329"/>
  <c r="AA329"/>
  <c r="AB329"/>
  <c r="AD329"/>
  <c r="AE329" s="1"/>
  <c r="AT329"/>
  <c r="AG329"/>
  <c r="AU329" s="1"/>
  <c r="AH329"/>
  <c r="AJ329"/>
  <c r="AW329" s="1"/>
  <c r="W330"/>
  <c r="AC330" s="1"/>
  <c r="X330"/>
  <c r="Y330"/>
  <c r="Z330"/>
  <c r="AA330"/>
  <c r="AB330"/>
  <c r="AD330"/>
  <c r="AE330" s="1"/>
  <c r="AG330"/>
  <c r="AU330" s="1"/>
  <c r="AH330"/>
  <c r="AK330"/>
  <c r="AX330" s="1"/>
  <c r="AT330"/>
  <c r="W331"/>
  <c r="AC331" s="1"/>
  <c r="X331"/>
  <c r="Y331"/>
  <c r="Z331"/>
  <c r="AA331"/>
  <c r="AB331"/>
  <c r="AD331"/>
  <c r="AJ331" s="1"/>
  <c r="AW331" s="1"/>
  <c r="AG331"/>
  <c r="AU331" s="1"/>
  <c r="AH331"/>
  <c r="W332"/>
  <c r="AC332" s="1"/>
  <c r="X332"/>
  <c r="Y332"/>
  <c r="Z332"/>
  <c r="AA332"/>
  <c r="AB332"/>
  <c r="AD332"/>
  <c r="AJ332" s="1"/>
  <c r="AW332" s="1"/>
  <c r="AG332"/>
  <c r="AU332" s="1"/>
  <c r="AH332"/>
  <c r="W333"/>
  <c r="AC333" s="1"/>
  <c r="X333"/>
  <c r="Y333"/>
  <c r="Z333"/>
  <c r="AA333"/>
  <c r="AB333"/>
  <c r="AD333"/>
  <c r="AE333" s="1"/>
  <c r="AT333"/>
  <c r="AG333"/>
  <c r="AU333" s="1"/>
  <c r="AH333"/>
  <c r="AJ333"/>
  <c r="AW333" s="1"/>
  <c r="W334"/>
  <c r="AC334" s="1"/>
  <c r="X334"/>
  <c r="Y334"/>
  <c r="Z334"/>
  <c r="AA334"/>
  <c r="AB334"/>
  <c r="AD334"/>
  <c r="AE334" s="1"/>
  <c r="AG334"/>
  <c r="AU334" s="1"/>
  <c r="AH334"/>
  <c r="AK334"/>
  <c r="AX334" s="1"/>
  <c r="AT334"/>
  <c r="W335"/>
  <c r="AC335" s="1"/>
  <c r="X335"/>
  <c r="Y335"/>
  <c r="Z335"/>
  <c r="AA335"/>
  <c r="AB335"/>
  <c r="AD335"/>
  <c r="AJ335" s="1"/>
  <c r="AW335" s="1"/>
  <c r="AG335"/>
  <c r="AH335"/>
  <c r="AU335"/>
  <c r="W336"/>
  <c r="AC336" s="1"/>
  <c r="X336"/>
  <c r="Y336"/>
  <c r="Z336"/>
  <c r="AA336"/>
  <c r="AB336"/>
  <c r="AD336"/>
  <c r="AS336" s="1"/>
  <c r="AT336"/>
  <c r="AG336"/>
  <c r="AU336" s="1"/>
  <c r="AH336"/>
  <c r="AJ336"/>
  <c r="AW336" s="1"/>
  <c r="W337"/>
  <c r="AC337" s="1"/>
  <c r="X337"/>
  <c r="Y337"/>
  <c r="Z337"/>
  <c r="AA337"/>
  <c r="AB337"/>
  <c r="AD337"/>
  <c r="AE337" s="1"/>
  <c r="AT337"/>
  <c r="AG337"/>
  <c r="AH337"/>
  <c r="AJ337"/>
  <c r="AW337" s="1"/>
  <c r="AU337"/>
  <c r="W338"/>
  <c r="AC338" s="1"/>
  <c r="X338"/>
  <c r="Y338"/>
  <c r="Z338"/>
  <c r="AA338"/>
  <c r="AB338"/>
  <c r="AD338"/>
  <c r="AE338" s="1"/>
  <c r="AG338"/>
  <c r="AU338" s="1"/>
  <c r="AH338"/>
  <c r="AI338"/>
  <c r="AV338" s="1"/>
  <c r="AK338"/>
  <c r="AX338" s="1"/>
  <c r="AT338"/>
  <c r="W339"/>
  <c r="AC339" s="1"/>
  <c r="X339"/>
  <c r="Y339"/>
  <c r="Z339"/>
  <c r="AA339"/>
  <c r="AB339"/>
  <c r="AD339"/>
  <c r="AJ339" s="1"/>
  <c r="AW339" s="1"/>
  <c r="AG339"/>
  <c r="AH339"/>
  <c r="AU339"/>
  <c r="W340"/>
  <c r="AC340" s="1"/>
  <c r="X340"/>
  <c r="Y340"/>
  <c r="Z340"/>
  <c r="AA340"/>
  <c r="AB340"/>
  <c r="AD340"/>
  <c r="AS340" s="1"/>
  <c r="AT340"/>
  <c r="AG340"/>
  <c r="AU340" s="1"/>
  <c r="AH340"/>
  <c r="AJ340"/>
  <c r="AW340" s="1"/>
  <c r="W341"/>
  <c r="AC341" s="1"/>
  <c r="X341"/>
  <c r="Y341"/>
  <c r="Z341"/>
  <c r="AA341"/>
  <c r="AB341"/>
  <c r="AD341"/>
  <c r="AE341" s="1"/>
  <c r="AT341"/>
  <c r="AG341"/>
  <c r="AU341" s="1"/>
  <c r="AH341"/>
  <c r="AJ341"/>
  <c r="AW341" s="1"/>
  <c r="W342"/>
  <c r="AC342" s="1"/>
  <c r="X342"/>
  <c r="Y342"/>
  <c r="Z342"/>
  <c r="AA342"/>
  <c r="AB342"/>
  <c r="AD342"/>
  <c r="AE342" s="1"/>
  <c r="AG342"/>
  <c r="AU342" s="1"/>
  <c r="AH342"/>
  <c r="AK342"/>
  <c r="AX342" s="1"/>
  <c r="AT342"/>
  <c r="W343"/>
  <c r="AC343" s="1"/>
  <c r="X343"/>
  <c r="Y343"/>
  <c r="Z343"/>
  <c r="AA343"/>
  <c r="AB343"/>
  <c r="AD343"/>
  <c r="AJ343" s="1"/>
  <c r="AW343" s="1"/>
  <c r="AG343"/>
  <c r="AH343"/>
  <c r="AU343"/>
  <c r="W344"/>
  <c r="AC344" s="1"/>
  <c r="X344"/>
  <c r="Y344"/>
  <c r="Z344"/>
  <c r="AA344"/>
  <c r="AB344"/>
  <c r="AD344"/>
  <c r="AS344" s="1"/>
  <c r="AT344"/>
  <c r="AG344"/>
  <c r="AU344" s="1"/>
  <c r="AH344"/>
  <c r="AJ344"/>
  <c r="AW344" s="1"/>
  <c r="W345"/>
  <c r="AC345" s="1"/>
  <c r="X345"/>
  <c r="Y345"/>
  <c r="Z345"/>
  <c r="AA345"/>
  <c r="AB345"/>
  <c r="AD345"/>
  <c r="AE345" s="1"/>
  <c r="AT345"/>
  <c r="AG345"/>
  <c r="AH345"/>
  <c r="AJ345"/>
  <c r="AW345" s="1"/>
  <c r="AU345"/>
  <c r="W346"/>
  <c r="AC346" s="1"/>
  <c r="X346"/>
  <c r="Y346"/>
  <c r="Z346"/>
  <c r="AA346"/>
  <c r="AB346"/>
  <c r="AD346"/>
  <c r="AE346" s="1"/>
  <c r="AG346"/>
  <c r="AU346" s="1"/>
  <c r="AH346"/>
  <c r="AI346"/>
  <c r="AV346" s="1"/>
  <c r="AK346"/>
  <c r="AX346" s="1"/>
  <c r="AT346"/>
  <c r="W347"/>
  <c r="AC347" s="1"/>
  <c r="X347"/>
  <c r="Y347"/>
  <c r="Z347"/>
  <c r="AA347"/>
  <c r="AB347"/>
  <c r="AD347"/>
  <c r="AJ347" s="1"/>
  <c r="AW347" s="1"/>
  <c r="AG347"/>
  <c r="AH347"/>
  <c r="AU347"/>
  <c r="W348"/>
  <c r="AC348" s="1"/>
  <c r="X348"/>
  <c r="Y348"/>
  <c r="Z348"/>
  <c r="AA348"/>
  <c r="AB348"/>
  <c r="AD348"/>
  <c r="AS348" s="1"/>
  <c r="AT348"/>
  <c r="AG348"/>
  <c r="AU348" s="1"/>
  <c r="AH348"/>
  <c r="AJ348"/>
  <c r="AW348" s="1"/>
  <c r="W349"/>
  <c r="AC349" s="1"/>
  <c r="X349"/>
  <c r="Y349"/>
  <c r="Z349"/>
  <c r="AA349"/>
  <c r="AB349"/>
  <c r="AD349"/>
  <c r="AE349" s="1"/>
  <c r="AT349"/>
  <c r="AG349"/>
  <c r="AU349" s="1"/>
  <c r="AH349"/>
  <c r="AJ349"/>
  <c r="AW349" s="1"/>
  <c r="W350"/>
  <c r="AC350" s="1"/>
  <c r="X350"/>
  <c r="Y350"/>
  <c r="Z350"/>
  <c r="AA350"/>
  <c r="AB350"/>
  <c r="AD350"/>
  <c r="AE350" s="1"/>
  <c r="AG350"/>
  <c r="AU350" s="1"/>
  <c r="AH350"/>
  <c r="AK350"/>
  <c r="AX350" s="1"/>
  <c r="AT350"/>
  <c r="W351"/>
  <c r="AC351" s="1"/>
  <c r="X351"/>
  <c r="Y351"/>
  <c r="Z351"/>
  <c r="AA351"/>
  <c r="AB351"/>
  <c r="AD351"/>
  <c r="AJ351" s="1"/>
  <c r="AW351" s="1"/>
  <c r="AG351"/>
  <c r="AH351"/>
  <c r="AU351"/>
  <c r="W352"/>
  <c r="AC352" s="1"/>
  <c r="X352"/>
  <c r="Y352"/>
  <c r="Z352"/>
  <c r="AA352"/>
  <c r="AB352"/>
  <c r="AD352"/>
  <c r="AS352" s="1"/>
  <c r="AT352"/>
  <c r="AG352"/>
  <c r="AU352" s="1"/>
  <c r="AH352"/>
  <c r="AJ352"/>
  <c r="AW352" s="1"/>
  <c r="W353"/>
  <c r="AC353" s="1"/>
  <c r="X353"/>
  <c r="Y353"/>
  <c r="Z353"/>
  <c r="AA353"/>
  <c r="AB353"/>
  <c r="AD353"/>
  <c r="AE353" s="1"/>
  <c r="AT353"/>
  <c r="AG353"/>
  <c r="AH353"/>
  <c r="AJ353"/>
  <c r="AW353" s="1"/>
  <c r="AU353"/>
  <c r="W354"/>
  <c r="AC354" s="1"/>
  <c r="X354"/>
  <c r="Y354"/>
  <c r="Z354"/>
  <c r="AA354"/>
  <c r="AB354"/>
  <c r="AD354"/>
  <c r="AE354" s="1"/>
  <c r="AG354"/>
  <c r="AU354" s="1"/>
  <c r="AH354"/>
  <c r="AI354"/>
  <c r="AV354" s="1"/>
  <c r="AK354"/>
  <c r="AX354" s="1"/>
  <c r="AT354"/>
  <c r="W355"/>
  <c r="AC355" s="1"/>
  <c r="X355"/>
  <c r="Y355"/>
  <c r="Z355"/>
  <c r="AA355"/>
  <c r="AB355"/>
  <c r="AD355"/>
  <c r="AJ355" s="1"/>
  <c r="AW355" s="1"/>
  <c r="AG355"/>
  <c r="AH355"/>
  <c r="AU355"/>
  <c r="W356"/>
  <c r="AC356" s="1"/>
  <c r="X356"/>
  <c r="Y356"/>
  <c r="Z356"/>
  <c r="AA356"/>
  <c r="AB356"/>
  <c r="AD356"/>
  <c r="AS356" s="1"/>
  <c r="AT356"/>
  <c r="AG356"/>
  <c r="AU356" s="1"/>
  <c r="AH356"/>
  <c r="AJ356"/>
  <c r="AW356" s="1"/>
  <c r="W357"/>
  <c r="AC357" s="1"/>
  <c r="X357"/>
  <c r="Y357"/>
  <c r="Z357"/>
  <c r="AA357"/>
  <c r="AB357"/>
  <c r="AD357"/>
  <c r="AE357" s="1"/>
  <c r="AT357"/>
  <c r="AG357"/>
  <c r="AU357" s="1"/>
  <c r="AH357"/>
  <c r="AJ357"/>
  <c r="AW357" s="1"/>
  <c r="W358"/>
  <c r="AC358" s="1"/>
  <c r="X358"/>
  <c r="Y358"/>
  <c r="Z358"/>
  <c r="AA358"/>
  <c r="AB358"/>
  <c r="AD358"/>
  <c r="AE358" s="1"/>
  <c r="AG358"/>
  <c r="AU358" s="1"/>
  <c r="AH358"/>
  <c r="AK358"/>
  <c r="AX358" s="1"/>
  <c r="AT358"/>
  <c r="W359"/>
  <c r="AC359" s="1"/>
  <c r="X359"/>
  <c r="Y359"/>
  <c r="Z359"/>
  <c r="AA359"/>
  <c r="AB359"/>
  <c r="AD359"/>
  <c r="AJ359" s="1"/>
  <c r="AW359" s="1"/>
  <c r="AG359"/>
  <c r="AH359"/>
  <c r="AU359"/>
  <c r="W360"/>
  <c r="AC360" s="1"/>
  <c r="X360"/>
  <c r="Y360"/>
  <c r="Z360"/>
  <c r="AA360"/>
  <c r="AB360"/>
  <c r="AD360"/>
  <c r="AS360" s="1"/>
  <c r="AT360"/>
  <c r="AG360"/>
  <c r="AU360" s="1"/>
  <c r="AH360"/>
  <c r="AJ360"/>
  <c r="AW360" s="1"/>
  <c r="W361"/>
  <c r="AC361" s="1"/>
  <c r="X361"/>
  <c r="Y361"/>
  <c r="Z361"/>
  <c r="AA361"/>
  <c r="AB361"/>
  <c r="AD361"/>
  <c r="AE361" s="1"/>
  <c r="AT361"/>
  <c r="AG361"/>
  <c r="AH361"/>
  <c r="AJ361"/>
  <c r="AW361" s="1"/>
  <c r="AU361"/>
  <c r="W362"/>
  <c r="AC362" s="1"/>
  <c r="X362"/>
  <c r="Y362"/>
  <c r="Z362"/>
  <c r="AA362"/>
  <c r="AB362"/>
  <c r="AD362"/>
  <c r="AE362" s="1"/>
  <c r="AG362"/>
  <c r="AU362" s="1"/>
  <c r="AH362"/>
  <c r="AI362"/>
  <c r="AV362" s="1"/>
  <c r="AK362"/>
  <c r="AX362" s="1"/>
  <c r="AT362"/>
  <c r="W363"/>
  <c r="AC363" s="1"/>
  <c r="X363"/>
  <c r="Y363"/>
  <c r="Z363"/>
  <c r="AA363"/>
  <c r="AB363"/>
  <c r="AD363"/>
  <c r="AJ363" s="1"/>
  <c r="AW363" s="1"/>
  <c r="AG363"/>
  <c r="AH363"/>
  <c r="AU363"/>
  <c r="W364"/>
  <c r="AC364" s="1"/>
  <c r="X364"/>
  <c r="Y364"/>
  <c r="Z364"/>
  <c r="AA364"/>
  <c r="AB364"/>
  <c r="AD364"/>
  <c r="AS364" s="1"/>
  <c r="AT364"/>
  <c r="AG364"/>
  <c r="AU364" s="1"/>
  <c r="AH364"/>
  <c r="AJ364"/>
  <c r="AW364" s="1"/>
  <c r="W365"/>
  <c r="AC365" s="1"/>
  <c r="X365"/>
  <c r="Y365"/>
  <c r="Z365"/>
  <c r="AA365"/>
  <c r="AB365"/>
  <c r="AD365"/>
  <c r="AE365" s="1"/>
  <c r="AT365"/>
  <c r="AG365"/>
  <c r="AU365" s="1"/>
  <c r="AH365"/>
  <c r="AJ365"/>
  <c r="AW365" s="1"/>
  <c r="W366"/>
  <c r="AC366" s="1"/>
  <c r="X366"/>
  <c r="Y366"/>
  <c r="Z366"/>
  <c r="AA366"/>
  <c r="AB366"/>
  <c r="AD366"/>
  <c r="AE366" s="1"/>
  <c r="AG366"/>
  <c r="AU366" s="1"/>
  <c r="AH366"/>
  <c r="AK366"/>
  <c r="AX366" s="1"/>
  <c r="AT366"/>
  <c r="W367"/>
  <c r="AC367" s="1"/>
  <c r="X367"/>
  <c r="Y367"/>
  <c r="Z367"/>
  <c r="AA367"/>
  <c r="AB367"/>
  <c r="AD367"/>
  <c r="AE367" s="1"/>
  <c r="AG367"/>
  <c r="AH367"/>
  <c r="AU367"/>
  <c r="W368"/>
  <c r="AC368" s="1"/>
  <c r="X368"/>
  <c r="Y368"/>
  <c r="Z368"/>
  <c r="AA368"/>
  <c r="AB368"/>
  <c r="AD368"/>
  <c r="AE368" s="1"/>
  <c r="AT368"/>
  <c r="AG368"/>
  <c r="AU368" s="1"/>
  <c r="AH368"/>
  <c r="AJ368"/>
  <c r="AW368" s="1"/>
  <c r="W369"/>
  <c r="AC369" s="1"/>
  <c r="X369"/>
  <c r="Y369"/>
  <c r="Z369"/>
  <c r="AA369"/>
  <c r="AB369"/>
  <c r="AD369"/>
  <c r="AE369" s="1"/>
  <c r="AT369"/>
  <c r="AG369"/>
  <c r="AH369"/>
  <c r="AJ369"/>
  <c r="AW369" s="1"/>
  <c r="AU369"/>
  <c r="W370"/>
  <c r="AC370" s="1"/>
  <c r="X370"/>
  <c r="Y370"/>
  <c r="Z370"/>
  <c r="AA370"/>
  <c r="AB370"/>
  <c r="AD370"/>
  <c r="AE370" s="1"/>
  <c r="AG370"/>
  <c r="AU370" s="1"/>
  <c r="AH370"/>
  <c r="AI370"/>
  <c r="AV370" s="1"/>
  <c r="AK370"/>
  <c r="AX370" s="1"/>
  <c r="AT370"/>
  <c r="W371"/>
  <c r="AC371" s="1"/>
  <c r="X371"/>
  <c r="Y371"/>
  <c r="Z371"/>
  <c r="AA371"/>
  <c r="AB371"/>
  <c r="AD371"/>
  <c r="AE371" s="1"/>
  <c r="AG371"/>
  <c r="AU371" s="1"/>
  <c r="AH371"/>
  <c r="W372"/>
  <c r="AC372" s="1"/>
  <c r="X372"/>
  <c r="Y372"/>
  <c r="Z372"/>
  <c r="AA372"/>
  <c r="AB372"/>
  <c r="AD372"/>
  <c r="AE372" s="1"/>
  <c r="AT372"/>
  <c r="AG372"/>
  <c r="AU372" s="1"/>
  <c r="AH372"/>
  <c r="AJ372"/>
  <c r="AW372" s="1"/>
  <c r="W373"/>
  <c r="AC373" s="1"/>
  <c r="X373"/>
  <c r="Y373"/>
  <c r="Z373"/>
  <c r="AA373"/>
  <c r="AB373"/>
  <c r="AD373"/>
  <c r="AE373" s="1"/>
  <c r="AT373"/>
  <c r="AG373"/>
  <c r="AH373"/>
  <c r="AJ373"/>
  <c r="AW373" s="1"/>
  <c r="AU373"/>
  <c r="W374"/>
  <c r="AC374" s="1"/>
  <c r="X374"/>
  <c r="Y374"/>
  <c r="Z374"/>
  <c r="AA374"/>
  <c r="AB374"/>
  <c r="AD374"/>
  <c r="AE374" s="1"/>
  <c r="AG374"/>
  <c r="AU374" s="1"/>
  <c r="AH374"/>
  <c r="AI374"/>
  <c r="AV374" s="1"/>
  <c r="AK374"/>
  <c r="AX374" s="1"/>
  <c r="AT374"/>
  <c r="W375"/>
  <c r="AC375" s="1"/>
  <c r="X375"/>
  <c r="Y375"/>
  <c r="Z375"/>
  <c r="AA375"/>
  <c r="AB375"/>
  <c r="AD375"/>
  <c r="AT375" s="1"/>
  <c r="AG375"/>
  <c r="AU375" s="1"/>
  <c r="AH375"/>
  <c r="W376"/>
  <c r="AC376" s="1"/>
  <c r="X376"/>
  <c r="Y376"/>
  <c r="Z376"/>
  <c r="AA376"/>
  <c r="AB376"/>
  <c r="AD376"/>
  <c r="AE376" s="1"/>
  <c r="AT376"/>
  <c r="AG376"/>
  <c r="AU376" s="1"/>
  <c r="AH376"/>
  <c r="AJ376"/>
  <c r="AW376" s="1"/>
  <c r="W377"/>
  <c r="AC377" s="1"/>
  <c r="X377"/>
  <c r="Y377"/>
  <c r="Z377"/>
  <c r="AA377"/>
  <c r="AB377"/>
  <c r="AD377"/>
  <c r="AT377" s="1"/>
  <c r="AG377"/>
  <c r="AU377" s="1"/>
  <c r="AH377"/>
  <c r="AS377"/>
  <c r="W378"/>
  <c r="AC378" s="1"/>
  <c r="X378"/>
  <c r="Y378"/>
  <c r="Z378"/>
  <c r="AA378"/>
  <c r="AB378"/>
  <c r="AD378"/>
  <c r="AE378" s="1"/>
  <c r="AT378"/>
  <c r="AG378"/>
  <c r="AU378" s="1"/>
  <c r="AH378"/>
  <c r="AJ378"/>
  <c r="AW378" s="1"/>
  <c r="W379"/>
  <c r="AC379" s="1"/>
  <c r="X379"/>
  <c r="Y379"/>
  <c r="Z379"/>
  <c r="AA379"/>
  <c r="AB379"/>
  <c r="AD379"/>
  <c r="AT379"/>
  <c r="AG379"/>
  <c r="AU379" s="1"/>
  <c r="AH379"/>
  <c r="AS379"/>
  <c r="W380"/>
  <c r="AC380" s="1"/>
  <c r="X380"/>
  <c r="Y380"/>
  <c r="Z380"/>
  <c r="AA380"/>
  <c r="AB380"/>
  <c r="AD380"/>
  <c r="AE380" s="1"/>
  <c r="AG380"/>
  <c r="AU380" s="1"/>
  <c r="AH380"/>
  <c r="AK380"/>
  <c r="AX380" s="1"/>
  <c r="AT380"/>
  <c r="W381"/>
  <c r="AC381" s="1"/>
  <c r="X381"/>
  <c r="Y381"/>
  <c r="Z381"/>
  <c r="AA381"/>
  <c r="AB381"/>
  <c r="AD381"/>
  <c r="AT381" s="1"/>
  <c r="AG381"/>
  <c r="AH381"/>
  <c r="AU381"/>
  <c r="W382"/>
  <c r="AC382" s="1"/>
  <c r="X382"/>
  <c r="Y382"/>
  <c r="Z382"/>
  <c r="AA382"/>
  <c r="AB382"/>
  <c r="AD382"/>
  <c r="AE382" s="1"/>
  <c r="AG382"/>
  <c r="AU382" s="1"/>
  <c r="AH382"/>
  <c r="AK382"/>
  <c r="AX382" s="1"/>
  <c r="AT382"/>
  <c r="W383"/>
  <c r="AC383" s="1"/>
  <c r="X383"/>
  <c r="Y383"/>
  <c r="Z383"/>
  <c r="AA383"/>
  <c r="AB383"/>
  <c r="AD383"/>
  <c r="AT383" s="1"/>
  <c r="AG383"/>
  <c r="AU383" s="1"/>
  <c r="AH383"/>
  <c r="W384"/>
  <c r="AC384" s="1"/>
  <c r="X384"/>
  <c r="Y384"/>
  <c r="Z384"/>
  <c r="AA384"/>
  <c r="AB384"/>
  <c r="AD384"/>
  <c r="AE384" s="1"/>
  <c r="AT384"/>
  <c r="AG384"/>
  <c r="AU384" s="1"/>
  <c r="AH384"/>
  <c r="AJ384"/>
  <c r="AW384" s="1"/>
  <c r="W385"/>
  <c r="AC385" s="1"/>
  <c r="X385"/>
  <c r="Y385"/>
  <c r="Z385"/>
  <c r="AA385"/>
  <c r="AB385"/>
  <c r="AD385"/>
  <c r="AT385" s="1"/>
  <c r="AG385"/>
  <c r="AH385"/>
  <c r="AU385"/>
  <c r="W386"/>
  <c r="AC386" s="1"/>
  <c r="X386"/>
  <c r="Y386"/>
  <c r="Z386"/>
  <c r="AA386"/>
  <c r="AB386"/>
  <c r="AD386"/>
  <c r="AE386" s="1"/>
  <c r="AT386"/>
  <c r="AG386"/>
  <c r="AU386" s="1"/>
  <c r="AH386"/>
  <c r="AJ386"/>
  <c r="AW386" s="1"/>
  <c r="W387"/>
  <c r="AC387" s="1"/>
  <c r="X387"/>
  <c r="Y387"/>
  <c r="Z387"/>
  <c r="AA387"/>
  <c r="AB387"/>
  <c r="AD387"/>
  <c r="AT387"/>
  <c r="AG387"/>
  <c r="AU387" s="1"/>
  <c r="AH387"/>
  <c r="AS387"/>
  <c r="W388"/>
  <c r="AC388" s="1"/>
  <c r="X388"/>
  <c r="Y388"/>
  <c r="Z388"/>
  <c r="AA388"/>
  <c r="AB388"/>
  <c r="AD388"/>
  <c r="AE388" s="1"/>
  <c r="AG388"/>
  <c r="AU388" s="1"/>
  <c r="AH388"/>
  <c r="AI388"/>
  <c r="AV388" s="1"/>
  <c r="AK388"/>
  <c r="AX388" s="1"/>
  <c r="AT388"/>
  <c r="W389"/>
  <c r="AC389" s="1"/>
  <c r="X389"/>
  <c r="Y389"/>
  <c r="Z389"/>
  <c r="AA389"/>
  <c r="AB389"/>
  <c r="AD389"/>
  <c r="AT389" s="1"/>
  <c r="AG389"/>
  <c r="AU389" s="1"/>
  <c r="AH389"/>
  <c r="W390"/>
  <c r="AC390" s="1"/>
  <c r="X390"/>
  <c r="Y390"/>
  <c r="Z390"/>
  <c r="AA390"/>
  <c r="AB390"/>
  <c r="AD390"/>
  <c r="AE390" s="1"/>
  <c r="AG390"/>
  <c r="AU390" s="1"/>
  <c r="AH390"/>
  <c r="AT390"/>
  <c r="W391"/>
  <c r="AC391" s="1"/>
  <c r="X391"/>
  <c r="Y391"/>
  <c r="Z391"/>
  <c r="AA391"/>
  <c r="AB391"/>
  <c r="AD391"/>
  <c r="AT391" s="1"/>
  <c r="AG391"/>
  <c r="AU391" s="1"/>
  <c r="AH391"/>
  <c r="W392"/>
  <c r="AC392" s="1"/>
  <c r="X392"/>
  <c r="Y392"/>
  <c r="Z392"/>
  <c r="AA392"/>
  <c r="AB392"/>
  <c r="AD392"/>
  <c r="AE392" s="1"/>
  <c r="AT392"/>
  <c r="AG392"/>
  <c r="AU392" s="1"/>
  <c r="AH392"/>
  <c r="AJ392"/>
  <c r="AW392" s="1"/>
  <c r="W393"/>
  <c r="AC393" s="1"/>
  <c r="X393"/>
  <c r="Y393"/>
  <c r="Z393"/>
  <c r="AA393"/>
  <c r="AB393"/>
  <c r="AD393"/>
  <c r="AT393" s="1"/>
  <c r="AG393"/>
  <c r="AH393"/>
  <c r="AU393"/>
  <c r="W394"/>
  <c r="AC394" s="1"/>
  <c r="X394"/>
  <c r="Y394"/>
  <c r="Z394"/>
  <c r="AA394"/>
  <c r="AB394"/>
  <c r="AD394"/>
  <c r="AE394" s="1"/>
  <c r="AT394"/>
  <c r="AG394"/>
  <c r="AU394" s="1"/>
  <c r="AH394"/>
  <c r="AJ394"/>
  <c r="AW394" s="1"/>
  <c r="W395"/>
  <c r="AC395" s="1"/>
  <c r="X395"/>
  <c r="Y395"/>
  <c r="Z395"/>
  <c r="AA395"/>
  <c r="AB395"/>
  <c r="AD395"/>
  <c r="AT395"/>
  <c r="AG395"/>
  <c r="AU395" s="1"/>
  <c r="AH395"/>
  <c r="AS395"/>
  <c r="W396"/>
  <c r="AC396" s="1"/>
  <c r="X396"/>
  <c r="Y396"/>
  <c r="Z396"/>
  <c r="AA396"/>
  <c r="AB396"/>
  <c r="AD396"/>
  <c r="AE396" s="1"/>
  <c r="AG396"/>
  <c r="AU396" s="1"/>
  <c r="AH396"/>
  <c r="AI396"/>
  <c r="AV396" s="1"/>
  <c r="AK396"/>
  <c r="AX396" s="1"/>
  <c r="AT396"/>
  <c r="W397"/>
  <c r="AC397" s="1"/>
  <c r="X397"/>
  <c r="Y397"/>
  <c r="Z397"/>
  <c r="AA397"/>
  <c r="AB397"/>
  <c r="AD397"/>
  <c r="AT397" s="1"/>
  <c r="AG397"/>
  <c r="AH397"/>
  <c r="AU397"/>
  <c r="W398"/>
  <c r="AC398" s="1"/>
  <c r="X398"/>
  <c r="Y398"/>
  <c r="Z398"/>
  <c r="AA398"/>
  <c r="AB398"/>
  <c r="AD398"/>
  <c r="AE398"/>
  <c r="AG398"/>
  <c r="AU398" s="1"/>
  <c r="AH398"/>
  <c r="AI398"/>
  <c r="AV398" s="1"/>
  <c r="AJ398"/>
  <c r="AK398"/>
  <c r="AX398" s="1"/>
  <c r="AS398"/>
  <c r="AT398"/>
  <c r="AW398"/>
  <c r="W399"/>
  <c r="AC399" s="1"/>
  <c r="X399"/>
  <c r="Y399"/>
  <c r="Z399"/>
  <c r="AA399"/>
  <c r="AB399"/>
  <c r="AD399"/>
  <c r="AT399" s="1"/>
  <c r="AG399"/>
  <c r="AU399" s="1"/>
  <c r="AH399"/>
  <c r="AS399"/>
  <c r="W400"/>
  <c r="AC400" s="1"/>
  <c r="X400"/>
  <c r="Y400"/>
  <c r="Z400"/>
  <c r="AA400"/>
  <c r="AB400"/>
  <c r="AD400"/>
  <c r="AE400" s="1"/>
  <c r="AT400"/>
  <c r="AG400"/>
  <c r="AU400" s="1"/>
  <c r="AH400"/>
  <c r="AJ400"/>
  <c r="AW400" s="1"/>
  <c r="AS400"/>
  <c r="W401"/>
  <c r="AC401" s="1"/>
  <c r="X401"/>
  <c r="Y401"/>
  <c r="Z401"/>
  <c r="AA401"/>
  <c r="AB401"/>
  <c r="AD401"/>
  <c r="AT401" s="1"/>
  <c r="AG401"/>
  <c r="AH401"/>
  <c r="AJ401"/>
  <c r="AW401" s="1"/>
  <c r="AS401"/>
  <c r="AU401"/>
  <c r="W402"/>
  <c r="AC402" s="1"/>
  <c r="X402"/>
  <c r="Y402"/>
  <c r="Z402"/>
  <c r="AA402"/>
  <c r="AB402"/>
  <c r="AD402"/>
  <c r="AE402" s="1"/>
  <c r="AT402"/>
  <c r="AG402"/>
  <c r="AU402" s="1"/>
  <c r="AH402"/>
  <c r="AJ402"/>
  <c r="AW402" s="1"/>
  <c r="AS402"/>
  <c r="W403"/>
  <c r="AC403" s="1"/>
  <c r="X403"/>
  <c r="Y403"/>
  <c r="Z403"/>
  <c r="AA403"/>
  <c r="AB403"/>
  <c r="AD403"/>
  <c r="AT403"/>
  <c r="AG403"/>
  <c r="AH403"/>
  <c r="AJ403" s="1"/>
  <c r="AW403" s="1"/>
  <c r="AS403"/>
  <c r="AU403"/>
  <c r="W404"/>
  <c r="AC404" s="1"/>
  <c r="X404"/>
  <c r="Y404"/>
  <c r="Z404"/>
  <c r="AA404"/>
  <c r="AB404"/>
  <c r="AD404"/>
  <c r="AE404"/>
  <c r="AG404"/>
  <c r="AU404" s="1"/>
  <c r="AH404"/>
  <c r="AI404"/>
  <c r="AV404" s="1"/>
  <c r="AJ404"/>
  <c r="AK404"/>
  <c r="AX404" s="1"/>
  <c r="AS404"/>
  <c r="AT404"/>
  <c r="AW404"/>
  <c r="W405"/>
  <c r="AC405" s="1"/>
  <c r="X405"/>
  <c r="Y405"/>
  <c r="Z405"/>
  <c r="AA405"/>
  <c r="AB405"/>
  <c r="AD405"/>
  <c r="AT405" s="1"/>
  <c r="AG405"/>
  <c r="AU405" s="1"/>
  <c r="AH405"/>
  <c r="AS405"/>
  <c r="W406"/>
  <c r="AC406" s="1"/>
  <c r="X406"/>
  <c r="Y406"/>
  <c r="Z406"/>
  <c r="AA406"/>
  <c r="AB406"/>
  <c r="AD406"/>
  <c r="AE406" s="1"/>
  <c r="AG406"/>
  <c r="AU406" s="1"/>
  <c r="AH406"/>
  <c r="AI406"/>
  <c r="AV406" s="1"/>
  <c r="AK406"/>
  <c r="AX406" s="1"/>
  <c r="AT406"/>
  <c r="W407"/>
  <c r="AC407" s="1"/>
  <c r="X407"/>
  <c r="Y407"/>
  <c r="Z407"/>
  <c r="AA407"/>
  <c r="AB407"/>
  <c r="AD407"/>
  <c r="AT407" s="1"/>
  <c r="AG407"/>
  <c r="AU407" s="1"/>
  <c r="AH407"/>
  <c r="W408"/>
  <c r="AC408" s="1"/>
  <c r="X408"/>
  <c r="Y408"/>
  <c r="Z408"/>
  <c r="AA408"/>
  <c r="AB408"/>
  <c r="AD408"/>
  <c r="AE408" s="1"/>
  <c r="AT408"/>
  <c r="AG408"/>
  <c r="AU408" s="1"/>
  <c r="AH408"/>
  <c r="AJ408"/>
  <c r="AW408" s="1"/>
  <c r="W409"/>
  <c r="AC409" s="1"/>
  <c r="X409"/>
  <c r="Y409"/>
  <c r="Z409"/>
  <c r="AA409"/>
  <c r="AB409"/>
  <c r="AD409"/>
  <c r="AT409" s="1"/>
  <c r="AG409"/>
  <c r="AU409" s="1"/>
  <c r="AH409"/>
  <c r="AS409"/>
  <c r="W410"/>
  <c r="AC410" s="1"/>
  <c r="X410"/>
  <c r="Y410"/>
  <c r="Z410"/>
  <c r="AA410"/>
  <c r="AB410"/>
  <c r="AD410"/>
  <c r="AE410" s="1"/>
  <c r="AT410"/>
  <c r="AG410"/>
  <c r="AU410" s="1"/>
  <c r="AH410"/>
  <c r="AJ410"/>
  <c r="AW410" s="1"/>
  <c r="W411"/>
  <c r="AC411" s="1"/>
  <c r="X411"/>
  <c r="Y411"/>
  <c r="Z411"/>
  <c r="AA411"/>
  <c r="AB411"/>
  <c r="AD411"/>
  <c r="AT411"/>
  <c r="AG411"/>
  <c r="AU411" s="1"/>
  <c r="AH411"/>
  <c r="AS411"/>
  <c r="W412"/>
  <c r="AC412" s="1"/>
  <c r="X412"/>
  <c r="Y412"/>
  <c r="Z412"/>
  <c r="AA412"/>
  <c r="AB412"/>
  <c r="AD412"/>
  <c r="AE412" s="1"/>
  <c r="AG412"/>
  <c r="AU412" s="1"/>
  <c r="AH412"/>
  <c r="AK412"/>
  <c r="AX412" s="1"/>
  <c r="AT412"/>
  <c r="W413"/>
  <c r="AC413" s="1"/>
  <c r="X413"/>
  <c r="Y413"/>
  <c r="Z413"/>
  <c r="AA413"/>
  <c r="AB413"/>
  <c r="AD413"/>
  <c r="AT413" s="1"/>
  <c r="AG413"/>
  <c r="AH413"/>
  <c r="AU413"/>
  <c r="W414"/>
  <c r="AC414" s="1"/>
  <c r="X414"/>
  <c r="Y414"/>
  <c r="Z414"/>
  <c r="AA414"/>
  <c r="AB414"/>
  <c r="AD414"/>
  <c r="AE414" s="1"/>
  <c r="AG414"/>
  <c r="AU414" s="1"/>
  <c r="AH414"/>
  <c r="AK414"/>
  <c r="AX414" s="1"/>
  <c r="AT414"/>
  <c r="W415"/>
  <c r="AC415" s="1"/>
  <c r="X415"/>
  <c r="Y415"/>
  <c r="Z415"/>
  <c r="AA415"/>
  <c r="AB415"/>
  <c r="AD415"/>
  <c r="AT415" s="1"/>
  <c r="AG415"/>
  <c r="AU415" s="1"/>
  <c r="AH415"/>
  <c r="W416"/>
  <c r="AC416" s="1"/>
  <c r="X416"/>
  <c r="Y416"/>
  <c r="Z416"/>
  <c r="AA416"/>
  <c r="AB416"/>
  <c r="AD416"/>
  <c r="AE416" s="1"/>
  <c r="AT416"/>
  <c r="AG416"/>
  <c r="AU416" s="1"/>
  <c r="AH416"/>
  <c r="AJ416"/>
  <c r="AW416" s="1"/>
  <c r="W417"/>
  <c r="AC417" s="1"/>
  <c r="X417"/>
  <c r="Y417"/>
  <c r="Z417"/>
  <c r="AA417"/>
  <c r="AB417"/>
  <c r="AD417"/>
  <c r="AT417" s="1"/>
  <c r="AG417"/>
  <c r="AH417"/>
  <c r="AU417"/>
  <c r="W418"/>
  <c r="AC418" s="1"/>
  <c r="X418"/>
  <c r="Y418"/>
  <c r="Z418"/>
  <c r="AA418"/>
  <c r="AB418"/>
  <c r="AD418"/>
  <c r="AE418" s="1"/>
  <c r="AT418"/>
  <c r="AG418"/>
  <c r="AU418" s="1"/>
  <c r="AH418"/>
  <c r="AJ418"/>
  <c r="AW418" s="1"/>
  <c r="W419"/>
  <c r="AC419" s="1"/>
  <c r="X419"/>
  <c r="Y419"/>
  <c r="Z419"/>
  <c r="AA419"/>
  <c r="AB419"/>
  <c r="AD419"/>
  <c r="AT419"/>
  <c r="AG419"/>
  <c r="AU419" s="1"/>
  <c r="AH419"/>
  <c r="AS419"/>
  <c r="W420"/>
  <c r="AC420" s="1"/>
  <c r="X420"/>
  <c r="Y420"/>
  <c r="Z420"/>
  <c r="AA420"/>
  <c r="AB420"/>
  <c r="AD420"/>
  <c r="AE420" s="1"/>
  <c r="AG420"/>
  <c r="AU420" s="1"/>
  <c r="AH420"/>
  <c r="AI420"/>
  <c r="AV420" s="1"/>
  <c r="AK420"/>
  <c r="AX420" s="1"/>
  <c r="AT420"/>
  <c r="W421"/>
  <c r="AC421" s="1"/>
  <c r="X421"/>
  <c r="Y421"/>
  <c r="Z421"/>
  <c r="AA421"/>
  <c r="AB421"/>
  <c r="AD421"/>
  <c r="AT421" s="1"/>
  <c r="AG421"/>
  <c r="AU421" s="1"/>
  <c r="AH421"/>
  <c r="W422"/>
  <c r="AC422" s="1"/>
  <c r="X422"/>
  <c r="Y422"/>
  <c r="Z422"/>
  <c r="AA422"/>
  <c r="AB422"/>
  <c r="AD422"/>
  <c r="AE422" s="1"/>
  <c r="AG422"/>
  <c r="AU422" s="1"/>
  <c r="AH422"/>
  <c r="AT422"/>
  <c r="W423"/>
  <c r="AC423" s="1"/>
  <c r="X423"/>
  <c r="Y423"/>
  <c r="Z423"/>
  <c r="AA423"/>
  <c r="AB423"/>
  <c r="AD423"/>
  <c r="AT423" s="1"/>
  <c r="AG423"/>
  <c r="AU423" s="1"/>
  <c r="AH423"/>
  <c r="W424"/>
  <c r="AC424" s="1"/>
  <c r="X424"/>
  <c r="Y424"/>
  <c r="Z424"/>
  <c r="AA424"/>
  <c r="AB424"/>
  <c r="AD424"/>
  <c r="AE424" s="1"/>
  <c r="AT424"/>
  <c r="AG424"/>
  <c r="AU424" s="1"/>
  <c r="AH424"/>
  <c r="AJ424"/>
  <c r="AW424" s="1"/>
  <c r="W425"/>
  <c r="AC425" s="1"/>
  <c r="X425"/>
  <c r="Y425"/>
  <c r="Z425"/>
  <c r="AA425"/>
  <c r="AB425"/>
  <c r="AD425"/>
  <c r="AT425" s="1"/>
  <c r="AG425"/>
  <c r="AH425"/>
  <c r="AU425"/>
  <c r="W426"/>
  <c r="AC426" s="1"/>
  <c r="X426"/>
  <c r="Y426"/>
  <c r="Z426"/>
  <c r="AA426"/>
  <c r="AB426"/>
  <c r="AD426"/>
  <c r="AS426" s="1"/>
  <c r="AT426"/>
  <c r="AG426"/>
  <c r="AU426" s="1"/>
  <c r="AH426"/>
  <c r="AJ426"/>
  <c r="AW426" s="1"/>
  <c r="W427"/>
  <c r="AC427" s="1"/>
  <c r="X427"/>
  <c r="Y427"/>
  <c r="Z427"/>
  <c r="AA427"/>
  <c r="AB427"/>
  <c r="AD427"/>
  <c r="AE427" s="1"/>
  <c r="AG427"/>
  <c r="AU427" s="1"/>
  <c r="AH427"/>
  <c r="AT427"/>
  <c r="W428"/>
  <c r="AC428" s="1"/>
  <c r="X428"/>
  <c r="Y428"/>
  <c r="Z428"/>
  <c r="AA428"/>
  <c r="AB428"/>
  <c r="AD428"/>
  <c r="AG428"/>
  <c r="AH428"/>
  <c r="AU428"/>
  <c r="W429"/>
  <c r="AC429" s="1"/>
  <c r="X429"/>
  <c r="Y429"/>
  <c r="Z429"/>
  <c r="AA429"/>
  <c r="AB429"/>
  <c r="AD429"/>
  <c r="AS429" s="1"/>
  <c r="AT429"/>
  <c r="AG429"/>
  <c r="AU429" s="1"/>
  <c r="AH429"/>
  <c r="AJ429"/>
  <c r="AW429" s="1"/>
  <c r="W430"/>
  <c r="AC430" s="1"/>
  <c r="X430"/>
  <c r="Y430"/>
  <c r="Z430"/>
  <c r="AA430"/>
  <c r="AB430"/>
  <c r="AD430"/>
  <c r="AE430" s="1"/>
  <c r="AT430"/>
  <c r="AG430"/>
  <c r="AU430" s="1"/>
  <c r="AH430"/>
  <c r="AJ430"/>
  <c r="AW430" s="1"/>
  <c r="W431"/>
  <c r="AC431" s="1"/>
  <c r="X431"/>
  <c r="Y431"/>
  <c r="Z431"/>
  <c r="AA431"/>
  <c r="AB431"/>
  <c r="AD431"/>
  <c r="AE431" s="1"/>
  <c r="AG431"/>
  <c r="AU431" s="1"/>
  <c r="AH431"/>
  <c r="AK431"/>
  <c r="AX431" s="1"/>
  <c r="AT431"/>
  <c r="W432"/>
  <c r="AC432" s="1"/>
  <c r="X432"/>
  <c r="Y432"/>
  <c r="Z432"/>
  <c r="AA432"/>
  <c r="AB432"/>
  <c r="AD432"/>
  <c r="AG432"/>
  <c r="AH432"/>
  <c r="AU432"/>
  <c r="W433"/>
  <c r="AC433" s="1"/>
  <c r="X433"/>
  <c r="Y433"/>
  <c r="Z433"/>
  <c r="AA433"/>
  <c r="AB433"/>
  <c r="AD433"/>
  <c r="AS433" s="1"/>
  <c r="AT433"/>
  <c r="AG433"/>
  <c r="AU433" s="1"/>
  <c r="AH433"/>
  <c r="AJ433"/>
  <c r="AW433" s="1"/>
  <c r="W434"/>
  <c r="AC434" s="1"/>
  <c r="X434"/>
  <c r="Y434"/>
  <c r="Z434"/>
  <c r="AA434"/>
  <c r="AB434"/>
  <c r="AD434"/>
  <c r="AE434" s="1"/>
  <c r="AT434"/>
  <c r="AG434"/>
  <c r="AU434" s="1"/>
  <c r="AH434"/>
  <c r="AJ434"/>
  <c r="AW434" s="1"/>
  <c r="W435"/>
  <c r="AC435" s="1"/>
  <c r="X435"/>
  <c r="Y435"/>
  <c r="Z435"/>
  <c r="AA435"/>
  <c r="AB435"/>
  <c r="AD435"/>
  <c r="AE435" s="1"/>
  <c r="AG435"/>
  <c r="AU435" s="1"/>
  <c r="AH435"/>
  <c r="AT435"/>
  <c r="W436"/>
  <c r="AC436" s="1"/>
  <c r="X436"/>
  <c r="Y436"/>
  <c r="Z436"/>
  <c r="AA436"/>
  <c r="AB436"/>
  <c r="AD436"/>
  <c r="AG436"/>
  <c r="AH436"/>
  <c r="AU436"/>
  <c r="W437"/>
  <c r="AC437" s="1"/>
  <c r="X437"/>
  <c r="Y437"/>
  <c r="Z437"/>
  <c r="AA437"/>
  <c r="AB437"/>
  <c r="AD437"/>
  <c r="AS437" s="1"/>
  <c r="AT437"/>
  <c r="AG437"/>
  <c r="AU437" s="1"/>
  <c r="AH437"/>
  <c r="AJ437"/>
  <c r="AW437" s="1"/>
  <c r="W438"/>
  <c r="AC438" s="1"/>
  <c r="X438"/>
  <c r="Y438"/>
  <c r="Z438"/>
  <c r="AA438"/>
  <c r="AB438"/>
  <c r="AD438"/>
  <c r="AT438"/>
  <c r="AG438"/>
  <c r="AU438" s="1"/>
  <c r="AH438"/>
  <c r="AJ438"/>
  <c r="AW438" s="1"/>
  <c r="W439"/>
  <c r="AC439" s="1"/>
  <c r="X439"/>
  <c r="Y439"/>
  <c r="Z439"/>
  <c r="AA439"/>
  <c r="AB439"/>
  <c r="AD439"/>
  <c r="AI439" s="1"/>
  <c r="AV439" s="1"/>
  <c r="AG439"/>
  <c r="AU439" s="1"/>
  <c r="AH439"/>
  <c r="AK439"/>
  <c r="AX439" s="1"/>
  <c r="AT439"/>
  <c r="W440"/>
  <c r="AC440" s="1"/>
  <c r="X440"/>
  <c r="Y440"/>
  <c r="Z440"/>
  <c r="AA440"/>
  <c r="AB440"/>
  <c r="AD440"/>
  <c r="AG440"/>
  <c r="AH440"/>
  <c r="AU440"/>
  <c r="W441"/>
  <c r="AC441" s="1"/>
  <c r="X441"/>
  <c r="Y441"/>
  <c r="Z441"/>
  <c r="AA441"/>
  <c r="AB441"/>
  <c r="AD441"/>
  <c r="AS441" s="1"/>
  <c r="AT441"/>
  <c r="AG441"/>
  <c r="AU441" s="1"/>
  <c r="AH441"/>
  <c r="AJ441"/>
  <c r="AW441" s="1"/>
  <c r="W442"/>
  <c r="AC442" s="1"/>
  <c r="X442"/>
  <c r="Y442"/>
  <c r="Z442"/>
  <c r="AA442"/>
  <c r="AB442"/>
  <c r="AD442"/>
  <c r="AT442"/>
  <c r="AG442"/>
  <c r="AU442" s="1"/>
  <c r="AH442"/>
  <c r="AJ442"/>
  <c r="AW442" s="1"/>
  <c r="W443"/>
  <c r="AC443" s="1"/>
  <c r="X443"/>
  <c r="Y443"/>
  <c r="Z443"/>
  <c r="AA443"/>
  <c r="AB443"/>
  <c r="AD443"/>
  <c r="AK443" s="1"/>
  <c r="AX443" s="1"/>
  <c r="AG443"/>
  <c r="AU443" s="1"/>
  <c r="AH443"/>
  <c r="AT443"/>
  <c r="W444"/>
  <c r="AC444" s="1"/>
  <c r="X444"/>
  <c r="Y444"/>
  <c r="Z444"/>
  <c r="AA444"/>
  <c r="AB444"/>
  <c r="AD444"/>
  <c r="AG444"/>
  <c r="AH444"/>
  <c r="AU444"/>
  <c r="W445"/>
  <c r="AC445" s="1"/>
  <c r="X445"/>
  <c r="Y445"/>
  <c r="Z445"/>
  <c r="AA445"/>
  <c r="AB445"/>
  <c r="AD445"/>
  <c r="AS445" s="1"/>
  <c r="AT445"/>
  <c r="AG445"/>
  <c r="AU445" s="1"/>
  <c r="AH445"/>
  <c r="AJ445"/>
  <c r="AW445" s="1"/>
  <c r="W446"/>
  <c r="AC446" s="1"/>
  <c r="X446"/>
  <c r="Y446"/>
  <c r="Z446"/>
  <c r="AA446"/>
  <c r="AB446"/>
  <c r="AD446"/>
  <c r="AT446"/>
  <c r="AG446"/>
  <c r="AU446" s="1"/>
  <c r="AH446"/>
  <c r="AJ446"/>
  <c r="AW446" s="1"/>
  <c r="W447"/>
  <c r="AC447" s="1"/>
  <c r="X447"/>
  <c r="Y447"/>
  <c r="Z447"/>
  <c r="AA447"/>
  <c r="AB447"/>
  <c r="AD447"/>
  <c r="AI447" s="1"/>
  <c r="AV447" s="1"/>
  <c r="AG447"/>
  <c r="AU447" s="1"/>
  <c r="AH447"/>
  <c r="AK447"/>
  <c r="AX447" s="1"/>
  <c r="AT447"/>
  <c r="W448"/>
  <c r="AC448" s="1"/>
  <c r="X448"/>
  <c r="Y448"/>
  <c r="Z448"/>
  <c r="AA448"/>
  <c r="AB448"/>
  <c r="AD448"/>
  <c r="AG448"/>
  <c r="AH448"/>
  <c r="AU448"/>
  <c r="W449"/>
  <c r="AC449" s="1"/>
  <c r="X449"/>
  <c r="Y449"/>
  <c r="Z449"/>
  <c r="AA449"/>
  <c r="AB449"/>
  <c r="AD449"/>
  <c r="AS449" s="1"/>
  <c r="AT449"/>
  <c r="AG449"/>
  <c r="AU449" s="1"/>
  <c r="AH449"/>
  <c r="AJ449"/>
  <c r="AW449" s="1"/>
  <c r="W450"/>
  <c r="AC450" s="1"/>
  <c r="X450"/>
  <c r="Y450"/>
  <c r="Z450"/>
  <c r="AA450"/>
  <c r="AB450"/>
  <c r="AD450"/>
  <c r="AT450"/>
  <c r="AG450"/>
  <c r="AU450" s="1"/>
  <c r="AH450"/>
  <c r="AJ450"/>
  <c r="AW450" s="1"/>
  <c r="W451"/>
  <c r="AC451" s="1"/>
  <c r="X451"/>
  <c r="Y451"/>
  <c r="Z451"/>
  <c r="AA451"/>
  <c r="AB451"/>
  <c r="AD451"/>
  <c r="AK451" s="1"/>
  <c r="AX451" s="1"/>
  <c r="AG451"/>
  <c r="AU451" s="1"/>
  <c r="AH451"/>
  <c r="AT451"/>
  <c r="W452"/>
  <c r="AC452" s="1"/>
  <c r="X452"/>
  <c r="Y452"/>
  <c r="Z452"/>
  <c r="AA452"/>
  <c r="AB452"/>
  <c r="AD452"/>
  <c r="AG452"/>
  <c r="AH452"/>
  <c r="AU452"/>
  <c r="W453"/>
  <c r="AC453" s="1"/>
  <c r="X453"/>
  <c r="Y453"/>
  <c r="Z453"/>
  <c r="AA453"/>
  <c r="AB453"/>
  <c r="AD453"/>
  <c r="AS453" s="1"/>
  <c r="AT453"/>
  <c r="AG453"/>
  <c r="AU453" s="1"/>
  <c r="AH453"/>
  <c r="AJ453"/>
  <c r="AW453" s="1"/>
  <c r="W454"/>
  <c r="AC454" s="1"/>
  <c r="X454"/>
  <c r="Y454"/>
  <c r="Z454"/>
  <c r="AA454"/>
  <c r="AB454"/>
  <c r="AD454"/>
  <c r="AT454"/>
  <c r="AG454"/>
  <c r="AU454" s="1"/>
  <c r="AH454"/>
  <c r="AJ454"/>
  <c r="AW454" s="1"/>
  <c r="W455"/>
  <c r="AC455" s="1"/>
  <c r="X455"/>
  <c r="Y455"/>
  <c r="Z455"/>
  <c r="AA455"/>
  <c r="AB455"/>
  <c r="AD455"/>
  <c r="AI455" s="1"/>
  <c r="AV455" s="1"/>
  <c r="AG455"/>
  <c r="AU455" s="1"/>
  <c r="AH455"/>
  <c r="AK455"/>
  <c r="AX455" s="1"/>
  <c r="AT455"/>
  <c r="W456"/>
  <c r="AC456" s="1"/>
  <c r="X456"/>
  <c r="Y456"/>
  <c r="Z456"/>
  <c r="AA456"/>
  <c r="AB456"/>
  <c r="AD456"/>
  <c r="AG456"/>
  <c r="AH456"/>
  <c r="AU456"/>
  <c r="W457"/>
  <c r="AC457" s="1"/>
  <c r="X457"/>
  <c r="Y457"/>
  <c r="Z457"/>
  <c r="AA457"/>
  <c r="AB457"/>
  <c r="AD457"/>
  <c r="AS457" s="1"/>
  <c r="AT457"/>
  <c r="AG457"/>
  <c r="AU457" s="1"/>
  <c r="AH457"/>
  <c r="AJ457"/>
  <c r="AW457" s="1"/>
  <c r="W458"/>
  <c r="AC458" s="1"/>
  <c r="X458"/>
  <c r="Y458"/>
  <c r="Z458"/>
  <c r="AA458"/>
  <c r="AB458"/>
  <c r="AD458"/>
  <c r="AT458"/>
  <c r="AG458"/>
  <c r="AU458" s="1"/>
  <c r="AH458"/>
  <c r="AJ458"/>
  <c r="AW458" s="1"/>
  <c r="W459"/>
  <c r="AC459" s="1"/>
  <c r="X459"/>
  <c r="Y459"/>
  <c r="Z459"/>
  <c r="AA459"/>
  <c r="AB459"/>
  <c r="AD459"/>
  <c r="AK459" s="1"/>
  <c r="AX459" s="1"/>
  <c r="AG459"/>
  <c r="AU459" s="1"/>
  <c r="AH459"/>
  <c r="AT459"/>
  <c r="W460"/>
  <c r="AC460" s="1"/>
  <c r="X460"/>
  <c r="Y460"/>
  <c r="Z460"/>
  <c r="AA460"/>
  <c r="AB460"/>
  <c r="AD460"/>
  <c r="AG460"/>
  <c r="AH460"/>
  <c r="AU460"/>
  <c r="W461"/>
  <c r="AC461" s="1"/>
  <c r="X461"/>
  <c r="Y461"/>
  <c r="Z461"/>
  <c r="AA461"/>
  <c r="AB461"/>
  <c r="AD461"/>
  <c r="AS461" s="1"/>
  <c r="AT461"/>
  <c r="AG461"/>
  <c r="AU461" s="1"/>
  <c r="AH461"/>
  <c r="AJ461"/>
  <c r="AW461" s="1"/>
  <c r="W462"/>
  <c r="AC462" s="1"/>
  <c r="X462"/>
  <c r="Y462"/>
  <c r="Z462"/>
  <c r="AA462"/>
  <c r="AB462"/>
  <c r="AD462"/>
  <c r="AE462" s="1"/>
  <c r="AT462"/>
  <c r="AG462"/>
  <c r="AH462"/>
  <c r="AJ462"/>
  <c r="AW462" s="1"/>
  <c r="AU462"/>
  <c r="W463"/>
  <c r="AC463" s="1"/>
  <c r="X463"/>
  <c r="Y463"/>
  <c r="Z463"/>
  <c r="AA463"/>
  <c r="AB463"/>
  <c r="AD463"/>
  <c r="AE463" s="1"/>
  <c r="AG463"/>
  <c r="AU463" s="1"/>
  <c r="AH463"/>
  <c r="AI463"/>
  <c r="AV463" s="1"/>
  <c r="AK463"/>
  <c r="AX463" s="1"/>
  <c r="AT463"/>
  <c r="W464"/>
  <c r="AC464" s="1"/>
  <c r="X464"/>
  <c r="Y464"/>
  <c r="Z464"/>
  <c r="AA464"/>
  <c r="AB464"/>
  <c r="AD464"/>
  <c r="AE464" s="1"/>
  <c r="AG464"/>
  <c r="AU464" s="1"/>
  <c r="AH464"/>
  <c r="W465"/>
  <c r="AC465" s="1"/>
  <c r="X465"/>
  <c r="Y465"/>
  <c r="Z465"/>
  <c r="AA465"/>
  <c r="AB465"/>
  <c r="AD465"/>
  <c r="AT465"/>
  <c r="AG465"/>
  <c r="AU465" s="1"/>
  <c r="AH465"/>
  <c r="AJ465"/>
  <c r="AW465" s="1"/>
  <c r="W466"/>
  <c r="AC466" s="1"/>
  <c r="X466"/>
  <c r="Y466"/>
  <c r="Z466"/>
  <c r="AA466"/>
  <c r="AB466"/>
  <c r="AD466"/>
  <c r="AT466"/>
  <c r="AG466"/>
  <c r="AU466" s="1"/>
  <c r="AH466"/>
  <c r="AJ466"/>
  <c r="AW466" s="1"/>
  <c r="W467"/>
  <c r="AC467" s="1"/>
  <c r="X467"/>
  <c r="Y467"/>
  <c r="Z467"/>
  <c r="AA467"/>
  <c r="AB467"/>
  <c r="AD467"/>
  <c r="AI467" s="1"/>
  <c r="AV467" s="1"/>
  <c r="AG467"/>
  <c r="AU467" s="1"/>
  <c r="AH467"/>
  <c r="AT467"/>
  <c r="W468"/>
  <c r="AC468" s="1"/>
  <c r="X468"/>
  <c r="Y468"/>
  <c r="Z468"/>
  <c r="AA468"/>
  <c r="AB468"/>
  <c r="AD468"/>
  <c r="AG468"/>
  <c r="AH468"/>
  <c r="AU468"/>
  <c r="W469"/>
  <c r="AC469" s="1"/>
  <c r="X469"/>
  <c r="Y469"/>
  <c r="Z469"/>
  <c r="AA469"/>
  <c r="AB469"/>
  <c r="AD469"/>
  <c r="AE469" s="1"/>
  <c r="AT469"/>
  <c r="AG469"/>
  <c r="AU469" s="1"/>
  <c r="AH469"/>
  <c r="AJ469"/>
  <c r="AW469" s="1"/>
  <c r="W470"/>
  <c r="AC470" s="1"/>
  <c r="X470"/>
  <c r="Y470"/>
  <c r="Z470"/>
  <c r="AA470"/>
  <c r="AB470"/>
  <c r="AD470"/>
  <c r="AE470" s="1"/>
  <c r="AT470"/>
  <c r="AG470"/>
  <c r="AU470" s="1"/>
  <c r="AH470"/>
  <c r="AJ470"/>
  <c r="AW470" s="1"/>
  <c r="W471"/>
  <c r="AC471" s="1"/>
  <c r="X471"/>
  <c r="Y471"/>
  <c r="Z471"/>
  <c r="AA471"/>
  <c r="AB471"/>
  <c r="AD471"/>
  <c r="AE471" s="1"/>
  <c r="AG471"/>
  <c r="AU471" s="1"/>
  <c r="AH471"/>
  <c r="AK471"/>
  <c r="AX471" s="1"/>
  <c r="AT471"/>
  <c r="W472"/>
  <c r="AC472" s="1"/>
  <c r="X472"/>
  <c r="Y472"/>
  <c r="Z472"/>
  <c r="AA472"/>
  <c r="AB472"/>
  <c r="AD472"/>
  <c r="AE472" s="1"/>
  <c r="AG472"/>
  <c r="AU472" s="1"/>
  <c r="AH472"/>
  <c r="W473"/>
  <c r="AC473" s="1"/>
  <c r="X473"/>
  <c r="Y473"/>
  <c r="Z473"/>
  <c r="AA473"/>
  <c r="AB473"/>
  <c r="AD473"/>
  <c r="AE473" s="1"/>
  <c r="AT473"/>
  <c r="AG473"/>
  <c r="AU473" s="1"/>
  <c r="AH473"/>
  <c r="AJ473"/>
  <c r="AW473" s="1"/>
  <c r="AS473"/>
  <c r="W474"/>
  <c r="AC474" s="1"/>
  <c r="X474"/>
  <c r="Y474"/>
  <c r="Z474"/>
  <c r="AA474"/>
  <c r="AB474"/>
  <c r="AD474"/>
  <c r="AE474" s="1"/>
  <c r="AT474"/>
  <c r="AG474"/>
  <c r="AH474"/>
  <c r="AJ474"/>
  <c r="AS474"/>
  <c r="AU474"/>
  <c r="AW474"/>
  <c r="W475"/>
  <c r="AC475" s="1"/>
  <c r="X475"/>
  <c r="Y475"/>
  <c r="Z475"/>
  <c r="AA475"/>
  <c r="AB475"/>
  <c r="AD475"/>
  <c r="AE475"/>
  <c r="AG475"/>
  <c r="AU475" s="1"/>
  <c r="AH475"/>
  <c r="AI475"/>
  <c r="AV475" s="1"/>
  <c r="AJ475"/>
  <c r="AK475"/>
  <c r="AX475" s="1"/>
  <c r="AS475"/>
  <c r="AT475"/>
  <c r="AW475"/>
  <c r="W476"/>
  <c r="AC476" s="1"/>
  <c r="X476"/>
  <c r="Y476"/>
  <c r="Z476"/>
  <c r="AA476"/>
  <c r="AB476"/>
  <c r="AD476"/>
  <c r="AE476" s="1"/>
  <c r="AG476"/>
  <c r="AU476" s="1"/>
  <c r="AH476"/>
  <c r="AS476"/>
  <c r="W477"/>
  <c r="AC477" s="1"/>
  <c r="X477"/>
  <c r="Y477"/>
  <c r="Z477"/>
  <c r="AA477"/>
  <c r="AB477"/>
  <c r="AD477"/>
  <c r="AE477" s="1"/>
  <c r="AT477"/>
  <c r="AG477"/>
  <c r="AU477" s="1"/>
  <c r="AH477"/>
  <c r="AJ477"/>
  <c r="AW477" s="1"/>
  <c r="AS477"/>
  <c r="W478"/>
  <c r="AC478" s="1"/>
  <c r="X478"/>
  <c r="Y478"/>
  <c r="Z478"/>
  <c r="AA478"/>
  <c r="AB478"/>
  <c r="AD478"/>
  <c r="AE478" s="1"/>
  <c r="AG478"/>
  <c r="AU478" s="1"/>
  <c r="AH478"/>
  <c r="AJ478" s="1"/>
  <c r="AW478" s="1"/>
  <c r="AS478"/>
  <c r="W479"/>
  <c r="AC479" s="1"/>
  <c r="X479"/>
  <c r="Y479"/>
  <c r="Z479"/>
  <c r="AA479"/>
  <c r="AB479"/>
  <c r="AD479"/>
  <c r="AE479" s="1"/>
  <c r="AT479"/>
  <c r="AG479"/>
  <c r="AU479" s="1"/>
  <c r="AH479"/>
  <c r="AJ479"/>
  <c r="AW479" s="1"/>
  <c r="AS479"/>
  <c r="W480"/>
  <c r="AC480" s="1"/>
  <c r="X480"/>
  <c r="Y480"/>
  <c r="Z480"/>
  <c r="AA480"/>
  <c r="AB480"/>
  <c r="AD480"/>
  <c r="AE480" s="1"/>
  <c r="AT480"/>
  <c r="AG480"/>
  <c r="AH480"/>
  <c r="AJ480"/>
  <c r="AS480"/>
  <c r="AU480"/>
  <c r="AW480"/>
  <c r="W481"/>
  <c r="AC481" s="1"/>
  <c r="X481"/>
  <c r="Y481"/>
  <c r="Z481"/>
  <c r="AA481"/>
  <c r="AB481"/>
  <c r="AD481"/>
  <c r="AE481"/>
  <c r="AG481"/>
  <c r="AU481" s="1"/>
  <c r="AH481"/>
  <c r="AI481"/>
  <c r="AV481" s="1"/>
  <c r="AJ481"/>
  <c r="AK481"/>
  <c r="AX481" s="1"/>
  <c r="AS481"/>
  <c r="AT481"/>
  <c r="AW481"/>
  <c r="W482"/>
  <c r="AC482" s="1"/>
  <c r="X482"/>
  <c r="Y482"/>
  <c r="Z482"/>
  <c r="AA482"/>
  <c r="AB482"/>
  <c r="AD482"/>
  <c r="AE482" s="1"/>
  <c r="AG482"/>
  <c r="AU482" s="1"/>
  <c r="AH482"/>
  <c r="AS482"/>
  <c r="W483"/>
  <c r="AC483" s="1"/>
  <c r="X483"/>
  <c r="Y483"/>
  <c r="Z483"/>
  <c r="AA483"/>
  <c r="AB483"/>
  <c r="AD483"/>
  <c r="AE483" s="1"/>
  <c r="AT483"/>
  <c r="AG483"/>
  <c r="AU483" s="1"/>
  <c r="AH483"/>
  <c r="AJ483"/>
  <c r="AW483" s="1"/>
  <c r="AS483"/>
  <c r="W484"/>
  <c r="AC484" s="1"/>
  <c r="X484"/>
  <c r="Y484"/>
  <c r="Z484"/>
  <c r="AA484"/>
  <c r="AB484"/>
  <c r="AD484"/>
  <c r="AE484" s="1"/>
  <c r="AT484"/>
  <c r="AG484"/>
  <c r="AH484"/>
  <c r="AJ484"/>
  <c r="AS484"/>
  <c r="AU484"/>
  <c r="AW484"/>
  <c r="W485"/>
  <c r="AC485" s="1"/>
  <c r="X485"/>
  <c r="Y485"/>
  <c r="Z485"/>
  <c r="AA485"/>
  <c r="AB485"/>
  <c r="AD485"/>
  <c r="AE485"/>
  <c r="AG485"/>
  <c r="AU485" s="1"/>
  <c r="AH485"/>
  <c r="AI485"/>
  <c r="AV485" s="1"/>
  <c r="AJ485"/>
  <c r="AK485"/>
  <c r="AX485" s="1"/>
  <c r="AS485"/>
  <c r="AT485"/>
  <c r="AW485"/>
  <c r="W486"/>
  <c r="AC486" s="1"/>
  <c r="X486"/>
  <c r="Y486"/>
  <c r="Z486"/>
  <c r="AA486"/>
  <c r="AB486"/>
  <c r="AD486"/>
  <c r="AE486" s="1"/>
  <c r="AG486"/>
  <c r="AU486" s="1"/>
  <c r="AH486"/>
  <c r="AJ486" s="1"/>
  <c r="AW486" s="1"/>
  <c r="W487"/>
  <c r="AC487" s="1"/>
  <c r="X487"/>
  <c r="Y487"/>
  <c r="Z487"/>
  <c r="AA487"/>
  <c r="AB487"/>
  <c r="AD487"/>
  <c r="AE487" s="1"/>
  <c r="AG487"/>
  <c r="AU487" s="1"/>
  <c r="AH487"/>
  <c r="AK487"/>
  <c r="AX487" s="1"/>
  <c r="AT487"/>
  <c r="W488"/>
  <c r="AC488" s="1"/>
  <c r="X488"/>
  <c r="Y488"/>
  <c r="Z488"/>
  <c r="AA488"/>
  <c r="AB488"/>
  <c r="AD488"/>
  <c r="AE488" s="1"/>
  <c r="AG488"/>
  <c r="AU488" s="1"/>
  <c r="AH488"/>
  <c r="AJ488" s="1"/>
  <c r="AW488" s="1"/>
  <c r="W489"/>
  <c r="AC489" s="1"/>
  <c r="X489"/>
  <c r="Y489"/>
  <c r="Z489"/>
  <c r="AA489"/>
  <c r="AB489"/>
  <c r="AD489"/>
  <c r="AE489"/>
  <c r="AG489"/>
  <c r="AU489" s="1"/>
  <c r="AH489"/>
  <c r="AI489"/>
  <c r="AV489" s="1"/>
  <c r="AJ489"/>
  <c r="AK489"/>
  <c r="AX489" s="1"/>
  <c r="AS489"/>
  <c r="AT489"/>
  <c r="AW489"/>
  <c r="W490"/>
  <c r="AC490" s="1"/>
  <c r="X490"/>
  <c r="Y490"/>
  <c r="Z490"/>
  <c r="AA490"/>
  <c r="AB490"/>
  <c r="AD490"/>
  <c r="AT490" s="1"/>
  <c r="AG490"/>
  <c r="AU490" s="1"/>
  <c r="AH490"/>
  <c r="AJ490" s="1"/>
  <c r="AW490" s="1"/>
  <c r="W491"/>
  <c r="AC491" s="1"/>
  <c r="X491"/>
  <c r="Y491"/>
  <c r="Z491"/>
  <c r="AA491"/>
  <c r="AB491"/>
  <c r="AD491"/>
  <c r="AE491" s="1"/>
  <c r="AT491"/>
  <c r="AG491"/>
  <c r="AU491" s="1"/>
  <c r="AH491"/>
  <c r="AJ491"/>
  <c r="AW491" s="1"/>
  <c r="W492"/>
  <c r="AC492" s="1"/>
  <c r="X492"/>
  <c r="Y492"/>
  <c r="Z492"/>
  <c r="AA492"/>
  <c r="AB492"/>
  <c r="AD492"/>
  <c r="AT492"/>
  <c r="AG492"/>
  <c r="AU492" s="1"/>
  <c r="AH492"/>
  <c r="AS492"/>
  <c r="W493"/>
  <c r="AC493" s="1"/>
  <c r="X493"/>
  <c r="Y493"/>
  <c r="Z493"/>
  <c r="AA493"/>
  <c r="AB493"/>
  <c r="AD493"/>
  <c r="AE493" s="1"/>
  <c r="AG493"/>
  <c r="AU493" s="1"/>
  <c r="AH493"/>
  <c r="AK493"/>
  <c r="AX493" s="1"/>
  <c r="AT493"/>
  <c r="W494"/>
  <c r="AC494" s="1"/>
  <c r="X494"/>
  <c r="Y494"/>
  <c r="Z494"/>
  <c r="AA494"/>
  <c r="AB494"/>
  <c r="AD494"/>
  <c r="AJ494" s="1"/>
  <c r="AW494" s="1"/>
  <c r="AG494"/>
  <c r="AU494" s="1"/>
  <c r="AH494"/>
  <c r="W495"/>
  <c r="AC495" s="1"/>
  <c r="X495"/>
  <c r="Y495"/>
  <c r="Z495"/>
  <c r="AA495"/>
  <c r="AB495"/>
  <c r="AD495"/>
  <c r="AI495" s="1"/>
  <c r="AV495" s="1"/>
  <c r="AG495"/>
  <c r="AU495" s="1"/>
  <c r="AH495"/>
  <c r="AK495"/>
  <c r="AX495" s="1"/>
  <c r="AT495"/>
  <c r="W496"/>
  <c r="AC496" s="1"/>
  <c r="X496"/>
  <c r="Y496"/>
  <c r="Z496"/>
  <c r="AA496"/>
  <c r="AB496"/>
  <c r="AD496"/>
  <c r="AG496"/>
  <c r="AU496" s="1"/>
  <c r="AH496"/>
  <c r="W497"/>
  <c r="AC497" s="1"/>
  <c r="X497"/>
  <c r="Y497"/>
  <c r="Z497"/>
  <c r="AA497"/>
  <c r="AB497"/>
  <c r="AD497"/>
  <c r="AG497"/>
  <c r="AU497" s="1"/>
  <c r="AH497"/>
  <c r="W498"/>
  <c r="AC498" s="1"/>
  <c r="X498"/>
  <c r="Y498"/>
  <c r="Z498"/>
  <c r="AA498"/>
  <c r="AB498"/>
  <c r="AD498"/>
  <c r="AJ498" s="1"/>
  <c r="AW498" s="1"/>
  <c r="AG498"/>
  <c r="AH498"/>
  <c r="AU498"/>
  <c r="W499"/>
  <c r="AC499" s="1"/>
  <c r="X499"/>
  <c r="Y499"/>
  <c r="Z499"/>
  <c r="AA499"/>
  <c r="AB499"/>
  <c r="AD499"/>
  <c r="AE499" s="1"/>
  <c r="AG499"/>
  <c r="AU499" s="1"/>
  <c r="AH499"/>
  <c r="AK499"/>
  <c r="AX499" s="1"/>
  <c r="AT499"/>
  <c r="W500"/>
  <c r="AC500" s="1"/>
  <c r="X500"/>
  <c r="Y500"/>
  <c r="Z500"/>
  <c r="AA500"/>
  <c r="AB500"/>
  <c r="AD500"/>
  <c r="AT500" s="1"/>
  <c r="AG500"/>
  <c r="AU500" s="1"/>
  <c r="AH500"/>
  <c r="W501"/>
  <c r="AC501" s="1"/>
  <c r="X501"/>
  <c r="Y501"/>
  <c r="Z501"/>
  <c r="AA501"/>
  <c r="AB501"/>
  <c r="AD501"/>
  <c r="AE501" s="1"/>
  <c r="AT501"/>
  <c r="AG501"/>
  <c r="AU501" s="1"/>
  <c r="AH501"/>
  <c r="AJ501"/>
  <c r="AW501" s="1"/>
  <c r="W502"/>
  <c r="AC502" s="1"/>
  <c r="X502"/>
  <c r="Y502"/>
  <c r="Z502"/>
  <c r="AA502"/>
  <c r="AB502"/>
  <c r="AD502"/>
  <c r="AJ502" s="1"/>
  <c r="AW502" s="1"/>
  <c r="AG502"/>
  <c r="AU502" s="1"/>
  <c r="AH502"/>
  <c r="AG6"/>
  <c r="AU6" s="1"/>
  <c r="Y6"/>
  <c r="AT6"/>
  <c r="AH6"/>
  <c r="AD6"/>
  <c r="AS6" s="1"/>
  <c r="AB6"/>
  <c r="AA6"/>
  <c r="Z6"/>
  <c r="X6"/>
  <c r="AI7" l="1"/>
  <c r="AV7" s="1"/>
  <c r="AE7"/>
  <c r="D11" i="9"/>
  <c r="F14"/>
  <c r="AK79" i="1"/>
  <c r="AX79" s="1"/>
  <c r="AK77"/>
  <c r="AX77" s="1"/>
  <c r="B17" i="13"/>
  <c r="H17"/>
  <c r="C17"/>
  <c r="G18" i="9"/>
  <c r="I18" i="13"/>
  <c r="B18"/>
  <c r="H18"/>
  <c r="B15"/>
  <c r="C18"/>
  <c r="J6" i="1"/>
  <c r="F3" i="19" s="1"/>
  <c r="B14" i="13"/>
  <c r="C13"/>
  <c r="B12"/>
  <c r="H12"/>
  <c r="I15"/>
  <c r="I14"/>
  <c r="E18"/>
  <c r="B13"/>
  <c r="C15"/>
  <c r="F15" s="1"/>
  <c r="C14"/>
  <c r="F14" s="1"/>
  <c r="C12"/>
  <c r="H13"/>
  <c r="H15"/>
  <c r="E15" s="1"/>
  <c r="H14"/>
  <c r="I12"/>
  <c r="I13"/>
  <c r="E17"/>
  <c r="C18" i="9"/>
  <c r="E11"/>
  <c r="C11"/>
  <c r="AS502" i="1"/>
  <c r="AI499"/>
  <c r="AV499" s="1"/>
  <c r="AI493"/>
  <c r="AV493" s="1"/>
  <c r="AI487"/>
  <c r="AV487" s="1"/>
  <c r="AI471"/>
  <c r="AV471" s="1"/>
  <c r="AK467"/>
  <c r="AX467" s="1"/>
  <c r="AJ464"/>
  <c r="AW464" s="1"/>
  <c r="AS463"/>
  <c r="AJ463"/>
  <c r="AW463" s="1"/>
  <c r="AS462"/>
  <c r="AK435"/>
  <c r="AX435" s="1"/>
  <c r="AI431"/>
  <c r="AV431" s="1"/>
  <c r="AK427"/>
  <c r="AX427" s="1"/>
  <c r="AK422"/>
  <c r="AX422" s="1"/>
  <c r="AS417"/>
  <c r="AI414"/>
  <c r="AV414" s="1"/>
  <c r="AK390"/>
  <c r="AX390" s="1"/>
  <c r="AS385"/>
  <c r="AI382"/>
  <c r="AV382" s="1"/>
  <c r="AI240"/>
  <c r="AV240" s="1"/>
  <c r="AS201"/>
  <c r="AS200"/>
  <c r="AS196"/>
  <c r="AJ195"/>
  <c r="AW195" s="1"/>
  <c r="AK193"/>
  <c r="AX193" s="1"/>
  <c r="AI189"/>
  <c r="AV189" s="1"/>
  <c r="AK185"/>
  <c r="AX185" s="1"/>
  <c r="AI181"/>
  <c r="AV181" s="1"/>
  <c r="AK177"/>
  <c r="AX177" s="1"/>
  <c r="AI173"/>
  <c r="AV173" s="1"/>
  <c r="AK169"/>
  <c r="AX169" s="1"/>
  <c r="AI165"/>
  <c r="AV165" s="1"/>
  <c r="AK161"/>
  <c r="AX161" s="1"/>
  <c r="AI157"/>
  <c r="AV157" s="1"/>
  <c r="AK153"/>
  <c r="AX153" s="1"/>
  <c r="AI149"/>
  <c r="AV149" s="1"/>
  <c r="AK145"/>
  <c r="AX145" s="1"/>
  <c r="AI141"/>
  <c r="AV141" s="1"/>
  <c r="AK137"/>
  <c r="AX137" s="1"/>
  <c r="AK135"/>
  <c r="AX135" s="1"/>
  <c r="AJ129"/>
  <c r="AW129" s="1"/>
  <c r="AJ124"/>
  <c r="AW124" s="1"/>
  <c r="AI123"/>
  <c r="AV123" s="1"/>
  <c r="AS122"/>
  <c r="AJ121"/>
  <c r="AW121" s="1"/>
  <c r="AJ116"/>
  <c r="AW116" s="1"/>
  <c r="AI115"/>
  <c r="AV115" s="1"/>
  <c r="AS114"/>
  <c r="AJ113"/>
  <c r="AW113" s="1"/>
  <c r="AJ110"/>
  <c r="AW110" s="1"/>
  <c r="AI107"/>
  <c r="AV107" s="1"/>
  <c r="AJ105"/>
  <c r="AW105" s="1"/>
  <c r="AJ102"/>
  <c r="AW102" s="1"/>
  <c r="AI99"/>
  <c r="AV99" s="1"/>
  <c r="AS98"/>
  <c r="AJ97"/>
  <c r="AW97" s="1"/>
  <c r="AJ92"/>
  <c r="AW92" s="1"/>
  <c r="AI91"/>
  <c r="AV91" s="1"/>
  <c r="AS90"/>
  <c r="AJ89"/>
  <c r="AW89" s="1"/>
  <c r="AJ84"/>
  <c r="AW84" s="1"/>
  <c r="AI83"/>
  <c r="AV83" s="1"/>
  <c r="AK81"/>
  <c r="AX81" s="1"/>
  <c r="AI63"/>
  <c r="AV63" s="1"/>
  <c r="AI61"/>
  <c r="AV61" s="1"/>
  <c r="AI55"/>
  <c r="AV55" s="1"/>
  <c r="AI53"/>
  <c r="AV53" s="1"/>
  <c r="AI21"/>
  <c r="AV21" s="1"/>
  <c r="AK17"/>
  <c r="AX17" s="1"/>
  <c r="AK13"/>
  <c r="AX13" s="1"/>
  <c r="AK9"/>
  <c r="AX9" s="1"/>
  <c r="AS8"/>
  <c r="AS504"/>
  <c r="AK503"/>
  <c r="AX503" s="1"/>
  <c r="AI503"/>
  <c r="AV503" s="1"/>
  <c r="AJ106"/>
  <c r="AW106" s="1"/>
  <c r="AI79"/>
  <c r="AV79" s="1"/>
  <c r="AK73"/>
  <c r="AX73" s="1"/>
  <c r="AJ60"/>
  <c r="AW60" s="1"/>
  <c r="AJ52"/>
  <c r="AW52" s="1"/>
  <c r="AE278"/>
  <c r="AS278"/>
  <c r="AE276"/>
  <c r="AJ276"/>
  <c r="AW276" s="1"/>
  <c r="AS276"/>
  <c r="AE275"/>
  <c r="AS275"/>
  <c r="AE270"/>
  <c r="AS270"/>
  <c r="AE268"/>
  <c r="AJ268"/>
  <c r="AW268" s="1"/>
  <c r="AS268"/>
  <c r="AE267"/>
  <c r="AS267"/>
  <c r="AE262"/>
  <c r="AS262"/>
  <c r="AE260"/>
  <c r="AJ260"/>
  <c r="AW260" s="1"/>
  <c r="AS260"/>
  <c r="AE259"/>
  <c r="AS259"/>
  <c r="AE254"/>
  <c r="AS254"/>
  <c r="AE252"/>
  <c r="AJ252"/>
  <c r="AW252" s="1"/>
  <c r="AS252"/>
  <c r="AE251"/>
  <c r="AS251"/>
  <c r="AE246"/>
  <c r="AS246"/>
  <c r="AE244"/>
  <c r="AJ244"/>
  <c r="AW244" s="1"/>
  <c r="AS244"/>
  <c r="AE243"/>
  <c r="AS243"/>
  <c r="AS498"/>
  <c r="AS494"/>
  <c r="AS493"/>
  <c r="AJ493"/>
  <c r="AW493" s="1"/>
  <c r="AJ492"/>
  <c r="AW492" s="1"/>
  <c r="AS491"/>
  <c r="AS487"/>
  <c r="AJ487"/>
  <c r="AW487" s="1"/>
  <c r="AS471"/>
  <c r="AJ471"/>
  <c r="AW471" s="1"/>
  <c r="AS470"/>
  <c r="AS469"/>
  <c r="AI435"/>
  <c r="AV435" s="1"/>
  <c r="AI427"/>
  <c r="AV427" s="1"/>
  <c r="AS425"/>
  <c r="AI422"/>
  <c r="AV422" s="1"/>
  <c r="AS421"/>
  <c r="AS420"/>
  <c r="AJ420"/>
  <c r="AW420" s="1"/>
  <c r="AJ419"/>
  <c r="AW419" s="1"/>
  <c r="AS418"/>
  <c r="AJ417"/>
  <c r="AW417" s="1"/>
  <c r="AS416"/>
  <c r="AS415"/>
  <c r="AS414"/>
  <c r="AJ414"/>
  <c r="AW414" s="1"/>
  <c r="AI412"/>
  <c r="AV412" s="1"/>
  <c r="AS393"/>
  <c r="AI390"/>
  <c r="AV390" s="1"/>
  <c r="AS389"/>
  <c r="AS388"/>
  <c r="AJ388"/>
  <c r="AW388" s="1"/>
  <c r="AJ387"/>
  <c r="AW387" s="1"/>
  <c r="AS386"/>
  <c r="AJ385"/>
  <c r="AW385" s="1"/>
  <c r="AS384"/>
  <c r="AS383"/>
  <c r="AS382"/>
  <c r="AJ382"/>
  <c r="AW382" s="1"/>
  <c r="AI380"/>
  <c r="AV380" s="1"/>
  <c r="AJ371"/>
  <c r="AW371" s="1"/>
  <c r="AS370"/>
  <c r="AJ370"/>
  <c r="AW370" s="1"/>
  <c r="AS369"/>
  <c r="AS368"/>
  <c r="AI366"/>
  <c r="AV366" s="1"/>
  <c r="AI358"/>
  <c r="AV358" s="1"/>
  <c r="AI350"/>
  <c r="AV350" s="1"/>
  <c r="AI342"/>
  <c r="AV342" s="1"/>
  <c r="AI334"/>
  <c r="AV334" s="1"/>
  <c r="AI330"/>
  <c r="AV330" s="1"/>
  <c r="AI326"/>
  <c r="AV326" s="1"/>
  <c r="AJ315"/>
  <c r="AW315" s="1"/>
  <c r="AS314"/>
  <c r="AJ314"/>
  <c r="AW314" s="1"/>
  <c r="AS313"/>
  <c r="AS312"/>
  <c r="AI310"/>
  <c r="AV310" s="1"/>
  <c r="AE282"/>
  <c r="AS282"/>
  <c r="AE280"/>
  <c r="AJ280"/>
  <c r="AW280" s="1"/>
  <c r="AS280"/>
  <c r="AE279"/>
  <c r="AS279"/>
  <c r="AE274"/>
  <c r="AS274"/>
  <c r="AE272"/>
  <c r="AJ272"/>
  <c r="AW272" s="1"/>
  <c r="AS272"/>
  <c r="AE271"/>
  <c r="AS271"/>
  <c r="AE266"/>
  <c r="AS266"/>
  <c r="AE264"/>
  <c r="AJ264"/>
  <c r="AW264" s="1"/>
  <c r="AS264"/>
  <c r="AE263"/>
  <c r="AS263"/>
  <c r="AE258"/>
  <c r="AS258"/>
  <c r="AE256"/>
  <c r="AJ256"/>
  <c r="AW256" s="1"/>
  <c r="AS256"/>
  <c r="AE255"/>
  <c r="AS255"/>
  <c r="AE250"/>
  <c r="AS250"/>
  <c r="AE248"/>
  <c r="AJ248"/>
  <c r="AW248" s="1"/>
  <c r="AS248"/>
  <c r="AE247"/>
  <c r="AS247"/>
  <c r="AE242"/>
  <c r="AS242"/>
  <c r="AS240"/>
  <c r="AJ240"/>
  <c r="AW240" s="1"/>
  <c r="AJ237"/>
  <c r="AW237" s="1"/>
  <c r="AJ236"/>
  <c r="AW236" s="1"/>
  <c r="AS234"/>
  <c r="AJ234"/>
  <c r="AW234" s="1"/>
  <c r="AS233"/>
  <c r="AJ229"/>
  <c r="AW229" s="1"/>
  <c r="AJ228"/>
  <c r="AW228" s="1"/>
  <c r="AS226"/>
  <c r="AJ226"/>
  <c r="AW226" s="1"/>
  <c r="AS225"/>
  <c r="AJ221"/>
  <c r="AW221" s="1"/>
  <c r="AJ220"/>
  <c r="AW220" s="1"/>
  <c r="AJ219"/>
  <c r="AW219" s="1"/>
  <c r="AJ217"/>
  <c r="AW217" s="1"/>
  <c r="AS216"/>
  <c r="AS212"/>
  <c r="AJ211"/>
  <c r="AW211" s="1"/>
  <c r="AS204"/>
  <c r="AI193"/>
  <c r="AV193" s="1"/>
  <c r="AI185"/>
  <c r="AV185" s="1"/>
  <c r="AI177"/>
  <c r="AV177" s="1"/>
  <c r="AI169"/>
  <c r="AV169" s="1"/>
  <c r="AI161"/>
  <c r="AV161" s="1"/>
  <c r="AI153"/>
  <c r="AV153" s="1"/>
  <c r="AI145"/>
  <c r="AV145" s="1"/>
  <c r="AI137"/>
  <c r="AV137" s="1"/>
  <c r="AS134"/>
  <c r="AS129"/>
  <c r="AI129"/>
  <c r="AV129" s="1"/>
  <c r="AJ127"/>
  <c r="AW127" s="1"/>
  <c r="AJ126"/>
  <c r="AW126" s="1"/>
  <c r="AS125"/>
  <c r="AI125"/>
  <c r="AV125" s="1"/>
  <c r="AJ123"/>
  <c r="AW123" s="1"/>
  <c r="AL123" s="1"/>
  <c r="AN123" s="1"/>
  <c r="AJ122"/>
  <c r="AW122" s="1"/>
  <c r="AS121"/>
  <c r="AI121"/>
  <c r="AV121" s="1"/>
  <c r="AJ119"/>
  <c r="AW119" s="1"/>
  <c r="AJ118"/>
  <c r="AW118" s="1"/>
  <c r="AS117"/>
  <c r="AI117"/>
  <c r="AV117" s="1"/>
  <c r="AJ115"/>
  <c r="AW115" s="1"/>
  <c r="AL115" s="1"/>
  <c r="AN115" s="1"/>
  <c r="AJ114"/>
  <c r="AW114" s="1"/>
  <c r="AS113"/>
  <c r="AI113"/>
  <c r="AV113" s="1"/>
  <c r="AJ111"/>
  <c r="AW111" s="1"/>
  <c r="AS109"/>
  <c r="AI109"/>
  <c r="AV109" s="1"/>
  <c r="AJ107"/>
  <c r="AW107" s="1"/>
  <c r="AS105"/>
  <c r="AI105"/>
  <c r="AV105" s="1"/>
  <c r="AJ103"/>
  <c r="AW103" s="1"/>
  <c r="AS101"/>
  <c r="AI101"/>
  <c r="AV101" s="1"/>
  <c r="AJ99"/>
  <c r="AW99" s="1"/>
  <c r="AJ98"/>
  <c r="AW98" s="1"/>
  <c r="AS97"/>
  <c r="AI97"/>
  <c r="AV97" s="1"/>
  <c r="AJ95"/>
  <c r="AW95" s="1"/>
  <c r="AJ94"/>
  <c r="AW94" s="1"/>
  <c r="AS93"/>
  <c r="AI93"/>
  <c r="AV93" s="1"/>
  <c r="AL93" s="1"/>
  <c r="AN93" s="1"/>
  <c r="AJ91"/>
  <c r="AW91" s="1"/>
  <c r="AJ90"/>
  <c r="AW90" s="1"/>
  <c r="AS89"/>
  <c r="AI89"/>
  <c r="AV89" s="1"/>
  <c r="AJ87"/>
  <c r="AW87" s="1"/>
  <c r="AJ86"/>
  <c r="AW86" s="1"/>
  <c r="AS85"/>
  <c r="AI85"/>
  <c r="AV85" s="1"/>
  <c r="AL85" s="1"/>
  <c r="AN85" s="1"/>
  <c r="AJ83"/>
  <c r="AW83" s="1"/>
  <c r="AI71"/>
  <c r="AV71" s="1"/>
  <c r="AS70"/>
  <c r="AI69"/>
  <c r="AV69" s="1"/>
  <c r="AS68"/>
  <c r="AI67"/>
  <c r="AV67" s="1"/>
  <c r="AS66"/>
  <c r="AI65"/>
  <c r="AV65" s="1"/>
  <c r="AJ63"/>
  <c r="AW63" s="1"/>
  <c r="AJ61"/>
  <c r="AW61" s="1"/>
  <c r="AI59"/>
  <c r="AV59" s="1"/>
  <c r="AI57"/>
  <c r="AV57" s="1"/>
  <c r="AJ55"/>
  <c r="AW55" s="1"/>
  <c r="AJ53"/>
  <c r="AW53" s="1"/>
  <c r="AI51"/>
  <c r="AV51" s="1"/>
  <c r="AS50"/>
  <c r="AI49"/>
  <c r="AV49" s="1"/>
  <c r="AS48"/>
  <c r="AI47"/>
  <c r="AV47" s="1"/>
  <c r="AS46"/>
  <c r="AI45"/>
  <c r="AV45" s="1"/>
  <c r="AS44"/>
  <c r="AI43"/>
  <c r="AV43" s="1"/>
  <c r="AS42"/>
  <c r="AI41"/>
  <c r="AV41" s="1"/>
  <c r="AS40"/>
  <c r="AI39"/>
  <c r="AV39" s="1"/>
  <c r="AS38"/>
  <c r="AI37"/>
  <c r="AV37" s="1"/>
  <c r="AS36"/>
  <c r="AI35"/>
  <c r="AV35" s="1"/>
  <c r="AS34"/>
  <c r="AI33"/>
  <c r="AV33" s="1"/>
  <c r="AS32"/>
  <c r="AI31"/>
  <c r="AV31" s="1"/>
  <c r="AS30"/>
  <c r="AI29"/>
  <c r="AV29" s="1"/>
  <c r="AS28"/>
  <c r="AI27"/>
  <c r="AV27" s="1"/>
  <c r="AS26"/>
  <c r="AI25"/>
  <c r="AV25" s="1"/>
  <c r="AS24"/>
  <c r="AI23"/>
  <c r="AV23" s="1"/>
  <c r="AS22"/>
  <c r="AJ64"/>
  <c r="AW64" s="1"/>
  <c r="AJ56"/>
  <c r="AW56" s="1"/>
  <c r="AJ18"/>
  <c r="AW18" s="1"/>
  <c r="AI17"/>
  <c r="AV17" s="1"/>
  <c r="AJ14"/>
  <c r="AW14" s="1"/>
  <c r="AI13"/>
  <c r="AV13" s="1"/>
  <c r="AJ10"/>
  <c r="AW10" s="1"/>
  <c r="AI9"/>
  <c r="AV9" s="1"/>
  <c r="AJ8"/>
  <c r="AJ7"/>
  <c r="AW7" s="1"/>
  <c r="AE497"/>
  <c r="AJ497"/>
  <c r="AW497" s="1"/>
  <c r="AE465"/>
  <c r="AS465"/>
  <c r="AE459"/>
  <c r="AJ459"/>
  <c r="AW459" s="1"/>
  <c r="AS459"/>
  <c r="AE458"/>
  <c r="AS458"/>
  <c r="AE451"/>
  <c r="AJ451"/>
  <c r="AW451" s="1"/>
  <c r="AS451"/>
  <c r="AE450"/>
  <c r="AS450"/>
  <c r="AE443"/>
  <c r="AJ443"/>
  <c r="AW443" s="1"/>
  <c r="AS443"/>
  <c r="AE442"/>
  <c r="AS442"/>
  <c r="AK6"/>
  <c r="AX6" s="1"/>
  <c r="AT496"/>
  <c r="AS496"/>
  <c r="AE495"/>
  <c r="AJ495"/>
  <c r="AW495" s="1"/>
  <c r="AS495"/>
  <c r="AE468"/>
  <c r="AJ468"/>
  <c r="AW468" s="1"/>
  <c r="AE467"/>
  <c r="AJ467"/>
  <c r="AW467" s="1"/>
  <c r="AS467"/>
  <c r="AE466"/>
  <c r="AS466"/>
  <c r="AE455"/>
  <c r="AJ455"/>
  <c r="AW455" s="1"/>
  <c r="AS455"/>
  <c r="AE454"/>
  <c r="AS454"/>
  <c r="AE447"/>
  <c r="AJ447"/>
  <c r="AW447" s="1"/>
  <c r="AS447"/>
  <c r="AE446"/>
  <c r="AS446"/>
  <c r="AE439"/>
  <c r="AJ439"/>
  <c r="AW439" s="1"/>
  <c r="AS439"/>
  <c r="AE438"/>
  <c r="AS438"/>
  <c r="AE6"/>
  <c r="AI6"/>
  <c r="AV6" s="1"/>
  <c r="AJ6"/>
  <c r="AW6" s="1"/>
  <c r="AL6" s="1"/>
  <c r="AN6" s="1"/>
  <c r="AS501"/>
  <c r="AS500"/>
  <c r="AS499"/>
  <c r="AJ499"/>
  <c r="AW499" s="1"/>
  <c r="AS497"/>
  <c r="AI459"/>
  <c r="AV459" s="1"/>
  <c r="AI451"/>
  <c r="AV451" s="1"/>
  <c r="AI443"/>
  <c r="AV443" s="1"/>
  <c r="AE82"/>
  <c r="AJ82"/>
  <c r="AW82" s="1"/>
  <c r="AE81"/>
  <c r="AJ81"/>
  <c r="AW81" s="1"/>
  <c r="AS81"/>
  <c r="AE78"/>
  <c r="AJ78"/>
  <c r="AW78" s="1"/>
  <c r="AE77"/>
  <c r="AJ77"/>
  <c r="AW77" s="1"/>
  <c r="AS77"/>
  <c r="AE74"/>
  <c r="AJ74"/>
  <c r="AW74" s="1"/>
  <c r="AE73"/>
  <c r="AJ73"/>
  <c r="AW73" s="1"/>
  <c r="AS73"/>
  <c r="AE80"/>
  <c r="AJ80"/>
  <c r="AW80" s="1"/>
  <c r="AE79"/>
  <c r="AJ79"/>
  <c r="AW79" s="1"/>
  <c r="AS79"/>
  <c r="AE76"/>
  <c r="AJ76"/>
  <c r="AW76" s="1"/>
  <c r="AE75"/>
  <c r="AJ75"/>
  <c r="AW75" s="1"/>
  <c r="AS75"/>
  <c r="AE72"/>
  <c r="AJ72"/>
  <c r="AW72" s="1"/>
  <c r="AS435"/>
  <c r="AJ435"/>
  <c r="AW435" s="1"/>
  <c r="AS434"/>
  <c r="AS431"/>
  <c r="AJ431"/>
  <c r="AW431" s="1"/>
  <c r="AS430"/>
  <c r="AS427"/>
  <c r="AJ427"/>
  <c r="AW427" s="1"/>
  <c r="AJ425"/>
  <c r="AW425" s="1"/>
  <c r="AS424"/>
  <c r="AS423"/>
  <c r="AS422"/>
  <c r="AJ422"/>
  <c r="AW422" s="1"/>
  <c r="AS413"/>
  <c r="AS412"/>
  <c r="AJ412"/>
  <c r="AW412" s="1"/>
  <c r="AJ411"/>
  <c r="AW411" s="1"/>
  <c r="AS410"/>
  <c r="AJ409"/>
  <c r="AW409" s="1"/>
  <c r="AS408"/>
  <c r="AS407"/>
  <c r="AS406"/>
  <c r="AJ406"/>
  <c r="AW406" s="1"/>
  <c r="AS397"/>
  <c r="AS396"/>
  <c r="AJ396"/>
  <c r="AW396" s="1"/>
  <c r="AJ395"/>
  <c r="AW395" s="1"/>
  <c r="AS394"/>
  <c r="AJ393"/>
  <c r="AW393" s="1"/>
  <c r="AS392"/>
  <c r="AS391"/>
  <c r="AS390"/>
  <c r="AJ390"/>
  <c r="AW390" s="1"/>
  <c r="AS381"/>
  <c r="AS380"/>
  <c r="AJ380"/>
  <c r="AW380" s="1"/>
  <c r="AJ379"/>
  <c r="AW379" s="1"/>
  <c r="AS378"/>
  <c r="AJ377"/>
  <c r="AW377" s="1"/>
  <c r="AS376"/>
  <c r="AS375"/>
  <c r="AS374"/>
  <c r="AJ374"/>
  <c r="AW374" s="1"/>
  <c r="AS373"/>
  <c r="AS372"/>
  <c r="AJ367"/>
  <c r="AW367" s="1"/>
  <c r="AS366"/>
  <c r="AJ366"/>
  <c r="AW366" s="1"/>
  <c r="AS365"/>
  <c r="AS362"/>
  <c r="AJ362"/>
  <c r="AW362" s="1"/>
  <c r="AS361"/>
  <c r="AS358"/>
  <c r="AJ358"/>
  <c r="AW358" s="1"/>
  <c r="AS357"/>
  <c r="AS354"/>
  <c r="AJ354"/>
  <c r="AW354" s="1"/>
  <c r="AS353"/>
  <c r="AS350"/>
  <c r="AJ350"/>
  <c r="AW350" s="1"/>
  <c r="AS349"/>
  <c r="AS346"/>
  <c r="AJ346"/>
  <c r="AW346" s="1"/>
  <c r="AS345"/>
  <c r="AS342"/>
  <c r="AJ342"/>
  <c r="AW342" s="1"/>
  <c r="AS341"/>
  <c r="AS338"/>
  <c r="AJ338"/>
  <c r="AW338" s="1"/>
  <c r="AS337"/>
  <c r="AS334"/>
  <c r="AJ334"/>
  <c r="AW334" s="1"/>
  <c r="AS333"/>
  <c r="AS330"/>
  <c r="AJ330"/>
  <c r="AW330" s="1"/>
  <c r="AS329"/>
  <c r="AS326"/>
  <c r="AJ326"/>
  <c r="AW326" s="1"/>
  <c r="AS325"/>
  <c r="AS324"/>
  <c r="AJ319"/>
  <c r="AW319" s="1"/>
  <c r="AS318"/>
  <c r="AJ318"/>
  <c r="AW318" s="1"/>
  <c r="AS317"/>
  <c r="AS316"/>
  <c r="AJ311"/>
  <c r="AW311" s="1"/>
  <c r="AS310"/>
  <c r="AJ310"/>
  <c r="AW310" s="1"/>
  <c r="AS309"/>
  <c r="AS308"/>
  <c r="AS238"/>
  <c r="AS230"/>
  <c r="AS222"/>
  <c r="AS218"/>
  <c r="AS215"/>
  <c r="AS214"/>
  <c r="AJ213"/>
  <c r="AW213" s="1"/>
  <c r="AS209"/>
  <c r="AJ209"/>
  <c r="AW209" s="1"/>
  <c r="AS207"/>
  <c r="AJ207"/>
  <c r="AW207" s="1"/>
  <c r="AJ206"/>
  <c r="AW206" s="1"/>
  <c r="AS205"/>
  <c r="AS203"/>
  <c r="AS202"/>
  <c r="AS199"/>
  <c r="AS198"/>
  <c r="AJ197"/>
  <c r="AW197" s="1"/>
  <c r="AS193"/>
  <c r="AJ193"/>
  <c r="AW193" s="1"/>
  <c r="AS192"/>
  <c r="AS191"/>
  <c r="AS189"/>
  <c r="AJ189"/>
  <c r="AW189" s="1"/>
  <c r="AS188"/>
  <c r="AS187"/>
  <c r="AS185"/>
  <c r="AJ185"/>
  <c r="AW185" s="1"/>
  <c r="AS184"/>
  <c r="AS183"/>
  <c r="AS181"/>
  <c r="AJ181"/>
  <c r="AW181" s="1"/>
  <c r="AS180"/>
  <c r="AS179"/>
  <c r="AS177"/>
  <c r="AJ177"/>
  <c r="AW177" s="1"/>
  <c r="AS176"/>
  <c r="AS175"/>
  <c r="AS173"/>
  <c r="AJ173"/>
  <c r="AW173" s="1"/>
  <c r="AS172"/>
  <c r="AS171"/>
  <c r="AS169"/>
  <c r="AJ169"/>
  <c r="AW169" s="1"/>
  <c r="AS168"/>
  <c r="AS167"/>
  <c r="AS165"/>
  <c r="AJ165"/>
  <c r="AW165" s="1"/>
  <c r="AS164"/>
  <c r="AS163"/>
  <c r="AS161"/>
  <c r="AJ161"/>
  <c r="AW161" s="1"/>
  <c r="AS160"/>
  <c r="AS159"/>
  <c r="AS157"/>
  <c r="AJ157"/>
  <c r="AW157" s="1"/>
  <c r="AS156"/>
  <c r="AS155"/>
  <c r="AS153"/>
  <c r="AJ153"/>
  <c r="AW153" s="1"/>
  <c r="AS152"/>
  <c r="AS151"/>
  <c r="AS149"/>
  <c r="AJ149"/>
  <c r="AW149" s="1"/>
  <c r="AS148"/>
  <c r="AS147"/>
  <c r="AS145"/>
  <c r="AJ145"/>
  <c r="AW145" s="1"/>
  <c r="AS144"/>
  <c r="AS143"/>
  <c r="AS141"/>
  <c r="AJ141"/>
  <c r="AW141" s="1"/>
  <c r="AS140"/>
  <c r="AS139"/>
  <c r="AS137"/>
  <c r="AJ137"/>
  <c r="AW137" s="1"/>
  <c r="AS136"/>
  <c r="AS135"/>
  <c r="AJ135"/>
  <c r="AW135" s="1"/>
  <c r="AJ134"/>
  <c r="AW134" s="1"/>
  <c r="AS132"/>
  <c r="AS131"/>
  <c r="AJ131"/>
  <c r="AW131" s="1"/>
  <c r="AS130"/>
  <c r="AK129"/>
  <c r="AX129" s="1"/>
  <c r="AK127"/>
  <c r="AX127" s="1"/>
  <c r="AK125"/>
  <c r="AX125" s="1"/>
  <c r="AL125" s="1"/>
  <c r="AN125" s="1"/>
  <c r="AK123"/>
  <c r="AX123" s="1"/>
  <c r="AK121"/>
  <c r="AX121" s="1"/>
  <c r="AK119"/>
  <c r="AX119" s="1"/>
  <c r="AK117"/>
  <c r="AX117" s="1"/>
  <c r="AL117" s="1"/>
  <c r="AN117" s="1"/>
  <c r="AK115"/>
  <c r="AX115" s="1"/>
  <c r="AK113"/>
  <c r="AX113" s="1"/>
  <c r="AK111"/>
  <c r="AX111" s="1"/>
  <c r="AK109"/>
  <c r="AX109" s="1"/>
  <c r="AK107"/>
  <c r="AX107" s="1"/>
  <c r="AK105"/>
  <c r="AX105" s="1"/>
  <c r="AL105" s="1"/>
  <c r="AN105" s="1"/>
  <c r="AK103"/>
  <c r="AX103" s="1"/>
  <c r="AK101"/>
  <c r="AX101" s="1"/>
  <c r="AK99"/>
  <c r="AX99" s="1"/>
  <c r="AK97"/>
  <c r="AX97" s="1"/>
  <c r="AK95"/>
  <c r="AX95" s="1"/>
  <c r="AK93"/>
  <c r="AX93" s="1"/>
  <c r="AK91"/>
  <c r="AX91" s="1"/>
  <c r="AK89"/>
  <c r="AX89" s="1"/>
  <c r="AK87"/>
  <c r="AX87" s="1"/>
  <c r="AK85"/>
  <c r="AX85" s="1"/>
  <c r="AK83"/>
  <c r="AX83" s="1"/>
  <c r="AS82"/>
  <c r="AI81"/>
  <c r="AV81" s="1"/>
  <c r="AS78"/>
  <c r="AI77"/>
  <c r="AV77" s="1"/>
  <c r="AS74"/>
  <c r="AI73"/>
  <c r="AV73" s="1"/>
  <c r="AS71"/>
  <c r="AJ71"/>
  <c r="AW71" s="1"/>
  <c r="AS69"/>
  <c r="AJ69"/>
  <c r="AW69" s="1"/>
  <c r="AS67"/>
  <c r="AJ67"/>
  <c r="AW67" s="1"/>
  <c r="AS65"/>
  <c r="AJ65"/>
  <c r="AW65" s="1"/>
  <c r="AK63"/>
  <c r="AX63" s="1"/>
  <c r="AJ62"/>
  <c r="AW62" s="1"/>
  <c r="AK61"/>
  <c r="AX61" s="1"/>
  <c r="AT60"/>
  <c r="AS59"/>
  <c r="AJ59"/>
  <c r="AW59" s="1"/>
  <c r="AS57"/>
  <c r="AJ57"/>
  <c r="AW57" s="1"/>
  <c r="AK55"/>
  <c r="AX55" s="1"/>
  <c r="AJ54"/>
  <c r="AW54" s="1"/>
  <c r="AK53"/>
  <c r="AX53" s="1"/>
  <c r="AT52"/>
  <c r="AS51"/>
  <c r="AJ51"/>
  <c r="AW51" s="1"/>
  <c r="AS49"/>
  <c r="AJ49"/>
  <c r="AW49" s="1"/>
  <c r="AS47"/>
  <c r="AJ47"/>
  <c r="AW47" s="1"/>
  <c r="AS45"/>
  <c r="AJ45"/>
  <c r="AW45" s="1"/>
  <c r="AS43"/>
  <c r="AJ43"/>
  <c r="AW43" s="1"/>
  <c r="AS41"/>
  <c r="AJ41"/>
  <c r="AW41" s="1"/>
  <c r="AS39"/>
  <c r="AJ39"/>
  <c r="AW39" s="1"/>
  <c r="AS37"/>
  <c r="AJ37"/>
  <c r="AW37" s="1"/>
  <c r="AS35"/>
  <c r="AJ35"/>
  <c r="AW35" s="1"/>
  <c r="AS33"/>
  <c r="AJ33"/>
  <c r="AW33" s="1"/>
  <c r="AS31"/>
  <c r="AJ31"/>
  <c r="AW31" s="1"/>
  <c r="AS29"/>
  <c r="AJ29"/>
  <c r="AW29" s="1"/>
  <c r="AS27"/>
  <c r="AJ27"/>
  <c r="AW27" s="1"/>
  <c r="AS25"/>
  <c r="AJ25"/>
  <c r="AW25" s="1"/>
  <c r="AS23"/>
  <c r="AJ23"/>
  <c r="AW23" s="1"/>
  <c r="AS21"/>
  <c r="AJ21"/>
  <c r="AW21" s="1"/>
  <c r="AS19"/>
  <c r="AJ19"/>
  <c r="AW19" s="1"/>
  <c r="AS17"/>
  <c r="AJ17"/>
  <c r="AW17" s="1"/>
  <c r="AS15"/>
  <c r="AJ15"/>
  <c r="AW15" s="1"/>
  <c r="AS13"/>
  <c r="AJ13"/>
  <c r="AW13" s="1"/>
  <c r="AS11"/>
  <c r="AJ11"/>
  <c r="AW11" s="1"/>
  <c r="AS9"/>
  <c r="AJ9"/>
  <c r="AW9" s="1"/>
  <c r="AK7"/>
  <c r="AX7" s="1"/>
  <c r="AL7" s="1"/>
  <c r="AN7" s="1"/>
  <c r="AJ504"/>
  <c r="AW504" s="1"/>
  <c r="AT64"/>
  <c r="AT56"/>
  <c r="AL127"/>
  <c r="AN127" s="1"/>
  <c r="AL119"/>
  <c r="AN119" s="1"/>
  <c r="AL97"/>
  <c r="AN97" s="1"/>
  <c r="AL89"/>
  <c r="AN89" s="1"/>
  <c r="AL81"/>
  <c r="AN81" s="1"/>
  <c r="AL77"/>
  <c r="AN77" s="1"/>
  <c r="AL73"/>
  <c r="AN73" s="1"/>
  <c r="AL69"/>
  <c r="AN69" s="1"/>
  <c r="AL65"/>
  <c r="AN65" s="1"/>
  <c r="AL51"/>
  <c r="AN51" s="1"/>
  <c r="AL47"/>
  <c r="AN47" s="1"/>
  <c r="AL43"/>
  <c r="AN43" s="1"/>
  <c r="AL39"/>
  <c r="AN39" s="1"/>
  <c r="AL35"/>
  <c r="AN35" s="1"/>
  <c r="AL31"/>
  <c r="AN31" s="1"/>
  <c r="AL27"/>
  <c r="AN27" s="1"/>
  <c r="AL23"/>
  <c r="AN23" s="1"/>
  <c r="AL19"/>
  <c r="AN19" s="1"/>
  <c r="AL15"/>
  <c r="AN15" s="1"/>
  <c r="AL11"/>
  <c r="AN11" s="1"/>
  <c r="AE460"/>
  <c r="AT460"/>
  <c r="AS460"/>
  <c r="AE456"/>
  <c r="AT456"/>
  <c r="AS456"/>
  <c r="AE452"/>
  <c r="AT452"/>
  <c r="AS452"/>
  <c r="AE448"/>
  <c r="AT448"/>
  <c r="AS448"/>
  <c r="AE444"/>
  <c r="AT444"/>
  <c r="AS444"/>
  <c r="AE440"/>
  <c r="AT440"/>
  <c r="AS440"/>
  <c r="AE436"/>
  <c r="AT436"/>
  <c r="AS436"/>
  <c r="AE432"/>
  <c r="AT432"/>
  <c r="AS432"/>
  <c r="AE428"/>
  <c r="AT428"/>
  <c r="AS428"/>
  <c r="AT497"/>
  <c r="AJ472"/>
  <c r="AW472" s="1"/>
  <c r="AE461"/>
  <c r="AI461"/>
  <c r="AV461" s="1"/>
  <c r="AL461" s="1"/>
  <c r="AN461" s="1"/>
  <c r="AK461"/>
  <c r="AX461" s="1"/>
  <c r="AE457"/>
  <c r="AI457"/>
  <c r="AV457" s="1"/>
  <c r="AK457"/>
  <c r="AX457" s="1"/>
  <c r="AE453"/>
  <c r="AI453"/>
  <c r="AV453" s="1"/>
  <c r="AL453" s="1"/>
  <c r="AN453" s="1"/>
  <c r="AK453"/>
  <c r="AX453" s="1"/>
  <c r="AE449"/>
  <c r="AI449"/>
  <c r="AV449" s="1"/>
  <c r="AK449"/>
  <c r="AX449" s="1"/>
  <c r="AE445"/>
  <c r="AI445"/>
  <c r="AV445" s="1"/>
  <c r="AL445" s="1"/>
  <c r="AN445" s="1"/>
  <c r="AK445"/>
  <c r="AX445" s="1"/>
  <c r="AE441"/>
  <c r="AI441"/>
  <c r="AV441" s="1"/>
  <c r="AK441"/>
  <c r="AX441" s="1"/>
  <c r="AE437"/>
  <c r="AI437"/>
  <c r="AV437" s="1"/>
  <c r="AL437" s="1"/>
  <c r="AN437" s="1"/>
  <c r="AK437"/>
  <c r="AX437" s="1"/>
  <c r="AE433"/>
  <c r="AI433"/>
  <c r="AV433" s="1"/>
  <c r="AK433"/>
  <c r="AX433" s="1"/>
  <c r="AE429"/>
  <c r="AI429"/>
  <c r="AV429" s="1"/>
  <c r="AL429" s="1"/>
  <c r="AN429" s="1"/>
  <c r="AK429"/>
  <c r="AX429" s="1"/>
  <c r="AE426"/>
  <c r="AI426"/>
  <c r="AV426" s="1"/>
  <c r="AK426"/>
  <c r="AX426" s="1"/>
  <c r="AK501"/>
  <c r="AX501" s="1"/>
  <c r="AI501"/>
  <c r="AV501" s="1"/>
  <c r="AJ500"/>
  <c r="AW500" s="1"/>
  <c r="AK497"/>
  <c r="AX497" s="1"/>
  <c r="AI497"/>
  <c r="AV497" s="1"/>
  <c r="AJ496"/>
  <c r="AW496" s="1"/>
  <c r="AK491"/>
  <c r="AX491" s="1"/>
  <c r="AI491"/>
  <c r="AV491" s="1"/>
  <c r="AS490"/>
  <c r="AS488"/>
  <c r="AS486"/>
  <c r="AK483"/>
  <c r="AX483" s="1"/>
  <c r="AI483"/>
  <c r="AV483" s="1"/>
  <c r="AJ482"/>
  <c r="AW482" s="1"/>
  <c r="AT482"/>
  <c r="AK479"/>
  <c r="AX479" s="1"/>
  <c r="AI479"/>
  <c r="AV479" s="1"/>
  <c r="AK477"/>
  <c r="AX477" s="1"/>
  <c r="AI477"/>
  <c r="AV477" s="1"/>
  <c r="AJ476"/>
  <c r="AW476" s="1"/>
  <c r="AT476"/>
  <c r="AK473"/>
  <c r="AX473" s="1"/>
  <c r="AI473"/>
  <c r="AV473" s="1"/>
  <c r="AS472"/>
  <c r="AT472"/>
  <c r="AK469"/>
  <c r="AX469" s="1"/>
  <c r="AI469"/>
  <c r="AV469" s="1"/>
  <c r="AS468"/>
  <c r="AT468"/>
  <c r="AK465"/>
  <c r="AX465" s="1"/>
  <c r="AI465"/>
  <c r="AV465" s="1"/>
  <c r="AS464"/>
  <c r="AT464"/>
  <c r="AJ460"/>
  <c r="AW460" s="1"/>
  <c r="AJ456"/>
  <c r="AW456" s="1"/>
  <c r="AJ452"/>
  <c r="AW452" s="1"/>
  <c r="AJ448"/>
  <c r="AW448" s="1"/>
  <c r="AJ444"/>
  <c r="AW444" s="1"/>
  <c r="AJ440"/>
  <c r="AW440" s="1"/>
  <c r="AJ436"/>
  <c r="AW436" s="1"/>
  <c r="AJ432"/>
  <c r="AW432" s="1"/>
  <c r="AJ428"/>
  <c r="AW428" s="1"/>
  <c r="AE364"/>
  <c r="AI364"/>
  <c r="AV364" s="1"/>
  <c r="AK364"/>
  <c r="AX364" s="1"/>
  <c r="AE360"/>
  <c r="AI360"/>
  <c r="AV360" s="1"/>
  <c r="AK360"/>
  <c r="AX360" s="1"/>
  <c r="AE356"/>
  <c r="AI356"/>
  <c r="AV356" s="1"/>
  <c r="AK356"/>
  <c r="AX356" s="1"/>
  <c r="AE352"/>
  <c r="AI352"/>
  <c r="AV352" s="1"/>
  <c r="AK352"/>
  <c r="AX352" s="1"/>
  <c r="AE348"/>
  <c r="AI348"/>
  <c r="AV348" s="1"/>
  <c r="AK348"/>
  <c r="AX348" s="1"/>
  <c r="AE344"/>
  <c r="AI344"/>
  <c r="AV344" s="1"/>
  <c r="AK344"/>
  <c r="AX344" s="1"/>
  <c r="AE340"/>
  <c r="AI340"/>
  <c r="AV340" s="1"/>
  <c r="AK340"/>
  <c r="AX340" s="1"/>
  <c r="AE336"/>
  <c r="AI336"/>
  <c r="AV336" s="1"/>
  <c r="AK336"/>
  <c r="AX336" s="1"/>
  <c r="AE332"/>
  <c r="AI332"/>
  <c r="AV332" s="1"/>
  <c r="AK332"/>
  <c r="AX332" s="1"/>
  <c r="AE328"/>
  <c r="AI328"/>
  <c r="AV328" s="1"/>
  <c r="AK328"/>
  <c r="AX328" s="1"/>
  <c r="AK424"/>
  <c r="AX424" s="1"/>
  <c r="AI424"/>
  <c r="AV424" s="1"/>
  <c r="AJ423"/>
  <c r="AW423" s="1"/>
  <c r="AJ421"/>
  <c r="AW421" s="1"/>
  <c r="AK418"/>
  <c r="AX418" s="1"/>
  <c r="AI418"/>
  <c r="AV418" s="1"/>
  <c r="AK416"/>
  <c r="AX416" s="1"/>
  <c r="AI416"/>
  <c r="AV416" s="1"/>
  <c r="AJ415"/>
  <c r="AW415" s="1"/>
  <c r="AJ413"/>
  <c r="AW413" s="1"/>
  <c r="AK410"/>
  <c r="AX410" s="1"/>
  <c r="AI410"/>
  <c r="AV410" s="1"/>
  <c r="AK408"/>
  <c r="AX408" s="1"/>
  <c r="AI408"/>
  <c r="AV408" s="1"/>
  <c r="AJ407"/>
  <c r="AW407" s="1"/>
  <c r="AJ405"/>
  <c r="AW405" s="1"/>
  <c r="AK402"/>
  <c r="AX402" s="1"/>
  <c r="AI402"/>
  <c r="AV402" s="1"/>
  <c r="AK400"/>
  <c r="AX400" s="1"/>
  <c r="AI400"/>
  <c r="AV400" s="1"/>
  <c r="AJ399"/>
  <c r="AW399" s="1"/>
  <c r="AJ397"/>
  <c r="AW397" s="1"/>
  <c r="AK394"/>
  <c r="AX394" s="1"/>
  <c r="AI394"/>
  <c r="AV394" s="1"/>
  <c r="AK392"/>
  <c r="AX392" s="1"/>
  <c r="AI392"/>
  <c r="AV392" s="1"/>
  <c r="AJ391"/>
  <c r="AW391" s="1"/>
  <c r="AJ389"/>
  <c r="AW389" s="1"/>
  <c r="AK386"/>
  <c r="AX386" s="1"/>
  <c r="AI386"/>
  <c r="AV386" s="1"/>
  <c r="AK384"/>
  <c r="AX384" s="1"/>
  <c r="AI384"/>
  <c r="AV384" s="1"/>
  <c r="AJ383"/>
  <c r="AW383" s="1"/>
  <c r="AJ381"/>
  <c r="AW381" s="1"/>
  <c r="AK378"/>
  <c r="AX378" s="1"/>
  <c r="AI378"/>
  <c r="AV378" s="1"/>
  <c r="AK376"/>
  <c r="AX376" s="1"/>
  <c r="AI376"/>
  <c r="AV376" s="1"/>
  <c r="AJ375"/>
  <c r="AW375" s="1"/>
  <c r="AK372"/>
  <c r="AX372" s="1"/>
  <c r="AI372"/>
  <c r="AV372" s="1"/>
  <c r="AS371"/>
  <c r="AT371"/>
  <c r="AK368"/>
  <c r="AX368" s="1"/>
  <c r="AL368" s="1"/>
  <c r="AN368" s="1"/>
  <c r="AI368"/>
  <c r="AV368" s="1"/>
  <c r="AS367"/>
  <c r="AT367"/>
  <c r="AE363"/>
  <c r="AT363"/>
  <c r="AS363"/>
  <c r="AE359"/>
  <c r="AT359"/>
  <c r="AS359"/>
  <c r="AE355"/>
  <c r="AT355"/>
  <c r="AS355"/>
  <c r="AE351"/>
  <c r="AT351"/>
  <c r="AS351"/>
  <c r="AE347"/>
  <c r="AT347"/>
  <c r="AS347"/>
  <c r="AE343"/>
  <c r="AT343"/>
  <c r="AS343"/>
  <c r="AE339"/>
  <c r="AT339"/>
  <c r="AS339"/>
  <c r="AE335"/>
  <c r="AT335"/>
  <c r="AS335"/>
  <c r="AE331"/>
  <c r="AT331"/>
  <c r="AS331"/>
  <c r="AE327"/>
  <c r="AT327"/>
  <c r="AS327"/>
  <c r="AL372"/>
  <c r="AN372" s="1"/>
  <c r="AL364"/>
  <c r="AN364" s="1"/>
  <c r="AL360"/>
  <c r="AN360" s="1"/>
  <c r="AL356"/>
  <c r="AN356" s="1"/>
  <c r="AL352"/>
  <c r="AN352" s="1"/>
  <c r="AL348"/>
  <c r="AN348" s="1"/>
  <c r="AL344"/>
  <c r="AN344" s="1"/>
  <c r="AL340"/>
  <c r="AN340" s="1"/>
  <c r="AL336"/>
  <c r="AN336" s="1"/>
  <c r="AS332"/>
  <c r="AT332"/>
  <c r="AS328"/>
  <c r="AT328"/>
  <c r="AL505"/>
  <c r="AN505" s="1"/>
  <c r="AL503"/>
  <c r="AN503" s="1"/>
  <c r="AK324"/>
  <c r="AX324" s="1"/>
  <c r="AI324"/>
  <c r="AV324" s="1"/>
  <c r="AS323"/>
  <c r="AT323"/>
  <c r="AK320"/>
  <c r="AX320" s="1"/>
  <c r="AI320"/>
  <c r="AV320" s="1"/>
  <c r="AS319"/>
  <c r="AT319"/>
  <c r="AK316"/>
  <c r="AX316" s="1"/>
  <c r="AI316"/>
  <c r="AV316" s="1"/>
  <c r="AS315"/>
  <c r="AT315"/>
  <c r="AK312"/>
  <c r="AX312" s="1"/>
  <c r="AI312"/>
  <c r="AV312" s="1"/>
  <c r="AS311"/>
  <c r="AT311"/>
  <c r="AK308"/>
  <c r="AX308" s="1"/>
  <c r="AI308"/>
  <c r="AV308" s="1"/>
  <c r="AS307"/>
  <c r="AT307"/>
  <c r="AJ305"/>
  <c r="AW305" s="1"/>
  <c r="AJ301"/>
  <c r="AW301" s="1"/>
  <c r="AJ297"/>
  <c r="AW297" s="1"/>
  <c r="AJ293"/>
  <c r="AW293" s="1"/>
  <c r="AJ289"/>
  <c r="AW289" s="1"/>
  <c r="AJ285"/>
  <c r="AW285" s="1"/>
  <c r="AJ281"/>
  <c r="AW281" s="1"/>
  <c r="AJ277"/>
  <c r="AW277" s="1"/>
  <c r="AJ273"/>
  <c r="AW273" s="1"/>
  <c r="AJ269"/>
  <c r="AW269" s="1"/>
  <c r="AJ265"/>
  <c r="AW265" s="1"/>
  <c r="AJ261"/>
  <c r="AW261" s="1"/>
  <c r="AJ257"/>
  <c r="AW257" s="1"/>
  <c r="AJ253"/>
  <c r="AW253" s="1"/>
  <c r="AJ249"/>
  <c r="AW249" s="1"/>
  <c r="AJ245"/>
  <c r="AW245" s="1"/>
  <c r="AJ241"/>
  <c r="AW241" s="1"/>
  <c r="AK238"/>
  <c r="AX238" s="1"/>
  <c r="AI238"/>
  <c r="AV238" s="1"/>
  <c r="AS237"/>
  <c r="AT237"/>
  <c r="AS236"/>
  <c r="AK230"/>
  <c r="AX230" s="1"/>
  <c r="AI230"/>
  <c r="AV230" s="1"/>
  <c r="AS229"/>
  <c r="AT229"/>
  <c r="AS228"/>
  <c r="AK222"/>
  <c r="AX222" s="1"/>
  <c r="AI222"/>
  <c r="AV222" s="1"/>
  <c r="AS221"/>
  <c r="AT221"/>
  <c r="AS220"/>
  <c r="AT220"/>
  <c r="AK218"/>
  <c r="AX218" s="1"/>
  <c r="AI218"/>
  <c r="AV218" s="1"/>
  <c r="AS217"/>
  <c r="AT217"/>
  <c r="AK215"/>
  <c r="AX215" s="1"/>
  <c r="AI215"/>
  <c r="AV215" s="1"/>
  <c r="AJ214"/>
  <c r="AW214" s="1"/>
  <c r="AS213"/>
  <c r="AT213"/>
  <c r="AS211"/>
  <c r="AT211"/>
  <c r="AS210"/>
  <c r="AS208"/>
  <c r="AK201"/>
  <c r="AX201" s="1"/>
  <c r="AI201"/>
  <c r="AV201" s="1"/>
  <c r="AK199"/>
  <c r="AX199" s="1"/>
  <c r="AI199"/>
  <c r="AV199" s="1"/>
  <c r="AJ198"/>
  <c r="AW198" s="1"/>
  <c r="AS197"/>
  <c r="AT197"/>
  <c r="AS195"/>
  <c r="AT195"/>
  <c r="AS194"/>
  <c r="AJ190"/>
  <c r="AW190" s="1"/>
  <c r="AJ186"/>
  <c r="AW186" s="1"/>
  <c r="AJ182"/>
  <c r="AW182" s="1"/>
  <c r="AJ178"/>
  <c r="AW178" s="1"/>
  <c r="AJ174"/>
  <c r="AW174" s="1"/>
  <c r="AJ170"/>
  <c r="AW170" s="1"/>
  <c r="AJ166"/>
  <c r="AW166" s="1"/>
  <c r="AJ162"/>
  <c r="AW162" s="1"/>
  <c r="AJ158"/>
  <c r="AW158" s="1"/>
  <c r="AJ154"/>
  <c r="AW154" s="1"/>
  <c r="AJ150"/>
  <c r="AW150" s="1"/>
  <c r="AJ146"/>
  <c r="AW146" s="1"/>
  <c r="AJ142"/>
  <c r="AW142" s="1"/>
  <c r="AJ138"/>
  <c r="AW138" s="1"/>
  <c r="AJ132"/>
  <c r="AW132" s="1"/>
  <c r="AT504"/>
  <c r="AE239"/>
  <c r="AT239"/>
  <c r="AS239"/>
  <c r="AE235"/>
  <c r="AT235"/>
  <c r="AS235"/>
  <c r="AE231"/>
  <c r="AT231"/>
  <c r="AS231"/>
  <c r="AE227"/>
  <c r="AT227"/>
  <c r="AS227"/>
  <c r="AE223"/>
  <c r="AT223"/>
  <c r="AS223"/>
  <c r="AE236"/>
  <c r="AI236"/>
  <c r="AV236" s="1"/>
  <c r="AK236"/>
  <c r="AX236" s="1"/>
  <c r="AE232"/>
  <c r="AI232"/>
  <c r="AV232" s="1"/>
  <c r="AK232"/>
  <c r="AX232" s="1"/>
  <c r="AE228"/>
  <c r="AI228"/>
  <c r="AV228" s="1"/>
  <c r="AK228"/>
  <c r="AX228" s="1"/>
  <c r="AE224"/>
  <c r="AI224"/>
  <c r="AV224" s="1"/>
  <c r="AK224"/>
  <c r="AX224" s="1"/>
  <c r="AS305"/>
  <c r="AT305"/>
  <c r="AL304"/>
  <c r="AN304" s="1"/>
  <c r="AK302"/>
  <c r="AX302" s="1"/>
  <c r="AI302"/>
  <c r="AV302" s="1"/>
  <c r="AS301"/>
  <c r="AT301"/>
  <c r="AL300"/>
  <c r="AN300" s="1"/>
  <c r="AK298"/>
  <c r="AX298" s="1"/>
  <c r="AI298"/>
  <c r="AV298" s="1"/>
  <c r="AS297"/>
  <c r="AT297"/>
  <c r="AL296"/>
  <c r="AN296" s="1"/>
  <c r="AK294"/>
  <c r="AX294" s="1"/>
  <c r="AI294"/>
  <c r="AV294" s="1"/>
  <c r="AS293"/>
  <c r="AT293"/>
  <c r="AL292"/>
  <c r="AN292" s="1"/>
  <c r="AK290"/>
  <c r="AX290" s="1"/>
  <c r="AI290"/>
  <c r="AV290" s="1"/>
  <c r="AS289"/>
  <c r="AT289"/>
  <c r="AL288"/>
  <c r="AN288" s="1"/>
  <c r="AK286"/>
  <c r="AX286" s="1"/>
  <c r="AI286"/>
  <c r="AV286" s="1"/>
  <c r="AS285"/>
  <c r="AT285"/>
  <c r="AL284"/>
  <c r="AN284" s="1"/>
  <c r="AK282"/>
  <c r="AX282" s="1"/>
  <c r="AI282"/>
  <c r="AV282" s="1"/>
  <c r="AS281"/>
  <c r="AT281"/>
  <c r="AL280"/>
  <c r="AN280" s="1"/>
  <c r="AK278"/>
  <c r="AX278" s="1"/>
  <c r="AI278"/>
  <c r="AV278" s="1"/>
  <c r="AS277"/>
  <c r="AT277"/>
  <c r="AL276"/>
  <c r="AN276" s="1"/>
  <c r="AK274"/>
  <c r="AX274" s="1"/>
  <c r="AI274"/>
  <c r="AV274" s="1"/>
  <c r="AS273"/>
  <c r="AT273"/>
  <c r="AL272"/>
  <c r="AN272" s="1"/>
  <c r="AK270"/>
  <c r="AX270" s="1"/>
  <c r="AI270"/>
  <c r="AV270" s="1"/>
  <c r="AS269"/>
  <c r="AT269"/>
  <c r="AL268"/>
  <c r="AN268" s="1"/>
  <c r="AK266"/>
  <c r="AX266" s="1"/>
  <c r="AI266"/>
  <c r="AV266" s="1"/>
  <c r="AS265"/>
  <c r="AT265"/>
  <c r="AL264"/>
  <c r="AN264" s="1"/>
  <c r="AK262"/>
  <c r="AX262" s="1"/>
  <c r="AI262"/>
  <c r="AV262" s="1"/>
  <c r="AS261"/>
  <c r="AT261"/>
  <c r="AL260"/>
  <c r="AN260" s="1"/>
  <c r="AK258"/>
  <c r="AX258" s="1"/>
  <c r="AI258"/>
  <c r="AV258" s="1"/>
  <c r="AS257"/>
  <c r="AT257"/>
  <c r="AL256"/>
  <c r="AN256" s="1"/>
  <c r="AK254"/>
  <c r="AX254" s="1"/>
  <c r="AI254"/>
  <c r="AV254" s="1"/>
  <c r="AS253"/>
  <c r="AT253"/>
  <c r="AL252"/>
  <c r="AN252" s="1"/>
  <c r="AK250"/>
  <c r="AX250" s="1"/>
  <c r="AI250"/>
  <c r="AV250" s="1"/>
  <c r="AS249"/>
  <c r="AT249"/>
  <c r="AL248"/>
  <c r="AN248" s="1"/>
  <c r="AK246"/>
  <c r="AX246" s="1"/>
  <c r="AI246"/>
  <c r="AV246" s="1"/>
  <c r="AS245"/>
  <c r="AT245"/>
  <c r="AL244"/>
  <c r="AN244" s="1"/>
  <c r="AK242"/>
  <c r="AX242" s="1"/>
  <c r="AI242"/>
  <c r="AV242" s="1"/>
  <c r="AS241"/>
  <c r="AT241"/>
  <c r="AL240"/>
  <c r="AN240" s="1"/>
  <c r="AJ239"/>
  <c r="AW239" s="1"/>
  <c r="AJ235"/>
  <c r="AW235" s="1"/>
  <c r="AJ231"/>
  <c r="AW231" s="1"/>
  <c r="AJ227"/>
  <c r="AW227" s="1"/>
  <c r="AJ223"/>
  <c r="AW223" s="1"/>
  <c r="AL135"/>
  <c r="AN135" s="1"/>
  <c r="AT132"/>
  <c r="AL131"/>
  <c r="AN131" s="1"/>
  <c r="AK220"/>
  <c r="AX220" s="1"/>
  <c r="AI220"/>
  <c r="AV220" s="1"/>
  <c r="AS219"/>
  <c r="AT219"/>
  <c r="AK213"/>
  <c r="AX213" s="1"/>
  <c r="AI213"/>
  <c r="AV213" s="1"/>
  <c r="AK211"/>
  <c r="AX211" s="1"/>
  <c r="AI211"/>
  <c r="AV211" s="1"/>
  <c r="AJ210"/>
  <c r="AW210" s="1"/>
  <c r="AK205"/>
  <c r="AX205" s="1"/>
  <c r="AI205"/>
  <c r="AV205" s="1"/>
  <c r="AK203"/>
  <c r="AX203" s="1"/>
  <c r="AI203"/>
  <c r="AV203" s="1"/>
  <c r="AJ202"/>
  <c r="AW202" s="1"/>
  <c r="AK197"/>
  <c r="AX197" s="1"/>
  <c r="AI197"/>
  <c r="AV197" s="1"/>
  <c r="AK195"/>
  <c r="AX195" s="1"/>
  <c r="AI195"/>
  <c r="AV195" s="1"/>
  <c r="AJ194"/>
  <c r="AW194" s="1"/>
  <c r="AK191"/>
  <c r="AX191" s="1"/>
  <c r="AI191"/>
  <c r="AV191" s="1"/>
  <c r="AS190"/>
  <c r="AT190"/>
  <c r="AK187"/>
  <c r="AX187" s="1"/>
  <c r="AI187"/>
  <c r="AV187" s="1"/>
  <c r="AS186"/>
  <c r="AT186"/>
  <c r="AK183"/>
  <c r="AX183" s="1"/>
  <c r="AI183"/>
  <c r="AV183" s="1"/>
  <c r="AS182"/>
  <c r="AT182"/>
  <c r="AK179"/>
  <c r="AX179" s="1"/>
  <c r="AI179"/>
  <c r="AV179" s="1"/>
  <c r="AS178"/>
  <c r="AT178"/>
  <c r="AK175"/>
  <c r="AX175" s="1"/>
  <c r="AI175"/>
  <c r="AV175" s="1"/>
  <c r="AS174"/>
  <c r="AT174"/>
  <c r="AK171"/>
  <c r="AX171" s="1"/>
  <c r="AI171"/>
  <c r="AV171" s="1"/>
  <c r="AS170"/>
  <c r="AT170"/>
  <c r="AK167"/>
  <c r="AX167" s="1"/>
  <c r="AI167"/>
  <c r="AV167" s="1"/>
  <c r="AS166"/>
  <c r="AT166"/>
  <c r="AK163"/>
  <c r="AX163" s="1"/>
  <c r="AI163"/>
  <c r="AV163" s="1"/>
  <c r="AS162"/>
  <c r="AT162"/>
  <c r="AK159"/>
  <c r="AX159" s="1"/>
  <c r="AI159"/>
  <c r="AV159" s="1"/>
  <c r="AS158"/>
  <c r="AT158"/>
  <c r="AK155"/>
  <c r="AX155" s="1"/>
  <c r="AI155"/>
  <c r="AV155" s="1"/>
  <c r="AS154"/>
  <c r="AT154"/>
  <c r="AK151"/>
  <c r="AX151" s="1"/>
  <c r="AI151"/>
  <c r="AV151" s="1"/>
  <c r="AS150"/>
  <c r="AT150"/>
  <c r="AK147"/>
  <c r="AX147" s="1"/>
  <c r="AI147"/>
  <c r="AV147" s="1"/>
  <c r="AS146"/>
  <c r="AT146"/>
  <c r="AK143"/>
  <c r="AX143" s="1"/>
  <c r="AI143"/>
  <c r="AV143" s="1"/>
  <c r="AS142"/>
  <c r="AT142"/>
  <c r="AK139"/>
  <c r="AX139" s="1"/>
  <c r="AI139"/>
  <c r="AV139" s="1"/>
  <c r="AS138"/>
  <c r="AT138"/>
  <c r="AT134"/>
  <c r="AK504"/>
  <c r="AX504" s="1"/>
  <c r="AI504"/>
  <c r="AV504" s="1"/>
  <c r="AE502"/>
  <c r="AI502"/>
  <c r="AV502" s="1"/>
  <c r="AK502"/>
  <c r="AX502" s="1"/>
  <c r="AE494"/>
  <c r="AI494"/>
  <c r="AV494" s="1"/>
  <c r="AK494"/>
  <c r="AX494" s="1"/>
  <c r="AL497"/>
  <c r="AN497" s="1"/>
  <c r="AL493"/>
  <c r="AN493" s="1"/>
  <c r="AE498"/>
  <c r="AI498"/>
  <c r="AV498" s="1"/>
  <c r="AK498"/>
  <c r="AX498" s="1"/>
  <c r="AE500"/>
  <c r="AI500"/>
  <c r="AV500" s="1"/>
  <c r="AK500"/>
  <c r="AX500" s="1"/>
  <c r="AE496"/>
  <c r="AI496"/>
  <c r="AV496" s="1"/>
  <c r="AK496"/>
  <c r="AX496" s="1"/>
  <c r="AE492"/>
  <c r="AI492"/>
  <c r="AV492" s="1"/>
  <c r="AK492"/>
  <c r="AX492" s="1"/>
  <c r="AL501"/>
  <c r="AN501" s="1"/>
  <c r="AT502"/>
  <c r="AL499"/>
  <c r="AN499" s="1"/>
  <c r="AT498"/>
  <c r="AL495"/>
  <c r="AN495" s="1"/>
  <c r="AT494"/>
  <c r="AL491"/>
  <c r="AN491" s="1"/>
  <c r="AL489"/>
  <c r="AN489" s="1"/>
  <c r="AL487"/>
  <c r="AN487" s="1"/>
  <c r="AL485"/>
  <c r="AN485" s="1"/>
  <c r="AL481"/>
  <c r="AN481" s="1"/>
  <c r="AL475"/>
  <c r="AN475" s="1"/>
  <c r="AL471"/>
  <c r="AN471" s="1"/>
  <c r="AL467"/>
  <c r="AN467" s="1"/>
  <c r="AL463"/>
  <c r="AN463" s="1"/>
  <c r="AL459"/>
  <c r="AN459" s="1"/>
  <c r="AL455"/>
  <c r="AN455" s="1"/>
  <c r="AL451"/>
  <c r="AN451" s="1"/>
  <c r="AL447"/>
  <c r="AN447" s="1"/>
  <c r="AL443"/>
  <c r="AN443" s="1"/>
  <c r="AL439"/>
  <c r="AN439" s="1"/>
  <c r="AL435"/>
  <c r="AN435" s="1"/>
  <c r="AL431"/>
  <c r="AN431" s="1"/>
  <c r="AL427"/>
  <c r="AN427" s="1"/>
  <c r="AE423"/>
  <c r="AI423"/>
  <c r="AV423" s="1"/>
  <c r="AK423"/>
  <c r="AX423" s="1"/>
  <c r="AE419"/>
  <c r="AI419"/>
  <c r="AV419" s="1"/>
  <c r="AK419"/>
  <c r="AX419" s="1"/>
  <c r="AE415"/>
  <c r="AI415"/>
  <c r="AV415" s="1"/>
  <c r="AK415"/>
  <c r="AX415" s="1"/>
  <c r="AE411"/>
  <c r="AI411"/>
  <c r="AV411" s="1"/>
  <c r="AK411"/>
  <c r="AX411" s="1"/>
  <c r="AE407"/>
  <c r="AI407"/>
  <c r="AV407" s="1"/>
  <c r="AK407"/>
  <c r="AX407" s="1"/>
  <c r="AE403"/>
  <c r="AI403"/>
  <c r="AV403" s="1"/>
  <c r="AK403"/>
  <c r="AX403" s="1"/>
  <c r="AE399"/>
  <c r="AI399"/>
  <c r="AV399" s="1"/>
  <c r="AK399"/>
  <c r="AX399" s="1"/>
  <c r="AE395"/>
  <c r="AI395"/>
  <c r="AV395" s="1"/>
  <c r="AK395"/>
  <c r="AX395" s="1"/>
  <c r="AE391"/>
  <c r="AI391"/>
  <c r="AV391" s="1"/>
  <c r="AK391"/>
  <c r="AX391" s="1"/>
  <c r="AE387"/>
  <c r="AI387"/>
  <c r="AV387" s="1"/>
  <c r="AK387"/>
  <c r="AX387" s="1"/>
  <c r="AE383"/>
  <c r="AI383"/>
  <c r="AV383" s="1"/>
  <c r="AK383"/>
  <c r="AX383" s="1"/>
  <c r="AE379"/>
  <c r="AI379"/>
  <c r="AV379" s="1"/>
  <c r="AK379"/>
  <c r="AX379" s="1"/>
  <c r="AE375"/>
  <c r="AI375"/>
  <c r="AV375" s="1"/>
  <c r="AK375"/>
  <c r="AX375" s="1"/>
  <c r="AT488"/>
  <c r="AT486"/>
  <c r="AT478"/>
  <c r="AK490"/>
  <c r="AX490" s="1"/>
  <c r="AI490"/>
  <c r="AV490" s="1"/>
  <c r="AE490"/>
  <c r="AK488"/>
  <c r="AX488" s="1"/>
  <c r="AI488"/>
  <c r="AV488" s="1"/>
  <c r="AK486"/>
  <c r="AX486" s="1"/>
  <c r="AI486"/>
  <c r="AV486" s="1"/>
  <c r="AK484"/>
  <c r="AX484" s="1"/>
  <c r="AI484"/>
  <c r="AV484" s="1"/>
  <c r="AK482"/>
  <c r="AX482" s="1"/>
  <c r="AI482"/>
  <c r="AV482" s="1"/>
  <c r="AK480"/>
  <c r="AX480" s="1"/>
  <c r="AI480"/>
  <c r="AV480" s="1"/>
  <c r="AK478"/>
  <c r="AX478" s="1"/>
  <c r="AI478"/>
  <c r="AV478" s="1"/>
  <c r="AK476"/>
  <c r="AX476" s="1"/>
  <c r="AI476"/>
  <c r="AV476" s="1"/>
  <c r="AK474"/>
  <c r="AX474" s="1"/>
  <c r="AI474"/>
  <c r="AV474" s="1"/>
  <c r="AK472"/>
  <c r="AX472" s="1"/>
  <c r="AI472"/>
  <c r="AV472" s="1"/>
  <c r="AK470"/>
  <c r="AX470" s="1"/>
  <c r="AI470"/>
  <c r="AV470" s="1"/>
  <c r="AK468"/>
  <c r="AX468" s="1"/>
  <c r="AI468"/>
  <c r="AV468" s="1"/>
  <c r="AK466"/>
  <c r="AX466" s="1"/>
  <c r="AI466"/>
  <c r="AV466" s="1"/>
  <c r="AK464"/>
  <c r="AX464" s="1"/>
  <c r="AI464"/>
  <c r="AV464" s="1"/>
  <c r="AK462"/>
  <c r="AX462" s="1"/>
  <c r="AI462"/>
  <c r="AV462" s="1"/>
  <c r="AK460"/>
  <c r="AX460" s="1"/>
  <c r="AI460"/>
  <c r="AV460" s="1"/>
  <c r="AK458"/>
  <c r="AX458" s="1"/>
  <c r="AI458"/>
  <c r="AV458" s="1"/>
  <c r="AK456"/>
  <c r="AX456" s="1"/>
  <c r="AI456"/>
  <c r="AV456" s="1"/>
  <c r="AK454"/>
  <c r="AX454" s="1"/>
  <c r="AI454"/>
  <c r="AV454" s="1"/>
  <c r="AK452"/>
  <c r="AX452" s="1"/>
  <c r="AI452"/>
  <c r="AV452" s="1"/>
  <c r="AK450"/>
  <c r="AX450" s="1"/>
  <c r="AI450"/>
  <c r="AV450" s="1"/>
  <c r="AK448"/>
  <c r="AX448" s="1"/>
  <c r="AI448"/>
  <c r="AV448" s="1"/>
  <c r="AK446"/>
  <c r="AX446" s="1"/>
  <c r="AI446"/>
  <c r="AV446" s="1"/>
  <c r="AK444"/>
  <c r="AX444" s="1"/>
  <c r="AI444"/>
  <c r="AV444" s="1"/>
  <c r="AK442"/>
  <c r="AX442" s="1"/>
  <c r="AI442"/>
  <c r="AV442" s="1"/>
  <c r="AK440"/>
  <c r="AX440" s="1"/>
  <c r="AI440"/>
  <c r="AV440" s="1"/>
  <c r="AK438"/>
  <c r="AX438" s="1"/>
  <c r="AI438"/>
  <c r="AV438" s="1"/>
  <c r="AK436"/>
  <c r="AX436" s="1"/>
  <c r="AI436"/>
  <c r="AV436" s="1"/>
  <c r="AK434"/>
  <c r="AX434" s="1"/>
  <c r="AI434"/>
  <c r="AV434" s="1"/>
  <c r="AK432"/>
  <c r="AX432" s="1"/>
  <c r="AI432"/>
  <c r="AV432" s="1"/>
  <c r="AK430"/>
  <c r="AX430" s="1"/>
  <c r="AI430"/>
  <c r="AV430" s="1"/>
  <c r="AK428"/>
  <c r="AX428" s="1"/>
  <c r="AI428"/>
  <c r="AV428" s="1"/>
  <c r="AL426"/>
  <c r="AN426" s="1"/>
  <c r="AL422"/>
  <c r="AN422" s="1"/>
  <c r="AL418"/>
  <c r="AN418" s="1"/>
  <c r="AL414"/>
  <c r="AN414" s="1"/>
  <c r="AL410"/>
  <c r="AN410" s="1"/>
  <c r="AL406"/>
  <c r="AN406" s="1"/>
  <c r="AL402"/>
  <c r="AN402" s="1"/>
  <c r="AL398"/>
  <c r="AN398" s="1"/>
  <c r="AL394"/>
  <c r="AN394" s="1"/>
  <c r="AL390"/>
  <c r="AN390" s="1"/>
  <c r="AL386"/>
  <c r="AN386" s="1"/>
  <c r="AL382"/>
  <c r="AN382" s="1"/>
  <c r="AL378"/>
  <c r="AN378" s="1"/>
  <c r="AL374"/>
  <c r="AN374" s="1"/>
  <c r="AL370"/>
  <c r="AN370" s="1"/>
  <c r="AL366"/>
  <c r="AN366" s="1"/>
  <c r="AL362"/>
  <c r="AN362" s="1"/>
  <c r="AL358"/>
  <c r="AN358" s="1"/>
  <c r="AL354"/>
  <c r="AN354" s="1"/>
  <c r="AL350"/>
  <c r="AN350" s="1"/>
  <c r="AL346"/>
  <c r="AN346" s="1"/>
  <c r="AL342"/>
  <c r="AN342" s="1"/>
  <c r="AL338"/>
  <c r="AN338" s="1"/>
  <c r="AL334"/>
  <c r="AN334" s="1"/>
  <c r="AL330"/>
  <c r="AN330" s="1"/>
  <c r="AL326"/>
  <c r="AN326" s="1"/>
  <c r="AL322"/>
  <c r="AN322" s="1"/>
  <c r="AL318"/>
  <c r="AN318" s="1"/>
  <c r="AL314"/>
  <c r="AN314" s="1"/>
  <c r="AL310"/>
  <c r="AN310" s="1"/>
  <c r="AL306"/>
  <c r="AN306" s="1"/>
  <c r="AL302"/>
  <c r="AN302" s="1"/>
  <c r="AL298"/>
  <c r="AN298" s="1"/>
  <c r="AL294"/>
  <c r="AN294" s="1"/>
  <c r="AL290"/>
  <c r="AN290" s="1"/>
  <c r="AL286"/>
  <c r="AN286" s="1"/>
  <c r="AL282"/>
  <c r="AN282" s="1"/>
  <c r="AL278"/>
  <c r="AN278" s="1"/>
  <c r="AL274"/>
  <c r="AN274" s="1"/>
  <c r="AL270"/>
  <c r="AN270" s="1"/>
  <c r="AL266"/>
  <c r="AN266" s="1"/>
  <c r="AL262"/>
  <c r="AN262" s="1"/>
  <c r="AL258"/>
  <c r="AN258" s="1"/>
  <c r="AL254"/>
  <c r="AN254" s="1"/>
  <c r="AL250"/>
  <c r="AN250" s="1"/>
  <c r="AL246"/>
  <c r="AN246" s="1"/>
  <c r="AL242"/>
  <c r="AN242" s="1"/>
  <c r="AL238"/>
  <c r="AN238" s="1"/>
  <c r="AL234"/>
  <c r="AN234" s="1"/>
  <c r="AL230"/>
  <c r="AN230" s="1"/>
  <c r="AL226"/>
  <c r="AN226" s="1"/>
  <c r="AL222"/>
  <c r="AN222" s="1"/>
  <c r="AL218"/>
  <c r="AN218" s="1"/>
  <c r="AE425"/>
  <c r="AI425"/>
  <c r="AV425" s="1"/>
  <c r="AK425"/>
  <c r="AX425" s="1"/>
  <c r="AE421"/>
  <c r="AI421"/>
  <c r="AV421" s="1"/>
  <c r="AK421"/>
  <c r="AX421" s="1"/>
  <c r="AE417"/>
  <c r="AI417"/>
  <c r="AV417" s="1"/>
  <c r="AK417"/>
  <c r="AX417" s="1"/>
  <c r="AE413"/>
  <c r="AI413"/>
  <c r="AV413" s="1"/>
  <c r="AK413"/>
  <c r="AX413" s="1"/>
  <c r="AE409"/>
  <c r="AI409"/>
  <c r="AV409" s="1"/>
  <c r="AK409"/>
  <c r="AX409" s="1"/>
  <c r="AE405"/>
  <c r="AI405"/>
  <c r="AV405" s="1"/>
  <c r="AK405"/>
  <c r="AX405" s="1"/>
  <c r="AE401"/>
  <c r="AI401"/>
  <c r="AV401" s="1"/>
  <c r="AK401"/>
  <c r="AX401" s="1"/>
  <c r="AE397"/>
  <c r="AI397"/>
  <c r="AV397" s="1"/>
  <c r="AK397"/>
  <c r="AX397" s="1"/>
  <c r="AE393"/>
  <c r="AI393"/>
  <c r="AV393" s="1"/>
  <c r="AK393"/>
  <c r="AX393" s="1"/>
  <c r="AE389"/>
  <c r="AI389"/>
  <c r="AV389" s="1"/>
  <c r="AK389"/>
  <c r="AX389" s="1"/>
  <c r="AE385"/>
  <c r="AI385"/>
  <c r="AV385" s="1"/>
  <c r="AK385"/>
  <c r="AX385" s="1"/>
  <c r="AE381"/>
  <c r="AI381"/>
  <c r="AV381" s="1"/>
  <c r="AK381"/>
  <c r="AX381" s="1"/>
  <c r="AE377"/>
  <c r="AI377"/>
  <c r="AV377" s="1"/>
  <c r="AK377"/>
  <c r="AX377" s="1"/>
  <c r="AL424"/>
  <c r="AN424" s="1"/>
  <c r="AL420"/>
  <c r="AN420" s="1"/>
  <c r="AL416"/>
  <c r="AN416" s="1"/>
  <c r="AL412"/>
  <c r="AN412" s="1"/>
  <c r="AL408"/>
  <c r="AN408" s="1"/>
  <c r="AL404"/>
  <c r="AN404" s="1"/>
  <c r="AL400"/>
  <c r="AN400" s="1"/>
  <c r="AL396"/>
  <c r="AN396" s="1"/>
  <c r="AL392"/>
  <c r="AN392" s="1"/>
  <c r="AL388"/>
  <c r="AN388" s="1"/>
  <c r="AL384"/>
  <c r="AN384" s="1"/>
  <c r="AL380"/>
  <c r="AN380" s="1"/>
  <c r="AL376"/>
  <c r="AN376" s="1"/>
  <c r="AE216"/>
  <c r="AI216"/>
  <c r="AV216" s="1"/>
  <c r="AK216"/>
  <c r="AX216" s="1"/>
  <c r="AE212"/>
  <c r="AI212"/>
  <c r="AV212" s="1"/>
  <c r="AK212"/>
  <c r="AX212" s="1"/>
  <c r="AE208"/>
  <c r="AI208"/>
  <c r="AV208" s="1"/>
  <c r="AK208"/>
  <c r="AX208" s="1"/>
  <c r="AE204"/>
  <c r="AI204"/>
  <c r="AV204" s="1"/>
  <c r="AK204"/>
  <c r="AX204" s="1"/>
  <c r="AE200"/>
  <c r="AI200"/>
  <c r="AV200" s="1"/>
  <c r="AK200"/>
  <c r="AX200" s="1"/>
  <c r="AE196"/>
  <c r="AI196"/>
  <c r="AV196" s="1"/>
  <c r="AK196"/>
  <c r="AX196" s="1"/>
  <c r="AL215"/>
  <c r="AN215" s="1"/>
  <c r="AL211"/>
  <c r="AN211" s="1"/>
  <c r="AL207"/>
  <c r="AN207" s="1"/>
  <c r="AL203"/>
  <c r="AN203" s="1"/>
  <c r="AL199"/>
  <c r="AN199" s="1"/>
  <c r="AL195"/>
  <c r="AN195" s="1"/>
  <c r="AE214"/>
  <c r="AI214"/>
  <c r="AV214" s="1"/>
  <c r="AK214"/>
  <c r="AX214" s="1"/>
  <c r="AE210"/>
  <c r="AI210"/>
  <c r="AV210" s="1"/>
  <c r="AK210"/>
  <c r="AX210" s="1"/>
  <c r="AE206"/>
  <c r="AI206"/>
  <c r="AV206" s="1"/>
  <c r="AK206"/>
  <c r="AX206" s="1"/>
  <c r="AE202"/>
  <c r="AI202"/>
  <c r="AV202" s="1"/>
  <c r="AK202"/>
  <c r="AX202" s="1"/>
  <c r="AE198"/>
  <c r="AI198"/>
  <c r="AV198" s="1"/>
  <c r="AK198"/>
  <c r="AX198" s="1"/>
  <c r="AE194"/>
  <c r="AI194"/>
  <c r="AV194" s="1"/>
  <c r="AK194"/>
  <c r="AX194" s="1"/>
  <c r="AK373"/>
  <c r="AX373" s="1"/>
  <c r="AI373"/>
  <c r="AV373" s="1"/>
  <c r="AK371"/>
  <c r="AX371" s="1"/>
  <c r="AI371"/>
  <c r="AV371" s="1"/>
  <c r="AK369"/>
  <c r="AX369" s="1"/>
  <c r="AI369"/>
  <c r="AV369" s="1"/>
  <c r="AK367"/>
  <c r="AX367" s="1"/>
  <c r="AI367"/>
  <c r="AV367" s="1"/>
  <c r="AK365"/>
  <c r="AX365" s="1"/>
  <c r="AI365"/>
  <c r="AV365" s="1"/>
  <c r="AK363"/>
  <c r="AX363" s="1"/>
  <c r="AI363"/>
  <c r="AV363" s="1"/>
  <c r="AK361"/>
  <c r="AX361" s="1"/>
  <c r="AI361"/>
  <c r="AV361" s="1"/>
  <c r="AK359"/>
  <c r="AX359" s="1"/>
  <c r="AI359"/>
  <c r="AV359" s="1"/>
  <c r="AL359" s="1"/>
  <c r="AN359" s="1"/>
  <c r="AK357"/>
  <c r="AX357" s="1"/>
  <c r="AI357"/>
  <c r="AV357" s="1"/>
  <c r="AL357" s="1"/>
  <c r="AN357" s="1"/>
  <c r="AK355"/>
  <c r="AX355" s="1"/>
  <c r="AI355"/>
  <c r="AV355" s="1"/>
  <c r="AL355" s="1"/>
  <c r="AN355" s="1"/>
  <c r="AK353"/>
  <c r="AX353" s="1"/>
  <c r="AI353"/>
  <c r="AV353" s="1"/>
  <c r="AL353" s="1"/>
  <c r="AN353" s="1"/>
  <c r="AK351"/>
  <c r="AX351" s="1"/>
  <c r="AI351"/>
  <c r="AV351" s="1"/>
  <c r="AL351" s="1"/>
  <c r="AN351" s="1"/>
  <c r="AK349"/>
  <c r="AX349" s="1"/>
  <c r="AI349"/>
  <c r="AV349" s="1"/>
  <c r="AL349" s="1"/>
  <c r="AN349" s="1"/>
  <c r="AK347"/>
  <c r="AX347" s="1"/>
  <c r="AI347"/>
  <c r="AV347" s="1"/>
  <c r="AL347" s="1"/>
  <c r="AN347" s="1"/>
  <c r="AK345"/>
  <c r="AX345" s="1"/>
  <c r="AI345"/>
  <c r="AV345" s="1"/>
  <c r="AL345" s="1"/>
  <c r="AN345" s="1"/>
  <c r="AK343"/>
  <c r="AX343" s="1"/>
  <c r="AI343"/>
  <c r="AV343" s="1"/>
  <c r="AL343" s="1"/>
  <c r="AN343" s="1"/>
  <c r="AK341"/>
  <c r="AX341" s="1"/>
  <c r="AI341"/>
  <c r="AV341" s="1"/>
  <c r="AL341" s="1"/>
  <c r="AN341" s="1"/>
  <c r="AK339"/>
  <c r="AX339" s="1"/>
  <c r="AI339"/>
  <c r="AV339" s="1"/>
  <c r="AL339" s="1"/>
  <c r="AN339" s="1"/>
  <c r="AK337"/>
  <c r="AX337" s="1"/>
  <c r="AI337"/>
  <c r="AV337" s="1"/>
  <c r="AL337" s="1"/>
  <c r="AN337" s="1"/>
  <c r="AK335"/>
  <c r="AX335" s="1"/>
  <c r="AI335"/>
  <c r="AV335" s="1"/>
  <c r="AL335" s="1"/>
  <c r="AN335" s="1"/>
  <c r="AK333"/>
  <c r="AX333" s="1"/>
  <c r="AI333"/>
  <c r="AV333" s="1"/>
  <c r="AL333" s="1"/>
  <c r="AN333" s="1"/>
  <c r="AK331"/>
  <c r="AX331" s="1"/>
  <c r="AI331"/>
  <c r="AV331" s="1"/>
  <c r="AL331" s="1"/>
  <c r="AN331" s="1"/>
  <c r="AK329"/>
  <c r="AX329" s="1"/>
  <c r="AI329"/>
  <c r="AV329" s="1"/>
  <c r="AL329" s="1"/>
  <c r="AN329" s="1"/>
  <c r="AK327"/>
  <c r="AX327" s="1"/>
  <c r="AI327"/>
  <c r="AV327" s="1"/>
  <c r="AL327" s="1"/>
  <c r="AN327" s="1"/>
  <c r="AK325"/>
  <c r="AX325" s="1"/>
  <c r="AI325"/>
  <c r="AV325" s="1"/>
  <c r="AL325" s="1"/>
  <c r="AN325" s="1"/>
  <c r="AK323"/>
  <c r="AX323" s="1"/>
  <c r="AI323"/>
  <c r="AV323" s="1"/>
  <c r="AL323" s="1"/>
  <c r="AN323" s="1"/>
  <c r="AK321"/>
  <c r="AX321" s="1"/>
  <c r="AI321"/>
  <c r="AV321" s="1"/>
  <c r="AL321" s="1"/>
  <c r="AN321" s="1"/>
  <c r="AK319"/>
  <c r="AX319" s="1"/>
  <c r="AI319"/>
  <c r="AV319" s="1"/>
  <c r="AL319" s="1"/>
  <c r="AN319" s="1"/>
  <c r="AK317"/>
  <c r="AX317" s="1"/>
  <c r="AI317"/>
  <c r="AV317" s="1"/>
  <c r="AL317" s="1"/>
  <c r="AN317" s="1"/>
  <c r="AK315"/>
  <c r="AX315" s="1"/>
  <c r="AI315"/>
  <c r="AV315" s="1"/>
  <c r="AL315" s="1"/>
  <c r="AN315" s="1"/>
  <c r="AK313"/>
  <c r="AX313" s="1"/>
  <c r="AI313"/>
  <c r="AV313" s="1"/>
  <c r="AL313" s="1"/>
  <c r="AN313" s="1"/>
  <c r="AK311"/>
  <c r="AX311" s="1"/>
  <c r="AI311"/>
  <c r="AV311" s="1"/>
  <c r="AL311" s="1"/>
  <c r="AN311" s="1"/>
  <c r="AK309"/>
  <c r="AX309" s="1"/>
  <c r="AI309"/>
  <c r="AV309" s="1"/>
  <c r="AL309" s="1"/>
  <c r="AN309" s="1"/>
  <c r="AK307"/>
  <c r="AX307" s="1"/>
  <c r="AI307"/>
  <c r="AV307" s="1"/>
  <c r="AL307" s="1"/>
  <c r="AN307" s="1"/>
  <c r="AK305"/>
  <c r="AX305" s="1"/>
  <c r="AI305"/>
  <c r="AV305" s="1"/>
  <c r="AL305" s="1"/>
  <c r="AN305" s="1"/>
  <c r="AK303"/>
  <c r="AX303" s="1"/>
  <c r="AI303"/>
  <c r="AV303" s="1"/>
  <c r="AL303" s="1"/>
  <c r="AN303" s="1"/>
  <c r="AK301"/>
  <c r="AX301" s="1"/>
  <c r="AI301"/>
  <c r="AV301" s="1"/>
  <c r="AL301" s="1"/>
  <c r="AN301" s="1"/>
  <c r="AK299"/>
  <c r="AX299" s="1"/>
  <c r="AI299"/>
  <c r="AV299" s="1"/>
  <c r="AL299" s="1"/>
  <c r="AN299" s="1"/>
  <c r="AK297"/>
  <c r="AX297" s="1"/>
  <c r="AI297"/>
  <c r="AV297" s="1"/>
  <c r="AL297" s="1"/>
  <c r="AN297" s="1"/>
  <c r="AK295"/>
  <c r="AX295" s="1"/>
  <c r="AI295"/>
  <c r="AV295" s="1"/>
  <c r="AL295" s="1"/>
  <c r="AN295" s="1"/>
  <c r="AK293"/>
  <c r="AX293" s="1"/>
  <c r="AI293"/>
  <c r="AV293" s="1"/>
  <c r="AL293" s="1"/>
  <c r="AN293" s="1"/>
  <c r="AK291"/>
  <c r="AX291" s="1"/>
  <c r="AI291"/>
  <c r="AV291" s="1"/>
  <c r="AL291" s="1"/>
  <c r="AN291" s="1"/>
  <c r="AK289"/>
  <c r="AX289" s="1"/>
  <c r="AI289"/>
  <c r="AV289" s="1"/>
  <c r="AL289" s="1"/>
  <c r="AN289" s="1"/>
  <c r="AK287"/>
  <c r="AX287" s="1"/>
  <c r="AI287"/>
  <c r="AV287" s="1"/>
  <c r="AL287" s="1"/>
  <c r="AN287" s="1"/>
  <c r="AK285"/>
  <c r="AX285" s="1"/>
  <c r="AI285"/>
  <c r="AV285" s="1"/>
  <c r="AL285" s="1"/>
  <c r="AN285" s="1"/>
  <c r="AK283"/>
  <c r="AX283" s="1"/>
  <c r="AI283"/>
  <c r="AV283" s="1"/>
  <c r="AL283" s="1"/>
  <c r="AN283" s="1"/>
  <c r="AK281"/>
  <c r="AX281" s="1"/>
  <c r="AI281"/>
  <c r="AV281" s="1"/>
  <c r="AL281" s="1"/>
  <c r="AN281" s="1"/>
  <c r="AK279"/>
  <c r="AX279" s="1"/>
  <c r="AI279"/>
  <c r="AV279" s="1"/>
  <c r="AL279" s="1"/>
  <c r="AN279" s="1"/>
  <c r="AK277"/>
  <c r="AX277" s="1"/>
  <c r="AI277"/>
  <c r="AV277" s="1"/>
  <c r="AL277" s="1"/>
  <c r="AN277" s="1"/>
  <c r="AK275"/>
  <c r="AX275" s="1"/>
  <c r="AI275"/>
  <c r="AV275" s="1"/>
  <c r="AL275" s="1"/>
  <c r="AN275" s="1"/>
  <c r="AK273"/>
  <c r="AX273" s="1"/>
  <c r="AI273"/>
  <c r="AV273" s="1"/>
  <c r="AL273" s="1"/>
  <c r="AN273" s="1"/>
  <c r="AK271"/>
  <c r="AX271" s="1"/>
  <c r="AI271"/>
  <c r="AV271" s="1"/>
  <c r="AL271" s="1"/>
  <c r="AN271" s="1"/>
  <c r="AK269"/>
  <c r="AX269" s="1"/>
  <c r="AI269"/>
  <c r="AV269" s="1"/>
  <c r="AL269" s="1"/>
  <c r="AN269" s="1"/>
  <c r="AK267"/>
  <c r="AX267" s="1"/>
  <c r="AI267"/>
  <c r="AV267" s="1"/>
  <c r="AL267" s="1"/>
  <c r="AN267" s="1"/>
  <c r="AK265"/>
  <c r="AX265" s="1"/>
  <c r="AI265"/>
  <c r="AV265" s="1"/>
  <c r="AL265" s="1"/>
  <c r="AN265" s="1"/>
  <c r="AK263"/>
  <c r="AX263" s="1"/>
  <c r="AI263"/>
  <c r="AV263" s="1"/>
  <c r="AL263" s="1"/>
  <c r="AN263" s="1"/>
  <c r="AK261"/>
  <c r="AX261" s="1"/>
  <c r="AI261"/>
  <c r="AV261" s="1"/>
  <c r="AL261" s="1"/>
  <c r="AN261" s="1"/>
  <c r="AK259"/>
  <c r="AX259" s="1"/>
  <c r="AI259"/>
  <c r="AV259" s="1"/>
  <c r="AL259" s="1"/>
  <c r="AN259" s="1"/>
  <c r="AK257"/>
  <c r="AX257" s="1"/>
  <c r="AI257"/>
  <c r="AV257" s="1"/>
  <c r="AL257" s="1"/>
  <c r="AN257" s="1"/>
  <c r="AK255"/>
  <c r="AX255" s="1"/>
  <c r="AI255"/>
  <c r="AV255" s="1"/>
  <c r="AL255" s="1"/>
  <c r="AN255" s="1"/>
  <c r="AK253"/>
  <c r="AX253" s="1"/>
  <c r="AI253"/>
  <c r="AV253" s="1"/>
  <c r="AL253" s="1"/>
  <c r="AN253" s="1"/>
  <c r="AK251"/>
  <c r="AX251" s="1"/>
  <c r="AI251"/>
  <c r="AV251" s="1"/>
  <c r="AL251" s="1"/>
  <c r="AN251" s="1"/>
  <c r="AK249"/>
  <c r="AX249" s="1"/>
  <c r="AI249"/>
  <c r="AV249" s="1"/>
  <c r="AL249" s="1"/>
  <c r="AN249" s="1"/>
  <c r="AK247"/>
  <c r="AX247" s="1"/>
  <c r="AI247"/>
  <c r="AV247" s="1"/>
  <c r="AL247" s="1"/>
  <c r="AN247" s="1"/>
  <c r="AK245"/>
  <c r="AX245" s="1"/>
  <c r="AI245"/>
  <c r="AV245" s="1"/>
  <c r="AL245" s="1"/>
  <c r="AN245" s="1"/>
  <c r="AK243"/>
  <c r="AX243" s="1"/>
  <c r="AI243"/>
  <c r="AV243" s="1"/>
  <c r="AL243" s="1"/>
  <c r="AN243" s="1"/>
  <c r="AK241"/>
  <c r="AX241" s="1"/>
  <c r="AI241"/>
  <c r="AV241" s="1"/>
  <c r="AL241" s="1"/>
  <c r="AN241" s="1"/>
  <c r="AK239"/>
  <c r="AX239" s="1"/>
  <c r="AI239"/>
  <c r="AV239" s="1"/>
  <c r="AL239" s="1"/>
  <c r="AN239" s="1"/>
  <c r="AK237"/>
  <c r="AX237" s="1"/>
  <c r="AI237"/>
  <c r="AV237" s="1"/>
  <c r="AL237" s="1"/>
  <c r="AN237" s="1"/>
  <c r="AK235"/>
  <c r="AX235" s="1"/>
  <c r="AI235"/>
  <c r="AV235" s="1"/>
  <c r="AL235" s="1"/>
  <c r="AN235" s="1"/>
  <c r="AK233"/>
  <c r="AX233" s="1"/>
  <c r="AI233"/>
  <c r="AV233" s="1"/>
  <c r="AL233" s="1"/>
  <c r="AN233" s="1"/>
  <c r="AK231"/>
  <c r="AX231" s="1"/>
  <c r="AI231"/>
  <c r="AV231" s="1"/>
  <c r="AL231" s="1"/>
  <c r="AN231" s="1"/>
  <c r="AK229"/>
  <c r="AX229" s="1"/>
  <c r="AI229"/>
  <c r="AV229" s="1"/>
  <c r="AL229" s="1"/>
  <c r="AN229" s="1"/>
  <c r="AK227"/>
  <c r="AX227" s="1"/>
  <c r="AI227"/>
  <c r="AV227" s="1"/>
  <c r="AL227" s="1"/>
  <c r="AN227" s="1"/>
  <c r="AK225"/>
  <c r="AX225" s="1"/>
  <c r="AI225"/>
  <c r="AV225" s="1"/>
  <c r="AL225" s="1"/>
  <c r="AN225" s="1"/>
  <c r="AK223"/>
  <c r="AX223" s="1"/>
  <c r="AI223"/>
  <c r="AV223" s="1"/>
  <c r="AL223" s="1"/>
  <c r="AN223" s="1"/>
  <c r="AK221"/>
  <c r="AX221" s="1"/>
  <c r="AI221"/>
  <c r="AV221" s="1"/>
  <c r="AL221" s="1"/>
  <c r="AN221" s="1"/>
  <c r="AK219"/>
  <c r="AX219" s="1"/>
  <c r="AI219"/>
  <c r="AV219" s="1"/>
  <c r="AL219" s="1"/>
  <c r="AN219" s="1"/>
  <c r="AK217"/>
  <c r="AX217" s="1"/>
  <c r="AI217"/>
  <c r="AV217" s="1"/>
  <c r="AL217" s="1"/>
  <c r="AN217" s="1"/>
  <c r="AT216"/>
  <c r="AL216" s="1"/>
  <c r="AN216" s="1"/>
  <c r="AL213"/>
  <c r="AN213" s="1"/>
  <c r="AT212"/>
  <c r="AL212" s="1"/>
  <c r="AN212" s="1"/>
  <c r="AL209"/>
  <c r="AN209" s="1"/>
  <c r="AT208"/>
  <c r="AL208" s="1"/>
  <c r="AN208" s="1"/>
  <c r="AL205"/>
  <c r="AN205" s="1"/>
  <c r="AT204"/>
  <c r="AL204" s="1"/>
  <c r="AN204" s="1"/>
  <c r="AL201"/>
  <c r="AN201" s="1"/>
  <c r="AT200"/>
  <c r="AL200" s="1"/>
  <c r="AN200" s="1"/>
  <c r="AL197"/>
  <c r="AN197" s="1"/>
  <c r="AT196"/>
  <c r="AL196" s="1"/>
  <c r="AN196" s="1"/>
  <c r="AL193"/>
  <c r="AN193" s="1"/>
  <c r="AL189"/>
  <c r="AN189" s="1"/>
  <c r="AL185"/>
  <c r="AN185" s="1"/>
  <c r="AL181"/>
  <c r="AN181" s="1"/>
  <c r="AL177"/>
  <c r="AN177" s="1"/>
  <c r="AL173"/>
  <c r="AN173" s="1"/>
  <c r="AL169"/>
  <c r="AN169" s="1"/>
  <c r="AL165"/>
  <c r="AN165" s="1"/>
  <c r="AL161"/>
  <c r="AN161" s="1"/>
  <c r="AL157"/>
  <c r="AN157" s="1"/>
  <c r="AL153"/>
  <c r="AN153" s="1"/>
  <c r="AL149"/>
  <c r="AN149" s="1"/>
  <c r="AL145"/>
  <c r="AN145" s="1"/>
  <c r="AL141"/>
  <c r="AN141" s="1"/>
  <c r="AL137"/>
  <c r="AN137" s="1"/>
  <c r="AL133"/>
  <c r="AN133" s="1"/>
  <c r="AL129"/>
  <c r="AN129" s="1"/>
  <c r="AL121"/>
  <c r="AN121" s="1"/>
  <c r="AL113"/>
  <c r="AN113" s="1"/>
  <c r="AE110"/>
  <c r="AI110"/>
  <c r="AV110" s="1"/>
  <c r="AK110"/>
  <c r="AX110" s="1"/>
  <c r="AE106"/>
  <c r="AI106"/>
  <c r="AV106" s="1"/>
  <c r="AK106"/>
  <c r="AX106" s="1"/>
  <c r="AE102"/>
  <c r="AI102"/>
  <c r="AV102" s="1"/>
  <c r="AK102"/>
  <c r="AX102" s="1"/>
  <c r="AL109"/>
  <c r="AN109" s="1"/>
  <c r="AL101"/>
  <c r="AN101" s="1"/>
  <c r="AE112"/>
  <c r="AI112"/>
  <c r="AV112" s="1"/>
  <c r="AL112" s="1"/>
  <c r="AN112" s="1"/>
  <c r="AK112"/>
  <c r="AX112" s="1"/>
  <c r="AE108"/>
  <c r="AI108"/>
  <c r="AV108" s="1"/>
  <c r="AK108"/>
  <c r="AX108" s="1"/>
  <c r="AE104"/>
  <c r="AI104"/>
  <c r="AV104" s="1"/>
  <c r="AL104" s="1"/>
  <c r="AN104" s="1"/>
  <c r="AK104"/>
  <c r="AX104" s="1"/>
  <c r="AE100"/>
  <c r="AI100"/>
  <c r="AV100" s="1"/>
  <c r="AK100"/>
  <c r="AX100" s="1"/>
  <c r="AK192"/>
  <c r="AX192" s="1"/>
  <c r="AI192"/>
  <c r="AV192" s="1"/>
  <c r="AL192" s="1"/>
  <c r="AN192" s="1"/>
  <c r="AK190"/>
  <c r="AX190" s="1"/>
  <c r="AI190"/>
  <c r="AV190" s="1"/>
  <c r="AL190" s="1"/>
  <c r="AN190" s="1"/>
  <c r="AK188"/>
  <c r="AX188" s="1"/>
  <c r="AI188"/>
  <c r="AV188" s="1"/>
  <c r="AL188" s="1"/>
  <c r="AN188" s="1"/>
  <c r="AK186"/>
  <c r="AX186" s="1"/>
  <c r="AI186"/>
  <c r="AV186" s="1"/>
  <c r="AL186" s="1"/>
  <c r="AN186" s="1"/>
  <c r="AK184"/>
  <c r="AX184" s="1"/>
  <c r="AI184"/>
  <c r="AV184" s="1"/>
  <c r="AL184" s="1"/>
  <c r="AN184" s="1"/>
  <c r="AK182"/>
  <c r="AX182" s="1"/>
  <c r="AI182"/>
  <c r="AV182" s="1"/>
  <c r="AL182" s="1"/>
  <c r="AN182" s="1"/>
  <c r="AK180"/>
  <c r="AX180" s="1"/>
  <c r="AI180"/>
  <c r="AV180" s="1"/>
  <c r="AL180" s="1"/>
  <c r="AN180" s="1"/>
  <c r="AK178"/>
  <c r="AX178" s="1"/>
  <c r="AI178"/>
  <c r="AV178" s="1"/>
  <c r="AL178" s="1"/>
  <c r="AN178" s="1"/>
  <c r="AK176"/>
  <c r="AX176" s="1"/>
  <c r="AI176"/>
  <c r="AV176" s="1"/>
  <c r="AL176" s="1"/>
  <c r="AN176" s="1"/>
  <c r="AK174"/>
  <c r="AX174" s="1"/>
  <c r="AI174"/>
  <c r="AV174" s="1"/>
  <c r="AL174" s="1"/>
  <c r="AN174" s="1"/>
  <c r="AK172"/>
  <c r="AX172" s="1"/>
  <c r="AI172"/>
  <c r="AV172" s="1"/>
  <c r="AL172" s="1"/>
  <c r="AN172" s="1"/>
  <c r="AK170"/>
  <c r="AX170" s="1"/>
  <c r="AI170"/>
  <c r="AV170" s="1"/>
  <c r="AL170" s="1"/>
  <c r="AN170" s="1"/>
  <c r="AK168"/>
  <c r="AX168" s="1"/>
  <c r="AI168"/>
  <c r="AV168" s="1"/>
  <c r="AL168" s="1"/>
  <c r="AN168" s="1"/>
  <c r="AK166"/>
  <c r="AX166" s="1"/>
  <c r="AI166"/>
  <c r="AV166" s="1"/>
  <c r="AL166" s="1"/>
  <c r="AN166" s="1"/>
  <c r="AK164"/>
  <c r="AX164" s="1"/>
  <c r="AI164"/>
  <c r="AV164" s="1"/>
  <c r="AL164" s="1"/>
  <c r="AN164" s="1"/>
  <c r="AK162"/>
  <c r="AX162" s="1"/>
  <c r="AI162"/>
  <c r="AV162" s="1"/>
  <c r="AL162" s="1"/>
  <c r="AN162" s="1"/>
  <c r="AK160"/>
  <c r="AX160" s="1"/>
  <c r="AI160"/>
  <c r="AV160" s="1"/>
  <c r="AL160" s="1"/>
  <c r="AN160" s="1"/>
  <c r="AK158"/>
  <c r="AX158" s="1"/>
  <c r="AI158"/>
  <c r="AV158" s="1"/>
  <c r="AL158" s="1"/>
  <c r="AN158" s="1"/>
  <c r="AK156"/>
  <c r="AX156" s="1"/>
  <c r="AI156"/>
  <c r="AV156" s="1"/>
  <c r="AL156" s="1"/>
  <c r="AN156" s="1"/>
  <c r="AK154"/>
  <c r="AX154" s="1"/>
  <c r="AI154"/>
  <c r="AV154" s="1"/>
  <c r="AL154" s="1"/>
  <c r="AN154" s="1"/>
  <c r="AK152"/>
  <c r="AX152" s="1"/>
  <c r="AI152"/>
  <c r="AV152" s="1"/>
  <c r="AL152" s="1"/>
  <c r="AN152" s="1"/>
  <c r="AK150"/>
  <c r="AX150" s="1"/>
  <c r="AI150"/>
  <c r="AV150" s="1"/>
  <c r="AL150" s="1"/>
  <c r="AN150" s="1"/>
  <c r="AK148"/>
  <c r="AX148" s="1"/>
  <c r="AI148"/>
  <c r="AV148" s="1"/>
  <c r="AL148" s="1"/>
  <c r="AN148" s="1"/>
  <c r="AK146"/>
  <c r="AX146" s="1"/>
  <c r="AI146"/>
  <c r="AV146" s="1"/>
  <c r="AL146" s="1"/>
  <c r="AN146" s="1"/>
  <c r="AK144"/>
  <c r="AX144" s="1"/>
  <c r="AI144"/>
  <c r="AV144" s="1"/>
  <c r="AL144" s="1"/>
  <c r="AN144" s="1"/>
  <c r="AK142"/>
  <c r="AX142" s="1"/>
  <c r="AI142"/>
  <c r="AV142" s="1"/>
  <c r="AL142" s="1"/>
  <c r="AN142" s="1"/>
  <c r="AK140"/>
  <c r="AX140" s="1"/>
  <c r="AI140"/>
  <c r="AV140" s="1"/>
  <c r="AL140" s="1"/>
  <c r="AN140" s="1"/>
  <c r="AK138"/>
  <c r="AX138" s="1"/>
  <c r="AI138"/>
  <c r="AV138" s="1"/>
  <c r="AL138" s="1"/>
  <c r="AN138" s="1"/>
  <c r="AK136"/>
  <c r="AX136" s="1"/>
  <c r="AI136"/>
  <c r="AV136" s="1"/>
  <c r="AL136" s="1"/>
  <c r="AN136" s="1"/>
  <c r="AK134"/>
  <c r="AX134" s="1"/>
  <c r="AI134"/>
  <c r="AV134" s="1"/>
  <c r="AL134" s="1"/>
  <c r="AN134" s="1"/>
  <c r="AK132"/>
  <c r="AX132" s="1"/>
  <c r="AI132"/>
  <c r="AV132" s="1"/>
  <c r="AL132" s="1"/>
  <c r="AN132" s="1"/>
  <c r="AK130"/>
  <c r="AX130" s="1"/>
  <c r="AI130"/>
  <c r="AV130" s="1"/>
  <c r="AL130" s="1"/>
  <c r="AN130" s="1"/>
  <c r="AK128"/>
  <c r="AX128" s="1"/>
  <c r="AI128"/>
  <c r="AV128" s="1"/>
  <c r="AL128" s="1"/>
  <c r="AN128" s="1"/>
  <c r="AK126"/>
  <c r="AX126" s="1"/>
  <c r="AI126"/>
  <c r="AV126" s="1"/>
  <c r="AL126" s="1"/>
  <c r="AN126" s="1"/>
  <c r="AK124"/>
  <c r="AX124" s="1"/>
  <c r="AI124"/>
  <c r="AV124" s="1"/>
  <c r="AL124" s="1"/>
  <c r="AN124" s="1"/>
  <c r="AK122"/>
  <c r="AX122" s="1"/>
  <c r="AI122"/>
  <c r="AV122" s="1"/>
  <c r="AL122" s="1"/>
  <c r="AN122" s="1"/>
  <c r="AK120"/>
  <c r="AX120" s="1"/>
  <c r="AI120"/>
  <c r="AV120" s="1"/>
  <c r="AL120" s="1"/>
  <c r="AN120" s="1"/>
  <c r="AK118"/>
  <c r="AX118" s="1"/>
  <c r="AI118"/>
  <c r="AV118" s="1"/>
  <c r="AL118" s="1"/>
  <c r="AN118" s="1"/>
  <c r="AK116"/>
  <c r="AX116" s="1"/>
  <c r="AI116"/>
  <c r="AV116" s="1"/>
  <c r="AL116" s="1"/>
  <c r="AN116" s="1"/>
  <c r="AK114"/>
  <c r="AX114" s="1"/>
  <c r="AI114"/>
  <c r="AV114" s="1"/>
  <c r="AL114" s="1"/>
  <c r="AN114" s="1"/>
  <c r="AL111"/>
  <c r="AN111" s="1"/>
  <c r="AT110"/>
  <c r="AL110" s="1"/>
  <c r="AN110" s="1"/>
  <c r="AL107"/>
  <c r="AN107" s="1"/>
  <c r="AT106"/>
  <c r="AL106" s="1"/>
  <c r="AN106" s="1"/>
  <c r="AL103"/>
  <c r="AN103" s="1"/>
  <c r="AT102"/>
  <c r="AL102" s="1"/>
  <c r="AN102" s="1"/>
  <c r="AL99"/>
  <c r="AN99" s="1"/>
  <c r="AL95"/>
  <c r="AN95" s="1"/>
  <c r="AL91"/>
  <c r="AN91" s="1"/>
  <c r="AL87"/>
  <c r="AN87" s="1"/>
  <c r="AL83"/>
  <c r="AN83" s="1"/>
  <c r="AL79"/>
  <c r="AN79" s="1"/>
  <c r="AL75"/>
  <c r="AN75" s="1"/>
  <c r="AL71"/>
  <c r="AN71" s="1"/>
  <c r="AL67"/>
  <c r="AN67" s="1"/>
  <c r="AE62"/>
  <c r="AI62"/>
  <c r="AV62" s="1"/>
  <c r="AK62"/>
  <c r="AX62" s="1"/>
  <c r="AE58"/>
  <c r="AI58"/>
  <c r="AV58" s="1"/>
  <c r="AL58" s="1"/>
  <c r="AN58" s="1"/>
  <c r="AK58"/>
  <c r="AX58" s="1"/>
  <c r="AE54"/>
  <c r="AI54"/>
  <c r="AV54" s="1"/>
  <c r="AK54"/>
  <c r="AX54" s="1"/>
  <c r="AK98"/>
  <c r="AX98" s="1"/>
  <c r="AI98"/>
  <c r="AV98" s="1"/>
  <c r="AL98" s="1"/>
  <c r="AN98" s="1"/>
  <c r="AK96"/>
  <c r="AX96" s="1"/>
  <c r="AI96"/>
  <c r="AV96" s="1"/>
  <c r="AL96" s="1"/>
  <c r="AN96" s="1"/>
  <c r="AK94"/>
  <c r="AX94" s="1"/>
  <c r="AI94"/>
  <c r="AV94" s="1"/>
  <c r="AL94" s="1"/>
  <c r="AN94" s="1"/>
  <c r="AK92"/>
  <c r="AX92" s="1"/>
  <c r="AI92"/>
  <c r="AV92" s="1"/>
  <c r="AL92" s="1"/>
  <c r="AN92" s="1"/>
  <c r="AK90"/>
  <c r="AX90" s="1"/>
  <c r="AI90"/>
  <c r="AV90" s="1"/>
  <c r="AL90" s="1"/>
  <c r="AN90" s="1"/>
  <c r="AK88"/>
  <c r="AX88" s="1"/>
  <c r="AI88"/>
  <c r="AV88" s="1"/>
  <c r="AL88" s="1"/>
  <c r="AN88" s="1"/>
  <c r="AK86"/>
  <c r="AX86" s="1"/>
  <c r="AI86"/>
  <c r="AV86" s="1"/>
  <c r="AL86" s="1"/>
  <c r="AN86" s="1"/>
  <c r="AK84"/>
  <c r="AX84" s="1"/>
  <c r="AI84"/>
  <c r="AV84" s="1"/>
  <c r="AL84" s="1"/>
  <c r="AN84" s="1"/>
  <c r="AK82"/>
  <c r="AX82" s="1"/>
  <c r="AI82"/>
  <c r="AV82" s="1"/>
  <c r="AL82" s="1"/>
  <c r="AN82" s="1"/>
  <c r="AK80"/>
  <c r="AX80" s="1"/>
  <c r="AI80"/>
  <c r="AV80" s="1"/>
  <c r="AL80" s="1"/>
  <c r="AN80" s="1"/>
  <c r="AK78"/>
  <c r="AX78" s="1"/>
  <c r="AI78"/>
  <c r="AV78" s="1"/>
  <c r="AL78" s="1"/>
  <c r="AN78" s="1"/>
  <c r="AK76"/>
  <c r="AX76" s="1"/>
  <c r="AI76"/>
  <c r="AV76" s="1"/>
  <c r="AL76" s="1"/>
  <c r="AN76" s="1"/>
  <c r="AK74"/>
  <c r="AX74" s="1"/>
  <c r="AI74"/>
  <c r="AV74" s="1"/>
  <c r="AL74" s="1"/>
  <c r="AN74" s="1"/>
  <c r="AK72"/>
  <c r="AX72" s="1"/>
  <c r="AI72"/>
  <c r="AV72" s="1"/>
  <c r="AL72" s="1"/>
  <c r="AN72" s="1"/>
  <c r="AK70"/>
  <c r="AX70" s="1"/>
  <c r="AI70"/>
  <c r="AV70" s="1"/>
  <c r="AL70" s="1"/>
  <c r="AN70" s="1"/>
  <c r="AK68"/>
  <c r="AX68" s="1"/>
  <c r="AI68"/>
  <c r="AV68" s="1"/>
  <c r="AL68" s="1"/>
  <c r="AN68" s="1"/>
  <c r="AK66"/>
  <c r="AX66" s="1"/>
  <c r="AI66"/>
  <c r="AV66" s="1"/>
  <c r="AL66" s="1"/>
  <c r="AN66" s="1"/>
  <c r="AL61"/>
  <c r="AN61" s="1"/>
  <c r="AL57"/>
  <c r="AN57" s="1"/>
  <c r="AL53"/>
  <c r="AN53" s="1"/>
  <c r="AL49"/>
  <c r="AN49" s="1"/>
  <c r="AL45"/>
  <c r="AN45" s="1"/>
  <c r="AL41"/>
  <c r="AN41" s="1"/>
  <c r="AL37"/>
  <c r="AN37" s="1"/>
  <c r="AL33"/>
  <c r="AN33" s="1"/>
  <c r="AL29"/>
  <c r="AN29" s="1"/>
  <c r="AL25"/>
  <c r="AN25" s="1"/>
  <c r="AL21"/>
  <c r="AN21" s="1"/>
  <c r="AL17"/>
  <c r="AN17" s="1"/>
  <c r="AL13"/>
  <c r="AN13" s="1"/>
  <c r="AL9"/>
  <c r="AN9" s="1"/>
  <c r="AE64"/>
  <c r="AI64"/>
  <c r="AV64" s="1"/>
  <c r="AL64" s="1"/>
  <c r="AN64" s="1"/>
  <c r="AK64"/>
  <c r="AX64" s="1"/>
  <c r="AE60"/>
  <c r="AI60"/>
  <c r="AV60" s="1"/>
  <c r="AK60"/>
  <c r="AX60" s="1"/>
  <c r="AE56"/>
  <c r="AI56"/>
  <c r="AV56" s="1"/>
  <c r="AL56" s="1"/>
  <c r="AN56" s="1"/>
  <c r="AK56"/>
  <c r="AX56" s="1"/>
  <c r="AE52"/>
  <c r="AI52"/>
  <c r="AV52" s="1"/>
  <c r="AK52"/>
  <c r="AX52" s="1"/>
  <c r="AL63"/>
  <c r="AN63" s="1"/>
  <c r="AL59"/>
  <c r="AN59" s="1"/>
  <c r="AL55"/>
  <c r="AN55" s="1"/>
  <c r="AK50"/>
  <c r="AX50" s="1"/>
  <c r="AI50"/>
  <c r="AV50" s="1"/>
  <c r="AK48"/>
  <c r="AX48" s="1"/>
  <c r="AI48"/>
  <c r="AV48" s="1"/>
  <c r="AK46"/>
  <c r="AX46" s="1"/>
  <c r="AI46"/>
  <c r="AV46" s="1"/>
  <c r="AK44"/>
  <c r="AX44" s="1"/>
  <c r="AI44"/>
  <c r="AV44" s="1"/>
  <c r="AK42"/>
  <c r="AX42" s="1"/>
  <c r="AI42"/>
  <c r="AV42" s="1"/>
  <c r="AK40"/>
  <c r="AX40" s="1"/>
  <c r="AI40"/>
  <c r="AV40" s="1"/>
  <c r="AK38"/>
  <c r="AX38" s="1"/>
  <c r="AI38"/>
  <c r="AV38" s="1"/>
  <c r="AK36"/>
  <c r="AX36" s="1"/>
  <c r="AI36"/>
  <c r="AV36" s="1"/>
  <c r="AK34"/>
  <c r="AX34" s="1"/>
  <c r="AI34"/>
  <c r="AV34" s="1"/>
  <c r="AK32"/>
  <c r="AX32" s="1"/>
  <c r="AI32"/>
  <c r="AV32" s="1"/>
  <c r="AK30"/>
  <c r="AX30" s="1"/>
  <c r="AI30"/>
  <c r="AV30" s="1"/>
  <c r="AK28"/>
  <c r="AX28" s="1"/>
  <c r="AI28"/>
  <c r="AV28" s="1"/>
  <c r="AK26"/>
  <c r="AX26" s="1"/>
  <c r="AI26"/>
  <c r="AV26" s="1"/>
  <c r="AK24"/>
  <c r="AX24" s="1"/>
  <c r="AI24"/>
  <c r="AV24" s="1"/>
  <c r="AK22"/>
  <c r="AX22" s="1"/>
  <c r="AI22"/>
  <c r="AV22" s="1"/>
  <c r="AK20"/>
  <c r="AX20" s="1"/>
  <c r="AI20"/>
  <c r="AV20" s="1"/>
  <c r="AK18"/>
  <c r="AX18" s="1"/>
  <c r="AI18"/>
  <c r="AV18" s="1"/>
  <c r="AK16"/>
  <c r="AX16" s="1"/>
  <c r="AI16"/>
  <c r="AV16" s="1"/>
  <c r="AK14"/>
  <c r="AX14" s="1"/>
  <c r="AI14"/>
  <c r="AV14" s="1"/>
  <c r="AK12"/>
  <c r="AX12" s="1"/>
  <c r="AI12"/>
  <c r="AV12" s="1"/>
  <c r="AK10"/>
  <c r="AX10" s="1"/>
  <c r="AI10"/>
  <c r="AV10" s="1"/>
  <c r="AK8"/>
  <c r="E22" i="9" l="1"/>
  <c r="F22"/>
  <c r="C22"/>
  <c r="D22"/>
  <c r="AX8" i="1"/>
  <c r="E24" i="9"/>
  <c r="C24"/>
  <c r="F24"/>
  <c r="D24"/>
  <c r="AW8" i="1"/>
  <c r="E23" i="9"/>
  <c r="C23"/>
  <c r="F23"/>
  <c r="D23"/>
  <c r="J11"/>
  <c r="E13" i="13"/>
  <c r="H16"/>
  <c r="F13"/>
  <c r="F17"/>
  <c r="F12"/>
  <c r="F16" s="1"/>
  <c r="C16"/>
  <c r="E12"/>
  <c r="B16"/>
  <c r="I16"/>
  <c r="F18"/>
  <c r="E14"/>
  <c r="AL361" i="1"/>
  <c r="AN361" s="1"/>
  <c r="AL363"/>
  <c r="AN363" s="1"/>
  <c r="AL365"/>
  <c r="AN365" s="1"/>
  <c r="AL367"/>
  <c r="AN367" s="1"/>
  <c r="AL369"/>
  <c r="AN369" s="1"/>
  <c r="AL371"/>
  <c r="AN371" s="1"/>
  <c r="AL373"/>
  <c r="AN373" s="1"/>
  <c r="AL198"/>
  <c r="AN198" s="1"/>
  <c r="AL206"/>
  <c r="AN206" s="1"/>
  <c r="AL214"/>
  <c r="AN214" s="1"/>
  <c r="AL377"/>
  <c r="AN377" s="1"/>
  <c r="AL385"/>
  <c r="AN385" s="1"/>
  <c r="AL393"/>
  <c r="AN393" s="1"/>
  <c r="AL401"/>
  <c r="AN401" s="1"/>
  <c r="AL409"/>
  <c r="AN409" s="1"/>
  <c r="AL417"/>
  <c r="AN417" s="1"/>
  <c r="AL425"/>
  <c r="AN425" s="1"/>
  <c r="AL490"/>
  <c r="AN490" s="1"/>
  <c r="AL375"/>
  <c r="AN375" s="1"/>
  <c r="AL383"/>
  <c r="AN383" s="1"/>
  <c r="AL391"/>
  <c r="AN391" s="1"/>
  <c r="AL399"/>
  <c r="AN399" s="1"/>
  <c r="AL407"/>
  <c r="AN407" s="1"/>
  <c r="AL415"/>
  <c r="AN415" s="1"/>
  <c r="AL423"/>
  <c r="AN423" s="1"/>
  <c r="AL494"/>
  <c r="AN494" s="1"/>
  <c r="AL498"/>
  <c r="AN498" s="1"/>
  <c r="AL502"/>
  <c r="AN502" s="1"/>
  <c r="AL496"/>
  <c r="AN496" s="1"/>
  <c r="AL504"/>
  <c r="AN504" s="1"/>
  <c r="AL220"/>
  <c r="AN220" s="1"/>
  <c r="AL224"/>
  <c r="AN224" s="1"/>
  <c r="AL232"/>
  <c r="AN232" s="1"/>
  <c r="AL308"/>
  <c r="AN308" s="1"/>
  <c r="AL312"/>
  <c r="AN312" s="1"/>
  <c r="AL316"/>
  <c r="AN316" s="1"/>
  <c r="AL320"/>
  <c r="AN320" s="1"/>
  <c r="AL324"/>
  <c r="AN324" s="1"/>
  <c r="AL465"/>
  <c r="AN465" s="1"/>
  <c r="AL469"/>
  <c r="AN469" s="1"/>
  <c r="AL473"/>
  <c r="AN473" s="1"/>
  <c r="AL477"/>
  <c r="AN477" s="1"/>
  <c r="AL479"/>
  <c r="AN479" s="1"/>
  <c r="AL483"/>
  <c r="AN483" s="1"/>
  <c r="AL433"/>
  <c r="AN433" s="1"/>
  <c r="AL441"/>
  <c r="AN441" s="1"/>
  <c r="AL449"/>
  <c r="AN449" s="1"/>
  <c r="AL457"/>
  <c r="AN457" s="1"/>
  <c r="AL10"/>
  <c r="AN10" s="1"/>
  <c r="AL12"/>
  <c r="AN12" s="1"/>
  <c r="AL14"/>
  <c r="AN14" s="1"/>
  <c r="AL16"/>
  <c r="AN16" s="1"/>
  <c r="AL18"/>
  <c r="AN18" s="1"/>
  <c r="AL20"/>
  <c r="AN20" s="1"/>
  <c r="AL22"/>
  <c r="AN22" s="1"/>
  <c r="AL24"/>
  <c r="AN24" s="1"/>
  <c r="AL26"/>
  <c r="AN26" s="1"/>
  <c r="AL28"/>
  <c r="AN28" s="1"/>
  <c r="AL30"/>
  <c r="AN30" s="1"/>
  <c r="AL32"/>
  <c r="AN32" s="1"/>
  <c r="AL34"/>
  <c r="AN34" s="1"/>
  <c r="AL36"/>
  <c r="AN36" s="1"/>
  <c r="AL38"/>
  <c r="AN38" s="1"/>
  <c r="AL40"/>
  <c r="AN40" s="1"/>
  <c r="AL42"/>
  <c r="AN42" s="1"/>
  <c r="AL44"/>
  <c r="AN44" s="1"/>
  <c r="AL46"/>
  <c r="AN46" s="1"/>
  <c r="AL48"/>
  <c r="AN48" s="1"/>
  <c r="AL50"/>
  <c r="AN50" s="1"/>
  <c r="AL52"/>
  <c r="AN52" s="1"/>
  <c r="AL60"/>
  <c r="AN60" s="1"/>
  <c r="AL54"/>
  <c r="AN54" s="1"/>
  <c r="AL62"/>
  <c r="AN62" s="1"/>
  <c r="AL100"/>
  <c r="AN100" s="1"/>
  <c r="AL108"/>
  <c r="AN108" s="1"/>
  <c r="AL328"/>
  <c r="AN328" s="1"/>
  <c r="AL332"/>
  <c r="AN332" s="1"/>
  <c r="AL381"/>
  <c r="AN381" s="1"/>
  <c r="AL389"/>
  <c r="AN389" s="1"/>
  <c r="AL397"/>
  <c r="AN397" s="1"/>
  <c r="AL405"/>
  <c r="AN405" s="1"/>
  <c r="AL413"/>
  <c r="AN413" s="1"/>
  <c r="AL421"/>
  <c r="AN421" s="1"/>
  <c r="AL428"/>
  <c r="AN428" s="1"/>
  <c r="AL430"/>
  <c r="AN430" s="1"/>
  <c r="AL432"/>
  <c r="AN432" s="1"/>
  <c r="AL434"/>
  <c r="AN434" s="1"/>
  <c r="AL436"/>
  <c r="AN436" s="1"/>
  <c r="AL438"/>
  <c r="AN438" s="1"/>
  <c r="AL440"/>
  <c r="AN440" s="1"/>
  <c r="AL442"/>
  <c r="AN442" s="1"/>
  <c r="AL444"/>
  <c r="AN444" s="1"/>
  <c r="AL446"/>
  <c r="AN446" s="1"/>
  <c r="AL448"/>
  <c r="AN448" s="1"/>
  <c r="AL450"/>
  <c r="AN450" s="1"/>
  <c r="AL452"/>
  <c r="AN452" s="1"/>
  <c r="AL454"/>
  <c r="AN454" s="1"/>
  <c r="AL456"/>
  <c r="AN456" s="1"/>
  <c r="AL458"/>
  <c r="AN458" s="1"/>
  <c r="AL460"/>
  <c r="AN460" s="1"/>
  <c r="AL462"/>
  <c r="AN462" s="1"/>
  <c r="AL464"/>
  <c r="AN464" s="1"/>
  <c r="AL466"/>
  <c r="AN466" s="1"/>
  <c r="AL468"/>
  <c r="AN468" s="1"/>
  <c r="AL470"/>
  <c r="AN470" s="1"/>
  <c r="AL472"/>
  <c r="AN472" s="1"/>
  <c r="AL474"/>
  <c r="AN474" s="1"/>
  <c r="AL476"/>
  <c r="AN476" s="1"/>
  <c r="AL480"/>
  <c r="AN480" s="1"/>
  <c r="AL482"/>
  <c r="AN482" s="1"/>
  <c r="AL484"/>
  <c r="AN484" s="1"/>
  <c r="AL486"/>
  <c r="AN486" s="1"/>
  <c r="AL379"/>
  <c r="AN379" s="1"/>
  <c r="AL387"/>
  <c r="AN387" s="1"/>
  <c r="AL395"/>
  <c r="AN395" s="1"/>
  <c r="AL403"/>
  <c r="AN403" s="1"/>
  <c r="AL411"/>
  <c r="AN411" s="1"/>
  <c r="AL419"/>
  <c r="AN419" s="1"/>
  <c r="AL492"/>
  <c r="AN492" s="1"/>
  <c r="AL500"/>
  <c r="AN500" s="1"/>
  <c r="AL139"/>
  <c r="AN139" s="1"/>
  <c r="AL143"/>
  <c r="AN143" s="1"/>
  <c r="AL147"/>
  <c r="AN147" s="1"/>
  <c r="AL151"/>
  <c r="AN151" s="1"/>
  <c r="AL155"/>
  <c r="AN155" s="1"/>
  <c r="AL159"/>
  <c r="AN159" s="1"/>
  <c r="AL163"/>
  <c r="AN163" s="1"/>
  <c r="AL167"/>
  <c r="AN167" s="1"/>
  <c r="AL171"/>
  <c r="AN171" s="1"/>
  <c r="AL175"/>
  <c r="AN175" s="1"/>
  <c r="AL179"/>
  <c r="AN179" s="1"/>
  <c r="AL183"/>
  <c r="AN183" s="1"/>
  <c r="AL187"/>
  <c r="AN187" s="1"/>
  <c r="AL191"/>
  <c r="AN191" s="1"/>
  <c r="AL228"/>
  <c r="AN228" s="1"/>
  <c r="AL236"/>
  <c r="AN236" s="1"/>
  <c r="AL478"/>
  <c r="AN478" s="1"/>
  <c r="AL488"/>
  <c r="AN488" s="1"/>
  <c r="AL194"/>
  <c r="AN194" s="1"/>
  <c r="AL202"/>
  <c r="AN202" s="1"/>
  <c r="AL210"/>
  <c r="AN210" s="1"/>
  <c r="AL8" l="1"/>
  <c r="AN8" s="1"/>
  <c r="E16" i="13"/>
  <c r="A1" i="9"/>
  <c r="A2" i="13" s="1"/>
  <c r="H8" i="9"/>
  <c r="F8"/>
  <c r="A6"/>
  <c r="E9" i="7"/>
  <c r="B9" i="6"/>
  <c r="E9" s="1"/>
  <c r="E6"/>
  <c r="E6" i="7" s="1"/>
  <c r="E6" i="8" s="1"/>
  <c r="B6" i="6"/>
  <c r="B6" i="7" s="1"/>
  <c r="B6" i="8" s="1"/>
  <c r="E4" i="13" s="1"/>
  <c r="B6" i="15"/>
  <c r="B10"/>
  <c r="F10" s="1"/>
  <c r="B11"/>
  <c r="B12"/>
  <c r="B13"/>
  <c r="B14"/>
  <c r="B15"/>
  <c r="B16"/>
  <c r="B17"/>
  <c r="B18"/>
  <c r="B19"/>
  <c r="B20"/>
  <c r="B21"/>
  <c r="B22"/>
  <c r="B23"/>
  <c r="B24"/>
  <c r="B25"/>
  <c r="B26"/>
  <c r="B27"/>
  <c r="B28"/>
  <c r="D28" s="1"/>
  <c r="B29"/>
  <c r="D29" s="1"/>
  <c r="B30"/>
  <c r="D30" s="1"/>
  <c r="B31"/>
  <c r="D31" s="1"/>
  <c r="B32"/>
  <c r="D32" s="1"/>
  <c r="B33"/>
  <c r="D33" s="1"/>
  <c r="B34"/>
  <c r="D34" s="1"/>
  <c r="B35"/>
  <c r="D35" s="1"/>
  <c r="B36"/>
  <c r="D36" s="1"/>
  <c r="B37"/>
  <c r="D37" s="1"/>
  <c r="B38"/>
  <c r="D38" s="1"/>
  <c r="B39"/>
  <c r="D39" s="1"/>
  <c r="B40"/>
  <c r="D40" s="1"/>
  <c r="B41"/>
  <c r="D41" s="1"/>
  <c r="B42"/>
  <c r="D42" s="1"/>
  <c r="B43"/>
  <c r="D43" s="1"/>
  <c r="B44"/>
  <c r="D44" s="1"/>
  <c r="B45"/>
  <c r="D45" s="1"/>
  <c r="B46"/>
  <c r="D46" s="1"/>
  <c r="B47"/>
  <c r="D47" s="1"/>
  <c r="B48"/>
  <c r="D48" s="1"/>
  <c r="B49"/>
  <c r="D49" s="1"/>
  <c r="B50"/>
  <c r="D50" s="1"/>
  <c r="B51"/>
  <c r="D51" s="1"/>
  <c r="B52"/>
  <c r="D52" s="1"/>
  <c r="B53"/>
  <c r="D53" s="1"/>
  <c r="B54"/>
  <c r="D54" s="1"/>
  <c r="B55"/>
  <c r="D55" s="1"/>
  <c r="B56"/>
  <c r="D56" s="1"/>
  <c r="B57"/>
  <c r="D57" s="1"/>
  <c r="B58"/>
  <c r="D58" s="1"/>
  <c r="B59"/>
  <c r="D59" s="1"/>
  <c r="B60"/>
  <c r="D60" s="1"/>
  <c r="B61"/>
  <c r="D61" s="1"/>
  <c r="B62"/>
  <c r="D62" s="1"/>
  <c r="B63"/>
  <c r="D63" s="1"/>
  <c r="B64"/>
  <c r="D64" s="1"/>
  <c r="B65"/>
  <c r="D65" s="1"/>
  <c r="B66"/>
  <c r="D66" s="1"/>
  <c r="B67"/>
  <c r="D67" s="1"/>
  <c r="B68"/>
  <c r="D68" s="1"/>
  <c r="B69"/>
  <c r="D69" s="1"/>
  <c r="B70"/>
  <c r="D70" s="1"/>
  <c r="B71"/>
  <c r="D71" s="1"/>
  <c r="B72"/>
  <c r="F72" s="1"/>
  <c r="B73"/>
  <c r="F73" s="1"/>
  <c r="B74"/>
  <c r="F74" s="1"/>
  <c r="B75"/>
  <c r="F75" s="1"/>
  <c r="B76"/>
  <c r="F76" s="1"/>
  <c r="B77"/>
  <c r="H77" s="1"/>
  <c r="B78"/>
  <c r="D78" s="1"/>
  <c r="B79"/>
  <c r="F79" s="1"/>
  <c r="B80"/>
  <c r="B81"/>
  <c r="B82"/>
  <c r="B83"/>
  <c r="B84"/>
  <c r="B85"/>
  <c r="B86"/>
  <c r="B87"/>
  <c r="B88"/>
  <c r="F88" s="1"/>
  <c r="B89"/>
  <c r="F89" s="1"/>
  <c r="B90"/>
  <c r="F90" s="1"/>
  <c r="B91"/>
  <c r="F91" s="1"/>
  <c r="B92"/>
  <c r="F92" s="1"/>
  <c r="B93"/>
  <c r="F93" s="1"/>
  <c r="B94"/>
  <c r="F94" s="1"/>
  <c r="B95"/>
  <c r="F95" s="1"/>
  <c r="B96"/>
  <c r="F96" s="1"/>
  <c r="B97"/>
  <c r="F97" s="1"/>
  <c r="B98"/>
  <c r="F98" s="1"/>
  <c r="B99"/>
  <c r="F99" s="1"/>
  <c r="B100"/>
  <c r="F100" s="1"/>
  <c r="B101"/>
  <c r="F101" s="1"/>
  <c r="B102"/>
  <c r="F102" s="1"/>
  <c r="B103"/>
  <c r="F103" s="1"/>
  <c r="B104"/>
  <c r="F104" s="1"/>
  <c r="B105"/>
  <c r="F105" s="1"/>
  <c r="B106"/>
  <c r="F106" s="1"/>
  <c r="B107"/>
  <c r="F107" s="1"/>
  <c r="B108"/>
  <c r="F108" s="1"/>
  <c r="B109"/>
  <c r="F109" s="1"/>
  <c r="B110"/>
  <c r="F110" s="1"/>
  <c r="B111"/>
  <c r="F111" s="1"/>
  <c r="B112"/>
  <c r="F112" s="1"/>
  <c r="B113"/>
  <c r="F113" s="1"/>
  <c r="B114"/>
  <c r="F114" s="1"/>
  <c r="B115"/>
  <c r="F115" s="1"/>
  <c r="B116"/>
  <c r="F116" s="1"/>
  <c r="B117"/>
  <c r="F117" s="1"/>
  <c r="B118"/>
  <c r="F118" s="1"/>
  <c r="B119"/>
  <c r="F119" s="1"/>
  <c r="B120"/>
  <c r="F120" s="1"/>
  <c r="B121"/>
  <c r="F121" s="1"/>
  <c r="B122"/>
  <c r="F122" s="1"/>
  <c r="B123"/>
  <c r="F123" s="1"/>
  <c r="B129"/>
  <c r="F129" s="1"/>
  <c r="B130"/>
  <c r="F130" s="1"/>
  <c r="B131"/>
  <c r="F131" s="1"/>
  <c r="B132"/>
  <c r="F132" s="1"/>
  <c r="B133"/>
  <c r="F133" s="1"/>
  <c r="B134"/>
  <c r="F134" s="1"/>
  <c r="B135"/>
  <c r="D135" s="1"/>
  <c r="B136"/>
  <c r="D136" s="1"/>
  <c r="B137"/>
  <c r="D137" s="1"/>
  <c r="B138"/>
  <c r="D138" s="1"/>
  <c r="B139"/>
  <c r="D139" s="1"/>
  <c r="B140"/>
  <c r="D140" s="1"/>
  <c r="B141"/>
  <c r="F141" s="1"/>
  <c r="B142"/>
  <c r="F142" s="1"/>
  <c r="B143"/>
  <c r="F143" s="1"/>
  <c r="B144"/>
  <c r="F144" s="1"/>
  <c r="B145"/>
  <c r="F145" s="1"/>
  <c r="B146"/>
  <c r="F146" s="1"/>
  <c r="B147"/>
  <c r="D147" s="1"/>
  <c r="B148"/>
  <c r="F148" s="1"/>
  <c r="B149"/>
  <c r="F149" s="1"/>
  <c r="B150"/>
  <c r="F150" s="1"/>
  <c r="B151"/>
  <c r="F151" s="1"/>
  <c r="B152"/>
  <c r="F152" s="1"/>
  <c r="B153"/>
  <c r="F153" s="1"/>
  <c r="B154"/>
  <c r="F154" s="1"/>
  <c r="B155"/>
  <c r="F155" s="1"/>
  <c r="B156"/>
  <c r="F156" s="1"/>
  <c r="B157"/>
  <c r="F157" s="1"/>
  <c r="B158"/>
  <c r="F158" s="1"/>
  <c r="B159"/>
  <c r="F159" s="1"/>
  <c r="B160"/>
  <c r="F160" s="1"/>
  <c r="B161"/>
  <c r="F161" s="1"/>
  <c r="B162"/>
  <c r="F162" s="1"/>
  <c r="B163"/>
  <c r="F163" s="1"/>
  <c r="B164"/>
  <c r="F164" s="1"/>
  <c r="B165"/>
  <c r="F165" s="1"/>
  <c r="B166"/>
  <c r="F166" s="1"/>
  <c r="B167"/>
  <c r="D167" s="1"/>
  <c r="B168"/>
  <c r="D168" s="1"/>
  <c r="B169"/>
  <c r="D169" s="1"/>
  <c r="B170"/>
  <c r="D170" s="1"/>
  <c r="B171"/>
  <c r="D171" s="1"/>
  <c r="B172"/>
  <c r="D172" s="1"/>
  <c r="B173"/>
  <c r="D173" s="1"/>
  <c r="B174"/>
  <c r="D174" s="1"/>
  <c r="B175"/>
  <c r="D175" s="1"/>
  <c r="B176"/>
  <c r="D176" s="1"/>
  <c r="B177"/>
  <c r="D177" s="1"/>
  <c r="B178"/>
  <c r="D178" s="1"/>
  <c r="B179"/>
  <c r="D179" s="1"/>
  <c r="B180"/>
  <c r="D180" s="1"/>
  <c r="B181"/>
  <c r="D181" s="1"/>
  <c r="B182"/>
  <c r="D182" s="1"/>
  <c r="B183"/>
  <c r="D183" s="1"/>
  <c r="B184"/>
  <c r="D184" s="1"/>
  <c r="B185"/>
  <c r="D185" s="1"/>
  <c r="B186"/>
  <c r="D186" s="1"/>
  <c r="B187"/>
  <c r="D187" s="1"/>
  <c r="B188"/>
  <c r="D188" s="1"/>
  <c r="B189"/>
  <c r="D189" s="1"/>
  <c r="B190"/>
  <c r="D190" s="1"/>
  <c r="B191"/>
  <c r="D191" s="1"/>
  <c r="B192"/>
  <c r="D192" s="1"/>
  <c r="B193"/>
  <c r="D193" s="1"/>
  <c r="B194"/>
  <c r="D194" s="1"/>
  <c r="B195"/>
  <c r="D195" s="1"/>
  <c r="B196"/>
  <c r="D196" s="1"/>
  <c r="B197"/>
  <c r="D197" s="1"/>
  <c r="B198"/>
  <c r="F198" s="1"/>
  <c r="B199"/>
  <c r="D199" s="1"/>
  <c r="B200"/>
  <c r="D200" s="1"/>
  <c r="B201"/>
  <c r="D201" s="1"/>
  <c r="B202"/>
  <c r="D202" s="1"/>
  <c r="B203"/>
  <c r="D203" s="1"/>
  <c r="B204"/>
  <c r="D204" s="1"/>
  <c r="B205"/>
  <c r="D205" s="1"/>
  <c r="B206"/>
  <c r="D206" s="1"/>
  <c r="B207"/>
  <c r="D207" s="1"/>
  <c r="B208"/>
  <c r="D208" s="1"/>
  <c r="B209"/>
  <c r="D209" s="1"/>
  <c r="B210"/>
  <c r="F210" s="1"/>
  <c r="B211"/>
  <c r="E211" s="1"/>
  <c r="B212"/>
  <c r="F212" s="1"/>
  <c r="B213"/>
  <c r="F213" s="1"/>
  <c r="B214"/>
  <c r="F214" s="1"/>
  <c r="B215"/>
  <c r="F215" s="1"/>
  <c r="B216"/>
  <c r="F216" s="1"/>
  <c r="B217"/>
  <c r="F217" s="1"/>
  <c r="B218"/>
  <c r="F218" s="1"/>
  <c r="B219"/>
  <c r="C219" s="1"/>
  <c r="B220"/>
  <c r="D220" s="1"/>
  <c r="B221"/>
  <c r="D221" s="1"/>
  <c r="B222"/>
  <c r="D222" s="1"/>
  <c r="B223"/>
  <c r="D223" s="1"/>
  <c r="B224"/>
  <c r="D224" s="1"/>
  <c r="B225"/>
  <c r="D225" s="1"/>
  <c r="B226"/>
  <c r="D226" s="1"/>
  <c r="B227"/>
  <c r="D227" s="1"/>
  <c r="B228"/>
  <c r="D228" s="1"/>
  <c r="B229"/>
  <c r="D229" s="1"/>
  <c r="B230"/>
  <c r="D230" s="1"/>
  <c r="B231"/>
  <c r="D231" s="1"/>
  <c r="B232"/>
  <c r="D232" s="1"/>
  <c r="B233"/>
  <c r="D233" s="1"/>
  <c r="B234"/>
  <c r="D234" s="1"/>
  <c r="B235"/>
  <c r="D235" s="1"/>
  <c r="B236"/>
  <c r="D236" s="1"/>
  <c r="B237"/>
  <c r="D237" s="1"/>
  <c r="B238"/>
  <c r="D238" s="1"/>
  <c r="B239"/>
  <c r="D239" s="1"/>
  <c r="B240"/>
  <c r="D240" s="1"/>
  <c r="B241"/>
  <c r="D241" s="1"/>
  <c r="B242"/>
  <c r="D242" s="1"/>
  <c r="B243"/>
  <c r="D243" s="1"/>
  <c r="B244"/>
  <c r="D244" s="1"/>
  <c r="B245"/>
  <c r="D245" s="1"/>
  <c r="B246"/>
  <c r="D246" s="1"/>
  <c r="B247"/>
  <c r="D247" s="1"/>
  <c r="B248"/>
  <c r="D248" s="1"/>
  <c r="B249"/>
  <c r="D249" s="1"/>
  <c r="B250"/>
  <c r="D250" s="1"/>
  <c r="B251"/>
  <c r="D251" s="1"/>
  <c r="B252"/>
  <c r="D252" s="1"/>
  <c r="B253"/>
  <c r="D253" s="1"/>
  <c r="B254"/>
  <c r="D254" s="1"/>
  <c r="B255"/>
  <c r="D255" s="1"/>
  <c r="B256"/>
  <c r="D256" s="1"/>
  <c r="B257"/>
  <c r="D257" s="1"/>
  <c r="B258"/>
  <c r="F258" s="1"/>
  <c r="B259"/>
  <c r="F259" s="1"/>
  <c r="B260"/>
  <c r="F260" s="1"/>
  <c r="B261"/>
  <c r="D261" s="1"/>
  <c r="B262"/>
  <c r="D262" s="1"/>
  <c r="B263"/>
  <c r="D263" s="1"/>
  <c r="B264"/>
  <c r="D264" s="1"/>
  <c r="B265"/>
  <c r="D265" s="1"/>
  <c r="B266"/>
  <c r="D266" s="1"/>
  <c r="B267"/>
  <c r="D267" s="1"/>
  <c r="B268"/>
  <c r="D268" s="1"/>
  <c r="B269"/>
  <c r="D269" s="1"/>
  <c r="B270"/>
  <c r="D270" s="1"/>
  <c r="B271"/>
  <c r="D271" s="1"/>
  <c r="B272"/>
  <c r="D272" s="1"/>
  <c r="B273"/>
  <c r="D273" s="1"/>
  <c r="B274"/>
  <c r="D274" s="1"/>
  <c r="B275"/>
  <c r="D275" s="1"/>
  <c r="B276"/>
  <c r="D276" s="1"/>
  <c r="B277"/>
  <c r="D277" s="1"/>
  <c r="B278"/>
  <c r="D278" s="1"/>
  <c r="B279"/>
  <c r="D279" s="1"/>
  <c r="B280"/>
  <c r="D280" s="1"/>
  <c r="B281"/>
  <c r="D281" s="1"/>
  <c r="B282"/>
  <c r="D282" s="1"/>
  <c r="B283"/>
  <c r="D283" s="1"/>
  <c r="B284"/>
  <c r="D284" s="1"/>
  <c r="B285"/>
  <c r="D285" s="1"/>
  <c r="B286"/>
  <c r="F286" s="1"/>
  <c r="B287"/>
  <c r="F287" s="1"/>
  <c r="B288"/>
  <c r="F288" s="1"/>
  <c r="B289"/>
  <c r="F289" s="1"/>
  <c r="B290"/>
  <c r="F290" s="1"/>
  <c r="B291"/>
  <c r="F291" s="1"/>
  <c r="B292"/>
  <c r="F292" s="1"/>
  <c r="B293"/>
  <c r="F293" s="1"/>
  <c r="B294"/>
  <c r="F294" s="1"/>
  <c r="B295"/>
  <c r="F295" s="1"/>
  <c r="B296"/>
  <c r="F296" s="1"/>
  <c r="B297"/>
  <c r="F297" s="1"/>
  <c r="B298"/>
  <c r="F298" s="1"/>
  <c r="B299"/>
  <c r="F299" s="1"/>
  <c r="B300"/>
  <c r="F300" s="1"/>
  <c r="B301"/>
  <c r="F301" s="1"/>
  <c r="B302"/>
  <c r="F302" s="1"/>
  <c r="B303"/>
  <c r="F303" s="1"/>
  <c r="B304"/>
  <c r="F304" s="1"/>
  <c r="B305"/>
  <c r="F305" s="1"/>
  <c r="B306"/>
  <c r="F306" s="1"/>
  <c r="B307"/>
  <c r="F307" s="1"/>
  <c r="B308"/>
  <c r="F308" s="1"/>
  <c r="B309"/>
  <c r="F309" s="1"/>
  <c r="B310"/>
  <c r="F310" s="1"/>
  <c r="B311"/>
  <c r="F311" s="1"/>
  <c r="B312"/>
  <c r="F312" s="1"/>
  <c r="B313"/>
  <c r="F313" s="1"/>
  <c r="B314"/>
  <c r="F314" s="1"/>
  <c r="B315"/>
  <c r="F315" s="1"/>
  <c r="B316"/>
  <c r="F316" s="1"/>
  <c r="B317"/>
  <c r="F317" s="1"/>
  <c r="B318"/>
  <c r="F318" s="1"/>
  <c r="B319"/>
  <c r="F319" s="1"/>
  <c r="B320"/>
  <c r="F320" s="1"/>
  <c r="B321"/>
  <c r="F321" s="1"/>
  <c r="B322"/>
  <c r="F322" s="1"/>
  <c r="B323"/>
  <c r="F323" s="1"/>
  <c r="B324"/>
  <c r="F324" s="1"/>
  <c r="B325"/>
  <c r="F325" s="1"/>
  <c r="B326"/>
  <c r="F326" s="1"/>
  <c r="B327"/>
  <c r="F327" s="1"/>
  <c r="B328"/>
  <c r="F328" s="1"/>
  <c r="B329"/>
  <c r="F329" s="1"/>
  <c r="B330"/>
  <c r="F330" s="1"/>
  <c r="B331"/>
  <c r="F331" s="1"/>
  <c r="B332"/>
  <c r="F332" s="1"/>
  <c r="B333"/>
  <c r="F333" s="1"/>
  <c r="B334"/>
  <c r="F334" s="1"/>
  <c r="B335"/>
  <c r="F335" s="1"/>
  <c r="B336"/>
  <c r="F336" s="1"/>
  <c r="B337"/>
  <c r="F337" s="1"/>
  <c r="B338"/>
  <c r="F338" s="1"/>
  <c r="B339"/>
  <c r="F339" s="1"/>
  <c r="B340"/>
  <c r="F340" s="1"/>
  <c r="B341"/>
  <c r="F341" s="1"/>
  <c r="B342"/>
  <c r="F342" s="1"/>
  <c r="B343"/>
  <c r="F343" s="1"/>
  <c r="B344"/>
  <c r="F344" s="1"/>
  <c r="B345"/>
  <c r="F345" s="1"/>
  <c r="B346"/>
  <c r="F346" s="1"/>
  <c r="B347"/>
  <c r="F347" s="1"/>
  <c r="B348"/>
  <c r="F348" s="1"/>
  <c r="B349"/>
  <c r="F349" s="1"/>
  <c r="B350"/>
  <c r="F350" s="1"/>
  <c r="B351"/>
  <c r="F351" s="1"/>
  <c r="B352"/>
  <c r="F352" s="1"/>
  <c r="B353"/>
  <c r="F353" s="1"/>
  <c r="B354"/>
  <c r="F354" s="1"/>
  <c r="B355"/>
  <c r="F355" s="1"/>
  <c r="B356"/>
  <c r="F356" s="1"/>
  <c r="B357"/>
  <c r="F357" s="1"/>
  <c r="B358"/>
  <c r="F358" s="1"/>
  <c r="B359"/>
  <c r="F359" s="1"/>
  <c r="B360"/>
  <c r="F360" s="1"/>
  <c r="B361"/>
  <c r="F361" s="1"/>
  <c r="B362"/>
  <c r="F362" s="1"/>
  <c r="B363"/>
  <c r="F363" s="1"/>
  <c r="B364"/>
  <c r="F364" s="1"/>
  <c r="B365"/>
  <c r="F365" s="1"/>
  <c r="B366"/>
  <c r="F366" s="1"/>
  <c r="B367"/>
  <c r="F367" s="1"/>
  <c r="B368"/>
  <c r="F368" s="1"/>
  <c r="B369"/>
  <c r="F369" s="1"/>
  <c r="B370"/>
  <c r="F370" s="1"/>
  <c r="B371"/>
  <c r="F371" s="1"/>
  <c r="B372"/>
  <c r="F372" s="1"/>
  <c r="B373"/>
  <c r="F373" s="1"/>
  <c r="B374"/>
  <c r="F374" s="1"/>
  <c r="B375"/>
  <c r="F375" s="1"/>
  <c r="B376"/>
  <c r="F376" s="1"/>
  <c r="B377"/>
  <c r="F377" s="1"/>
  <c r="B378"/>
  <c r="F378" s="1"/>
  <c r="B379"/>
  <c r="F379" s="1"/>
  <c r="B380"/>
  <c r="F380" s="1"/>
  <c r="B381"/>
  <c r="F381" s="1"/>
  <c r="B382"/>
  <c r="F382" s="1"/>
  <c r="B383"/>
  <c r="F383" s="1"/>
  <c r="B384"/>
  <c r="F384" s="1"/>
  <c r="B385"/>
  <c r="F385" s="1"/>
  <c r="B386"/>
  <c r="F386" s="1"/>
  <c r="B387"/>
  <c r="F387" s="1"/>
  <c r="B388"/>
  <c r="F388" s="1"/>
  <c r="B389"/>
  <c r="F389" s="1"/>
  <c r="B390"/>
  <c r="F390" s="1"/>
  <c r="B391"/>
  <c r="F391" s="1"/>
  <c r="B392"/>
  <c r="F392" s="1"/>
  <c r="B393"/>
  <c r="F393" s="1"/>
  <c r="B394"/>
  <c r="F394" s="1"/>
  <c r="B395"/>
  <c r="F395" s="1"/>
  <c r="B396"/>
  <c r="F396" s="1"/>
  <c r="B397"/>
  <c r="F397" s="1"/>
  <c r="B398"/>
  <c r="F398" s="1"/>
  <c r="B399"/>
  <c r="F399" s="1"/>
  <c r="B400"/>
  <c r="F400" s="1"/>
  <c r="B401"/>
  <c r="F401" s="1"/>
  <c r="B402"/>
  <c r="F402" s="1"/>
  <c r="B403"/>
  <c r="F403" s="1"/>
  <c r="B404"/>
  <c r="F404" s="1"/>
  <c r="B405"/>
  <c r="F405" s="1"/>
  <c r="B406"/>
  <c r="D406" s="1"/>
  <c r="B407"/>
  <c r="D407" s="1"/>
  <c r="B408"/>
  <c r="F408" s="1"/>
  <c r="B409"/>
  <c r="D409" s="1"/>
  <c r="B410"/>
  <c r="F410" s="1"/>
  <c r="B411"/>
  <c r="D411" s="1"/>
  <c r="B412"/>
  <c r="F412" s="1"/>
  <c r="B413"/>
  <c r="D413" s="1"/>
  <c r="B414"/>
  <c r="F414" s="1"/>
  <c r="B415"/>
  <c r="F415" s="1"/>
  <c r="B416"/>
  <c r="D416" s="1"/>
  <c r="B417"/>
  <c r="F417" s="1"/>
  <c r="B418"/>
  <c r="D418" s="1"/>
  <c r="B419"/>
  <c r="F419" s="1"/>
  <c r="B420"/>
  <c r="D420" s="1"/>
  <c r="B421"/>
  <c r="F421" s="1"/>
  <c r="B422"/>
  <c r="D422" s="1"/>
  <c r="B423"/>
  <c r="F423" s="1"/>
  <c r="B424"/>
  <c r="D424" s="1"/>
  <c r="B425"/>
  <c r="F425" s="1"/>
  <c r="B426"/>
  <c r="D426" s="1"/>
  <c r="B427"/>
  <c r="F427" s="1"/>
  <c r="B428"/>
  <c r="D428" s="1"/>
  <c r="B429"/>
  <c r="F429" s="1"/>
  <c r="B430"/>
  <c r="D430" s="1"/>
  <c r="B431"/>
  <c r="F431" s="1"/>
  <c r="B432"/>
  <c r="D432" s="1"/>
  <c r="B433"/>
  <c r="F433" s="1"/>
  <c r="B434"/>
  <c r="B435"/>
  <c r="D435" s="1"/>
  <c r="B436"/>
  <c r="D436" s="1"/>
  <c r="B437"/>
  <c r="F437" s="1"/>
  <c r="B438"/>
  <c r="F438" s="1"/>
  <c r="B439"/>
  <c r="F439" s="1"/>
  <c r="B440"/>
  <c r="B441"/>
  <c r="D441" s="1"/>
  <c r="B442"/>
  <c r="D442" s="1"/>
  <c r="B443"/>
  <c r="F443" s="1"/>
  <c r="B444"/>
  <c r="B445"/>
  <c r="D445" s="1"/>
  <c r="B446"/>
  <c r="D446" s="1"/>
  <c r="B447"/>
  <c r="F447" s="1"/>
  <c r="B448"/>
  <c r="B449"/>
  <c r="D449" s="1"/>
  <c r="B450"/>
  <c r="D450" s="1"/>
  <c r="B451"/>
  <c r="F451" s="1"/>
  <c r="B452"/>
  <c r="D452" s="1"/>
  <c r="B453"/>
  <c r="D453" s="1"/>
  <c r="B454"/>
  <c r="D454" s="1"/>
  <c r="B455"/>
  <c r="D455" s="1"/>
  <c r="B456"/>
  <c r="H456" s="1"/>
  <c r="B457"/>
  <c r="F457" s="1"/>
  <c r="B458"/>
  <c r="D458" s="1"/>
  <c r="B459"/>
  <c r="D459" s="1"/>
  <c r="B460"/>
  <c r="D460" s="1"/>
  <c r="B461"/>
  <c r="D461" s="1"/>
  <c r="B462"/>
  <c r="D462" s="1"/>
  <c r="B463"/>
  <c r="H463" s="1"/>
  <c r="B464"/>
  <c r="H464" s="1"/>
  <c r="B465"/>
  <c r="D465" s="1"/>
  <c r="B466"/>
  <c r="F466" s="1"/>
  <c r="B467"/>
  <c r="B468"/>
  <c r="D468" s="1"/>
  <c r="B469"/>
  <c r="B470"/>
  <c r="D470" s="1"/>
  <c r="B471"/>
  <c r="D471" s="1"/>
  <c r="B472"/>
  <c r="D472" s="1"/>
  <c r="B473"/>
  <c r="B474"/>
  <c r="D474" s="1"/>
  <c r="B475"/>
  <c r="H475" s="1"/>
  <c r="B476"/>
  <c r="F476" s="1"/>
  <c r="B477"/>
  <c r="B478"/>
  <c r="D478" s="1"/>
  <c r="B479"/>
  <c r="D479" s="1"/>
  <c r="B480"/>
  <c r="H480" s="1"/>
  <c r="B481"/>
  <c r="D481" s="1"/>
  <c r="B482"/>
  <c r="D482" s="1"/>
  <c r="B483"/>
  <c r="D483" s="1"/>
  <c r="B484"/>
  <c r="H484" s="1"/>
  <c r="B485"/>
  <c r="H485" s="1"/>
  <c r="B486"/>
  <c r="D486" s="1"/>
  <c r="B487"/>
  <c r="B488"/>
  <c r="H488" s="1"/>
  <c r="B489"/>
  <c r="F489" s="1"/>
  <c r="B490"/>
  <c r="B491"/>
  <c r="D491" s="1"/>
  <c r="B492"/>
  <c r="D492" s="1"/>
  <c r="B493"/>
  <c r="F493" s="1"/>
  <c r="B494"/>
  <c r="B495"/>
  <c r="D495" s="1"/>
  <c r="B496"/>
  <c r="D496" s="1"/>
  <c r="B497"/>
  <c r="F497" s="1"/>
  <c r="B498"/>
  <c r="B499"/>
  <c r="D499" s="1"/>
  <c r="B500"/>
  <c r="B501"/>
  <c r="C501" s="1"/>
  <c r="B502"/>
  <c r="D502" s="1"/>
  <c r="B503"/>
  <c r="C503" s="1"/>
  <c r="B504"/>
  <c r="C504" s="1"/>
  <c r="B5"/>
  <c r="F5" s="1"/>
  <c r="B6" i="11"/>
  <c r="H6" s="1"/>
  <c r="A2" i="15"/>
  <c r="A2" i="11"/>
  <c r="BR8" i="2"/>
  <c r="BU105"/>
  <c r="BV105" s="1"/>
  <c r="BT105"/>
  <c r="BU104"/>
  <c r="BV104" s="1"/>
  <c r="BT104"/>
  <c r="BV103"/>
  <c r="BU103"/>
  <c r="BT103"/>
  <c r="BU102"/>
  <c r="BV102" s="1"/>
  <c r="BT102"/>
  <c r="BW102" s="1"/>
  <c r="BU101"/>
  <c r="BV101" s="1"/>
  <c r="BT101"/>
  <c r="BU100"/>
  <c r="BV100" s="1"/>
  <c r="BT100"/>
  <c r="BW100" s="1"/>
  <c r="BU99"/>
  <c r="BV99" s="1"/>
  <c r="BT99"/>
  <c r="BU98"/>
  <c r="BV98" s="1"/>
  <c r="BT98"/>
  <c r="BW98" s="1"/>
  <c r="BU97"/>
  <c r="BV97" s="1"/>
  <c r="BT97"/>
  <c r="BU96"/>
  <c r="BV96" s="1"/>
  <c r="BT96"/>
  <c r="BW96" s="1"/>
  <c r="BU95"/>
  <c r="BV95" s="1"/>
  <c r="BT95"/>
  <c r="BS95"/>
  <c r="BU94"/>
  <c r="BV94" s="1"/>
  <c r="BT94"/>
  <c r="BW94" s="1"/>
  <c r="BU93"/>
  <c r="BV93" s="1"/>
  <c r="BT93"/>
  <c r="BU92"/>
  <c r="BV92" s="1"/>
  <c r="BT92"/>
  <c r="BW92" s="1"/>
  <c r="BU91"/>
  <c r="BV91" s="1"/>
  <c r="BT91"/>
  <c r="BU90"/>
  <c r="BV90" s="1"/>
  <c r="BT90"/>
  <c r="BW90" s="1"/>
  <c r="BU89"/>
  <c r="BV89" s="1"/>
  <c r="BT89"/>
  <c r="BU88"/>
  <c r="BV88" s="1"/>
  <c r="BT88"/>
  <c r="BW88" s="1"/>
  <c r="BU87"/>
  <c r="BV87" s="1"/>
  <c r="BT87"/>
  <c r="BU86"/>
  <c r="BV86" s="1"/>
  <c r="BT86"/>
  <c r="BW86" s="1"/>
  <c r="BV85"/>
  <c r="BU85"/>
  <c r="BT85"/>
  <c r="BU84"/>
  <c r="BV84" s="1"/>
  <c r="BT84"/>
  <c r="BW84" s="1"/>
  <c r="BU83"/>
  <c r="BV83" s="1"/>
  <c r="BT83"/>
  <c r="BU82"/>
  <c r="BV82" s="1"/>
  <c r="BT82"/>
  <c r="BW82" s="1"/>
  <c r="BU81"/>
  <c r="BV81" s="1"/>
  <c r="BT81"/>
  <c r="BU80"/>
  <c r="BV80" s="1"/>
  <c r="BT80"/>
  <c r="BW80" s="1"/>
  <c r="BU79"/>
  <c r="BV79" s="1"/>
  <c r="BT79"/>
  <c r="BU78"/>
  <c r="BV78" s="1"/>
  <c r="BT78"/>
  <c r="BW78" s="1"/>
  <c r="BX78" s="1"/>
  <c r="BY78" s="1"/>
  <c r="BU77"/>
  <c r="BV77" s="1"/>
  <c r="BT77"/>
  <c r="BU76"/>
  <c r="BV76" s="1"/>
  <c r="BT76"/>
  <c r="BW76" s="1"/>
  <c r="BX76" s="1"/>
  <c r="BY76" s="1"/>
  <c r="BU75"/>
  <c r="BV75" s="1"/>
  <c r="BT75"/>
  <c r="BU74"/>
  <c r="BV74" s="1"/>
  <c r="BT74"/>
  <c r="BW74" s="1"/>
  <c r="BX74" s="1"/>
  <c r="BY74" s="1"/>
  <c r="BU73"/>
  <c r="BV73" s="1"/>
  <c r="BT73"/>
  <c r="BU72"/>
  <c r="BV72" s="1"/>
  <c r="BT72"/>
  <c r="BW72" s="1"/>
  <c r="BX72" s="1"/>
  <c r="BY72" s="1"/>
  <c r="BU71"/>
  <c r="BV71" s="1"/>
  <c r="BT71"/>
  <c r="BU70"/>
  <c r="BV70" s="1"/>
  <c r="BT70"/>
  <c r="BW70" s="1"/>
  <c r="BX70" s="1"/>
  <c r="BY70" s="1"/>
  <c r="BU69"/>
  <c r="BV69" s="1"/>
  <c r="BT69"/>
  <c r="BU68"/>
  <c r="BV68" s="1"/>
  <c r="BT68"/>
  <c r="BW68" s="1"/>
  <c r="BX68" s="1"/>
  <c r="BY68" s="1"/>
  <c r="BU67"/>
  <c r="BV67" s="1"/>
  <c r="BT67"/>
  <c r="BU66"/>
  <c r="BV66" s="1"/>
  <c r="BT66"/>
  <c r="BU65"/>
  <c r="BV65" s="1"/>
  <c r="BT65"/>
  <c r="BW65" s="1"/>
  <c r="BX65" s="1"/>
  <c r="BU64"/>
  <c r="BV64" s="1"/>
  <c r="BT64"/>
  <c r="BU63"/>
  <c r="BV63" s="1"/>
  <c r="BT63"/>
  <c r="BW63" s="1"/>
  <c r="BX63" s="1"/>
  <c r="BU62"/>
  <c r="BV62" s="1"/>
  <c r="BT62"/>
  <c r="BU61"/>
  <c r="BV61" s="1"/>
  <c r="BT61"/>
  <c r="BW61" s="1"/>
  <c r="BX61" s="1"/>
  <c r="BU60"/>
  <c r="BV60" s="1"/>
  <c r="BT60"/>
  <c r="BU59"/>
  <c r="BV59" s="1"/>
  <c r="BT59"/>
  <c r="BW59" s="1"/>
  <c r="BX59" s="1"/>
  <c r="BU58"/>
  <c r="BV58" s="1"/>
  <c r="BT58"/>
  <c r="BU57"/>
  <c r="BV57" s="1"/>
  <c r="BT57"/>
  <c r="BW57" s="1"/>
  <c r="BX57" s="1"/>
  <c r="BU56"/>
  <c r="BV56" s="1"/>
  <c r="BT56"/>
  <c r="BU55"/>
  <c r="BV55" s="1"/>
  <c r="BT55"/>
  <c r="BW55" s="1"/>
  <c r="BX55" s="1"/>
  <c r="BV54"/>
  <c r="BU54"/>
  <c r="BT54"/>
  <c r="BU53"/>
  <c r="BV53" s="1"/>
  <c r="BT53"/>
  <c r="BW53" s="1"/>
  <c r="BX53" s="1"/>
  <c r="BU52"/>
  <c r="BV52" s="1"/>
  <c r="BT52"/>
  <c r="BU51"/>
  <c r="BV51" s="1"/>
  <c r="BT51"/>
  <c r="BW51" s="1"/>
  <c r="BX51" s="1"/>
  <c r="BU50"/>
  <c r="BV50" s="1"/>
  <c r="BT50"/>
  <c r="BU49"/>
  <c r="BV49" s="1"/>
  <c r="BT49"/>
  <c r="BW49" s="1"/>
  <c r="BX49" s="1"/>
  <c r="BU48"/>
  <c r="BV48" s="1"/>
  <c r="BT48"/>
  <c r="BU47"/>
  <c r="BV47" s="1"/>
  <c r="BT47"/>
  <c r="BW47" s="1"/>
  <c r="BX47" s="1"/>
  <c r="BY47" s="1"/>
  <c r="BU46"/>
  <c r="BV46" s="1"/>
  <c r="BT46"/>
  <c r="BU45"/>
  <c r="BV45" s="1"/>
  <c r="BT45"/>
  <c r="BW45" s="1"/>
  <c r="BX45" s="1"/>
  <c r="BY45" s="1"/>
  <c r="BU44"/>
  <c r="BV44" s="1"/>
  <c r="BT44"/>
  <c r="BU43"/>
  <c r="BV43" s="1"/>
  <c r="BT43"/>
  <c r="BW43" s="1"/>
  <c r="BX43" s="1"/>
  <c r="BY43" s="1"/>
  <c r="BU42"/>
  <c r="BV42" s="1"/>
  <c r="BT42"/>
  <c r="BU41"/>
  <c r="BV41" s="1"/>
  <c r="BT41"/>
  <c r="BW41" s="1"/>
  <c r="BX41" s="1"/>
  <c r="BY41" s="1"/>
  <c r="BU40"/>
  <c r="BV40" s="1"/>
  <c r="BT40"/>
  <c r="BU39"/>
  <c r="BV39" s="1"/>
  <c r="BT39"/>
  <c r="BW39" s="1"/>
  <c r="BX39" s="1"/>
  <c r="BY39" s="1"/>
  <c r="BU38"/>
  <c r="BV38" s="1"/>
  <c r="BT38"/>
  <c r="BU37"/>
  <c r="BV37" s="1"/>
  <c r="BT37"/>
  <c r="BW37" s="1"/>
  <c r="BX37" s="1"/>
  <c r="BY37" s="1"/>
  <c r="BU36"/>
  <c r="BV36" s="1"/>
  <c r="BT36"/>
  <c r="BU35"/>
  <c r="BV35" s="1"/>
  <c r="BT35"/>
  <c r="BW35" s="1"/>
  <c r="BU34"/>
  <c r="BV34" s="1"/>
  <c r="BT34"/>
  <c r="BU33"/>
  <c r="BV33" s="1"/>
  <c r="BT33"/>
  <c r="BW33" s="1"/>
  <c r="BU32"/>
  <c r="BV32" s="1"/>
  <c r="BT32"/>
  <c r="BU31"/>
  <c r="BV31" s="1"/>
  <c r="BT31"/>
  <c r="BW31" s="1"/>
  <c r="BU30"/>
  <c r="BV30" s="1"/>
  <c r="BT30"/>
  <c r="BU29"/>
  <c r="BV29" s="1"/>
  <c r="BT29"/>
  <c r="BW29" s="1"/>
  <c r="BU28"/>
  <c r="BV28" s="1"/>
  <c r="BT28"/>
  <c r="BS28"/>
  <c r="BU27"/>
  <c r="BV27" s="1"/>
  <c r="BT27"/>
  <c r="BW27" s="1"/>
  <c r="BS27"/>
  <c r="BU26"/>
  <c r="BV26" s="1"/>
  <c r="BT26"/>
  <c r="BW26" s="1"/>
  <c r="BS26"/>
  <c r="BU25"/>
  <c r="BV25" s="1"/>
  <c r="BT25"/>
  <c r="BW25" s="1"/>
  <c r="BS25"/>
  <c r="BU24"/>
  <c r="BV24" s="1"/>
  <c r="BT24"/>
  <c r="BW24" s="1"/>
  <c r="BS24"/>
  <c r="BU23"/>
  <c r="BV23" s="1"/>
  <c r="BT23"/>
  <c r="BW23" s="1"/>
  <c r="BS23"/>
  <c r="BU22"/>
  <c r="BV22" s="1"/>
  <c r="BT22"/>
  <c r="BW22" s="1"/>
  <c r="BS22"/>
  <c r="BU21"/>
  <c r="BV21" s="1"/>
  <c r="BT21"/>
  <c r="BW21" s="1"/>
  <c r="BS21"/>
  <c r="BU20"/>
  <c r="BV20" s="1"/>
  <c r="BT20"/>
  <c r="BW20" s="1"/>
  <c r="BS20"/>
  <c r="BU19"/>
  <c r="BV19" s="1"/>
  <c r="BT19"/>
  <c r="BW19" s="1"/>
  <c r="BS19"/>
  <c r="BU18"/>
  <c r="BV18" s="1"/>
  <c r="BT18"/>
  <c r="BW18" s="1"/>
  <c r="BS18"/>
  <c r="BU15"/>
  <c r="BV15" s="1"/>
  <c r="BT15"/>
  <c r="BW15" s="1"/>
  <c r="BX15" s="1"/>
  <c r="BY15" s="1"/>
  <c r="BS15"/>
  <c r="BU14"/>
  <c r="BV14" s="1"/>
  <c r="BT14"/>
  <c r="BW14" s="1"/>
  <c r="BU13"/>
  <c r="BV13" s="1"/>
  <c r="BT13"/>
  <c r="BS13"/>
  <c r="F137" i="15" l="1"/>
  <c r="F136"/>
  <c r="H483"/>
  <c r="F78"/>
  <c r="H489"/>
  <c r="F481"/>
  <c r="H476"/>
  <c r="F138"/>
  <c r="H79"/>
  <c r="F147"/>
  <c r="F140"/>
  <c r="F139"/>
  <c r="F491"/>
  <c r="F483"/>
  <c r="H482"/>
  <c r="H481"/>
  <c r="H466"/>
  <c r="F459"/>
  <c r="F283"/>
  <c r="F282"/>
  <c r="F281"/>
  <c r="F280"/>
  <c r="F279"/>
  <c r="F278"/>
  <c r="F277"/>
  <c r="F276"/>
  <c r="F275"/>
  <c r="F274"/>
  <c r="F273"/>
  <c r="F272"/>
  <c r="F271"/>
  <c r="F270"/>
  <c r="F269"/>
  <c r="F268"/>
  <c r="F267"/>
  <c r="F266"/>
  <c r="F265"/>
  <c r="F264"/>
  <c r="F263"/>
  <c r="F262"/>
  <c r="F261"/>
  <c r="F199"/>
  <c r="F499"/>
  <c r="F406"/>
  <c r="H286"/>
  <c r="F285"/>
  <c r="F284"/>
  <c r="F495"/>
  <c r="F453"/>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169"/>
  <c r="F168"/>
  <c r="F167"/>
  <c r="H147"/>
  <c r="H140"/>
  <c r="H139"/>
  <c r="H138"/>
  <c r="H137"/>
  <c r="H136"/>
  <c r="H135"/>
  <c r="H78"/>
  <c r="F465"/>
  <c r="F454"/>
  <c r="H465"/>
  <c r="H454"/>
  <c r="H453"/>
  <c r="F449"/>
  <c r="F445"/>
  <c r="F441"/>
  <c r="F435"/>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D219"/>
  <c r="H210"/>
  <c r="F209"/>
  <c r="F208"/>
  <c r="F207"/>
  <c r="F206"/>
  <c r="F205"/>
  <c r="F204"/>
  <c r="F203"/>
  <c r="F202"/>
  <c r="F201"/>
  <c r="F200"/>
  <c r="F135"/>
  <c r="F257"/>
  <c r="G219"/>
  <c r="E219"/>
  <c r="H209"/>
  <c r="H208"/>
  <c r="H207"/>
  <c r="H206"/>
  <c r="H205"/>
  <c r="H204"/>
  <c r="H203"/>
  <c r="H202"/>
  <c r="H201"/>
  <c r="H200"/>
  <c r="H199"/>
  <c r="H198"/>
  <c r="F197"/>
  <c r="F196"/>
  <c r="F195"/>
  <c r="F194"/>
  <c r="F193"/>
  <c r="F192"/>
  <c r="F191"/>
  <c r="F190"/>
  <c r="F189"/>
  <c r="F188"/>
  <c r="F187"/>
  <c r="F186"/>
  <c r="F185"/>
  <c r="F184"/>
  <c r="F183"/>
  <c r="F182"/>
  <c r="F181"/>
  <c r="F180"/>
  <c r="F179"/>
  <c r="F178"/>
  <c r="F177"/>
  <c r="F176"/>
  <c r="F175"/>
  <c r="F174"/>
  <c r="F173"/>
  <c r="F172"/>
  <c r="F171"/>
  <c r="F170"/>
  <c r="H502"/>
  <c r="F496"/>
  <c r="F492"/>
  <c r="H472"/>
  <c r="F470"/>
  <c r="H460"/>
  <c r="F450"/>
  <c r="F446"/>
  <c r="F442"/>
  <c r="F436"/>
  <c r="F432"/>
  <c r="F430"/>
  <c r="F428"/>
  <c r="F426"/>
  <c r="F424"/>
  <c r="F422"/>
  <c r="F420"/>
  <c r="F418"/>
  <c r="F416"/>
  <c r="F413"/>
  <c r="F411"/>
  <c r="F409"/>
  <c r="F407"/>
  <c r="H499"/>
  <c r="H498"/>
  <c r="D498"/>
  <c r="H497"/>
  <c r="D497"/>
  <c r="H496"/>
  <c r="H495"/>
  <c r="H494"/>
  <c r="D494"/>
  <c r="H493"/>
  <c r="D493"/>
  <c r="H492"/>
  <c r="H491"/>
  <c r="H490"/>
  <c r="D490"/>
  <c r="F487"/>
  <c r="F485"/>
  <c r="F472"/>
  <c r="H471"/>
  <c r="H470"/>
  <c r="H469"/>
  <c r="F460"/>
  <c r="H459"/>
  <c r="H458"/>
  <c r="H457"/>
  <c r="D457"/>
  <c r="H451"/>
  <c r="D451"/>
  <c r="H450"/>
  <c r="H449"/>
  <c r="H448"/>
  <c r="D448"/>
  <c r="H447"/>
  <c r="D447"/>
  <c r="H446"/>
  <c r="H445"/>
  <c r="H444"/>
  <c r="D444"/>
  <c r="H443"/>
  <c r="D443"/>
  <c r="H442"/>
  <c r="H441"/>
  <c r="H440"/>
  <c r="D440"/>
  <c r="H439"/>
  <c r="D439"/>
  <c r="H438"/>
  <c r="D438"/>
  <c r="H437"/>
  <c r="D437"/>
  <c r="H436"/>
  <c r="H435"/>
  <c r="H434"/>
  <c r="D434"/>
  <c r="H433"/>
  <c r="D433"/>
  <c r="H432"/>
  <c r="H431"/>
  <c r="D431"/>
  <c r="H430"/>
  <c r="H429"/>
  <c r="D429"/>
  <c r="H428"/>
  <c r="H427"/>
  <c r="D427"/>
  <c r="H426"/>
  <c r="H425"/>
  <c r="D425"/>
  <c r="H424"/>
  <c r="H423"/>
  <c r="D423"/>
  <c r="H422"/>
  <c r="H421"/>
  <c r="D421"/>
  <c r="H420"/>
  <c r="H419"/>
  <c r="D419"/>
  <c r="H418"/>
  <c r="H417"/>
  <c r="D417"/>
  <c r="H416"/>
  <c r="H415"/>
  <c r="D415"/>
  <c r="H414"/>
  <c r="D414"/>
  <c r="H413"/>
  <c r="H412"/>
  <c r="D412"/>
  <c r="H411"/>
  <c r="H410"/>
  <c r="D410"/>
  <c r="H409"/>
  <c r="H408"/>
  <c r="D408"/>
  <c r="H407"/>
  <c r="H406"/>
  <c r="H405"/>
  <c r="H285"/>
  <c r="H284"/>
  <c r="H283"/>
  <c r="H282"/>
  <c r="H281"/>
  <c r="H280"/>
  <c r="H279"/>
  <c r="H278"/>
  <c r="H277"/>
  <c r="H276"/>
  <c r="H275"/>
  <c r="H274"/>
  <c r="H273"/>
  <c r="H272"/>
  <c r="H271"/>
  <c r="H270"/>
  <c r="H269"/>
  <c r="H268"/>
  <c r="H267"/>
  <c r="H266"/>
  <c r="H265"/>
  <c r="H264"/>
  <c r="H263"/>
  <c r="H262"/>
  <c r="H261"/>
  <c r="H257"/>
  <c r="G255"/>
  <c r="E255"/>
  <c r="C255"/>
  <c r="G254"/>
  <c r="E254"/>
  <c r="C254"/>
  <c r="G253"/>
  <c r="E253"/>
  <c r="C253"/>
  <c r="G252"/>
  <c r="E252"/>
  <c r="C252"/>
  <c r="G251"/>
  <c r="E251"/>
  <c r="C251"/>
  <c r="G250"/>
  <c r="E250"/>
  <c r="C250"/>
  <c r="G249"/>
  <c r="E249"/>
  <c r="C249"/>
  <c r="G248"/>
  <c r="E248"/>
  <c r="C248"/>
  <c r="G247"/>
  <c r="E247"/>
  <c r="C247"/>
  <c r="G246"/>
  <c r="E246"/>
  <c r="C246"/>
  <c r="G245"/>
  <c r="E245"/>
  <c r="C245"/>
  <c r="G244"/>
  <c r="E244"/>
  <c r="C244"/>
  <c r="G243"/>
  <c r="E243"/>
  <c r="C243"/>
  <c r="G242"/>
  <c r="E242"/>
  <c r="C242"/>
  <c r="G241"/>
  <c r="E241"/>
  <c r="C241"/>
  <c r="G240"/>
  <c r="E240"/>
  <c r="C240"/>
  <c r="G239"/>
  <c r="E239"/>
  <c r="C239"/>
  <c r="G238"/>
  <c r="E238"/>
  <c r="C238"/>
  <c r="G237"/>
  <c r="E237"/>
  <c r="C237"/>
  <c r="G236"/>
  <c r="E236"/>
  <c r="C236"/>
  <c r="G235"/>
  <c r="E235"/>
  <c r="C235"/>
  <c r="G234"/>
  <c r="E234"/>
  <c r="C234"/>
  <c r="G233"/>
  <c r="E233"/>
  <c r="C233"/>
  <c r="G232"/>
  <c r="E232"/>
  <c r="C232"/>
  <c r="G231"/>
  <c r="E231"/>
  <c r="C231"/>
  <c r="G230"/>
  <c r="E230"/>
  <c r="C230"/>
  <c r="G229"/>
  <c r="E229"/>
  <c r="C229"/>
  <c r="G228"/>
  <c r="E228"/>
  <c r="C228"/>
  <c r="G227"/>
  <c r="E227"/>
  <c r="C227"/>
  <c r="G226"/>
  <c r="E226"/>
  <c r="C226"/>
  <c r="G225"/>
  <c r="E225"/>
  <c r="C225"/>
  <c r="G224"/>
  <c r="E224"/>
  <c r="C224"/>
  <c r="G223"/>
  <c r="E223"/>
  <c r="C223"/>
  <c r="G222"/>
  <c r="E222"/>
  <c r="C222"/>
  <c r="G221"/>
  <c r="E221"/>
  <c r="C221"/>
  <c r="G220"/>
  <c r="E220"/>
  <c r="C220"/>
  <c r="F498"/>
  <c r="F494"/>
  <c r="F490"/>
  <c r="H487"/>
  <c r="F448"/>
  <c r="F444"/>
  <c r="F440"/>
  <c r="F434"/>
  <c r="G140"/>
  <c r="E140"/>
  <c r="C140"/>
  <c r="G139"/>
  <c r="E139"/>
  <c r="C139"/>
  <c r="G138"/>
  <c r="E138"/>
  <c r="C138"/>
  <c r="G137"/>
  <c r="E137"/>
  <c r="C137"/>
  <c r="G136"/>
  <c r="E136"/>
  <c r="C136"/>
  <c r="G135"/>
  <c r="E135"/>
  <c r="C135"/>
  <c r="F87"/>
  <c r="F86"/>
  <c r="F85"/>
  <c r="F84"/>
  <c r="F83"/>
  <c r="F82"/>
  <c r="F81"/>
  <c r="F80"/>
  <c r="F77"/>
  <c r="H76"/>
  <c r="D76"/>
  <c r="H75"/>
  <c r="D75"/>
  <c r="H74"/>
  <c r="D74"/>
  <c r="H73"/>
  <c r="D73"/>
  <c r="H72"/>
  <c r="D72"/>
  <c r="C431"/>
  <c r="E431"/>
  <c r="G431"/>
  <c r="C430"/>
  <c r="E430"/>
  <c r="G430"/>
  <c r="C429"/>
  <c r="E429"/>
  <c r="G429"/>
  <c r="C428"/>
  <c r="E428"/>
  <c r="G428"/>
  <c r="C427"/>
  <c r="E427"/>
  <c r="G427"/>
  <c r="C426"/>
  <c r="E426"/>
  <c r="G426"/>
  <c r="C425"/>
  <c r="E425"/>
  <c r="G425"/>
  <c r="C424"/>
  <c r="E424"/>
  <c r="G424"/>
  <c r="C423"/>
  <c r="E423"/>
  <c r="G423"/>
  <c r="C422"/>
  <c r="E422"/>
  <c r="G422"/>
  <c r="C421"/>
  <c r="E421"/>
  <c r="G421"/>
  <c r="C420"/>
  <c r="E420"/>
  <c r="G420"/>
  <c r="C419"/>
  <c r="E419"/>
  <c r="G419"/>
  <c r="C418"/>
  <c r="E418"/>
  <c r="G418"/>
  <c r="C417"/>
  <c r="E417"/>
  <c r="G417"/>
  <c r="C416"/>
  <c r="E416"/>
  <c r="G416"/>
  <c r="C415"/>
  <c r="E415"/>
  <c r="G415"/>
  <c r="C414"/>
  <c r="E414"/>
  <c r="G414"/>
  <c r="C413"/>
  <c r="E413"/>
  <c r="G413"/>
  <c r="C412"/>
  <c r="E412"/>
  <c r="G412"/>
  <c r="C411"/>
  <c r="E411"/>
  <c r="G411"/>
  <c r="C410"/>
  <c r="E410"/>
  <c r="G410"/>
  <c r="C409"/>
  <c r="E409"/>
  <c r="G409"/>
  <c r="C408"/>
  <c r="E408"/>
  <c r="G408"/>
  <c r="C407"/>
  <c r="E407"/>
  <c r="G407"/>
  <c r="C406"/>
  <c r="E406"/>
  <c r="G406"/>
  <c r="D489"/>
  <c r="F488"/>
  <c r="D488"/>
  <c r="D487"/>
  <c r="D485"/>
  <c r="F484"/>
  <c r="D484"/>
  <c r="F480"/>
  <c r="D480"/>
  <c r="H477"/>
  <c r="F477"/>
  <c r="D477"/>
  <c r="D476"/>
  <c r="F475"/>
  <c r="D475"/>
  <c r="H473"/>
  <c r="F473"/>
  <c r="D473"/>
  <c r="F469"/>
  <c r="D469"/>
  <c r="H467"/>
  <c r="F467"/>
  <c r="D467"/>
  <c r="D466"/>
  <c r="F464"/>
  <c r="D464"/>
  <c r="F463"/>
  <c r="D463"/>
  <c r="F456"/>
  <c r="D456"/>
  <c r="G489"/>
  <c r="E489"/>
  <c r="C489"/>
  <c r="G488"/>
  <c r="E488"/>
  <c r="C488"/>
  <c r="G487"/>
  <c r="E487"/>
  <c r="C487"/>
  <c r="G486"/>
  <c r="E486"/>
  <c r="C486"/>
  <c r="G485"/>
  <c r="E485"/>
  <c r="C485"/>
  <c r="G484"/>
  <c r="E484"/>
  <c r="C484"/>
  <c r="G483"/>
  <c r="E483"/>
  <c r="C483"/>
  <c r="G482"/>
  <c r="E482"/>
  <c r="C482"/>
  <c r="G481"/>
  <c r="E481"/>
  <c r="C481"/>
  <c r="G480"/>
  <c r="E480"/>
  <c r="C480"/>
  <c r="G479"/>
  <c r="E479"/>
  <c r="C479"/>
  <c r="G478"/>
  <c r="E478"/>
  <c r="C478"/>
  <c r="G477"/>
  <c r="E477"/>
  <c r="C477"/>
  <c r="G476"/>
  <c r="E476"/>
  <c r="C476"/>
  <c r="G475"/>
  <c r="E475"/>
  <c r="C475"/>
  <c r="G474"/>
  <c r="E474"/>
  <c r="C474"/>
  <c r="G473"/>
  <c r="E473"/>
  <c r="C473"/>
  <c r="G472"/>
  <c r="E472"/>
  <c r="C472"/>
  <c r="G471"/>
  <c r="E471"/>
  <c r="C471"/>
  <c r="G470"/>
  <c r="E470"/>
  <c r="C470"/>
  <c r="G469"/>
  <c r="E469"/>
  <c r="C469"/>
  <c r="G468"/>
  <c r="E468"/>
  <c r="C468"/>
  <c r="G467"/>
  <c r="E467"/>
  <c r="C467"/>
  <c r="G466"/>
  <c r="E466"/>
  <c r="C466"/>
  <c r="G465"/>
  <c r="E465"/>
  <c r="C465"/>
  <c r="G464"/>
  <c r="E464"/>
  <c r="C464"/>
  <c r="G463"/>
  <c r="E463"/>
  <c r="C463"/>
  <c r="G462"/>
  <c r="E462"/>
  <c r="C462"/>
  <c r="G461"/>
  <c r="E461"/>
  <c r="C461"/>
  <c r="G460"/>
  <c r="E460"/>
  <c r="C460"/>
  <c r="G459"/>
  <c r="E459"/>
  <c r="C459"/>
  <c r="G458"/>
  <c r="E458"/>
  <c r="C458"/>
  <c r="G457"/>
  <c r="E457"/>
  <c r="C457"/>
  <c r="G456"/>
  <c r="E456"/>
  <c r="C456"/>
  <c r="G455"/>
  <c r="E455"/>
  <c r="C455"/>
  <c r="G454"/>
  <c r="E454"/>
  <c r="C454"/>
  <c r="G453"/>
  <c r="E453"/>
  <c r="C453"/>
  <c r="G452"/>
  <c r="E452"/>
  <c r="C452"/>
  <c r="G451"/>
  <c r="E451"/>
  <c r="C451"/>
  <c r="G450"/>
  <c r="E450"/>
  <c r="C450"/>
  <c r="G449"/>
  <c r="E449"/>
  <c r="C449"/>
  <c r="G448"/>
  <c r="E448"/>
  <c r="C448"/>
  <c r="G447"/>
  <c r="E447"/>
  <c r="C447"/>
  <c r="G446"/>
  <c r="E446"/>
  <c r="C446"/>
  <c r="G445"/>
  <c r="E445"/>
  <c r="C445"/>
  <c r="G444"/>
  <c r="E444"/>
  <c r="C444"/>
  <c r="G443"/>
  <c r="E443"/>
  <c r="C443"/>
  <c r="G442"/>
  <c r="E442"/>
  <c r="C442"/>
  <c r="G441"/>
  <c r="E441"/>
  <c r="C441"/>
  <c r="G440"/>
  <c r="E440"/>
  <c r="C440"/>
  <c r="G439"/>
  <c r="E439"/>
  <c r="C439"/>
  <c r="G438"/>
  <c r="E438"/>
  <c r="C438"/>
  <c r="G437"/>
  <c r="E437"/>
  <c r="C437"/>
  <c r="G436"/>
  <c r="E436"/>
  <c r="C436"/>
  <c r="G435"/>
  <c r="E435"/>
  <c r="C435"/>
  <c r="G434"/>
  <c r="E434"/>
  <c r="C434"/>
  <c r="G433"/>
  <c r="E433"/>
  <c r="C433"/>
  <c r="G432"/>
  <c r="E432"/>
  <c r="C432"/>
  <c r="D405"/>
  <c r="G405"/>
  <c r="D404"/>
  <c r="H404"/>
  <c r="D403"/>
  <c r="H403"/>
  <c r="D402"/>
  <c r="H402"/>
  <c r="D401"/>
  <c r="H401"/>
  <c r="D400"/>
  <c r="H400"/>
  <c r="D399"/>
  <c r="H399"/>
  <c r="D398"/>
  <c r="H398"/>
  <c r="D397"/>
  <c r="H397"/>
  <c r="D396"/>
  <c r="H396"/>
  <c r="D395"/>
  <c r="H395"/>
  <c r="D394"/>
  <c r="H394"/>
  <c r="D393"/>
  <c r="H393"/>
  <c r="D392"/>
  <c r="H392"/>
  <c r="D391"/>
  <c r="H391"/>
  <c r="D390"/>
  <c r="H390"/>
  <c r="D389"/>
  <c r="H389"/>
  <c r="D388"/>
  <c r="H388"/>
  <c r="D387"/>
  <c r="H387"/>
  <c r="D386"/>
  <c r="H386"/>
  <c r="D385"/>
  <c r="H385"/>
  <c r="H486"/>
  <c r="F486"/>
  <c r="F482"/>
  <c r="H479"/>
  <c r="F479"/>
  <c r="H478"/>
  <c r="F478"/>
  <c r="H474"/>
  <c r="F474"/>
  <c r="F471"/>
  <c r="H468"/>
  <c r="F468"/>
  <c r="H462"/>
  <c r="F462"/>
  <c r="H461"/>
  <c r="F461"/>
  <c r="F458"/>
  <c r="H455"/>
  <c r="F455"/>
  <c r="H452"/>
  <c r="F452"/>
  <c r="H297"/>
  <c r="D297"/>
  <c r="H296"/>
  <c r="D296"/>
  <c r="H295"/>
  <c r="D295"/>
  <c r="H294"/>
  <c r="D294"/>
  <c r="H293"/>
  <c r="D293"/>
  <c r="H292"/>
  <c r="D292"/>
  <c r="H291"/>
  <c r="D291"/>
  <c r="H290"/>
  <c r="D290"/>
  <c r="H289"/>
  <c r="D289"/>
  <c r="H288"/>
  <c r="D288"/>
  <c r="H287"/>
  <c r="D287"/>
  <c r="D286"/>
  <c r="G257"/>
  <c r="E257"/>
  <c r="C257"/>
  <c r="F256"/>
  <c r="G147"/>
  <c r="E147"/>
  <c r="C147"/>
  <c r="H146"/>
  <c r="D146"/>
  <c r="H145"/>
  <c r="D145"/>
  <c r="H144"/>
  <c r="D144"/>
  <c r="H143"/>
  <c r="D143"/>
  <c r="H142"/>
  <c r="D142"/>
  <c r="H141"/>
  <c r="D141"/>
  <c r="H87"/>
  <c r="D87"/>
  <c r="H86"/>
  <c r="D86"/>
  <c r="H85"/>
  <c r="D85"/>
  <c r="H84"/>
  <c r="D84"/>
  <c r="H83"/>
  <c r="D83"/>
  <c r="H82"/>
  <c r="D82"/>
  <c r="H81"/>
  <c r="D81"/>
  <c r="H80"/>
  <c r="D80"/>
  <c r="D79"/>
  <c r="D77"/>
  <c r="D260"/>
  <c r="H260"/>
  <c r="D259"/>
  <c r="H259"/>
  <c r="D258"/>
  <c r="H258"/>
  <c r="C218"/>
  <c r="E218"/>
  <c r="G218"/>
  <c r="C217"/>
  <c r="E217"/>
  <c r="G217"/>
  <c r="C216"/>
  <c r="E216"/>
  <c r="G216"/>
  <c r="C215"/>
  <c r="E215"/>
  <c r="G215"/>
  <c r="C214"/>
  <c r="E214"/>
  <c r="G214"/>
  <c r="C213"/>
  <c r="E213"/>
  <c r="G213"/>
  <c r="C212"/>
  <c r="E212"/>
  <c r="G212"/>
  <c r="H5"/>
  <c r="H256"/>
  <c r="C256"/>
  <c r="E256"/>
  <c r="G256"/>
  <c r="F504"/>
  <c r="F502"/>
  <c r="F501"/>
  <c r="G499"/>
  <c r="E499"/>
  <c r="C499"/>
  <c r="G498"/>
  <c r="E498"/>
  <c r="C498"/>
  <c r="G497"/>
  <c r="E497"/>
  <c r="C497"/>
  <c r="G496"/>
  <c r="E496"/>
  <c r="C496"/>
  <c r="G495"/>
  <c r="E495"/>
  <c r="C495"/>
  <c r="G494"/>
  <c r="E494"/>
  <c r="C494"/>
  <c r="G493"/>
  <c r="E493"/>
  <c r="C493"/>
  <c r="G492"/>
  <c r="E492"/>
  <c r="C492"/>
  <c r="G491"/>
  <c r="E491"/>
  <c r="C491"/>
  <c r="G490"/>
  <c r="E490"/>
  <c r="C490"/>
  <c r="H218"/>
  <c r="D218"/>
  <c r="H217"/>
  <c r="D217"/>
  <c r="H216"/>
  <c r="D216"/>
  <c r="H215"/>
  <c r="D215"/>
  <c r="H214"/>
  <c r="D214"/>
  <c r="H213"/>
  <c r="D213"/>
  <c r="H212"/>
  <c r="D212"/>
  <c r="G211"/>
  <c r="C134"/>
  <c r="E134"/>
  <c r="G134"/>
  <c r="C133"/>
  <c r="E133"/>
  <c r="G133"/>
  <c r="C132"/>
  <c r="E132"/>
  <c r="G132"/>
  <c r="C131"/>
  <c r="E131"/>
  <c r="G131"/>
  <c r="C130"/>
  <c r="E130"/>
  <c r="G130"/>
  <c r="C129"/>
  <c r="E129"/>
  <c r="G129"/>
  <c r="C123"/>
  <c r="E123"/>
  <c r="G123"/>
  <c r="C122"/>
  <c r="E122"/>
  <c r="G122"/>
  <c r="C121"/>
  <c r="E121"/>
  <c r="G121"/>
  <c r="C120"/>
  <c r="E120"/>
  <c r="G120"/>
  <c r="C119"/>
  <c r="E119"/>
  <c r="G119"/>
  <c r="C118"/>
  <c r="E118"/>
  <c r="G118"/>
  <c r="C117"/>
  <c r="E117"/>
  <c r="G117"/>
  <c r="C116"/>
  <c r="E116"/>
  <c r="G116"/>
  <c r="C115"/>
  <c r="E115"/>
  <c r="G115"/>
  <c r="C114"/>
  <c r="E114"/>
  <c r="G114"/>
  <c r="C113"/>
  <c r="E113"/>
  <c r="G113"/>
  <c r="C112"/>
  <c r="E112"/>
  <c r="G112"/>
  <c r="C111"/>
  <c r="E111"/>
  <c r="G111"/>
  <c r="C110"/>
  <c r="E110"/>
  <c r="G110"/>
  <c r="C109"/>
  <c r="E109"/>
  <c r="G109"/>
  <c r="C108"/>
  <c r="E108"/>
  <c r="G108"/>
  <c r="C107"/>
  <c r="E107"/>
  <c r="G107"/>
  <c r="C106"/>
  <c r="E106"/>
  <c r="G106"/>
  <c r="C105"/>
  <c r="E105"/>
  <c r="G105"/>
  <c r="C104"/>
  <c r="E104"/>
  <c r="G104"/>
  <c r="C103"/>
  <c r="E103"/>
  <c r="G103"/>
  <c r="C102"/>
  <c r="E102"/>
  <c r="G102"/>
  <c r="C101"/>
  <c r="E101"/>
  <c r="G101"/>
  <c r="C100"/>
  <c r="E100"/>
  <c r="G100"/>
  <c r="C99"/>
  <c r="E99"/>
  <c r="G99"/>
  <c r="C98"/>
  <c r="E98"/>
  <c r="G98"/>
  <c r="C97"/>
  <c r="E97"/>
  <c r="G97"/>
  <c r="C96"/>
  <c r="E96"/>
  <c r="G96"/>
  <c r="C95"/>
  <c r="E95"/>
  <c r="G95"/>
  <c r="C94"/>
  <c r="E94"/>
  <c r="G94"/>
  <c r="C93"/>
  <c r="E93"/>
  <c r="G93"/>
  <c r="C92"/>
  <c r="E92"/>
  <c r="G92"/>
  <c r="C91"/>
  <c r="E91"/>
  <c r="G91"/>
  <c r="C90"/>
  <c r="E90"/>
  <c r="G90"/>
  <c r="C89"/>
  <c r="E89"/>
  <c r="G89"/>
  <c r="C88"/>
  <c r="E88"/>
  <c r="G88"/>
  <c r="H197"/>
  <c r="H196"/>
  <c r="H195"/>
  <c r="H194"/>
  <c r="H193"/>
  <c r="H192"/>
  <c r="H191"/>
  <c r="H190"/>
  <c r="H189"/>
  <c r="H188"/>
  <c r="H187"/>
  <c r="H186"/>
  <c r="H185"/>
  <c r="H184"/>
  <c r="H183"/>
  <c r="H182"/>
  <c r="H181"/>
  <c r="H180"/>
  <c r="H179"/>
  <c r="H178"/>
  <c r="H177"/>
  <c r="H176"/>
  <c r="H175"/>
  <c r="H174"/>
  <c r="H173"/>
  <c r="H172"/>
  <c r="H171"/>
  <c r="H170"/>
  <c r="H169"/>
  <c r="H168"/>
  <c r="H167"/>
  <c r="H166"/>
  <c r="D166"/>
  <c r="H165"/>
  <c r="D165"/>
  <c r="H164"/>
  <c r="D164"/>
  <c r="H163"/>
  <c r="D163"/>
  <c r="H162"/>
  <c r="D162"/>
  <c r="H161"/>
  <c r="D161"/>
  <c r="H160"/>
  <c r="D160"/>
  <c r="H159"/>
  <c r="D159"/>
  <c r="H158"/>
  <c r="D158"/>
  <c r="H157"/>
  <c r="D157"/>
  <c r="H156"/>
  <c r="D156"/>
  <c r="H155"/>
  <c r="D155"/>
  <c r="H154"/>
  <c r="D154"/>
  <c r="H153"/>
  <c r="D153"/>
  <c r="H152"/>
  <c r="D152"/>
  <c r="H151"/>
  <c r="D151"/>
  <c r="H150"/>
  <c r="D150"/>
  <c r="H149"/>
  <c r="D149"/>
  <c r="H148"/>
  <c r="D148"/>
  <c r="G146"/>
  <c r="E146"/>
  <c r="C146"/>
  <c r="G145"/>
  <c r="E145"/>
  <c r="C145"/>
  <c r="G144"/>
  <c r="E144"/>
  <c r="C144"/>
  <c r="G143"/>
  <c r="E143"/>
  <c r="C143"/>
  <c r="G142"/>
  <c r="E142"/>
  <c r="C142"/>
  <c r="G141"/>
  <c r="E141"/>
  <c r="C141"/>
  <c r="H134"/>
  <c r="D134"/>
  <c r="H133"/>
  <c r="D133"/>
  <c r="H132"/>
  <c r="D132"/>
  <c r="H131"/>
  <c r="D131"/>
  <c r="H130"/>
  <c r="D130"/>
  <c r="H129"/>
  <c r="D129"/>
  <c r="H123"/>
  <c r="D123"/>
  <c r="H122"/>
  <c r="D122"/>
  <c r="H121"/>
  <c r="D121"/>
  <c r="H120"/>
  <c r="D120"/>
  <c r="H119"/>
  <c r="D119"/>
  <c r="H118"/>
  <c r="D118"/>
  <c r="H117"/>
  <c r="D117"/>
  <c r="H116"/>
  <c r="D116"/>
  <c r="H115"/>
  <c r="D115"/>
  <c r="H114"/>
  <c r="D114"/>
  <c r="H113"/>
  <c r="D113"/>
  <c r="H112"/>
  <c r="D112"/>
  <c r="H111"/>
  <c r="D111"/>
  <c r="H110"/>
  <c r="D110"/>
  <c r="H109"/>
  <c r="D109"/>
  <c r="H108"/>
  <c r="D108"/>
  <c r="H107"/>
  <c r="D107"/>
  <c r="H106"/>
  <c r="D106"/>
  <c r="H105"/>
  <c r="D105"/>
  <c r="H104"/>
  <c r="D104"/>
  <c r="H103"/>
  <c r="D103"/>
  <c r="H102"/>
  <c r="D102"/>
  <c r="H101"/>
  <c r="D101"/>
  <c r="H100"/>
  <c r="D100"/>
  <c r="H99"/>
  <c r="D99"/>
  <c r="H98"/>
  <c r="D98"/>
  <c r="H97"/>
  <c r="D97"/>
  <c r="H96"/>
  <c r="D96"/>
  <c r="H95"/>
  <c r="D95"/>
  <c r="H94"/>
  <c r="D94"/>
  <c r="H93"/>
  <c r="D93"/>
  <c r="H92"/>
  <c r="D92"/>
  <c r="H91"/>
  <c r="D91"/>
  <c r="H90"/>
  <c r="D90"/>
  <c r="H89"/>
  <c r="D89"/>
  <c r="H88"/>
  <c r="D88"/>
  <c r="G87"/>
  <c r="E87"/>
  <c r="C87"/>
  <c r="G86"/>
  <c r="E86"/>
  <c r="C86"/>
  <c r="G85"/>
  <c r="E85"/>
  <c r="C85"/>
  <c r="G84"/>
  <c r="E84"/>
  <c r="C84"/>
  <c r="G83"/>
  <c r="E83"/>
  <c r="C83"/>
  <c r="G82"/>
  <c r="E82"/>
  <c r="C82"/>
  <c r="G81"/>
  <c r="E81"/>
  <c r="C81"/>
  <c r="G80"/>
  <c r="E80"/>
  <c r="C80"/>
  <c r="G79"/>
  <c r="E79"/>
  <c r="C79"/>
  <c r="G78"/>
  <c r="E78"/>
  <c r="C78"/>
  <c r="G77"/>
  <c r="E77"/>
  <c r="C77"/>
  <c r="G76"/>
  <c r="E76"/>
  <c r="C76"/>
  <c r="G75"/>
  <c r="E75"/>
  <c r="C75"/>
  <c r="G74"/>
  <c r="E74"/>
  <c r="C74"/>
  <c r="G73"/>
  <c r="E73"/>
  <c r="C73"/>
  <c r="G72"/>
  <c r="E72"/>
  <c r="C72"/>
  <c r="F14"/>
  <c r="F13"/>
  <c r="F12"/>
  <c r="F11"/>
  <c r="C405"/>
  <c r="E405"/>
  <c r="C404"/>
  <c r="E404"/>
  <c r="G404"/>
  <c r="C403"/>
  <c r="E403"/>
  <c r="G403"/>
  <c r="C402"/>
  <c r="E402"/>
  <c r="G402"/>
  <c r="C401"/>
  <c r="E401"/>
  <c r="G401"/>
  <c r="C400"/>
  <c r="E400"/>
  <c r="G400"/>
  <c r="C399"/>
  <c r="E399"/>
  <c r="G399"/>
  <c r="C398"/>
  <c r="E398"/>
  <c r="G398"/>
  <c r="C397"/>
  <c r="E397"/>
  <c r="G397"/>
  <c r="C396"/>
  <c r="E396"/>
  <c r="G396"/>
  <c r="C395"/>
  <c r="E395"/>
  <c r="G395"/>
  <c r="C394"/>
  <c r="E394"/>
  <c r="G394"/>
  <c r="C393"/>
  <c r="E393"/>
  <c r="G393"/>
  <c r="C392"/>
  <c r="E392"/>
  <c r="G392"/>
  <c r="C391"/>
  <c r="E391"/>
  <c r="G391"/>
  <c r="C390"/>
  <c r="E390"/>
  <c r="G390"/>
  <c r="C389"/>
  <c r="E389"/>
  <c r="G389"/>
  <c r="C388"/>
  <c r="E388"/>
  <c r="G388"/>
  <c r="C387"/>
  <c r="E387"/>
  <c r="G387"/>
  <c r="C386"/>
  <c r="E386"/>
  <c r="G386"/>
  <c r="C385"/>
  <c r="E385"/>
  <c r="G385"/>
  <c r="C384"/>
  <c r="E384"/>
  <c r="G384"/>
  <c r="D384"/>
  <c r="H384"/>
  <c r="C383"/>
  <c r="E383"/>
  <c r="G383"/>
  <c r="D383"/>
  <c r="H383"/>
  <c r="C382"/>
  <c r="E382"/>
  <c r="G382"/>
  <c r="D382"/>
  <c r="H382"/>
  <c r="C381"/>
  <c r="E381"/>
  <c r="G381"/>
  <c r="D381"/>
  <c r="H381"/>
  <c r="C380"/>
  <c r="E380"/>
  <c r="G380"/>
  <c r="D380"/>
  <c r="H380"/>
  <c r="C379"/>
  <c r="E379"/>
  <c r="G379"/>
  <c r="D379"/>
  <c r="H379"/>
  <c r="C378"/>
  <c r="E378"/>
  <c r="G378"/>
  <c r="D378"/>
  <c r="H378"/>
  <c r="C377"/>
  <c r="E377"/>
  <c r="G377"/>
  <c r="D377"/>
  <c r="H377"/>
  <c r="C376"/>
  <c r="E376"/>
  <c r="G376"/>
  <c r="D376"/>
  <c r="H376"/>
  <c r="C375"/>
  <c r="E375"/>
  <c r="G375"/>
  <c r="D375"/>
  <c r="H375"/>
  <c r="C374"/>
  <c r="E374"/>
  <c r="G374"/>
  <c r="D374"/>
  <c r="H374"/>
  <c r="C373"/>
  <c r="E373"/>
  <c r="G373"/>
  <c r="D373"/>
  <c r="H373"/>
  <c r="C372"/>
  <c r="E372"/>
  <c r="G372"/>
  <c r="D372"/>
  <c r="H372"/>
  <c r="C371"/>
  <c r="E371"/>
  <c r="G371"/>
  <c r="D371"/>
  <c r="H371"/>
  <c r="C370"/>
  <c r="E370"/>
  <c r="G370"/>
  <c r="D370"/>
  <c r="H370"/>
  <c r="C369"/>
  <c r="E369"/>
  <c r="G369"/>
  <c r="D369"/>
  <c r="H369"/>
  <c r="C368"/>
  <c r="E368"/>
  <c r="G368"/>
  <c r="D368"/>
  <c r="H368"/>
  <c r="C367"/>
  <c r="E367"/>
  <c r="G367"/>
  <c r="D367"/>
  <c r="H367"/>
  <c r="C366"/>
  <c r="E366"/>
  <c r="G366"/>
  <c r="D366"/>
  <c r="H366"/>
  <c r="C365"/>
  <c r="E365"/>
  <c r="G365"/>
  <c r="D365"/>
  <c r="H365"/>
  <c r="C364"/>
  <c r="E364"/>
  <c r="G364"/>
  <c r="D364"/>
  <c r="H364"/>
  <c r="C363"/>
  <c r="E363"/>
  <c r="G363"/>
  <c r="D363"/>
  <c r="H363"/>
  <c r="C362"/>
  <c r="E362"/>
  <c r="G362"/>
  <c r="D362"/>
  <c r="H362"/>
  <c r="C361"/>
  <c r="E361"/>
  <c r="G361"/>
  <c r="D361"/>
  <c r="H361"/>
  <c r="C360"/>
  <c r="E360"/>
  <c r="G360"/>
  <c r="D360"/>
  <c r="H360"/>
  <c r="C359"/>
  <c r="E359"/>
  <c r="G359"/>
  <c r="D359"/>
  <c r="H359"/>
  <c r="C358"/>
  <c r="E358"/>
  <c r="G358"/>
  <c r="D358"/>
  <c r="H358"/>
  <c r="C357"/>
  <c r="E357"/>
  <c r="G357"/>
  <c r="D357"/>
  <c r="H357"/>
  <c r="C356"/>
  <c r="E356"/>
  <c r="G356"/>
  <c r="D356"/>
  <c r="H356"/>
  <c r="C355"/>
  <c r="E355"/>
  <c r="G355"/>
  <c r="D355"/>
  <c r="H355"/>
  <c r="C354"/>
  <c r="E354"/>
  <c r="G354"/>
  <c r="D354"/>
  <c r="H354"/>
  <c r="C353"/>
  <c r="E353"/>
  <c r="G353"/>
  <c r="D353"/>
  <c r="H353"/>
  <c r="C352"/>
  <c r="E352"/>
  <c r="G352"/>
  <c r="D352"/>
  <c r="H352"/>
  <c r="C351"/>
  <c r="E351"/>
  <c r="G351"/>
  <c r="D351"/>
  <c r="H351"/>
  <c r="C350"/>
  <c r="E350"/>
  <c r="G350"/>
  <c r="D350"/>
  <c r="H350"/>
  <c r="C349"/>
  <c r="E349"/>
  <c r="G349"/>
  <c r="D349"/>
  <c r="H349"/>
  <c r="C348"/>
  <c r="E348"/>
  <c r="G348"/>
  <c r="D348"/>
  <c r="H348"/>
  <c r="C347"/>
  <c r="E347"/>
  <c r="G347"/>
  <c r="D347"/>
  <c r="H347"/>
  <c r="C346"/>
  <c r="E346"/>
  <c r="G346"/>
  <c r="D346"/>
  <c r="H346"/>
  <c r="C345"/>
  <c r="E345"/>
  <c r="G345"/>
  <c r="D345"/>
  <c r="H345"/>
  <c r="C344"/>
  <c r="E344"/>
  <c r="G344"/>
  <c r="D344"/>
  <c r="H344"/>
  <c r="C343"/>
  <c r="E343"/>
  <c r="G343"/>
  <c r="D343"/>
  <c r="H343"/>
  <c r="C342"/>
  <c r="E342"/>
  <c r="G342"/>
  <c r="D342"/>
  <c r="H342"/>
  <c r="C341"/>
  <c r="E341"/>
  <c r="G341"/>
  <c r="D341"/>
  <c r="H341"/>
  <c r="C340"/>
  <c r="E340"/>
  <c r="G340"/>
  <c r="D340"/>
  <c r="H340"/>
  <c r="C339"/>
  <c r="E339"/>
  <c r="G339"/>
  <c r="D339"/>
  <c r="H339"/>
  <c r="C338"/>
  <c r="E338"/>
  <c r="G338"/>
  <c r="D338"/>
  <c r="H338"/>
  <c r="C337"/>
  <c r="E337"/>
  <c r="G337"/>
  <c r="D337"/>
  <c r="H337"/>
  <c r="C336"/>
  <c r="E336"/>
  <c r="G336"/>
  <c r="D336"/>
  <c r="H336"/>
  <c r="C335"/>
  <c r="E335"/>
  <c r="G335"/>
  <c r="D335"/>
  <c r="H335"/>
  <c r="C334"/>
  <c r="E334"/>
  <c r="G334"/>
  <c r="D334"/>
  <c r="H334"/>
  <c r="H504"/>
  <c r="D504"/>
  <c r="F503"/>
  <c r="C333"/>
  <c r="E333"/>
  <c r="G333"/>
  <c r="C332"/>
  <c r="E332"/>
  <c r="G332"/>
  <c r="C331"/>
  <c r="E331"/>
  <c r="G331"/>
  <c r="C330"/>
  <c r="E330"/>
  <c r="G330"/>
  <c r="C329"/>
  <c r="E329"/>
  <c r="G329"/>
  <c r="C328"/>
  <c r="E328"/>
  <c r="G328"/>
  <c r="C327"/>
  <c r="E327"/>
  <c r="G327"/>
  <c r="C326"/>
  <c r="E326"/>
  <c r="G326"/>
  <c r="C325"/>
  <c r="E325"/>
  <c r="G325"/>
  <c r="C324"/>
  <c r="E324"/>
  <c r="G324"/>
  <c r="C323"/>
  <c r="E323"/>
  <c r="G323"/>
  <c r="C322"/>
  <c r="E322"/>
  <c r="G322"/>
  <c r="C321"/>
  <c r="E321"/>
  <c r="G321"/>
  <c r="C320"/>
  <c r="E320"/>
  <c r="G320"/>
  <c r="C319"/>
  <c r="E319"/>
  <c r="G319"/>
  <c r="C318"/>
  <c r="E318"/>
  <c r="G318"/>
  <c r="C317"/>
  <c r="E317"/>
  <c r="G317"/>
  <c r="C316"/>
  <c r="E316"/>
  <c r="G316"/>
  <c r="C315"/>
  <c r="E315"/>
  <c r="G315"/>
  <c r="C314"/>
  <c r="E314"/>
  <c r="G314"/>
  <c r="C313"/>
  <c r="E313"/>
  <c r="G313"/>
  <c r="C312"/>
  <c r="E312"/>
  <c r="G312"/>
  <c r="C311"/>
  <c r="E311"/>
  <c r="G311"/>
  <c r="C310"/>
  <c r="E310"/>
  <c r="G310"/>
  <c r="C309"/>
  <c r="E309"/>
  <c r="G309"/>
  <c r="C308"/>
  <c r="E308"/>
  <c r="G308"/>
  <c r="C307"/>
  <c r="E307"/>
  <c r="G307"/>
  <c r="C306"/>
  <c r="E306"/>
  <c r="G306"/>
  <c r="C305"/>
  <c r="E305"/>
  <c r="G305"/>
  <c r="C304"/>
  <c r="E304"/>
  <c r="G304"/>
  <c r="C303"/>
  <c r="E303"/>
  <c r="G303"/>
  <c r="C302"/>
  <c r="E302"/>
  <c r="G302"/>
  <c r="C301"/>
  <c r="E301"/>
  <c r="G301"/>
  <c r="C300"/>
  <c r="E300"/>
  <c r="G300"/>
  <c r="C299"/>
  <c r="E299"/>
  <c r="G299"/>
  <c r="C298"/>
  <c r="E298"/>
  <c r="G298"/>
  <c r="H333"/>
  <c r="D333"/>
  <c r="H332"/>
  <c r="D332"/>
  <c r="H331"/>
  <c r="D331"/>
  <c r="H330"/>
  <c r="D330"/>
  <c r="H329"/>
  <c r="D329"/>
  <c r="H328"/>
  <c r="D328"/>
  <c r="H327"/>
  <c r="D327"/>
  <c r="H326"/>
  <c r="D326"/>
  <c r="H325"/>
  <c r="D325"/>
  <c r="H324"/>
  <c r="D324"/>
  <c r="H323"/>
  <c r="D323"/>
  <c r="H322"/>
  <c r="D322"/>
  <c r="H321"/>
  <c r="D321"/>
  <c r="H320"/>
  <c r="D320"/>
  <c r="H319"/>
  <c r="D319"/>
  <c r="H318"/>
  <c r="D318"/>
  <c r="H317"/>
  <c r="D317"/>
  <c r="H316"/>
  <c r="D316"/>
  <c r="H315"/>
  <c r="D315"/>
  <c r="H314"/>
  <c r="D314"/>
  <c r="H313"/>
  <c r="D313"/>
  <c r="H312"/>
  <c r="D312"/>
  <c r="H311"/>
  <c r="D311"/>
  <c r="H310"/>
  <c r="D310"/>
  <c r="H309"/>
  <c r="D309"/>
  <c r="H308"/>
  <c r="D308"/>
  <c r="H307"/>
  <c r="D307"/>
  <c r="H306"/>
  <c r="D306"/>
  <c r="H305"/>
  <c r="D305"/>
  <c r="H304"/>
  <c r="D304"/>
  <c r="H303"/>
  <c r="D303"/>
  <c r="H302"/>
  <c r="D302"/>
  <c r="H301"/>
  <c r="D301"/>
  <c r="H300"/>
  <c r="D300"/>
  <c r="H299"/>
  <c r="D299"/>
  <c r="H298"/>
  <c r="D298"/>
  <c r="C211"/>
  <c r="C210"/>
  <c r="E210"/>
  <c r="G210"/>
  <c r="C209"/>
  <c r="E209"/>
  <c r="G209"/>
  <c r="C208"/>
  <c r="E208"/>
  <c r="G208"/>
  <c r="C207"/>
  <c r="E207"/>
  <c r="G207"/>
  <c r="C206"/>
  <c r="E206"/>
  <c r="G206"/>
  <c r="C205"/>
  <c r="E205"/>
  <c r="G205"/>
  <c r="C204"/>
  <c r="E204"/>
  <c r="G204"/>
  <c r="C203"/>
  <c r="E203"/>
  <c r="G203"/>
  <c r="C202"/>
  <c r="E202"/>
  <c r="G202"/>
  <c r="C201"/>
  <c r="E201"/>
  <c r="G201"/>
  <c r="C200"/>
  <c r="E200"/>
  <c r="G200"/>
  <c r="C199"/>
  <c r="E199"/>
  <c r="G199"/>
  <c r="C198"/>
  <c r="E198"/>
  <c r="G198"/>
  <c r="C197"/>
  <c r="E197"/>
  <c r="G197"/>
  <c r="C196"/>
  <c r="E196"/>
  <c r="G196"/>
  <c r="C195"/>
  <c r="E195"/>
  <c r="G195"/>
  <c r="C194"/>
  <c r="E194"/>
  <c r="G194"/>
  <c r="C193"/>
  <c r="E193"/>
  <c r="G193"/>
  <c r="C192"/>
  <c r="E192"/>
  <c r="G192"/>
  <c r="C191"/>
  <c r="E191"/>
  <c r="G191"/>
  <c r="C190"/>
  <c r="E190"/>
  <c r="G190"/>
  <c r="C189"/>
  <c r="E189"/>
  <c r="G189"/>
  <c r="C188"/>
  <c r="E188"/>
  <c r="G188"/>
  <c r="C187"/>
  <c r="E187"/>
  <c r="G187"/>
  <c r="C186"/>
  <c r="E186"/>
  <c r="G186"/>
  <c r="C185"/>
  <c r="E185"/>
  <c r="G185"/>
  <c r="C184"/>
  <c r="E184"/>
  <c r="G184"/>
  <c r="C183"/>
  <c r="E183"/>
  <c r="G183"/>
  <c r="C182"/>
  <c r="E182"/>
  <c r="G182"/>
  <c r="C181"/>
  <c r="E181"/>
  <c r="G181"/>
  <c r="C180"/>
  <c r="E180"/>
  <c r="G180"/>
  <c r="C179"/>
  <c r="E179"/>
  <c r="G179"/>
  <c r="C178"/>
  <c r="E178"/>
  <c r="G178"/>
  <c r="C177"/>
  <c r="E177"/>
  <c r="G177"/>
  <c r="C176"/>
  <c r="E176"/>
  <c r="G176"/>
  <c r="C175"/>
  <c r="E175"/>
  <c r="G175"/>
  <c r="C174"/>
  <c r="E174"/>
  <c r="G174"/>
  <c r="C173"/>
  <c r="E173"/>
  <c r="G173"/>
  <c r="C172"/>
  <c r="E172"/>
  <c r="G172"/>
  <c r="C171"/>
  <c r="E171"/>
  <c r="G171"/>
  <c r="C170"/>
  <c r="E170"/>
  <c r="G170"/>
  <c r="C169"/>
  <c r="E169"/>
  <c r="G169"/>
  <c r="C168"/>
  <c r="E168"/>
  <c r="G168"/>
  <c r="C167"/>
  <c r="E167"/>
  <c r="G167"/>
  <c r="G297"/>
  <c r="E297"/>
  <c r="C297"/>
  <c r="G296"/>
  <c r="E296"/>
  <c r="C296"/>
  <c r="G295"/>
  <c r="E295"/>
  <c r="C295"/>
  <c r="G294"/>
  <c r="E294"/>
  <c r="C294"/>
  <c r="G293"/>
  <c r="E293"/>
  <c r="C293"/>
  <c r="G292"/>
  <c r="E292"/>
  <c r="C292"/>
  <c r="G291"/>
  <c r="E291"/>
  <c r="C291"/>
  <c r="G290"/>
  <c r="E290"/>
  <c r="C290"/>
  <c r="G289"/>
  <c r="E289"/>
  <c r="C289"/>
  <c r="G288"/>
  <c r="E288"/>
  <c r="C288"/>
  <c r="G287"/>
  <c r="E287"/>
  <c r="C287"/>
  <c r="G286"/>
  <c r="E286"/>
  <c r="C286"/>
  <c r="G285"/>
  <c r="E285"/>
  <c r="C285"/>
  <c r="G284"/>
  <c r="E284"/>
  <c r="C284"/>
  <c r="G283"/>
  <c r="E283"/>
  <c r="C283"/>
  <c r="G282"/>
  <c r="E282"/>
  <c r="C282"/>
  <c r="G281"/>
  <c r="E281"/>
  <c r="C281"/>
  <c r="G280"/>
  <c r="E280"/>
  <c r="C280"/>
  <c r="G279"/>
  <c r="E279"/>
  <c r="C279"/>
  <c r="G278"/>
  <c r="E278"/>
  <c r="C278"/>
  <c r="G277"/>
  <c r="E277"/>
  <c r="C277"/>
  <c r="G276"/>
  <c r="E276"/>
  <c r="C276"/>
  <c r="G275"/>
  <c r="E275"/>
  <c r="C275"/>
  <c r="G274"/>
  <c r="E274"/>
  <c r="C274"/>
  <c r="G273"/>
  <c r="E273"/>
  <c r="C273"/>
  <c r="G272"/>
  <c r="E272"/>
  <c r="C272"/>
  <c r="G271"/>
  <c r="E271"/>
  <c r="C271"/>
  <c r="G270"/>
  <c r="E270"/>
  <c r="C270"/>
  <c r="G269"/>
  <c r="E269"/>
  <c r="C269"/>
  <c r="G268"/>
  <c r="E268"/>
  <c r="C268"/>
  <c r="G267"/>
  <c r="E267"/>
  <c r="C267"/>
  <c r="G266"/>
  <c r="E266"/>
  <c r="C266"/>
  <c r="G265"/>
  <c r="E265"/>
  <c r="C265"/>
  <c r="G264"/>
  <c r="E264"/>
  <c r="C264"/>
  <c r="G263"/>
  <c r="E263"/>
  <c r="C263"/>
  <c r="G262"/>
  <c r="E262"/>
  <c r="C262"/>
  <c r="G261"/>
  <c r="E261"/>
  <c r="C261"/>
  <c r="G260"/>
  <c r="E260"/>
  <c r="C260"/>
  <c r="G259"/>
  <c r="E259"/>
  <c r="C259"/>
  <c r="G258"/>
  <c r="E258"/>
  <c r="C258"/>
  <c r="H211"/>
  <c r="F211"/>
  <c r="D211"/>
  <c r="D210"/>
  <c r="D198"/>
  <c r="G166"/>
  <c r="E166"/>
  <c r="C166"/>
  <c r="G165"/>
  <c r="E165"/>
  <c r="C165"/>
  <c r="G164"/>
  <c r="E164"/>
  <c r="C164"/>
  <c r="G163"/>
  <c r="E163"/>
  <c r="C163"/>
  <c r="G162"/>
  <c r="E162"/>
  <c r="C162"/>
  <c r="G161"/>
  <c r="E161"/>
  <c r="C161"/>
  <c r="G160"/>
  <c r="E160"/>
  <c r="C160"/>
  <c r="G159"/>
  <c r="E159"/>
  <c r="C159"/>
  <c r="G158"/>
  <c r="E158"/>
  <c r="C158"/>
  <c r="G157"/>
  <c r="E157"/>
  <c r="C157"/>
  <c r="G156"/>
  <c r="E156"/>
  <c r="C156"/>
  <c r="G155"/>
  <c r="E155"/>
  <c r="C155"/>
  <c r="G154"/>
  <c r="E154"/>
  <c r="C154"/>
  <c r="G153"/>
  <c r="E153"/>
  <c r="C153"/>
  <c r="G152"/>
  <c r="E152"/>
  <c r="C152"/>
  <c r="G151"/>
  <c r="E151"/>
  <c r="C151"/>
  <c r="G150"/>
  <c r="E150"/>
  <c r="C150"/>
  <c r="G149"/>
  <c r="E149"/>
  <c r="C149"/>
  <c r="G148"/>
  <c r="E148"/>
  <c r="C148"/>
  <c r="F27"/>
  <c r="F26"/>
  <c r="F25"/>
  <c r="F24"/>
  <c r="F23"/>
  <c r="F22"/>
  <c r="F21"/>
  <c r="F20"/>
  <c r="F19"/>
  <c r="F18"/>
  <c r="F17"/>
  <c r="F16"/>
  <c r="F15"/>
  <c r="H14"/>
  <c r="D14"/>
  <c r="H13"/>
  <c r="D13"/>
  <c r="H12"/>
  <c r="D12"/>
  <c r="H11"/>
  <c r="D11"/>
  <c r="H10"/>
  <c r="D10"/>
  <c r="F6"/>
  <c r="A6" i="11"/>
  <c r="G504" i="15"/>
  <c r="E504"/>
  <c r="H503"/>
  <c r="D503"/>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H27"/>
  <c r="D27"/>
  <c r="H26"/>
  <c r="D26"/>
  <c r="H25"/>
  <c r="D25"/>
  <c r="H24"/>
  <c r="D24"/>
  <c r="H23"/>
  <c r="D23"/>
  <c r="H22"/>
  <c r="D22"/>
  <c r="H21"/>
  <c r="D21"/>
  <c r="H20"/>
  <c r="D20"/>
  <c r="H19"/>
  <c r="D19"/>
  <c r="H18"/>
  <c r="D18"/>
  <c r="H17"/>
  <c r="D17"/>
  <c r="H16"/>
  <c r="D16"/>
  <c r="H15"/>
  <c r="D15"/>
  <c r="H6"/>
  <c r="F500"/>
  <c r="G502"/>
  <c r="E502"/>
  <c r="C502"/>
  <c r="H501"/>
  <c r="D501"/>
  <c r="H500"/>
  <c r="D500"/>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C71"/>
  <c r="E71"/>
  <c r="G71"/>
  <c r="C70"/>
  <c r="E70"/>
  <c r="G70"/>
  <c r="C69"/>
  <c r="E69"/>
  <c r="G69"/>
  <c r="C68"/>
  <c r="E68"/>
  <c r="G68"/>
  <c r="C67"/>
  <c r="E67"/>
  <c r="G67"/>
  <c r="C66"/>
  <c r="E66"/>
  <c r="G66"/>
  <c r="C65"/>
  <c r="E65"/>
  <c r="G65"/>
  <c r="C64"/>
  <c r="E64"/>
  <c r="G64"/>
  <c r="C63"/>
  <c r="E63"/>
  <c r="G63"/>
  <c r="C62"/>
  <c r="E62"/>
  <c r="G62"/>
  <c r="C61"/>
  <c r="E61"/>
  <c r="G61"/>
  <c r="C60"/>
  <c r="E60"/>
  <c r="G60"/>
  <c r="C59"/>
  <c r="E59"/>
  <c r="G59"/>
  <c r="C58"/>
  <c r="E58"/>
  <c r="G58"/>
  <c r="C57"/>
  <c r="E57"/>
  <c r="G57"/>
  <c r="C56"/>
  <c r="E56"/>
  <c r="G56"/>
  <c r="C55"/>
  <c r="E55"/>
  <c r="G55"/>
  <c r="C54"/>
  <c r="E54"/>
  <c r="G54"/>
  <c r="C53"/>
  <c r="E53"/>
  <c r="G53"/>
  <c r="C52"/>
  <c r="E52"/>
  <c r="G52"/>
  <c r="C51"/>
  <c r="E51"/>
  <c r="G51"/>
  <c r="C50"/>
  <c r="E50"/>
  <c r="G50"/>
  <c r="C49"/>
  <c r="E49"/>
  <c r="G49"/>
  <c r="C48"/>
  <c r="E48"/>
  <c r="G48"/>
  <c r="C47"/>
  <c r="E47"/>
  <c r="G47"/>
  <c r="C46"/>
  <c r="E46"/>
  <c r="G46"/>
  <c r="C45"/>
  <c r="E45"/>
  <c r="G45"/>
  <c r="C44"/>
  <c r="E44"/>
  <c r="G44"/>
  <c r="C43"/>
  <c r="E43"/>
  <c r="G43"/>
  <c r="C42"/>
  <c r="E42"/>
  <c r="G42"/>
  <c r="C41"/>
  <c r="E41"/>
  <c r="G41"/>
  <c r="C40"/>
  <c r="E40"/>
  <c r="G40"/>
  <c r="C39"/>
  <c r="E39"/>
  <c r="G39"/>
  <c r="C38"/>
  <c r="E38"/>
  <c r="G38"/>
  <c r="C37"/>
  <c r="E37"/>
  <c r="G37"/>
  <c r="C36"/>
  <c r="E36"/>
  <c r="G36"/>
  <c r="C35"/>
  <c r="E35"/>
  <c r="G35"/>
  <c r="C34"/>
  <c r="E34"/>
  <c r="G34"/>
  <c r="C33"/>
  <c r="E33"/>
  <c r="G33"/>
  <c r="C32"/>
  <c r="E32"/>
  <c r="G32"/>
  <c r="C31"/>
  <c r="E31"/>
  <c r="G31"/>
  <c r="C30"/>
  <c r="E30"/>
  <c r="G30"/>
  <c r="C29"/>
  <c r="E29"/>
  <c r="G29"/>
  <c r="C28"/>
  <c r="E28"/>
  <c r="G28"/>
  <c r="G6"/>
  <c r="E6"/>
  <c r="C6"/>
  <c r="G27"/>
  <c r="E27"/>
  <c r="C27"/>
  <c r="G26"/>
  <c r="E26"/>
  <c r="C26"/>
  <c r="G25"/>
  <c r="E25"/>
  <c r="C25"/>
  <c r="G24"/>
  <c r="E24"/>
  <c r="C24"/>
  <c r="G23"/>
  <c r="E23"/>
  <c r="C23"/>
  <c r="G22"/>
  <c r="E22"/>
  <c r="C22"/>
  <c r="G21"/>
  <c r="E21"/>
  <c r="C21"/>
  <c r="G20"/>
  <c r="E20"/>
  <c r="C20"/>
  <c r="G19"/>
  <c r="E19"/>
  <c r="C19"/>
  <c r="G18"/>
  <c r="E18"/>
  <c r="C18"/>
  <c r="G17"/>
  <c r="E17"/>
  <c r="C17"/>
  <c r="G16"/>
  <c r="E16"/>
  <c r="C16"/>
  <c r="G15"/>
  <c r="E15"/>
  <c r="C15"/>
  <c r="G14"/>
  <c r="E14"/>
  <c r="C14"/>
  <c r="G13"/>
  <c r="E13"/>
  <c r="C13"/>
  <c r="G12"/>
  <c r="E12"/>
  <c r="C12"/>
  <c r="G11"/>
  <c r="E11"/>
  <c r="C11"/>
  <c r="G10"/>
  <c r="E10"/>
  <c r="C10"/>
  <c r="J8" i="9"/>
  <c r="G503" i="15"/>
  <c r="E503"/>
  <c r="G501"/>
  <c r="E501"/>
  <c r="G500"/>
  <c r="E500"/>
  <c r="C500"/>
  <c r="A504"/>
  <c r="A503"/>
  <c r="A502"/>
  <c r="E5"/>
  <c r="G5"/>
  <c r="A5"/>
  <c r="BW38" i="2"/>
  <c r="BW42"/>
  <c r="BW46"/>
  <c r="BY49"/>
  <c r="BY51"/>
  <c r="BY53"/>
  <c r="BY55"/>
  <c r="BY57"/>
  <c r="BY59"/>
  <c r="BY61"/>
  <c r="BY63"/>
  <c r="BY65"/>
  <c r="BW13"/>
  <c r="BX13" s="1"/>
  <c r="BY13" s="1"/>
  <c r="BX14"/>
  <c r="BY14" s="1"/>
  <c r="BZ14"/>
  <c r="CA14" s="1"/>
  <c r="CB14" s="1"/>
  <c r="BZ15"/>
  <c r="CA15" s="1"/>
  <c r="CB15" s="1"/>
  <c r="BX18"/>
  <c r="BY18" s="1"/>
  <c r="BZ18"/>
  <c r="CA18" s="1"/>
  <c r="CB18" s="1"/>
  <c r="BX19"/>
  <c r="BY19" s="1"/>
  <c r="BZ19"/>
  <c r="CA19" s="1"/>
  <c r="CB19" s="1"/>
  <c r="BX20"/>
  <c r="BY20" s="1"/>
  <c r="BZ20"/>
  <c r="CA20" s="1"/>
  <c r="CB20" s="1"/>
  <c r="BX21"/>
  <c r="BY21" s="1"/>
  <c r="BZ21"/>
  <c r="CA21" s="1"/>
  <c r="CB21" s="1"/>
  <c r="BX22"/>
  <c r="BY22" s="1"/>
  <c r="BZ22"/>
  <c r="CA22" s="1"/>
  <c r="CB22" s="1"/>
  <c r="BX23"/>
  <c r="BY23" s="1"/>
  <c r="BZ23"/>
  <c r="CA23" s="1"/>
  <c r="CB23" s="1"/>
  <c r="BX24"/>
  <c r="BY24" s="1"/>
  <c r="BZ24"/>
  <c r="CA24" s="1"/>
  <c r="CB24" s="1"/>
  <c r="BX25"/>
  <c r="BY25" s="1"/>
  <c r="BZ25"/>
  <c r="CA25" s="1"/>
  <c r="CB25" s="1"/>
  <c r="BX26"/>
  <c r="BY26" s="1"/>
  <c r="BZ26"/>
  <c r="CA26" s="1"/>
  <c r="CB26" s="1"/>
  <c r="BX27"/>
  <c r="BY27" s="1"/>
  <c r="BZ27"/>
  <c r="CA27" s="1"/>
  <c r="CB27" s="1"/>
  <c r="BW28"/>
  <c r="BX28" s="1"/>
  <c r="BY28" s="1"/>
  <c r="BX29"/>
  <c r="BZ29"/>
  <c r="CA29" s="1"/>
  <c r="CB29" s="1"/>
  <c r="BW30"/>
  <c r="BX30" s="1"/>
  <c r="BX31"/>
  <c r="BZ31"/>
  <c r="CA31" s="1"/>
  <c r="CB31" s="1"/>
  <c r="BW32"/>
  <c r="BX32" s="1"/>
  <c r="BX33"/>
  <c r="BZ33"/>
  <c r="CA33" s="1"/>
  <c r="CB33" s="1"/>
  <c r="BW34"/>
  <c r="BX34" s="1"/>
  <c r="BX35"/>
  <c r="BZ35"/>
  <c r="CA35" s="1"/>
  <c r="CB35" s="1"/>
  <c r="BZ38"/>
  <c r="CA38" s="1"/>
  <c r="CB38" s="1"/>
  <c r="BZ42"/>
  <c r="CA42" s="1"/>
  <c r="CB42" s="1"/>
  <c r="BZ46"/>
  <c r="CA46" s="1"/>
  <c r="CB46" s="1"/>
  <c r="BW36"/>
  <c r="BX36" s="1"/>
  <c r="BW40"/>
  <c r="BX40" s="1"/>
  <c r="BW44"/>
  <c r="BX44" s="1"/>
  <c r="BW48"/>
  <c r="BX48" s="1"/>
  <c r="BZ28"/>
  <c r="CA28" s="1"/>
  <c r="CB28" s="1"/>
  <c r="BZ30"/>
  <c r="CA30" s="1"/>
  <c r="CB30" s="1"/>
  <c r="BZ32"/>
  <c r="CA32" s="1"/>
  <c r="CB32" s="1"/>
  <c r="BZ34"/>
  <c r="CA34" s="1"/>
  <c r="CB34" s="1"/>
  <c r="BZ36"/>
  <c r="CA36" s="1"/>
  <c r="CB36" s="1"/>
  <c r="BZ40"/>
  <c r="CA40" s="1"/>
  <c r="CB40" s="1"/>
  <c r="BZ44"/>
  <c r="CA44" s="1"/>
  <c r="CB44" s="1"/>
  <c r="BW69"/>
  <c r="BX69" s="1"/>
  <c r="BW73"/>
  <c r="BX73" s="1"/>
  <c r="BW77"/>
  <c r="BX77" s="1"/>
  <c r="BZ77"/>
  <c r="CA77" s="1"/>
  <c r="CB77" s="1"/>
  <c r="BW67"/>
  <c r="BW71"/>
  <c r="BW75"/>
  <c r="BW79"/>
  <c r="BX79" s="1"/>
  <c r="BZ37"/>
  <c r="BZ39"/>
  <c r="CA39" s="1"/>
  <c r="CB39" s="1"/>
  <c r="BZ41"/>
  <c r="BZ43"/>
  <c r="CA43" s="1"/>
  <c r="CB43" s="1"/>
  <c r="BZ45"/>
  <c r="BZ47"/>
  <c r="CA47" s="1"/>
  <c r="CB47" s="1"/>
  <c r="BZ49"/>
  <c r="CA49" s="1"/>
  <c r="CB49" s="1"/>
  <c r="BW50"/>
  <c r="BX50" s="1"/>
  <c r="BZ51"/>
  <c r="CA51" s="1"/>
  <c r="CB51" s="1"/>
  <c r="BW52"/>
  <c r="BX52" s="1"/>
  <c r="BZ53"/>
  <c r="CA53" s="1"/>
  <c r="CB53" s="1"/>
  <c r="BW54"/>
  <c r="BX54" s="1"/>
  <c r="BZ55"/>
  <c r="CA55" s="1"/>
  <c r="CB55" s="1"/>
  <c r="BW56"/>
  <c r="BX56" s="1"/>
  <c r="BZ57"/>
  <c r="CA57" s="1"/>
  <c r="CB57" s="1"/>
  <c r="BW58"/>
  <c r="BX58" s="1"/>
  <c r="BZ59"/>
  <c r="CA59" s="1"/>
  <c r="CB59" s="1"/>
  <c r="BW60"/>
  <c r="BX60" s="1"/>
  <c r="BZ61"/>
  <c r="CA61" s="1"/>
  <c r="CB61" s="1"/>
  <c r="BW62"/>
  <c r="BX62" s="1"/>
  <c r="BZ63"/>
  <c r="CA63" s="1"/>
  <c r="CB63" s="1"/>
  <c r="BW64"/>
  <c r="BX64" s="1"/>
  <c r="BZ65"/>
  <c r="CA65" s="1"/>
  <c r="CB65" s="1"/>
  <c r="BW66"/>
  <c r="BX66" s="1"/>
  <c r="BZ67"/>
  <c r="CA67" s="1"/>
  <c r="CB67" s="1"/>
  <c r="BZ71"/>
  <c r="CA71" s="1"/>
  <c r="CB71" s="1"/>
  <c r="BZ75"/>
  <c r="CA75" s="1"/>
  <c r="CB75" s="1"/>
  <c r="BZ79"/>
  <c r="CA79" s="1"/>
  <c r="CB79" s="1"/>
  <c r="BZ68"/>
  <c r="CA68" s="1"/>
  <c r="CB68" s="1"/>
  <c r="BZ70"/>
  <c r="BZ72"/>
  <c r="CA72" s="1"/>
  <c r="CB72" s="1"/>
  <c r="BZ74"/>
  <c r="BZ76"/>
  <c r="CA76" s="1"/>
  <c r="CB76" s="1"/>
  <c r="BZ78"/>
  <c r="BX80"/>
  <c r="BZ80"/>
  <c r="CA80" s="1"/>
  <c r="CB80" s="1"/>
  <c r="BW81"/>
  <c r="BX81" s="1"/>
  <c r="BX82"/>
  <c r="BZ82"/>
  <c r="CA82" s="1"/>
  <c r="CB82" s="1"/>
  <c r="BW83"/>
  <c r="BX83" s="1"/>
  <c r="BX84"/>
  <c r="BZ84"/>
  <c r="CA84" s="1"/>
  <c r="CB84" s="1"/>
  <c r="BW85"/>
  <c r="BX85" s="1"/>
  <c r="BX86"/>
  <c r="BZ86"/>
  <c r="CA86" s="1"/>
  <c r="CB86" s="1"/>
  <c r="BW87"/>
  <c r="BX87" s="1"/>
  <c r="BX88"/>
  <c r="BZ88"/>
  <c r="CA88" s="1"/>
  <c r="CB88" s="1"/>
  <c r="BW89"/>
  <c r="BX89" s="1"/>
  <c r="BX90"/>
  <c r="BZ90"/>
  <c r="CA90" s="1"/>
  <c r="CB90" s="1"/>
  <c r="BW91"/>
  <c r="BX91" s="1"/>
  <c r="BX92"/>
  <c r="BZ92"/>
  <c r="CA92" s="1"/>
  <c r="CB92" s="1"/>
  <c r="BW93"/>
  <c r="BX93" s="1"/>
  <c r="BX94"/>
  <c r="BZ94"/>
  <c r="CA94" s="1"/>
  <c r="CB94" s="1"/>
  <c r="BW95"/>
  <c r="BX95" s="1"/>
  <c r="BY95" s="1"/>
  <c r="BX96"/>
  <c r="BZ96"/>
  <c r="CA96" s="1"/>
  <c r="CB96" s="1"/>
  <c r="BW97"/>
  <c r="BX97" s="1"/>
  <c r="BX98"/>
  <c r="BZ98"/>
  <c r="CA98" s="1"/>
  <c r="CB98" s="1"/>
  <c r="BW99"/>
  <c r="BX99" s="1"/>
  <c r="BX100"/>
  <c r="BZ100"/>
  <c r="CA100" s="1"/>
  <c r="CB100" s="1"/>
  <c r="BW101"/>
  <c r="BX101" s="1"/>
  <c r="BX102"/>
  <c r="BZ102"/>
  <c r="CA102" s="1"/>
  <c r="CB102" s="1"/>
  <c r="BW103"/>
  <c r="BX103" s="1"/>
  <c r="BW105"/>
  <c r="BX105" s="1"/>
  <c r="BZ81"/>
  <c r="CA81" s="1"/>
  <c r="CB81" s="1"/>
  <c r="BZ83"/>
  <c r="CA83" s="1"/>
  <c r="CB83" s="1"/>
  <c r="BZ87"/>
  <c r="CA87" s="1"/>
  <c r="CB87" s="1"/>
  <c r="BZ91"/>
  <c r="CA91" s="1"/>
  <c r="CB91" s="1"/>
  <c r="BZ95"/>
  <c r="CA95" s="1"/>
  <c r="CB95" s="1"/>
  <c r="BZ99"/>
  <c r="CA99" s="1"/>
  <c r="CB99" s="1"/>
  <c r="BZ103"/>
  <c r="CA103" s="1"/>
  <c r="CB103" s="1"/>
  <c r="BW104"/>
  <c r="BX104" s="1"/>
  <c r="BZ69" l="1"/>
  <c r="CA69" s="1"/>
  <c r="CB69" s="1"/>
  <c r="BZ105"/>
  <c r="CA105" s="1"/>
  <c r="CB105" s="1"/>
  <c r="BZ85"/>
  <c r="CA85" s="1"/>
  <c r="CB85" s="1"/>
  <c r="BZ101"/>
  <c r="CA101" s="1"/>
  <c r="CB101" s="1"/>
  <c r="BZ97"/>
  <c r="CA97" s="1"/>
  <c r="CB97" s="1"/>
  <c r="BZ93"/>
  <c r="CA93" s="1"/>
  <c r="CB93" s="1"/>
  <c r="BZ89"/>
  <c r="CA89" s="1"/>
  <c r="CB89" s="1"/>
  <c r="BZ48"/>
  <c r="CA48" s="1"/>
  <c r="CB48" s="1"/>
  <c r="BZ73"/>
  <c r="CC101"/>
  <c r="CD101" s="1"/>
  <c r="CE101" s="1"/>
  <c r="CC93"/>
  <c r="CD93" s="1"/>
  <c r="CE93" s="1"/>
  <c r="CC85"/>
  <c r="CD85" s="1"/>
  <c r="CE85" s="1"/>
  <c r="CC68"/>
  <c r="CD68" s="1"/>
  <c r="CE68" s="1"/>
  <c r="CC71"/>
  <c r="CD71" s="1"/>
  <c r="CE71" s="1"/>
  <c r="CC77"/>
  <c r="CC69"/>
  <c r="CC97"/>
  <c r="CD97" s="1"/>
  <c r="CE97" s="1"/>
  <c r="CC89"/>
  <c r="CD89" s="1"/>
  <c r="CE89" s="1"/>
  <c r="CC81"/>
  <c r="CD81" s="1"/>
  <c r="CE81" s="1"/>
  <c r="CC76"/>
  <c r="CD76" s="1"/>
  <c r="CE76" s="1"/>
  <c r="CC75"/>
  <c r="CD75" s="1"/>
  <c r="CE75" s="1"/>
  <c r="CC67"/>
  <c r="CD67" s="1"/>
  <c r="CE67" s="1"/>
  <c r="CC48"/>
  <c r="CD48" s="1"/>
  <c r="CE48" s="1"/>
  <c r="CC15"/>
  <c r="CD15" s="1"/>
  <c r="CE15" s="1"/>
  <c r="BY104"/>
  <c r="BY105"/>
  <c r="BY103"/>
  <c r="BY102"/>
  <c r="BY101"/>
  <c r="BY100"/>
  <c r="BY99"/>
  <c r="BY98"/>
  <c r="BY97"/>
  <c r="BY96"/>
  <c r="BY94"/>
  <c r="BY93"/>
  <c r="BY92"/>
  <c r="BY91"/>
  <c r="BY90"/>
  <c r="BY89"/>
  <c r="BY88"/>
  <c r="BY87"/>
  <c r="BY86"/>
  <c r="BY85"/>
  <c r="BY84"/>
  <c r="BY83"/>
  <c r="BY82"/>
  <c r="BY81"/>
  <c r="BY80"/>
  <c r="BY66"/>
  <c r="BY64"/>
  <c r="BY62"/>
  <c r="BY60"/>
  <c r="BY58"/>
  <c r="BY56"/>
  <c r="BY54"/>
  <c r="BY52"/>
  <c r="BY50"/>
  <c r="BY79"/>
  <c r="BY77"/>
  <c r="BY73"/>
  <c r="BY69"/>
  <c r="BY48"/>
  <c r="BY44"/>
  <c r="BY40"/>
  <c r="BY36"/>
  <c r="BY35"/>
  <c r="BX46"/>
  <c r="BX42"/>
  <c r="BX38"/>
  <c r="CC99"/>
  <c r="CD99" s="1"/>
  <c r="CE99" s="1"/>
  <c r="CC91"/>
  <c r="CD91" s="1"/>
  <c r="CE91" s="1"/>
  <c r="CC87"/>
  <c r="CD87" s="1"/>
  <c r="CE87" s="1"/>
  <c r="BZ104"/>
  <c r="CC104" s="1"/>
  <c r="CD104" s="1"/>
  <c r="CE104" s="1"/>
  <c r="CF87"/>
  <c r="CG87" s="1"/>
  <c r="CC72"/>
  <c r="CD72" s="1"/>
  <c r="CF101"/>
  <c r="CG101" s="1"/>
  <c r="CF97"/>
  <c r="CG97" s="1"/>
  <c r="CC94"/>
  <c r="CD94" s="1"/>
  <c r="CE94" s="1"/>
  <c r="CC92"/>
  <c r="CD92" s="1"/>
  <c r="CE92" s="1"/>
  <c r="CC90"/>
  <c r="CD90" s="1"/>
  <c r="CE90" s="1"/>
  <c r="CC88"/>
  <c r="CD88" s="1"/>
  <c r="CE88" s="1"/>
  <c r="CC86"/>
  <c r="CD86" s="1"/>
  <c r="CE86" s="1"/>
  <c r="CC84"/>
  <c r="CD84" s="1"/>
  <c r="CE84" s="1"/>
  <c r="CC82"/>
  <c r="CD82" s="1"/>
  <c r="CE82" s="1"/>
  <c r="CC80"/>
  <c r="CD80" s="1"/>
  <c r="CE80" s="1"/>
  <c r="CC63"/>
  <c r="CD63" s="1"/>
  <c r="CE63" s="1"/>
  <c r="BZ62"/>
  <c r="CA62" s="1"/>
  <c r="CB62" s="1"/>
  <c r="CC59"/>
  <c r="CD59" s="1"/>
  <c r="CE59" s="1"/>
  <c r="BZ58"/>
  <c r="CA58" s="1"/>
  <c r="CB58" s="1"/>
  <c r="CC55"/>
  <c r="CD55" s="1"/>
  <c r="CE55" s="1"/>
  <c r="BZ54"/>
  <c r="CA54" s="1"/>
  <c r="CB54" s="1"/>
  <c r="CC51"/>
  <c r="CD51" s="1"/>
  <c r="CE51" s="1"/>
  <c r="BZ50"/>
  <c r="CA50" s="1"/>
  <c r="CB50" s="1"/>
  <c r="CC34"/>
  <c r="CD34" s="1"/>
  <c r="CE34" s="1"/>
  <c r="CC32"/>
  <c r="CD32" s="1"/>
  <c r="CE32" s="1"/>
  <c r="CC30"/>
  <c r="CD30" s="1"/>
  <c r="CE30" s="1"/>
  <c r="CC28"/>
  <c r="CD28" s="1"/>
  <c r="CE28" s="1"/>
  <c r="BZ13"/>
  <c r="CA13" s="1"/>
  <c r="CB13" s="1"/>
  <c r="CC33"/>
  <c r="CD33" s="1"/>
  <c r="CE33" s="1"/>
  <c r="CC31"/>
  <c r="CD31" s="1"/>
  <c r="CE31" s="1"/>
  <c r="CC29"/>
  <c r="CD29" s="1"/>
  <c r="CE29" s="1"/>
  <c r="CC26"/>
  <c r="CD26" s="1"/>
  <c r="CE26" s="1"/>
  <c r="CC24"/>
  <c r="CD24" s="1"/>
  <c r="CE24" s="1"/>
  <c r="CC22"/>
  <c r="CD22" s="1"/>
  <c r="CE22" s="1"/>
  <c r="CC20"/>
  <c r="CD20" s="1"/>
  <c r="CE20" s="1"/>
  <c r="CC18"/>
  <c r="CD18" s="1"/>
  <c r="CE18" s="1"/>
  <c r="CC14"/>
  <c r="CD14" s="1"/>
  <c r="CE14" s="1"/>
  <c r="CC19"/>
  <c r="CD19" s="1"/>
  <c r="CE19" s="1"/>
  <c r="CF28"/>
  <c r="CG28" s="1"/>
  <c r="CC23"/>
  <c r="CD23" s="1"/>
  <c r="CE23" s="1"/>
  <c r="CF15"/>
  <c r="CG15" s="1"/>
  <c r="CA78"/>
  <c r="CC78"/>
  <c r="CD78" s="1"/>
  <c r="CE78" s="1"/>
  <c r="CA74"/>
  <c r="CC74"/>
  <c r="CD74" s="1"/>
  <c r="CE74" s="1"/>
  <c r="CA70"/>
  <c r="CC70"/>
  <c r="CD70" s="1"/>
  <c r="CE70" s="1"/>
  <c r="CC45"/>
  <c r="CD45" s="1"/>
  <c r="CE45" s="1"/>
  <c r="CA45"/>
  <c r="CC41"/>
  <c r="CD41" s="1"/>
  <c r="CE41" s="1"/>
  <c r="CA41"/>
  <c r="CC37"/>
  <c r="CD37" s="1"/>
  <c r="CE37" s="1"/>
  <c r="CA37"/>
  <c r="CF75"/>
  <c r="CG75" s="1"/>
  <c r="BX75"/>
  <c r="CF71"/>
  <c r="CG71" s="1"/>
  <c r="BX71"/>
  <c r="CF67"/>
  <c r="CG67" s="1"/>
  <c r="BX67"/>
  <c r="BY34"/>
  <c r="BY33"/>
  <c r="BY32"/>
  <c r="BY31"/>
  <c r="BY30"/>
  <c r="BY29"/>
  <c r="CC105"/>
  <c r="CD105" s="1"/>
  <c r="CE105" s="1"/>
  <c r="CC103"/>
  <c r="CD103" s="1"/>
  <c r="CE103" s="1"/>
  <c r="CC95"/>
  <c r="CD95" s="1"/>
  <c r="CE95" s="1"/>
  <c r="CC83"/>
  <c r="CD83" s="1"/>
  <c r="CE83" s="1"/>
  <c r="CF105"/>
  <c r="CG105" s="1"/>
  <c r="CC102"/>
  <c r="CD102" s="1"/>
  <c r="CE102" s="1"/>
  <c r="CC100"/>
  <c r="CD100" s="1"/>
  <c r="CE100" s="1"/>
  <c r="CC98"/>
  <c r="CD98" s="1"/>
  <c r="CE98" s="1"/>
  <c r="CC96"/>
  <c r="CD96" s="1"/>
  <c r="CE96" s="1"/>
  <c r="CF93"/>
  <c r="CG93" s="1"/>
  <c r="CF89"/>
  <c r="CG89" s="1"/>
  <c r="CF85"/>
  <c r="CG85" s="1"/>
  <c r="CF81"/>
  <c r="CG81" s="1"/>
  <c r="CF78"/>
  <c r="CG78" s="1"/>
  <c r="CF70"/>
  <c r="CG70" s="1"/>
  <c r="CC79"/>
  <c r="CD79" s="1"/>
  <c r="CE79" s="1"/>
  <c r="CF103"/>
  <c r="CG103" s="1"/>
  <c r="CF99"/>
  <c r="CG99" s="1"/>
  <c r="CF95"/>
  <c r="CG95" s="1"/>
  <c r="CF94"/>
  <c r="CG94" s="1"/>
  <c r="CF92"/>
  <c r="CG92" s="1"/>
  <c r="CF90"/>
  <c r="CG90" s="1"/>
  <c r="CF88"/>
  <c r="CG88" s="1"/>
  <c r="CF86"/>
  <c r="CG86" s="1"/>
  <c r="CF84"/>
  <c r="CG84" s="1"/>
  <c r="CF82"/>
  <c r="CG82" s="1"/>
  <c r="CF80"/>
  <c r="CG80" s="1"/>
  <c r="CF76"/>
  <c r="CG76" s="1"/>
  <c r="CF72"/>
  <c r="CG72" s="1"/>
  <c r="CF68"/>
  <c r="CG68" s="1"/>
  <c r="BZ66"/>
  <c r="CA66" s="1"/>
  <c r="CB66" s="1"/>
  <c r="CC65"/>
  <c r="CD65" s="1"/>
  <c r="CE65" s="1"/>
  <c r="BZ64"/>
  <c r="CA64" s="1"/>
  <c r="CB64" s="1"/>
  <c r="CC61"/>
  <c r="CD61" s="1"/>
  <c r="CE61" s="1"/>
  <c r="BZ60"/>
  <c r="CA60" s="1"/>
  <c r="CB60" s="1"/>
  <c r="CC57"/>
  <c r="CD57" s="1"/>
  <c r="CE57" s="1"/>
  <c r="BZ56"/>
  <c r="CA56" s="1"/>
  <c r="CB56" s="1"/>
  <c r="CC53"/>
  <c r="CD53" s="1"/>
  <c r="CE53" s="1"/>
  <c r="BZ52"/>
  <c r="CA52" s="1"/>
  <c r="CB52" s="1"/>
  <c r="CC49"/>
  <c r="CD49" s="1"/>
  <c r="CE49" s="1"/>
  <c r="CC62"/>
  <c r="CD62" s="1"/>
  <c r="CE62" s="1"/>
  <c r="CC58"/>
  <c r="CD58" s="1"/>
  <c r="CE58" s="1"/>
  <c r="CC54"/>
  <c r="CD54" s="1"/>
  <c r="CE54" s="1"/>
  <c r="CC50"/>
  <c r="CD50" s="1"/>
  <c r="CE50" s="1"/>
  <c r="CC44"/>
  <c r="CD44" s="1"/>
  <c r="CE44" s="1"/>
  <c r="CC40"/>
  <c r="CD40" s="1"/>
  <c r="CE40" s="1"/>
  <c r="CC36"/>
  <c r="CD36" s="1"/>
  <c r="CE36" s="1"/>
  <c r="CF63"/>
  <c r="CG63" s="1"/>
  <c r="CF59"/>
  <c r="CG59" s="1"/>
  <c r="CF55"/>
  <c r="CG55" s="1"/>
  <c r="CF51"/>
  <c r="CG51" s="1"/>
  <c r="CC47"/>
  <c r="CD47" s="1"/>
  <c r="CE47" s="1"/>
  <c r="CC43"/>
  <c r="CD43" s="1"/>
  <c r="CE43" s="1"/>
  <c r="CC39"/>
  <c r="CD39" s="1"/>
  <c r="CE39" s="1"/>
  <c r="CC46"/>
  <c r="CD46" s="1"/>
  <c r="CE46" s="1"/>
  <c r="CC42"/>
  <c r="CD42" s="1"/>
  <c r="CE42" s="1"/>
  <c r="CC38"/>
  <c r="CD38" s="1"/>
  <c r="CE38" s="1"/>
  <c r="CC35"/>
  <c r="CD35" s="1"/>
  <c r="CE35" s="1"/>
  <c r="CF33"/>
  <c r="CG33" s="1"/>
  <c r="CF31"/>
  <c r="CG31" s="1"/>
  <c r="CF29"/>
  <c r="CG29" s="1"/>
  <c r="CF26"/>
  <c r="CG26" s="1"/>
  <c r="CF24"/>
  <c r="CG24" s="1"/>
  <c r="CF22"/>
  <c r="CG22" s="1"/>
  <c r="CF20"/>
  <c r="CG20" s="1"/>
  <c r="CF18"/>
  <c r="CG18" s="1"/>
  <c r="CF14"/>
  <c r="CG14" s="1"/>
  <c r="CC21"/>
  <c r="CD21" s="1"/>
  <c r="CE21" s="1"/>
  <c r="CF19"/>
  <c r="CG19" s="1"/>
  <c r="CF44"/>
  <c r="CG44" s="1"/>
  <c r="CF34"/>
  <c r="CG34" s="1"/>
  <c r="CF30"/>
  <c r="CG30" s="1"/>
  <c r="CC27"/>
  <c r="CD27" s="1"/>
  <c r="CE27" s="1"/>
  <c r="CC25"/>
  <c r="CD25" s="1"/>
  <c r="CE25" s="1"/>
  <c r="CF91" l="1"/>
  <c r="CG91" s="1"/>
  <c r="CA73"/>
  <c r="CB73" s="1"/>
  <c r="CF50"/>
  <c r="CG50" s="1"/>
  <c r="CC73"/>
  <c r="CD73" s="1"/>
  <c r="CE73" s="1"/>
  <c r="CD69"/>
  <c r="CE69" s="1"/>
  <c r="CF69"/>
  <c r="CG69" s="1"/>
  <c r="CF35"/>
  <c r="CG35" s="1"/>
  <c r="CD77"/>
  <c r="CE77" s="1"/>
  <c r="CF77"/>
  <c r="CG77" s="1"/>
  <c r="CF58"/>
  <c r="CG58" s="1"/>
  <c r="BS69"/>
  <c r="BS77"/>
  <c r="CF48"/>
  <c r="CG48" s="1"/>
  <c r="CB70"/>
  <c r="BS70"/>
  <c r="CB74"/>
  <c r="CB78"/>
  <c r="BS78" s="1"/>
  <c r="CF36"/>
  <c r="CG36" s="1"/>
  <c r="CF40"/>
  <c r="CG40" s="1"/>
  <c r="BS51"/>
  <c r="BS55"/>
  <c r="BS59"/>
  <c r="BS63"/>
  <c r="CF53"/>
  <c r="CG53" s="1"/>
  <c r="CF61"/>
  <c r="CG61" s="1"/>
  <c r="CF39"/>
  <c r="CG39" s="1"/>
  <c r="CF47"/>
  <c r="CG47" s="1"/>
  <c r="CC56"/>
  <c r="CD56" s="1"/>
  <c r="CE56" s="1"/>
  <c r="CC64"/>
  <c r="CD64" s="1"/>
  <c r="CE64" s="1"/>
  <c r="CF56"/>
  <c r="CG56" s="1"/>
  <c r="CF64"/>
  <c r="CG64" s="1"/>
  <c r="CC66"/>
  <c r="CD66" s="1"/>
  <c r="CE66" s="1"/>
  <c r="BS68"/>
  <c r="BS76"/>
  <c r="CF96"/>
  <c r="CG96" s="1"/>
  <c r="CF100"/>
  <c r="CG100" s="1"/>
  <c r="CF38"/>
  <c r="CG38" s="1"/>
  <c r="CF42"/>
  <c r="CG42" s="1"/>
  <c r="CF46"/>
  <c r="CG46" s="1"/>
  <c r="CF41"/>
  <c r="CG41" s="1"/>
  <c r="CF74"/>
  <c r="CG74" s="1"/>
  <c r="BY67"/>
  <c r="BS67" s="1"/>
  <c r="BY71"/>
  <c r="BS71" s="1"/>
  <c r="BY75"/>
  <c r="BS75" s="1"/>
  <c r="CB37"/>
  <c r="CB41"/>
  <c r="BS41" s="1"/>
  <c r="CB45"/>
  <c r="CE72"/>
  <c r="BS72" s="1"/>
  <c r="CA104"/>
  <c r="CF104"/>
  <c r="CG104" s="1"/>
  <c r="BY38"/>
  <c r="BS38" s="1"/>
  <c r="BY42"/>
  <c r="BS42" s="1"/>
  <c r="BY46"/>
  <c r="BS46" s="1"/>
  <c r="CF21"/>
  <c r="CG21" s="1"/>
  <c r="CF25"/>
  <c r="CG25" s="1"/>
  <c r="CF54"/>
  <c r="CG54" s="1"/>
  <c r="CF62"/>
  <c r="CG62" s="1"/>
  <c r="BS29"/>
  <c r="BS30"/>
  <c r="BS31"/>
  <c r="BS33"/>
  <c r="BS34"/>
  <c r="CF27"/>
  <c r="CG27" s="1"/>
  <c r="CF32"/>
  <c r="CG32" s="1"/>
  <c r="CC13"/>
  <c r="CF23"/>
  <c r="CG23" s="1"/>
  <c r="BS53"/>
  <c r="BS61"/>
  <c r="BS14"/>
  <c r="CF49"/>
  <c r="CG49" s="1"/>
  <c r="CF57"/>
  <c r="CG57" s="1"/>
  <c r="CF65"/>
  <c r="CG65" s="1"/>
  <c r="CF43"/>
  <c r="CG43" s="1"/>
  <c r="CC52"/>
  <c r="CD52" s="1"/>
  <c r="CE52" s="1"/>
  <c r="CC60"/>
  <c r="CD60" s="1"/>
  <c r="CE60" s="1"/>
  <c r="CF52"/>
  <c r="CG52" s="1"/>
  <c r="CF60"/>
  <c r="CG60" s="1"/>
  <c r="CF66"/>
  <c r="CG66" s="1"/>
  <c r="CF79"/>
  <c r="CG79" s="1"/>
  <c r="CF83"/>
  <c r="CG83" s="1"/>
  <c r="CF98"/>
  <c r="CG98" s="1"/>
  <c r="CF102"/>
  <c r="CG102" s="1"/>
  <c r="BS35"/>
  <c r="BS36"/>
  <c r="BS40"/>
  <c r="BS44"/>
  <c r="BS79"/>
  <c r="BS50"/>
  <c r="BS54"/>
  <c r="BS56"/>
  <c r="BS58"/>
  <c r="BS60"/>
  <c r="BS62"/>
  <c r="BS64"/>
  <c r="BS66"/>
  <c r="BS80"/>
  <c r="BS81"/>
  <c r="BS82"/>
  <c r="BS83"/>
  <c r="BS84"/>
  <c r="BS85"/>
  <c r="BS86"/>
  <c r="BS87"/>
  <c r="BS88"/>
  <c r="BS89"/>
  <c r="BS90"/>
  <c r="BS91"/>
  <c r="BS92"/>
  <c r="BS93"/>
  <c r="BS94"/>
  <c r="BS96"/>
  <c r="BS97"/>
  <c r="BS98"/>
  <c r="BS99"/>
  <c r="BS100"/>
  <c r="BS101"/>
  <c r="BS102"/>
  <c r="BS103"/>
  <c r="BS105"/>
  <c r="CF37"/>
  <c r="CG37" s="1"/>
  <c r="CF45"/>
  <c r="CG45" s="1"/>
  <c r="CF73" l="1"/>
  <c r="CG73" s="1"/>
  <c r="BS73" s="1"/>
  <c r="BS48"/>
  <c r="CD13"/>
  <c r="CE13" s="1"/>
  <c r="CF13"/>
  <c r="CG13" s="1"/>
  <c r="CB104"/>
  <c r="BS104" s="1"/>
  <c r="BS52"/>
  <c r="BS43"/>
  <c r="BS65"/>
  <c r="BS57"/>
  <c r="BS49"/>
  <c r="BS39"/>
  <c r="BS32"/>
  <c r="BS45"/>
  <c r="BS37"/>
  <c r="BS47"/>
  <c r="BS74"/>
  <c r="BT16" l="1"/>
  <c r="BW16" s="1"/>
  <c r="BX16" s="1"/>
  <c r="BY16" s="1"/>
  <c r="BU16"/>
  <c r="BV16" s="1"/>
  <c r="BS16"/>
  <c r="BZ16" l="1"/>
  <c r="CA16" s="1"/>
  <c r="CB16" s="1"/>
  <c r="CC16" l="1"/>
  <c r="CD16" s="1"/>
  <c r="CE16" s="1"/>
  <c r="CF16" l="1"/>
  <c r="CG16" s="1"/>
  <c r="BS17"/>
  <c r="BT17"/>
  <c r="BW17" s="1"/>
  <c r="BU17"/>
  <c r="BV17" s="1"/>
  <c r="BX17" l="1"/>
  <c r="BY17" s="1"/>
  <c r="BZ17"/>
  <c r="CA17" s="1"/>
  <c r="CB17" s="1"/>
  <c r="CC17" l="1"/>
  <c r="BT8"/>
  <c r="BW8" s="1"/>
  <c r="BX8" s="1"/>
  <c r="BY8" s="1"/>
  <c r="BU8"/>
  <c r="BV8" s="1"/>
  <c r="CD17" l="1"/>
  <c r="CE17" s="1"/>
  <c r="CF17"/>
  <c r="CG17" s="1"/>
  <c r="BZ8"/>
  <c r="CA8" s="1"/>
  <c r="BU11"/>
  <c r="BV11" s="1"/>
  <c r="BT11"/>
  <c r="BW11" s="1"/>
  <c r="BX11" s="1"/>
  <c r="BY11" s="1"/>
  <c r="BT10"/>
  <c r="BU10"/>
  <c r="BV10" s="1"/>
  <c r="BS10"/>
  <c r="CC8"/>
  <c r="CD8" s="1"/>
  <c r="CE8" s="1"/>
  <c r="CB8" l="1"/>
  <c r="BW10"/>
  <c r="BX10" s="1"/>
  <c r="BY10" s="1"/>
  <c r="BT12"/>
  <c r="BW12" s="1"/>
  <c r="BU12"/>
  <c r="BV12" s="1"/>
  <c r="CF8"/>
  <c r="CG8" s="1"/>
  <c r="BZ11"/>
  <c r="CA11" s="1"/>
  <c r="CB11" s="1"/>
  <c r="BS8" l="1"/>
  <c r="BZ10"/>
  <c r="BX12"/>
  <c r="CC11"/>
  <c r="CD11" s="1"/>
  <c r="CE11" s="1"/>
  <c r="BZ12"/>
  <c r="CA12" s="1"/>
  <c r="CB12" s="1"/>
  <c r="CF11"/>
  <c r="CG11" s="1"/>
  <c r="CA10" l="1"/>
  <c r="CB10" s="1"/>
  <c r="CC10"/>
  <c r="BY12"/>
  <c r="BS11"/>
  <c r="CC12"/>
  <c r="CD12" s="1"/>
  <c r="CE12" s="1"/>
  <c r="CF12" l="1"/>
  <c r="CG12" s="1"/>
  <c r="CD10"/>
  <c r="CE10" s="1"/>
  <c r="CF10"/>
  <c r="CG10" s="1"/>
  <c r="BS12"/>
  <c r="D7" i="11" l="1"/>
  <c r="E7"/>
  <c r="F7"/>
  <c r="D8"/>
  <c r="E8"/>
  <c r="F8"/>
  <c r="D9"/>
  <c r="E9"/>
  <c r="F9"/>
  <c r="D10"/>
  <c r="E10"/>
  <c r="F10"/>
  <c r="D11"/>
  <c r="E11"/>
  <c r="F11"/>
  <c r="D12"/>
  <c r="E12"/>
  <c r="F12"/>
  <c r="D13"/>
  <c r="E13"/>
  <c r="F13"/>
  <c r="D14"/>
  <c r="E14"/>
  <c r="F14"/>
  <c r="D15"/>
  <c r="E15"/>
  <c r="F15"/>
  <c r="D16"/>
  <c r="E16"/>
  <c r="F16"/>
  <c r="D17"/>
  <c r="E17"/>
  <c r="F17"/>
  <c r="D18"/>
  <c r="E18"/>
  <c r="F18"/>
  <c r="D19"/>
  <c r="E19"/>
  <c r="F19"/>
  <c r="D20"/>
  <c r="E20"/>
  <c r="F20"/>
  <c r="D21"/>
  <c r="E21"/>
  <c r="F21"/>
  <c r="D22"/>
  <c r="E22"/>
  <c r="F22"/>
  <c r="D23"/>
  <c r="E23"/>
  <c r="F23"/>
  <c r="D24"/>
  <c r="E24"/>
  <c r="F24"/>
  <c r="D25"/>
  <c r="E25"/>
  <c r="F25"/>
  <c r="D26"/>
  <c r="E26"/>
  <c r="F26"/>
  <c r="D27"/>
  <c r="E27"/>
  <c r="F27"/>
  <c r="D28"/>
  <c r="E28"/>
  <c r="F28"/>
  <c r="D29"/>
  <c r="E29"/>
  <c r="F29"/>
  <c r="D30"/>
  <c r="E30"/>
  <c r="F30"/>
  <c r="D31"/>
  <c r="E31"/>
  <c r="F31"/>
  <c r="D32"/>
  <c r="E32"/>
  <c r="F32"/>
  <c r="D33"/>
  <c r="E33"/>
  <c r="F33"/>
  <c r="D34"/>
  <c r="E34"/>
  <c r="F34"/>
  <c r="D35"/>
  <c r="E35"/>
  <c r="F35"/>
  <c r="D36"/>
  <c r="E36"/>
  <c r="F36"/>
  <c r="D37"/>
  <c r="E37"/>
  <c r="F37"/>
  <c r="D38"/>
  <c r="E38"/>
  <c r="F38"/>
  <c r="D39"/>
  <c r="E39"/>
  <c r="F39"/>
  <c r="D40"/>
  <c r="E40"/>
  <c r="F40"/>
  <c r="D41"/>
  <c r="E41"/>
  <c r="F41"/>
  <c r="D42"/>
  <c r="E42"/>
  <c r="F42"/>
  <c r="D43"/>
  <c r="E43"/>
  <c r="F43"/>
  <c r="D44"/>
  <c r="E44"/>
  <c r="F44"/>
  <c r="D45"/>
  <c r="E45"/>
  <c r="F45"/>
  <c r="D46"/>
  <c r="E46"/>
  <c r="F46"/>
  <c r="D47"/>
  <c r="E47"/>
  <c r="F47"/>
  <c r="D48"/>
  <c r="E48"/>
  <c r="F48"/>
  <c r="D49"/>
  <c r="E49"/>
  <c r="F49"/>
  <c r="D50"/>
  <c r="E50"/>
  <c r="F50"/>
  <c r="D51"/>
  <c r="E51"/>
  <c r="F51"/>
  <c r="D52"/>
  <c r="E52"/>
  <c r="F52"/>
  <c r="D53"/>
  <c r="E53"/>
  <c r="F53"/>
  <c r="D54"/>
  <c r="E54"/>
  <c r="F54"/>
  <c r="D55"/>
  <c r="E55"/>
  <c r="F55"/>
  <c r="D56"/>
  <c r="E56"/>
  <c r="F56"/>
  <c r="D57"/>
  <c r="E57"/>
  <c r="F57"/>
  <c r="D58"/>
  <c r="E58"/>
  <c r="F58"/>
  <c r="D59"/>
  <c r="E59"/>
  <c r="F59"/>
  <c r="D60"/>
  <c r="E60"/>
  <c r="F60"/>
  <c r="D61"/>
  <c r="E61"/>
  <c r="F61"/>
  <c r="D62"/>
  <c r="E62"/>
  <c r="F62"/>
  <c r="D63"/>
  <c r="E63"/>
  <c r="F63"/>
  <c r="D64"/>
  <c r="E64"/>
  <c r="F64"/>
  <c r="D65"/>
  <c r="E65"/>
  <c r="F65"/>
  <c r="D66"/>
  <c r="E66"/>
  <c r="F66"/>
  <c r="D67"/>
  <c r="E67"/>
  <c r="F67"/>
  <c r="D68"/>
  <c r="E68"/>
  <c r="F68"/>
  <c r="D69"/>
  <c r="E69"/>
  <c r="F69"/>
  <c r="D70"/>
  <c r="E70"/>
  <c r="F70"/>
  <c r="D71"/>
  <c r="E71"/>
  <c r="F71"/>
  <c r="D72"/>
  <c r="E72"/>
  <c r="F72"/>
  <c r="D73"/>
  <c r="E73"/>
  <c r="F73"/>
  <c r="D74"/>
  <c r="E74"/>
  <c r="F74"/>
  <c r="D75"/>
  <c r="E75"/>
  <c r="F75"/>
  <c r="D76"/>
  <c r="E76"/>
  <c r="F76"/>
  <c r="D77"/>
  <c r="E77"/>
  <c r="F77"/>
  <c r="D78"/>
  <c r="E78"/>
  <c r="F78"/>
  <c r="D79"/>
  <c r="E79"/>
  <c r="F79"/>
  <c r="D80"/>
  <c r="E80"/>
  <c r="F80"/>
  <c r="D81"/>
  <c r="E81"/>
  <c r="F81"/>
  <c r="D82"/>
  <c r="E82"/>
  <c r="F82"/>
  <c r="D83"/>
  <c r="E83"/>
  <c r="F83"/>
  <c r="D84"/>
  <c r="E84"/>
  <c r="F84"/>
  <c r="D85"/>
  <c r="E85"/>
  <c r="F85"/>
  <c r="D86"/>
  <c r="E86"/>
  <c r="F86"/>
  <c r="D87"/>
  <c r="E87"/>
  <c r="F87"/>
  <c r="D88"/>
  <c r="E88"/>
  <c r="F88"/>
  <c r="D89"/>
  <c r="E89"/>
  <c r="F89"/>
  <c r="D90"/>
  <c r="E90"/>
  <c r="F90"/>
  <c r="D91"/>
  <c r="E91"/>
  <c r="F91"/>
  <c r="D92"/>
  <c r="E92"/>
  <c r="F92"/>
  <c r="D93"/>
  <c r="E93"/>
  <c r="F93"/>
  <c r="D94"/>
  <c r="E94"/>
  <c r="F94"/>
  <c r="D95"/>
  <c r="E95"/>
  <c r="F95"/>
  <c r="D96"/>
  <c r="E96"/>
  <c r="F96"/>
  <c r="D97"/>
  <c r="E97"/>
  <c r="F97"/>
  <c r="D98"/>
  <c r="E98"/>
  <c r="F98"/>
  <c r="D99"/>
  <c r="E99"/>
  <c r="F99"/>
  <c r="D100"/>
  <c r="E100"/>
  <c r="F100"/>
  <c r="D101"/>
  <c r="E101"/>
  <c r="F101"/>
  <c r="D102"/>
  <c r="E102"/>
  <c r="F102"/>
  <c r="D103"/>
  <c r="E103"/>
  <c r="F103"/>
  <c r="D104"/>
  <c r="E104"/>
  <c r="F104"/>
  <c r="D105"/>
  <c r="E105"/>
  <c r="F105"/>
  <c r="D106"/>
  <c r="E106"/>
  <c r="F106"/>
  <c r="D107"/>
  <c r="E107"/>
  <c r="F107"/>
  <c r="D108"/>
  <c r="E108"/>
  <c r="F108"/>
  <c r="D109"/>
  <c r="E109"/>
  <c r="F109"/>
  <c r="D110"/>
  <c r="E110"/>
  <c r="F110"/>
  <c r="D111"/>
  <c r="E111"/>
  <c r="F111"/>
  <c r="D112"/>
  <c r="E112"/>
  <c r="F112"/>
  <c r="D113"/>
  <c r="E113"/>
  <c r="F113"/>
  <c r="D114"/>
  <c r="E114"/>
  <c r="F114"/>
  <c r="D115"/>
  <c r="E115"/>
  <c r="F115"/>
  <c r="D116"/>
  <c r="E116"/>
  <c r="F116"/>
  <c r="D117"/>
  <c r="E117"/>
  <c r="F117"/>
  <c r="D118"/>
  <c r="E118"/>
  <c r="F118"/>
  <c r="D119"/>
  <c r="E119"/>
  <c r="F119"/>
  <c r="D120"/>
  <c r="E120"/>
  <c r="F120"/>
  <c r="D121"/>
  <c r="E121"/>
  <c r="F121"/>
  <c r="D122"/>
  <c r="E122"/>
  <c r="F122"/>
  <c r="D123"/>
  <c r="E123"/>
  <c r="F123"/>
  <c r="D124"/>
  <c r="E124"/>
  <c r="F124"/>
  <c r="D125"/>
  <c r="E125"/>
  <c r="F125"/>
  <c r="D126"/>
  <c r="E126"/>
  <c r="F126"/>
  <c r="D127"/>
  <c r="E127"/>
  <c r="F127"/>
  <c r="D128"/>
  <c r="E128"/>
  <c r="F128"/>
  <c r="D129"/>
  <c r="E129"/>
  <c r="F129"/>
  <c r="D130"/>
  <c r="E130"/>
  <c r="F130"/>
  <c r="D131"/>
  <c r="E131"/>
  <c r="F131"/>
  <c r="D132"/>
  <c r="E132"/>
  <c r="F132"/>
  <c r="D133"/>
  <c r="E133"/>
  <c r="F133"/>
  <c r="D134"/>
  <c r="E134"/>
  <c r="F134"/>
  <c r="D135"/>
  <c r="E135"/>
  <c r="F135"/>
  <c r="D136"/>
  <c r="E136"/>
  <c r="F136"/>
  <c r="D137"/>
  <c r="E137"/>
  <c r="F137"/>
  <c r="D138"/>
  <c r="E138"/>
  <c r="F138"/>
  <c r="D139"/>
  <c r="E139"/>
  <c r="F139"/>
  <c r="D140"/>
  <c r="E140"/>
  <c r="F140"/>
  <c r="D141"/>
  <c r="E141"/>
  <c r="F141"/>
  <c r="D142"/>
  <c r="E142"/>
  <c r="F142"/>
  <c r="D143"/>
  <c r="E143"/>
  <c r="F143"/>
  <c r="D144"/>
  <c r="E144"/>
  <c r="F144"/>
  <c r="D145"/>
  <c r="E145"/>
  <c r="F145"/>
  <c r="D146"/>
  <c r="E146"/>
  <c r="F146"/>
  <c r="D147"/>
  <c r="E147"/>
  <c r="F147"/>
  <c r="D148"/>
  <c r="E148"/>
  <c r="F148"/>
  <c r="D149"/>
  <c r="E149"/>
  <c r="F149"/>
  <c r="D150"/>
  <c r="E150"/>
  <c r="F150"/>
  <c r="D151"/>
  <c r="E151"/>
  <c r="F151"/>
  <c r="D152"/>
  <c r="E152"/>
  <c r="F152"/>
  <c r="D153"/>
  <c r="E153"/>
  <c r="F153"/>
  <c r="D154"/>
  <c r="E154"/>
  <c r="F154"/>
  <c r="D155"/>
  <c r="E155"/>
  <c r="F155"/>
  <c r="D156"/>
  <c r="E156"/>
  <c r="F156"/>
  <c r="D157"/>
  <c r="E157"/>
  <c r="F157"/>
  <c r="D158"/>
  <c r="E158"/>
  <c r="F158"/>
  <c r="D159"/>
  <c r="E159"/>
  <c r="F159"/>
  <c r="D160"/>
  <c r="E160"/>
  <c r="F160"/>
  <c r="D161"/>
  <c r="E161"/>
  <c r="F161"/>
  <c r="D162"/>
  <c r="E162"/>
  <c r="F162"/>
  <c r="D163"/>
  <c r="E163"/>
  <c r="F163"/>
  <c r="D164"/>
  <c r="E164"/>
  <c r="F164"/>
  <c r="D165"/>
  <c r="E165"/>
  <c r="F165"/>
  <c r="D166"/>
  <c r="E166"/>
  <c r="F166"/>
  <c r="D167"/>
  <c r="E167"/>
  <c r="F167"/>
  <c r="D168"/>
  <c r="E168"/>
  <c r="F168"/>
  <c r="D169"/>
  <c r="E169"/>
  <c r="F169"/>
  <c r="D170"/>
  <c r="E170"/>
  <c r="F170"/>
  <c r="D171"/>
  <c r="E171"/>
  <c r="F171"/>
  <c r="D172"/>
  <c r="E172"/>
  <c r="F172"/>
  <c r="D173"/>
  <c r="E173"/>
  <c r="F173"/>
  <c r="D174"/>
  <c r="E174"/>
  <c r="F174"/>
  <c r="D175"/>
  <c r="E175"/>
  <c r="F175"/>
  <c r="D176"/>
  <c r="E176"/>
  <c r="F176"/>
  <c r="D177"/>
  <c r="E177"/>
  <c r="F177"/>
  <c r="D178"/>
  <c r="E178"/>
  <c r="F178"/>
  <c r="D179"/>
  <c r="E179"/>
  <c r="F179"/>
  <c r="D180"/>
  <c r="E180"/>
  <c r="F180"/>
  <c r="D181"/>
  <c r="E181"/>
  <c r="F181"/>
  <c r="D182"/>
  <c r="E182"/>
  <c r="F182"/>
  <c r="D183"/>
  <c r="E183"/>
  <c r="F183"/>
  <c r="D184"/>
  <c r="E184"/>
  <c r="F184"/>
  <c r="D185"/>
  <c r="E185"/>
  <c r="F185"/>
  <c r="D186"/>
  <c r="E186"/>
  <c r="F186"/>
  <c r="D187"/>
  <c r="E187"/>
  <c r="F187"/>
  <c r="D188"/>
  <c r="E188"/>
  <c r="F188"/>
  <c r="D189"/>
  <c r="E189"/>
  <c r="F189"/>
  <c r="D190"/>
  <c r="E190"/>
  <c r="F190"/>
  <c r="D191"/>
  <c r="E191"/>
  <c r="F191"/>
  <c r="D192"/>
  <c r="E192"/>
  <c r="F192"/>
  <c r="D193"/>
  <c r="E193"/>
  <c r="F193"/>
  <c r="D194"/>
  <c r="E194"/>
  <c r="F194"/>
  <c r="D195"/>
  <c r="E195"/>
  <c r="F195"/>
  <c r="D196"/>
  <c r="E196"/>
  <c r="F196"/>
  <c r="D197"/>
  <c r="E197"/>
  <c r="F197"/>
  <c r="D198"/>
  <c r="E198"/>
  <c r="F198"/>
  <c r="D199"/>
  <c r="E199"/>
  <c r="F199"/>
  <c r="D200"/>
  <c r="E200"/>
  <c r="F200"/>
  <c r="D201"/>
  <c r="E201"/>
  <c r="F201"/>
  <c r="D202"/>
  <c r="E202"/>
  <c r="F202"/>
  <c r="D203"/>
  <c r="E203"/>
  <c r="F203"/>
  <c r="D204"/>
  <c r="E204"/>
  <c r="F204"/>
  <c r="D205"/>
  <c r="E205"/>
  <c r="F205"/>
  <c r="D206"/>
  <c r="E206"/>
  <c r="F206"/>
  <c r="D207"/>
  <c r="E207"/>
  <c r="F207"/>
  <c r="D208"/>
  <c r="E208"/>
  <c r="F208"/>
  <c r="D209"/>
  <c r="E209"/>
  <c r="F209"/>
  <c r="D210"/>
  <c r="E210"/>
  <c r="F210"/>
  <c r="D211"/>
  <c r="E211"/>
  <c r="F211"/>
  <c r="D212"/>
  <c r="E212"/>
  <c r="F212"/>
  <c r="D213"/>
  <c r="E213"/>
  <c r="F213"/>
  <c r="D214"/>
  <c r="E214"/>
  <c r="F214"/>
  <c r="D215"/>
  <c r="E215"/>
  <c r="F215"/>
  <c r="D216"/>
  <c r="E216"/>
  <c r="F216"/>
  <c r="D217"/>
  <c r="E217"/>
  <c r="F217"/>
  <c r="D218"/>
  <c r="E218"/>
  <c r="F218"/>
  <c r="D219"/>
  <c r="E219"/>
  <c r="F219"/>
  <c r="D220"/>
  <c r="E220"/>
  <c r="F220"/>
  <c r="D221"/>
  <c r="E221"/>
  <c r="F221"/>
  <c r="D222"/>
  <c r="E222"/>
  <c r="F222"/>
  <c r="D223"/>
  <c r="E223"/>
  <c r="F223"/>
  <c r="D224"/>
  <c r="E224"/>
  <c r="F224"/>
  <c r="D225"/>
  <c r="E225"/>
  <c r="F225"/>
  <c r="D226"/>
  <c r="E226"/>
  <c r="F226"/>
  <c r="D227"/>
  <c r="E227"/>
  <c r="F227"/>
  <c r="D228"/>
  <c r="E228"/>
  <c r="F228"/>
  <c r="D229"/>
  <c r="E229"/>
  <c r="F229"/>
  <c r="D230"/>
  <c r="E230"/>
  <c r="F230"/>
  <c r="D231"/>
  <c r="E231"/>
  <c r="F231"/>
  <c r="D232"/>
  <c r="E232"/>
  <c r="F232"/>
  <c r="D233"/>
  <c r="E233"/>
  <c r="F233"/>
  <c r="D234"/>
  <c r="E234"/>
  <c r="F234"/>
  <c r="D235"/>
  <c r="E235"/>
  <c r="F235"/>
  <c r="D236"/>
  <c r="E236"/>
  <c r="F236"/>
  <c r="D237"/>
  <c r="E237"/>
  <c r="F237"/>
  <c r="D238"/>
  <c r="E238"/>
  <c r="F238"/>
  <c r="D239"/>
  <c r="E239"/>
  <c r="F239"/>
  <c r="D240"/>
  <c r="E240"/>
  <c r="F240"/>
  <c r="D241"/>
  <c r="E241"/>
  <c r="F241"/>
  <c r="D242"/>
  <c r="E242"/>
  <c r="F242"/>
  <c r="D243"/>
  <c r="E243"/>
  <c r="F243"/>
  <c r="D244"/>
  <c r="E244"/>
  <c r="F244"/>
  <c r="D245"/>
  <c r="E245"/>
  <c r="F245"/>
  <c r="D246"/>
  <c r="E246"/>
  <c r="F246"/>
  <c r="D247"/>
  <c r="E247"/>
  <c r="F247"/>
  <c r="D248"/>
  <c r="E248"/>
  <c r="F248"/>
  <c r="D249"/>
  <c r="E249"/>
  <c r="F249"/>
  <c r="D250"/>
  <c r="E250"/>
  <c r="F250"/>
  <c r="D251"/>
  <c r="E251"/>
  <c r="F251"/>
  <c r="D252"/>
  <c r="E252"/>
  <c r="F252"/>
  <c r="D253"/>
  <c r="E253"/>
  <c r="F253"/>
  <c r="D254"/>
  <c r="E254"/>
  <c r="F254"/>
  <c r="D255"/>
  <c r="E255"/>
  <c r="F255"/>
  <c r="D256"/>
  <c r="E256"/>
  <c r="F256"/>
  <c r="D257"/>
  <c r="E257"/>
  <c r="F257"/>
  <c r="D258"/>
  <c r="E258"/>
  <c r="F258"/>
  <c r="D259"/>
  <c r="E259"/>
  <c r="F259"/>
  <c r="D260"/>
  <c r="E260"/>
  <c r="F260"/>
  <c r="D261"/>
  <c r="E261"/>
  <c r="F261"/>
  <c r="D262"/>
  <c r="E262"/>
  <c r="F262"/>
  <c r="D263"/>
  <c r="E263"/>
  <c r="F263"/>
  <c r="D264"/>
  <c r="E264"/>
  <c r="F264"/>
  <c r="D265"/>
  <c r="E265"/>
  <c r="F265"/>
  <c r="D266"/>
  <c r="E266"/>
  <c r="F266"/>
  <c r="D267"/>
  <c r="E267"/>
  <c r="F267"/>
  <c r="D268"/>
  <c r="E268"/>
  <c r="F268"/>
  <c r="D269"/>
  <c r="E269"/>
  <c r="F269"/>
  <c r="D270"/>
  <c r="E270"/>
  <c r="F270"/>
  <c r="D271"/>
  <c r="E271"/>
  <c r="F271"/>
  <c r="D272"/>
  <c r="E272"/>
  <c r="F272"/>
  <c r="D273"/>
  <c r="E273"/>
  <c r="F273"/>
  <c r="D274"/>
  <c r="E274"/>
  <c r="F274"/>
  <c r="D275"/>
  <c r="E275"/>
  <c r="F275"/>
  <c r="D276"/>
  <c r="E276"/>
  <c r="F276"/>
  <c r="D277"/>
  <c r="E277"/>
  <c r="F277"/>
  <c r="D278"/>
  <c r="E278"/>
  <c r="F278"/>
  <c r="D279"/>
  <c r="E279"/>
  <c r="F279"/>
  <c r="D280"/>
  <c r="E280"/>
  <c r="F280"/>
  <c r="D281"/>
  <c r="E281"/>
  <c r="F281"/>
  <c r="D282"/>
  <c r="E282"/>
  <c r="F282"/>
  <c r="D283"/>
  <c r="E283"/>
  <c r="F283"/>
  <c r="D284"/>
  <c r="E284"/>
  <c r="F284"/>
  <c r="D285"/>
  <c r="E285"/>
  <c r="F285"/>
  <c r="D286"/>
  <c r="E286"/>
  <c r="F286"/>
  <c r="D287"/>
  <c r="E287"/>
  <c r="F287"/>
  <c r="D288"/>
  <c r="E288"/>
  <c r="F288"/>
  <c r="D289"/>
  <c r="E289"/>
  <c r="F289"/>
  <c r="D290"/>
  <c r="E290"/>
  <c r="F290"/>
  <c r="D291"/>
  <c r="E291"/>
  <c r="F291"/>
  <c r="D292"/>
  <c r="E292"/>
  <c r="F292"/>
  <c r="D293"/>
  <c r="E293"/>
  <c r="F293"/>
  <c r="D294"/>
  <c r="E294"/>
  <c r="F294"/>
  <c r="D295"/>
  <c r="E295"/>
  <c r="F295"/>
  <c r="D296"/>
  <c r="E296"/>
  <c r="F296"/>
  <c r="D297"/>
  <c r="E297"/>
  <c r="F297"/>
  <c r="D298"/>
  <c r="E298"/>
  <c r="F298"/>
  <c r="D299"/>
  <c r="E299"/>
  <c r="F299"/>
  <c r="D300"/>
  <c r="E300"/>
  <c r="F300"/>
  <c r="D301"/>
  <c r="E301"/>
  <c r="F301"/>
  <c r="D302"/>
  <c r="E302"/>
  <c r="F302"/>
  <c r="D303"/>
  <c r="E303"/>
  <c r="F303"/>
  <c r="D304"/>
  <c r="E304"/>
  <c r="F304"/>
  <c r="D305"/>
  <c r="E305"/>
  <c r="F305"/>
  <c r="D306"/>
  <c r="E306"/>
  <c r="F306"/>
  <c r="D307"/>
  <c r="E307"/>
  <c r="F307"/>
  <c r="D308"/>
  <c r="E308"/>
  <c r="F308"/>
  <c r="D309"/>
  <c r="E309"/>
  <c r="F309"/>
  <c r="D310"/>
  <c r="E310"/>
  <c r="F310"/>
  <c r="D311"/>
  <c r="E311"/>
  <c r="F311"/>
  <c r="D312"/>
  <c r="E312"/>
  <c r="F312"/>
  <c r="D313"/>
  <c r="E313"/>
  <c r="F313"/>
  <c r="D314"/>
  <c r="E314"/>
  <c r="F314"/>
  <c r="D315"/>
  <c r="E315"/>
  <c r="F315"/>
  <c r="D316"/>
  <c r="E316"/>
  <c r="F316"/>
  <c r="D317"/>
  <c r="E317"/>
  <c r="F317"/>
  <c r="D318"/>
  <c r="E318"/>
  <c r="F318"/>
  <c r="D319"/>
  <c r="E319"/>
  <c r="F319"/>
  <c r="D320"/>
  <c r="E320"/>
  <c r="F320"/>
  <c r="D321"/>
  <c r="E321"/>
  <c r="F321"/>
  <c r="D322"/>
  <c r="E322"/>
  <c r="F322"/>
  <c r="D323"/>
  <c r="E323"/>
  <c r="F323"/>
  <c r="D324"/>
  <c r="E324"/>
  <c r="F324"/>
  <c r="D325"/>
  <c r="E325"/>
  <c r="F325"/>
  <c r="D326"/>
  <c r="E326"/>
  <c r="F326"/>
  <c r="D327"/>
  <c r="E327"/>
  <c r="F327"/>
  <c r="D328"/>
  <c r="E328"/>
  <c r="F328"/>
  <c r="D329"/>
  <c r="E329"/>
  <c r="F329"/>
  <c r="D330"/>
  <c r="E330"/>
  <c r="F330"/>
  <c r="D331"/>
  <c r="E331"/>
  <c r="F331"/>
  <c r="D332"/>
  <c r="E332"/>
  <c r="F332"/>
  <c r="D333"/>
  <c r="E333"/>
  <c r="F333"/>
  <c r="D334"/>
  <c r="E334"/>
  <c r="F334"/>
  <c r="D335"/>
  <c r="E335"/>
  <c r="F335"/>
  <c r="D336"/>
  <c r="E336"/>
  <c r="F336"/>
  <c r="D337"/>
  <c r="E337"/>
  <c r="F337"/>
  <c r="D338"/>
  <c r="E338"/>
  <c r="F338"/>
  <c r="D339"/>
  <c r="E339"/>
  <c r="F339"/>
  <c r="D340"/>
  <c r="E340"/>
  <c r="F340"/>
  <c r="D341"/>
  <c r="E341"/>
  <c r="F341"/>
  <c r="D342"/>
  <c r="E342"/>
  <c r="F342"/>
  <c r="D343"/>
  <c r="E343"/>
  <c r="F343"/>
  <c r="D344"/>
  <c r="E344"/>
  <c r="F344"/>
  <c r="D345"/>
  <c r="E345"/>
  <c r="F345"/>
  <c r="D346"/>
  <c r="E346"/>
  <c r="F346"/>
  <c r="D347"/>
  <c r="E347"/>
  <c r="F347"/>
  <c r="D348"/>
  <c r="E348"/>
  <c r="F348"/>
  <c r="D349"/>
  <c r="E349"/>
  <c r="F349"/>
  <c r="D350"/>
  <c r="E350"/>
  <c r="F350"/>
  <c r="D351"/>
  <c r="E351"/>
  <c r="F351"/>
  <c r="D352"/>
  <c r="E352"/>
  <c r="F352"/>
  <c r="D353"/>
  <c r="E353"/>
  <c r="F353"/>
  <c r="D354"/>
  <c r="E354"/>
  <c r="F354"/>
  <c r="D355"/>
  <c r="E355"/>
  <c r="F355"/>
  <c r="D356"/>
  <c r="E356"/>
  <c r="F356"/>
  <c r="D357"/>
  <c r="E357"/>
  <c r="F357"/>
  <c r="D358"/>
  <c r="E358"/>
  <c r="F358"/>
  <c r="D359"/>
  <c r="E359"/>
  <c r="F359"/>
  <c r="D360"/>
  <c r="E360"/>
  <c r="F360"/>
  <c r="D361"/>
  <c r="E361"/>
  <c r="F361"/>
  <c r="D362"/>
  <c r="E362"/>
  <c r="F362"/>
  <c r="D363"/>
  <c r="E363"/>
  <c r="F363"/>
  <c r="D364"/>
  <c r="E364"/>
  <c r="F364"/>
  <c r="D365"/>
  <c r="E365"/>
  <c r="F365"/>
  <c r="D366"/>
  <c r="E366"/>
  <c r="F366"/>
  <c r="D367"/>
  <c r="E367"/>
  <c r="F367"/>
  <c r="D368"/>
  <c r="E368"/>
  <c r="F368"/>
  <c r="D369"/>
  <c r="E369"/>
  <c r="F369"/>
  <c r="D370"/>
  <c r="E370"/>
  <c r="F370"/>
  <c r="D371"/>
  <c r="E371"/>
  <c r="F371"/>
  <c r="D372"/>
  <c r="E372"/>
  <c r="F372"/>
  <c r="D373"/>
  <c r="E373"/>
  <c r="F373"/>
  <c r="D374"/>
  <c r="E374"/>
  <c r="F374"/>
  <c r="D375"/>
  <c r="E375"/>
  <c r="F375"/>
  <c r="D376"/>
  <c r="E376"/>
  <c r="F376"/>
  <c r="D377"/>
  <c r="E377"/>
  <c r="F377"/>
  <c r="D378"/>
  <c r="E378"/>
  <c r="F378"/>
  <c r="D379"/>
  <c r="E379"/>
  <c r="F379"/>
  <c r="D380"/>
  <c r="E380"/>
  <c r="F380"/>
  <c r="D381"/>
  <c r="E381"/>
  <c r="F381"/>
  <c r="D382"/>
  <c r="E382"/>
  <c r="F382"/>
  <c r="D383"/>
  <c r="E383"/>
  <c r="F383"/>
  <c r="D384"/>
  <c r="E384"/>
  <c r="F384"/>
  <c r="D385"/>
  <c r="E385"/>
  <c r="F385"/>
  <c r="D386"/>
  <c r="E386"/>
  <c r="F386"/>
  <c r="D387"/>
  <c r="E387"/>
  <c r="F387"/>
  <c r="D388"/>
  <c r="E388"/>
  <c r="F388"/>
  <c r="D389"/>
  <c r="E389"/>
  <c r="F389"/>
  <c r="D390"/>
  <c r="E390"/>
  <c r="F390"/>
  <c r="D391"/>
  <c r="E391"/>
  <c r="F391"/>
  <c r="D392"/>
  <c r="E392"/>
  <c r="F392"/>
  <c r="D393"/>
  <c r="E393"/>
  <c r="F393"/>
  <c r="D394"/>
  <c r="E394"/>
  <c r="F394"/>
  <c r="D395"/>
  <c r="E395"/>
  <c r="F395"/>
  <c r="D396"/>
  <c r="E396"/>
  <c r="F396"/>
  <c r="D397"/>
  <c r="E397"/>
  <c r="F397"/>
  <c r="D398"/>
  <c r="E398"/>
  <c r="F398"/>
  <c r="D399"/>
  <c r="E399"/>
  <c r="F399"/>
  <c r="D400"/>
  <c r="E400"/>
  <c r="F400"/>
  <c r="D401"/>
  <c r="E401"/>
  <c r="F401"/>
  <c r="D402"/>
  <c r="E402"/>
  <c r="F402"/>
  <c r="D403"/>
  <c r="E403"/>
  <c r="F403"/>
  <c r="D404"/>
  <c r="E404"/>
  <c r="F404"/>
  <c r="D405"/>
  <c r="E405"/>
  <c r="F405"/>
  <c r="D406"/>
  <c r="E406"/>
  <c r="F406"/>
  <c r="D407"/>
  <c r="E407"/>
  <c r="F407"/>
  <c r="D408"/>
  <c r="E408"/>
  <c r="F408"/>
  <c r="D409"/>
  <c r="E409"/>
  <c r="F409"/>
  <c r="D410"/>
  <c r="E410"/>
  <c r="F410"/>
  <c r="D411"/>
  <c r="E411"/>
  <c r="F411"/>
  <c r="D412"/>
  <c r="E412"/>
  <c r="F412"/>
  <c r="D413"/>
  <c r="E413"/>
  <c r="F413"/>
  <c r="D414"/>
  <c r="E414"/>
  <c r="F414"/>
  <c r="D415"/>
  <c r="E415"/>
  <c r="F415"/>
  <c r="D416"/>
  <c r="E416"/>
  <c r="F416"/>
  <c r="D417"/>
  <c r="E417"/>
  <c r="F417"/>
  <c r="D418"/>
  <c r="E418"/>
  <c r="F418"/>
  <c r="D419"/>
  <c r="E419"/>
  <c r="F419"/>
  <c r="D420"/>
  <c r="E420"/>
  <c r="F420"/>
  <c r="D421"/>
  <c r="E421"/>
  <c r="F421"/>
  <c r="D422"/>
  <c r="E422"/>
  <c r="F422"/>
  <c r="D423"/>
  <c r="E423"/>
  <c r="F423"/>
  <c r="D424"/>
  <c r="E424"/>
  <c r="F424"/>
  <c r="D425"/>
  <c r="E425"/>
  <c r="F425"/>
  <c r="D426"/>
  <c r="E426"/>
  <c r="F426"/>
  <c r="D427"/>
  <c r="E427"/>
  <c r="F427"/>
  <c r="D428"/>
  <c r="E428"/>
  <c r="F428"/>
  <c r="D429"/>
  <c r="E429"/>
  <c r="F429"/>
  <c r="D430"/>
  <c r="E430"/>
  <c r="F430"/>
  <c r="D431"/>
  <c r="E431"/>
  <c r="F431"/>
  <c r="D432"/>
  <c r="E432"/>
  <c r="F432"/>
  <c r="D433"/>
  <c r="E433"/>
  <c r="F433"/>
  <c r="D434"/>
  <c r="E434"/>
  <c r="F434"/>
  <c r="D435"/>
  <c r="E435"/>
  <c r="F435"/>
  <c r="D436"/>
  <c r="E436"/>
  <c r="F436"/>
  <c r="D437"/>
  <c r="E437"/>
  <c r="F437"/>
  <c r="D438"/>
  <c r="E438"/>
  <c r="F438"/>
  <c r="D439"/>
  <c r="E439"/>
  <c r="F439"/>
  <c r="D440"/>
  <c r="E440"/>
  <c r="F440"/>
  <c r="D441"/>
  <c r="E441"/>
  <c r="F441"/>
  <c r="D442"/>
  <c r="E442"/>
  <c r="F442"/>
  <c r="D443"/>
  <c r="E443"/>
  <c r="F443"/>
  <c r="D444"/>
  <c r="E444"/>
  <c r="F444"/>
  <c r="D445"/>
  <c r="E445"/>
  <c r="F445"/>
  <c r="D446"/>
  <c r="E446"/>
  <c r="F446"/>
  <c r="D447"/>
  <c r="E447"/>
  <c r="F447"/>
  <c r="D448"/>
  <c r="E448"/>
  <c r="F448"/>
  <c r="D449"/>
  <c r="E449"/>
  <c r="F449"/>
  <c r="D450"/>
  <c r="E450"/>
  <c r="F450"/>
  <c r="D451"/>
  <c r="E451"/>
  <c r="F451"/>
  <c r="D452"/>
  <c r="E452"/>
  <c r="F452"/>
  <c r="D453"/>
  <c r="E453"/>
  <c r="F453"/>
  <c r="D454"/>
  <c r="E454"/>
  <c r="F454"/>
  <c r="D455"/>
  <c r="E455"/>
  <c r="F455"/>
  <c r="D456"/>
  <c r="E456"/>
  <c r="F456"/>
  <c r="D457"/>
  <c r="E457"/>
  <c r="F457"/>
  <c r="D458"/>
  <c r="E458"/>
  <c r="F458"/>
  <c r="D459"/>
  <c r="E459"/>
  <c r="F459"/>
  <c r="D460"/>
  <c r="E460"/>
  <c r="F460"/>
  <c r="D461"/>
  <c r="E461"/>
  <c r="F461"/>
  <c r="D462"/>
  <c r="E462"/>
  <c r="F462"/>
  <c r="D463"/>
  <c r="E463"/>
  <c r="F463"/>
  <c r="D464"/>
  <c r="E464"/>
  <c r="F464"/>
  <c r="D465"/>
  <c r="E465"/>
  <c r="F465"/>
  <c r="D466"/>
  <c r="E466"/>
  <c r="F466"/>
  <c r="D467"/>
  <c r="E467"/>
  <c r="F467"/>
  <c r="D468"/>
  <c r="E468"/>
  <c r="F468"/>
  <c r="D469"/>
  <c r="E469"/>
  <c r="F469"/>
  <c r="D470"/>
  <c r="E470"/>
  <c r="F470"/>
  <c r="D471"/>
  <c r="E471"/>
  <c r="F471"/>
  <c r="D472"/>
  <c r="E472"/>
  <c r="F472"/>
  <c r="D473"/>
  <c r="E473"/>
  <c r="F473"/>
  <c r="D474"/>
  <c r="E474"/>
  <c r="F474"/>
  <c r="D475"/>
  <c r="E475"/>
  <c r="F475"/>
  <c r="D476"/>
  <c r="E476"/>
  <c r="F476"/>
  <c r="D477"/>
  <c r="E477"/>
  <c r="F477"/>
  <c r="D478"/>
  <c r="E478"/>
  <c r="F478"/>
  <c r="D479"/>
  <c r="E479"/>
  <c r="F479"/>
  <c r="D480"/>
  <c r="E480"/>
  <c r="F480"/>
  <c r="D481"/>
  <c r="E481"/>
  <c r="F481"/>
  <c r="D482"/>
  <c r="E482"/>
  <c r="F482"/>
  <c r="D483"/>
  <c r="E483"/>
  <c r="F483"/>
  <c r="D484"/>
  <c r="E484"/>
  <c r="F484"/>
  <c r="D485"/>
  <c r="E485"/>
  <c r="F485"/>
  <c r="D486"/>
  <c r="E486"/>
  <c r="F486"/>
  <c r="D487"/>
  <c r="E487"/>
  <c r="F487"/>
  <c r="D488"/>
  <c r="E488"/>
  <c r="F488"/>
  <c r="D489"/>
  <c r="E489"/>
  <c r="F489"/>
  <c r="D490"/>
  <c r="E490"/>
  <c r="F490"/>
  <c r="D491"/>
  <c r="E491"/>
  <c r="F491"/>
  <c r="D492"/>
  <c r="E492"/>
  <c r="F492"/>
  <c r="D493"/>
  <c r="E493"/>
  <c r="F493"/>
  <c r="D494"/>
  <c r="E494"/>
  <c r="F494"/>
  <c r="D495"/>
  <c r="E495"/>
  <c r="F495"/>
  <c r="D496"/>
  <c r="E496"/>
  <c r="F496"/>
  <c r="D497"/>
  <c r="E497"/>
  <c r="F497"/>
  <c r="D498"/>
  <c r="E498"/>
  <c r="F498"/>
  <c r="D499"/>
  <c r="E499"/>
  <c r="F499"/>
  <c r="D500"/>
  <c r="E500"/>
  <c r="F500"/>
  <c r="D501"/>
  <c r="E501"/>
  <c r="F501"/>
  <c r="D502"/>
  <c r="E502"/>
  <c r="F502"/>
  <c r="D503"/>
  <c r="E503"/>
  <c r="F503"/>
  <c r="D504"/>
  <c r="E504"/>
  <c r="F504"/>
  <c r="D505"/>
  <c r="E505"/>
  <c r="F505"/>
  <c r="F6"/>
  <c r="E6"/>
  <c r="E507" s="1"/>
  <c r="E25" i="13" s="1"/>
  <c r="BR7" i="2" l="1"/>
  <c r="BR9" l="1"/>
  <c r="BT7"/>
  <c r="BW7" s="1"/>
  <c r="BX7" s="1"/>
  <c r="BY7" s="1"/>
  <c r="BU7"/>
  <c r="BV7" s="1"/>
  <c r="BZ7" l="1"/>
  <c r="CA7" s="1"/>
  <c r="CB7" s="1"/>
  <c r="BU9"/>
  <c r="BV9" s="1"/>
  <c r="BT9"/>
  <c r="BW9" s="1"/>
  <c r="BX9" s="1"/>
  <c r="BY9" s="1"/>
  <c r="CC7" l="1"/>
  <c r="CD7" s="1"/>
  <c r="CE7" s="1"/>
  <c r="BZ9"/>
  <c r="CF7" l="1"/>
  <c r="CG7" s="1"/>
  <c r="CC9"/>
  <c r="CD9" s="1"/>
  <c r="CE9" s="1"/>
  <c r="CA9"/>
  <c r="CF9" l="1"/>
  <c r="CG9" s="1"/>
  <c r="BS7"/>
  <c r="CB9"/>
  <c r="BS9" s="1"/>
  <c r="A509" i="11" s="1"/>
  <c r="G17" i="13" l="1"/>
  <c r="G15"/>
  <c r="D15"/>
  <c r="G18"/>
  <c r="G14"/>
  <c r="G13"/>
  <c r="D6" i="11"/>
  <c r="E9" i="8"/>
  <c r="E10" s="1"/>
  <c r="E10" i="7"/>
  <c r="E10" i="6"/>
  <c r="AW4" i="2"/>
  <c r="K5" i="9" s="1"/>
  <c r="AV4" i="2"/>
  <c r="J5" i="9" s="1"/>
  <c r="AU4" i="2"/>
  <c r="I5" i="9" s="1"/>
  <c r="AT4" i="2"/>
  <c r="H5" i="9" s="1"/>
  <c r="AS4" i="2"/>
  <c r="G5" i="9" s="1"/>
  <c r="AI4" i="2"/>
  <c r="AG4"/>
  <c r="Z4"/>
  <c r="M2" i="1"/>
  <c r="M1"/>
  <c r="X4" i="2"/>
  <c r="V4"/>
  <c r="J3" i="1"/>
  <c r="BI2" i="2"/>
  <c r="BH2"/>
  <c r="BC2"/>
  <c r="BD2"/>
  <c r="J1" i="1"/>
  <c r="M4" i="2"/>
  <c r="K4"/>
  <c r="I4"/>
  <c r="AP1" i="1"/>
  <c r="I2" i="2" s="1"/>
  <c r="AP7" i="1"/>
  <c r="A1" i="2"/>
  <c r="AQ7" i="1"/>
  <c r="D6" i="15" s="1"/>
  <c r="AR7" i="1"/>
  <c r="AP8"/>
  <c r="AQ8"/>
  <c r="AR8"/>
  <c r="AP9"/>
  <c r="AQ9"/>
  <c r="AR9"/>
  <c r="AP10"/>
  <c r="AQ10"/>
  <c r="AR10"/>
  <c r="AP11"/>
  <c r="AQ11"/>
  <c r="AR11"/>
  <c r="AP12"/>
  <c r="AQ12"/>
  <c r="AR12"/>
  <c r="AP13"/>
  <c r="AQ13"/>
  <c r="AR13"/>
  <c r="AP14"/>
  <c r="AQ14"/>
  <c r="AR14"/>
  <c r="AP15"/>
  <c r="AQ15"/>
  <c r="AR15"/>
  <c r="AP16"/>
  <c r="AQ16"/>
  <c r="AR16"/>
  <c r="AP17"/>
  <c r="AQ17"/>
  <c r="AR17"/>
  <c r="AP18"/>
  <c r="AQ18"/>
  <c r="AR18"/>
  <c r="AP19"/>
  <c r="AQ19"/>
  <c r="AR19"/>
  <c r="AP20"/>
  <c r="AQ20"/>
  <c r="AR20"/>
  <c r="AP21"/>
  <c r="AQ21"/>
  <c r="AR21"/>
  <c r="AP22"/>
  <c r="AQ22"/>
  <c r="AR22"/>
  <c r="AP23"/>
  <c r="AQ23"/>
  <c r="AR23"/>
  <c r="AP24"/>
  <c r="AQ24"/>
  <c r="AR24"/>
  <c r="AP25"/>
  <c r="AQ25"/>
  <c r="AR25"/>
  <c r="AP26"/>
  <c r="AQ26"/>
  <c r="AR26"/>
  <c r="AP27"/>
  <c r="AQ27"/>
  <c r="AR27"/>
  <c r="AP28"/>
  <c r="AQ28"/>
  <c r="AR28"/>
  <c r="AP29"/>
  <c r="AQ29"/>
  <c r="AR29"/>
  <c r="AP30"/>
  <c r="AQ30"/>
  <c r="AR30"/>
  <c r="AP31"/>
  <c r="AQ31"/>
  <c r="AR31"/>
  <c r="AP32"/>
  <c r="AQ32"/>
  <c r="AR32"/>
  <c r="AP33"/>
  <c r="AQ33"/>
  <c r="AR33"/>
  <c r="AP34"/>
  <c r="AQ34"/>
  <c r="AR34"/>
  <c r="AP35"/>
  <c r="AQ35"/>
  <c r="AR35"/>
  <c r="AP36"/>
  <c r="AQ36"/>
  <c r="AR36"/>
  <c r="AP37"/>
  <c r="AQ37"/>
  <c r="AR37"/>
  <c r="AP38"/>
  <c r="AQ38"/>
  <c r="AR38"/>
  <c r="AP39"/>
  <c r="AQ39"/>
  <c r="AR39"/>
  <c r="AP40"/>
  <c r="AQ40"/>
  <c r="AR40"/>
  <c r="AP41"/>
  <c r="AQ41"/>
  <c r="AR41"/>
  <c r="AP42"/>
  <c r="AQ42"/>
  <c r="AR42"/>
  <c r="AP43"/>
  <c r="AQ43"/>
  <c r="AR43"/>
  <c r="AP44"/>
  <c r="AQ44"/>
  <c r="AR44"/>
  <c r="AP45"/>
  <c r="AQ45"/>
  <c r="AR45"/>
  <c r="AP46"/>
  <c r="AQ46"/>
  <c r="AR46"/>
  <c r="AP47"/>
  <c r="AQ47"/>
  <c r="AR47"/>
  <c r="AP48"/>
  <c r="AQ48"/>
  <c r="AR48"/>
  <c r="AP49"/>
  <c r="AQ49"/>
  <c r="AR49"/>
  <c r="AP50"/>
  <c r="AQ50"/>
  <c r="AR50"/>
  <c r="AP51"/>
  <c r="AQ51"/>
  <c r="AR51"/>
  <c r="AP52"/>
  <c r="AQ52"/>
  <c r="AR52"/>
  <c r="AP53"/>
  <c r="AQ53"/>
  <c r="AR53"/>
  <c r="AP54"/>
  <c r="AQ54"/>
  <c r="AR54"/>
  <c r="AP55"/>
  <c r="AQ55"/>
  <c r="AR55"/>
  <c r="AP56"/>
  <c r="AQ56"/>
  <c r="AR56"/>
  <c r="AP57"/>
  <c r="AQ57"/>
  <c r="AR57"/>
  <c r="AP58"/>
  <c r="AQ58"/>
  <c r="AR58"/>
  <c r="AP59"/>
  <c r="AQ59"/>
  <c r="AR59"/>
  <c r="AP60"/>
  <c r="AQ60"/>
  <c r="AR60"/>
  <c r="AP61"/>
  <c r="AQ61"/>
  <c r="AR61"/>
  <c r="AP62"/>
  <c r="AQ62"/>
  <c r="AR62"/>
  <c r="AP63"/>
  <c r="AQ63"/>
  <c r="AR63"/>
  <c r="AP64"/>
  <c r="AQ64"/>
  <c r="AR64"/>
  <c r="AP65"/>
  <c r="AQ65"/>
  <c r="AR65"/>
  <c r="AP66"/>
  <c r="AQ66"/>
  <c r="AR66"/>
  <c r="AP67"/>
  <c r="AQ67"/>
  <c r="AR67"/>
  <c r="AP68"/>
  <c r="AQ68"/>
  <c r="AR68"/>
  <c r="AP69"/>
  <c r="AQ69"/>
  <c r="AR69"/>
  <c r="AP70"/>
  <c r="AQ70"/>
  <c r="AR70"/>
  <c r="AP71"/>
  <c r="AQ71"/>
  <c r="AR71"/>
  <c r="AP72"/>
  <c r="AQ72"/>
  <c r="AR72"/>
  <c r="AP73"/>
  <c r="AQ73"/>
  <c r="AR73"/>
  <c r="AP74"/>
  <c r="AQ74"/>
  <c r="AR74"/>
  <c r="AP75"/>
  <c r="AQ75"/>
  <c r="AR75"/>
  <c r="AP76"/>
  <c r="AQ76"/>
  <c r="AR76"/>
  <c r="AP77"/>
  <c r="AQ77"/>
  <c r="AR77"/>
  <c r="AP78"/>
  <c r="AQ78"/>
  <c r="AR78"/>
  <c r="AP79"/>
  <c r="AQ79"/>
  <c r="AR79"/>
  <c r="AP80"/>
  <c r="AQ80"/>
  <c r="AR80"/>
  <c r="AP81"/>
  <c r="AQ81"/>
  <c r="AR81"/>
  <c r="AP82"/>
  <c r="AQ82"/>
  <c r="AR82"/>
  <c r="AP83"/>
  <c r="AQ83"/>
  <c r="AR83"/>
  <c r="AP84"/>
  <c r="AQ84"/>
  <c r="AR84"/>
  <c r="AP85"/>
  <c r="AQ85"/>
  <c r="AR85"/>
  <c r="AP86"/>
  <c r="AQ86"/>
  <c r="AR86"/>
  <c r="AP87"/>
  <c r="AQ87"/>
  <c r="AR87"/>
  <c r="AP88"/>
  <c r="AQ88"/>
  <c r="AR88"/>
  <c r="AP89"/>
  <c r="AQ89"/>
  <c r="AR89"/>
  <c r="AP90"/>
  <c r="AQ90"/>
  <c r="AR90"/>
  <c r="AP91"/>
  <c r="AQ91"/>
  <c r="AR91"/>
  <c r="AP92"/>
  <c r="AQ92"/>
  <c r="AR92"/>
  <c r="AP93"/>
  <c r="AQ93"/>
  <c r="AR93"/>
  <c r="AP94"/>
  <c r="AQ94"/>
  <c r="AR94"/>
  <c r="AP95"/>
  <c r="AQ95"/>
  <c r="AR95"/>
  <c r="AP96"/>
  <c r="AQ96"/>
  <c r="AR96"/>
  <c r="AP97"/>
  <c r="AQ97"/>
  <c r="AR97"/>
  <c r="AP98"/>
  <c r="AQ98"/>
  <c r="AR98"/>
  <c r="AP99"/>
  <c r="AQ99"/>
  <c r="AR99"/>
  <c r="AP100"/>
  <c r="AQ100"/>
  <c r="AR100"/>
  <c r="AP101"/>
  <c r="AQ101"/>
  <c r="AR101"/>
  <c r="AP102"/>
  <c r="AQ102"/>
  <c r="AR102"/>
  <c r="AP103"/>
  <c r="AQ103"/>
  <c r="AR103"/>
  <c r="AP104"/>
  <c r="AQ104"/>
  <c r="AR104"/>
  <c r="AP105"/>
  <c r="AQ105"/>
  <c r="AR105"/>
  <c r="AP106"/>
  <c r="AQ106"/>
  <c r="AR106"/>
  <c r="AP107"/>
  <c r="AQ107"/>
  <c r="AR107"/>
  <c r="AP108"/>
  <c r="AQ108"/>
  <c r="AR108"/>
  <c r="AP109"/>
  <c r="AQ109"/>
  <c r="AR109"/>
  <c r="AP110"/>
  <c r="AQ110"/>
  <c r="AR110"/>
  <c r="AP111"/>
  <c r="AQ111"/>
  <c r="AR111"/>
  <c r="AP112"/>
  <c r="AQ112"/>
  <c r="AR112"/>
  <c r="AP113"/>
  <c r="AQ113"/>
  <c r="AR113"/>
  <c r="AP114"/>
  <c r="AQ114"/>
  <c r="AR114"/>
  <c r="AP115"/>
  <c r="AQ115"/>
  <c r="AR115"/>
  <c r="AP116"/>
  <c r="AQ116"/>
  <c r="AR116"/>
  <c r="AP117"/>
  <c r="AQ117"/>
  <c r="AR117"/>
  <c r="AP118"/>
  <c r="AQ118"/>
  <c r="AR118"/>
  <c r="AP119"/>
  <c r="AQ119"/>
  <c r="AR119"/>
  <c r="AP120"/>
  <c r="AQ120"/>
  <c r="AR120"/>
  <c r="AP121"/>
  <c r="AQ121"/>
  <c r="AR121"/>
  <c r="AP122"/>
  <c r="AQ122"/>
  <c r="AR122"/>
  <c r="AP123"/>
  <c r="AQ123"/>
  <c r="AR123"/>
  <c r="AP124"/>
  <c r="AQ124"/>
  <c r="AR124"/>
  <c r="AP125"/>
  <c r="AQ125"/>
  <c r="AR125"/>
  <c r="AP126"/>
  <c r="AQ126"/>
  <c r="AR126"/>
  <c r="AP127"/>
  <c r="AQ127"/>
  <c r="AR127"/>
  <c r="AP128"/>
  <c r="AQ128"/>
  <c r="AR128"/>
  <c r="AP129"/>
  <c r="AQ129"/>
  <c r="AR129"/>
  <c r="AP130"/>
  <c r="AQ130"/>
  <c r="AR130"/>
  <c r="AP131"/>
  <c r="AQ131"/>
  <c r="AR131"/>
  <c r="AP132"/>
  <c r="AQ132"/>
  <c r="AR132"/>
  <c r="AP133"/>
  <c r="AQ133"/>
  <c r="AR133"/>
  <c r="AP134"/>
  <c r="AQ134"/>
  <c r="AR134"/>
  <c r="AP135"/>
  <c r="AQ135"/>
  <c r="AR135"/>
  <c r="AP136"/>
  <c r="AQ136"/>
  <c r="AR136"/>
  <c r="AP137"/>
  <c r="AQ137"/>
  <c r="AR137"/>
  <c r="AP138"/>
  <c r="AQ138"/>
  <c r="AR138"/>
  <c r="AP139"/>
  <c r="AQ139"/>
  <c r="AR139"/>
  <c r="AP140"/>
  <c r="AQ140"/>
  <c r="AR140"/>
  <c r="AP141"/>
  <c r="AQ141"/>
  <c r="AR141"/>
  <c r="AP142"/>
  <c r="AQ142"/>
  <c r="AR142"/>
  <c r="AP143"/>
  <c r="AQ143"/>
  <c r="AR143"/>
  <c r="AP144"/>
  <c r="AQ144"/>
  <c r="AR144"/>
  <c r="AP145"/>
  <c r="AQ145"/>
  <c r="AR145"/>
  <c r="AP146"/>
  <c r="AQ146"/>
  <c r="AR146"/>
  <c r="AP147"/>
  <c r="AQ147"/>
  <c r="AR147"/>
  <c r="AP148"/>
  <c r="AQ148"/>
  <c r="AR148"/>
  <c r="AP149"/>
  <c r="AQ149"/>
  <c r="AR149"/>
  <c r="AP150"/>
  <c r="AQ150"/>
  <c r="AR150"/>
  <c r="AP151"/>
  <c r="AQ151"/>
  <c r="AR151"/>
  <c r="AP152"/>
  <c r="AQ152"/>
  <c r="AR152"/>
  <c r="AP153"/>
  <c r="AQ153"/>
  <c r="AR153"/>
  <c r="AP154"/>
  <c r="AQ154"/>
  <c r="AR154"/>
  <c r="AP155"/>
  <c r="AQ155"/>
  <c r="AR155"/>
  <c r="AP156"/>
  <c r="AQ156"/>
  <c r="AR156"/>
  <c r="AP157"/>
  <c r="AQ157"/>
  <c r="AR157"/>
  <c r="AP158"/>
  <c r="AQ158"/>
  <c r="AR158"/>
  <c r="AP159"/>
  <c r="AQ159"/>
  <c r="AR159"/>
  <c r="AP160"/>
  <c r="AQ160"/>
  <c r="AR160"/>
  <c r="AP161"/>
  <c r="AQ161"/>
  <c r="AR161"/>
  <c r="AP162"/>
  <c r="AQ162"/>
  <c r="AR162"/>
  <c r="AP163"/>
  <c r="AQ163"/>
  <c r="AR163"/>
  <c r="AP164"/>
  <c r="AQ164"/>
  <c r="AR164"/>
  <c r="AP165"/>
  <c r="AQ165"/>
  <c r="AR165"/>
  <c r="AP166"/>
  <c r="AQ166"/>
  <c r="AR166"/>
  <c r="AP167"/>
  <c r="AQ167"/>
  <c r="AR167"/>
  <c r="AP168"/>
  <c r="AQ168"/>
  <c r="AR168"/>
  <c r="AP169"/>
  <c r="AQ169"/>
  <c r="AR169"/>
  <c r="AP170"/>
  <c r="AQ170"/>
  <c r="AR170"/>
  <c r="AP171"/>
  <c r="AQ171"/>
  <c r="AR171"/>
  <c r="AP172"/>
  <c r="AQ172"/>
  <c r="AR172"/>
  <c r="AP173"/>
  <c r="AQ173"/>
  <c r="AR173"/>
  <c r="AP174"/>
  <c r="AQ174"/>
  <c r="AR174"/>
  <c r="AP175"/>
  <c r="AQ175"/>
  <c r="AR175"/>
  <c r="AP176"/>
  <c r="AQ176"/>
  <c r="AR176"/>
  <c r="AP177"/>
  <c r="AQ177"/>
  <c r="AR177"/>
  <c r="AP178"/>
  <c r="AQ178"/>
  <c r="AR178"/>
  <c r="AP179"/>
  <c r="AQ179"/>
  <c r="AR179"/>
  <c r="AP180"/>
  <c r="AQ180"/>
  <c r="AR180"/>
  <c r="AP181"/>
  <c r="AQ181"/>
  <c r="AR181"/>
  <c r="AP182"/>
  <c r="AQ182"/>
  <c r="AR182"/>
  <c r="AP183"/>
  <c r="AQ183"/>
  <c r="AR183"/>
  <c r="AP184"/>
  <c r="AQ184"/>
  <c r="AR184"/>
  <c r="AP185"/>
  <c r="AQ185"/>
  <c r="AR185"/>
  <c r="AP186"/>
  <c r="AQ186"/>
  <c r="AR186"/>
  <c r="AP187"/>
  <c r="AQ187"/>
  <c r="AR187"/>
  <c r="AP188"/>
  <c r="AQ188"/>
  <c r="AR188"/>
  <c r="AP189"/>
  <c r="AQ189"/>
  <c r="AR189"/>
  <c r="AP190"/>
  <c r="AQ190"/>
  <c r="AR190"/>
  <c r="AP191"/>
  <c r="AQ191"/>
  <c r="AR191"/>
  <c r="AP192"/>
  <c r="AQ192"/>
  <c r="AR192"/>
  <c r="AP193"/>
  <c r="AQ193"/>
  <c r="AR193"/>
  <c r="AP194"/>
  <c r="AQ194"/>
  <c r="AR194"/>
  <c r="AP195"/>
  <c r="AQ195"/>
  <c r="AR195"/>
  <c r="AP196"/>
  <c r="AQ196"/>
  <c r="AR196"/>
  <c r="AP197"/>
  <c r="AQ197"/>
  <c r="AR197"/>
  <c r="AP198"/>
  <c r="AQ198"/>
  <c r="AR198"/>
  <c r="AP199"/>
  <c r="AQ199"/>
  <c r="AR199"/>
  <c r="AP200"/>
  <c r="AQ200"/>
  <c r="AR200"/>
  <c r="AP201"/>
  <c r="AQ201"/>
  <c r="AR201"/>
  <c r="AP202"/>
  <c r="AQ202"/>
  <c r="AR202"/>
  <c r="AP203"/>
  <c r="AQ203"/>
  <c r="AR203"/>
  <c r="AP204"/>
  <c r="AQ204"/>
  <c r="AR204"/>
  <c r="AP205"/>
  <c r="AQ205"/>
  <c r="AR205"/>
  <c r="AP206"/>
  <c r="AQ206"/>
  <c r="AR206"/>
  <c r="AP207"/>
  <c r="AQ207"/>
  <c r="AR207"/>
  <c r="AP208"/>
  <c r="AQ208"/>
  <c r="AR208"/>
  <c r="AP209"/>
  <c r="AQ209"/>
  <c r="AR209"/>
  <c r="AP210"/>
  <c r="AQ210"/>
  <c r="AR210"/>
  <c r="AP211"/>
  <c r="AQ211"/>
  <c r="AR211"/>
  <c r="AP212"/>
  <c r="AQ212"/>
  <c r="AR212"/>
  <c r="AP213"/>
  <c r="AQ213"/>
  <c r="AR213"/>
  <c r="AP214"/>
  <c r="AQ214"/>
  <c r="AR214"/>
  <c r="AP215"/>
  <c r="AQ215"/>
  <c r="AR215"/>
  <c r="AP216"/>
  <c r="AQ216"/>
  <c r="AR216"/>
  <c r="AP217"/>
  <c r="AQ217"/>
  <c r="AR217"/>
  <c r="AP218"/>
  <c r="AQ218"/>
  <c r="AR218"/>
  <c r="AP219"/>
  <c r="AQ219"/>
  <c r="AR219"/>
  <c r="AP220"/>
  <c r="AQ220"/>
  <c r="AR220"/>
  <c r="AP221"/>
  <c r="AQ221"/>
  <c r="AR221"/>
  <c r="AP222"/>
  <c r="AQ222"/>
  <c r="AR222"/>
  <c r="AP223"/>
  <c r="AQ223"/>
  <c r="AR223"/>
  <c r="AP224"/>
  <c r="AQ224"/>
  <c r="AR224"/>
  <c r="AP225"/>
  <c r="AQ225"/>
  <c r="AR225"/>
  <c r="AP226"/>
  <c r="AQ226"/>
  <c r="AR226"/>
  <c r="AP227"/>
  <c r="AQ227"/>
  <c r="AR227"/>
  <c r="AP228"/>
  <c r="AQ228"/>
  <c r="AR228"/>
  <c r="AP229"/>
  <c r="AQ229"/>
  <c r="AR229"/>
  <c r="AP230"/>
  <c r="AQ230"/>
  <c r="AR230"/>
  <c r="AP231"/>
  <c r="AQ231"/>
  <c r="AR231"/>
  <c r="AP232"/>
  <c r="AQ232"/>
  <c r="AR232"/>
  <c r="AP233"/>
  <c r="AQ233"/>
  <c r="AR233"/>
  <c r="AP234"/>
  <c r="AQ234"/>
  <c r="AR234"/>
  <c r="AP235"/>
  <c r="AQ235"/>
  <c r="AR235"/>
  <c r="AP236"/>
  <c r="AQ236"/>
  <c r="AR236"/>
  <c r="AP237"/>
  <c r="AQ237"/>
  <c r="AR237"/>
  <c r="AP238"/>
  <c r="AQ238"/>
  <c r="AR238"/>
  <c r="AP239"/>
  <c r="AQ239"/>
  <c r="AR239"/>
  <c r="AP240"/>
  <c r="AQ240"/>
  <c r="AR240"/>
  <c r="AP241"/>
  <c r="AQ241"/>
  <c r="AR241"/>
  <c r="AP242"/>
  <c r="AQ242"/>
  <c r="AR242"/>
  <c r="AP243"/>
  <c r="AQ243"/>
  <c r="AR243"/>
  <c r="AP244"/>
  <c r="AQ244"/>
  <c r="AR244"/>
  <c r="AP245"/>
  <c r="AQ245"/>
  <c r="AR245"/>
  <c r="AP246"/>
  <c r="AQ246"/>
  <c r="AR246"/>
  <c r="AP247"/>
  <c r="AQ247"/>
  <c r="AR247"/>
  <c r="AP248"/>
  <c r="AQ248"/>
  <c r="AR248"/>
  <c r="AP249"/>
  <c r="AQ249"/>
  <c r="AR249"/>
  <c r="AP250"/>
  <c r="AQ250"/>
  <c r="AR250"/>
  <c r="AP251"/>
  <c r="AQ251"/>
  <c r="AR251"/>
  <c r="AP252"/>
  <c r="AQ252"/>
  <c r="AR252"/>
  <c r="AP253"/>
  <c r="AQ253"/>
  <c r="AR253"/>
  <c r="AP254"/>
  <c r="AQ254"/>
  <c r="AR254"/>
  <c r="AP255"/>
  <c r="AQ255"/>
  <c r="AR255"/>
  <c r="AP256"/>
  <c r="AQ256"/>
  <c r="AR256"/>
  <c r="AP257"/>
  <c r="AQ257"/>
  <c r="AR257"/>
  <c r="AP258"/>
  <c r="AQ258"/>
  <c r="AR258"/>
  <c r="AP259"/>
  <c r="AQ259"/>
  <c r="AR259"/>
  <c r="AP260"/>
  <c r="AQ260"/>
  <c r="AR260"/>
  <c r="AP261"/>
  <c r="AQ261"/>
  <c r="AR261"/>
  <c r="AP262"/>
  <c r="AQ262"/>
  <c r="AR262"/>
  <c r="AP263"/>
  <c r="AQ263"/>
  <c r="AR263"/>
  <c r="AP264"/>
  <c r="AQ264"/>
  <c r="AR264"/>
  <c r="AP265"/>
  <c r="AQ265"/>
  <c r="AR265"/>
  <c r="AP266"/>
  <c r="AQ266"/>
  <c r="AR266"/>
  <c r="AP267"/>
  <c r="AQ267"/>
  <c r="AR267"/>
  <c r="AP268"/>
  <c r="AQ268"/>
  <c r="AR268"/>
  <c r="AP269"/>
  <c r="AQ269"/>
  <c r="AR269"/>
  <c r="AP270"/>
  <c r="AQ270"/>
  <c r="AR270"/>
  <c r="AP271"/>
  <c r="AQ271"/>
  <c r="AR271"/>
  <c r="AP272"/>
  <c r="AQ272"/>
  <c r="AR272"/>
  <c r="AP273"/>
  <c r="AQ273"/>
  <c r="AR273"/>
  <c r="AP274"/>
  <c r="AQ274"/>
  <c r="AR274"/>
  <c r="AP275"/>
  <c r="AQ275"/>
  <c r="AR275"/>
  <c r="AP276"/>
  <c r="AQ276"/>
  <c r="AR276"/>
  <c r="AP277"/>
  <c r="AQ277"/>
  <c r="AR277"/>
  <c r="AP278"/>
  <c r="AQ278"/>
  <c r="AR278"/>
  <c r="AP279"/>
  <c r="AQ279"/>
  <c r="AR279"/>
  <c r="AP280"/>
  <c r="AQ280"/>
  <c r="AR280"/>
  <c r="AP281"/>
  <c r="AQ281"/>
  <c r="AR281"/>
  <c r="AP282"/>
  <c r="AQ282"/>
  <c r="AR282"/>
  <c r="AP283"/>
  <c r="AQ283"/>
  <c r="AR283"/>
  <c r="AP284"/>
  <c r="AQ284"/>
  <c r="AR284"/>
  <c r="AP285"/>
  <c r="AQ285"/>
  <c r="AR285"/>
  <c r="AP286"/>
  <c r="AQ286"/>
  <c r="AR286"/>
  <c r="AP287"/>
  <c r="AQ287"/>
  <c r="AR287"/>
  <c r="AP288"/>
  <c r="AQ288"/>
  <c r="AR288"/>
  <c r="AP289"/>
  <c r="AQ289"/>
  <c r="AR289"/>
  <c r="AP290"/>
  <c r="AQ290"/>
  <c r="AR290"/>
  <c r="AP291"/>
  <c r="AQ291"/>
  <c r="AR291"/>
  <c r="AP292"/>
  <c r="AQ292"/>
  <c r="AR292"/>
  <c r="AP293"/>
  <c r="AQ293"/>
  <c r="AR293"/>
  <c r="AP294"/>
  <c r="AQ294"/>
  <c r="AR294"/>
  <c r="AP295"/>
  <c r="AQ295"/>
  <c r="AR295"/>
  <c r="AP296"/>
  <c r="AQ296"/>
  <c r="AR296"/>
  <c r="AP297"/>
  <c r="AQ297"/>
  <c r="AR297"/>
  <c r="AP298"/>
  <c r="AQ298"/>
  <c r="AR298"/>
  <c r="AP299"/>
  <c r="AQ299"/>
  <c r="AR299"/>
  <c r="AP300"/>
  <c r="AQ300"/>
  <c r="AR300"/>
  <c r="AP301"/>
  <c r="AQ301"/>
  <c r="AR301"/>
  <c r="AP302"/>
  <c r="AQ302"/>
  <c r="AR302"/>
  <c r="AP303"/>
  <c r="AQ303"/>
  <c r="AR303"/>
  <c r="AP304"/>
  <c r="AQ304"/>
  <c r="AR304"/>
  <c r="AP305"/>
  <c r="AQ305"/>
  <c r="AR305"/>
  <c r="AP306"/>
  <c r="AQ306"/>
  <c r="AR306"/>
  <c r="AP307"/>
  <c r="AQ307"/>
  <c r="AR307"/>
  <c r="AP308"/>
  <c r="AQ308"/>
  <c r="AR308"/>
  <c r="AP309"/>
  <c r="AQ309"/>
  <c r="AR309"/>
  <c r="AP310"/>
  <c r="AQ310"/>
  <c r="AR310"/>
  <c r="AP311"/>
  <c r="AQ311"/>
  <c r="AR311"/>
  <c r="AP312"/>
  <c r="AQ312"/>
  <c r="AR312"/>
  <c r="AP313"/>
  <c r="AQ313"/>
  <c r="AR313"/>
  <c r="AP314"/>
  <c r="AQ314"/>
  <c r="AR314"/>
  <c r="AP315"/>
  <c r="AQ315"/>
  <c r="AR315"/>
  <c r="AP316"/>
  <c r="AQ316"/>
  <c r="AR316"/>
  <c r="AP317"/>
  <c r="AQ317"/>
  <c r="AR317"/>
  <c r="AP318"/>
  <c r="AQ318"/>
  <c r="AR318"/>
  <c r="AP319"/>
  <c r="AQ319"/>
  <c r="AR319"/>
  <c r="AP320"/>
  <c r="AQ320"/>
  <c r="AR320"/>
  <c r="AP321"/>
  <c r="AQ321"/>
  <c r="AR321"/>
  <c r="AP322"/>
  <c r="AQ322"/>
  <c r="AR322"/>
  <c r="AP323"/>
  <c r="AQ323"/>
  <c r="AR323"/>
  <c r="AP324"/>
  <c r="AQ324"/>
  <c r="AR324"/>
  <c r="AP325"/>
  <c r="AQ325"/>
  <c r="AR325"/>
  <c r="AP326"/>
  <c r="AQ326"/>
  <c r="AR326"/>
  <c r="AP327"/>
  <c r="AQ327"/>
  <c r="AR327"/>
  <c r="AP328"/>
  <c r="AQ328"/>
  <c r="AR328"/>
  <c r="AP329"/>
  <c r="AQ329"/>
  <c r="AR329"/>
  <c r="AP330"/>
  <c r="AQ330"/>
  <c r="AR330"/>
  <c r="AP331"/>
  <c r="AQ331"/>
  <c r="AR331"/>
  <c r="AP332"/>
  <c r="AQ332"/>
  <c r="AR332"/>
  <c r="AP333"/>
  <c r="AQ333"/>
  <c r="AR333"/>
  <c r="AP334"/>
  <c r="AQ334"/>
  <c r="AR334"/>
  <c r="AP335"/>
  <c r="AQ335"/>
  <c r="AR335"/>
  <c r="AP336"/>
  <c r="AQ336"/>
  <c r="AR336"/>
  <c r="AP337"/>
  <c r="AQ337"/>
  <c r="AR337"/>
  <c r="AP338"/>
  <c r="AQ338"/>
  <c r="AR338"/>
  <c r="AP339"/>
  <c r="AQ339"/>
  <c r="AR339"/>
  <c r="AP340"/>
  <c r="AQ340"/>
  <c r="AR340"/>
  <c r="AP341"/>
  <c r="AQ341"/>
  <c r="AR341"/>
  <c r="AP342"/>
  <c r="AQ342"/>
  <c r="AR342"/>
  <c r="AP343"/>
  <c r="AQ343"/>
  <c r="AR343"/>
  <c r="AP344"/>
  <c r="AQ344"/>
  <c r="AR344"/>
  <c r="AP345"/>
  <c r="AQ345"/>
  <c r="AR345"/>
  <c r="AP346"/>
  <c r="AQ346"/>
  <c r="AR346"/>
  <c r="AP347"/>
  <c r="AQ347"/>
  <c r="AR347"/>
  <c r="AP348"/>
  <c r="AQ348"/>
  <c r="AR348"/>
  <c r="AP349"/>
  <c r="AQ349"/>
  <c r="AR349"/>
  <c r="AP350"/>
  <c r="AQ350"/>
  <c r="AR350"/>
  <c r="AP351"/>
  <c r="AQ351"/>
  <c r="AR351"/>
  <c r="AP352"/>
  <c r="AQ352"/>
  <c r="AR352"/>
  <c r="AP353"/>
  <c r="AQ353"/>
  <c r="AR353"/>
  <c r="AP354"/>
  <c r="AQ354"/>
  <c r="AR354"/>
  <c r="AP355"/>
  <c r="AQ355"/>
  <c r="AR355"/>
  <c r="AP356"/>
  <c r="AQ356"/>
  <c r="AR356"/>
  <c r="AP357"/>
  <c r="AQ357"/>
  <c r="AR357"/>
  <c r="AP358"/>
  <c r="AQ358"/>
  <c r="AR358"/>
  <c r="AP359"/>
  <c r="AQ359"/>
  <c r="AR359"/>
  <c r="AP360"/>
  <c r="AQ360"/>
  <c r="AR360"/>
  <c r="AP361"/>
  <c r="AQ361"/>
  <c r="AR361"/>
  <c r="AP362"/>
  <c r="AQ362"/>
  <c r="AR362"/>
  <c r="AP363"/>
  <c r="AQ363"/>
  <c r="AR363"/>
  <c r="AP364"/>
  <c r="AQ364"/>
  <c r="AR364"/>
  <c r="AP365"/>
  <c r="AQ365"/>
  <c r="AR365"/>
  <c r="AP366"/>
  <c r="AQ366"/>
  <c r="AR366"/>
  <c r="AP367"/>
  <c r="AQ367"/>
  <c r="AR367"/>
  <c r="AP368"/>
  <c r="AQ368"/>
  <c r="AR368"/>
  <c r="AP369"/>
  <c r="AQ369"/>
  <c r="AR369"/>
  <c r="AP370"/>
  <c r="AQ370"/>
  <c r="AR370"/>
  <c r="AP371"/>
  <c r="AQ371"/>
  <c r="AR371"/>
  <c r="AP372"/>
  <c r="AQ372"/>
  <c r="AR372"/>
  <c r="AP373"/>
  <c r="AQ373"/>
  <c r="AR373"/>
  <c r="AP374"/>
  <c r="AQ374"/>
  <c r="AR374"/>
  <c r="AP375"/>
  <c r="AQ375"/>
  <c r="AR375"/>
  <c r="AP376"/>
  <c r="AQ376"/>
  <c r="AR376"/>
  <c r="AP377"/>
  <c r="AQ377"/>
  <c r="AR377"/>
  <c r="AP378"/>
  <c r="AQ378"/>
  <c r="AR378"/>
  <c r="AP379"/>
  <c r="AQ379"/>
  <c r="AR379"/>
  <c r="AP380"/>
  <c r="AQ380"/>
  <c r="AR380"/>
  <c r="AP381"/>
  <c r="AQ381"/>
  <c r="AR381"/>
  <c r="AP382"/>
  <c r="AQ382"/>
  <c r="AR382"/>
  <c r="AP383"/>
  <c r="AQ383"/>
  <c r="AR383"/>
  <c r="AP384"/>
  <c r="AQ384"/>
  <c r="AR384"/>
  <c r="AP385"/>
  <c r="AQ385"/>
  <c r="AR385"/>
  <c r="AP386"/>
  <c r="AQ386"/>
  <c r="AR386"/>
  <c r="AP387"/>
  <c r="AQ387"/>
  <c r="AR387"/>
  <c r="AP388"/>
  <c r="AQ388"/>
  <c r="AR388"/>
  <c r="AP389"/>
  <c r="AQ389"/>
  <c r="AR389"/>
  <c r="AP390"/>
  <c r="AQ390"/>
  <c r="AR390"/>
  <c r="AP391"/>
  <c r="AQ391"/>
  <c r="AR391"/>
  <c r="AP392"/>
  <c r="AQ392"/>
  <c r="AR392"/>
  <c r="AP393"/>
  <c r="AQ393"/>
  <c r="AR393"/>
  <c r="AP394"/>
  <c r="AQ394"/>
  <c r="AR394"/>
  <c r="AP395"/>
  <c r="AQ395"/>
  <c r="AR395"/>
  <c r="AP396"/>
  <c r="AQ396"/>
  <c r="AR396"/>
  <c r="AP397"/>
  <c r="AQ397"/>
  <c r="AR397"/>
  <c r="AP398"/>
  <c r="AQ398"/>
  <c r="AR398"/>
  <c r="AP399"/>
  <c r="AQ399"/>
  <c r="AR399"/>
  <c r="AP400"/>
  <c r="AQ400"/>
  <c r="AR400"/>
  <c r="AP401"/>
  <c r="AQ401"/>
  <c r="AR401"/>
  <c r="AP402"/>
  <c r="AQ402"/>
  <c r="AR402"/>
  <c r="AP403"/>
  <c r="AQ403"/>
  <c r="AR403"/>
  <c r="AP404"/>
  <c r="AQ404"/>
  <c r="AR404"/>
  <c r="AP405"/>
  <c r="AQ405"/>
  <c r="AR405"/>
  <c r="AP406"/>
  <c r="AQ406"/>
  <c r="AR406"/>
  <c r="AP407"/>
  <c r="AQ407"/>
  <c r="AR407"/>
  <c r="AP408"/>
  <c r="AQ408"/>
  <c r="AR408"/>
  <c r="AP409"/>
  <c r="AQ409"/>
  <c r="AR409"/>
  <c r="AP410"/>
  <c r="AQ410"/>
  <c r="AR410"/>
  <c r="AP411"/>
  <c r="AQ411"/>
  <c r="AR411"/>
  <c r="AP412"/>
  <c r="AQ412"/>
  <c r="AR412"/>
  <c r="AP413"/>
  <c r="AQ413"/>
  <c r="AR413"/>
  <c r="AP414"/>
  <c r="AQ414"/>
  <c r="AR414"/>
  <c r="AP415"/>
  <c r="AQ415"/>
  <c r="AR415"/>
  <c r="AP416"/>
  <c r="AQ416"/>
  <c r="AR416"/>
  <c r="AP417"/>
  <c r="AQ417"/>
  <c r="AR417"/>
  <c r="AP418"/>
  <c r="AQ418"/>
  <c r="AR418"/>
  <c r="AP419"/>
  <c r="AQ419"/>
  <c r="AR419"/>
  <c r="AP420"/>
  <c r="AQ420"/>
  <c r="AR420"/>
  <c r="AP421"/>
  <c r="AQ421"/>
  <c r="AR421"/>
  <c r="AP422"/>
  <c r="AQ422"/>
  <c r="AR422"/>
  <c r="AP423"/>
  <c r="AQ423"/>
  <c r="AR423"/>
  <c r="AP424"/>
  <c r="AQ424"/>
  <c r="AR424"/>
  <c r="AP425"/>
  <c r="AQ425"/>
  <c r="AR425"/>
  <c r="AP426"/>
  <c r="AQ426"/>
  <c r="AR426"/>
  <c r="AP427"/>
  <c r="AQ427"/>
  <c r="AR427"/>
  <c r="AP428"/>
  <c r="AQ428"/>
  <c r="AR428"/>
  <c r="AP429"/>
  <c r="AQ429"/>
  <c r="AR429"/>
  <c r="AP430"/>
  <c r="AQ430"/>
  <c r="AR430"/>
  <c r="AP431"/>
  <c r="AQ431"/>
  <c r="AR431"/>
  <c r="AP432"/>
  <c r="AQ432"/>
  <c r="AR432"/>
  <c r="AP433"/>
  <c r="AQ433"/>
  <c r="AR433"/>
  <c r="AP434"/>
  <c r="AQ434"/>
  <c r="AR434"/>
  <c r="AP435"/>
  <c r="AQ435"/>
  <c r="AR435"/>
  <c r="AP436"/>
  <c r="AQ436"/>
  <c r="AR436"/>
  <c r="AP437"/>
  <c r="AQ437"/>
  <c r="AR437"/>
  <c r="AP438"/>
  <c r="AQ438"/>
  <c r="AR438"/>
  <c r="AP439"/>
  <c r="AQ439"/>
  <c r="AR439"/>
  <c r="AP440"/>
  <c r="AQ440"/>
  <c r="AR440"/>
  <c r="AP441"/>
  <c r="AQ441"/>
  <c r="AR441"/>
  <c r="AP442"/>
  <c r="AQ442"/>
  <c r="AR442"/>
  <c r="AP443"/>
  <c r="AQ443"/>
  <c r="AR443"/>
  <c r="AP444"/>
  <c r="AQ444"/>
  <c r="AR444"/>
  <c r="AP445"/>
  <c r="AQ445"/>
  <c r="AR445"/>
  <c r="AP446"/>
  <c r="AQ446"/>
  <c r="AR446"/>
  <c r="AP447"/>
  <c r="AQ447"/>
  <c r="AR447"/>
  <c r="AP448"/>
  <c r="AQ448"/>
  <c r="AR448"/>
  <c r="AP449"/>
  <c r="AQ449"/>
  <c r="AR449"/>
  <c r="AP450"/>
  <c r="AQ450"/>
  <c r="AR450"/>
  <c r="AP451"/>
  <c r="AQ451"/>
  <c r="AR451"/>
  <c r="AP452"/>
  <c r="AQ452"/>
  <c r="AR452"/>
  <c r="AP453"/>
  <c r="AQ453"/>
  <c r="AR453"/>
  <c r="AP454"/>
  <c r="AQ454"/>
  <c r="AR454"/>
  <c r="AP455"/>
  <c r="AQ455"/>
  <c r="AR455"/>
  <c r="AP456"/>
  <c r="AQ456"/>
  <c r="AR456"/>
  <c r="AP457"/>
  <c r="AQ457"/>
  <c r="AR457"/>
  <c r="AP458"/>
  <c r="AQ458"/>
  <c r="AR458"/>
  <c r="AP459"/>
  <c r="AQ459"/>
  <c r="AR459"/>
  <c r="AP460"/>
  <c r="AQ460"/>
  <c r="AR460"/>
  <c r="AP461"/>
  <c r="AQ461"/>
  <c r="AR461"/>
  <c r="AP462"/>
  <c r="AQ462"/>
  <c r="AR462"/>
  <c r="AP463"/>
  <c r="AQ463"/>
  <c r="AR463"/>
  <c r="AP464"/>
  <c r="AQ464"/>
  <c r="AR464"/>
  <c r="AP465"/>
  <c r="AQ465"/>
  <c r="AR465"/>
  <c r="AP466"/>
  <c r="AQ466"/>
  <c r="AR466"/>
  <c r="AP467"/>
  <c r="AQ467"/>
  <c r="AR467"/>
  <c r="AP468"/>
  <c r="AQ468"/>
  <c r="AR468"/>
  <c r="AP469"/>
  <c r="AQ469"/>
  <c r="AR469"/>
  <c r="AP470"/>
  <c r="AQ470"/>
  <c r="AR470"/>
  <c r="AP471"/>
  <c r="AQ471"/>
  <c r="AR471"/>
  <c r="AP472"/>
  <c r="AQ472"/>
  <c r="AR472"/>
  <c r="AP473"/>
  <c r="AQ473"/>
  <c r="AR473"/>
  <c r="AP474"/>
  <c r="AQ474"/>
  <c r="AR474"/>
  <c r="AP475"/>
  <c r="AQ475"/>
  <c r="AR475"/>
  <c r="AP476"/>
  <c r="AQ476"/>
  <c r="AR476"/>
  <c r="AP477"/>
  <c r="AQ477"/>
  <c r="AR477"/>
  <c r="AP478"/>
  <c r="AQ478"/>
  <c r="AR478"/>
  <c r="AP479"/>
  <c r="AQ479"/>
  <c r="AR479"/>
  <c r="AP480"/>
  <c r="AQ480"/>
  <c r="AR480"/>
  <c r="AP481"/>
  <c r="AQ481"/>
  <c r="AR481"/>
  <c r="AP482"/>
  <c r="AQ482"/>
  <c r="AR482"/>
  <c r="AP483"/>
  <c r="AQ483"/>
  <c r="AR483"/>
  <c r="AP484"/>
  <c r="AQ484"/>
  <c r="AR484"/>
  <c r="AP485"/>
  <c r="AQ485"/>
  <c r="AR485"/>
  <c r="AP486"/>
  <c r="AQ486"/>
  <c r="AR486"/>
  <c r="AP487"/>
  <c r="AQ487"/>
  <c r="AR487"/>
  <c r="AP488"/>
  <c r="AQ488"/>
  <c r="AR488"/>
  <c r="AP489"/>
  <c r="AQ489"/>
  <c r="AR489"/>
  <c r="AP490"/>
  <c r="AQ490"/>
  <c r="AR490"/>
  <c r="AP491"/>
  <c r="AQ491"/>
  <c r="AR491"/>
  <c r="AP492"/>
  <c r="AQ492"/>
  <c r="AR492"/>
  <c r="AP493"/>
  <c r="AQ493"/>
  <c r="AR493"/>
  <c r="AP494"/>
  <c r="AQ494"/>
  <c r="AR494"/>
  <c r="AP495"/>
  <c r="AQ495"/>
  <c r="AR495"/>
  <c r="AP496"/>
  <c r="AQ496"/>
  <c r="AR496"/>
  <c r="AP497"/>
  <c r="AQ497"/>
  <c r="AR497"/>
  <c r="AP498"/>
  <c r="AQ498"/>
  <c r="AR498"/>
  <c r="AP499"/>
  <c r="AQ499"/>
  <c r="AR499"/>
  <c r="AP500"/>
  <c r="AQ500"/>
  <c r="AR500"/>
  <c r="AP501"/>
  <c r="AQ501"/>
  <c r="AR501"/>
  <c r="AP502"/>
  <c r="AQ502"/>
  <c r="AR502"/>
  <c r="AP503"/>
  <c r="AQ503"/>
  <c r="AR503"/>
  <c r="AP1501" i="2" s="1"/>
  <c r="AP504" i="1"/>
  <c r="AQ504"/>
  <c r="AP1503" i="2" s="1"/>
  <c r="AR504" i="1"/>
  <c r="AP505"/>
  <c r="AP1505" i="2" s="1"/>
  <c r="AQ505" i="1"/>
  <c r="AQ1506" i="2" s="1"/>
  <c r="AR505" i="1"/>
  <c r="AP1507" i="2" s="1"/>
  <c r="AK1507"/>
  <c r="AC1507"/>
  <c r="U1507"/>
  <c r="M1507"/>
  <c r="E1507"/>
  <c r="AN1506"/>
  <c r="AJ1506"/>
  <c r="AF1506"/>
  <c r="AB1506"/>
  <c r="X1506"/>
  <c r="T1506"/>
  <c r="P1506"/>
  <c r="L1506"/>
  <c r="H1506"/>
  <c r="D1506"/>
  <c r="BI1505"/>
  <c r="BH1505"/>
  <c r="BG1505"/>
  <c r="BF1505"/>
  <c r="BE1505"/>
  <c r="BD1505"/>
  <c r="BC1505"/>
  <c r="BB1505"/>
  <c r="BA1505"/>
  <c r="AZ1505"/>
  <c r="AY1505"/>
  <c r="AX1505"/>
  <c r="AW1505"/>
  <c r="AV1505"/>
  <c r="AU1505"/>
  <c r="AT1505"/>
  <c r="AS1505"/>
  <c r="AR1505"/>
  <c r="AQ1505"/>
  <c r="AO1505"/>
  <c r="AM1505"/>
  <c r="AK1505"/>
  <c r="AI1505"/>
  <c r="AG1505"/>
  <c r="AE1505"/>
  <c r="AC1505"/>
  <c r="AA1505"/>
  <c r="Y1505"/>
  <c r="W1505"/>
  <c r="U1505"/>
  <c r="S1505"/>
  <c r="Q1505"/>
  <c r="O1505"/>
  <c r="M1505"/>
  <c r="K1505"/>
  <c r="I1505"/>
  <c r="G1505"/>
  <c r="E1505"/>
  <c r="C1505"/>
  <c r="AQ1504"/>
  <c r="AP1504"/>
  <c r="AO1504"/>
  <c r="AN1504"/>
  <c r="AM1504"/>
  <c r="AL1504"/>
  <c r="AK1504"/>
  <c r="AJ1504"/>
  <c r="AI1504"/>
  <c r="AH1504"/>
  <c r="AG1504"/>
  <c r="AF1504"/>
  <c r="AE1504"/>
  <c r="AD1504"/>
  <c r="AC1504"/>
  <c r="AB1504"/>
  <c r="AA1504"/>
  <c r="Z1504"/>
  <c r="Y1504"/>
  <c r="X1504"/>
  <c r="W1504"/>
  <c r="V1504"/>
  <c r="U1504"/>
  <c r="T1504"/>
  <c r="S1504"/>
  <c r="R1504"/>
  <c r="Q1504"/>
  <c r="P1504"/>
  <c r="O1504"/>
  <c r="N1504"/>
  <c r="M1504"/>
  <c r="L1504"/>
  <c r="K1504"/>
  <c r="J1504"/>
  <c r="I1504"/>
  <c r="H1504"/>
  <c r="G1504"/>
  <c r="F1504"/>
  <c r="E1504"/>
  <c r="D1504"/>
  <c r="C1504"/>
  <c r="B1504"/>
  <c r="AQ1503"/>
  <c r="AO1503"/>
  <c r="AM1503"/>
  <c r="AK1503"/>
  <c r="AI1503"/>
  <c r="AG1503"/>
  <c r="AE1503"/>
  <c r="AC1503"/>
  <c r="AA1503"/>
  <c r="Y1503"/>
  <c r="W1503"/>
  <c r="U1503"/>
  <c r="S1503"/>
  <c r="Q1503"/>
  <c r="O1503"/>
  <c r="M1503"/>
  <c r="K1503"/>
  <c r="I1503"/>
  <c r="G1503"/>
  <c r="E1503"/>
  <c r="C1503"/>
  <c r="BI1502"/>
  <c r="BH1502"/>
  <c r="BG1502"/>
  <c r="BF1502"/>
  <c r="BE1502"/>
  <c r="BD1502"/>
  <c r="BC1502"/>
  <c r="BB1502"/>
  <c r="BA1502"/>
  <c r="AZ1502"/>
  <c r="AY1502"/>
  <c r="AX1502"/>
  <c r="AW1502"/>
  <c r="AV1502"/>
  <c r="AU1502"/>
  <c r="AT1502"/>
  <c r="AS1502"/>
  <c r="AR1502"/>
  <c r="AQ1502"/>
  <c r="AP1502"/>
  <c r="AO1502"/>
  <c r="AN1502"/>
  <c r="AM1502"/>
  <c r="AL1502"/>
  <c r="AK1502"/>
  <c r="AJ1502"/>
  <c r="AI1502"/>
  <c r="AH1502"/>
  <c r="AG1502"/>
  <c r="AF1502"/>
  <c r="AE1502"/>
  <c r="AD1502"/>
  <c r="AC1502"/>
  <c r="AB1502"/>
  <c r="AA1502"/>
  <c r="Z1502"/>
  <c r="Y1502"/>
  <c r="X1502"/>
  <c r="W1502"/>
  <c r="V1502"/>
  <c r="U1502"/>
  <c r="T1502"/>
  <c r="S1502"/>
  <c r="R1502"/>
  <c r="Q1502"/>
  <c r="P1502"/>
  <c r="O1502"/>
  <c r="N1502"/>
  <c r="M1502"/>
  <c r="L1502"/>
  <c r="K1502"/>
  <c r="J1502"/>
  <c r="I1502"/>
  <c r="H1502"/>
  <c r="G1502"/>
  <c r="F1502"/>
  <c r="E1502"/>
  <c r="D1502"/>
  <c r="C1502"/>
  <c r="B1502"/>
  <c r="AQ1501"/>
  <c r="AO1501"/>
  <c r="AM1501"/>
  <c r="AK1501"/>
  <c r="AI1501"/>
  <c r="AG1501"/>
  <c r="AE1501"/>
  <c r="AC1501"/>
  <c r="AA1501"/>
  <c r="Y1501"/>
  <c r="W1501"/>
  <c r="U1501"/>
  <c r="S1501"/>
  <c r="Q1501"/>
  <c r="O1501"/>
  <c r="M1501"/>
  <c r="K1501"/>
  <c r="I1501"/>
  <c r="G1501"/>
  <c r="E1501"/>
  <c r="C1501"/>
  <c r="AQ1500"/>
  <c r="AP1500"/>
  <c r="AO1500"/>
  <c r="AN1500"/>
  <c r="AM1500"/>
  <c r="AL1500"/>
  <c r="AK1500"/>
  <c r="AJ1500"/>
  <c r="AI1500"/>
  <c r="AH1500"/>
  <c r="AG1500"/>
  <c r="AF1500"/>
  <c r="AE1500"/>
  <c r="AD1500"/>
  <c r="AC1500"/>
  <c r="AB1500"/>
  <c r="AA1500"/>
  <c r="Z1500"/>
  <c r="Y1500"/>
  <c r="X1500"/>
  <c r="W1500"/>
  <c r="V1500"/>
  <c r="U1500"/>
  <c r="T1500"/>
  <c r="S1500"/>
  <c r="R1500"/>
  <c r="Q1500"/>
  <c r="P1500"/>
  <c r="O1500"/>
  <c r="N1500"/>
  <c r="M1500"/>
  <c r="L1500"/>
  <c r="K1500"/>
  <c r="J1500"/>
  <c r="I1500"/>
  <c r="H1500"/>
  <c r="G1500"/>
  <c r="F1500"/>
  <c r="E1500"/>
  <c r="D1500"/>
  <c r="C1500"/>
  <c r="B1500"/>
  <c r="BI1499"/>
  <c r="BH1499"/>
  <c r="BG1499"/>
  <c r="BF1499"/>
  <c r="BE1499"/>
  <c r="BD1499"/>
  <c r="BC1499"/>
  <c r="BB1499"/>
  <c r="BA1499"/>
  <c r="AZ1499"/>
  <c r="AY1499"/>
  <c r="AX1499"/>
  <c r="AW1499"/>
  <c r="AV1499"/>
  <c r="AU1499"/>
  <c r="AT1499"/>
  <c r="AS1499"/>
  <c r="AR1499"/>
  <c r="AQ1499"/>
  <c r="AP1499"/>
  <c r="AO1499"/>
  <c r="AN1499"/>
  <c r="AM1499"/>
  <c r="AL1499"/>
  <c r="AK1499"/>
  <c r="AJ1499"/>
  <c r="AI1499"/>
  <c r="AH1499"/>
  <c r="AG1499"/>
  <c r="AF1499"/>
  <c r="AE1499"/>
  <c r="AD1499"/>
  <c r="AC1499"/>
  <c r="AB1499"/>
  <c r="AA1499"/>
  <c r="Z1499"/>
  <c r="Y1499"/>
  <c r="X1499"/>
  <c r="W1499"/>
  <c r="V1499"/>
  <c r="U1499"/>
  <c r="T1499"/>
  <c r="S1499"/>
  <c r="R1499"/>
  <c r="Q1499"/>
  <c r="P1499"/>
  <c r="O1499"/>
  <c r="N1499"/>
  <c r="M1499"/>
  <c r="L1499"/>
  <c r="K1499"/>
  <c r="J1499"/>
  <c r="I1499"/>
  <c r="H1499"/>
  <c r="G1499"/>
  <c r="F1499"/>
  <c r="E1499"/>
  <c r="D1499"/>
  <c r="C1499"/>
  <c r="B1499"/>
  <c r="AQ1498"/>
  <c r="AP1498"/>
  <c r="AO1498"/>
  <c r="AN1498"/>
  <c r="AM1498"/>
  <c r="AL1498"/>
  <c r="AK1498"/>
  <c r="AJ1498"/>
  <c r="AI1498"/>
  <c r="AH1498"/>
  <c r="AG1498"/>
  <c r="AF1498"/>
  <c r="AE1498"/>
  <c r="AD1498"/>
  <c r="AC1498"/>
  <c r="AB1498"/>
  <c r="AA1498"/>
  <c r="Z1498"/>
  <c r="Y1498"/>
  <c r="X1498"/>
  <c r="W1498"/>
  <c r="V1498"/>
  <c r="U1498"/>
  <c r="T1498"/>
  <c r="S1498"/>
  <c r="R1498"/>
  <c r="Q1498"/>
  <c r="P1498"/>
  <c r="O1498"/>
  <c r="N1498"/>
  <c r="M1498"/>
  <c r="L1498"/>
  <c r="K1498"/>
  <c r="J1498"/>
  <c r="I1498"/>
  <c r="H1498"/>
  <c r="G1498"/>
  <c r="F1498"/>
  <c r="E1498"/>
  <c r="D1498"/>
  <c r="C1498"/>
  <c r="B1498"/>
  <c r="AQ1497"/>
  <c r="AP1497"/>
  <c r="AO1497"/>
  <c r="AN1497"/>
  <c r="AM1497"/>
  <c r="AL1497"/>
  <c r="AK1497"/>
  <c r="AJ1497"/>
  <c r="AI1497"/>
  <c r="AH1497"/>
  <c r="AG1497"/>
  <c r="AF1497"/>
  <c r="AE1497"/>
  <c r="AD1497"/>
  <c r="AC1497"/>
  <c r="AB1497"/>
  <c r="AA1497"/>
  <c r="Z1497"/>
  <c r="Y1497"/>
  <c r="X1497"/>
  <c r="W1497"/>
  <c r="V1497"/>
  <c r="U1497"/>
  <c r="T1497"/>
  <c r="S1497"/>
  <c r="R1497"/>
  <c r="Q1497"/>
  <c r="P1497"/>
  <c r="O1497"/>
  <c r="N1497"/>
  <c r="M1497"/>
  <c r="L1497"/>
  <c r="K1497"/>
  <c r="J1497"/>
  <c r="I1497"/>
  <c r="H1497"/>
  <c r="G1497"/>
  <c r="F1497"/>
  <c r="E1497"/>
  <c r="D1497"/>
  <c r="C1497"/>
  <c r="B1497"/>
  <c r="BI1496"/>
  <c r="BH1496"/>
  <c r="BG1496"/>
  <c r="BF1496"/>
  <c r="BE1496"/>
  <c r="BD1496"/>
  <c r="BC1496"/>
  <c r="BB1496"/>
  <c r="BA1496"/>
  <c r="AZ1496"/>
  <c r="AY1496"/>
  <c r="AX1496"/>
  <c r="AW1496"/>
  <c r="AV1496"/>
  <c r="AU1496"/>
  <c r="AT1496"/>
  <c r="AS1496"/>
  <c r="AR1496"/>
  <c r="AQ1496"/>
  <c r="AP1496"/>
  <c r="AO1496"/>
  <c r="AN1496"/>
  <c r="AM1496"/>
  <c r="AL1496"/>
  <c r="AK1496"/>
  <c r="AJ1496"/>
  <c r="AI1496"/>
  <c r="AH1496"/>
  <c r="AG1496"/>
  <c r="AF1496"/>
  <c r="AE1496"/>
  <c r="AD1496"/>
  <c r="AC1496"/>
  <c r="AB1496"/>
  <c r="AA1496"/>
  <c r="Z1496"/>
  <c r="Y1496"/>
  <c r="X1496"/>
  <c r="W1496"/>
  <c r="V1496"/>
  <c r="U1496"/>
  <c r="T1496"/>
  <c r="S1496"/>
  <c r="R1496"/>
  <c r="Q1496"/>
  <c r="P1496"/>
  <c r="O1496"/>
  <c r="N1496"/>
  <c r="M1496"/>
  <c r="L1496"/>
  <c r="K1496"/>
  <c r="J1496"/>
  <c r="I1496"/>
  <c r="H1496"/>
  <c r="G1496"/>
  <c r="F1496"/>
  <c r="E1496"/>
  <c r="D1496"/>
  <c r="C1496"/>
  <c r="B1496"/>
  <c r="AQ1495"/>
  <c r="AP1495"/>
  <c r="AO1495"/>
  <c r="AN1495"/>
  <c r="AM1495"/>
  <c r="AL1495"/>
  <c r="AK1495"/>
  <c r="AJ1495"/>
  <c r="AI1495"/>
  <c r="AH1495"/>
  <c r="AG1495"/>
  <c r="AF1495"/>
  <c r="AE1495"/>
  <c r="AD1495"/>
  <c r="AC1495"/>
  <c r="AB1495"/>
  <c r="AA1495"/>
  <c r="Z1495"/>
  <c r="Y1495"/>
  <c r="X1495"/>
  <c r="W1495"/>
  <c r="V1495"/>
  <c r="U1495"/>
  <c r="T1495"/>
  <c r="S1495"/>
  <c r="R1495"/>
  <c r="Q1495"/>
  <c r="P1495"/>
  <c r="O1495"/>
  <c r="N1495"/>
  <c r="M1495"/>
  <c r="L1495"/>
  <c r="K1495"/>
  <c r="J1495"/>
  <c r="I1495"/>
  <c r="H1495"/>
  <c r="G1495"/>
  <c r="F1495"/>
  <c r="E1495"/>
  <c r="D1495"/>
  <c r="C1495"/>
  <c r="B1495"/>
  <c r="AQ1494"/>
  <c r="AP1494"/>
  <c r="AO1494"/>
  <c r="AN1494"/>
  <c r="AM1494"/>
  <c r="AL1494"/>
  <c r="AK1494"/>
  <c r="AJ1494"/>
  <c r="AI1494"/>
  <c r="AH1494"/>
  <c r="AG1494"/>
  <c r="AF1494"/>
  <c r="AE1494"/>
  <c r="AD1494"/>
  <c r="AC1494"/>
  <c r="AB1494"/>
  <c r="AA1494"/>
  <c r="Z1494"/>
  <c r="Y1494"/>
  <c r="X1494"/>
  <c r="W1494"/>
  <c r="V1494"/>
  <c r="U1494"/>
  <c r="T1494"/>
  <c r="S1494"/>
  <c r="R1494"/>
  <c r="Q1494"/>
  <c r="P1494"/>
  <c r="O1494"/>
  <c r="N1494"/>
  <c r="M1494"/>
  <c r="L1494"/>
  <c r="K1494"/>
  <c r="J1494"/>
  <c r="I1494"/>
  <c r="H1494"/>
  <c r="G1494"/>
  <c r="F1494"/>
  <c r="E1494"/>
  <c r="D1494"/>
  <c r="C1494"/>
  <c r="B1494"/>
  <c r="BI1493"/>
  <c r="BH1493"/>
  <c r="BG1493"/>
  <c r="BF1493"/>
  <c r="BE1493"/>
  <c r="BD1493"/>
  <c r="BC1493"/>
  <c r="BB1493"/>
  <c r="BA1493"/>
  <c r="AZ1493"/>
  <c r="AY1493"/>
  <c r="AX1493"/>
  <c r="AW1493"/>
  <c r="AV1493"/>
  <c r="AU1493"/>
  <c r="AT1493"/>
  <c r="AS1493"/>
  <c r="AR1493"/>
  <c r="AQ1493"/>
  <c r="AP1493"/>
  <c r="AO1493"/>
  <c r="AN1493"/>
  <c r="AM1493"/>
  <c r="AL1493"/>
  <c r="AK1493"/>
  <c r="AJ1493"/>
  <c r="AI1493"/>
  <c r="AH1493"/>
  <c r="AG1493"/>
  <c r="AF1493"/>
  <c r="AE1493"/>
  <c r="AD1493"/>
  <c r="AC1493"/>
  <c r="AB1493"/>
  <c r="AA1493"/>
  <c r="Z1493"/>
  <c r="Y1493"/>
  <c r="X1493"/>
  <c r="W1493"/>
  <c r="V1493"/>
  <c r="U1493"/>
  <c r="T1493"/>
  <c r="S1493"/>
  <c r="R1493"/>
  <c r="Q1493"/>
  <c r="P1493"/>
  <c r="O1493"/>
  <c r="N1493"/>
  <c r="M1493"/>
  <c r="L1493"/>
  <c r="K1493"/>
  <c r="J1493"/>
  <c r="I1493"/>
  <c r="H1493"/>
  <c r="G1493"/>
  <c r="F1493"/>
  <c r="E1493"/>
  <c r="D1493"/>
  <c r="C1493"/>
  <c r="B1493"/>
  <c r="AQ1492"/>
  <c r="AP1492"/>
  <c r="AO1492"/>
  <c r="AN1492"/>
  <c r="AM1492"/>
  <c r="AL1492"/>
  <c r="AK1492"/>
  <c r="AJ1492"/>
  <c r="AI1492"/>
  <c r="AH1492"/>
  <c r="AG1492"/>
  <c r="AF1492"/>
  <c r="AE1492"/>
  <c r="AD1492"/>
  <c r="AC1492"/>
  <c r="AB1492"/>
  <c r="AA1492"/>
  <c r="Z1492"/>
  <c r="Y1492"/>
  <c r="X1492"/>
  <c r="W1492"/>
  <c r="V1492"/>
  <c r="U1492"/>
  <c r="T1492"/>
  <c r="S1492"/>
  <c r="R1492"/>
  <c r="Q1492"/>
  <c r="P1492"/>
  <c r="O1492"/>
  <c r="N1492"/>
  <c r="M1492"/>
  <c r="L1492"/>
  <c r="K1492"/>
  <c r="J1492"/>
  <c r="I1492"/>
  <c r="H1492"/>
  <c r="G1492"/>
  <c r="F1492"/>
  <c r="E1492"/>
  <c r="D1492"/>
  <c r="C1492"/>
  <c r="B1492"/>
  <c r="AQ1491"/>
  <c r="AP1491"/>
  <c r="AO1491"/>
  <c r="AN1491"/>
  <c r="AM1491"/>
  <c r="AL1491"/>
  <c r="AK1491"/>
  <c r="AJ1491"/>
  <c r="AI1491"/>
  <c r="AH1491"/>
  <c r="AG1491"/>
  <c r="AF1491"/>
  <c r="AE1491"/>
  <c r="AD1491"/>
  <c r="AC1491"/>
  <c r="AB1491"/>
  <c r="AA1491"/>
  <c r="Z1491"/>
  <c r="Y1491"/>
  <c r="X1491"/>
  <c r="W1491"/>
  <c r="V1491"/>
  <c r="U1491"/>
  <c r="T1491"/>
  <c r="S1491"/>
  <c r="R1491"/>
  <c r="Q1491"/>
  <c r="P1491"/>
  <c r="O1491"/>
  <c r="N1491"/>
  <c r="M1491"/>
  <c r="L1491"/>
  <c r="K1491"/>
  <c r="J1491"/>
  <c r="I1491"/>
  <c r="H1491"/>
  <c r="G1491"/>
  <c r="F1491"/>
  <c r="E1491"/>
  <c r="D1491"/>
  <c r="C1491"/>
  <c r="B1491"/>
  <c r="BI1490"/>
  <c r="BH1490"/>
  <c r="BG1490"/>
  <c r="BF1490"/>
  <c r="BE1490"/>
  <c r="BD1490"/>
  <c r="BC1490"/>
  <c r="BB1490"/>
  <c r="BA1490"/>
  <c r="AZ1490"/>
  <c r="AY1490"/>
  <c r="AX1490"/>
  <c r="AW1490"/>
  <c r="AV1490"/>
  <c r="AU1490"/>
  <c r="AT1490"/>
  <c r="AS1490"/>
  <c r="AR1490"/>
  <c r="AQ1490"/>
  <c r="AP1490"/>
  <c r="AO1490"/>
  <c r="AN1490"/>
  <c r="AM1490"/>
  <c r="AL1490"/>
  <c r="AK1490"/>
  <c r="AJ1490"/>
  <c r="AI1490"/>
  <c r="AH1490"/>
  <c r="AG1490"/>
  <c r="AF1490"/>
  <c r="AE1490"/>
  <c r="AD1490"/>
  <c r="AC1490"/>
  <c r="AB1490"/>
  <c r="AA1490"/>
  <c r="Z1490"/>
  <c r="Y1490"/>
  <c r="X1490"/>
  <c r="W1490"/>
  <c r="V1490"/>
  <c r="U1490"/>
  <c r="T1490"/>
  <c r="S1490"/>
  <c r="R1490"/>
  <c r="Q1490"/>
  <c r="P1490"/>
  <c r="O1490"/>
  <c r="N1490"/>
  <c r="M1490"/>
  <c r="L1490"/>
  <c r="K1490"/>
  <c r="J1490"/>
  <c r="I1490"/>
  <c r="H1490"/>
  <c r="G1490"/>
  <c r="F1490"/>
  <c r="E1490"/>
  <c r="D1490"/>
  <c r="C1490"/>
  <c r="B1490"/>
  <c r="AQ1489"/>
  <c r="AP1489"/>
  <c r="AO1489"/>
  <c r="AN1489"/>
  <c r="AM1489"/>
  <c r="AL1489"/>
  <c r="AK1489"/>
  <c r="AJ1489"/>
  <c r="AI1489"/>
  <c r="AH1489"/>
  <c r="AG1489"/>
  <c r="AF1489"/>
  <c r="AE1489"/>
  <c r="AD1489"/>
  <c r="AC1489"/>
  <c r="AB1489"/>
  <c r="AA1489"/>
  <c r="Z1489"/>
  <c r="Y1489"/>
  <c r="X1489"/>
  <c r="W1489"/>
  <c r="V1489"/>
  <c r="U1489"/>
  <c r="T1489"/>
  <c r="S1489"/>
  <c r="R1489"/>
  <c r="Q1489"/>
  <c r="P1489"/>
  <c r="O1489"/>
  <c r="N1489"/>
  <c r="M1489"/>
  <c r="L1489"/>
  <c r="K1489"/>
  <c r="J1489"/>
  <c r="I1489"/>
  <c r="H1489"/>
  <c r="G1489"/>
  <c r="F1489"/>
  <c r="E1489"/>
  <c r="D1489"/>
  <c r="C1489"/>
  <c r="B1489"/>
  <c r="AQ1488"/>
  <c r="AP1488"/>
  <c r="AO1488"/>
  <c r="AN1488"/>
  <c r="AM1488"/>
  <c r="AL1488"/>
  <c r="AK1488"/>
  <c r="AJ1488"/>
  <c r="AI1488"/>
  <c r="AH1488"/>
  <c r="AG1488"/>
  <c r="AF1488"/>
  <c r="AE1488"/>
  <c r="AD1488"/>
  <c r="AC1488"/>
  <c r="AB1488"/>
  <c r="AA1488"/>
  <c r="Z1488"/>
  <c r="Y1488"/>
  <c r="X1488"/>
  <c r="W1488"/>
  <c r="V1488"/>
  <c r="U1488"/>
  <c r="T1488"/>
  <c r="S1488"/>
  <c r="R1488"/>
  <c r="Q1488"/>
  <c r="P1488"/>
  <c r="O1488"/>
  <c r="N1488"/>
  <c r="M1488"/>
  <c r="L1488"/>
  <c r="K1488"/>
  <c r="J1488"/>
  <c r="I1488"/>
  <c r="H1488"/>
  <c r="G1488"/>
  <c r="F1488"/>
  <c r="E1488"/>
  <c r="D1488"/>
  <c r="C1488"/>
  <c r="B1488"/>
  <c r="BI1487"/>
  <c r="BH1487"/>
  <c r="BG1487"/>
  <c r="BF1487"/>
  <c r="BE1487"/>
  <c r="BD1487"/>
  <c r="BC1487"/>
  <c r="BB1487"/>
  <c r="BA1487"/>
  <c r="AZ1487"/>
  <c r="AY1487"/>
  <c r="AX1487"/>
  <c r="AW1487"/>
  <c r="AV1487"/>
  <c r="AU1487"/>
  <c r="AT1487"/>
  <c r="AS1487"/>
  <c r="AR1487"/>
  <c r="AQ1487"/>
  <c r="AP1487"/>
  <c r="AO1487"/>
  <c r="AN1487"/>
  <c r="AM1487"/>
  <c r="AL1487"/>
  <c r="AK1487"/>
  <c r="AJ1487"/>
  <c r="AI1487"/>
  <c r="AH1487"/>
  <c r="AG1487"/>
  <c r="AF1487"/>
  <c r="AE1487"/>
  <c r="AD1487"/>
  <c r="AC1487"/>
  <c r="AB1487"/>
  <c r="AA1487"/>
  <c r="Z1487"/>
  <c r="Y1487"/>
  <c r="X1487"/>
  <c r="W1487"/>
  <c r="V1487"/>
  <c r="U1487"/>
  <c r="T1487"/>
  <c r="S1487"/>
  <c r="R1487"/>
  <c r="Q1487"/>
  <c r="P1487"/>
  <c r="O1487"/>
  <c r="N1487"/>
  <c r="M1487"/>
  <c r="L1487"/>
  <c r="K1487"/>
  <c r="J1487"/>
  <c r="I1487"/>
  <c r="H1487"/>
  <c r="G1487"/>
  <c r="F1487"/>
  <c r="E1487"/>
  <c r="D1487"/>
  <c r="C1487"/>
  <c r="B1487"/>
  <c r="AQ1486"/>
  <c r="AP1486"/>
  <c r="AO1486"/>
  <c r="AN1486"/>
  <c r="AM1486"/>
  <c r="AL1486"/>
  <c r="AK1486"/>
  <c r="AJ1486"/>
  <c r="AI1486"/>
  <c r="AH1486"/>
  <c r="AG1486"/>
  <c r="AF1486"/>
  <c r="AE1486"/>
  <c r="AD1486"/>
  <c r="AC1486"/>
  <c r="AB1486"/>
  <c r="AA1486"/>
  <c r="Z1486"/>
  <c r="Y1486"/>
  <c r="X1486"/>
  <c r="W1486"/>
  <c r="V1486"/>
  <c r="U1486"/>
  <c r="T1486"/>
  <c r="S1486"/>
  <c r="R1486"/>
  <c r="Q1486"/>
  <c r="P1486"/>
  <c r="O1486"/>
  <c r="N1486"/>
  <c r="M1486"/>
  <c r="L1486"/>
  <c r="K1486"/>
  <c r="J1486"/>
  <c r="I1486"/>
  <c r="H1486"/>
  <c r="G1486"/>
  <c r="F1486"/>
  <c r="E1486"/>
  <c r="D1486"/>
  <c r="C1486"/>
  <c r="B1486"/>
  <c r="AQ1485"/>
  <c r="AP1485"/>
  <c r="AO1485"/>
  <c r="AN1485"/>
  <c r="AM1485"/>
  <c r="AL1485"/>
  <c r="AK1485"/>
  <c r="AJ1485"/>
  <c r="AI1485"/>
  <c r="AH1485"/>
  <c r="AG1485"/>
  <c r="AF1485"/>
  <c r="AE1485"/>
  <c r="AD1485"/>
  <c r="AC1485"/>
  <c r="AB1485"/>
  <c r="AA1485"/>
  <c r="Z1485"/>
  <c r="Y1485"/>
  <c r="X1485"/>
  <c r="W1485"/>
  <c r="V1485"/>
  <c r="U1485"/>
  <c r="T1485"/>
  <c r="S1485"/>
  <c r="R1485"/>
  <c r="Q1485"/>
  <c r="P1485"/>
  <c r="O1485"/>
  <c r="N1485"/>
  <c r="M1485"/>
  <c r="L1485"/>
  <c r="K1485"/>
  <c r="J1485"/>
  <c r="I1485"/>
  <c r="H1485"/>
  <c r="G1485"/>
  <c r="F1485"/>
  <c r="E1485"/>
  <c r="D1485"/>
  <c r="C1485"/>
  <c r="B1485"/>
  <c r="BI1484"/>
  <c r="BH1484"/>
  <c r="BG1484"/>
  <c r="BF1484"/>
  <c r="BE1484"/>
  <c r="BD1484"/>
  <c r="BC1484"/>
  <c r="BB1484"/>
  <c r="BA1484"/>
  <c r="AZ1484"/>
  <c r="AY1484"/>
  <c r="AX1484"/>
  <c r="AW1484"/>
  <c r="AV1484"/>
  <c r="AU1484"/>
  <c r="AT1484"/>
  <c r="AS1484"/>
  <c r="AR1484"/>
  <c r="AQ1484"/>
  <c r="AP1484"/>
  <c r="AO1484"/>
  <c r="AN1484"/>
  <c r="AM1484"/>
  <c r="AL1484"/>
  <c r="AK1484"/>
  <c r="AJ1484"/>
  <c r="AI1484"/>
  <c r="AH1484"/>
  <c r="AG1484"/>
  <c r="AF1484"/>
  <c r="AE1484"/>
  <c r="AD1484"/>
  <c r="AC1484"/>
  <c r="AB1484"/>
  <c r="AA1484"/>
  <c r="Z1484"/>
  <c r="Y1484"/>
  <c r="X1484"/>
  <c r="W1484"/>
  <c r="V1484"/>
  <c r="U1484"/>
  <c r="T1484"/>
  <c r="S1484"/>
  <c r="R1484"/>
  <c r="Q1484"/>
  <c r="P1484"/>
  <c r="O1484"/>
  <c r="N1484"/>
  <c r="M1484"/>
  <c r="L1484"/>
  <c r="K1484"/>
  <c r="J1484"/>
  <c r="I1484"/>
  <c r="H1484"/>
  <c r="G1484"/>
  <c r="F1484"/>
  <c r="E1484"/>
  <c r="D1484"/>
  <c r="C1484"/>
  <c r="B1484"/>
  <c r="AQ1483"/>
  <c r="AP1483"/>
  <c r="AO1483"/>
  <c r="AN1483"/>
  <c r="AM1483"/>
  <c r="AL1483"/>
  <c r="AK1483"/>
  <c r="AJ1483"/>
  <c r="AI1483"/>
  <c r="AH1483"/>
  <c r="AG1483"/>
  <c r="AF1483"/>
  <c r="AE1483"/>
  <c r="AD1483"/>
  <c r="AC1483"/>
  <c r="AB1483"/>
  <c r="AA1483"/>
  <c r="Z1483"/>
  <c r="Y1483"/>
  <c r="X1483"/>
  <c r="W1483"/>
  <c r="V1483"/>
  <c r="U1483"/>
  <c r="T1483"/>
  <c r="S1483"/>
  <c r="R1483"/>
  <c r="Q1483"/>
  <c r="P1483"/>
  <c r="O1483"/>
  <c r="N1483"/>
  <c r="M1483"/>
  <c r="L1483"/>
  <c r="K1483"/>
  <c r="J1483"/>
  <c r="I1483"/>
  <c r="H1483"/>
  <c r="G1483"/>
  <c r="F1483"/>
  <c r="E1483"/>
  <c r="D1483"/>
  <c r="C1483"/>
  <c r="B1483"/>
  <c r="AQ1482"/>
  <c r="AP1482"/>
  <c r="AO1482"/>
  <c r="AN1482"/>
  <c r="AM1482"/>
  <c r="AL1482"/>
  <c r="AK1482"/>
  <c r="AJ1482"/>
  <c r="AI1482"/>
  <c r="AH1482"/>
  <c r="AG1482"/>
  <c r="AF1482"/>
  <c r="AE1482"/>
  <c r="AD1482"/>
  <c r="AC1482"/>
  <c r="AB1482"/>
  <c r="AA1482"/>
  <c r="Z1482"/>
  <c r="Y1482"/>
  <c r="X1482"/>
  <c r="W1482"/>
  <c r="V1482"/>
  <c r="U1482"/>
  <c r="T1482"/>
  <c r="S1482"/>
  <c r="R1482"/>
  <c r="Q1482"/>
  <c r="P1482"/>
  <c r="O1482"/>
  <c r="N1482"/>
  <c r="M1482"/>
  <c r="L1482"/>
  <c r="K1482"/>
  <c r="J1482"/>
  <c r="I1482"/>
  <c r="H1482"/>
  <c r="G1482"/>
  <c r="F1482"/>
  <c r="E1482"/>
  <c r="D1482"/>
  <c r="C1482"/>
  <c r="B1482"/>
  <c r="BI1481"/>
  <c r="BH1481"/>
  <c r="BG1481"/>
  <c r="BF1481"/>
  <c r="BE1481"/>
  <c r="BD1481"/>
  <c r="BC1481"/>
  <c r="BB1481"/>
  <c r="BA1481"/>
  <c r="AZ1481"/>
  <c r="AY1481"/>
  <c r="AX1481"/>
  <c r="AW1481"/>
  <c r="AV1481"/>
  <c r="AU1481"/>
  <c r="AT1481"/>
  <c r="AS1481"/>
  <c r="AR1481"/>
  <c r="AQ1481"/>
  <c r="AP1481"/>
  <c r="AO1481"/>
  <c r="AN1481"/>
  <c r="AM1481"/>
  <c r="AL1481"/>
  <c r="AK1481"/>
  <c r="AJ1481"/>
  <c r="AI1481"/>
  <c r="AH1481"/>
  <c r="AG1481"/>
  <c r="AF1481"/>
  <c r="AE1481"/>
  <c r="AD1481"/>
  <c r="AC1481"/>
  <c r="AB1481"/>
  <c r="AA1481"/>
  <c r="Z1481"/>
  <c r="Y1481"/>
  <c r="X1481"/>
  <c r="W1481"/>
  <c r="V1481"/>
  <c r="U1481"/>
  <c r="T1481"/>
  <c r="S1481"/>
  <c r="R1481"/>
  <c r="Q1481"/>
  <c r="P1481"/>
  <c r="O1481"/>
  <c r="N1481"/>
  <c r="M1481"/>
  <c r="L1481"/>
  <c r="K1481"/>
  <c r="J1481"/>
  <c r="I1481"/>
  <c r="H1481"/>
  <c r="G1481"/>
  <c r="F1481"/>
  <c r="E1481"/>
  <c r="D1481"/>
  <c r="C1481"/>
  <c r="B1481"/>
  <c r="AQ1480"/>
  <c r="AP1480"/>
  <c r="AO1480"/>
  <c r="AN1480"/>
  <c r="AM1480"/>
  <c r="AL1480"/>
  <c r="AK1480"/>
  <c r="AJ1480"/>
  <c r="AI1480"/>
  <c r="AH1480"/>
  <c r="AG1480"/>
  <c r="AF1480"/>
  <c r="AE1480"/>
  <c r="AD1480"/>
  <c r="AC1480"/>
  <c r="AB1480"/>
  <c r="AA1480"/>
  <c r="Z1480"/>
  <c r="Y1480"/>
  <c r="X1480"/>
  <c r="W1480"/>
  <c r="V1480"/>
  <c r="U1480"/>
  <c r="T1480"/>
  <c r="S1480"/>
  <c r="R1480"/>
  <c r="Q1480"/>
  <c r="P1480"/>
  <c r="O1480"/>
  <c r="N1480"/>
  <c r="M1480"/>
  <c r="L1480"/>
  <c r="K1480"/>
  <c r="J1480"/>
  <c r="I1480"/>
  <c r="H1480"/>
  <c r="G1480"/>
  <c r="F1480"/>
  <c r="E1480"/>
  <c r="D1480"/>
  <c r="C1480"/>
  <c r="B1480"/>
  <c r="AQ1479"/>
  <c r="AP1479"/>
  <c r="AO1479"/>
  <c r="AN1479"/>
  <c r="AM1479"/>
  <c r="AL1479"/>
  <c r="AK1479"/>
  <c r="AJ1479"/>
  <c r="AI1479"/>
  <c r="AH1479"/>
  <c r="AG1479"/>
  <c r="AF1479"/>
  <c r="AE1479"/>
  <c r="AD1479"/>
  <c r="AC1479"/>
  <c r="AB1479"/>
  <c r="AA1479"/>
  <c r="Z1479"/>
  <c r="Y1479"/>
  <c r="X1479"/>
  <c r="W1479"/>
  <c r="V1479"/>
  <c r="U1479"/>
  <c r="T1479"/>
  <c r="S1479"/>
  <c r="R1479"/>
  <c r="Q1479"/>
  <c r="P1479"/>
  <c r="O1479"/>
  <c r="N1479"/>
  <c r="M1479"/>
  <c r="L1479"/>
  <c r="K1479"/>
  <c r="J1479"/>
  <c r="I1479"/>
  <c r="H1479"/>
  <c r="G1479"/>
  <c r="F1479"/>
  <c r="E1479"/>
  <c r="D1479"/>
  <c r="C1479"/>
  <c r="B1479"/>
  <c r="BI1478"/>
  <c r="BH1478"/>
  <c r="BG1478"/>
  <c r="BF1478"/>
  <c r="BE1478"/>
  <c r="BD1478"/>
  <c r="BC1478"/>
  <c r="BB1478"/>
  <c r="BA1478"/>
  <c r="AZ1478"/>
  <c r="AY1478"/>
  <c r="AX1478"/>
  <c r="AW1478"/>
  <c r="AV1478"/>
  <c r="AU1478"/>
  <c r="AT1478"/>
  <c r="AS1478"/>
  <c r="AR1478"/>
  <c r="AQ1478"/>
  <c r="AP1478"/>
  <c r="AO1478"/>
  <c r="AN1478"/>
  <c r="AM1478"/>
  <c r="AL1478"/>
  <c r="AK1478"/>
  <c r="AJ1478"/>
  <c r="AI1478"/>
  <c r="AH1478"/>
  <c r="AG1478"/>
  <c r="AF1478"/>
  <c r="AE1478"/>
  <c r="AD1478"/>
  <c r="AC1478"/>
  <c r="AB1478"/>
  <c r="AA1478"/>
  <c r="Z1478"/>
  <c r="Y1478"/>
  <c r="X1478"/>
  <c r="W1478"/>
  <c r="V1478"/>
  <c r="U1478"/>
  <c r="T1478"/>
  <c r="S1478"/>
  <c r="R1478"/>
  <c r="Q1478"/>
  <c r="P1478"/>
  <c r="O1478"/>
  <c r="N1478"/>
  <c r="M1478"/>
  <c r="L1478"/>
  <c r="K1478"/>
  <c r="J1478"/>
  <c r="I1478"/>
  <c r="H1478"/>
  <c r="G1478"/>
  <c r="F1478"/>
  <c r="E1478"/>
  <c r="D1478"/>
  <c r="C1478"/>
  <c r="B1478"/>
  <c r="AQ1477"/>
  <c r="AP1477"/>
  <c r="AO1477"/>
  <c r="AN1477"/>
  <c r="AM1477"/>
  <c r="AL1477"/>
  <c r="AK1477"/>
  <c r="AJ1477"/>
  <c r="AI1477"/>
  <c r="AH1477"/>
  <c r="AG1477"/>
  <c r="AF1477"/>
  <c r="AE1477"/>
  <c r="AD1477"/>
  <c r="AC1477"/>
  <c r="AB1477"/>
  <c r="AA1477"/>
  <c r="Z1477"/>
  <c r="Y1477"/>
  <c r="X1477"/>
  <c r="W1477"/>
  <c r="V1477"/>
  <c r="U1477"/>
  <c r="T1477"/>
  <c r="S1477"/>
  <c r="R1477"/>
  <c r="Q1477"/>
  <c r="P1477"/>
  <c r="O1477"/>
  <c r="N1477"/>
  <c r="M1477"/>
  <c r="L1477"/>
  <c r="K1477"/>
  <c r="J1477"/>
  <c r="I1477"/>
  <c r="H1477"/>
  <c r="G1477"/>
  <c r="F1477"/>
  <c r="E1477"/>
  <c r="D1477"/>
  <c r="C1477"/>
  <c r="B1477"/>
  <c r="AQ1476"/>
  <c r="AP1476"/>
  <c r="AO1476"/>
  <c r="AN1476"/>
  <c r="AM1476"/>
  <c r="AL1476"/>
  <c r="AK1476"/>
  <c r="AJ1476"/>
  <c r="AI1476"/>
  <c r="AH1476"/>
  <c r="AG1476"/>
  <c r="AF1476"/>
  <c r="AE1476"/>
  <c r="AD1476"/>
  <c r="AC1476"/>
  <c r="AB1476"/>
  <c r="AA1476"/>
  <c r="Z1476"/>
  <c r="Y1476"/>
  <c r="X1476"/>
  <c r="W1476"/>
  <c r="V1476"/>
  <c r="U1476"/>
  <c r="T1476"/>
  <c r="S1476"/>
  <c r="R1476"/>
  <c r="Q1476"/>
  <c r="P1476"/>
  <c r="O1476"/>
  <c r="N1476"/>
  <c r="M1476"/>
  <c r="L1476"/>
  <c r="K1476"/>
  <c r="J1476"/>
  <c r="I1476"/>
  <c r="H1476"/>
  <c r="G1476"/>
  <c r="F1476"/>
  <c r="E1476"/>
  <c r="D1476"/>
  <c r="C1476"/>
  <c r="B1476"/>
  <c r="BI1475"/>
  <c r="BH1475"/>
  <c r="BG1475"/>
  <c r="BF1475"/>
  <c r="BE1475"/>
  <c r="BD1475"/>
  <c r="BC1475"/>
  <c r="BB1475"/>
  <c r="BA1475"/>
  <c r="AZ1475"/>
  <c r="AY1475"/>
  <c r="AX1475"/>
  <c r="AW1475"/>
  <c r="AV1475"/>
  <c r="AU1475"/>
  <c r="AT1475"/>
  <c r="AS1475"/>
  <c r="AR1475"/>
  <c r="AQ1475"/>
  <c r="AP1475"/>
  <c r="AO1475"/>
  <c r="AN1475"/>
  <c r="AM1475"/>
  <c r="AL1475"/>
  <c r="AK1475"/>
  <c r="AJ1475"/>
  <c r="AI1475"/>
  <c r="AH1475"/>
  <c r="AG1475"/>
  <c r="AF1475"/>
  <c r="AE1475"/>
  <c r="AD1475"/>
  <c r="AC1475"/>
  <c r="AB1475"/>
  <c r="AA1475"/>
  <c r="Z1475"/>
  <c r="Y1475"/>
  <c r="X1475"/>
  <c r="W1475"/>
  <c r="V1475"/>
  <c r="U1475"/>
  <c r="T1475"/>
  <c r="S1475"/>
  <c r="R1475"/>
  <c r="Q1475"/>
  <c r="P1475"/>
  <c r="O1475"/>
  <c r="N1475"/>
  <c r="M1475"/>
  <c r="L1475"/>
  <c r="K1475"/>
  <c r="J1475"/>
  <c r="I1475"/>
  <c r="H1475"/>
  <c r="G1475"/>
  <c r="F1475"/>
  <c r="E1475"/>
  <c r="D1475"/>
  <c r="C1475"/>
  <c r="B1475"/>
  <c r="AQ1474"/>
  <c r="AP1474"/>
  <c r="AO1474"/>
  <c r="AN1474"/>
  <c r="AM1474"/>
  <c r="AL1474"/>
  <c r="AK1474"/>
  <c r="AJ1474"/>
  <c r="AI1474"/>
  <c r="AH1474"/>
  <c r="AG1474"/>
  <c r="AF1474"/>
  <c r="AE1474"/>
  <c r="AD1474"/>
  <c r="AC1474"/>
  <c r="AB1474"/>
  <c r="AA1474"/>
  <c r="Z1474"/>
  <c r="Y1474"/>
  <c r="X1474"/>
  <c r="W1474"/>
  <c r="V1474"/>
  <c r="U1474"/>
  <c r="T1474"/>
  <c r="S1474"/>
  <c r="R1474"/>
  <c r="Q1474"/>
  <c r="P1474"/>
  <c r="O1474"/>
  <c r="N1474"/>
  <c r="M1474"/>
  <c r="L1474"/>
  <c r="K1474"/>
  <c r="J1474"/>
  <c r="I1474"/>
  <c r="H1474"/>
  <c r="G1474"/>
  <c r="F1474"/>
  <c r="E1474"/>
  <c r="D1474"/>
  <c r="C1474"/>
  <c r="B1474"/>
  <c r="AQ1473"/>
  <c r="AP1473"/>
  <c r="AO1473"/>
  <c r="AN1473"/>
  <c r="AM1473"/>
  <c r="AL1473"/>
  <c r="AK1473"/>
  <c r="AJ1473"/>
  <c r="AI1473"/>
  <c r="AH1473"/>
  <c r="AG1473"/>
  <c r="AF1473"/>
  <c r="AE1473"/>
  <c r="AD1473"/>
  <c r="AC1473"/>
  <c r="AB1473"/>
  <c r="AA1473"/>
  <c r="Z1473"/>
  <c r="Y1473"/>
  <c r="X1473"/>
  <c r="W1473"/>
  <c r="V1473"/>
  <c r="U1473"/>
  <c r="T1473"/>
  <c r="S1473"/>
  <c r="R1473"/>
  <c r="Q1473"/>
  <c r="P1473"/>
  <c r="O1473"/>
  <c r="N1473"/>
  <c r="M1473"/>
  <c r="L1473"/>
  <c r="K1473"/>
  <c r="J1473"/>
  <c r="I1473"/>
  <c r="H1473"/>
  <c r="G1473"/>
  <c r="F1473"/>
  <c r="E1473"/>
  <c r="D1473"/>
  <c r="C1473"/>
  <c r="B1473"/>
  <c r="BI1472"/>
  <c r="BH1472"/>
  <c r="BG1472"/>
  <c r="BF1472"/>
  <c r="BE1472"/>
  <c r="BD1472"/>
  <c r="BC1472"/>
  <c r="BB1472"/>
  <c r="BA1472"/>
  <c r="AZ1472"/>
  <c r="AY1472"/>
  <c r="AX1472"/>
  <c r="AW1472"/>
  <c r="AV1472"/>
  <c r="AU1472"/>
  <c r="AT1472"/>
  <c r="AS1472"/>
  <c r="AR1472"/>
  <c r="AQ1472"/>
  <c r="AP1472"/>
  <c r="AO1472"/>
  <c r="AN1472"/>
  <c r="AM1472"/>
  <c r="AL1472"/>
  <c r="AK1472"/>
  <c r="AJ1472"/>
  <c r="AI1472"/>
  <c r="AH1472"/>
  <c r="AG1472"/>
  <c r="AF1472"/>
  <c r="AE1472"/>
  <c r="AD1472"/>
  <c r="AC1472"/>
  <c r="AB1472"/>
  <c r="AA1472"/>
  <c r="Z1472"/>
  <c r="Y1472"/>
  <c r="X1472"/>
  <c r="W1472"/>
  <c r="V1472"/>
  <c r="U1472"/>
  <c r="T1472"/>
  <c r="S1472"/>
  <c r="R1472"/>
  <c r="Q1472"/>
  <c r="P1472"/>
  <c r="O1472"/>
  <c r="N1472"/>
  <c r="M1472"/>
  <c r="L1472"/>
  <c r="K1472"/>
  <c r="J1472"/>
  <c r="I1472"/>
  <c r="H1472"/>
  <c r="G1472"/>
  <c r="F1472"/>
  <c r="E1472"/>
  <c r="D1472"/>
  <c r="C1472"/>
  <c r="B1472"/>
  <c r="AQ1471"/>
  <c r="AP1471"/>
  <c r="AO1471"/>
  <c r="AN1471"/>
  <c r="AM1471"/>
  <c r="AL1471"/>
  <c r="AK1471"/>
  <c r="AJ1471"/>
  <c r="AI1471"/>
  <c r="AH1471"/>
  <c r="AG1471"/>
  <c r="AF1471"/>
  <c r="AE1471"/>
  <c r="AD1471"/>
  <c r="AC1471"/>
  <c r="AB1471"/>
  <c r="AA1471"/>
  <c r="Z1471"/>
  <c r="Y1471"/>
  <c r="X1471"/>
  <c r="W1471"/>
  <c r="V1471"/>
  <c r="U1471"/>
  <c r="T1471"/>
  <c r="S1471"/>
  <c r="R1471"/>
  <c r="Q1471"/>
  <c r="P1471"/>
  <c r="O1471"/>
  <c r="N1471"/>
  <c r="M1471"/>
  <c r="L1471"/>
  <c r="K1471"/>
  <c r="J1471"/>
  <c r="I1471"/>
  <c r="H1471"/>
  <c r="G1471"/>
  <c r="F1471"/>
  <c r="E1471"/>
  <c r="D1471"/>
  <c r="C1471"/>
  <c r="B1471"/>
  <c r="AQ1470"/>
  <c r="AP1470"/>
  <c r="AO1470"/>
  <c r="AN1470"/>
  <c r="AM1470"/>
  <c r="AL1470"/>
  <c r="AK1470"/>
  <c r="AJ1470"/>
  <c r="AI1470"/>
  <c r="AH1470"/>
  <c r="AG1470"/>
  <c r="AF1470"/>
  <c r="AE1470"/>
  <c r="AD1470"/>
  <c r="AC1470"/>
  <c r="AB1470"/>
  <c r="AA1470"/>
  <c r="Z1470"/>
  <c r="Y1470"/>
  <c r="X1470"/>
  <c r="W1470"/>
  <c r="V1470"/>
  <c r="U1470"/>
  <c r="T1470"/>
  <c r="S1470"/>
  <c r="R1470"/>
  <c r="Q1470"/>
  <c r="P1470"/>
  <c r="O1470"/>
  <c r="N1470"/>
  <c r="M1470"/>
  <c r="L1470"/>
  <c r="K1470"/>
  <c r="J1470"/>
  <c r="I1470"/>
  <c r="H1470"/>
  <c r="G1470"/>
  <c r="F1470"/>
  <c r="E1470"/>
  <c r="D1470"/>
  <c r="C1470"/>
  <c r="B1470"/>
  <c r="BI1469"/>
  <c r="BH1469"/>
  <c r="BG1469"/>
  <c r="BF1469"/>
  <c r="BE1469"/>
  <c r="BD1469"/>
  <c r="BC1469"/>
  <c r="BB1469"/>
  <c r="BA1469"/>
  <c r="AZ1469"/>
  <c r="AY1469"/>
  <c r="AX1469"/>
  <c r="AW1469"/>
  <c r="AV1469"/>
  <c r="AU1469"/>
  <c r="AT1469"/>
  <c r="AS1469"/>
  <c r="AR1469"/>
  <c r="AQ1469"/>
  <c r="AP1469"/>
  <c r="AO1469"/>
  <c r="AN1469"/>
  <c r="AM1469"/>
  <c r="AL1469"/>
  <c r="AK1469"/>
  <c r="AJ1469"/>
  <c r="AI1469"/>
  <c r="AH1469"/>
  <c r="AG1469"/>
  <c r="AF1469"/>
  <c r="AE1469"/>
  <c r="AD1469"/>
  <c r="AC1469"/>
  <c r="AB1469"/>
  <c r="AA1469"/>
  <c r="Z1469"/>
  <c r="Y1469"/>
  <c r="X1469"/>
  <c r="W1469"/>
  <c r="V1469"/>
  <c r="U1469"/>
  <c r="T1469"/>
  <c r="S1469"/>
  <c r="R1469"/>
  <c r="Q1469"/>
  <c r="P1469"/>
  <c r="O1469"/>
  <c r="N1469"/>
  <c r="M1469"/>
  <c r="L1469"/>
  <c r="K1469"/>
  <c r="J1469"/>
  <c r="I1469"/>
  <c r="H1469"/>
  <c r="G1469"/>
  <c r="F1469"/>
  <c r="E1469"/>
  <c r="D1469"/>
  <c r="C1469"/>
  <c r="B1469"/>
  <c r="AQ1468"/>
  <c r="AP1468"/>
  <c r="AO1468"/>
  <c r="AN1468"/>
  <c r="AM1468"/>
  <c r="AL1468"/>
  <c r="AK1468"/>
  <c r="AJ1468"/>
  <c r="AI1468"/>
  <c r="AH1468"/>
  <c r="AG1468"/>
  <c r="AF1468"/>
  <c r="AE1468"/>
  <c r="AD1468"/>
  <c r="AC1468"/>
  <c r="AB1468"/>
  <c r="AA1468"/>
  <c r="Z1468"/>
  <c r="Y1468"/>
  <c r="X1468"/>
  <c r="W1468"/>
  <c r="V1468"/>
  <c r="U1468"/>
  <c r="T1468"/>
  <c r="S1468"/>
  <c r="R1468"/>
  <c r="Q1468"/>
  <c r="P1468"/>
  <c r="O1468"/>
  <c r="N1468"/>
  <c r="M1468"/>
  <c r="L1468"/>
  <c r="K1468"/>
  <c r="J1468"/>
  <c r="I1468"/>
  <c r="H1468"/>
  <c r="G1468"/>
  <c r="F1468"/>
  <c r="E1468"/>
  <c r="D1468"/>
  <c r="C1468"/>
  <c r="B1468"/>
  <c r="AQ1467"/>
  <c r="AP1467"/>
  <c r="AO1467"/>
  <c r="AN1467"/>
  <c r="AM1467"/>
  <c r="AL1467"/>
  <c r="AK1467"/>
  <c r="AJ1467"/>
  <c r="AI1467"/>
  <c r="AH1467"/>
  <c r="AG1467"/>
  <c r="AF1467"/>
  <c r="AE1467"/>
  <c r="AD1467"/>
  <c r="AC1467"/>
  <c r="AB1467"/>
  <c r="AA1467"/>
  <c r="Z1467"/>
  <c r="Y1467"/>
  <c r="X1467"/>
  <c r="W1467"/>
  <c r="V1467"/>
  <c r="U1467"/>
  <c r="T1467"/>
  <c r="S1467"/>
  <c r="R1467"/>
  <c r="Q1467"/>
  <c r="P1467"/>
  <c r="O1467"/>
  <c r="N1467"/>
  <c r="M1467"/>
  <c r="L1467"/>
  <c r="K1467"/>
  <c r="J1467"/>
  <c r="I1467"/>
  <c r="H1467"/>
  <c r="G1467"/>
  <c r="F1467"/>
  <c r="E1467"/>
  <c r="D1467"/>
  <c r="C1467"/>
  <c r="B1467"/>
  <c r="BI1466"/>
  <c r="BH1466"/>
  <c r="BG1466"/>
  <c r="BF1466"/>
  <c r="BE1466"/>
  <c r="BD1466"/>
  <c r="BC1466"/>
  <c r="BB1466"/>
  <c r="BA1466"/>
  <c r="AZ1466"/>
  <c r="AY1466"/>
  <c r="AX1466"/>
  <c r="AW1466"/>
  <c r="AV1466"/>
  <c r="AU1466"/>
  <c r="AT1466"/>
  <c r="AS1466"/>
  <c r="AR1466"/>
  <c r="AQ1466"/>
  <c r="AP1466"/>
  <c r="AO1466"/>
  <c r="AN1466"/>
  <c r="AM1466"/>
  <c r="AL1466"/>
  <c r="AK1466"/>
  <c r="AJ1466"/>
  <c r="AI1466"/>
  <c r="AH1466"/>
  <c r="AG1466"/>
  <c r="AF1466"/>
  <c r="AE1466"/>
  <c r="AD1466"/>
  <c r="AC1466"/>
  <c r="AB1466"/>
  <c r="AA1466"/>
  <c r="Z1466"/>
  <c r="Y1466"/>
  <c r="X1466"/>
  <c r="W1466"/>
  <c r="V1466"/>
  <c r="U1466"/>
  <c r="T1466"/>
  <c r="S1466"/>
  <c r="R1466"/>
  <c r="Q1466"/>
  <c r="P1466"/>
  <c r="O1466"/>
  <c r="N1466"/>
  <c r="M1466"/>
  <c r="L1466"/>
  <c r="K1466"/>
  <c r="J1466"/>
  <c r="I1466"/>
  <c r="H1466"/>
  <c r="G1466"/>
  <c r="F1466"/>
  <c r="E1466"/>
  <c r="D1466"/>
  <c r="C1466"/>
  <c r="B1466"/>
  <c r="AQ1465"/>
  <c r="AP1465"/>
  <c r="AO1465"/>
  <c r="AN1465"/>
  <c r="AM1465"/>
  <c r="AL1465"/>
  <c r="AK1465"/>
  <c r="AJ1465"/>
  <c r="AI1465"/>
  <c r="AH1465"/>
  <c r="AG1465"/>
  <c r="AF1465"/>
  <c r="AE1465"/>
  <c r="AD1465"/>
  <c r="AC1465"/>
  <c r="AB1465"/>
  <c r="AA1465"/>
  <c r="Z1465"/>
  <c r="Y1465"/>
  <c r="X1465"/>
  <c r="W1465"/>
  <c r="V1465"/>
  <c r="U1465"/>
  <c r="T1465"/>
  <c r="S1465"/>
  <c r="R1465"/>
  <c r="Q1465"/>
  <c r="P1465"/>
  <c r="O1465"/>
  <c r="N1465"/>
  <c r="M1465"/>
  <c r="L1465"/>
  <c r="K1465"/>
  <c r="J1465"/>
  <c r="I1465"/>
  <c r="H1465"/>
  <c r="G1465"/>
  <c r="F1465"/>
  <c r="E1465"/>
  <c r="D1465"/>
  <c r="C1465"/>
  <c r="B1465"/>
  <c r="AQ1464"/>
  <c r="AP1464"/>
  <c r="AO1464"/>
  <c r="AN1464"/>
  <c r="AM1464"/>
  <c r="AL1464"/>
  <c r="AK1464"/>
  <c r="AJ1464"/>
  <c r="AI1464"/>
  <c r="AH1464"/>
  <c r="AG1464"/>
  <c r="AF1464"/>
  <c r="AE1464"/>
  <c r="AD1464"/>
  <c r="AC1464"/>
  <c r="AB1464"/>
  <c r="AA1464"/>
  <c r="Z1464"/>
  <c r="Y1464"/>
  <c r="X1464"/>
  <c r="W1464"/>
  <c r="V1464"/>
  <c r="U1464"/>
  <c r="T1464"/>
  <c r="S1464"/>
  <c r="R1464"/>
  <c r="Q1464"/>
  <c r="P1464"/>
  <c r="O1464"/>
  <c r="N1464"/>
  <c r="M1464"/>
  <c r="L1464"/>
  <c r="K1464"/>
  <c r="J1464"/>
  <c r="I1464"/>
  <c r="H1464"/>
  <c r="G1464"/>
  <c r="F1464"/>
  <c r="E1464"/>
  <c r="D1464"/>
  <c r="C1464"/>
  <c r="B1464"/>
  <c r="BI1463"/>
  <c r="BH1463"/>
  <c r="BG1463"/>
  <c r="BF1463"/>
  <c r="BE1463"/>
  <c r="BD1463"/>
  <c r="BC1463"/>
  <c r="BB1463"/>
  <c r="BA1463"/>
  <c r="AZ1463"/>
  <c r="AY1463"/>
  <c r="AX1463"/>
  <c r="AW1463"/>
  <c r="AV1463"/>
  <c r="AU1463"/>
  <c r="AT1463"/>
  <c r="AS1463"/>
  <c r="AR1463"/>
  <c r="AQ1463"/>
  <c r="AP1463"/>
  <c r="AO1463"/>
  <c r="AN1463"/>
  <c r="AM1463"/>
  <c r="AL1463"/>
  <c r="AK1463"/>
  <c r="AJ1463"/>
  <c r="AI1463"/>
  <c r="AH1463"/>
  <c r="AG1463"/>
  <c r="AF1463"/>
  <c r="AE1463"/>
  <c r="AD1463"/>
  <c r="AC1463"/>
  <c r="AB1463"/>
  <c r="AA1463"/>
  <c r="Z1463"/>
  <c r="Y1463"/>
  <c r="X1463"/>
  <c r="W1463"/>
  <c r="V1463"/>
  <c r="U1463"/>
  <c r="T1463"/>
  <c r="S1463"/>
  <c r="R1463"/>
  <c r="Q1463"/>
  <c r="P1463"/>
  <c r="O1463"/>
  <c r="N1463"/>
  <c r="M1463"/>
  <c r="L1463"/>
  <c r="K1463"/>
  <c r="J1463"/>
  <c r="I1463"/>
  <c r="H1463"/>
  <c r="G1463"/>
  <c r="F1463"/>
  <c r="E1463"/>
  <c r="D1463"/>
  <c r="C1463"/>
  <c r="B1463"/>
  <c r="AQ1462"/>
  <c r="AP1462"/>
  <c r="AO1462"/>
  <c r="AN1462"/>
  <c r="AM1462"/>
  <c r="AL1462"/>
  <c r="AK1462"/>
  <c r="AJ1462"/>
  <c r="AI1462"/>
  <c r="AH1462"/>
  <c r="AG1462"/>
  <c r="AF1462"/>
  <c r="AE1462"/>
  <c r="AD1462"/>
  <c r="AC1462"/>
  <c r="AB1462"/>
  <c r="AA1462"/>
  <c r="Z1462"/>
  <c r="Y1462"/>
  <c r="X1462"/>
  <c r="W1462"/>
  <c r="V1462"/>
  <c r="U1462"/>
  <c r="T1462"/>
  <c r="S1462"/>
  <c r="R1462"/>
  <c r="Q1462"/>
  <c r="P1462"/>
  <c r="O1462"/>
  <c r="N1462"/>
  <c r="M1462"/>
  <c r="L1462"/>
  <c r="K1462"/>
  <c r="J1462"/>
  <c r="I1462"/>
  <c r="H1462"/>
  <c r="G1462"/>
  <c r="F1462"/>
  <c r="E1462"/>
  <c r="D1462"/>
  <c r="C1462"/>
  <c r="B1462"/>
  <c r="AQ1461"/>
  <c r="AP1461"/>
  <c r="AO1461"/>
  <c r="AN1461"/>
  <c r="AM1461"/>
  <c r="AL1461"/>
  <c r="AK1461"/>
  <c r="AJ1461"/>
  <c r="AI1461"/>
  <c r="AH1461"/>
  <c r="AG1461"/>
  <c r="AF1461"/>
  <c r="AE1461"/>
  <c r="AD1461"/>
  <c r="AC1461"/>
  <c r="AB1461"/>
  <c r="AA1461"/>
  <c r="Z1461"/>
  <c r="Y1461"/>
  <c r="X1461"/>
  <c r="W1461"/>
  <c r="V1461"/>
  <c r="U1461"/>
  <c r="T1461"/>
  <c r="S1461"/>
  <c r="R1461"/>
  <c r="Q1461"/>
  <c r="P1461"/>
  <c r="O1461"/>
  <c r="N1461"/>
  <c r="M1461"/>
  <c r="L1461"/>
  <c r="K1461"/>
  <c r="J1461"/>
  <c r="I1461"/>
  <c r="H1461"/>
  <c r="G1461"/>
  <c r="F1461"/>
  <c r="E1461"/>
  <c r="D1461"/>
  <c r="C1461"/>
  <c r="B1461"/>
  <c r="BI1460"/>
  <c r="BH1460"/>
  <c r="BG1460"/>
  <c r="BF1460"/>
  <c r="BE1460"/>
  <c r="BD1460"/>
  <c r="BC1460"/>
  <c r="BB1460"/>
  <c r="BA1460"/>
  <c r="AZ1460"/>
  <c r="AY1460"/>
  <c r="AX1460"/>
  <c r="AW1460"/>
  <c r="AV1460"/>
  <c r="AU1460"/>
  <c r="AT1460"/>
  <c r="AS1460"/>
  <c r="AR1460"/>
  <c r="AQ1460"/>
  <c r="AP1460"/>
  <c r="AO1460"/>
  <c r="AN1460"/>
  <c r="AM1460"/>
  <c r="AL1460"/>
  <c r="AK1460"/>
  <c r="AJ1460"/>
  <c r="AI1460"/>
  <c r="AH1460"/>
  <c r="AG1460"/>
  <c r="AF1460"/>
  <c r="AE1460"/>
  <c r="AD1460"/>
  <c r="AC1460"/>
  <c r="AB1460"/>
  <c r="AA1460"/>
  <c r="Z1460"/>
  <c r="Y1460"/>
  <c r="X1460"/>
  <c r="W1460"/>
  <c r="V1460"/>
  <c r="U1460"/>
  <c r="T1460"/>
  <c r="S1460"/>
  <c r="R1460"/>
  <c r="Q1460"/>
  <c r="P1460"/>
  <c r="O1460"/>
  <c r="N1460"/>
  <c r="M1460"/>
  <c r="L1460"/>
  <c r="K1460"/>
  <c r="J1460"/>
  <c r="I1460"/>
  <c r="H1460"/>
  <c r="G1460"/>
  <c r="F1460"/>
  <c r="E1460"/>
  <c r="D1460"/>
  <c r="C1460"/>
  <c r="B1460"/>
  <c r="AQ1459"/>
  <c r="AP1459"/>
  <c r="AO1459"/>
  <c r="AN1459"/>
  <c r="AM1459"/>
  <c r="AL1459"/>
  <c r="AK1459"/>
  <c r="AJ1459"/>
  <c r="AI1459"/>
  <c r="AH1459"/>
  <c r="AG1459"/>
  <c r="AF1459"/>
  <c r="AE1459"/>
  <c r="AD1459"/>
  <c r="AC1459"/>
  <c r="AB1459"/>
  <c r="AA1459"/>
  <c r="Z1459"/>
  <c r="Y1459"/>
  <c r="X1459"/>
  <c r="W1459"/>
  <c r="V1459"/>
  <c r="U1459"/>
  <c r="T1459"/>
  <c r="S1459"/>
  <c r="R1459"/>
  <c r="Q1459"/>
  <c r="P1459"/>
  <c r="O1459"/>
  <c r="N1459"/>
  <c r="M1459"/>
  <c r="L1459"/>
  <c r="K1459"/>
  <c r="J1459"/>
  <c r="I1459"/>
  <c r="H1459"/>
  <c r="G1459"/>
  <c r="F1459"/>
  <c r="E1459"/>
  <c r="D1459"/>
  <c r="C1459"/>
  <c r="B1459"/>
  <c r="AQ1458"/>
  <c r="AP1458"/>
  <c r="AO1458"/>
  <c r="AN1458"/>
  <c r="AM1458"/>
  <c r="AL1458"/>
  <c r="AK1458"/>
  <c r="AJ1458"/>
  <c r="AI1458"/>
  <c r="AH1458"/>
  <c r="AG1458"/>
  <c r="AF1458"/>
  <c r="AE1458"/>
  <c r="AD1458"/>
  <c r="AC1458"/>
  <c r="AB1458"/>
  <c r="AA1458"/>
  <c r="Z1458"/>
  <c r="Y1458"/>
  <c r="X1458"/>
  <c r="W1458"/>
  <c r="V1458"/>
  <c r="U1458"/>
  <c r="T1458"/>
  <c r="S1458"/>
  <c r="R1458"/>
  <c r="Q1458"/>
  <c r="P1458"/>
  <c r="O1458"/>
  <c r="N1458"/>
  <c r="M1458"/>
  <c r="L1458"/>
  <c r="K1458"/>
  <c r="J1458"/>
  <c r="I1458"/>
  <c r="H1458"/>
  <c r="G1458"/>
  <c r="F1458"/>
  <c r="E1458"/>
  <c r="D1458"/>
  <c r="C1458"/>
  <c r="B1458"/>
  <c r="BI1457"/>
  <c r="BH1457"/>
  <c r="BG1457"/>
  <c r="BF1457"/>
  <c r="BE1457"/>
  <c r="BD1457"/>
  <c r="BC1457"/>
  <c r="BB1457"/>
  <c r="BA1457"/>
  <c r="AZ1457"/>
  <c r="AY1457"/>
  <c r="AX1457"/>
  <c r="AW1457"/>
  <c r="AV1457"/>
  <c r="AU1457"/>
  <c r="AT1457"/>
  <c r="AS1457"/>
  <c r="AR1457"/>
  <c r="AQ1457"/>
  <c r="AP1457"/>
  <c r="AO1457"/>
  <c r="AN1457"/>
  <c r="AM1457"/>
  <c r="AL1457"/>
  <c r="AK1457"/>
  <c r="AJ1457"/>
  <c r="AI1457"/>
  <c r="AH1457"/>
  <c r="AG1457"/>
  <c r="AF1457"/>
  <c r="AE1457"/>
  <c r="AD1457"/>
  <c r="AC1457"/>
  <c r="AB1457"/>
  <c r="AA1457"/>
  <c r="Z1457"/>
  <c r="Y1457"/>
  <c r="X1457"/>
  <c r="W1457"/>
  <c r="V1457"/>
  <c r="U1457"/>
  <c r="T1457"/>
  <c r="S1457"/>
  <c r="R1457"/>
  <c r="Q1457"/>
  <c r="P1457"/>
  <c r="O1457"/>
  <c r="N1457"/>
  <c r="M1457"/>
  <c r="L1457"/>
  <c r="K1457"/>
  <c r="J1457"/>
  <c r="I1457"/>
  <c r="H1457"/>
  <c r="G1457"/>
  <c r="F1457"/>
  <c r="E1457"/>
  <c r="D1457"/>
  <c r="C1457"/>
  <c r="B1457"/>
  <c r="AQ1456"/>
  <c r="AP1456"/>
  <c r="AO1456"/>
  <c r="AN1456"/>
  <c r="AM1456"/>
  <c r="AL1456"/>
  <c r="AK1456"/>
  <c r="AJ1456"/>
  <c r="AI1456"/>
  <c r="AH1456"/>
  <c r="AG1456"/>
  <c r="AF1456"/>
  <c r="AE1456"/>
  <c r="AD1456"/>
  <c r="AC1456"/>
  <c r="AB1456"/>
  <c r="AA1456"/>
  <c r="Z1456"/>
  <c r="Y1456"/>
  <c r="X1456"/>
  <c r="W1456"/>
  <c r="V1456"/>
  <c r="U1456"/>
  <c r="T1456"/>
  <c r="S1456"/>
  <c r="R1456"/>
  <c r="Q1456"/>
  <c r="P1456"/>
  <c r="O1456"/>
  <c r="N1456"/>
  <c r="M1456"/>
  <c r="L1456"/>
  <c r="K1456"/>
  <c r="J1456"/>
  <c r="I1456"/>
  <c r="H1456"/>
  <c r="G1456"/>
  <c r="F1456"/>
  <c r="E1456"/>
  <c r="D1456"/>
  <c r="C1456"/>
  <c r="B1456"/>
  <c r="AQ1455"/>
  <c r="AP1455"/>
  <c r="AO1455"/>
  <c r="AN1455"/>
  <c r="AM1455"/>
  <c r="AL1455"/>
  <c r="AK1455"/>
  <c r="AJ1455"/>
  <c r="AI1455"/>
  <c r="AH1455"/>
  <c r="AG1455"/>
  <c r="AF1455"/>
  <c r="AE1455"/>
  <c r="AD1455"/>
  <c r="AC1455"/>
  <c r="AB1455"/>
  <c r="AA1455"/>
  <c r="Z1455"/>
  <c r="Y1455"/>
  <c r="X1455"/>
  <c r="W1455"/>
  <c r="V1455"/>
  <c r="U1455"/>
  <c r="T1455"/>
  <c r="S1455"/>
  <c r="R1455"/>
  <c r="Q1455"/>
  <c r="P1455"/>
  <c r="O1455"/>
  <c r="N1455"/>
  <c r="M1455"/>
  <c r="L1455"/>
  <c r="K1455"/>
  <c r="J1455"/>
  <c r="I1455"/>
  <c r="H1455"/>
  <c r="G1455"/>
  <c r="F1455"/>
  <c r="E1455"/>
  <c r="D1455"/>
  <c r="C1455"/>
  <c r="B1455"/>
  <c r="BI1454"/>
  <c r="BH1454"/>
  <c r="BG1454"/>
  <c r="BF1454"/>
  <c r="BE1454"/>
  <c r="BD1454"/>
  <c r="BC1454"/>
  <c r="BB1454"/>
  <c r="BA1454"/>
  <c r="AZ1454"/>
  <c r="AY1454"/>
  <c r="AX1454"/>
  <c r="AW1454"/>
  <c r="AV1454"/>
  <c r="AU1454"/>
  <c r="AT1454"/>
  <c r="AS1454"/>
  <c r="AR1454"/>
  <c r="AQ1454"/>
  <c r="AP1454"/>
  <c r="AO1454"/>
  <c r="AN1454"/>
  <c r="AM1454"/>
  <c r="AL1454"/>
  <c r="AK1454"/>
  <c r="AJ1454"/>
  <c r="AI1454"/>
  <c r="AH1454"/>
  <c r="AG1454"/>
  <c r="AF1454"/>
  <c r="AE1454"/>
  <c r="AD1454"/>
  <c r="AC1454"/>
  <c r="AB1454"/>
  <c r="AA1454"/>
  <c r="Z1454"/>
  <c r="Y1454"/>
  <c r="X1454"/>
  <c r="W1454"/>
  <c r="V1454"/>
  <c r="U1454"/>
  <c r="T1454"/>
  <c r="S1454"/>
  <c r="R1454"/>
  <c r="Q1454"/>
  <c r="P1454"/>
  <c r="O1454"/>
  <c r="N1454"/>
  <c r="M1454"/>
  <c r="L1454"/>
  <c r="K1454"/>
  <c r="J1454"/>
  <c r="I1454"/>
  <c r="H1454"/>
  <c r="G1454"/>
  <c r="F1454"/>
  <c r="E1454"/>
  <c r="D1454"/>
  <c r="C1454"/>
  <c r="B1454"/>
  <c r="AQ1453"/>
  <c r="AP1453"/>
  <c r="AO1453"/>
  <c r="AN1453"/>
  <c r="AM1453"/>
  <c r="AL1453"/>
  <c r="AK1453"/>
  <c r="AJ1453"/>
  <c r="AI1453"/>
  <c r="AH1453"/>
  <c r="AG1453"/>
  <c r="AF1453"/>
  <c r="AE1453"/>
  <c r="AD1453"/>
  <c r="AC1453"/>
  <c r="AB1453"/>
  <c r="AA1453"/>
  <c r="Z1453"/>
  <c r="Y1453"/>
  <c r="X1453"/>
  <c r="W1453"/>
  <c r="V1453"/>
  <c r="U1453"/>
  <c r="T1453"/>
  <c r="S1453"/>
  <c r="R1453"/>
  <c r="Q1453"/>
  <c r="P1453"/>
  <c r="O1453"/>
  <c r="N1453"/>
  <c r="M1453"/>
  <c r="L1453"/>
  <c r="K1453"/>
  <c r="J1453"/>
  <c r="I1453"/>
  <c r="H1453"/>
  <c r="G1453"/>
  <c r="F1453"/>
  <c r="E1453"/>
  <c r="D1453"/>
  <c r="C1453"/>
  <c r="B1453"/>
  <c r="AQ1452"/>
  <c r="AP1452"/>
  <c r="AO1452"/>
  <c r="AN1452"/>
  <c r="AM1452"/>
  <c r="AL1452"/>
  <c r="AK1452"/>
  <c r="AJ1452"/>
  <c r="AI1452"/>
  <c r="AH1452"/>
  <c r="AG1452"/>
  <c r="AF1452"/>
  <c r="AE1452"/>
  <c r="AD1452"/>
  <c r="AC1452"/>
  <c r="AB1452"/>
  <c r="AA1452"/>
  <c r="Z1452"/>
  <c r="Y1452"/>
  <c r="X1452"/>
  <c r="W1452"/>
  <c r="V1452"/>
  <c r="U1452"/>
  <c r="T1452"/>
  <c r="S1452"/>
  <c r="R1452"/>
  <c r="Q1452"/>
  <c r="P1452"/>
  <c r="O1452"/>
  <c r="N1452"/>
  <c r="M1452"/>
  <c r="L1452"/>
  <c r="K1452"/>
  <c r="J1452"/>
  <c r="I1452"/>
  <c r="H1452"/>
  <c r="G1452"/>
  <c r="F1452"/>
  <c r="E1452"/>
  <c r="D1452"/>
  <c r="C1452"/>
  <c r="B1452"/>
  <c r="BI1451"/>
  <c r="BH1451"/>
  <c r="BG1451"/>
  <c r="BF1451"/>
  <c r="BE1451"/>
  <c r="BD1451"/>
  <c r="BC1451"/>
  <c r="BB1451"/>
  <c r="BA1451"/>
  <c r="AZ1451"/>
  <c r="AY1451"/>
  <c r="AX1451"/>
  <c r="AW1451"/>
  <c r="AV1451"/>
  <c r="AU1451"/>
  <c r="AT1451"/>
  <c r="AS1451"/>
  <c r="AR1451"/>
  <c r="AQ1451"/>
  <c r="AP1451"/>
  <c r="AO1451"/>
  <c r="AN1451"/>
  <c r="AM1451"/>
  <c r="AL1451"/>
  <c r="AK1451"/>
  <c r="AJ1451"/>
  <c r="AI1451"/>
  <c r="AH1451"/>
  <c r="AG1451"/>
  <c r="AF1451"/>
  <c r="AE1451"/>
  <c r="AD1451"/>
  <c r="AC1451"/>
  <c r="AB1451"/>
  <c r="AA1451"/>
  <c r="Z1451"/>
  <c r="Y1451"/>
  <c r="X1451"/>
  <c r="W1451"/>
  <c r="V1451"/>
  <c r="U1451"/>
  <c r="T1451"/>
  <c r="S1451"/>
  <c r="R1451"/>
  <c r="Q1451"/>
  <c r="P1451"/>
  <c r="O1451"/>
  <c r="N1451"/>
  <c r="M1451"/>
  <c r="L1451"/>
  <c r="K1451"/>
  <c r="J1451"/>
  <c r="I1451"/>
  <c r="H1451"/>
  <c r="G1451"/>
  <c r="F1451"/>
  <c r="E1451"/>
  <c r="D1451"/>
  <c r="C1451"/>
  <c r="B1451"/>
  <c r="AQ1450"/>
  <c r="AP1450"/>
  <c r="AO1450"/>
  <c r="AN1450"/>
  <c r="AM1450"/>
  <c r="AL1450"/>
  <c r="AK1450"/>
  <c r="AJ1450"/>
  <c r="AI1450"/>
  <c r="AH1450"/>
  <c r="AG1450"/>
  <c r="AF1450"/>
  <c r="AE1450"/>
  <c r="AD1450"/>
  <c r="AC1450"/>
  <c r="AB1450"/>
  <c r="AA1450"/>
  <c r="Z1450"/>
  <c r="Y1450"/>
  <c r="X1450"/>
  <c r="W1450"/>
  <c r="V1450"/>
  <c r="U1450"/>
  <c r="T1450"/>
  <c r="S1450"/>
  <c r="R1450"/>
  <c r="Q1450"/>
  <c r="P1450"/>
  <c r="O1450"/>
  <c r="N1450"/>
  <c r="M1450"/>
  <c r="L1450"/>
  <c r="K1450"/>
  <c r="J1450"/>
  <c r="I1450"/>
  <c r="H1450"/>
  <c r="G1450"/>
  <c r="F1450"/>
  <c r="E1450"/>
  <c r="D1450"/>
  <c r="C1450"/>
  <c r="B1450"/>
  <c r="AQ1449"/>
  <c r="AP1449"/>
  <c r="AO1449"/>
  <c r="AN1449"/>
  <c r="AM1449"/>
  <c r="AL1449"/>
  <c r="AK1449"/>
  <c r="AJ1449"/>
  <c r="AI1449"/>
  <c r="AH1449"/>
  <c r="AG1449"/>
  <c r="AF1449"/>
  <c r="AE1449"/>
  <c r="AD1449"/>
  <c r="AC1449"/>
  <c r="AB1449"/>
  <c r="AA1449"/>
  <c r="Z1449"/>
  <c r="Y1449"/>
  <c r="X1449"/>
  <c r="W1449"/>
  <c r="V1449"/>
  <c r="U1449"/>
  <c r="T1449"/>
  <c r="S1449"/>
  <c r="R1449"/>
  <c r="Q1449"/>
  <c r="P1449"/>
  <c r="O1449"/>
  <c r="N1449"/>
  <c r="M1449"/>
  <c r="L1449"/>
  <c r="K1449"/>
  <c r="J1449"/>
  <c r="I1449"/>
  <c r="H1449"/>
  <c r="G1449"/>
  <c r="F1449"/>
  <c r="E1449"/>
  <c r="D1449"/>
  <c r="C1449"/>
  <c r="B1449"/>
  <c r="BI1448"/>
  <c r="BH1448"/>
  <c r="BG1448"/>
  <c r="BF1448"/>
  <c r="BE1448"/>
  <c r="BD1448"/>
  <c r="BC1448"/>
  <c r="BB1448"/>
  <c r="BA1448"/>
  <c r="AZ1448"/>
  <c r="AY1448"/>
  <c r="AX1448"/>
  <c r="AW1448"/>
  <c r="AV1448"/>
  <c r="AU1448"/>
  <c r="AT1448"/>
  <c r="AS1448"/>
  <c r="AR1448"/>
  <c r="AQ1448"/>
  <c r="AP1448"/>
  <c r="AO1448"/>
  <c r="AN1448"/>
  <c r="AM1448"/>
  <c r="AL1448"/>
  <c r="AK1448"/>
  <c r="AJ1448"/>
  <c r="AI1448"/>
  <c r="AH1448"/>
  <c r="AG1448"/>
  <c r="AF1448"/>
  <c r="AE1448"/>
  <c r="AD1448"/>
  <c r="AC1448"/>
  <c r="AB1448"/>
  <c r="AA1448"/>
  <c r="Z1448"/>
  <c r="Y1448"/>
  <c r="X1448"/>
  <c r="W1448"/>
  <c r="V1448"/>
  <c r="U1448"/>
  <c r="T1448"/>
  <c r="S1448"/>
  <c r="R1448"/>
  <c r="Q1448"/>
  <c r="P1448"/>
  <c r="O1448"/>
  <c r="N1448"/>
  <c r="M1448"/>
  <c r="L1448"/>
  <c r="K1448"/>
  <c r="J1448"/>
  <c r="I1448"/>
  <c r="H1448"/>
  <c r="G1448"/>
  <c r="F1448"/>
  <c r="E1448"/>
  <c r="D1448"/>
  <c r="C1448"/>
  <c r="B1448"/>
  <c r="AQ1447"/>
  <c r="AP1447"/>
  <c r="AO1447"/>
  <c r="AN1447"/>
  <c r="AM1447"/>
  <c r="AL1447"/>
  <c r="AK1447"/>
  <c r="AJ1447"/>
  <c r="AI1447"/>
  <c r="AH1447"/>
  <c r="AG1447"/>
  <c r="AF1447"/>
  <c r="AE1447"/>
  <c r="AD1447"/>
  <c r="AC1447"/>
  <c r="AB1447"/>
  <c r="AA1447"/>
  <c r="Z1447"/>
  <c r="Y1447"/>
  <c r="X1447"/>
  <c r="W1447"/>
  <c r="V1447"/>
  <c r="U1447"/>
  <c r="T1447"/>
  <c r="S1447"/>
  <c r="R1447"/>
  <c r="Q1447"/>
  <c r="P1447"/>
  <c r="O1447"/>
  <c r="N1447"/>
  <c r="M1447"/>
  <c r="L1447"/>
  <c r="K1447"/>
  <c r="J1447"/>
  <c r="I1447"/>
  <c r="H1447"/>
  <c r="G1447"/>
  <c r="F1447"/>
  <c r="E1447"/>
  <c r="D1447"/>
  <c r="C1447"/>
  <c r="B1447"/>
  <c r="AQ1446"/>
  <c r="AP1446"/>
  <c r="AO1446"/>
  <c r="AN1446"/>
  <c r="AM1446"/>
  <c r="AL1446"/>
  <c r="AK1446"/>
  <c r="AJ1446"/>
  <c r="AI1446"/>
  <c r="AH1446"/>
  <c r="AG1446"/>
  <c r="AF1446"/>
  <c r="AE1446"/>
  <c r="AD1446"/>
  <c r="AC1446"/>
  <c r="AB1446"/>
  <c r="AA1446"/>
  <c r="Z1446"/>
  <c r="Y1446"/>
  <c r="X1446"/>
  <c r="W1446"/>
  <c r="V1446"/>
  <c r="U1446"/>
  <c r="T1446"/>
  <c r="S1446"/>
  <c r="R1446"/>
  <c r="Q1446"/>
  <c r="P1446"/>
  <c r="O1446"/>
  <c r="N1446"/>
  <c r="M1446"/>
  <c r="L1446"/>
  <c r="K1446"/>
  <c r="J1446"/>
  <c r="I1446"/>
  <c r="H1446"/>
  <c r="G1446"/>
  <c r="F1446"/>
  <c r="E1446"/>
  <c r="D1446"/>
  <c r="C1446"/>
  <c r="B1446"/>
  <c r="BI1445"/>
  <c r="BH1445"/>
  <c r="BG1445"/>
  <c r="BF1445"/>
  <c r="BE1445"/>
  <c r="BD1445"/>
  <c r="BC1445"/>
  <c r="BB1445"/>
  <c r="BA1445"/>
  <c r="AZ1445"/>
  <c r="AY1445"/>
  <c r="AX1445"/>
  <c r="AW1445"/>
  <c r="AV1445"/>
  <c r="AU1445"/>
  <c r="AT1445"/>
  <c r="AS1445"/>
  <c r="AR1445"/>
  <c r="AQ1445"/>
  <c r="AP1445"/>
  <c r="AO1445"/>
  <c r="AN1445"/>
  <c r="AM1445"/>
  <c r="AL1445"/>
  <c r="AK1445"/>
  <c r="AJ1445"/>
  <c r="AI1445"/>
  <c r="AH1445"/>
  <c r="AG1445"/>
  <c r="AF1445"/>
  <c r="AE1445"/>
  <c r="AD1445"/>
  <c r="AC1445"/>
  <c r="AB1445"/>
  <c r="AA1445"/>
  <c r="Z1445"/>
  <c r="Y1445"/>
  <c r="X1445"/>
  <c r="W1445"/>
  <c r="V1445"/>
  <c r="U1445"/>
  <c r="T1445"/>
  <c r="S1445"/>
  <c r="R1445"/>
  <c r="Q1445"/>
  <c r="P1445"/>
  <c r="O1445"/>
  <c r="N1445"/>
  <c r="M1445"/>
  <c r="L1445"/>
  <c r="K1445"/>
  <c r="J1445"/>
  <c r="I1445"/>
  <c r="H1445"/>
  <c r="G1445"/>
  <c r="F1445"/>
  <c r="E1445"/>
  <c r="D1445"/>
  <c r="C1445"/>
  <c r="B1445"/>
  <c r="AQ1444"/>
  <c r="AP1444"/>
  <c r="AO1444"/>
  <c r="AN1444"/>
  <c r="AM1444"/>
  <c r="AL1444"/>
  <c r="AK1444"/>
  <c r="AJ1444"/>
  <c r="AI1444"/>
  <c r="AH1444"/>
  <c r="AG1444"/>
  <c r="AF1444"/>
  <c r="AE1444"/>
  <c r="AD1444"/>
  <c r="AC1444"/>
  <c r="AB1444"/>
  <c r="AA1444"/>
  <c r="Z1444"/>
  <c r="Y1444"/>
  <c r="X1444"/>
  <c r="W1444"/>
  <c r="V1444"/>
  <c r="U1444"/>
  <c r="T1444"/>
  <c r="S1444"/>
  <c r="R1444"/>
  <c r="Q1444"/>
  <c r="P1444"/>
  <c r="O1444"/>
  <c r="N1444"/>
  <c r="M1444"/>
  <c r="L1444"/>
  <c r="K1444"/>
  <c r="J1444"/>
  <c r="I1444"/>
  <c r="H1444"/>
  <c r="G1444"/>
  <c r="F1444"/>
  <c r="E1444"/>
  <c r="D1444"/>
  <c r="C1444"/>
  <c r="B1444"/>
  <c r="AQ1443"/>
  <c r="AP1443"/>
  <c r="AO1443"/>
  <c r="AN1443"/>
  <c r="AM1443"/>
  <c r="AL1443"/>
  <c r="AK1443"/>
  <c r="AJ1443"/>
  <c r="AI1443"/>
  <c r="AH1443"/>
  <c r="AG1443"/>
  <c r="AF1443"/>
  <c r="AE1443"/>
  <c r="AD1443"/>
  <c r="AC1443"/>
  <c r="AB1443"/>
  <c r="AA1443"/>
  <c r="Z1443"/>
  <c r="Y1443"/>
  <c r="X1443"/>
  <c r="W1443"/>
  <c r="V1443"/>
  <c r="U1443"/>
  <c r="T1443"/>
  <c r="S1443"/>
  <c r="R1443"/>
  <c r="Q1443"/>
  <c r="P1443"/>
  <c r="O1443"/>
  <c r="N1443"/>
  <c r="M1443"/>
  <c r="L1443"/>
  <c r="K1443"/>
  <c r="J1443"/>
  <c r="I1443"/>
  <c r="H1443"/>
  <c r="G1443"/>
  <c r="F1443"/>
  <c r="E1443"/>
  <c r="D1443"/>
  <c r="C1443"/>
  <c r="B1443"/>
  <c r="BI1442"/>
  <c r="BH1442"/>
  <c r="BG1442"/>
  <c r="BF1442"/>
  <c r="BE1442"/>
  <c r="BD1442"/>
  <c r="BC1442"/>
  <c r="BB1442"/>
  <c r="BA1442"/>
  <c r="AZ1442"/>
  <c r="AY1442"/>
  <c r="AX1442"/>
  <c r="AW1442"/>
  <c r="AV1442"/>
  <c r="AU1442"/>
  <c r="AT1442"/>
  <c r="AS1442"/>
  <c r="AR1442"/>
  <c r="AQ1442"/>
  <c r="AP1442"/>
  <c r="AO1442"/>
  <c r="AN1442"/>
  <c r="AM1442"/>
  <c r="AL1442"/>
  <c r="AK1442"/>
  <c r="AJ1442"/>
  <c r="AI1442"/>
  <c r="AH1442"/>
  <c r="AG1442"/>
  <c r="AF1442"/>
  <c r="AE1442"/>
  <c r="AD1442"/>
  <c r="AC1442"/>
  <c r="AB1442"/>
  <c r="AA1442"/>
  <c r="Z1442"/>
  <c r="Y1442"/>
  <c r="X1442"/>
  <c r="W1442"/>
  <c r="V1442"/>
  <c r="U1442"/>
  <c r="T1442"/>
  <c r="S1442"/>
  <c r="R1442"/>
  <c r="Q1442"/>
  <c r="P1442"/>
  <c r="O1442"/>
  <c r="N1442"/>
  <c r="M1442"/>
  <c r="L1442"/>
  <c r="K1442"/>
  <c r="J1442"/>
  <c r="I1442"/>
  <c r="H1442"/>
  <c r="G1442"/>
  <c r="F1442"/>
  <c r="E1442"/>
  <c r="D1442"/>
  <c r="C1442"/>
  <c r="B1442"/>
  <c r="AQ1441"/>
  <c r="AP1441"/>
  <c r="AO1441"/>
  <c r="AN1441"/>
  <c r="AM1441"/>
  <c r="AL1441"/>
  <c r="AK1441"/>
  <c r="AJ1441"/>
  <c r="AI1441"/>
  <c r="AH1441"/>
  <c r="AG1441"/>
  <c r="AF1441"/>
  <c r="AE1441"/>
  <c r="AD1441"/>
  <c r="AC1441"/>
  <c r="AB1441"/>
  <c r="AA1441"/>
  <c r="Z1441"/>
  <c r="Y1441"/>
  <c r="X1441"/>
  <c r="W1441"/>
  <c r="V1441"/>
  <c r="U1441"/>
  <c r="T1441"/>
  <c r="S1441"/>
  <c r="R1441"/>
  <c r="Q1441"/>
  <c r="P1441"/>
  <c r="O1441"/>
  <c r="N1441"/>
  <c r="M1441"/>
  <c r="L1441"/>
  <c r="K1441"/>
  <c r="J1441"/>
  <c r="I1441"/>
  <c r="H1441"/>
  <c r="G1441"/>
  <c r="F1441"/>
  <c r="E1441"/>
  <c r="D1441"/>
  <c r="C1441"/>
  <c r="B1441"/>
  <c r="AQ1440"/>
  <c r="AP1440"/>
  <c r="AO1440"/>
  <c r="AN1440"/>
  <c r="AM1440"/>
  <c r="AL1440"/>
  <c r="AK1440"/>
  <c r="AJ1440"/>
  <c r="AI1440"/>
  <c r="AH1440"/>
  <c r="AG1440"/>
  <c r="AF1440"/>
  <c r="AE1440"/>
  <c r="AD1440"/>
  <c r="AC1440"/>
  <c r="AB1440"/>
  <c r="AA1440"/>
  <c r="Z1440"/>
  <c r="Y1440"/>
  <c r="X1440"/>
  <c r="W1440"/>
  <c r="V1440"/>
  <c r="U1440"/>
  <c r="T1440"/>
  <c r="S1440"/>
  <c r="R1440"/>
  <c r="Q1440"/>
  <c r="P1440"/>
  <c r="O1440"/>
  <c r="N1440"/>
  <c r="M1440"/>
  <c r="L1440"/>
  <c r="K1440"/>
  <c r="J1440"/>
  <c r="I1440"/>
  <c r="H1440"/>
  <c r="G1440"/>
  <c r="F1440"/>
  <c r="E1440"/>
  <c r="D1440"/>
  <c r="C1440"/>
  <c r="B1440"/>
  <c r="BI1439"/>
  <c r="BH1439"/>
  <c r="BG1439"/>
  <c r="BF1439"/>
  <c r="BE1439"/>
  <c r="BD1439"/>
  <c r="BC1439"/>
  <c r="BB1439"/>
  <c r="BA1439"/>
  <c r="AZ1439"/>
  <c r="AY1439"/>
  <c r="AX1439"/>
  <c r="AW1439"/>
  <c r="AV1439"/>
  <c r="AU1439"/>
  <c r="AT1439"/>
  <c r="AS1439"/>
  <c r="AR1439"/>
  <c r="AQ1439"/>
  <c r="AP1439"/>
  <c r="AO1439"/>
  <c r="AN1439"/>
  <c r="AM1439"/>
  <c r="AL1439"/>
  <c r="AK1439"/>
  <c r="AJ1439"/>
  <c r="AI1439"/>
  <c r="AH1439"/>
  <c r="AG1439"/>
  <c r="AF1439"/>
  <c r="AE1439"/>
  <c r="AD1439"/>
  <c r="AC1439"/>
  <c r="AB1439"/>
  <c r="AA1439"/>
  <c r="Z1439"/>
  <c r="Y1439"/>
  <c r="X1439"/>
  <c r="W1439"/>
  <c r="V1439"/>
  <c r="U1439"/>
  <c r="T1439"/>
  <c r="S1439"/>
  <c r="R1439"/>
  <c r="Q1439"/>
  <c r="P1439"/>
  <c r="O1439"/>
  <c r="N1439"/>
  <c r="M1439"/>
  <c r="L1439"/>
  <c r="K1439"/>
  <c r="J1439"/>
  <c r="I1439"/>
  <c r="H1439"/>
  <c r="G1439"/>
  <c r="F1439"/>
  <c r="E1439"/>
  <c r="D1439"/>
  <c r="C1439"/>
  <c r="B1439"/>
  <c r="AQ1438"/>
  <c r="AP1438"/>
  <c r="AO1438"/>
  <c r="AN1438"/>
  <c r="AM1438"/>
  <c r="AL1438"/>
  <c r="AK1438"/>
  <c r="AJ1438"/>
  <c r="AI1438"/>
  <c r="AH1438"/>
  <c r="AG1438"/>
  <c r="AF1438"/>
  <c r="AE1438"/>
  <c r="AD1438"/>
  <c r="AC1438"/>
  <c r="AB1438"/>
  <c r="AA1438"/>
  <c r="Z1438"/>
  <c r="Y1438"/>
  <c r="X1438"/>
  <c r="W1438"/>
  <c r="V1438"/>
  <c r="U1438"/>
  <c r="T1438"/>
  <c r="S1438"/>
  <c r="R1438"/>
  <c r="Q1438"/>
  <c r="P1438"/>
  <c r="O1438"/>
  <c r="N1438"/>
  <c r="M1438"/>
  <c r="L1438"/>
  <c r="K1438"/>
  <c r="J1438"/>
  <c r="I1438"/>
  <c r="H1438"/>
  <c r="G1438"/>
  <c r="F1438"/>
  <c r="E1438"/>
  <c r="D1438"/>
  <c r="C1438"/>
  <c r="B1438"/>
  <c r="AQ1437"/>
  <c r="AP1437"/>
  <c r="AO1437"/>
  <c r="AN1437"/>
  <c r="AM1437"/>
  <c r="AL1437"/>
  <c r="AK1437"/>
  <c r="AJ1437"/>
  <c r="AI1437"/>
  <c r="AH1437"/>
  <c r="AG1437"/>
  <c r="AF1437"/>
  <c r="AE1437"/>
  <c r="AD1437"/>
  <c r="AC1437"/>
  <c r="AB1437"/>
  <c r="AA1437"/>
  <c r="Z1437"/>
  <c r="Y1437"/>
  <c r="X1437"/>
  <c r="W1437"/>
  <c r="V1437"/>
  <c r="U1437"/>
  <c r="T1437"/>
  <c r="S1437"/>
  <c r="R1437"/>
  <c r="Q1437"/>
  <c r="P1437"/>
  <c r="O1437"/>
  <c r="N1437"/>
  <c r="M1437"/>
  <c r="L1437"/>
  <c r="K1437"/>
  <c r="J1437"/>
  <c r="I1437"/>
  <c r="H1437"/>
  <c r="G1437"/>
  <c r="F1437"/>
  <c r="E1437"/>
  <c r="D1437"/>
  <c r="C1437"/>
  <c r="B1437"/>
  <c r="BI1436"/>
  <c r="BH1436"/>
  <c r="BG1436"/>
  <c r="BF1436"/>
  <c r="BE1436"/>
  <c r="BD1436"/>
  <c r="BC1436"/>
  <c r="BB1436"/>
  <c r="BA1436"/>
  <c r="AZ1436"/>
  <c r="AY1436"/>
  <c r="AX1436"/>
  <c r="AW1436"/>
  <c r="AV1436"/>
  <c r="AU1436"/>
  <c r="AT1436"/>
  <c r="AS1436"/>
  <c r="AR1436"/>
  <c r="AQ1436"/>
  <c r="AP1436"/>
  <c r="AO1436"/>
  <c r="AN1436"/>
  <c r="AM1436"/>
  <c r="AL1436"/>
  <c r="AK1436"/>
  <c r="AJ1436"/>
  <c r="AI1436"/>
  <c r="AH1436"/>
  <c r="AG1436"/>
  <c r="AF1436"/>
  <c r="AE1436"/>
  <c r="AD1436"/>
  <c r="AC1436"/>
  <c r="AB1436"/>
  <c r="AA1436"/>
  <c r="Z1436"/>
  <c r="Y1436"/>
  <c r="X1436"/>
  <c r="W1436"/>
  <c r="V1436"/>
  <c r="U1436"/>
  <c r="T1436"/>
  <c r="S1436"/>
  <c r="R1436"/>
  <c r="Q1436"/>
  <c r="P1436"/>
  <c r="O1436"/>
  <c r="N1436"/>
  <c r="M1436"/>
  <c r="L1436"/>
  <c r="K1436"/>
  <c r="J1436"/>
  <c r="I1436"/>
  <c r="H1436"/>
  <c r="G1436"/>
  <c r="F1436"/>
  <c r="E1436"/>
  <c r="D1436"/>
  <c r="C1436"/>
  <c r="B1436"/>
  <c r="AQ1435"/>
  <c r="AP1435"/>
  <c r="AO1435"/>
  <c r="AN1435"/>
  <c r="AM1435"/>
  <c r="AL1435"/>
  <c r="AK1435"/>
  <c r="AJ1435"/>
  <c r="AI1435"/>
  <c r="AH1435"/>
  <c r="AG1435"/>
  <c r="AF1435"/>
  <c r="AE1435"/>
  <c r="AD1435"/>
  <c r="AC1435"/>
  <c r="AB1435"/>
  <c r="AA1435"/>
  <c r="Z1435"/>
  <c r="Y1435"/>
  <c r="X1435"/>
  <c r="W1435"/>
  <c r="V1435"/>
  <c r="U1435"/>
  <c r="T1435"/>
  <c r="S1435"/>
  <c r="R1435"/>
  <c r="Q1435"/>
  <c r="P1435"/>
  <c r="O1435"/>
  <c r="N1435"/>
  <c r="M1435"/>
  <c r="L1435"/>
  <c r="K1435"/>
  <c r="J1435"/>
  <c r="I1435"/>
  <c r="H1435"/>
  <c r="G1435"/>
  <c r="F1435"/>
  <c r="E1435"/>
  <c r="D1435"/>
  <c r="C1435"/>
  <c r="B1435"/>
  <c r="AQ1434"/>
  <c r="AP1434"/>
  <c r="AO1434"/>
  <c r="AN1434"/>
  <c r="AM1434"/>
  <c r="AL1434"/>
  <c r="AK1434"/>
  <c r="AJ1434"/>
  <c r="AI1434"/>
  <c r="AH1434"/>
  <c r="AG1434"/>
  <c r="AF1434"/>
  <c r="AE1434"/>
  <c r="AD1434"/>
  <c r="AC1434"/>
  <c r="AB1434"/>
  <c r="AA1434"/>
  <c r="Z1434"/>
  <c r="Y1434"/>
  <c r="X1434"/>
  <c r="W1434"/>
  <c r="V1434"/>
  <c r="U1434"/>
  <c r="T1434"/>
  <c r="S1434"/>
  <c r="R1434"/>
  <c r="Q1434"/>
  <c r="P1434"/>
  <c r="O1434"/>
  <c r="N1434"/>
  <c r="M1434"/>
  <c r="L1434"/>
  <c r="K1434"/>
  <c r="J1434"/>
  <c r="I1434"/>
  <c r="H1434"/>
  <c r="G1434"/>
  <c r="F1434"/>
  <c r="E1434"/>
  <c r="D1434"/>
  <c r="C1434"/>
  <c r="B1434"/>
  <c r="BI1433"/>
  <c r="BH1433"/>
  <c r="BG1433"/>
  <c r="BF1433"/>
  <c r="BE1433"/>
  <c r="BD1433"/>
  <c r="BC1433"/>
  <c r="BB1433"/>
  <c r="BA1433"/>
  <c r="AZ1433"/>
  <c r="AY1433"/>
  <c r="AX1433"/>
  <c r="AW1433"/>
  <c r="AV1433"/>
  <c r="AU1433"/>
  <c r="AT1433"/>
  <c r="AS1433"/>
  <c r="AR1433"/>
  <c r="AQ1433"/>
  <c r="AP1433"/>
  <c r="AO1433"/>
  <c r="AN1433"/>
  <c r="AM1433"/>
  <c r="AL1433"/>
  <c r="AK1433"/>
  <c r="AJ1433"/>
  <c r="AI1433"/>
  <c r="AH1433"/>
  <c r="AG1433"/>
  <c r="AF1433"/>
  <c r="AE1433"/>
  <c r="AD1433"/>
  <c r="AC1433"/>
  <c r="AB1433"/>
  <c r="AA1433"/>
  <c r="Z1433"/>
  <c r="Y1433"/>
  <c r="X1433"/>
  <c r="W1433"/>
  <c r="V1433"/>
  <c r="U1433"/>
  <c r="T1433"/>
  <c r="S1433"/>
  <c r="R1433"/>
  <c r="Q1433"/>
  <c r="P1433"/>
  <c r="O1433"/>
  <c r="N1433"/>
  <c r="M1433"/>
  <c r="L1433"/>
  <c r="K1433"/>
  <c r="J1433"/>
  <c r="I1433"/>
  <c r="H1433"/>
  <c r="G1433"/>
  <c r="F1433"/>
  <c r="E1433"/>
  <c r="D1433"/>
  <c r="C1433"/>
  <c r="B1433"/>
  <c r="AQ1432"/>
  <c r="AP1432"/>
  <c r="AO1432"/>
  <c r="AN1432"/>
  <c r="AM1432"/>
  <c r="AL1432"/>
  <c r="AK1432"/>
  <c r="AJ1432"/>
  <c r="AI1432"/>
  <c r="AH1432"/>
  <c r="AG1432"/>
  <c r="AF1432"/>
  <c r="AE1432"/>
  <c r="AD1432"/>
  <c r="AC1432"/>
  <c r="AB1432"/>
  <c r="AA1432"/>
  <c r="Z1432"/>
  <c r="Y1432"/>
  <c r="X1432"/>
  <c r="W1432"/>
  <c r="V1432"/>
  <c r="U1432"/>
  <c r="T1432"/>
  <c r="S1432"/>
  <c r="R1432"/>
  <c r="Q1432"/>
  <c r="P1432"/>
  <c r="O1432"/>
  <c r="N1432"/>
  <c r="M1432"/>
  <c r="L1432"/>
  <c r="K1432"/>
  <c r="J1432"/>
  <c r="I1432"/>
  <c r="H1432"/>
  <c r="G1432"/>
  <c r="F1432"/>
  <c r="E1432"/>
  <c r="D1432"/>
  <c r="C1432"/>
  <c r="B1432"/>
  <c r="AQ1431"/>
  <c r="AP1431"/>
  <c r="AO1431"/>
  <c r="AN1431"/>
  <c r="AM1431"/>
  <c r="AL1431"/>
  <c r="AK1431"/>
  <c r="AJ1431"/>
  <c r="AI1431"/>
  <c r="AH1431"/>
  <c r="AG1431"/>
  <c r="AF1431"/>
  <c r="AE1431"/>
  <c r="AD1431"/>
  <c r="AC1431"/>
  <c r="AB1431"/>
  <c r="AA1431"/>
  <c r="Z1431"/>
  <c r="Y1431"/>
  <c r="X1431"/>
  <c r="W1431"/>
  <c r="V1431"/>
  <c r="U1431"/>
  <c r="T1431"/>
  <c r="S1431"/>
  <c r="R1431"/>
  <c r="Q1431"/>
  <c r="P1431"/>
  <c r="O1431"/>
  <c r="N1431"/>
  <c r="M1431"/>
  <c r="L1431"/>
  <c r="K1431"/>
  <c r="J1431"/>
  <c r="I1431"/>
  <c r="H1431"/>
  <c r="G1431"/>
  <c r="F1431"/>
  <c r="E1431"/>
  <c r="D1431"/>
  <c r="C1431"/>
  <c r="B1431"/>
  <c r="BI1430"/>
  <c r="BH1430"/>
  <c r="BG1430"/>
  <c r="BF1430"/>
  <c r="BE1430"/>
  <c r="BD1430"/>
  <c r="BC1430"/>
  <c r="BB1430"/>
  <c r="BA1430"/>
  <c r="AZ1430"/>
  <c r="AY1430"/>
  <c r="AX1430"/>
  <c r="AW1430"/>
  <c r="AV1430"/>
  <c r="AU1430"/>
  <c r="AT1430"/>
  <c r="AS1430"/>
  <c r="AR1430"/>
  <c r="AQ1430"/>
  <c r="AP1430"/>
  <c r="AO1430"/>
  <c r="AN1430"/>
  <c r="AM1430"/>
  <c r="AL1430"/>
  <c r="AK1430"/>
  <c r="AJ1430"/>
  <c r="AI1430"/>
  <c r="AH1430"/>
  <c r="AG1430"/>
  <c r="AF1430"/>
  <c r="AE1430"/>
  <c r="AD1430"/>
  <c r="AC1430"/>
  <c r="AB1430"/>
  <c r="AA1430"/>
  <c r="Z1430"/>
  <c r="Y1430"/>
  <c r="X1430"/>
  <c r="W1430"/>
  <c r="V1430"/>
  <c r="U1430"/>
  <c r="T1430"/>
  <c r="S1430"/>
  <c r="R1430"/>
  <c r="Q1430"/>
  <c r="P1430"/>
  <c r="O1430"/>
  <c r="N1430"/>
  <c r="M1430"/>
  <c r="L1430"/>
  <c r="K1430"/>
  <c r="J1430"/>
  <c r="I1430"/>
  <c r="H1430"/>
  <c r="G1430"/>
  <c r="F1430"/>
  <c r="E1430"/>
  <c r="D1430"/>
  <c r="C1430"/>
  <c r="B1430"/>
  <c r="AQ1429"/>
  <c r="AP1429"/>
  <c r="AO1429"/>
  <c r="AN1429"/>
  <c r="AM1429"/>
  <c r="AL1429"/>
  <c r="AK1429"/>
  <c r="AJ1429"/>
  <c r="AI1429"/>
  <c r="AH1429"/>
  <c r="AG1429"/>
  <c r="AF1429"/>
  <c r="AE1429"/>
  <c r="AD1429"/>
  <c r="AC1429"/>
  <c r="AB1429"/>
  <c r="AA1429"/>
  <c r="Z1429"/>
  <c r="Y1429"/>
  <c r="X1429"/>
  <c r="W1429"/>
  <c r="V1429"/>
  <c r="U1429"/>
  <c r="T1429"/>
  <c r="S1429"/>
  <c r="R1429"/>
  <c r="Q1429"/>
  <c r="P1429"/>
  <c r="O1429"/>
  <c r="N1429"/>
  <c r="M1429"/>
  <c r="L1429"/>
  <c r="K1429"/>
  <c r="J1429"/>
  <c r="I1429"/>
  <c r="H1429"/>
  <c r="G1429"/>
  <c r="F1429"/>
  <c r="E1429"/>
  <c r="D1429"/>
  <c r="C1429"/>
  <c r="B1429"/>
  <c r="AQ1428"/>
  <c r="AP1428"/>
  <c r="AO1428"/>
  <c r="AN1428"/>
  <c r="AM1428"/>
  <c r="AL1428"/>
  <c r="AK1428"/>
  <c r="AJ1428"/>
  <c r="AI1428"/>
  <c r="AH1428"/>
  <c r="AG1428"/>
  <c r="AF1428"/>
  <c r="AE1428"/>
  <c r="AD1428"/>
  <c r="AC1428"/>
  <c r="AB1428"/>
  <c r="AA1428"/>
  <c r="Z1428"/>
  <c r="Y1428"/>
  <c r="X1428"/>
  <c r="W1428"/>
  <c r="V1428"/>
  <c r="U1428"/>
  <c r="T1428"/>
  <c r="S1428"/>
  <c r="R1428"/>
  <c r="Q1428"/>
  <c r="P1428"/>
  <c r="O1428"/>
  <c r="N1428"/>
  <c r="M1428"/>
  <c r="L1428"/>
  <c r="K1428"/>
  <c r="J1428"/>
  <c r="I1428"/>
  <c r="H1428"/>
  <c r="G1428"/>
  <c r="F1428"/>
  <c r="E1428"/>
  <c r="D1428"/>
  <c r="C1428"/>
  <c r="B1428"/>
  <c r="BI1427"/>
  <c r="BH1427"/>
  <c r="BG1427"/>
  <c r="BF1427"/>
  <c r="BE1427"/>
  <c r="BD1427"/>
  <c r="BC1427"/>
  <c r="BB1427"/>
  <c r="BA1427"/>
  <c r="AZ1427"/>
  <c r="AY1427"/>
  <c r="AX1427"/>
  <c r="AW1427"/>
  <c r="AV1427"/>
  <c r="AU1427"/>
  <c r="AT1427"/>
  <c r="AS1427"/>
  <c r="AR1427"/>
  <c r="AQ1427"/>
  <c r="AP1427"/>
  <c r="AO1427"/>
  <c r="AN1427"/>
  <c r="AM1427"/>
  <c r="AL1427"/>
  <c r="AK1427"/>
  <c r="AJ1427"/>
  <c r="AI1427"/>
  <c r="AH1427"/>
  <c r="AG1427"/>
  <c r="AF1427"/>
  <c r="AE1427"/>
  <c r="AD1427"/>
  <c r="AC1427"/>
  <c r="AB1427"/>
  <c r="AA1427"/>
  <c r="Z1427"/>
  <c r="Y1427"/>
  <c r="X1427"/>
  <c r="W1427"/>
  <c r="V1427"/>
  <c r="U1427"/>
  <c r="T1427"/>
  <c r="S1427"/>
  <c r="R1427"/>
  <c r="Q1427"/>
  <c r="P1427"/>
  <c r="O1427"/>
  <c r="N1427"/>
  <c r="M1427"/>
  <c r="L1427"/>
  <c r="K1427"/>
  <c r="J1427"/>
  <c r="I1427"/>
  <c r="H1427"/>
  <c r="G1427"/>
  <c r="F1427"/>
  <c r="E1427"/>
  <c r="D1427"/>
  <c r="C1427"/>
  <c r="B1427"/>
  <c r="AQ1426"/>
  <c r="AP1426"/>
  <c r="AO1426"/>
  <c r="AN1426"/>
  <c r="AM1426"/>
  <c r="AL1426"/>
  <c r="AK1426"/>
  <c r="AJ1426"/>
  <c r="AI1426"/>
  <c r="AH1426"/>
  <c r="AG1426"/>
  <c r="AF1426"/>
  <c r="AE1426"/>
  <c r="AD1426"/>
  <c r="AC1426"/>
  <c r="AB1426"/>
  <c r="AA1426"/>
  <c r="Z1426"/>
  <c r="Y1426"/>
  <c r="X1426"/>
  <c r="W1426"/>
  <c r="V1426"/>
  <c r="U1426"/>
  <c r="T1426"/>
  <c r="S1426"/>
  <c r="R1426"/>
  <c r="Q1426"/>
  <c r="P1426"/>
  <c r="O1426"/>
  <c r="N1426"/>
  <c r="M1426"/>
  <c r="L1426"/>
  <c r="K1426"/>
  <c r="J1426"/>
  <c r="I1426"/>
  <c r="H1426"/>
  <c r="G1426"/>
  <c r="F1426"/>
  <c r="E1426"/>
  <c r="D1426"/>
  <c r="C1426"/>
  <c r="B1426"/>
  <c r="AQ1425"/>
  <c r="AP1425"/>
  <c r="AO1425"/>
  <c r="AN1425"/>
  <c r="AM1425"/>
  <c r="AL1425"/>
  <c r="AK1425"/>
  <c r="AJ1425"/>
  <c r="AI1425"/>
  <c r="AH1425"/>
  <c r="AG1425"/>
  <c r="AF1425"/>
  <c r="AE1425"/>
  <c r="AD1425"/>
  <c r="AC1425"/>
  <c r="AB1425"/>
  <c r="AA1425"/>
  <c r="Z1425"/>
  <c r="Y1425"/>
  <c r="X1425"/>
  <c r="W1425"/>
  <c r="V1425"/>
  <c r="U1425"/>
  <c r="T1425"/>
  <c r="S1425"/>
  <c r="R1425"/>
  <c r="Q1425"/>
  <c r="P1425"/>
  <c r="O1425"/>
  <c r="N1425"/>
  <c r="M1425"/>
  <c r="L1425"/>
  <c r="K1425"/>
  <c r="J1425"/>
  <c r="I1425"/>
  <c r="H1425"/>
  <c r="G1425"/>
  <c r="F1425"/>
  <c r="E1425"/>
  <c r="D1425"/>
  <c r="C1425"/>
  <c r="B1425"/>
  <c r="BI1424"/>
  <c r="BH1424"/>
  <c r="BG1424"/>
  <c r="BF1424"/>
  <c r="BE1424"/>
  <c r="BD1424"/>
  <c r="BC1424"/>
  <c r="BB1424"/>
  <c r="BA1424"/>
  <c r="AZ1424"/>
  <c r="AY1424"/>
  <c r="AX1424"/>
  <c r="AW1424"/>
  <c r="AV1424"/>
  <c r="AU1424"/>
  <c r="AT1424"/>
  <c r="AS1424"/>
  <c r="AR1424"/>
  <c r="AQ1424"/>
  <c r="AP1424"/>
  <c r="AO1424"/>
  <c r="AN1424"/>
  <c r="AM1424"/>
  <c r="AL1424"/>
  <c r="AK1424"/>
  <c r="AJ1424"/>
  <c r="AI1424"/>
  <c r="AH1424"/>
  <c r="AG1424"/>
  <c r="AF1424"/>
  <c r="AE1424"/>
  <c r="AD1424"/>
  <c r="AC1424"/>
  <c r="AB1424"/>
  <c r="AA1424"/>
  <c r="Z1424"/>
  <c r="Y1424"/>
  <c r="X1424"/>
  <c r="W1424"/>
  <c r="V1424"/>
  <c r="U1424"/>
  <c r="T1424"/>
  <c r="S1424"/>
  <c r="R1424"/>
  <c r="Q1424"/>
  <c r="P1424"/>
  <c r="O1424"/>
  <c r="N1424"/>
  <c r="M1424"/>
  <c r="L1424"/>
  <c r="K1424"/>
  <c r="J1424"/>
  <c r="I1424"/>
  <c r="H1424"/>
  <c r="G1424"/>
  <c r="F1424"/>
  <c r="E1424"/>
  <c r="D1424"/>
  <c r="C1424"/>
  <c r="B1424"/>
  <c r="AQ1423"/>
  <c r="AP1423"/>
  <c r="AO1423"/>
  <c r="AN1423"/>
  <c r="AM1423"/>
  <c r="AL1423"/>
  <c r="AK1423"/>
  <c r="AJ1423"/>
  <c r="AI1423"/>
  <c r="AH1423"/>
  <c r="AG1423"/>
  <c r="AF1423"/>
  <c r="AE1423"/>
  <c r="AD1423"/>
  <c r="AC1423"/>
  <c r="AB1423"/>
  <c r="AA1423"/>
  <c r="Z1423"/>
  <c r="Y1423"/>
  <c r="X1423"/>
  <c r="W1423"/>
  <c r="V1423"/>
  <c r="U1423"/>
  <c r="T1423"/>
  <c r="S1423"/>
  <c r="R1423"/>
  <c r="Q1423"/>
  <c r="P1423"/>
  <c r="O1423"/>
  <c r="N1423"/>
  <c r="M1423"/>
  <c r="L1423"/>
  <c r="K1423"/>
  <c r="J1423"/>
  <c r="I1423"/>
  <c r="H1423"/>
  <c r="G1423"/>
  <c r="F1423"/>
  <c r="E1423"/>
  <c r="D1423"/>
  <c r="C1423"/>
  <c r="B1423"/>
  <c r="AQ1422"/>
  <c r="AP1422"/>
  <c r="AO1422"/>
  <c r="AN1422"/>
  <c r="AM1422"/>
  <c r="AL1422"/>
  <c r="AK1422"/>
  <c r="AJ1422"/>
  <c r="AI1422"/>
  <c r="AH1422"/>
  <c r="AG1422"/>
  <c r="AF1422"/>
  <c r="AE1422"/>
  <c r="AD1422"/>
  <c r="AC1422"/>
  <c r="AB1422"/>
  <c r="AA1422"/>
  <c r="Z1422"/>
  <c r="Y1422"/>
  <c r="X1422"/>
  <c r="W1422"/>
  <c r="V1422"/>
  <c r="U1422"/>
  <c r="T1422"/>
  <c r="S1422"/>
  <c r="R1422"/>
  <c r="Q1422"/>
  <c r="P1422"/>
  <c r="O1422"/>
  <c r="N1422"/>
  <c r="M1422"/>
  <c r="L1422"/>
  <c r="K1422"/>
  <c r="J1422"/>
  <c r="I1422"/>
  <c r="H1422"/>
  <c r="G1422"/>
  <c r="F1422"/>
  <c r="E1422"/>
  <c r="D1422"/>
  <c r="C1422"/>
  <c r="B1422"/>
  <c r="BI1421"/>
  <c r="BH1421"/>
  <c r="BG1421"/>
  <c r="BF1421"/>
  <c r="BE1421"/>
  <c r="BD1421"/>
  <c r="BC1421"/>
  <c r="BB1421"/>
  <c r="BA1421"/>
  <c r="AZ1421"/>
  <c r="AY1421"/>
  <c r="AX1421"/>
  <c r="AW1421"/>
  <c r="AV1421"/>
  <c r="AU1421"/>
  <c r="AT1421"/>
  <c r="AS1421"/>
  <c r="AR1421"/>
  <c r="AQ1421"/>
  <c r="AP1421"/>
  <c r="AO1421"/>
  <c r="AN1421"/>
  <c r="AM1421"/>
  <c r="AL1421"/>
  <c r="AK1421"/>
  <c r="AJ1421"/>
  <c r="AI1421"/>
  <c r="AH1421"/>
  <c r="AG1421"/>
  <c r="AF1421"/>
  <c r="AE1421"/>
  <c r="AD1421"/>
  <c r="AC1421"/>
  <c r="AB1421"/>
  <c r="AA1421"/>
  <c r="Z1421"/>
  <c r="Y1421"/>
  <c r="X1421"/>
  <c r="W1421"/>
  <c r="V1421"/>
  <c r="U1421"/>
  <c r="T1421"/>
  <c r="S1421"/>
  <c r="R1421"/>
  <c r="Q1421"/>
  <c r="P1421"/>
  <c r="O1421"/>
  <c r="N1421"/>
  <c r="M1421"/>
  <c r="L1421"/>
  <c r="K1421"/>
  <c r="J1421"/>
  <c r="I1421"/>
  <c r="H1421"/>
  <c r="G1421"/>
  <c r="F1421"/>
  <c r="E1421"/>
  <c r="D1421"/>
  <c r="C1421"/>
  <c r="B1421"/>
  <c r="AQ1420"/>
  <c r="AP1420"/>
  <c r="AO1420"/>
  <c r="AN1420"/>
  <c r="AM1420"/>
  <c r="AL1420"/>
  <c r="AK1420"/>
  <c r="AJ1420"/>
  <c r="AI1420"/>
  <c r="AH1420"/>
  <c r="AG1420"/>
  <c r="AF1420"/>
  <c r="AE1420"/>
  <c r="AD1420"/>
  <c r="AC1420"/>
  <c r="AB1420"/>
  <c r="AA1420"/>
  <c r="Z1420"/>
  <c r="Y1420"/>
  <c r="X1420"/>
  <c r="W1420"/>
  <c r="V1420"/>
  <c r="U1420"/>
  <c r="T1420"/>
  <c r="S1420"/>
  <c r="R1420"/>
  <c r="Q1420"/>
  <c r="P1420"/>
  <c r="O1420"/>
  <c r="N1420"/>
  <c r="M1420"/>
  <c r="L1420"/>
  <c r="K1420"/>
  <c r="J1420"/>
  <c r="I1420"/>
  <c r="H1420"/>
  <c r="G1420"/>
  <c r="F1420"/>
  <c r="E1420"/>
  <c r="D1420"/>
  <c r="C1420"/>
  <c r="B1420"/>
  <c r="AQ1419"/>
  <c r="AP1419"/>
  <c r="AO1419"/>
  <c r="AN1419"/>
  <c r="AM1419"/>
  <c r="AL1419"/>
  <c r="AK1419"/>
  <c r="AJ1419"/>
  <c r="AI1419"/>
  <c r="AH1419"/>
  <c r="AG1419"/>
  <c r="AF1419"/>
  <c r="AE1419"/>
  <c r="AD1419"/>
  <c r="AC1419"/>
  <c r="AB1419"/>
  <c r="AA1419"/>
  <c r="Z1419"/>
  <c r="Y1419"/>
  <c r="X1419"/>
  <c r="W1419"/>
  <c r="V1419"/>
  <c r="U1419"/>
  <c r="T1419"/>
  <c r="S1419"/>
  <c r="R1419"/>
  <c r="Q1419"/>
  <c r="P1419"/>
  <c r="O1419"/>
  <c r="N1419"/>
  <c r="M1419"/>
  <c r="L1419"/>
  <c r="K1419"/>
  <c r="J1419"/>
  <c r="I1419"/>
  <c r="H1419"/>
  <c r="G1419"/>
  <c r="F1419"/>
  <c r="E1419"/>
  <c r="D1419"/>
  <c r="C1419"/>
  <c r="B1419"/>
  <c r="BI1418"/>
  <c r="BH1418"/>
  <c r="BG1418"/>
  <c r="BF1418"/>
  <c r="BE1418"/>
  <c r="BD1418"/>
  <c r="BC1418"/>
  <c r="BB1418"/>
  <c r="BA1418"/>
  <c r="AZ1418"/>
  <c r="AY1418"/>
  <c r="AX1418"/>
  <c r="AW1418"/>
  <c r="AV1418"/>
  <c r="AU1418"/>
  <c r="AT1418"/>
  <c r="AS1418"/>
  <c r="AR1418"/>
  <c r="AQ1418"/>
  <c r="AP1418"/>
  <c r="AO1418"/>
  <c r="AN1418"/>
  <c r="AM1418"/>
  <c r="AL1418"/>
  <c r="AK1418"/>
  <c r="AJ1418"/>
  <c r="AI1418"/>
  <c r="AH1418"/>
  <c r="AG1418"/>
  <c r="AF1418"/>
  <c r="AE1418"/>
  <c r="AD1418"/>
  <c r="AC1418"/>
  <c r="AB1418"/>
  <c r="AA1418"/>
  <c r="Z1418"/>
  <c r="Y1418"/>
  <c r="X1418"/>
  <c r="W1418"/>
  <c r="V1418"/>
  <c r="U1418"/>
  <c r="T1418"/>
  <c r="S1418"/>
  <c r="R1418"/>
  <c r="Q1418"/>
  <c r="P1418"/>
  <c r="O1418"/>
  <c r="N1418"/>
  <c r="M1418"/>
  <c r="L1418"/>
  <c r="K1418"/>
  <c r="J1418"/>
  <c r="I1418"/>
  <c r="H1418"/>
  <c r="G1418"/>
  <c r="F1418"/>
  <c r="E1418"/>
  <c r="D1418"/>
  <c r="C1418"/>
  <c r="B1418"/>
  <c r="AQ1417"/>
  <c r="AP1417"/>
  <c r="AO1417"/>
  <c r="AN1417"/>
  <c r="AM1417"/>
  <c r="AL1417"/>
  <c r="AK1417"/>
  <c r="AJ1417"/>
  <c r="AI1417"/>
  <c r="AH1417"/>
  <c r="AG1417"/>
  <c r="AF1417"/>
  <c r="AE1417"/>
  <c r="AD1417"/>
  <c r="AC1417"/>
  <c r="AB1417"/>
  <c r="AA1417"/>
  <c r="Z1417"/>
  <c r="Y1417"/>
  <c r="X1417"/>
  <c r="W1417"/>
  <c r="V1417"/>
  <c r="U1417"/>
  <c r="T1417"/>
  <c r="S1417"/>
  <c r="R1417"/>
  <c r="Q1417"/>
  <c r="P1417"/>
  <c r="O1417"/>
  <c r="N1417"/>
  <c r="M1417"/>
  <c r="L1417"/>
  <c r="K1417"/>
  <c r="J1417"/>
  <c r="I1417"/>
  <c r="H1417"/>
  <c r="G1417"/>
  <c r="F1417"/>
  <c r="E1417"/>
  <c r="D1417"/>
  <c r="C1417"/>
  <c r="B1417"/>
  <c r="AQ1416"/>
  <c r="AP1416"/>
  <c r="AO1416"/>
  <c r="AN1416"/>
  <c r="AM1416"/>
  <c r="AL1416"/>
  <c r="AK1416"/>
  <c r="AJ1416"/>
  <c r="AI1416"/>
  <c r="AH1416"/>
  <c r="AG1416"/>
  <c r="AF1416"/>
  <c r="AE1416"/>
  <c r="AD1416"/>
  <c r="AC1416"/>
  <c r="AB1416"/>
  <c r="AA1416"/>
  <c r="Z1416"/>
  <c r="Y1416"/>
  <c r="X1416"/>
  <c r="W1416"/>
  <c r="V1416"/>
  <c r="U1416"/>
  <c r="T1416"/>
  <c r="S1416"/>
  <c r="R1416"/>
  <c r="Q1416"/>
  <c r="P1416"/>
  <c r="O1416"/>
  <c r="N1416"/>
  <c r="M1416"/>
  <c r="L1416"/>
  <c r="K1416"/>
  <c r="J1416"/>
  <c r="I1416"/>
  <c r="H1416"/>
  <c r="G1416"/>
  <c r="F1416"/>
  <c r="E1416"/>
  <c r="D1416"/>
  <c r="C1416"/>
  <c r="B1416"/>
  <c r="BI1415"/>
  <c r="BH1415"/>
  <c r="BG1415"/>
  <c r="BF1415"/>
  <c r="BE1415"/>
  <c r="BD1415"/>
  <c r="BC1415"/>
  <c r="BB1415"/>
  <c r="BA1415"/>
  <c r="AZ1415"/>
  <c r="AY1415"/>
  <c r="AX1415"/>
  <c r="AW1415"/>
  <c r="AV1415"/>
  <c r="AU1415"/>
  <c r="AT1415"/>
  <c r="AS1415"/>
  <c r="AR1415"/>
  <c r="AQ1415"/>
  <c r="AP1415"/>
  <c r="AO1415"/>
  <c r="AN1415"/>
  <c r="AM1415"/>
  <c r="AL1415"/>
  <c r="AK1415"/>
  <c r="AJ1415"/>
  <c r="AI1415"/>
  <c r="AH1415"/>
  <c r="AG1415"/>
  <c r="AF1415"/>
  <c r="AE1415"/>
  <c r="AD1415"/>
  <c r="AC1415"/>
  <c r="AB1415"/>
  <c r="AA1415"/>
  <c r="Z1415"/>
  <c r="Y1415"/>
  <c r="X1415"/>
  <c r="W1415"/>
  <c r="V1415"/>
  <c r="U1415"/>
  <c r="T1415"/>
  <c r="S1415"/>
  <c r="R1415"/>
  <c r="Q1415"/>
  <c r="P1415"/>
  <c r="O1415"/>
  <c r="N1415"/>
  <c r="M1415"/>
  <c r="L1415"/>
  <c r="K1415"/>
  <c r="J1415"/>
  <c r="I1415"/>
  <c r="H1415"/>
  <c r="G1415"/>
  <c r="F1415"/>
  <c r="E1415"/>
  <c r="D1415"/>
  <c r="C1415"/>
  <c r="B1415"/>
  <c r="AQ1414"/>
  <c r="AP1414"/>
  <c r="AO1414"/>
  <c r="AN1414"/>
  <c r="AM1414"/>
  <c r="AL1414"/>
  <c r="AK1414"/>
  <c r="AJ1414"/>
  <c r="AI1414"/>
  <c r="AH1414"/>
  <c r="AG1414"/>
  <c r="AF1414"/>
  <c r="AE1414"/>
  <c r="AD1414"/>
  <c r="AC1414"/>
  <c r="AB1414"/>
  <c r="AA1414"/>
  <c r="Z1414"/>
  <c r="Y1414"/>
  <c r="X1414"/>
  <c r="W1414"/>
  <c r="V1414"/>
  <c r="U1414"/>
  <c r="T1414"/>
  <c r="S1414"/>
  <c r="R1414"/>
  <c r="Q1414"/>
  <c r="P1414"/>
  <c r="O1414"/>
  <c r="N1414"/>
  <c r="M1414"/>
  <c r="L1414"/>
  <c r="K1414"/>
  <c r="J1414"/>
  <c r="I1414"/>
  <c r="H1414"/>
  <c r="G1414"/>
  <c r="F1414"/>
  <c r="E1414"/>
  <c r="D1414"/>
  <c r="C1414"/>
  <c r="B1414"/>
  <c r="AQ1413"/>
  <c r="AP1413"/>
  <c r="AO1413"/>
  <c r="AN1413"/>
  <c r="AM1413"/>
  <c r="AL1413"/>
  <c r="AK1413"/>
  <c r="AJ1413"/>
  <c r="AI1413"/>
  <c r="AH1413"/>
  <c r="AG1413"/>
  <c r="AF1413"/>
  <c r="AE1413"/>
  <c r="AD1413"/>
  <c r="AC1413"/>
  <c r="AB1413"/>
  <c r="AA1413"/>
  <c r="Z1413"/>
  <c r="Y1413"/>
  <c r="X1413"/>
  <c r="W1413"/>
  <c r="V1413"/>
  <c r="U1413"/>
  <c r="T1413"/>
  <c r="S1413"/>
  <c r="R1413"/>
  <c r="Q1413"/>
  <c r="P1413"/>
  <c r="O1413"/>
  <c r="N1413"/>
  <c r="M1413"/>
  <c r="L1413"/>
  <c r="K1413"/>
  <c r="J1413"/>
  <c r="I1413"/>
  <c r="H1413"/>
  <c r="G1413"/>
  <c r="F1413"/>
  <c r="E1413"/>
  <c r="D1413"/>
  <c r="C1413"/>
  <c r="B1413"/>
  <c r="BI1412"/>
  <c r="BH1412"/>
  <c r="BG1412"/>
  <c r="BF1412"/>
  <c r="BE1412"/>
  <c r="BD1412"/>
  <c r="BC1412"/>
  <c r="BB1412"/>
  <c r="BA1412"/>
  <c r="AZ1412"/>
  <c r="AY1412"/>
  <c r="AX1412"/>
  <c r="AW1412"/>
  <c r="AV1412"/>
  <c r="AU1412"/>
  <c r="AT1412"/>
  <c r="AS1412"/>
  <c r="AR1412"/>
  <c r="AQ1412"/>
  <c r="AP1412"/>
  <c r="AO1412"/>
  <c r="AN1412"/>
  <c r="AM1412"/>
  <c r="AL1412"/>
  <c r="AK1412"/>
  <c r="AJ1412"/>
  <c r="AI1412"/>
  <c r="AH1412"/>
  <c r="AG1412"/>
  <c r="AF1412"/>
  <c r="AE1412"/>
  <c r="AD1412"/>
  <c r="AC1412"/>
  <c r="AB1412"/>
  <c r="AA1412"/>
  <c r="Z1412"/>
  <c r="Y1412"/>
  <c r="X1412"/>
  <c r="W1412"/>
  <c r="V1412"/>
  <c r="U1412"/>
  <c r="T1412"/>
  <c r="S1412"/>
  <c r="R1412"/>
  <c r="Q1412"/>
  <c r="P1412"/>
  <c r="O1412"/>
  <c r="N1412"/>
  <c r="M1412"/>
  <c r="L1412"/>
  <c r="K1412"/>
  <c r="J1412"/>
  <c r="I1412"/>
  <c r="H1412"/>
  <c r="G1412"/>
  <c r="F1412"/>
  <c r="E1412"/>
  <c r="D1412"/>
  <c r="C1412"/>
  <c r="B1412"/>
  <c r="AQ1411"/>
  <c r="AP1411"/>
  <c r="AO1411"/>
  <c r="AN1411"/>
  <c r="AM1411"/>
  <c r="AL1411"/>
  <c r="AK1411"/>
  <c r="AJ1411"/>
  <c r="AI1411"/>
  <c r="AH1411"/>
  <c r="AG1411"/>
  <c r="AF1411"/>
  <c r="AE1411"/>
  <c r="AD1411"/>
  <c r="AC1411"/>
  <c r="AB1411"/>
  <c r="AA1411"/>
  <c r="Z1411"/>
  <c r="Y1411"/>
  <c r="X1411"/>
  <c r="W1411"/>
  <c r="V1411"/>
  <c r="U1411"/>
  <c r="T1411"/>
  <c r="S1411"/>
  <c r="R1411"/>
  <c r="Q1411"/>
  <c r="P1411"/>
  <c r="O1411"/>
  <c r="N1411"/>
  <c r="M1411"/>
  <c r="L1411"/>
  <c r="K1411"/>
  <c r="J1411"/>
  <c r="I1411"/>
  <c r="H1411"/>
  <c r="G1411"/>
  <c r="F1411"/>
  <c r="E1411"/>
  <c r="D1411"/>
  <c r="C1411"/>
  <c r="B1411"/>
  <c r="AQ1410"/>
  <c r="AP1410"/>
  <c r="AO1410"/>
  <c r="AN1410"/>
  <c r="AM1410"/>
  <c r="AL1410"/>
  <c r="AK1410"/>
  <c r="AJ1410"/>
  <c r="AI1410"/>
  <c r="AH1410"/>
  <c r="AG1410"/>
  <c r="AF1410"/>
  <c r="AE1410"/>
  <c r="AD1410"/>
  <c r="AC1410"/>
  <c r="AB1410"/>
  <c r="AA1410"/>
  <c r="Z1410"/>
  <c r="Y1410"/>
  <c r="X1410"/>
  <c r="W1410"/>
  <c r="V1410"/>
  <c r="U1410"/>
  <c r="T1410"/>
  <c r="S1410"/>
  <c r="R1410"/>
  <c r="Q1410"/>
  <c r="P1410"/>
  <c r="O1410"/>
  <c r="N1410"/>
  <c r="M1410"/>
  <c r="L1410"/>
  <c r="K1410"/>
  <c r="J1410"/>
  <c r="I1410"/>
  <c r="H1410"/>
  <c r="G1410"/>
  <c r="F1410"/>
  <c r="E1410"/>
  <c r="D1410"/>
  <c r="C1410"/>
  <c r="B1410"/>
  <c r="BI1409"/>
  <c r="BH1409"/>
  <c r="BG1409"/>
  <c r="BF1409"/>
  <c r="BE1409"/>
  <c r="BD1409"/>
  <c r="BC1409"/>
  <c r="BB1409"/>
  <c r="BA1409"/>
  <c r="AZ1409"/>
  <c r="AY1409"/>
  <c r="AX1409"/>
  <c r="AW1409"/>
  <c r="AV1409"/>
  <c r="AU1409"/>
  <c r="AT1409"/>
  <c r="AS1409"/>
  <c r="AR1409"/>
  <c r="AQ1409"/>
  <c r="AP1409"/>
  <c r="AO1409"/>
  <c r="AN1409"/>
  <c r="AM1409"/>
  <c r="AL1409"/>
  <c r="AK1409"/>
  <c r="AJ1409"/>
  <c r="AI1409"/>
  <c r="AH1409"/>
  <c r="AG1409"/>
  <c r="AF1409"/>
  <c r="AE1409"/>
  <c r="AD1409"/>
  <c r="AC1409"/>
  <c r="AB1409"/>
  <c r="AA1409"/>
  <c r="Z1409"/>
  <c r="Y1409"/>
  <c r="X1409"/>
  <c r="W1409"/>
  <c r="V1409"/>
  <c r="U1409"/>
  <c r="T1409"/>
  <c r="S1409"/>
  <c r="R1409"/>
  <c r="Q1409"/>
  <c r="P1409"/>
  <c r="O1409"/>
  <c r="N1409"/>
  <c r="M1409"/>
  <c r="L1409"/>
  <c r="K1409"/>
  <c r="J1409"/>
  <c r="I1409"/>
  <c r="H1409"/>
  <c r="G1409"/>
  <c r="F1409"/>
  <c r="E1409"/>
  <c r="D1409"/>
  <c r="C1409"/>
  <c r="B1409"/>
  <c r="AQ1408"/>
  <c r="AP1408"/>
  <c r="AO1408"/>
  <c r="AN1408"/>
  <c r="AM1408"/>
  <c r="AL1408"/>
  <c r="AK1408"/>
  <c r="AJ1408"/>
  <c r="AI1408"/>
  <c r="AH1408"/>
  <c r="AG1408"/>
  <c r="AF1408"/>
  <c r="AE1408"/>
  <c r="AD1408"/>
  <c r="AC1408"/>
  <c r="AB1408"/>
  <c r="AA1408"/>
  <c r="Z1408"/>
  <c r="Y1408"/>
  <c r="X1408"/>
  <c r="W1408"/>
  <c r="V1408"/>
  <c r="U1408"/>
  <c r="T1408"/>
  <c r="S1408"/>
  <c r="R1408"/>
  <c r="Q1408"/>
  <c r="P1408"/>
  <c r="O1408"/>
  <c r="N1408"/>
  <c r="M1408"/>
  <c r="L1408"/>
  <c r="K1408"/>
  <c r="J1408"/>
  <c r="I1408"/>
  <c r="H1408"/>
  <c r="G1408"/>
  <c r="F1408"/>
  <c r="E1408"/>
  <c r="D1408"/>
  <c r="C1408"/>
  <c r="B1408"/>
  <c r="AQ1407"/>
  <c r="AP1407"/>
  <c r="AO1407"/>
  <c r="AN1407"/>
  <c r="AM1407"/>
  <c r="AL1407"/>
  <c r="AK1407"/>
  <c r="AJ1407"/>
  <c r="AI1407"/>
  <c r="AH1407"/>
  <c r="AG1407"/>
  <c r="AF1407"/>
  <c r="AE1407"/>
  <c r="AD1407"/>
  <c r="AC1407"/>
  <c r="AB1407"/>
  <c r="AA1407"/>
  <c r="Z1407"/>
  <c r="Y1407"/>
  <c r="X1407"/>
  <c r="W1407"/>
  <c r="V1407"/>
  <c r="U1407"/>
  <c r="T1407"/>
  <c r="S1407"/>
  <c r="R1407"/>
  <c r="Q1407"/>
  <c r="P1407"/>
  <c r="O1407"/>
  <c r="N1407"/>
  <c r="M1407"/>
  <c r="L1407"/>
  <c r="K1407"/>
  <c r="J1407"/>
  <c r="I1407"/>
  <c r="H1407"/>
  <c r="G1407"/>
  <c r="F1407"/>
  <c r="E1407"/>
  <c r="D1407"/>
  <c r="C1407"/>
  <c r="B1407"/>
  <c r="BI1406"/>
  <c r="BH1406"/>
  <c r="BG1406"/>
  <c r="BF1406"/>
  <c r="BE1406"/>
  <c r="BD1406"/>
  <c r="BC1406"/>
  <c r="BB1406"/>
  <c r="BA1406"/>
  <c r="AZ1406"/>
  <c r="AY1406"/>
  <c r="AX1406"/>
  <c r="AW1406"/>
  <c r="AV1406"/>
  <c r="AU1406"/>
  <c r="AT1406"/>
  <c r="AS1406"/>
  <c r="AR1406"/>
  <c r="AQ1406"/>
  <c r="AP1406"/>
  <c r="AO1406"/>
  <c r="AN1406"/>
  <c r="AM1406"/>
  <c r="AL1406"/>
  <c r="AK1406"/>
  <c r="AJ1406"/>
  <c r="AI1406"/>
  <c r="AH1406"/>
  <c r="AG1406"/>
  <c r="AF1406"/>
  <c r="AE1406"/>
  <c r="AD1406"/>
  <c r="AC1406"/>
  <c r="AB1406"/>
  <c r="AA1406"/>
  <c r="Z1406"/>
  <c r="Y1406"/>
  <c r="X1406"/>
  <c r="W1406"/>
  <c r="V1406"/>
  <c r="U1406"/>
  <c r="T1406"/>
  <c r="S1406"/>
  <c r="R1406"/>
  <c r="Q1406"/>
  <c r="P1406"/>
  <c r="O1406"/>
  <c r="N1406"/>
  <c r="M1406"/>
  <c r="L1406"/>
  <c r="K1406"/>
  <c r="J1406"/>
  <c r="I1406"/>
  <c r="H1406"/>
  <c r="G1406"/>
  <c r="F1406"/>
  <c r="E1406"/>
  <c r="D1406"/>
  <c r="C1406"/>
  <c r="B1406"/>
  <c r="AQ1405"/>
  <c r="AP1405"/>
  <c r="AO1405"/>
  <c r="AN1405"/>
  <c r="AM1405"/>
  <c r="AL1405"/>
  <c r="AK1405"/>
  <c r="AJ1405"/>
  <c r="AI1405"/>
  <c r="AH1405"/>
  <c r="AG1405"/>
  <c r="AF1405"/>
  <c r="AE1405"/>
  <c r="AD1405"/>
  <c r="AC1405"/>
  <c r="AB1405"/>
  <c r="AA1405"/>
  <c r="Z1405"/>
  <c r="Y1405"/>
  <c r="X1405"/>
  <c r="W1405"/>
  <c r="V1405"/>
  <c r="U1405"/>
  <c r="T1405"/>
  <c r="S1405"/>
  <c r="R1405"/>
  <c r="Q1405"/>
  <c r="P1405"/>
  <c r="O1405"/>
  <c r="N1405"/>
  <c r="M1405"/>
  <c r="L1405"/>
  <c r="K1405"/>
  <c r="J1405"/>
  <c r="I1405"/>
  <c r="H1405"/>
  <c r="G1405"/>
  <c r="F1405"/>
  <c r="E1405"/>
  <c r="D1405"/>
  <c r="C1405"/>
  <c r="B1405"/>
  <c r="AQ1404"/>
  <c r="AP1404"/>
  <c r="AO1404"/>
  <c r="AN1404"/>
  <c r="AM1404"/>
  <c r="AL1404"/>
  <c r="AK1404"/>
  <c r="AJ1404"/>
  <c r="AI1404"/>
  <c r="AH1404"/>
  <c r="AG1404"/>
  <c r="AF1404"/>
  <c r="AE1404"/>
  <c r="AD1404"/>
  <c r="AC1404"/>
  <c r="AB1404"/>
  <c r="AA1404"/>
  <c r="Z1404"/>
  <c r="Y1404"/>
  <c r="X1404"/>
  <c r="W1404"/>
  <c r="V1404"/>
  <c r="U1404"/>
  <c r="T1404"/>
  <c r="S1404"/>
  <c r="R1404"/>
  <c r="Q1404"/>
  <c r="P1404"/>
  <c r="O1404"/>
  <c r="N1404"/>
  <c r="M1404"/>
  <c r="L1404"/>
  <c r="K1404"/>
  <c r="J1404"/>
  <c r="I1404"/>
  <c r="H1404"/>
  <c r="G1404"/>
  <c r="F1404"/>
  <c r="E1404"/>
  <c r="D1404"/>
  <c r="C1404"/>
  <c r="B1404"/>
  <c r="BI1403"/>
  <c r="BH1403"/>
  <c r="BG1403"/>
  <c r="BF1403"/>
  <c r="BE1403"/>
  <c r="BD1403"/>
  <c r="BC1403"/>
  <c r="BB1403"/>
  <c r="BA1403"/>
  <c r="AZ1403"/>
  <c r="AY1403"/>
  <c r="AX1403"/>
  <c r="AW1403"/>
  <c r="AV1403"/>
  <c r="AU1403"/>
  <c r="AT1403"/>
  <c r="AS1403"/>
  <c r="AR1403"/>
  <c r="AQ1403"/>
  <c r="AP1403"/>
  <c r="AO1403"/>
  <c r="AN1403"/>
  <c r="AM1403"/>
  <c r="AL1403"/>
  <c r="AK1403"/>
  <c r="AJ1403"/>
  <c r="AI1403"/>
  <c r="AH1403"/>
  <c r="AG1403"/>
  <c r="AF1403"/>
  <c r="AE1403"/>
  <c r="AD1403"/>
  <c r="AC1403"/>
  <c r="AB1403"/>
  <c r="AA1403"/>
  <c r="Z1403"/>
  <c r="Y1403"/>
  <c r="X1403"/>
  <c r="W1403"/>
  <c r="V1403"/>
  <c r="U1403"/>
  <c r="T1403"/>
  <c r="S1403"/>
  <c r="R1403"/>
  <c r="Q1403"/>
  <c r="P1403"/>
  <c r="O1403"/>
  <c r="N1403"/>
  <c r="M1403"/>
  <c r="L1403"/>
  <c r="K1403"/>
  <c r="J1403"/>
  <c r="I1403"/>
  <c r="H1403"/>
  <c r="G1403"/>
  <c r="F1403"/>
  <c r="E1403"/>
  <c r="D1403"/>
  <c r="C1403"/>
  <c r="B1403"/>
  <c r="AQ1402"/>
  <c r="AP1402"/>
  <c r="AO1402"/>
  <c r="AN1402"/>
  <c r="AM1402"/>
  <c r="AL1402"/>
  <c r="AK1402"/>
  <c r="AJ1402"/>
  <c r="AI1402"/>
  <c r="AH1402"/>
  <c r="AG1402"/>
  <c r="AF1402"/>
  <c r="AE1402"/>
  <c r="AD1402"/>
  <c r="AC1402"/>
  <c r="AB1402"/>
  <c r="AA1402"/>
  <c r="Z1402"/>
  <c r="Y1402"/>
  <c r="X1402"/>
  <c r="W1402"/>
  <c r="V1402"/>
  <c r="U1402"/>
  <c r="T1402"/>
  <c r="S1402"/>
  <c r="R1402"/>
  <c r="Q1402"/>
  <c r="P1402"/>
  <c r="O1402"/>
  <c r="N1402"/>
  <c r="M1402"/>
  <c r="L1402"/>
  <c r="K1402"/>
  <c r="J1402"/>
  <c r="I1402"/>
  <c r="H1402"/>
  <c r="G1402"/>
  <c r="F1402"/>
  <c r="E1402"/>
  <c r="D1402"/>
  <c r="C1402"/>
  <c r="B1402"/>
  <c r="AQ1401"/>
  <c r="AP1401"/>
  <c r="AO1401"/>
  <c r="AN1401"/>
  <c r="AM1401"/>
  <c r="AL1401"/>
  <c r="AK1401"/>
  <c r="AJ1401"/>
  <c r="AI1401"/>
  <c r="AH1401"/>
  <c r="AG1401"/>
  <c r="AF1401"/>
  <c r="AE1401"/>
  <c r="AD1401"/>
  <c r="AC1401"/>
  <c r="AB1401"/>
  <c r="AA1401"/>
  <c r="Z1401"/>
  <c r="Y1401"/>
  <c r="X1401"/>
  <c r="W1401"/>
  <c r="V1401"/>
  <c r="U1401"/>
  <c r="T1401"/>
  <c r="S1401"/>
  <c r="R1401"/>
  <c r="Q1401"/>
  <c r="P1401"/>
  <c r="O1401"/>
  <c r="N1401"/>
  <c r="M1401"/>
  <c r="L1401"/>
  <c r="K1401"/>
  <c r="J1401"/>
  <c r="I1401"/>
  <c r="H1401"/>
  <c r="G1401"/>
  <c r="F1401"/>
  <c r="E1401"/>
  <c r="D1401"/>
  <c r="C1401"/>
  <c r="B1401"/>
  <c r="BI1400"/>
  <c r="BH1400"/>
  <c r="BG1400"/>
  <c r="BF1400"/>
  <c r="BE1400"/>
  <c r="BD1400"/>
  <c r="BC1400"/>
  <c r="BB1400"/>
  <c r="BA1400"/>
  <c r="AZ1400"/>
  <c r="AY1400"/>
  <c r="AX1400"/>
  <c r="AW1400"/>
  <c r="AV1400"/>
  <c r="AU1400"/>
  <c r="AT1400"/>
  <c r="AS1400"/>
  <c r="AR1400"/>
  <c r="AQ1400"/>
  <c r="AP1400"/>
  <c r="AO1400"/>
  <c r="AN1400"/>
  <c r="AM1400"/>
  <c r="AL1400"/>
  <c r="AK1400"/>
  <c r="AJ1400"/>
  <c r="AI1400"/>
  <c r="AH1400"/>
  <c r="AG1400"/>
  <c r="AF1400"/>
  <c r="AE1400"/>
  <c r="AD1400"/>
  <c r="AC1400"/>
  <c r="AB1400"/>
  <c r="AA1400"/>
  <c r="Z1400"/>
  <c r="Y1400"/>
  <c r="X1400"/>
  <c r="W1400"/>
  <c r="V1400"/>
  <c r="U1400"/>
  <c r="T1400"/>
  <c r="S1400"/>
  <c r="R1400"/>
  <c r="Q1400"/>
  <c r="P1400"/>
  <c r="O1400"/>
  <c r="N1400"/>
  <c r="M1400"/>
  <c r="L1400"/>
  <c r="K1400"/>
  <c r="J1400"/>
  <c r="I1400"/>
  <c r="H1400"/>
  <c r="G1400"/>
  <c r="F1400"/>
  <c r="E1400"/>
  <c r="D1400"/>
  <c r="C1400"/>
  <c r="B1400"/>
  <c r="AQ1399"/>
  <c r="AP1399"/>
  <c r="AO1399"/>
  <c r="AN1399"/>
  <c r="AM1399"/>
  <c r="AL1399"/>
  <c r="AK1399"/>
  <c r="AJ1399"/>
  <c r="AI1399"/>
  <c r="AH1399"/>
  <c r="AG1399"/>
  <c r="AF1399"/>
  <c r="AE1399"/>
  <c r="AD1399"/>
  <c r="AC1399"/>
  <c r="AB1399"/>
  <c r="AA1399"/>
  <c r="Z1399"/>
  <c r="Y1399"/>
  <c r="X1399"/>
  <c r="W1399"/>
  <c r="V1399"/>
  <c r="U1399"/>
  <c r="T1399"/>
  <c r="S1399"/>
  <c r="R1399"/>
  <c r="Q1399"/>
  <c r="P1399"/>
  <c r="O1399"/>
  <c r="N1399"/>
  <c r="M1399"/>
  <c r="L1399"/>
  <c r="K1399"/>
  <c r="J1399"/>
  <c r="I1399"/>
  <c r="H1399"/>
  <c r="G1399"/>
  <c r="F1399"/>
  <c r="E1399"/>
  <c r="D1399"/>
  <c r="C1399"/>
  <c r="B1399"/>
  <c r="AQ1398"/>
  <c r="AP1398"/>
  <c r="AO1398"/>
  <c r="AN1398"/>
  <c r="AM1398"/>
  <c r="AL1398"/>
  <c r="AK1398"/>
  <c r="AJ1398"/>
  <c r="AI1398"/>
  <c r="AH1398"/>
  <c r="AG1398"/>
  <c r="AF1398"/>
  <c r="AE1398"/>
  <c r="AD1398"/>
  <c r="AC1398"/>
  <c r="AB1398"/>
  <c r="AA1398"/>
  <c r="Z1398"/>
  <c r="Y1398"/>
  <c r="X1398"/>
  <c r="W1398"/>
  <c r="V1398"/>
  <c r="U1398"/>
  <c r="T1398"/>
  <c r="S1398"/>
  <c r="R1398"/>
  <c r="Q1398"/>
  <c r="P1398"/>
  <c r="O1398"/>
  <c r="N1398"/>
  <c r="M1398"/>
  <c r="L1398"/>
  <c r="K1398"/>
  <c r="J1398"/>
  <c r="I1398"/>
  <c r="H1398"/>
  <c r="G1398"/>
  <c r="F1398"/>
  <c r="E1398"/>
  <c r="D1398"/>
  <c r="C1398"/>
  <c r="B1398"/>
  <c r="BI1397"/>
  <c r="BH1397"/>
  <c r="BG1397"/>
  <c r="BF1397"/>
  <c r="BE1397"/>
  <c r="BD1397"/>
  <c r="BC1397"/>
  <c r="BB1397"/>
  <c r="BA1397"/>
  <c r="AZ1397"/>
  <c r="AY1397"/>
  <c r="AX1397"/>
  <c r="AW1397"/>
  <c r="AV1397"/>
  <c r="AU1397"/>
  <c r="AT1397"/>
  <c r="AS1397"/>
  <c r="AR1397"/>
  <c r="AQ1397"/>
  <c r="AP1397"/>
  <c r="AO1397"/>
  <c r="AN1397"/>
  <c r="AM1397"/>
  <c r="AL1397"/>
  <c r="AK1397"/>
  <c r="AJ1397"/>
  <c r="AI1397"/>
  <c r="AH1397"/>
  <c r="AG1397"/>
  <c r="AF1397"/>
  <c r="AE1397"/>
  <c r="AD1397"/>
  <c r="AC1397"/>
  <c r="AB1397"/>
  <c r="AA1397"/>
  <c r="Z1397"/>
  <c r="Y1397"/>
  <c r="X1397"/>
  <c r="W1397"/>
  <c r="V1397"/>
  <c r="U1397"/>
  <c r="T1397"/>
  <c r="S1397"/>
  <c r="R1397"/>
  <c r="Q1397"/>
  <c r="P1397"/>
  <c r="O1397"/>
  <c r="N1397"/>
  <c r="M1397"/>
  <c r="L1397"/>
  <c r="K1397"/>
  <c r="J1397"/>
  <c r="I1397"/>
  <c r="H1397"/>
  <c r="G1397"/>
  <c r="F1397"/>
  <c r="E1397"/>
  <c r="D1397"/>
  <c r="C1397"/>
  <c r="B1397"/>
  <c r="AQ1396"/>
  <c r="AP1396"/>
  <c r="AO1396"/>
  <c r="AN1396"/>
  <c r="AM1396"/>
  <c r="AL1396"/>
  <c r="AK1396"/>
  <c r="AJ1396"/>
  <c r="AI1396"/>
  <c r="AH1396"/>
  <c r="AG1396"/>
  <c r="AF1396"/>
  <c r="AE1396"/>
  <c r="AD1396"/>
  <c r="AC1396"/>
  <c r="AB1396"/>
  <c r="AA1396"/>
  <c r="Z1396"/>
  <c r="Y1396"/>
  <c r="X1396"/>
  <c r="W1396"/>
  <c r="V1396"/>
  <c r="U1396"/>
  <c r="T1396"/>
  <c r="S1396"/>
  <c r="R1396"/>
  <c r="Q1396"/>
  <c r="P1396"/>
  <c r="O1396"/>
  <c r="N1396"/>
  <c r="M1396"/>
  <c r="L1396"/>
  <c r="K1396"/>
  <c r="J1396"/>
  <c r="I1396"/>
  <c r="H1396"/>
  <c r="G1396"/>
  <c r="F1396"/>
  <c r="E1396"/>
  <c r="D1396"/>
  <c r="C1396"/>
  <c r="B1396"/>
  <c r="AQ1395"/>
  <c r="AP1395"/>
  <c r="AO1395"/>
  <c r="AN1395"/>
  <c r="AM1395"/>
  <c r="AL1395"/>
  <c r="AK1395"/>
  <c r="AJ1395"/>
  <c r="AI1395"/>
  <c r="AH1395"/>
  <c r="AG1395"/>
  <c r="AF1395"/>
  <c r="AE1395"/>
  <c r="AD1395"/>
  <c r="AC1395"/>
  <c r="AB1395"/>
  <c r="AA1395"/>
  <c r="Z1395"/>
  <c r="Y1395"/>
  <c r="X1395"/>
  <c r="W1395"/>
  <c r="V1395"/>
  <c r="U1395"/>
  <c r="T1395"/>
  <c r="S1395"/>
  <c r="R1395"/>
  <c r="Q1395"/>
  <c r="P1395"/>
  <c r="O1395"/>
  <c r="N1395"/>
  <c r="M1395"/>
  <c r="L1395"/>
  <c r="K1395"/>
  <c r="J1395"/>
  <c r="I1395"/>
  <c r="H1395"/>
  <c r="G1395"/>
  <c r="F1395"/>
  <c r="E1395"/>
  <c r="D1395"/>
  <c r="C1395"/>
  <c r="B1395"/>
  <c r="BI1394"/>
  <c r="BH1394"/>
  <c r="BG1394"/>
  <c r="BF1394"/>
  <c r="BE1394"/>
  <c r="BD1394"/>
  <c r="BC1394"/>
  <c r="BB1394"/>
  <c r="BA1394"/>
  <c r="AZ1394"/>
  <c r="AY1394"/>
  <c r="AX1394"/>
  <c r="AW1394"/>
  <c r="AV1394"/>
  <c r="AU1394"/>
  <c r="AT1394"/>
  <c r="AS1394"/>
  <c r="AR1394"/>
  <c r="AQ1394"/>
  <c r="AP1394"/>
  <c r="AO1394"/>
  <c r="AN1394"/>
  <c r="AM1394"/>
  <c r="AL1394"/>
  <c r="AK1394"/>
  <c r="AJ1394"/>
  <c r="AI1394"/>
  <c r="AH1394"/>
  <c r="AG1394"/>
  <c r="AF1394"/>
  <c r="AE1394"/>
  <c r="AD1394"/>
  <c r="AC1394"/>
  <c r="AB1394"/>
  <c r="AA1394"/>
  <c r="Z1394"/>
  <c r="Y1394"/>
  <c r="X1394"/>
  <c r="W1394"/>
  <c r="V1394"/>
  <c r="U1394"/>
  <c r="T1394"/>
  <c r="S1394"/>
  <c r="R1394"/>
  <c r="Q1394"/>
  <c r="P1394"/>
  <c r="O1394"/>
  <c r="N1394"/>
  <c r="M1394"/>
  <c r="L1394"/>
  <c r="K1394"/>
  <c r="J1394"/>
  <c r="I1394"/>
  <c r="H1394"/>
  <c r="G1394"/>
  <c r="F1394"/>
  <c r="E1394"/>
  <c r="D1394"/>
  <c r="C1394"/>
  <c r="B1394"/>
  <c r="AQ1393"/>
  <c r="AP1393"/>
  <c r="AO1393"/>
  <c r="AN1393"/>
  <c r="AM1393"/>
  <c r="AL1393"/>
  <c r="AK1393"/>
  <c r="AJ1393"/>
  <c r="AI1393"/>
  <c r="AH1393"/>
  <c r="AG1393"/>
  <c r="AF1393"/>
  <c r="AE1393"/>
  <c r="AD1393"/>
  <c r="AC1393"/>
  <c r="AB1393"/>
  <c r="AA1393"/>
  <c r="Z1393"/>
  <c r="Y1393"/>
  <c r="X1393"/>
  <c r="W1393"/>
  <c r="V1393"/>
  <c r="U1393"/>
  <c r="T1393"/>
  <c r="S1393"/>
  <c r="R1393"/>
  <c r="Q1393"/>
  <c r="P1393"/>
  <c r="O1393"/>
  <c r="N1393"/>
  <c r="M1393"/>
  <c r="L1393"/>
  <c r="K1393"/>
  <c r="J1393"/>
  <c r="I1393"/>
  <c r="H1393"/>
  <c r="G1393"/>
  <c r="F1393"/>
  <c r="E1393"/>
  <c r="D1393"/>
  <c r="C1393"/>
  <c r="B1393"/>
  <c r="AQ1392"/>
  <c r="AP1392"/>
  <c r="AO1392"/>
  <c r="AN1392"/>
  <c r="AM1392"/>
  <c r="AL1392"/>
  <c r="AK1392"/>
  <c r="AJ1392"/>
  <c r="AI1392"/>
  <c r="AH1392"/>
  <c r="AG1392"/>
  <c r="AF1392"/>
  <c r="AE1392"/>
  <c r="AD1392"/>
  <c r="AC1392"/>
  <c r="AB1392"/>
  <c r="AA1392"/>
  <c r="Z1392"/>
  <c r="Y1392"/>
  <c r="X1392"/>
  <c r="W1392"/>
  <c r="V1392"/>
  <c r="U1392"/>
  <c r="T1392"/>
  <c r="S1392"/>
  <c r="R1392"/>
  <c r="Q1392"/>
  <c r="P1392"/>
  <c r="O1392"/>
  <c r="N1392"/>
  <c r="M1392"/>
  <c r="L1392"/>
  <c r="K1392"/>
  <c r="J1392"/>
  <c r="I1392"/>
  <c r="H1392"/>
  <c r="G1392"/>
  <c r="F1392"/>
  <c r="E1392"/>
  <c r="D1392"/>
  <c r="C1392"/>
  <c r="B1392"/>
  <c r="BI1391"/>
  <c r="BH1391"/>
  <c r="BG1391"/>
  <c r="BF1391"/>
  <c r="BE1391"/>
  <c r="BD1391"/>
  <c r="BC1391"/>
  <c r="BB1391"/>
  <c r="BA1391"/>
  <c r="AZ1391"/>
  <c r="AY1391"/>
  <c r="AX1391"/>
  <c r="AW1391"/>
  <c r="AV1391"/>
  <c r="AU1391"/>
  <c r="AT1391"/>
  <c r="AS1391"/>
  <c r="AR1391"/>
  <c r="AQ1391"/>
  <c r="AP1391"/>
  <c r="AO1391"/>
  <c r="AN1391"/>
  <c r="AM1391"/>
  <c r="AL1391"/>
  <c r="AK1391"/>
  <c r="AJ1391"/>
  <c r="AI1391"/>
  <c r="AH1391"/>
  <c r="AG1391"/>
  <c r="AF1391"/>
  <c r="AE1391"/>
  <c r="AD1391"/>
  <c r="AC1391"/>
  <c r="AB1391"/>
  <c r="AA1391"/>
  <c r="Z1391"/>
  <c r="Y1391"/>
  <c r="X1391"/>
  <c r="W1391"/>
  <c r="V1391"/>
  <c r="U1391"/>
  <c r="T1391"/>
  <c r="S1391"/>
  <c r="R1391"/>
  <c r="Q1391"/>
  <c r="P1391"/>
  <c r="O1391"/>
  <c r="N1391"/>
  <c r="M1391"/>
  <c r="L1391"/>
  <c r="K1391"/>
  <c r="J1391"/>
  <c r="I1391"/>
  <c r="H1391"/>
  <c r="G1391"/>
  <c r="F1391"/>
  <c r="E1391"/>
  <c r="D1391"/>
  <c r="C1391"/>
  <c r="B1391"/>
  <c r="AQ1390"/>
  <c r="AP1390"/>
  <c r="AO1390"/>
  <c r="AN1390"/>
  <c r="AM1390"/>
  <c r="AL1390"/>
  <c r="AK1390"/>
  <c r="AJ1390"/>
  <c r="AI1390"/>
  <c r="AH1390"/>
  <c r="AG1390"/>
  <c r="AF1390"/>
  <c r="AE1390"/>
  <c r="AD1390"/>
  <c r="AC1390"/>
  <c r="AB1390"/>
  <c r="AA1390"/>
  <c r="Z1390"/>
  <c r="Y1390"/>
  <c r="X1390"/>
  <c r="W1390"/>
  <c r="V1390"/>
  <c r="U1390"/>
  <c r="T1390"/>
  <c r="S1390"/>
  <c r="R1390"/>
  <c r="Q1390"/>
  <c r="P1390"/>
  <c r="O1390"/>
  <c r="N1390"/>
  <c r="M1390"/>
  <c r="L1390"/>
  <c r="K1390"/>
  <c r="J1390"/>
  <c r="I1390"/>
  <c r="H1390"/>
  <c r="G1390"/>
  <c r="F1390"/>
  <c r="E1390"/>
  <c r="D1390"/>
  <c r="C1390"/>
  <c r="B1390"/>
  <c r="AQ1389"/>
  <c r="AP1389"/>
  <c r="AO1389"/>
  <c r="AN1389"/>
  <c r="AM1389"/>
  <c r="AL1389"/>
  <c r="AK1389"/>
  <c r="AJ1389"/>
  <c r="AI1389"/>
  <c r="AH1389"/>
  <c r="AG1389"/>
  <c r="AF1389"/>
  <c r="AE1389"/>
  <c r="AD1389"/>
  <c r="AC1389"/>
  <c r="AB1389"/>
  <c r="AA1389"/>
  <c r="Z1389"/>
  <c r="Y1389"/>
  <c r="X1389"/>
  <c r="W1389"/>
  <c r="V1389"/>
  <c r="U1389"/>
  <c r="T1389"/>
  <c r="S1389"/>
  <c r="R1389"/>
  <c r="Q1389"/>
  <c r="P1389"/>
  <c r="O1389"/>
  <c r="N1389"/>
  <c r="M1389"/>
  <c r="L1389"/>
  <c r="K1389"/>
  <c r="J1389"/>
  <c r="I1389"/>
  <c r="H1389"/>
  <c r="G1389"/>
  <c r="F1389"/>
  <c r="E1389"/>
  <c r="D1389"/>
  <c r="C1389"/>
  <c r="B1389"/>
  <c r="BI1388"/>
  <c r="BH1388"/>
  <c r="BG1388"/>
  <c r="BF1388"/>
  <c r="BE1388"/>
  <c r="BD1388"/>
  <c r="BC1388"/>
  <c r="BB1388"/>
  <c r="BA1388"/>
  <c r="AZ1388"/>
  <c r="AY1388"/>
  <c r="AX1388"/>
  <c r="AW1388"/>
  <c r="AV1388"/>
  <c r="AU1388"/>
  <c r="AT1388"/>
  <c r="AS1388"/>
  <c r="AR1388"/>
  <c r="AQ1388"/>
  <c r="AP1388"/>
  <c r="AO1388"/>
  <c r="AN1388"/>
  <c r="AM1388"/>
  <c r="AL1388"/>
  <c r="AK1388"/>
  <c r="AJ1388"/>
  <c r="AI1388"/>
  <c r="AH1388"/>
  <c r="AG1388"/>
  <c r="AF1388"/>
  <c r="AE1388"/>
  <c r="AD1388"/>
  <c r="AC1388"/>
  <c r="AB1388"/>
  <c r="AA1388"/>
  <c r="Z1388"/>
  <c r="Y1388"/>
  <c r="X1388"/>
  <c r="W1388"/>
  <c r="V1388"/>
  <c r="U1388"/>
  <c r="T1388"/>
  <c r="S1388"/>
  <c r="R1388"/>
  <c r="Q1388"/>
  <c r="P1388"/>
  <c r="O1388"/>
  <c r="N1388"/>
  <c r="M1388"/>
  <c r="L1388"/>
  <c r="K1388"/>
  <c r="J1388"/>
  <c r="I1388"/>
  <c r="H1388"/>
  <c r="G1388"/>
  <c r="F1388"/>
  <c r="E1388"/>
  <c r="D1388"/>
  <c r="C1388"/>
  <c r="B1388"/>
  <c r="AQ1387"/>
  <c r="AP1387"/>
  <c r="AO1387"/>
  <c r="AN1387"/>
  <c r="AM1387"/>
  <c r="AL1387"/>
  <c r="AK1387"/>
  <c r="AJ1387"/>
  <c r="AI1387"/>
  <c r="AH1387"/>
  <c r="AG1387"/>
  <c r="AF1387"/>
  <c r="AE1387"/>
  <c r="AD1387"/>
  <c r="AC1387"/>
  <c r="AB1387"/>
  <c r="AA1387"/>
  <c r="Z1387"/>
  <c r="Y1387"/>
  <c r="X1387"/>
  <c r="W1387"/>
  <c r="V1387"/>
  <c r="U1387"/>
  <c r="T1387"/>
  <c r="S1387"/>
  <c r="R1387"/>
  <c r="Q1387"/>
  <c r="P1387"/>
  <c r="O1387"/>
  <c r="N1387"/>
  <c r="M1387"/>
  <c r="L1387"/>
  <c r="K1387"/>
  <c r="J1387"/>
  <c r="I1387"/>
  <c r="H1387"/>
  <c r="G1387"/>
  <c r="F1387"/>
  <c r="E1387"/>
  <c r="D1387"/>
  <c r="C1387"/>
  <c r="B1387"/>
  <c r="AQ1386"/>
  <c r="AP1386"/>
  <c r="AO1386"/>
  <c r="AN1386"/>
  <c r="AM1386"/>
  <c r="AL1386"/>
  <c r="AK1386"/>
  <c r="AJ1386"/>
  <c r="AI1386"/>
  <c r="AH1386"/>
  <c r="AG1386"/>
  <c r="AF1386"/>
  <c r="AE1386"/>
  <c r="AD1386"/>
  <c r="AC1386"/>
  <c r="AB1386"/>
  <c r="AA1386"/>
  <c r="Z1386"/>
  <c r="Y1386"/>
  <c r="X1386"/>
  <c r="W1386"/>
  <c r="V1386"/>
  <c r="U1386"/>
  <c r="T1386"/>
  <c r="S1386"/>
  <c r="R1386"/>
  <c r="Q1386"/>
  <c r="P1386"/>
  <c r="O1386"/>
  <c r="N1386"/>
  <c r="M1386"/>
  <c r="L1386"/>
  <c r="K1386"/>
  <c r="J1386"/>
  <c r="I1386"/>
  <c r="H1386"/>
  <c r="G1386"/>
  <c r="F1386"/>
  <c r="E1386"/>
  <c r="D1386"/>
  <c r="C1386"/>
  <c r="B1386"/>
  <c r="BI1385"/>
  <c r="BH1385"/>
  <c r="BG1385"/>
  <c r="BF1385"/>
  <c r="BE1385"/>
  <c r="BD1385"/>
  <c r="BC1385"/>
  <c r="BB1385"/>
  <c r="BA1385"/>
  <c r="AZ1385"/>
  <c r="AY1385"/>
  <c r="AX1385"/>
  <c r="AW1385"/>
  <c r="AV1385"/>
  <c r="AU1385"/>
  <c r="AT1385"/>
  <c r="AS1385"/>
  <c r="AR1385"/>
  <c r="AQ1385"/>
  <c r="AP1385"/>
  <c r="AO1385"/>
  <c r="AN1385"/>
  <c r="AM1385"/>
  <c r="AL1385"/>
  <c r="AK1385"/>
  <c r="AJ1385"/>
  <c r="AI1385"/>
  <c r="AH1385"/>
  <c r="AG1385"/>
  <c r="AF1385"/>
  <c r="AE1385"/>
  <c r="AD1385"/>
  <c r="AC1385"/>
  <c r="AB1385"/>
  <c r="AA1385"/>
  <c r="Z1385"/>
  <c r="Y1385"/>
  <c r="X1385"/>
  <c r="W1385"/>
  <c r="V1385"/>
  <c r="U1385"/>
  <c r="T1385"/>
  <c r="S1385"/>
  <c r="R1385"/>
  <c r="Q1385"/>
  <c r="P1385"/>
  <c r="O1385"/>
  <c r="N1385"/>
  <c r="M1385"/>
  <c r="L1385"/>
  <c r="K1385"/>
  <c r="J1385"/>
  <c r="I1385"/>
  <c r="H1385"/>
  <c r="G1385"/>
  <c r="F1385"/>
  <c r="E1385"/>
  <c r="D1385"/>
  <c r="C1385"/>
  <c r="B1385"/>
  <c r="AQ1384"/>
  <c r="AP1384"/>
  <c r="AO1384"/>
  <c r="AN1384"/>
  <c r="AM1384"/>
  <c r="AL1384"/>
  <c r="AK1384"/>
  <c r="AJ1384"/>
  <c r="AI1384"/>
  <c r="AH1384"/>
  <c r="AG1384"/>
  <c r="AF1384"/>
  <c r="AE1384"/>
  <c r="AD1384"/>
  <c r="AC1384"/>
  <c r="AB1384"/>
  <c r="AA1384"/>
  <c r="Z1384"/>
  <c r="Y1384"/>
  <c r="X1384"/>
  <c r="W1384"/>
  <c r="V1384"/>
  <c r="U1384"/>
  <c r="T1384"/>
  <c r="S1384"/>
  <c r="R1384"/>
  <c r="Q1384"/>
  <c r="P1384"/>
  <c r="O1384"/>
  <c r="N1384"/>
  <c r="M1384"/>
  <c r="L1384"/>
  <c r="K1384"/>
  <c r="J1384"/>
  <c r="I1384"/>
  <c r="H1384"/>
  <c r="G1384"/>
  <c r="F1384"/>
  <c r="E1384"/>
  <c r="D1384"/>
  <c r="C1384"/>
  <c r="B1384"/>
  <c r="AQ1383"/>
  <c r="AP1383"/>
  <c r="AO1383"/>
  <c r="AN1383"/>
  <c r="AM1383"/>
  <c r="AL1383"/>
  <c r="AK1383"/>
  <c r="AJ1383"/>
  <c r="AI1383"/>
  <c r="AH1383"/>
  <c r="AG1383"/>
  <c r="AF1383"/>
  <c r="AE1383"/>
  <c r="AD1383"/>
  <c r="AC1383"/>
  <c r="AB1383"/>
  <c r="AA1383"/>
  <c r="Z1383"/>
  <c r="Y1383"/>
  <c r="X1383"/>
  <c r="W1383"/>
  <c r="V1383"/>
  <c r="U1383"/>
  <c r="T1383"/>
  <c r="S1383"/>
  <c r="R1383"/>
  <c r="Q1383"/>
  <c r="P1383"/>
  <c r="O1383"/>
  <c r="N1383"/>
  <c r="M1383"/>
  <c r="L1383"/>
  <c r="K1383"/>
  <c r="J1383"/>
  <c r="I1383"/>
  <c r="H1383"/>
  <c r="G1383"/>
  <c r="F1383"/>
  <c r="E1383"/>
  <c r="D1383"/>
  <c r="C1383"/>
  <c r="B1383"/>
  <c r="BI1382"/>
  <c r="BH1382"/>
  <c r="BG1382"/>
  <c r="BF1382"/>
  <c r="BE1382"/>
  <c r="BD1382"/>
  <c r="BC1382"/>
  <c r="BB1382"/>
  <c r="BA1382"/>
  <c r="AZ1382"/>
  <c r="AY1382"/>
  <c r="AX1382"/>
  <c r="AW1382"/>
  <c r="AV1382"/>
  <c r="AU1382"/>
  <c r="AT1382"/>
  <c r="AS1382"/>
  <c r="AR1382"/>
  <c r="AQ1382"/>
  <c r="AP1382"/>
  <c r="AO1382"/>
  <c r="AN1382"/>
  <c r="AM1382"/>
  <c r="AL1382"/>
  <c r="AK1382"/>
  <c r="AJ1382"/>
  <c r="AI1382"/>
  <c r="AH1382"/>
  <c r="AG1382"/>
  <c r="AF1382"/>
  <c r="AE1382"/>
  <c r="AD1382"/>
  <c r="AC1382"/>
  <c r="AB1382"/>
  <c r="AA1382"/>
  <c r="Z1382"/>
  <c r="Y1382"/>
  <c r="X1382"/>
  <c r="W1382"/>
  <c r="V1382"/>
  <c r="U1382"/>
  <c r="T1382"/>
  <c r="S1382"/>
  <c r="R1382"/>
  <c r="Q1382"/>
  <c r="P1382"/>
  <c r="O1382"/>
  <c r="N1382"/>
  <c r="M1382"/>
  <c r="L1382"/>
  <c r="K1382"/>
  <c r="J1382"/>
  <c r="I1382"/>
  <c r="H1382"/>
  <c r="G1382"/>
  <c r="F1382"/>
  <c r="E1382"/>
  <c r="D1382"/>
  <c r="C1382"/>
  <c r="B1382"/>
  <c r="AQ1381"/>
  <c r="AP1381"/>
  <c r="AO1381"/>
  <c r="AN1381"/>
  <c r="AM1381"/>
  <c r="AL1381"/>
  <c r="AK1381"/>
  <c r="AJ1381"/>
  <c r="AI1381"/>
  <c r="AH1381"/>
  <c r="AG1381"/>
  <c r="AF1381"/>
  <c r="AE1381"/>
  <c r="AD1381"/>
  <c r="AC1381"/>
  <c r="AB1381"/>
  <c r="AA1381"/>
  <c r="Z1381"/>
  <c r="Y1381"/>
  <c r="X1381"/>
  <c r="W1381"/>
  <c r="V1381"/>
  <c r="U1381"/>
  <c r="T1381"/>
  <c r="S1381"/>
  <c r="R1381"/>
  <c r="Q1381"/>
  <c r="P1381"/>
  <c r="O1381"/>
  <c r="N1381"/>
  <c r="M1381"/>
  <c r="L1381"/>
  <c r="K1381"/>
  <c r="J1381"/>
  <c r="I1381"/>
  <c r="H1381"/>
  <c r="G1381"/>
  <c r="F1381"/>
  <c r="E1381"/>
  <c r="D1381"/>
  <c r="C1381"/>
  <c r="B1381"/>
  <c r="AQ1380"/>
  <c r="AP1380"/>
  <c r="AO1380"/>
  <c r="AN1380"/>
  <c r="AM1380"/>
  <c r="AL1380"/>
  <c r="AK1380"/>
  <c r="AJ1380"/>
  <c r="AI1380"/>
  <c r="AH1380"/>
  <c r="AG1380"/>
  <c r="AF1380"/>
  <c r="AE1380"/>
  <c r="AD1380"/>
  <c r="AC1380"/>
  <c r="AB1380"/>
  <c r="AA1380"/>
  <c r="Z1380"/>
  <c r="Y1380"/>
  <c r="X1380"/>
  <c r="W1380"/>
  <c r="V1380"/>
  <c r="U1380"/>
  <c r="T1380"/>
  <c r="S1380"/>
  <c r="R1380"/>
  <c r="Q1380"/>
  <c r="P1380"/>
  <c r="O1380"/>
  <c r="N1380"/>
  <c r="M1380"/>
  <c r="L1380"/>
  <c r="K1380"/>
  <c r="J1380"/>
  <c r="I1380"/>
  <c r="H1380"/>
  <c r="G1380"/>
  <c r="F1380"/>
  <c r="E1380"/>
  <c r="D1380"/>
  <c r="C1380"/>
  <c r="B1380"/>
  <c r="BI1379"/>
  <c r="BH1379"/>
  <c r="BG1379"/>
  <c r="BF1379"/>
  <c r="BE1379"/>
  <c r="BD1379"/>
  <c r="BC1379"/>
  <c r="BB1379"/>
  <c r="BA1379"/>
  <c r="AZ1379"/>
  <c r="AY1379"/>
  <c r="AX1379"/>
  <c r="AW1379"/>
  <c r="AV1379"/>
  <c r="AU1379"/>
  <c r="AT1379"/>
  <c r="AS1379"/>
  <c r="AR1379"/>
  <c r="AQ1379"/>
  <c r="AP1379"/>
  <c r="AO1379"/>
  <c r="AN1379"/>
  <c r="AM1379"/>
  <c r="AL1379"/>
  <c r="AK1379"/>
  <c r="AJ1379"/>
  <c r="AI1379"/>
  <c r="AH1379"/>
  <c r="AG1379"/>
  <c r="AF1379"/>
  <c r="AE1379"/>
  <c r="AD1379"/>
  <c r="AC1379"/>
  <c r="AB1379"/>
  <c r="AA1379"/>
  <c r="Z1379"/>
  <c r="Y1379"/>
  <c r="X1379"/>
  <c r="W1379"/>
  <c r="V1379"/>
  <c r="U1379"/>
  <c r="T1379"/>
  <c r="S1379"/>
  <c r="R1379"/>
  <c r="Q1379"/>
  <c r="P1379"/>
  <c r="O1379"/>
  <c r="N1379"/>
  <c r="M1379"/>
  <c r="L1379"/>
  <c r="K1379"/>
  <c r="J1379"/>
  <c r="I1379"/>
  <c r="H1379"/>
  <c r="G1379"/>
  <c r="F1379"/>
  <c r="E1379"/>
  <c r="D1379"/>
  <c r="C1379"/>
  <c r="B1379"/>
  <c r="AQ1378"/>
  <c r="AP1378"/>
  <c r="AO1378"/>
  <c r="AN1378"/>
  <c r="AM1378"/>
  <c r="AL1378"/>
  <c r="AK1378"/>
  <c r="AJ1378"/>
  <c r="AI1378"/>
  <c r="AH1378"/>
  <c r="AG1378"/>
  <c r="AF1378"/>
  <c r="AE1378"/>
  <c r="AD1378"/>
  <c r="AC1378"/>
  <c r="AB1378"/>
  <c r="AA1378"/>
  <c r="Z1378"/>
  <c r="Y1378"/>
  <c r="X1378"/>
  <c r="W1378"/>
  <c r="V1378"/>
  <c r="U1378"/>
  <c r="T1378"/>
  <c r="S1378"/>
  <c r="R1378"/>
  <c r="Q1378"/>
  <c r="P1378"/>
  <c r="O1378"/>
  <c r="N1378"/>
  <c r="M1378"/>
  <c r="L1378"/>
  <c r="K1378"/>
  <c r="J1378"/>
  <c r="I1378"/>
  <c r="H1378"/>
  <c r="G1378"/>
  <c r="F1378"/>
  <c r="E1378"/>
  <c r="D1378"/>
  <c r="C1378"/>
  <c r="B1378"/>
  <c r="AQ1377"/>
  <c r="AP1377"/>
  <c r="AO1377"/>
  <c r="AN1377"/>
  <c r="AM1377"/>
  <c r="AL1377"/>
  <c r="AK1377"/>
  <c r="AJ1377"/>
  <c r="AI1377"/>
  <c r="AH1377"/>
  <c r="AG1377"/>
  <c r="AF1377"/>
  <c r="AE1377"/>
  <c r="AD1377"/>
  <c r="AC1377"/>
  <c r="AB1377"/>
  <c r="AA1377"/>
  <c r="Z1377"/>
  <c r="Y1377"/>
  <c r="X1377"/>
  <c r="W1377"/>
  <c r="V1377"/>
  <c r="U1377"/>
  <c r="T1377"/>
  <c r="S1377"/>
  <c r="R1377"/>
  <c r="Q1377"/>
  <c r="P1377"/>
  <c r="O1377"/>
  <c r="N1377"/>
  <c r="M1377"/>
  <c r="L1377"/>
  <c r="K1377"/>
  <c r="J1377"/>
  <c r="I1377"/>
  <c r="H1377"/>
  <c r="G1377"/>
  <c r="F1377"/>
  <c r="E1377"/>
  <c r="D1377"/>
  <c r="C1377"/>
  <c r="B1377"/>
  <c r="BI1376"/>
  <c r="BH1376"/>
  <c r="BG1376"/>
  <c r="BF1376"/>
  <c r="BE1376"/>
  <c r="BD1376"/>
  <c r="BC1376"/>
  <c r="BB1376"/>
  <c r="BA1376"/>
  <c r="AZ1376"/>
  <c r="AY1376"/>
  <c r="AX1376"/>
  <c r="AW1376"/>
  <c r="AV1376"/>
  <c r="AU1376"/>
  <c r="AT1376"/>
  <c r="AS1376"/>
  <c r="AR1376"/>
  <c r="AQ1376"/>
  <c r="AP1376"/>
  <c r="AO1376"/>
  <c r="AN1376"/>
  <c r="AM1376"/>
  <c r="AL1376"/>
  <c r="AK1376"/>
  <c r="AJ1376"/>
  <c r="AI1376"/>
  <c r="AH1376"/>
  <c r="AG1376"/>
  <c r="AF1376"/>
  <c r="AE1376"/>
  <c r="AD1376"/>
  <c r="AC1376"/>
  <c r="AB1376"/>
  <c r="AA1376"/>
  <c r="Z1376"/>
  <c r="Y1376"/>
  <c r="X1376"/>
  <c r="W1376"/>
  <c r="V1376"/>
  <c r="U1376"/>
  <c r="T1376"/>
  <c r="S1376"/>
  <c r="R1376"/>
  <c r="Q1376"/>
  <c r="P1376"/>
  <c r="O1376"/>
  <c r="N1376"/>
  <c r="M1376"/>
  <c r="L1376"/>
  <c r="K1376"/>
  <c r="J1376"/>
  <c r="I1376"/>
  <c r="H1376"/>
  <c r="G1376"/>
  <c r="F1376"/>
  <c r="E1376"/>
  <c r="D1376"/>
  <c r="C1376"/>
  <c r="B1376"/>
  <c r="AQ1375"/>
  <c r="AP1375"/>
  <c r="AO1375"/>
  <c r="AN1375"/>
  <c r="AM1375"/>
  <c r="AL1375"/>
  <c r="AK1375"/>
  <c r="AJ1375"/>
  <c r="AI1375"/>
  <c r="AH1375"/>
  <c r="AG1375"/>
  <c r="AF1375"/>
  <c r="AE1375"/>
  <c r="AD1375"/>
  <c r="AC1375"/>
  <c r="AB1375"/>
  <c r="AA1375"/>
  <c r="Z1375"/>
  <c r="Y1375"/>
  <c r="X1375"/>
  <c r="W1375"/>
  <c r="V1375"/>
  <c r="U1375"/>
  <c r="T1375"/>
  <c r="S1375"/>
  <c r="R1375"/>
  <c r="Q1375"/>
  <c r="P1375"/>
  <c r="O1375"/>
  <c r="N1375"/>
  <c r="M1375"/>
  <c r="L1375"/>
  <c r="K1375"/>
  <c r="J1375"/>
  <c r="I1375"/>
  <c r="H1375"/>
  <c r="G1375"/>
  <c r="F1375"/>
  <c r="E1375"/>
  <c r="D1375"/>
  <c r="C1375"/>
  <c r="B1375"/>
  <c r="AQ1374"/>
  <c r="AP1374"/>
  <c r="AO1374"/>
  <c r="AN1374"/>
  <c r="AM1374"/>
  <c r="AL1374"/>
  <c r="AK1374"/>
  <c r="AJ1374"/>
  <c r="AI1374"/>
  <c r="AH1374"/>
  <c r="AG1374"/>
  <c r="AF1374"/>
  <c r="AE1374"/>
  <c r="AD1374"/>
  <c r="AC1374"/>
  <c r="AB1374"/>
  <c r="AA1374"/>
  <c r="Z1374"/>
  <c r="Y1374"/>
  <c r="X1374"/>
  <c r="W1374"/>
  <c r="V1374"/>
  <c r="U1374"/>
  <c r="T1374"/>
  <c r="S1374"/>
  <c r="R1374"/>
  <c r="Q1374"/>
  <c r="P1374"/>
  <c r="O1374"/>
  <c r="N1374"/>
  <c r="M1374"/>
  <c r="L1374"/>
  <c r="K1374"/>
  <c r="J1374"/>
  <c r="I1374"/>
  <c r="H1374"/>
  <c r="G1374"/>
  <c r="F1374"/>
  <c r="E1374"/>
  <c r="D1374"/>
  <c r="C1374"/>
  <c r="B1374"/>
  <c r="BI1373"/>
  <c r="BH1373"/>
  <c r="BG1373"/>
  <c r="BF1373"/>
  <c r="BE1373"/>
  <c r="BD1373"/>
  <c r="BC1373"/>
  <c r="BB1373"/>
  <c r="BA1373"/>
  <c r="AZ1373"/>
  <c r="AY1373"/>
  <c r="AX1373"/>
  <c r="AW1373"/>
  <c r="AV1373"/>
  <c r="AU1373"/>
  <c r="AT1373"/>
  <c r="AS1373"/>
  <c r="AR1373"/>
  <c r="AQ1373"/>
  <c r="AP1373"/>
  <c r="AO1373"/>
  <c r="AN1373"/>
  <c r="AM1373"/>
  <c r="AL1373"/>
  <c r="AK1373"/>
  <c r="AJ1373"/>
  <c r="AI1373"/>
  <c r="AH1373"/>
  <c r="AG1373"/>
  <c r="AF1373"/>
  <c r="AE1373"/>
  <c r="AD1373"/>
  <c r="AC1373"/>
  <c r="AB1373"/>
  <c r="AA1373"/>
  <c r="Z1373"/>
  <c r="Y1373"/>
  <c r="X1373"/>
  <c r="W1373"/>
  <c r="V1373"/>
  <c r="U1373"/>
  <c r="T1373"/>
  <c r="S1373"/>
  <c r="R1373"/>
  <c r="Q1373"/>
  <c r="P1373"/>
  <c r="O1373"/>
  <c r="N1373"/>
  <c r="M1373"/>
  <c r="L1373"/>
  <c r="K1373"/>
  <c r="J1373"/>
  <c r="I1373"/>
  <c r="H1373"/>
  <c r="G1373"/>
  <c r="F1373"/>
  <c r="E1373"/>
  <c r="D1373"/>
  <c r="C1373"/>
  <c r="B1373"/>
  <c r="AQ1372"/>
  <c r="AP1372"/>
  <c r="AO1372"/>
  <c r="AN1372"/>
  <c r="AM1372"/>
  <c r="AL1372"/>
  <c r="AK1372"/>
  <c r="AJ1372"/>
  <c r="AI1372"/>
  <c r="AH1372"/>
  <c r="AG1372"/>
  <c r="AF1372"/>
  <c r="AE1372"/>
  <c r="AD1372"/>
  <c r="AC1372"/>
  <c r="AB1372"/>
  <c r="AA1372"/>
  <c r="Z1372"/>
  <c r="Y1372"/>
  <c r="X1372"/>
  <c r="W1372"/>
  <c r="V1372"/>
  <c r="U1372"/>
  <c r="T1372"/>
  <c r="S1372"/>
  <c r="R1372"/>
  <c r="Q1372"/>
  <c r="P1372"/>
  <c r="O1372"/>
  <c r="N1372"/>
  <c r="M1372"/>
  <c r="L1372"/>
  <c r="K1372"/>
  <c r="J1372"/>
  <c r="I1372"/>
  <c r="H1372"/>
  <c r="G1372"/>
  <c r="F1372"/>
  <c r="E1372"/>
  <c r="D1372"/>
  <c r="C1372"/>
  <c r="B1372"/>
  <c r="AQ1371"/>
  <c r="AP1371"/>
  <c r="AO1371"/>
  <c r="AN1371"/>
  <c r="AM1371"/>
  <c r="AL1371"/>
  <c r="AK1371"/>
  <c r="AJ1371"/>
  <c r="AI1371"/>
  <c r="AH1371"/>
  <c r="AG1371"/>
  <c r="AF1371"/>
  <c r="AE1371"/>
  <c r="AD1371"/>
  <c r="AC1371"/>
  <c r="AB1371"/>
  <c r="AA1371"/>
  <c r="Z1371"/>
  <c r="Y1371"/>
  <c r="X1371"/>
  <c r="W1371"/>
  <c r="V1371"/>
  <c r="U1371"/>
  <c r="T1371"/>
  <c r="S1371"/>
  <c r="R1371"/>
  <c r="Q1371"/>
  <c r="P1371"/>
  <c r="O1371"/>
  <c r="N1371"/>
  <c r="M1371"/>
  <c r="L1371"/>
  <c r="K1371"/>
  <c r="J1371"/>
  <c r="I1371"/>
  <c r="H1371"/>
  <c r="G1371"/>
  <c r="F1371"/>
  <c r="E1371"/>
  <c r="D1371"/>
  <c r="C1371"/>
  <c r="B1371"/>
  <c r="BI1370"/>
  <c r="BH1370"/>
  <c r="BG1370"/>
  <c r="BF1370"/>
  <c r="BE1370"/>
  <c r="BD1370"/>
  <c r="BC1370"/>
  <c r="BB1370"/>
  <c r="BA1370"/>
  <c r="AZ1370"/>
  <c r="AY1370"/>
  <c r="AX1370"/>
  <c r="AW1370"/>
  <c r="AV1370"/>
  <c r="AU1370"/>
  <c r="AT1370"/>
  <c r="AS1370"/>
  <c r="AR1370"/>
  <c r="AQ1370"/>
  <c r="AP1370"/>
  <c r="AO1370"/>
  <c r="AN1370"/>
  <c r="AM1370"/>
  <c r="AL1370"/>
  <c r="AK1370"/>
  <c r="AJ1370"/>
  <c r="AI1370"/>
  <c r="AH1370"/>
  <c r="AG1370"/>
  <c r="AF1370"/>
  <c r="AE1370"/>
  <c r="AD1370"/>
  <c r="AC1370"/>
  <c r="AB1370"/>
  <c r="AA1370"/>
  <c r="Z1370"/>
  <c r="Y1370"/>
  <c r="X1370"/>
  <c r="W1370"/>
  <c r="V1370"/>
  <c r="U1370"/>
  <c r="T1370"/>
  <c r="S1370"/>
  <c r="R1370"/>
  <c r="Q1370"/>
  <c r="P1370"/>
  <c r="O1370"/>
  <c r="N1370"/>
  <c r="M1370"/>
  <c r="L1370"/>
  <c r="K1370"/>
  <c r="J1370"/>
  <c r="I1370"/>
  <c r="H1370"/>
  <c r="G1370"/>
  <c r="F1370"/>
  <c r="E1370"/>
  <c r="D1370"/>
  <c r="C1370"/>
  <c r="B1370"/>
  <c r="AQ1369"/>
  <c r="AP1369"/>
  <c r="AO1369"/>
  <c r="AN1369"/>
  <c r="AM1369"/>
  <c r="AL1369"/>
  <c r="AK1369"/>
  <c r="AJ1369"/>
  <c r="AI1369"/>
  <c r="AH1369"/>
  <c r="AG1369"/>
  <c r="AF1369"/>
  <c r="AE1369"/>
  <c r="AD1369"/>
  <c r="AC1369"/>
  <c r="AB1369"/>
  <c r="AA1369"/>
  <c r="Z1369"/>
  <c r="Y1369"/>
  <c r="X1369"/>
  <c r="W1369"/>
  <c r="V1369"/>
  <c r="U1369"/>
  <c r="T1369"/>
  <c r="S1369"/>
  <c r="R1369"/>
  <c r="Q1369"/>
  <c r="P1369"/>
  <c r="O1369"/>
  <c r="N1369"/>
  <c r="M1369"/>
  <c r="L1369"/>
  <c r="K1369"/>
  <c r="J1369"/>
  <c r="I1369"/>
  <c r="H1369"/>
  <c r="G1369"/>
  <c r="F1369"/>
  <c r="E1369"/>
  <c r="D1369"/>
  <c r="C1369"/>
  <c r="B1369"/>
  <c r="AQ1368"/>
  <c r="AP1368"/>
  <c r="AO1368"/>
  <c r="AN1368"/>
  <c r="AM1368"/>
  <c r="AL1368"/>
  <c r="AK1368"/>
  <c r="AJ1368"/>
  <c r="AI1368"/>
  <c r="AH1368"/>
  <c r="AG1368"/>
  <c r="AF1368"/>
  <c r="AE1368"/>
  <c r="AD1368"/>
  <c r="AC1368"/>
  <c r="AB1368"/>
  <c r="AA1368"/>
  <c r="Z1368"/>
  <c r="Y1368"/>
  <c r="X1368"/>
  <c r="W1368"/>
  <c r="V1368"/>
  <c r="U1368"/>
  <c r="T1368"/>
  <c r="S1368"/>
  <c r="R1368"/>
  <c r="Q1368"/>
  <c r="P1368"/>
  <c r="O1368"/>
  <c r="N1368"/>
  <c r="M1368"/>
  <c r="L1368"/>
  <c r="K1368"/>
  <c r="J1368"/>
  <c r="I1368"/>
  <c r="H1368"/>
  <c r="G1368"/>
  <c r="F1368"/>
  <c r="E1368"/>
  <c r="D1368"/>
  <c r="C1368"/>
  <c r="B1368"/>
  <c r="BI1367"/>
  <c r="BH1367"/>
  <c r="BG1367"/>
  <c r="BF1367"/>
  <c r="BE1367"/>
  <c r="BD1367"/>
  <c r="BC1367"/>
  <c r="BB1367"/>
  <c r="BA1367"/>
  <c r="AZ1367"/>
  <c r="AY1367"/>
  <c r="AX1367"/>
  <c r="AW1367"/>
  <c r="AV1367"/>
  <c r="AU1367"/>
  <c r="AT1367"/>
  <c r="AS1367"/>
  <c r="AR1367"/>
  <c r="AQ1367"/>
  <c r="AP1367"/>
  <c r="AO1367"/>
  <c r="AN1367"/>
  <c r="AM1367"/>
  <c r="AL1367"/>
  <c r="AK1367"/>
  <c r="AJ1367"/>
  <c r="AI1367"/>
  <c r="AH1367"/>
  <c r="AG1367"/>
  <c r="AF1367"/>
  <c r="AE1367"/>
  <c r="AD1367"/>
  <c r="AC1367"/>
  <c r="AB1367"/>
  <c r="AA1367"/>
  <c r="Z1367"/>
  <c r="Y1367"/>
  <c r="X1367"/>
  <c r="W1367"/>
  <c r="V1367"/>
  <c r="U1367"/>
  <c r="T1367"/>
  <c r="S1367"/>
  <c r="R1367"/>
  <c r="Q1367"/>
  <c r="P1367"/>
  <c r="O1367"/>
  <c r="N1367"/>
  <c r="M1367"/>
  <c r="L1367"/>
  <c r="K1367"/>
  <c r="J1367"/>
  <c r="I1367"/>
  <c r="H1367"/>
  <c r="G1367"/>
  <c r="F1367"/>
  <c r="E1367"/>
  <c r="D1367"/>
  <c r="C1367"/>
  <c r="B1367"/>
  <c r="AQ1366"/>
  <c r="AP1366"/>
  <c r="AO1366"/>
  <c r="AN1366"/>
  <c r="AM1366"/>
  <c r="AL1366"/>
  <c r="AK1366"/>
  <c r="AJ1366"/>
  <c r="AI1366"/>
  <c r="AH1366"/>
  <c r="AG1366"/>
  <c r="AF1366"/>
  <c r="AE1366"/>
  <c r="AD1366"/>
  <c r="AC1366"/>
  <c r="AB1366"/>
  <c r="AA1366"/>
  <c r="Z1366"/>
  <c r="Y1366"/>
  <c r="X1366"/>
  <c r="W1366"/>
  <c r="V1366"/>
  <c r="U1366"/>
  <c r="T1366"/>
  <c r="S1366"/>
  <c r="R1366"/>
  <c r="Q1366"/>
  <c r="P1366"/>
  <c r="O1366"/>
  <c r="N1366"/>
  <c r="M1366"/>
  <c r="L1366"/>
  <c r="K1366"/>
  <c r="J1366"/>
  <c r="I1366"/>
  <c r="H1366"/>
  <c r="G1366"/>
  <c r="F1366"/>
  <c r="E1366"/>
  <c r="D1366"/>
  <c r="C1366"/>
  <c r="B1366"/>
  <c r="AQ1365"/>
  <c r="AP1365"/>
  <c r="AO1365"/>
  <c r="AN1365"/>
  <c r="AM1365"/>
  <c r="AL1365"/>
  <c r="AK1365"/>
  <c r="AJ1365"/>
  <c r="AI1365"/>
  <c r="AH1365"/>
  <c r="AG1365"/>
  <c r="AF1365"/>
  <c r="AE1365"/>
  <c r="AD1365"/>
  <c r="AC1365"/>
  <c r="AB1365"/>
  <c r="AA1365"/>
  <c r="Z1365"/>
  <c r="Y1365"/>
  <c r="X1365"/>
  <c r="W1365"/>
  <c r="V1365"/>
  <c r="U1365"/>
  <c r="T1365"/>
  <c r="S1365"/>
  <c r="R1365"/>
  <c r="Q1365"/>
  <c r="P1365"/>
  <c r="O1365"/>
  <c r="N1365"/>
  <c r="M1365"/>
  <c r="L1365"/>
  <c r="K1365"/>
  <c r="J1365"/>
  <c r="I1365"/>
  <c r="H1365"/>
  <c r="G1365"/>
  <c r="F1365"/>
  <c r="E1365"/>
  <c r="D1365"/>
  <c r="C1365"/>
  <c r="B1365"/>
  <c r="BI1364"/>
  <c r="BH1364"/>
  <c r="BG1364"/>
  <c r="BF1364"/>
  <c r="BE1364"/>
  <c r="BD1364"/>
  <c r="BC1364"/>
  <c r="BB1364"/>
  <c r="BA1364"/>
  <c r="AZ1364"/>
  <c r="AY1364"/>
  <c r="AX1364"/>
  <c r="AW1364"/>
  <c r="AV1364"/>
  <c r="AU1364"/>
  <c r="AT1364"/>
  <c r="AS1364"/>
  <c r="AR1364"/>
  <c r="AQ1364"/>
  <c r="AP1364"/>
  <c r="AO1364"/>
  <c r="AN1364"/>
  <c r="AM1364"/>
  <c r="AL1364"/>
  <c r="AK1364"/>
  <c r="AJ1364"/>
  <c r="AI1364"/>
  <c r="AH1364"/>
  <c r="AG1364"/>
  <c r="AF1364"/>
  <c r="AE1364"/>
  <c r="AD1364"/>
  <c r="AC1364"/>
  <c r="AB1364"/>
  <c r="AA1364"/>
  <c r="Z1364"/>
  <c r="Y1364"/>
  <c r="X1364"/>
  <c r="W1364"/>
  <c r="V1364"/>
  <c r="U1364"/>
  <c r="T1364"/>
  <c r="S1364"/>
  <c r="R1364"/>
  <c r="Q1364"/>
  <c r="P1364"/>
  <c r="O1364"/>
  <c r="N1364"/>
  <c r="M1364"/>
  <c r="L1364"/>
  <c r="K1364"/>
  <c r="J1364"/>
  <c r="I1364"/>
  <c r="H1364"/>
  <c r="G1364"/>
  <c r="F1364"/>
  <c r="E1364"/>
  <c r="D1364"/>
  <c r="C1364"/>
  <c r="B1364"/>
  <c r="AQ1363"/>
  <c r="AP1363"/>
  <c r="AO1363"/>
  <c r="AN1363"/>
  <c r="AM1363"/>
  <c r="AL1363"/>
  <c r="AK1363"/>
  <c r="AJ1363"/>
  <c r="AI1363"/>
  <c r="AH1363"/>
  <c r="AG1363"/>
  <c r="AF1363"/>
  <c r="AE1363"/>
  <c r="AD1363"/>
  <c r="AC1363"/>
  <c r="AB1363"/>
  <c r="AA1363"/>
  <c r="Z1363"/>
  <c r="Y1363"/>
  <c r="X1363"/>
  <c r="W1363"/>
  <c r="V1363"/>
  <c r="U1363"/>
  <c r="T1363"/>
  <c r="S1363"/>
  <c r="R1363"/>
  <c r="Q1363"/>
  <c r="P1363"/>
  <c r="O1363"/>
  <c r="N1363"/>
  <c r="M1363"/>
  <c r="L1363"/>
  <c r="K1363"/>
  <c r="J1363"/>
  <c r="I1363"/>
  <c r="H1363"/>
  <c r="G1363"/>
  <c r="F1363"/>
  <c r="E1363"/>
  <c r="D1363"/>
  <c r="C1363"/>
  <c r="B1363"/>
  <c r="AQ1362"/>
  <c r="AP1362"/>
  <c r="AO1362"/>
  <c r="AN1362"/>
  <c r="AM1362"/>
  <c r="AL1362"/>
  <c r="AK1362"/>
  <c r="AJ1362"/>
  <c r="AI1362"/>
  <c r="AH1362"/>
  <c r="AG1362"/>
  <c r="AF1362"/>
  <c r="AE1362"/>
  <c r="AD1362"/>
  <c r="AC1362"/>
  <c r="AB1362"/>
  <c r="AA1362"/>
  <c r="Z1362"/>
  <c r="Y1362"/>
  <c r="X1362"/>
  <c r="W1362"/>
  <c r="V1362"/>
  <c r="U1362"/>
  <c r="T1362"/>
  <c r="S1362"/>
  <c r="R1362"/>
  <c r="Q1362"/>
  <c r="P1362"/>
  <c r="O1362"/>
  <c r="N1362"/>
  <c r="M1362"/>
  <c r="L1362"/>
  <c r="K1362"/>
  <c r="J1362"/>
  <c r="I1362"/>
  <c r="H1362"/>
  <c r="G1362"/>
  <c r="F1362"/>
  <c r="E1362"/>
  <c r="D1362"/>
  <c r="C1362"/>
  <c r="B1362"/>
  <c r="BI1361"/>
  <c r="BH1361"/>
  <c r="BG1361"/>
  <c r="BF1361"/>
  <c r="BE1361"/>
  <c r="BD1361"/>
  <c r="BC1361"/>
  <c r="BB1361"/>
  <c r="BA1361"/>
  <c r="AZ1361"/>
  <c r="AY1361"/>
  <c r="AX1361"/>
  <c r="AW1361"/>
  <c r="AV1361"/>
  <c r="AU1361"/>
  <c r="AT1361"/>
  <c r="AS1361"/>
  <c r="AR1361"/>
  <c r="AQ1361"/>
  <c r="AP1361"/>
  <c r="AO1361"/>
  <c r="AN1361"/>
  <c r="AM1361"/>
  <c r="AL1361"/>
  <c r="AK1361"/>
  <c r="AJ1361"/>
  <c r="AI1361"/>
  <c r="AH1361"/>
  <c r="AG1361"/>
  <c r="AF1361"/>
  <c r="AE1361"/>
  <c r="AD1361"/>
  <c r="AC1361"/>
  <c r="AB1361"/>
  <c r="AA1361"/>
  <c r="Z1361"/>
  <c r="Y1361"/>
  <c r="X1361"/>
  <c r="W1361"/>
  <c r="V1361"/>
  <c r="U1361"/>
  <c r="T1361"/>
  <c r="S1361"/>
  <c r="R1361"/>
  <c r="Q1361"/>
  <c r="P1361"/>
  <c r="O1361"/>
  <c r="N1361"/>
  <c r="M1361"/>
  <c r="L1361"/>
  <c r="K1361"/>
  <c r="J1361"/>
  <c r="I1361"/>
  <c r="H1361"/>
  <c r="G1361"/>
  <c r="F1361"/>
  <c r="E1361"/>
  <c r="D1361"/>
  <c r="C1361"/>
  <c r="B1361"/>
  <c r="AQ1360"/>
  <c r="AP1360"/>
  <c r="AO1360"/>
  <c r="AN1360"/>
  <c r="AM1360"/>
  <c r="AL1360"/>
  <c r="AK1360"/>
  <c r="AJ1360"/>
  <c r="AI1360"/>
  <c r="AH1360"/>
  <c r="AG1360"/>
  <c r="AF1360"/>
  <c r="AE1360"/>
  <c r="AD1360"/>
  <c r="AC1360"/>
  <c r="AB1360"/>
  <c r="AA1360"/>
  <c r="Z1360"/>
  <c r="Y1360"/>
  <c r="X1360"/>
  <c r="W1360"/>
  <c r="V1360"/>
  <c r="U1360"/>
  <c r="T1360"/>
  <c r="S1360"/>
  <c r="R1360"/>
  <c r="Q1360"/>
  <c r="P1360"/>
  <c r="O1360"/>
  <c r="N1360"/>
  <c r="M1360"/>
  <c r="L1360"/>
  <c r="K1360"/>
  <c r="J1360"/>
  <c r="I1360"/>
  <c r="H1360"/>
  <c r="G1360"/>
  <c r="F1360"/>
  <c r="E1360"/>
  <c r="D1360"/>
  <c r="C1360"/>
  <c r="B1360"/>
  <c r="AQ1359"/>
  <c r="AP1359"/>
  <c r="AO1359"/>
  <c r="AN1359"/>
  <c r="AM1359"/>
  <c r="AL1359"/>
  <c r="AK1359"/>
  <c r="AJ1359"/>
  <c r="AI1359"/>
  <c r="AH1359"/>
  <c r="AG1359"/>
  <c r="AF1359"/>
  <c r="AE1359"/>
  <c r="AD1359"/>
  <c r="AC1359"/>
  <c r="AB1359"/>
  <c r="AA1359"/>
  <c r="Z1359"/>
  <c r="Y1359"/>
  <c r="X1359"/>
  <c r="W1359"/>
  <c r="V1359"/>
  <c r="U1359"/>
  <c r="T1359"/>
  <c r="S1359"/>
  <c r="R1359"/>
  <c r="Q1359"/>
  <c r="P1359"/>
  <c r="O1359"/>
  <c r="N1359"/>
  <c r="M1359"/>
  <c r="L1359"/>
  <c r="K1359"/>
  <c r="J1359"/>
  <c r="I1359"/>
  <c r="H1359"/>
  <c r="G1359"/>
  <c r="F1359"/>
  <c r="E1359"/>
  <c r="D1359"/>
  <c r="C1359"/>
  <c r="B1359"/>
  <c r="BI1358"/>
  <c r="BH1358"/>
  <c r="BG1358"/>
  <c r="BF1358"/>
  <c r="BE1358"/>
  <c r="BD1358"/>
  <c r="BC1358"/>
  <c r="BB1358"/>
  <c r="BA1358"/>
  <c r="AZ1358"/>
  <c r="AY1358"/>
  <c r="AX1358"/>
  <c r="AW1358"/>
  <c r="AV1358"/>
  <c r="AU1358"/>
  <c r="AT1358"/>
  <c r="AS1358"/>
  <c r="AR1358"/>
  <c r="AQ1358"/>
  <c r="AP1358"/>
  <c r="AO1358"/>
  <c r="AN1358"/>
  <c r="AM1358"/>
  <c r="AL1358"/>
  <c r="AK1358"/>
  <c r="AJ1358"/>
  <c r="AI1358"/>
  <c r="AH1358"/>
  <c r="AG1358"/>
  <c r="AF1358"/>
  <c r="AE1358"/>
  <c r="AD1358"/>
  <c r="AC1358"/>
  <c r="AB1358"/>
  <c r="AA1358"/>
  <c r="Z1358"/>
  <c r="Y1358"/>
  <c r="X1358"/>
  <c r="W1358"/>
  <c r="V1358"/>
  <c r="U1358"/>
  <c r="T1358"/>
  <c r="S1358"/>
  <c r="R1358"/>
  <c r="Q1358"/>
  <c r="P1358"/>
  <c r="O1358"/>
  <c r="N1358"/>
  <c r="M1358"/>
  <c r="L1358"/>
  <c r="K1358"/>
  <c r="J1358"/>
  <c r="I1358"/>
  <c r="H1358"/>
  <c r="G1358"/>
  <c r="F1358"/>
  <c r="E1358"/>
  <c r="D1358"/>
  <c r="C1358"/>
  <c r="B1358"/>
  <c r="AQ1357"/>
  <c r="AP1357"/>
  <c r="AO1357"/>
  <c r="AN1357"/>
  <c r="AM1357"/>
  <c r="AL1357"/>
  <c r="AK1357"/>
  <c r="AJ1357"/>
  <c r="AI1357"/>
  <c r="AH1357"/>
  <c r="AG1357"/>
  <c r="AF1357"/>
  <c r="AE1357"/>
  <c r="AD1357"/>
  <c r="AC1357"/>
  <c r="AB1357"/>
  <c r="AA1357"/>
  <c r="Z1357"/>
  <c r="Y1357"/>
  <c r="X1357"/>
  <c r="W1357"/>
  <c r="V1357"/>
  <c r="U1357"/>
  <c r="T1357"/>
  <c r="S1357"/>
  <c r="R1357"/>
  <c r="Q1357"/>
  <c r="P1357"/>
  <c r="O1357"/>
  <c r="N1357"/>
  <c r="M1357"/>
  <c r="L1357"/>
  <c r="K1357"/>
  <c r="J1357"/>
  <c r="I1357"/>
  <c r="H1357"/>
  <c r="G1357"/>
  <c r="F1357"/>
  <c r="E1357"/>
  <c r="D1357"/>
  <c r="C1357"/>
  <c r="B1357"/>
  <c r="AQ1356"/>
  <c r="AP1356"/>
  <c r="AO1356"/>
  <c r="AN1356"/>
  <c r="AM1356"/>
  <c r="AL1356"/>
  <c r="AK1356"/>
  <c r="AJ1356"/>
  <c r="AI1356"/>
  <c r="AH1356"/>
  <c r="AG1356"/>
  <c r="AF1356"/>
  <c r="AE1356"/>
  <c r="AD1356"/>
  <c r="AC1356"/>
  <c r="AB1356"/>
  <c r="AA1356"/>
  <c r="Z1356"/>
  <c r="Y1356"/>
  <c r="X1356"/>
  <c r="W1356"/>
  <c r="V1356"/>
  <c r="U1356"/>
  <c r="T1356"/>
  <c r="S1356"/>
  <c r="R1356"/>
  <c r="Q1356"/>
  <c r="P1356"/>
  <c r="O1356"/>
  <c r="N1356"/>
  <c r="M1356"/>
  <c r="L1356"/>
  <c r="K1356"/>
  <c r="J1356"/>
  <c r="I1356"/>
  <c r="H1356"/>
  <c r="G1356"/>
  <c r="F1356"/>
  <c r="E1356"/>
  <c r="D1356"/>
  <c r="C1356"/>
  <c r="B1356"/>
  <c r="BI1355"/>
  <c r="BH1355"/>
  <c r="BG1355"/>
  <c r="BF1355"/>
  <c r="BE1355"/>
  <c r="BD1355"/>
  <c r="BC1355"/>
  <c r="BB1355"/>
  <c r="BA1355"/>
  <c r="AZ1355"/>
  <c r="AY1355"/>
  <c r="AX1355"/>
  <c r="AW1355"/>
  <c r="AV1355"/>
  <c r="AU1355"/>
  <c r="AT1355"/>
  <c r="AS1355"/>
  <c r="AR1355"/>
  <c r="AQ1355"/>
  <c r="AP1355"/>
  <c r="AO1355"/>
  <c r="AN1355"/>
  <c r="AM1355"/>
  <c r="AL1355"/>
  <c r="AK1355"/>
  <c r="AJ1355"/>
  <c r="AI1355"/>
  <c r="AH1355"/>
  <c r="AG1355"/>
  <c r="AF1355"/>
  <c r="AE1355"/>
  <c r="AD1355"/>
  <c r="AC1355"/>
  <c r="AB1355"/>
  <c r="AA1355"/>
  <c r="Z1355"/>
  <c r="Y1355"/>
  <c r="X1355"/>
  <c r="W1355"/>
  <c r="V1355"/>
  <c r="U1355"/>
  <c r="T1355"/>
  <c r="S1355"/>
  <c r="R1355"/>
  <c r="Q1355"/>
  <c r="P1355"/>
  <c r="O1355"/>
  <c r="N1355"/>
  <c r="M1355"/>
  <c r="L1355"/>
  <c r="K1355"/>
  <c r="J1355"/>
  <c r="I1355"/>
  <c r="H1355"/>
  <c r="G1355"/>
  <c r="F1355"/>
  <c r="E1355"/>
  <c r="D1355"/>
  <c r="C1355"/>
  <c r="B1355"/>
  <c r="AQ1354"/>
  <c r="AP1354"/>
  <c r="AO1354"/>
  <c r="AN1354"/>
  <c r="AM1354"/>
  <c r="AL1354"/>
  <c r="AK1354"/>
  <c r="AJ1354"/>
  <c r="AI1354"/>
  <c r="AH1354"/>
  <c r="AG1354"/>
  <c r="AF1354"/>
  <c r="AE1354"/>
  <c r="AD1354"/>
  <c r="AC1354"/>
  <c r="AB1354"/>
  <c r="AA1354"/>
  <c r="Z1354"/>
  <c r="Y1354"/>
  <c r="X1354"/>
  <c r="W1354"/>
  <c r="V1354"/>
  <c r="U1354"/>
  <c r="T1354"/>
  <c r="S1354"/>
  <c r="R1354"/>
  <c r="Q1354"/>
  <c r="P1354"/>
  <c r="O1354"/>
  <c r="N1354"/>
  <c r="M1354"/>
  <c r="L1354"/>
  <c r="K1354"/>
  <c r="J1354"/>
  <c r="I1354"/>
  <c r="H1354"/>
  <c r="G1354"/>
  <c r="F1354"/>
  <c r="E1354"/>
  <c r="D1354"/>
  <c r="C1354"/>
  <c r="B1354"/>
  <c r="AQ1353"/>
  <c r="AP1353"/>
  <c r="AO1353"/>
  <c r="AN1353"/>
  <c r="AM1353"/>
  <c r="AL1353"/>
  <c r="AK1353"/>
  <c r="AJ1353"/>
  <c r="AI1353"/>
  <c r="AH1353"/>
  <c r="AG1353"/>
  <c r="AF1353"/>
  <c r="AE1353"/>
  <c r="AD1353"/>
  <c r="AC1353"/>
  <c r="AB1353"/>
  <c r="AA1353"/>
  <c r="Z1353"/>
  <c r="Y1353"/>
  <c r="X1353"/>
  <c r="W1353"/>
  <c r="V1353"/>
  <c r="U1353"/>
  <c r="T1353"/>
  <c r="S1353"/>
  <c r="R1353"/>
  <c r="Q1353"/>
  <c r="P1353"/>
  <c r="O1353"/>
  <c r="N1353"/>
  <c r="M1353"/>
  <c r="L1353"/>
  <c r="K1353"/>
  <c r="J1353"/>
  <c r="I1353"/>
  <c r="H1353"/>
  <c r="G1353"/>
  <c r="F1353"/>
  <c r="E1353"/>
  <c r="D1353"/>
  <c r="C1353"/>
  <c r="B1353"/>
  <c r="BI1352"/>
  <c r="BH1352"/>
  <c r="BG1352"/>
  <c r="BF1352"/>
  <c r="BE1352"/>
  <c r="BD1352"/>
  <c r="BC1352"/>
  <c r="BB1352"/>
  <c r="BA1352"/>
  <c r="AZ1352"/>
  <c r="AY1352"/>
  <c r="AX1352"/>
  <c r="AW1352"/>
  <c r="AV1352"/>
  <c r="AU1352"/>
  <c r="AT1352"/>
  <c r="AS1352"/>
  <c r="AR1352"/>
  <c r="AQ1352"/>
  <c r="AP1352"/>
  <c r="AO1352"/>
  <c r="AN1352"/>
  <c r="AM1352"/>
  <c r="AL1352"/>
  <c r="AK1352"/>
  <c r="AJ1352"/>
  <c r="AI1352"/>
  <c r="AH1352"/>
  <c r="AG1352"/>
  <c r="AF1352"/>
  <c r="AE1352"/>
  <c r="AD1352"/>
  <c r="AC1352"/>
  <c r="AB1352"/>
  <c r="AA1352"/>
  <c r="Z1352"/>
  <c r="Y1352"/>
  <c r="X1352"/>
  <c r="W1352"/>
  <c r="V1352"/>
  <c r="U1352"/>
  <c r="T1352"/>
  <c r="S1352"/>
  <c r="R1352"/>
  <c r="Q1352"/>
  <c r="P1352"/>
  <c r="O1352"/>
  <c r="N1352"/>
  <c r="M1352"/>
  <c r="L1352"/>
  <c r="K1352"/>
  <c r="J1352"/>
  <c r="I1352"/>
  <c r="H1352"/>
  <c r="G1352"/>
  <c r="F1352"/>
  <c r="E1352"/>
  <c r="D1352"/>
  <c r="C1352"/>
  <c r="B1352"/>
  <c r="AQ1351"/>
  <c r="AP1351"/>
  <c r="AO1351"/>
  <c r="AN1351"/>
  <c r="AM1351"/>
  <c r="AL1351"/>
  <c r="AK1351"/>
  <c r="AJ1351"/>
  <c r="AI1351"/>
  <c r="AH1351"/>
  <c r="AG1351"/>
  <c r="AF1351"/>
  <c r="AE1351"/>
  <c r="AD1351"/>
  <c r="AC1351"/>
  <c r="AB1351"/>
  <c r="AA1351"/>
  <c r="Z1351"/>
  <c r="Y1351"/>
  <c r="X1351"/>
  <c r="W1351"/>
  <c r="V1351"/>
  <c r="U1351"/>
  <c r="T1351"/>
  <c r="S1351"/>
  <c r="R1351"/>
  <c r="Q1351"/>
  <c r="P1351"/>
  <c r="O1351"/>
  <c r="N1351"/>
  <c r="M1351"/>
  <c r="L1351"/>
  <c r="K1351"/>
  <c r="J1351"/>
  <c r="I1351"/>
  <c r="H1351"/>
  <c r="G1351"/>
  <c r="F1351"/>
  <c r="E1351"/>
  <c r="D1351"/>
  <c r="C1351"/>
  <c r="B1351"/>
  <c r="AQ1350"/>
  <c r="AP1350"/>
  <c r="AO1350"/>
  <c r="AN1350"/>
  <c r="AM1350"/>
  <c r="AL1350"/>
  <c r="AK1350"/>
  <c r="AJ1350"/>
  <c r="AI1350"/>
  <c r="AH1350"/>
  <c r="AG1350"/>
  <c r="AF1350"/>
  <c r="AE1350"/>
  <c r="AD1350"/>
  <c r="AC1350"/>
  <c r="AB1350"/>
  <c r="AA1350"/>
  <c r="Z1350"/>
  <c r="Y1350"/>
  <c r="X1350"/>
  <c r="W1350"/>
  <c r="V1350"/>
  <c r="U1350"/>
  <c r="T1350"/>
  <c r="S1350"/>
  <c r="R1350"/>
  <c r="Q1350"/>
  <c r="P1350"/>
  <c r="O1350"/>
  <c r="N1350"/>
  <c r="M1350"/>
  <c r="L1350"/>
  <c r="K1350"/>
  <c r="J1350"/>
  <c r="I1350"/>
  <c r="H1350"/>
  <c r="G1350"/>
  <c r="F1350"/>
  <c r="E1350"/>
  <c r="D1350"/>
  <c r="C1350"/>
  <c r="B1350"/>
  <c r="BI1349"/>
  <c r="BH1349"/>
  <c r="BG1349"/>
  <c r="BF1349"/>
  <c r="BE1349"/>
  <c r="BD1349"/>
  <c r="BC1349"/>
  <c r="BB1349"/>
  <c r="BA1349"/>
  <c r="AZ1349"/>
  <c r="AY1349"/>
  <c r="AX1349"/>
  <c r="AW1349"/>
  <c r="AV1349"/>
  <c r="AU1349"/>
  <c r="AT1349"/>
  <c r="AS1349"/>
  <c r="AR1349"/>
  <c r="AQ1349"/>
  <c r="AP1349"/>
  <c r="AO1349"/>
  <c r="AN1349"/>
  <c r="AM1349"/>
  <c r="AL1349"/>
  <c r="AK1349"/>
  <c r="AJ1349"/>
  <c r="AI1349"/>
  <c r="AH1349"/>
  <c r="AG1349"/>
  <c r="AF1349"/>
  <c r="AE1349"/>
  <c r="AD1349"/>
  <c r="AC1349"/>
  <c r="AB1349"/>
  <c r="AA1349"/>
  <c r="Z1349"/>
  <c r="Y1349"/>
  <c r="X1349"/>
  <c r="W1349"/>
  <c r="V1349"/>
  <c r="U1349"/>
  <c r="T1349"/>
  <c r="S1349"/>
  <c r="R1349"/>
  <c r="Q1349"/>
  <c r="P1349"/>
  <c r="O1349"/>
  <c r="N1349"/>
  <c r="M1349"/>
  <c r="L1349"/>
  <c r="K1349"/>
  <c r="J1349"/>
  <c r="I1349"/>
  <c r="H1349"/>
  <c r="G1349"/>
  <c r="F1349"/>
  <c r="E1349"/>
  <c r="D1349"/>
  <c r="C1349"/>
  <c r="B1349"/>
  <c r="AQ1348"/>
  <c r="AP1348"/>
  <c r="AO1348"/>
  <c r="AN1348"/>
  <c r="AM1348"/>
  <c r="AL1348"/>
  <c r="AK1348"/>
  <c r="AJ1348"/>
  <c r="AI1348"/>
  <c r="AH1348"/>
  <c r="AG1348"/>
  <c r="AF1348"/>
  <c r="AE1348"/>
  <c r="AD1348"/>
  <c r="AC1348"/>
  <c r="AB1348"/>
  <c r="AA1348"/>
  <c r="Z1348"/>
  <c r="Y1348"/>
  <c r="X1348"/>
  <c r="W1348"/>
  <c r="V1348"/>
  <c r="U1348"/>
  <c r="T1348"/>
  <c r="S1348"/>
  <c r="R1348"/>
  <c r="Q1348"/>
  <c r="P1348"/>
  <c r="O1348"/>
  <c r="N1348"/>
  <c r="M1348"/>
  <c r="L1348"/>
  <c r="K1348"/>
  <c r="J1348"/>
  <c r="I1348"/>
  <c r="H1348"/>
  <c r="G1348"/>
  <c r="F1348"/>
  <c r="E1348"/>
  <c r="D1348"/>
  <c r="C1348"/>
  <c r="B1348"/>
  <c r="AQ1347"/>
  <c r="AP1347"/>
  <c r="AO1347"/>
  <c r="AN1347"/>
  <c r="AM1347"/>
  <c r="AL1347"/>
  <c r="AK1347"/>
  <c r="AJ1347"/>
  <c r="AI1347"/>
  <c r="AH1347"/>
  <c r="AG1347"/>
  <c r="AF1347"/>
  <c r="AE1347"/>
  <c r="AD1347"/>
  <c r="AC1347"/>
  <c r="AB1347"/>
  <c r="AA1347"/>
  <c r="Z1347"/>
  <c r="Y1347"/>
  <c r="X1347"/>
  <c r="W1347"/>
  <c r="V1347"/>
  <c r="U1347"/>
  <c r="T1347"/>
  <c r="S1347"/>
  <c r="R1347"/>
  <c r="Q1347"/>
  <c r="P1347"/>
  <c r="O1347"/>
  <c r="N1347"/>
  <c r="M1347"/>
  <c r="L1347"/>
  <c r="K1347"/>
  <c r="J1347"/>
  <c r="I1347"/>
  <c r="H1347"/>
  <c r="G1347"/>
  <c r="F1347"/>
  <c r="E1347"/>
  <c r="D1347"/>
  <c r="C1347"/>
  <c r="B1347"/>
  <c r="BI1346"/>
  <c r="BH1346"/>
  <c r="BG1346"/>
  <c r="BF1346"/>
  <c r="BE1346"/>
  <c r="BD1346"/>
  <c r="BC1346"/>
  <c r="BB1346"/>
  <c r="BA1346"/>
  <c r="AZ1346"/>
  <c r="AY1346"/>
  <c r="AX1346"/>
  <c r="AW1346"/>
  <c r="AV1346"/>
  <c r="AU1346"/>
  <c r="AT1346"/>
  <c r="AS1346"/>
  <c r="AR1346"/>
  <c r="AQ1346"/>
  <c r="AP1346"/>
  <c r="AO1346"/>
  <c r="AN1346"/>
  <c r="AM1346"/>
  <c r="AL1346"/>
  <c r="AK1346"/>
  <c r="AJ1346"/>
  <c r="AI1346"/>
  <c r="AH1346"/>
  <c r="AG1346"/>
  <c r="AF1346"/>
  <c r="AE1346"/>
  <c r="AD1346"/>
  <c r="AC1346"/>
  <c r="AB1346"/>
  <c r="AA1346"/>
  <c r="Z1346"/>
  <c r="Y1346"/>
  <c r="X1346"/>
  <c r="W1346"/>
  <c r="V1346"/>
  <c r="U1346"/>
  <c r="T1346"/>
  <c r="S1346"/>
  <c r="R1346"/>
  <c r="Q1346"/>
  <c r="P1346"/>
  <c r="O1346"/>
  <c r="N1346"/>
  <c r="M1346"/>
  <c r="L1346"/>
  <c r="K1346"/>
  <c r="J1346"/>
  <c r="I1346"/>
  <c r="H1346"/>
  <c r="G1346"/>
  <c r="F1346"/>
  <c r="E1346"/>
  <c r="D1346"/>
  <c r="C1346"/>
  <c r="B1346"/>
  <c r="AQ1345"/>
  <c r="AP1345"/>
  <c r="AO1345"/>
  <c r="AN1345"/>
  <c r="AM1345"/>
  <c r="AL1345"/>
  <c r="AK1345"/>
  <c r="AJ1345"/>
  <c r="AI1345"/>
  <c r="AH1345"/>
  <c r="AG1345"/>
  <c r="AF1345"/>
  <c r="AE1345"/>
  <c r="AD1345"/>
  <c r="AC1345"/>
  <c r="AB1345"/>
  <c r="AA1345"/>
  <c r="Z1345"/>
  <c r="Y1345"/>
  <c r="X1345"/>
  <c r="W1345"/>
  <c r="V1345"/>
  <c r="U1345"/>
  <c r="T1345"/>
  <c r="S1345"/>
  <c r="R1345"/>
  <c r="Q1345"/>
  <c r="P1345"/>
  <c r="O1345"/>
  <c r="N1345"/>
  <c r="M1345"/>
  <c r="L1345"/>
  <c r="K1345"/>
  <c r="J1345"/>
  <c r="I1345"/>
  <c r="H1345"/>
  <c r="G1345"/>
  <c r="F1345"/>
  <c r="E1345"/>
  <c r="D1345"/>
  <c r="C1345"/>
  <c r="B1345"/>
  <c r="AQ1344"/>
  <c r="AP1344"/>
  <c r="AO1344"/>
  <c r="AN1344"/>
  <c r="AM1344"/>
  <c r="AL1344"/>
  <c r="AK1344"/>
  <c r="AJ1344"/>
  <c r="AI1344"/>
  <c r="AH1344"/>
  <c r="AG1344"/>
  <c r="AF1344"/>
  <c r="AE1344"/>
  <c r="AD1344"/>
  <c r="AC1344"/>
  <c r="AB1344"/>
  <c r="AA1344"/>
  <c r="Z1344"/>
  <c r="Y1344"/>
  <c r="X1344"/>
  <c r="W1344"/>
  <c r="V1344"/>
  <c r="U1344"/>
  <c r="T1344"/>
  <c r="S1344"/>
  <c r="R1344"/>
  <c r="Q1344"/>
  <c r="P1344"/>
  <c r="O1344"/>
  <c r="N1344"/>
  <c r="M1344"/>
  <c r="L1344"/>
  <c r="K1344"/>
  <c r="J1344"/>
  <c r="I1344"/>
  <c r="H1344"/>
  <c r="G1344"/>
  <c r="F1344"/>
  <c r="E1344"/>
  <c r="D1344"/>
  <c r="C1344"/>
  <c r="B1344"/>
  <c r="BI1343"/>
  <c r="BH1343"/>
  <c r="BG1343"/>
  <c r="BF1343"/>
  <c r="BE1343"/>
  <c r="BD1343"/>
  <c r="BC1343"/>
  <c r="BB1343"/>
  <c r="BA1343"/>
  <c r="AZ1343"/>
  <c r="AY1343"/>
  <c r="AX1343"/>
  <c r="AW1343"/>
  <c r="AV1343"/>
  <c r="AU1343"/>
  <c r="AT1343"/>
  <c r="AS1343"/>
  <c r="AR1343"/>
  <c r="AQ1343"/>
  <c r="AP1343"/>
  <c r="AO1343"/>
  <c r="AN1343"/>
  <c r="AM1343"/>
  <c r="AL1343"/>
  <c r="AK1343"/>
  <c r="AJ1343"/>
  <c r="AI1343"/>
  <c r="AH1343"/>
  <c r="AG1343"/>
  <c r="AF1343"/>
  <c r="AE1343"/>
  <c r="AD1343"/>
  <c r="AC1343"/>
  <c r="AB1343"/>
  <c r="AA1343"/>
  <c r="Z1343"/>
  <c r="Y1343"/>
  <c r="X1343"/>
  <c r="W1343"/>
  <c r="V1343"/>
  <c r="U1343"/>
  <c r="T1343"/>
  <c r="S1343"/>
  <c r="R1343"/>
  <c r="Q1343"/>
  <c r="P1343"/>
  <c r="O1343"/>
  <c r="N1343"/>
  <c r="M1343"/>
  <c r="L1343"/>
  <c r="K1343"/>
  <c r="J1343"/>
  <c r="I1343"/>
  <c r="H1343"/>
  <c r="G1343"/>
  <c r="F1343"/>
  <c r="E1343"/>
  <c r="D1343"/>
  <c r="C1343"/>
  <c r="B1343"/>
  <c r="AQ1342"/>
  <c r="AP1342"/>
  <c r="AO1342"/>
  <c r="AN1342"/>
  <c r="AM1342"/>
  <c r="AL1342"/>
  <c r="AK1342"/>
  <c r="AJ1342"/>
  <c r="AI1342"/>
  <c r="AH1342"/>
  <c r="AG1342"/>
  <c r="AF1342"/>
  <c r="AE1342"/>
  <c r="AD1342"/>
  <c r="AC1342"/>
  <c r="AB1342"/>
  <c r="AA1342"/>
  <c r="Z1342"/>
  <c r="Y1342"/>
  <c r="X1342"/>
  <c r="W1342"/>
  <c r="V1342"/>
  <c r="U1342"/>
  <c r="T1342"/>
  <c r="S1342"/>
  <c r="R1342"/>
  <c r="Q1342"/>
  <c r="P1342"/>
  <c r="O1342"/>
  <c r="N1342"/>
  <c r="M1342"/>
  <c r="L1342"/>
  <c r="K1342"/>
  <c r="J1342"/>
  <c r="I1342"/>
  <c r="H1342"/>
  <c r="G1342"/>
  <c r="F1342"/>
  <c r="E1342"/>
  <c r="D1342"/>
  <c r="C1342"/>
  <c r="B1342"/>
  <c r="AQ1341"/>
  <c r="AP1341"/>
  <c r="AO1341"/>
  <c r="AN1341"/>
  <c r="AM1341"/>
  <c r="AL1341"/>
  <c r="AK1341"/>
  <c r="AJ1341"/>
  <c r="AI1341"/>
  <c r="AH1341"/>
  <c r="AG1341"/>
  <c r="AF1341"/>
  <c r="AE1341"/>
  <c r="AD1341"/>
  <c r="AC1341"/>
  <c r="AB1341"/>
  <c r="AA1341"/>
  <c r="Z1341"/>
  <c r="Y1341"/>
  <c r="X1341"/>
  <c r="W1341"/>
  <c r="V1341"/>
  <c r="U1341"/>
  <c r="T1341"/>
  <c r="S1341"/>
  <c r="R1341"/>
  <c r="Q1341"/>
  <c r="P1341"/>
  <c r="O1341"/>
  <c r="N1341"/>
  <c r="M1341"/>
  <c r="L1341"/>
  <c r="K1341"/>
  <c r="J1341"/>
  <c r="I1341"/>
  <c r="H1341"/>
  <c r="G1341"/>
  <c r="F1341"/>
  <c r="E1341"/>
  <c r="D1341"/>
  <c r="C1341"/>
  <c r="B1341"/>
  <c r="BI1340"/>
  <c r="BH1340"/>
  <c r="BG1340"/>
  <c r="BF1340"/>
  <c r="BE1340"/>
  <c r="BD1340"/>
  <c r="BC1340"/>
  <c r="BB1340"/>
  <c r="BA1340"/>
  <c r="AZ1340"/>
  <c r="AY1340"/>
  <c r="AX1340"/>
  <c r="AW1340"/>
  <c r="AV1340"/>
  <c r="AU1340"/>
  <c r="AT1340"/>
  <c r="AS1340"/>
  <c r="AR1340"/>
  <c r="AQ1340"/>
  <c r="AP1340"/>
  <c r="AO1340"/>
  <c r="AN1340"/>
  <c r="AM1340"/>
  <c r="AL1340"/>
  <c r="AK1340"/>
  <c r="AJ1340"/>
  <c r="AI1340"/>
  <c r="AH1340"/>
  <c r="AG1340"/>
  <c r="AF1340"/>
  <c r="AE1340"/>
  <c r="AD1340"/>
  <c r="AC1340"/>
  <c r="AB1340"/>
  <c r="AA1340"/>
  <c r="Z1340"/>
  <c r="Y1340"/>
  <c r="X1340"/>
  <c r="W1340"/>
  <c r="V1340"/>
  <c r="U1340"/>
  <c r="T1340"/>
  <c r="S1340"/>
  <c r="R1340"/>
  <c r="Q1340"/>
  <c r="P1340"/>
  <c r="O1340"/>
  <c r="N1340"/>
  <c r="M1340"/>
  <c r="L1340"/>
  <c r="K1340"/>
  <c r="J1340"/>
  <c r="I1340"/>
  <c r="H1340"/>
  <c r="G1340"/>
  <c r="F1340"/>
  <c r="E1340"/>
  <c r="D1340"/>
  <c r="C1340"/>
  <c r="B1340"/>
  <c r="AQ1339"/>
  <c r="AP1339"/>
  <c r="AO1339"/>
  <c r="AN1339"/>
  <c r="AM1339"/>
  <c r="AL1339"/>
  <c r="AK1339"/>
  <c r="AJ1339"/>
  <c r="AI1339"/>
  <c r="AH1339"/>
  <c r="AG1339"/>
  <c r="AF1339"/>
  <c r="AE1339"/>
  <c r="AD1339"/>
  <c r="AC1339"/>
  <c r="AB1339"/>
  <c r="AA1339"/>
  <c r="Z1339"/>
  <c r="Y1339"/>
  <c r="X1339"/>
  <c r="W1339"/>
  <c r="V1339"/>
  <c r="U1339"/>
  <c r="T1339"/>
  <c r="S1339"/>
  <c r="R1339"/>
  <c r="Q1339"/>
  <c r="P1339"/>
  <c r="O1339"/>
  <c r="N1339"/>
  <c r="M1339"/>
  <c r="L1339"/>
  <c r="K1339"/>
  <c r="J1339"/>
  <c r="I1339"/>
  <c r="H1339"/>
  <c r="G1339"/>
  <c r="F1339"/>
  <c r="E1339"/>
  <c r="D1339"/>
  <c r="C1339"/>
  <c r="B1339"/>
  <c r="AQ1338"/>
  <c r="AP1338"/>
  <c r="AO1338"/>
  <c r="AN1338"/>
  <c r="AM1338"/>
  <c r="AL1338"/>
  <c r="AK1338"/>
  <c r="AJ1338"/>
  <c r="AI1338"/>
  <c r="AH1338"/>
  <c r="AG1338"/>
  <c r="AF1338"/>
  <c r="AE1338"/>
  <c r="AD1338"/>
  <c r="AC1338"/>
  <c r="AB1338"/>
  <c r="AA1338"/>
  <c r="Z1338"/>
  <c r="Y1338"/>
  <c r="X1338"/>
  <c r="W1338"/>
  <c r="V1338"/>
  <c r="U1338"/>
  <c r="T1338"/>
  <c r="S1338"/>
  <c r="R1338"/>
  <c r="Q1338"/>
  <c r="P1338"/>
  <c r="O1338"/>
  <c r="N1338"/>
  <c r="M1338"/>
  <c r="L1338"/>
  <c r="K1338"/>
  <c r="J1338"/>
  <c r="I1338"/>
  <c r="H1338"/>
  <c r="G1338"/>
  <c r="F1338"/>
  <c r="E1338"/>
  <c r="D1338"/>
  <c r="C1338"/>
  <c r="B1338"/>
  <c r="BI1337"/>
  <c r="BH1337"/>
  <c r="BG1337"/>
  <c r="BF1337"/>
  <c r="BE1337"/>
  <c r="BD1337"/>
  <c r="BC1337"/>
  <c r="BB1337"/>
  <c r="BA1337"/>
  <c r="AZ1337"/>
  <c r="AY1337"/>
  <c r="AX1337"/>
  <c r="AW1337"/>
  <c r="AV1337"/>
  <c r="AU1337"/>
  <c r="AT1337"/>
  <c r="AS1337"/>
  <c r="AR1337"/>
  <c r="AQ1337"/>
  <c r="AP1337"/>
  <c r="AO1337"/>
  <c r="AN1337"/>
  <c r="AM1337"/>
  <c r="AL1337"/>
  <c r="AK1337"/>
  <c r="AJ1337"/>
  <c r="AI1337"/>
  <c r="AH1337"/>
  <c r="AG1337"/>
  <c r="AF1337"/>
  <c r="AE1337"/>
  <c r="AD1337"/>
  <c r="AC1337"/>
  <c r="AB1337"/>
  <c r="AA1337"/>
  <c r="Z1337"/>
  <c r="Y1337"/>
  <c r="X1337"/>
  <c r="W1337"/>
  <c r="V1337"/>
  <c r="U1337"/>
  <c r="T1337"/>
  <c r="S1337"/>
  <c r="R1337"/>
  <c r="Q1337"/>
  <c r="P1337"/>
  <c r="O1337"/>
  <c r="N1337"/>
  <c r="M1337"/>
  <c r="L1337"/>
  <c r="K1337"/>
  <c r="J1337"/>
  <c r="I1337"/>
  <c r="H1337"/>
  <c r="G1337"/>
  <c r="F1337"/>
  <c r="E1337"/>
  <c r="D1337"/>
  <c r="C1337"/>
  <c r="B1337"/>
  <c r="AQ1336"/>
  <c r="AP1336"/>
  <c r="AO1336"/>
  <c r="AN1336"/>
  <c r="AM1336"/>
  <c r="AL1336"/>
  <c r="AK1336"/>
  <c r="AJ1336"/>
  <c r="AI1336"/>
  <c r="AH1336"/>
  <c r="AG1336"/>
  <c r="AF1336"/>
  <c r="AE1336"/>
  <c r="AD1336"/>
  <c r="AC1336"/>
  <c r="AB1336"/>
  <c r="AA1336"/>
  <c r="Z1336"/>
  <c r="Y1336"/>
  <c r="X1336"/>
  <c r="W1336"/>
  <c r="V1336"/>
  <c r="U1336"/>
  <c r="T1336"/>
  <c r="S1336"/>
  <c r="R1336"/>
  <c r="Q1336"/>
  <c r="P1336"/>
  <c r="O1336"/>
  <c r="N1336"/>
  <c r="M1336"/>
  <c r="L1336"/>
  <c r="K1336"/>
  <c r="J1336"/>
  <c r="I1336"/>
  <c r="H1336"/>
  <c r="G1336"/>
  <c r="F1336"/>
  <c r="E1336"/>
  <c r="D1336"/>
  <c r="C1336"/>
  <c r="B1336"/>
  <c r="AQ1335"/>
  <c r="AP1335"/>
  <c r="AO1335"/>
  <c r="AN1335"/>
  <c r="AM1335"/>
  <c r="AL1335"/>
  <c r="AK1335"/>
  <c r="AJ1335"/>
  <c r="AI1335"/>
  <c r="AH1335"/>
  <c r="AG1335"/>
  <c r="AF1335"/>
  <c r="AE1335"/>
  <c r="AD1335"/>
  <c r="AC1335"/>
  <c r="AB1335"/>
  <c r="AA1335"/>
  <c r="Z1335"/>
  <c r="Y1335"/>
  <c r="X1335"/>
  <c r="W1335"/>
  <c r="V1335"/>
  <c r="U1335"/>
  <c r="T1335"/>
  <c r="S1335"/>
  <c r="R1335"/>
  <c r="Q1335"/>
  <c r="P1335"/>
  <c r="O1335"/>
  <c r="N1335"/>
  <c r="M1335"/>
  <c r="L1335"/>
  <c r="K1335"/>
  <c r="J1335"/>
  <c r="I1335"/>
  <c r="H1335"/>
  <c r="G1335"/>
  <c r="F1335"/>
  <c r="E1335"/>
  <c r="D1335"/>
  <c r="C1335"/>
  <c r="B1335"/>
  <c r="BI1334"/>
  <c r="BH1334"/>
  <c r="BG1334"/>
  <c r="BF1334"/>
  <c r="BE1334"/>
  <c r="BD1334"/>
  <c r="BC1334"/>
  <c r="BB1334"/>
  <c r="BA1334"/>
  <c r="AZ1334"/>
  <c r="AY1334"/>
  <c r="AX1334"/>
  <c r="AW1334"/>
  <c r="AV1334"/>
  <c r="AU1334"/>
  <c r="AT1334"/>
  <c r="AS1334"/>
  <c r="AR1334"/>
  <c r="AQ1334"/>
  <c r="AP1334"/>
  <c r="AO1334"/>
  <c r="AN1334"/>
  <c r="AM1334"/>
  <c r="AL1334"/>
  <c r="AK1334"/>
  <c r="AJ1334"/>
  <c r="AI1334"/>
  <c r="AH1334"/>
  <c r="AG1334"/>
  <c r="AF1334"/>
  <c r="AE1334"/>
  <c r="AD1334"/>
  <c r="AC1334"/>
  <c r="AB1334"/>
  <c r="AA1334"/>
  <c r="Z1334"/>
  <c r="Y1334"/>
  <c r="X1334"/>
  <c r="W1334"/>
  <c r="V1334"/>
  <c r="U1334"/>
  <c r="T1334"/>
  <c r="S1334"/>
  <c r="R1334"/>
  <c r="Q1334"/>
  <c r="P1334"/>
  <c r="O1334"/>
  <c r="N1334"/>
  <c r="M1334"/>
  <c r="L1334"/>
  <c r="K1334"/>
  <c r="J1334"/>
  <c r="I1334"/>
  <c r="H1334"/>
  <c r="G1334"/>
  <c r="F1334"/>
  <c r="E1334"/>
  <c r="D1334"/>
  <c r="C1334"/>
  <c r="B1334"/>
  <c r="AQ1333"/>
  <c r="AP1333"/>
  <c r="AO1333"/>
  <c r="AN1333"/>
  <c r="AM1333"/>
  <c r="AL1333"/>
  <c r="AK1333"/>
  <c r="AJ1333"/>
  <c r="AI1333"/>
  <c r="AH1333"/>
  <c r="AG1333"/>
  <c r="AF1333"/>
  <c r="AE1333"/>
  <c r="AD1333"/>
  <c r="AC1333"/>
  <c r="AB1333"/>
  <c r="AA1333"/>
  <c r="Z1333"/>
  <c r="Y1333"/>
  <c r="X1333"/>
  <c r="W1333"/>
  <c r="V1333"/>
  <c r="U1333"/>
  <c r="T1333"/>
  <c r="S1333"/>
  <c r="R1333"/>
  <c r="Q1333"/>
  <c r="P1333"/>
  <c r="O1333"/>
  <c r="N1333"/>
  <c r="M1333"/>
  <c r="L1333"/>
  <c r="K1333"/>
  <c r="J1333"/>
  <c r="I1333"/>
  <c r="H1333"/>
  <c r="G1333"/>
  <c r="F1333"/>
  <c r="E1333"/>
  <c r="D1333"/>
  <c r="C1333"/>
  <c r="B1333"/>
  <c r="AQ1332"/>
  <c r="AP1332"/>
  <c r="AO1332"/>
  <c r="AN1332"/>
  <c r="AM1332"/>
  <c r="AL1332"/>
  <c r="AK1332"/>
  <c r="AJ1332"/>
  <c r="AI1332"/>
  <c r="AH1332"/>
  <c r="AG1332"/>
  <c r="AF1332"/>
  <c r="AE1332"/>
  <c r="AD1332"/>
  <c r="AC1332"/>
  <c r="AB1332"/>
  <c r="AA1332"/>
  <c r="Z1332"/>
  <c r="Y1332"/>
  <c r="X1332"/>
  <c r="W1332"/>
  <c r="V1332"/>
  <c r="U1332"/>
  <c r="T1332"/>
  <c r="S1332"/>
  <c r="R1332"/>
  <c r="Q1332"/>
  <c r="P1332"/>
  <c r="O1332"/>
  <c r="N1332"/>
  <c r="M1332"/>
  <c r="L1332"/>
  <c r="K1332"/>
  <c r="J1332"/>
  <c r="I1332"/>
  <c r="H1332"/>
  <c r="G1332"/>
  <c r="F1332"/>
  <c r="E1332"/>
  <c r="D1332"/>
  <c r="C1332"/>
  <c r="B1332"/>
  <c r="BI1331"/>
  <c r="BH1331"/>
  <c r="BG1331"/>
  <c r="BF1331"/>
  <c r="BE1331"/>
  <c r="BD1331"/>
  <c r="BC1331"/>
  <c r="BB1331"/>
  <c r="BA1331"/>
  <c r="AZ1331"/>
  <c r="AY1331"/>
  <c r="AX1331"/>
  <c r="AW1331"/>
  <c r="AV1331"/>
  <c r="AU1331"/>
  <c r="AT1331"/>
  <c r="AS1331"/>
  <c r="AR1331"/>
  <c r="AQ1331"/>
  <c r="AP1331"/>
  <c r="AO1331"/>
  <c r="AN1331"/>
  <c r="AM1331"/>
  <c r="AL1331"/>
  <c r="AK1331"/>
  <c r="AJ1331"/>
  <c r="AI1331"/>
  <c r="AH1331"/>
  <c r="AG1331"/>
  <c r="AF1331"/>
  <c r="AE1331"/>
  <c r="AD1331"/>
  <c r="AC1331"/>
  <c r="AB1331"/>
  <c r="AA1331"/>
  <c r="Z1331"/>
  <c r="Y1331"/>
  <c r="X1331"/>
  <c r="W1331"/>
  <c r="V1331"/>
  <c r="U1331"/>
  <c r="T1331"/>
  <c r="S1331"/>
  <c r="R1331"/>
  <c r="Q1331"/>
  <c r="P1331"/>
  <c r="O1331"/>
  <c r="N1331"/>
  <c r="M1331"/>
  <c r="L1331"/>
  <c r="K1331"/>
  <c r="J1331"/>
  <c r="I1331"/>
  <c r="H1331"/>
  <c r="G1331"/>
  <c r="F1331"/>
  <c r="E1331"/>
  <c r="D1331"/>
  <c r="C1331"/>
  <c r="B1331"/>
  <c r="AQ1330"/>
  <c r="AP1330"/>
  <c r="AO1330"/>
  <c r="AN1330"/>
  <c r="AM1330"/>
  <c r="AL1330"/>
  <c r="AK1330"/>
  <c r="AJ1330"/>
  <c r="AI1330"/>
  <c r="AH1330"/>
  <c r="AG1330"/>
  <c r="AF1330"/>
  <c r="AE1330"/>
  <c r="AD1330"/>
  <c r="AC1330"/>
  <c r="AB1330"/>
  <c r="AA1330"/>
  <c r="Z1330"/>
  <c r="Y1330"/>
  <c r="X1330"/>
  <c r="W1330"/>
  <c r="V1330"/>
  <c r="U1330"/>
  <c r="T1330"/>
  <c r="S1330"/>
  <c r="R1330"/>
  <c r="Q1330"/>
  <c r="P1330"/>
  <c r="O1330"/>
  <c r="N1330"/>
  <c r="M1330"/>
  <c r="L1330"/>
  <c r="K1330"/>
  <c r="J1330"/>
  <c r="I1330"/>
  <c r="H1330"/>
  <c r="G1330"/>
  <c r="F1330"/>
  <c r="E1330"/>
  <c r="D1330"/>
  <c r="C1330"/>
  <c r="B1330"/>
  <c r="AQ1329"/>
  <c r="AP1329"/>
  <c r="AO1329"/>
  <c r="AN1329"/>
  <c r="AM1329"/>
  <c r="AL1329"/>
  <c r="AK1329"/>
  <c r="AJ1329"/>
  <c r="AI1329"/>
  <c r="AH1329"/>
  <c r="AG1329"/>
  <c r="AF1329"/>
  <c r="AE1329"/>
  <c r="AD1329"/>
  <c r="AC1329"/>
  <c r="AB1329"/>
  <c r="AA1329"/>
  <c r="Z1329"/>
  <c r="Y1329"/>
  <c r="X1329"/>
  <c r="W1329"/>
  <c r="V1329"/>
  <c r="U1329"/>
  <c r="T1329"/>
  <c r="S1329"/>
  <c r="R1329"/>
  <c r="Q1329"/>
  <c r="P1329"/>
  <c r="O1329"/>
  <c r="N1329"/>
  <c r="M1329"/>
  <c r="L1329"/>
  <c r="K1329"/>
  <c r="J1329"/>
  <c r="I1329"/>
  <c r="H1329"/>
  <c r="G1329"/>
  <c r="F1329"/>
  <c r="E1329"/>
  <c r="D1329"/>
  <c r="C1329"/>
  <c r="B1329"/>
  <c r="BI1328"/>
  <c r="BH1328"/>
  <c r="BG1328"/>
  <c r="BF1328"/>
  <c r="BE1328"/>
  <c r="BD1328"/>
  <c r="BC1328"/>
  <c r="BB1328"/>
  <c r="BA1328"/>
  <c r="AZ1328"/>
  <c r="AY1328"/>
  <c r="AX1328"/>
  <c r="AW1328"/>
  <c r="AV1328"/>
  <c r="AU1328"/>
  <c r="AT1328"/>
  <c r="AS1328"/>
  <c r="AR1328"/>
  <c r="AQ1328"/>
  <c r="AP1328"/>
  <c r="AO1328"/>
  <c r="AN1328"/>
  <c r="AM1328"/>
  <c r="AL1328"/>
  <c r="AK1328"/>
  <c r="AJ1328"/>
  <c r="AI1328"/>
  <c r="AH1328"/>
  <c r="AG1328"/>
  <c r="AF1328"/>
  <c r="AE1328"/>
  <c r="AD1328"/>
  <c r="AC1328"/>
  <c r="AB1328"/>
  <c r="AA1328"/>
  <c r="Z1328"/>
  <c r="Y1328"/>
  <c r="X1328"/>
  <c r="W1328"/>
  <c r="V1328"/>
  <c r="U1328"/>
  <c r="T1328"/>
  <c r="S1328"/>
  <c r="R1328"/>
  <c r="Q1328"/>
  <c r="P1328"/>
  <c r="O1328"/>
  <c r="N1328"/>
  <c r="M1328"/>
  <c r="L1328"/>
  <c r="K1328"/>
  <c r="J1328"/>
  <c r="I1328"/>
  <c r="H1328"/>
  <c r="G1328"/>
  <c r="F1328"/>
  <c r="E1328"/>
  <c r="D1328"/>
  <c r="C1328"/>
  <c r="B1328"/>
  <c r="AQ1327"/>
  <c r="AP1327"/>
  <c r="AO1327"/>
  <c r="AN1327"/>
  <c r="AM1327"/>
  <c r="AL1327"/>
  <c r="AK1327"/>
  <c r="AJ1327"/>
  <c r="AI1327"/>
  <c r="AH1327"/>
  <c r="AG1327"/>
  <c r="AF1327"/>
  <c r="AE1327"/>
  <c r="AD1327"/>
  <c r="AC1327"/>
  <c r="AB1327"/>
  <c r="AA1327"/>
  <c r="Z1327"/>
  <c r="Y1327"/>
  <c r="X1327"/>
  <c r="W1327"/>
  <c r="V1327"/>
  <c r="U1327"/>
  <c r="T1327"/>
  <c r="S1327"/>
  <c r="R1327"/>
  <c r="Q1327"/>
  <c r="P1327"/>
  <c r="O1327"/>
  <c r="N1327"/>
  <c r="M1327"/>
  <c r="L1327"/>
  <c r="K1327"/>
  <c r="J1327"/>
  <c r="I1327"/>
  <c r="H1327"/>
  <c r="G1327"/>
  <c r="F1327"/>
  <c r="E1327"/>
  <c r="D1327"/>
  <c r="C1327"/>
  <c r="B1327"/>
  <c r="AQ1326"/>
  <c r="AP1326"/>
  <c r="AO1326"/>
  <c r="AN1326"/>
  <c r="AM1326"/>
  <c r="AL1326"/>
  <c r="AK1326"/>
  <c r="AJ1326"/>
  <c r="AI1326"/>
  <c r="AH1326"/>
  <c r="AG1326"/>
  <c r="AF1326"/>
  <c r="AE1326"/>
  <c r="AD1326"/>
  <c r="AC1326"/>
  <c r="AB1326"/>
  <c r="AA1326"/>
  <c r="Z1326"/>
  <c r="Y1326"/>
  <c r="X1326"/>
  <c r="W1326"/>
  <c r="V1326"/>
  <c r="U1326"/>
  <c r="T1326"/>
  <c r="S1326"/>
  <c r="R1326"/>
  <c r="Q1326"/>
  <c r="P1326"/>
  <c r="O1326"/>
  <c r="N1326"/>
  <c r="M1326"/>
  <c r="L1326"/>
  <c r="K1326"/>
  <c r="J1326"/>
  <c r="I1326"/>
  <c r="H1326"/>
  <c r="G1326"/>
  <c r="F1326"/>
  <c r="E1326"/>
  <c r="D1326"/>
  <c r="C1326"/>
  <c r="B1326"/>
  <c r="BI1325"/>
  <c r="BH1325"/>
  <c r="BG1325"/>
  <c r="BF1325"/>
  <c r="BE1325"/>
  <c r="BD1325"/>
  <c r="BC1325"/>
  <c r="BB1325"/>
  <c r="BA1325"/>
  <c r="AZ1325"/>
  <c r="AY1325"/>
  <c r="AX1325"/>
  <c r="AW1325"/>
  <c r="AV1325"/>
  <c r="AU1325"/>
  <c r="AT1325"/>
  <c r="AS1325"/>
  <c r="AR1325"/>
  <c r="AQ1325"/>
  <c r="AP1325"/>
  <c r="AO1325"/>
  <c r="AN1325"/>
  <c r="AM1325"/>
  <c r="AL1325"/>
  <c r="AK1325"/>
  <c r="AJ1325"/>
  <c r="AI1325"/>
  <c r="AH1325"/>
  <c r="AG1325"/>
  <c r="AF1325"/>
  <c r="AE1325"/>
  <c r="AD1325"/>
  <c r="AC1325"/>
  <c r="AB1325"/>
  <c r="AA1325"/>
  <c r="Z1325"/>
  <c r="Y1325"/>
  <c r="X1325"/>
  <c r="W1325"/>
  <c r="V1325"/>
  <c r="U1325"/>
  <c r="T1325"/>
  <c r="S1325"/>
  <c r="R1325"/>
  <c r="Q1325"/>
  <c r="P1325"/>
  <c r="O1325"/>
  <c r="N1325"/>
  <c r="M1325"/>
  <c r="L1325"/>
  <c r="K1325"/>
  <c r="J1325"/>
  <c r="I1325"/>
  <c r="H1325"/>
  <c r="G1325"/>
  <c r="F1325"/>
  <c r="E1325"/>
  <c r="D1325"/>
  <c r="C1325"/>
  <c r="B1325"/>
  <c r="AQ1324"/>
  <c r="AP1324"/>
  <c r="AO1324"/>
  <c r="AN1324"/>
  <c r="AM1324"/>
  <c r="AL1324"/>
  <c r="AK1324"/>
  <c r="AJ1324"/>
  <c r="AI1324"/>
  <c r="AH1324"/>
  <c r="AG1324"/>
  <c r="AF1324"/>
  <c r="AE1324"/>
  <c r="AD1324"/>
  <c r="AC1324"/>
  <c r="AB1324"/>
  <c r="AA1324"/>
  <c r="Z1324"/>
  <c r="Y1324"/>
  <c r="X1324"/>
  <c r="W1324"/>
  <c r="V1324"/>
  <c r="U1324"/>
  <c r="T1324"/>
  <c r="S1324"/>
  <c r="R1324"/>
  <c r="Q1324"/>
  <c r="P1324"/>
  <c r="O1324"/>
  <c r="N1324"/>
  <c r="M1324"/>
  <c r="L1324"/>
  <c r="K1324"/>
  <c r="J1324"/>
  <c r="I1324"/>
  <c r="H1324"/>
  <c r="G1324"/>
  <c r="F1324"/>
  <c r="E1324"/>
  <c r="D1324"/>
  <c r="C1324"/>
  <c r="B1324"/>
  <c r="AQ1323"/>
  <c r="AP1323"/>
  <c r="AO1323"/>
  <c r="AN1323"/>
  <c r="AM1323"/>
  <c r="AL1323"/>
  <c r="AK1323"/>
  <c r="AJ1323"/>
  <c r="AI1323"/>
  <c r="AH1323"/>
  <c r="AG1323"/>
  <c r="AF1323"/>
  <c r="AE1323"/>
  <c r="AD1323"/>
  <c r="AC1323"/>
  <c r="AB1323"/>
  <c r="AA1323"/>
  <c r="Z1323"/>
  <c r="Y1323"/>
  <c r="X1323"/>
  <c r="W1323"/>
  <c r="V1323"/>
  <c r="U1323"/>
  <c r="T1323"/>
  <c r="S1323"/>
  <c r="R1323"/>
  <c r="Q1323"/>
  <c r="P1323"/>
  <c r="O1323"/>
  <c r="N1323"/>
  <c r="M1323"/>
  <c r="L1323"/>
  <c r="K1323"/>
  <c r="J1323"/>
  <c r="I1323"/>
  <c r="H1323"/>
  <c r="G1323"/>
  <c r="F1323"/>
  <c r="E1323"/>
  <c r="D1323"/>
  <c r="C1323"/>
  <c r="B1323"/>
  <c r="BI1322"/>
  <c r="BH1322"/>
  <c r="BG1322"/>
  <c r="BF1322"/>
  <c r="BE1322"/>
  <c r="BD1322"/>
  <c r="BC1322"/>
  <c r="BB1322"/>
  <c r="BA1322"/>
  <c r="AZ1322"/>
  <c r="AY1322"/>
  <c r="AX1322"/>
  <c r="AW1322"/>
  <c r="AV1322"/>
  <c r="AU1322"/>
  <c r="AT1322"/>
  <c r="AS1322"/>
  <c r="AR1322"/>
  <c r="AQ1322"/>
  <c r="AP1322"/>
  <c r="AO1322"/>
  <c r="AN1322"/>
  <c r="AM1322"/>
  <c r="AL1322"/>
  <c r="AK1322"/>
  <c r="AJ1322"/>
  <c r="AI1322"/>
  <c r="AH1322"/>
  <c r="AG1322"/>
  <c r="AF1322"/>
  <c r="AE1322"/>
  <c r="AD1322"/>
  <c r="AC1322"/>
  <c r="AB1322"/>
  <c r="AA1322"/>
  <c r="Z1322"/>
  <c r="Y1322"/>
  <c r="X1322"/>
  <c r="W1322"/>
  <c r="V1322"/>
  <c r="U1322"/>
  <c r="T1322"/>
  <c r="S1322"/>
  <c r="R1322"/>
  <c r="Q1322"/>
  <c r="P1322"/>
  <c r="O1322"/>
  <c r="N1322"/>
  <c r="M1322"/>
  <c r="L1322"/>
  <c r="K1322"/>
  <c r="J1322"/>
  <c r="I1322"/>
  <c r="H1322"/>
  <c r="G1322"/>
  <c r="F1322"/>
  <c r="E1322"/>
  <c r="D1322"/>
  <c r="C1322"/>
  <c r="B1322"/>
  <c r="AQ1321"/>
  <c r="AP1321"/>
  <c r="AO1321"/>
  <c r="AN1321"/>
  <c r="AM1321"/>
  <c r="AL1321"/>
  <c r="AK1321"/>
  <c r="AJ1321"/>
  <c r="AI1321"/>
  <c r="AH1321"/>
  <c r="AG1321"/>
  <c r="AF1321"/>
  <c r="AE1321"/>
  <c r="AD1321"/>
  <c r="AC1321"/>
  <c r="AB1321"/>
  <c r="AA1321"/>
  <c r="Z1321"/>
  <c r="Y1321"/>
  <c r="X1321"/>
  <c r="W1321"/>
  <c r="V1321"/>
  <c r="U1321"/>
  <c r="T1321"/>
  <c r="S1321"/>
  <c r="R1321"/>
  <c r="Q1321"/>
  <c r="P1321"/>
  <c r="O1321"/>
  <c r="N1321"/>
  <c r="M1321"/>
  <c r="L1321"/>
  <c r="K1321"/>
  <c r="J1321"/>
  <c r="I1321"/>
  <c r="H1321"/>
  <c r="G1321"/>
  <c r="F1321"/>
  <c r="E1321"/>
  <c r="D1321"/>
  <c r="C1321"/>
  <c r="B1321"/>
  <c r="AQ1320"/>
  <c r="AP1320"/>
  <c r="AO1320"/>
  <c r="AN1320"/>
  <c r="AM1320"/>
  <c r="AL1320"/>
  <c r="AK1320"/>
  <c r="AJ1320"/>
  <c r="AI1320"/>
  <c r="AH1320"/>
  <c r="AG1320"/>
  <c r="AF1320"/>
  <c r="AE1320"/>
  <c r="AD1320"/>
  <c r="AC1320"/>
  <c r="AB1320"/>
  <c r="AA1320"/>
  <c r="Z1320"/>
  <c r="Y1320"/>
  <c r="X1320"/>
  <c r="W1320"/>
  <c r="V1320"/>
  <c r="U1320"/>
  <c r="T1320"/>
  <c r="S1320"/>
  <c r="R1320"/>
  <c r="Q1320"/>
  <c r="P1320"/>
  <c r="O1320"/>
  <c r="N1320"/>
  <c r="M1320"/>
  <c r="L1320"/>
  <c r="K1320"/>
  <c r="J1320"/>
  <c r="I1320"/>
  <c r="H1320"/>
  <c r="G1320"/>
  <c r="F1320"/>
  <c r="E1320"/>
  <c r="D1320"/>
  <c r="C1320"/>
  <c r="B1320"/>
  <c r="BI1319"/>
  <c r="BH1319"/>
  <c r="BG1319"/>
  <c r="BF1319"/>
  <c r="BE1319"/>
  <c r="BD1319"/>
  <c r="BC1319"/>
  <c r="BB1319"/>
  <c r="BA1319"/>
  <c r="AZ1319"/>
  <c r="AY1319"/>
  <c r="AX1319"/>
  <c r="AW1319"/>
  <c r="AV1319"/>
  <c r="AU1319"/>
  <c r="AT1319"/>
  <c r="AS1319"/>
  <c r="AR1319"/>
  <c r="AQ1319"/>
  <c r="AP1319"/>
  <c r="AO1319"/>
  <c r="AN1319"/>
  <c r="AM1319"/>
  <c r="AL1319"/>
  <c r="AK1319"/>
  <c r="AJ1319"/>
  <c r="AI1319"/>
  <c r="AH1319"/>
  <c r="AG1319"/>
  <c r="AF1319"/>
  <c r="AE1319"/>
  <c r="AD1319"/>
  <c r="AC1319"/>
  <c r="AB1319"/>
  <c r="AA1319"/>
  <c r="Z1319"/>
  <c r="Y1319"/>
  <c r="X1319"/>
  <c r="W1319"/>
  <c r="V1319"/>
  <c r="U1319"/>
  <c r="T1319"/>
  <c r="S1319"/>
  <c r="R1319"/>
  <c r="Q1319"/>
  <c r="P1319"/>
  <c r="O1319"/>
  <c r="N1319"/>
  <c r="M1319"/>
  <c r="L1319"/>
  <c r="K1319"/>
  <c r="J1319"/>
  <c r="I1319"/>
  <c r="H1319"/>
  <c r="G1319"/>
  <c r="F1319"/>
  <c r="E1319"/>
  <c r="D1319"/>
  <c r="C1319"/>
  <c r="B1319"/>
  <c r="AQ1318"/>
  <c r="AP1318"/>
  <c r="AO1318"/>
  <c r="AN1318"/>
  <c r="AM1318"/>
  <c r="AL1318"/>
  <c r="AK1318"/>
  <c r="AJ1318"/>
  <c r="AI1318"/>
  <c r="AH1318"/>
  <c r="AG1318"/>
  <c r="AF1318"/>
  <c r="AE1318"/>
  <c r="AD1318"/>
  <c r="AC1318"/>
  <c r="AB1318"/>
  <c r="AA1318"/>
  <c r="Z1318"/>
  <c r="Y1318"/>
  <c r="X1318"/>
  <c r="W1318"/>
  <c r="V1318"/>
  <c r="U1318"/>
  <c r="T1318"/>
  <c r="S1318"/>
  <c r="R1318"/>
  <c r="Q1318"/>
  <c r="P1318"/>
  <c r="O1318"/>
  <c r="N1318"/>
  <c r="M1318"/>
  <c r="L1318"/>
  <c r="K1318"/>
  <c r="J1318"/>
  <c r="I1318"/>
  <c r="H1318"/>
  <c r="G1318"/>
  <c r="F1318"/>
  <c r="E1318"/>
  <c r="D1318"/>
  <c r="C1318"/>
  <c r="B1318"/>
  <c r="AQ1317"/>
  <c r="AP1317"/>
  <c r="AO1317"/>
  <c r="AN1317"/>
  <c r="AM1317"/>
  <c r="AL1317"/>
  <c r="AK1317"/>
  <c r="AJ1317"/>
  <c r="AI1317"/>
  <c r="AH1317"/>
  <c r="AG1317"/>
  <c r="AF1317"/>
  <c r="AE1317"/>
  <c r="AD1317"/>
  <c r="AC1317"/>
  <c r="AB1317"/>
  <c r="AA1317"/>
  <c r="Z1317"/>
  <c r="Y1317"/>
  <c r="X1317"/>
  <c r="W1317"/>
  <c r="V1317"/>
  <c r="U1317"/>
  <c r="T1317"/>
  <c r="S1317"/>
  <c r="R1317"/>
  <c r="Q1317"/>
  <c r="P1317"/>
  <c r="O1317"/>
  <c r="N1317"/>
  <c r="M1317"/>
  <c r="L1317"/>
  <c r="K1317"/>
  <c r="J1317"/>
  <c r="I1317"/>
  <c r="H1317"/>
  <c r="G1317"/>
  <c r="F1317"/>
  <c r="E1317"/>
  <c r="D1317"/>
  <c r="C1317"/>
  <c r="B1317"/>
  <c r="BI1316"/>
  <c r="BH1316"/>
  <c r="BG1316"/>
  <c r="BF1316"/>
  <c r="BE1316"/>
  <c r="BD1316"/>
  <c r="BC1316"/>
  <c r="BB1316"/>
  <c r="BA1316"/>
  <c r="AZ1316"/>
  <c r="AY1316"/>
  <c r="AX1316"/>
  <c r="AW1316"/>
  <c r="AV1316"/>
  <c r="AU1316"/>
  <c r="AT1316"/>
  <c r="AS1316"/>
  <c r="AR1316"/>
  <c r="AQ1316"/>
  <c r="AP1316"/>
  <c r="AO1316"/>
  <c r="AN1316"/>
  <c r="AM1316"/>
  <c r="AL1316"/>
  <c r="AK1316"/>
  <c r="AJ1316"/>
  <c r="AI1316"/>
  <c r="AH1316"/>
  <c r="AG1316"/>
  <c r="AF1316"/>
  <c r="AE1316"/>
  <c r="AD1316"/>
  <c r="AC1316"/>
  <c r="AB1316"/>
  <c r="AA1316"/>
  <c r="Z1316"/>
  <c r="Y1316"/>
  <c r="X1316"/>
  <c r="W1316"/>
  <c r="V1316"/>
  <c r="U1316"/>
  <c r="T1316"/>
  <c r="S1316"/>
  <c r="R1316"/>
  <c r="Q1316"/>
  <c r="P1316"/>
  <c r="O1316"/>
  <c r="N1316"/>
  <c r="M1316"/>
  <c r="L1316"/>
  <c r="K1316"/>
  <c r="J1316"/>
  <c r="I1316"/>
  <c r="H1316"/>
  <c r="G1316"/>
  <c r="F1316"/>
  <c r="E1316"/>
  <c r="D1316"/>
  <c r="C1316"/>
  <c r="B1316"/>
  <c r="AQ1315"/>
  <c r="AP1315"/>
  <c r="AO1315"/>
  <c r="AN1315"/>
  <c r="AM1315"/>
  <c r="AL1315"/>
  <c r="AK1315"/>
  <c r="AJ1315"/>
  <c r="AI1315"/>
  <c r="AH1315"/>
  <c r="AG1315"/>
  <c r="AF1315"/>
  <c r="AE1315"/>
  <c r="AD1315"/>
  <c r="AC1315"/>
  <c r="AB1315"/>
  <c r="AA1315"/>
  <c r="Z1315"/>
  <c r="Y1315"/>
  <c r="X1315"/>
  <c r="W1315"/>
  <c r="V1315"/>
  <c r="U1315"/>
  <c r="T1315"/>
  <c r="S1315"/>
  <c r="R1315"/>
  <c r="Q1315"/>
  <c r="P1315"/>
  <c r="O1315"/>
  <c r="N1315"/>
  <c r="M1315"/>
  <c r="L1315"/>
  <c r="K1315"/>
  <c r="J1315"/>
  <c r="I1315"/>
  <c r="H1315"/>
  <c r="G1315"/>
  <c r="F1315"/>
  <c r="E1315"/>
  <c r="D1315"/>
  <c r="C1315"/>
  <c r="B1315"/>
  <c r="AQ1314"/>
  <c r="AP1314"/>
  <c r="AO1314"/>
  <c r="AN1314"/>
  <c r="AM1314"/>
  <c r="AL1314"/>
  <c r="AK1314"/>
  <c r="AJ1314"/>
  <c r="AI1314"/>
  <c r="AH1314"/>
  <c r="AG1314"/>
  <c r="AF1314"/>
  <c r="AE1314"/>
  <c r="AD1314"/>
  <c r="AC1314"/>
  <c r="AB1314"/>
  <c r="AA1314"/>
  <c r="Z1314"/>
  <c r="Y1314"/>
  <c r="X1314"/>
  <c r="W1314"/>
  <c r="V1314"/>
  <c r="U1314"/>
  <c r="T1314"/>
  <c r="S1314"/>
  <c r="R1314"/>
  <c r="Q1314"/>
  <c r="P1314"/>
  <c r="O1314"/>
  <c r="N1314"/>
  <c r="M1314"/>
  <c r="L1314"/>
  <c r="K1314"/>
  <c r="J1314"/>
  <c r="I1314"/>
  <c r="H1314"/>
  <c r="G1314"/>
  <c r="F1314"/>
  <c r="E1314"/>
  <c r="D1314"/>
  <c r="C1314"/>
  <c r="B1314"/>
  <c r="BI1313"/>
  <c r="BH1313"/>
  <c r="BG1313"/>
  <c r="BF1313"/>
  <c r="BE1313"/>
  <c r="BD1313"/>
  <c r="BC1313"/>
  <c r="BB1313"/>
  <c r="BA1313"/>
  <c r="AZ1313"/>
  <c r="AY1313"/>
  <c r="AX1313"/>
  <c r="AW1313"/>
  <c r="AV1313"/>
  <c r="AU1313"/>
  <c r="AT1313"/>
  <c r="AS1313"/>
  <c r="AR1313"/>
  <c r="AQ1313"/>
  <c r="AP1313"/>
  <c r="AO1313"/>
  <c r="AN1313"/>
  <c r="AM1313"/>
  <c r="AL1313"/>
  <c r="AK1313"/>
  <c r="AJ1313"/>
  <c r="AI1313"/>
  <c r="AH1313"/>
  <c r="AG1313"/>
  <c r="AF1313"/>
  <c r="AE1313"/>
  <c r="AD1313"/>
  <c r="AC1313"/>
  <c r="AB1313"/>
  <c r="AA1313"/>
  <c r="Z1313"/>
  <c r="Y1313"/>
  <c r="X1313"/>
  <c r="W1313"/>
  <c r="V1313"/>
  <c r="U1313"/>
  <c r="T1313"/>
  <c r="S1313"/>
  <c r="R1313"/>
  <c r="Q1313"/>
  <c r="P1313"/>
  <c r="O1313"/>
  <c r="N1313"/>
  <c r="M1313"/>
  <c r="L1313"/>
  <c r="K1313"/>
  <c r="J1313"/>
  <c r="I1313"/>
  <c r="H1313"/>
  <c r="G1313"/>
  <c r="F1313"/>
  <c r="E1313"/>
  <c r="D1313"/>
  <c r="C1313"/>
  <c r="B1313"/>
  <c r="AQ1312"/>
  <c r="AP1312"/>
  <c r="AO1312"/>
  <c r="AN1312"/>
  <c r="AM1312"/>
  <c r="AL1312"/>
  <c r="AK1312"/>
  <c r="AJ1312"/>
  <c r="AI1312"/>
  <c r="AH1312"/>
  <c r="AG1312"/>
  <c r="AF1312"/>
  <c r="AE1312"/>
  <c r="AD1312"/>
  <c r="AC1312"/>
  <c r="AB1312"/>
  <c r="AA1312"/>
  <c r="Z1312"/>
  <c r="Y1312"/>
  <c r="X1312"/>
  <c r="W1312"/>
  <c r="V1312"/>
  <c r="U1312"/>
  <c r="T1312"/>
  <c r="S1312"/>
  <c r="R1312"/>
  <c r="Q1312"/>
  <c r="P1312"/>
  <c r="O1312"/>
  <c r="N1312"/>
  <c r="M1312"/>
  <c r="L1312"/>
  <c r="K1312"/>
  <c r="J1312"/>
  <c r="I1312"/>
  <c r="H1312"/>
  <c r="G1312"/>
  <c r="F1312"/>
  <c r="E1312"/>
  <c r="D1312"/>
  <c r="C1312"/>
  <c r="B1312"/>
  <c r="AQ1311"/>
  <c r="AP1311"/>
  <c r="AO1311"/>
  <c r="AN1311"/>
  <c r="AM1311"/>
  <c r="AL1311"/>
  <c r="AK1311"/>
  <c r="AJ1311"/>
  <c r="AI1311"/>
  <c r="AH1311"/>
  <c r="AG1311"/>
  <c r="AF1311"/>
  <c r="AE1311"/>
  <c r="AD1311"/>
  <c r="AC1311"/>
  <c r="AB1311"/>
  <c r="AA1311"/>
  <c r="Z1311"/>
  <c r="Y1311"/>
  <c r="X1311"/>
  <c r="W1311"/>
  <c r="V1311"/>
  <c r="U1311"/>
  <c r="T1311"/>
  <c r="S1311"/>
  <c r="R1311"/>
  <c r="Q1311"/>
  <c r="P1311"/>
  <c r="O1311"/>
  <c r="N1311"/>
  <c r="M1311"/>
  <c r="L1311"/>
  <c r="K1311"/>
  <c r="J1311"/>
  <c r="I1311"/>
  <c r="H1311"/>
  <c r="G1311"/>
  <c r="F1311"/>
  <c r="E1311"/>
  <c r="D1311"/>
  <c r="C1311"/>
  <c r="B1311"/>
  <c r="BI1310"/>
  <c r="BH1310"/>
  <c r="BG1310"/>
  <c r="BF1310"/>
  <c r="BE1310"/>
  <c r="BD1310"/>
  <c r="BC1310"/>
  <c r="BB1310"/>
  <c r="BA1310"/>
  <c r="AZ1310"/>
  <c r="AY1310"/>
  <c r="AX1310"/>
  <c r="AW1310"/>
  <c r="AV1310"/>
  <c r="AU1310"/>
  <c r="AT1310"/>
  <c r="AS1310"/>
  <c r="AR1310"/>
  <c r="AQ1310"/>
  <c r="AP1310"/>
  <c r="AO1310"/>
  <c r="AN1310"/>
  <c r="AM1310"/>
  <c r="AL1310"/>
  <c r="AK1310"/>
  <c r="AJ1310"/>
  <c r="AI1310"/>
  <c r="AH1310"/>
  <c r="AG1310"/>
  <c r="AF1310"/>
  <c r="AE1310"/>
  <c r="AD1310"/>
  <c r="AC1310"/>
  <c r="AB1310"/>
  <c r="AA1310"/>
  <c r="Z1310"/>
  <c r="Y1310"/>
  <c r="X1310"/>
  <c r="W1310"/>
  <c r="V1310"/>
  <c r="U1310"/>
  <c r="T1310"/>
  <c r="S1310"/>
  <c r="R1310"/>
  <c r="Q1310"/>
  <c r="P1310"/>
  <c r="O1310"/>
  <c r="N1310"/>
  <c r="M1310"/>
  <c r="L1310"/>
  <c r="K1310"/>
  <c r="J1310"/>
  <c r="I1310"/>
  <c r="H1310"/>
  <c r="G1310"/>
  <c r="F1310"/>
  <c r="E1310"/>
  <c r="D1310"/>
  <c r="C1310"/>
  <c r="B1310"/>
  <c r="AQ1309"/>
  <c r="AP1309"/>
  <c r="AO1309"/>
  <c r="AN1309"/>
  <c r="AM1309"/>
  <c r="AL1309"/>
  <c r="AK1309"/>
  <c r="AJ1309"/>
  <c r="AI1309"/>
  <c r="AH1309"/>
  <c r="AG1309"/>
  <c r="AF1309"/>
  <c r="AE1309"/>
  <c r="AD1309"/>
  <c r="AC1309"/>
  <c r="AB1309"/>
  <c r="AA1309"/>
  <c r="Z1309"/>
  <c r="Y1309"/>
  <c r="X1309"/>
  <c r="W1309"/>
  <c r="V1309"/>
  <c r="U1309"/>
  <c r="T1309"/>
  <c r="S1309"/>
  <c r="R1309"/>
  <c r="Q1309"/>
  <c r="P1309"/>
  <c r="O1309"/>
  <c r="N1309"/>
  <c r="M1309"/>
  <c r="L1309"/>
  <c r="K1309"/>
  <c r="J1309"/>
  <c r="I1309"/>
  <c r="H1309"/>
  <c r="G1309"/>
  <c r="F1309"/>
  <c r="E1309"/>
  <c r="D1309"/>
  <c r="C1309"/>
  <c r="B1309"/>
  <c r="AQ1308"/>
  <c r="AP1308"/>
  <c r="AO1308"/>
  <c r="AN1308"/>
  <c r="AM1308"/>
  <c r="AL1308"/>
  <c r="AK1308"/>
  <c r="AJ1308"/>
  <c r="AI1308"/>
  <c r="AH1308"/>
  <c r="AG1308"/>
  <c r="AF1308"/>
  <c r="AE1308"/>
  <c r="AD1308"/>
  <c r="AC1308"/>
  <c r="AB1308"/>
  <c r="AA1308"/>
  <c r="Z1308"/>
  <c r="Y1308"/>
  <c r="X1308"/>
  <c r="W1308"/>
  <c r="V1308"/>
  <c r="U1308"/>
  <c r="T1308"/>
  <c r="S1308"/>
  <c r="R1308"/>
  <c r="Q1308"/>
  <c r="P1308"/>
  <c r="O1308"/>
  <c r="N1308"/>
  <c r="M1308"/>
  <c r="L1308"/>
  <c r="K1308"/>
  <c r="J1308"/>
  <c r="I1308"/>
  <c r="H1308"/>
  <c r="G1308"/>
  <c r="F1308"/>
  <c r="E1308"/>
  <c r="D1308"/>
  <c r="C1308"/>
  <c r="B1308"/>
  <c r="BI1307"/>
  <c r="BH1307"/>
  <c r="BG1307"/>
  <c r="BF1307"/>
  <c r="BE1307"/>
  <c r="BD1307"/>
  <c r="BC1307"/>
  <c r="BB1307"/>
  <c r="BA1307"/>
  <c r="AZ1307"/>
  <c r="AY1307"/>
  <c r="AX1307"/>
  <c r="AW1307"/>
  <c r="AV1307"/>
  <c r="AU1307"/>
  <c r="AT1307"/>
  <c r="AS1307"/>
  <c r="AR1307"/>
  <c r="AQ1307"/>
  <c r="AP1307"/>
  <c r="AO1307"/>
  <c r="AN1307"/>
  <c r="AM1307"/>
  <c r="AL1307"/>
  <c r="AK1307"/>
  <c r="AJ1307"/>
  <c r="AI1307"/>
  <c r="AH1307"/>
  <c r="AG1307"/>
  <c r="AF1307"/>
  <c r="AE1307"/>
  <c r="AD1307"/>
  <c r="AC1307"/>
  <c r="AB1307"/>
  <c r="AA1307"/>
  <c r="Z1307"/>
  <c r="Y1307"/>
  <c r="X1307"/>
  <c r="W1307"/>
  <c r="V1307"/>
  <c r="U1307"/>
  <c r="T1307"/>
  <c r="S1307"/>
  <c r="R1307"/>
  <c r="Q1307"/>
  <c r="P1307"/>
  <c r="O1307"/>
  <c r="N1307"/>
  <c r="M1307"/>
  <c r="L1307"/>
  <c r="K1307"/>
  <c r="J1307"/>
  <c r="I1307"/>
  <c r="H1307"/>
  <c r="G1307"/>
  <c r="F1307"/>
  <c r="E1307"/>
  <c r="D1307"/>
  <c r="C1307"/>
  <c r="B1307"/>
  <c r="AQ1306"/>
  <c r="AP1306"/>
  <c r="AO1306"/>
  <c r="AN1306"/>
  <c r="AM1306"/>
  <c r="AL1306"/>
  <c r="AK1306"/>
  <c r="AJ1306"/>
  <c r="AI1306"/>
  <c r="AH1306"/>
  <c r="AG1306"/>
  <c r="AF1306"/>
  <c r="AE1306"/>
  <c r="AD1306"/>
  <c r="AC1306"/>
  <c r="AB1306"/>
  <c r="AA1306"/>
  <c r="Z1306"/>
  <c r="Y1306"/>
  <c r="X1306"/>
  <c r="W1306"/>
  <c r="V1306"/>
  <c r="U1306"/>
  <c r="T1306"/>
  <c r="S1306"/>
  <c r="R1306"/>
  <c r="Q1306"/>
  <c r="P1306"/>
  <c r="O1306"/>
  <c r="N1306"/>
  <c r="M1306"/>
  <c r="L1306"/>
  <c r="K1306"/>
  <c r="J1306"/>
  <c r="I1306"/>
  <c r="H1306"/>
  <c r="G1306"/>
  <c r="F1306"/>
  <c r="E1306"/>
  <c r="D1306"/>
  <c r="C1306"/>
  <c r="B1306"/>
  <c r="AQ1305"/>
  <c r="AP1305"/>
  <c r="AO1305"/>
  <c r="AN1305"/>
  <c r="AM1305"/>
  <c r="AL1305"/>
  <c r="AK1305"/>
  <c r="AJ1305"/>
  <c r="AI1305"/>
  <c r="AH1305"/>
  <c r="AG1305"/>
  <c r="AF1305"/>
  <c r="AE1305"/>
  <c r="AD1305"/>
  <c r="AC1305"/>
  <c r="AB1305"/>
  <c r="AA1305"/>
  <c r="Z1305"/>
  <c r="Y1305"/>
  <c r="X1305"/>
  <c r="W1305"/>
  <c r="V1305"/>
  <c r="U1305"/>
  <c r="T1305"/>
  <c r="S1305"/>
  <c r="R1305"/>
  <c r="Q1305"/>
  <c r="P1305"/>
  <c r="O1305"/>
  <c r="N1305"/>
  <c r="M1305"/>
  <c r="L1305"/>
  <c r="K1305"/>
  <c r="J1305"/>
  <c r="I1305"/>
  <c r="H1305"/>
  <c r="G1305"/>
  <c r="F1305"/>
  <c r="E1305"/>
  <c r="D1305"/>
  <c r="C1305"/>
  <c r="B1305"/>
  <c r="BI1304"/>
  <c r="BH1304"/>
  <c r="BG1304"/>
  <c r="BF1304"/>
  <c r="BE1304"/>
  <c r="BD1304"/>
  <c r="BC1304"/>
  <c r="BB1304"/>
  <c r="BA1304"/>
  <c r="AZ1304"/>
  <c r="AY1304"/>
  <c r="AX1304"/>
  <c r="AW1304"/>
  <c r="AV1304"/>
  <c r="AU1304"/>
  <c r="AT1304"/>
  <c r="AS1304"/>
  <c r="AR1304"/>
  <c r="AQ1304"/>
  <c r="AP1304"/>
  <c r="AO1304"/>
  <c r="AN1304"/>
  <c r="AM1304"/>
  <c r="AL1304"/>
  <c r="AK1304"/>
  <c r="AJ1304"/>
  <c r="AI1304"/>
  <c r="AH1304"/>
  <c r="AG1304"/>
  <c r="AF1304"/>
  <c r="AE1304"/>
  <c r="AD1304"/>
  <c r="AC1304"/>
  <c r="AB1304"/>
  <c r="AA1304"/>
  <c r="Z1304"/>
  <c r="Y1304"/>
  <c r="X1304"/>
  <c r="W1304"/>
  <c r="V1304"/>
  <c r="U1304"/>
  <c r="T1304"/>
  <c r="S1304"/>
  <c r="R1304"/>
  <c r="Q1304"/>
  <c r="P1304"/>
  <c r="O1304"/>
  <c r="N1304"/>
  <c r="M1304"/>
  <c r="L1304"/>
  <c r="K1304"/>
  <c r="J1304"/>
  <c r="I1304"/>
  <c r="H1304"/>
  <c r="G1304"/>
  <c r="F1304"/>
  <c r="E1304"/>
  <c r="D1304"/>
  <c r="C1304"/>
  <c r="B1304"/>
  <c r="AQ1303"/>
  <c r="AP1303"/>
  <c r="AO1303"/>
  <c r="AN1303"/>
  <c r="AM1303"/>
  <c r="AL1303"/>
  <c r="AK1303"/>
  <c r="AJ1303"/>
  <c r="AI1303"/>
  <c r="AH1303"/>
  <c r="AG1303"/>
  <c r="AF1303"/>
  <c r="AE1303"/>
  <c r="AD1303"/>
  <c r="AC1303"/>
  <c r="AB1303"/>
  <c r="AA1303"/>
  <c r="Z1303"/>
  <c r="Y1303"/>
  <c r="X1303"/>
  <c r="W1303"/>
  <c r="V1303"/>
  <c r="U1303"/>
  <c r="T1303"/>
  <c r="S1303"/>
  <c r="R1303"/>
  <c r="Q1303"/>
  <c r="P1303"/>
  <c r="O1303"/>
  <c r="N1303"/>
  <c r="M1303"/>
  <c r="L1303"/>
  <c r="K1303"/>
  <c r="J1303"/>
  <c r="I1303"/>
  <c r="H1303"/>
  <c r="G1303"/>
  <c r="F1303"/>
  <c r="E1303"/>
  <c r="D1303"/>
  <c r="C1303"/>
  <c r="B1303"/>
  <c r="AQ1302"/>
  <c r="AP1302"/>
  <c r="AO1302"/>
  <c r="AN1302"/>
  <c r="AM1302"/>
  <c r="AL1302"/>
  <c r="AK1302"/>
  <c r="AJ1302"/>
  <c r="AI1302"/>
  <c r="AH1302"/>
  <c r="AG1302"/>
  <c r="AF1302"/>
  <c r="AE1302"/>
  <c r="AD1302"/>
  <c r="AC1302"/>
  <c r="AB1302"/>
  <c r="AA1302"/>
  <c r="Z1302"/>
  <c r="Y1302"/>
  <c r="X1302"/>
  <c r="W1302"/>
  <c r="V1302"/>
  <c r="U1302"/>
  <c r="T1302"/>
  <c r="S1302"/>
  <c r="R1302"/>
  <c r="Q1302"/>
  <c r="P1302"/>
  <c r="O1302"/>
  <c r="N1302"/>
  <c r="M1302"/>
  <c r="L1302"/>
  <c r="K1302"/>
  <c r="J1302"/>
  <c r="I1302"/>
  <c r="H1302"/>
  <c r="G1302"/>
  <c r="F1302"/>
  <c r="E1302"/>
  <c r="D1302"/>
  <c r="C1302"/>
  <c r="B1302"/>
  <c r="BI1301"/>
  <c r="BH1301"/>
  <c r="BG1301"/>
  <c r="BF1301"/>
  <c r="BE1301"/>
  <c r="BD1301"/>
  <c r="BC1301"/>
  <c r="BB1301"/>
  <c r="BA1301"/>
  <c r="AZ1301"/>
  <c r="AY1301"/>
  <c r="AX1301"/>
  <c r="AW1301"/>
  <c r="AV1301"/>
  <c r="AU1301"/>
  <c r="AT1301"/>
  <c r="AS1301"/>
  <c r="AR1301"/>
  <c r="AQ1301"/>
  <c r="AP1301"/>
  <c r="AO1301"/>
  <c r="AN1301"/>
  <c r="AM1301"/>
  <c r="AL1301"/>
  <c r="AK1301"/>
  <c r="AJ1301"/>
  <c r="AI1301"/>
  <c r="AH1301"/>
  <c r="AG1301"/>
  <c r="AF1301"/>
  <c r="AE1301"/>
  <c r="AD1301"/>
  <c r="AC1301"/>
  <c r="AB1301"/>
  <c r="AA1301"/>
  <c r="Z1301"/>
  <c r="Y1301"/>
  <c r="X1301"/>
  <c r="W1301"/>
  <c r="V1301"/>
  <c r="U1301"/>
  <c r="T1301"/>
  <c r="S1301"/>
  <c r="R1301"/>
  <c r="Q1301"/>
  <c r="P1301"/>
  <c r="O1301"/>
  <c r="N1301"/>
  <c r="M1301"/>
  <c r="L1301"/>
  <c r="K1301"/>
  <c r="J1301"/>
  <c r="I1301"/>
  <c r="H1301"/>
  <c r="G1301"/>
  <c r="F1301"/>
  <c r="E1301"/>
  <c r="D1301"/>
  <c r="C1301"/>
  <c r="B1301"/>
  <c r="AQ1300"/>
  <c r="AP1300"/>
  <c r="AO1300"/>
  <c r="AN1300"/>
  <c r="AM1300"/>
  <c r="AL1300"/>
  <c r="AK1300"/>
  <c r="AJ1300"/>
  <c r="AI1300"/>
  <c r="AH1300"/>
  <c r="AG1300"/>
  <c r="AF1300"/>
  <c r="AE1300"/>
  <c r="AD1300"/>
  <c r="AC1300"/>
  <c r="AB1300"/>
  <c r="AA1300"/>
  <c r="Z1300"/>
  <c r="Y1300"/>
  <c r="X1300"/>
  <c r="W1300"/>
  <c r="V1300"/>
  <c r="U1300"/>
  <c r="T1300"/>
  <c r="S1300"/>
  <c r="R1300"/>
  <c r="Q1300"/>
  <c r="P1300"/>
  <c r="O1300"/>
  <c r="N1300"/>
  <c r="M1300"/>
  <c r="L1300"/>
  <c r="K1300"/>
  <c r="J1300"/>
  <c r="I1300"/>
  <c r="H1300"/>
  <c r="G1300"/>
  <c r="F1300"/>
  <c r="E1300"/>
  <c r="D1300"/>
  <c r="C1300"/>
  <c r="B1300"/>
  <c r="AQ1299"/>
  <c r="AP1299"/>
  <c r="AO1299"/>
  <c r="AN1299"/>
  <c r="AM1299"/>
  <c r="AL1299"/>
  <c r="AK1299"/>
  <c r="AJ1299"/>
  <c r="AI1299"/>
  <c r="AH1299"/>
  <c r="AG1299"/>
  <c r="AF1299"/>
  <c r="AE1299"/>
  <c r="AD1299"/>
  <c r="AC1299"/>
  <c r="AB1299"/>
  <c r="AA1299"/>
  <c r="Z1299"/>
  <c r="Y1299"/>
  <c r="X1299"/>
  <c r="W1299"/>
  <c r="V1299"/>
  <c r="U1299"/>
  <c r="T1299"/>
  <c r="S1299"/>
  <c r="R1299"/>
  <c r="Q1299"/>
  <c r="P1299"/>
  <c r="O1299"/>
  <c r="N1299"/>
  <c r="M1299"/>
  <c r="L1299"/>
  <c r="K1299"/>
  <c r="J1299"/>
  <c r="I1299"/>
  <c r="H1299"/>
  <c r="G1299"/>
  <c r="F1299"/>
  <c r="E1299"/>
  <c r="D1299"/>
  <c r="C1299"/>
  <c r="B1299"/>
  <c r="BI1298"/>
  <c r="BH1298"/>
  <c r="BG1298"/>
  <c r="BF1298"/>
  <c r="BE1298"/>
  <c r="BD1298"/>
  <c r="BC1298"/>
  <c r="BB1298"/>
  <c r="BA1298"/>
  <c r="AZ1298"/>
  <c r="AY1298"/>
  <c r="AX1298"/>
  <c r="AW1298"/>
  <c r="AV1298"/>
  <c r="AU1298"/>
  <c r="AT1298"/>
  <c r="AS1298"/>
  <c r="AR1298"/>
  <c r="AQ1298"/>
  <c r="AP1298"/>
  <c r="AO1298"/>
  <c r="AN1298"/>
  <c r="AM1298"/>
  <c r="AL1298"/>
  <c r="AK1298"/>
  <c r="AJ1298"/>
  <c r="AI1298"/>
  <c r="AH1298"/>
  <c r="AG1298"/>
  <c r="AF1298"/>
  <c r="AE1298"/>
  <c r="AD1298"/>
  <c r="AC1298"/>
  <c r="AB1298"/>
  <c r="AA1298"/>
  <c r="Z1298"/>
  <c r="Y1298"/>
  <c r="X1298"/>
  <c r="W1298"/>
  <c r="V1298"/>
  <c r="U1298"/>
  <c r="T1298"/>
  <c r="S1298"/>
  <c r="R1298"/>
  <c r="Q1298"/>
  <c r="P1298"/>
  <c r="O1298"/>
  <c r="N1298"/>
  <c r="M1298"/>
  <c r="L1298"/>
  <c r="K1298"/>
  <c r="J1298"/>
  <c r="I1298"/>
  <c r="H1298"/>
  <c r="G1298"/>
  <c r="F1298"/>
  <c r="E1298"/>
  <c r="D1298"/>
  <c r="C1298"/>
  <c r="B1298"/>
  <c r="AQ1297"/>
  <c r="AP1297"/>
  <c r="AO1297"/>
  <c r="AN1297"/>
  <c r="AM1297"/>
  <c r="AL1297"/>
  <c r="AK1297"/>
  <c r="AJ1297"/>
  <c r="AI1297"/>
  <c r="AH1297"/>
  <c r="AG1297"/>
  <c r="AF1297"/>
  <c r="AE1297"/>
  <c r="AD1297"/>
  <c r="AC1297"/>
  <c r="AB1297"/>
  <c r="AA1297"/>
  <c r="Z1297"/>
  <c r="Y1297"/>
  <c r="X1297"/>
  <c r="W1297"/>
  <c r="V1297"/>
  <c r="U1297"/>
  <c r="T1297"/>
  <c r="S1297"/>
  <c r="R1297"/>
  <c r="Q1297"/>
  <c r="P1297"/>
  <c r="O1297"/>
  <c r="N1297"/>
  <c r="M1297"/>
  <c r="L1297"/>
  <c r="K1297"/>
  <c r="J1297"/>
  <c r="I1297"/>
  <c r="H1297"/>
  <c r="G1297"/>
  <c r="F1297"/>
  <c r="E1297"/>
  <c r="D1297"/>
  <c r="C1297"/>
  <c r="B1297"/>
  <c r="AQ1296"/>
  <c r="AP1296"/>
  <c r="AO1296"/>
  <c r="AN1296"/>
  <c r="AM1296"/>
  <c r="AL1296"/>
  <c r="AK1296"/>
  <c r="AJ1296"/>
  <c r="AI1296"/>
  <c r="AH1296"/>
  <c r="AG1296"/>
  <c r="AF1296"/>
  <c r="AE1296"/>
  <c r="AD1296"/>
  <c r="AC1296"/>
  <c r="AB1296"/>
  <c r="AA1296"/>
  <c r="Z1296"/>
  <c r="Y1296"/>
  <c r="X1296"/>
  <c r="W1296"/>
  <c r="V1296"/>
  <c r="U1296"/>
  <c r="T1296"/>
  <c r="S1296"/>
  <c r="R1296"/>
  <c r="Q1296"/>
  <c r="P1296"/>
  <c r="O1296"/>
  <c r="N1296"/>
  <c r="M1296"/>
  <c r="L1296"/>
  <c r="K1296"/>
  <c r="J1296"/>
  <c r="I1296"/>
  <c r="H1296"/>
  <c r="G1296"/>
  <c r="F1296"/>
  <c r="E1296"/>
  <c r="D1296"/>
  <c r="C1296"/>
  <c r="B1296"/>
  <c r="BI1295"/>
  <c r="BH1295"/>
  <c r="BG1295"/>
  <c r="BF1295"/>
  <c r="BE1295"/>
  <c r="BD1295"/>
  <c r="BC1295"/>
  <c r="BB1295"/>
  <c r="BA1295"/>
  <c r="AZ1295"/>
  <c r="AY1295"/>
  <c r="AX1295"/>
  <c r="AW1295"/>
  <c r="AV1295"/>
  <c r="AU1295"/>
  <c r="AT1295"/>
  <c r="AS1295"/>
  <c r="AR1295"/>
  <c r="AQ1295"/>
  <c r="AP1295"/>
  <c r="AO1295"/>
  <c r="AN1295"/>
  <c r="AM1295"/>
  <c r="AL1295"/>
  <c r="AK1295"/>
  <c r="AJ1295"/>
  <c r="AI1295"/>
  <c r="AH1295"/>
  <c r="AG1295"/>
  <c r="AF1295"/>
  <c r="AE1295"/>
  <c r="AD1295"/>
  <c r="AC1295"/>
  <c r="AB1295"/>
  <c r="AA1295"/>
  <c r="Z1295"/>
  <c r="Y1295"/>
  <c r="X1295"/>
  <c r="W1295"/>
  <c r="V1295"/>
  <c r="U1295"/>
  <c r="T1295"/>
  <c r="S1295"/>
  <c r="R1295"/>
  <c r="Q1295"/>
  <c r="P1295"/>
  <c r="O1295"/>
  <c r="N1295"/>
  <c r="M1295"/>
  <c r="L1295"/>
  <c r="K1295"/>
  <c r="J1295"/>
  <c r="I1295"/>
  <c r="H1295"/>
  <c r="G1295"/>
  <c r="F1295"/>
  <c r="E1295"/>
  <c r="D1295"/>
  <c r="C1295"/>
  <c r="B1295"/>
  <c r="AQ1294"/>
  <c r="AP1294"/>
  <c r="AO1294"/>
  <c r="AN1294"/>
  <c r="AM1294"/>
  <c r="AL1294"/>
  <c r="AK1294"/>
  <c r="AJ1294"/>
  <c r="AI1294"/>
  <c r="AH1294"/>
  <c r="AG1294"/>
  <c r="AF1294"/>
  <c r="AE1294"/>
  <c r="AD1294"/>
  <c r="AC1294"/>
  <c r="AB1294"/>
  <c r="AA1294"/>
  <c r="Z1294"/>
  <c r="Y1294"/>
  <c r="X1294"/>
  <c r="W1294"/>
  <c r="V1294"/>
  <c r="U1294"/>
  <c r="T1294"/>
  <c r="S1294"/>
  <c r="R1294"/>
  <c r="Q1294"/>
  <c r="P1294"/>
  <c r="O1294"/>
  <c r="N1294"/>
  <c r="M1294"/>
  <c r="L1294"/>
  <c r="K1294"/>
  <c r="J1294"/>
  <c r="I1294"/>
  <c r="H1294"/>
  <c r="G1294"/>
  <c r="F1294"/>
  <c r="E1294"/>
  <c r="D1294"/>
  <c r="C1294"/>
  <c r="B1294"/>
  <c r="AQ1293"/>
  <c r="AP1293"/>
  <c r="AO1293"/>
  <c r="AN1293"/>
  <c r="AM1293"/>
  <c r="AL1293"/>
  <c r="AK1293"/>
  <c r="AJ1293"/>
  <c r="AI1293"/>
  <c r="AH1293"/>
  <c r="AG1293"/>
  <c r="AF1293"/>
  <c r="AE1293"/>
  <c r="AD1293"/>
  <c r="AC1293"/>
  <c r="AB1293"/>
  <c r="AA1293"/>
  <c r="Z1293"/>
  <c r="Y1293"/>
  <c r="X1293"/>
  <c r="W1293"/>
  <c r="V1293"/>
  <c r="U1293"/>
  <c r="T1293"/>
  <c r="S1293"/>
  <c r="R1293"/>
  <c r="Q1293"/>
  <c r="P1293"/>
  <c r="O1293"/>
  <c r="N1293"/>
  <c r="M1293"/>
  <c r="L1293"/>
  <c r="K1293"/>
  <c r="J1293"/>
  <c r="I1293"/>
  <c r="H1293"/>
  <c r="G1293"/>
  <c r="F1293"/>
  <c r="E1293"/>
  <c r="D1293"/>
  <c r="C1293"/>
  <c r="B1293"/>
  <c r="BI1292"/>
  <c r="BH1292"/>
  <c r="BG1292"/>
  <c r="BF1292"/>
  <c r="BE1292"/>
  <c r="BD1292"/>
  <c r="BC1292"/>
  <c r="BB1292"/>
  <c r="BA1292"/>
  <c r="AZ1292"/>
  <c r="AY1292"/>
  <c r="AX1292"/>
  <c r="AW1292"/>
  <c r="AV1292"/>
  <c r="AU1292"/>
  <c r="AT1292"/>
  <c r="AS1292"/>
  <c r="AR1292"/>
  <c r="AQ1292"/>
  <c r="AP1292"/>
  <c r="AO1292"/>
  <c r="AN1292"/>
  <c r="AM1292"/>
  <c r="AL1292"/>
  <c r="AK1292"/>
  <c r="AJ1292"/>
  <c r="AI1292"/>
  <c r="AH1292"/>
  <c r="AG1292"/>
  <c r="AF1292"/>
  <c r="AE1292"/>
  <c r="AD1292"/>
  <c r="AC1292"/>
  <c r="AB1292"/>
  <c r="AA1292"/>
  <c r="Z1292"/>
  <c r="Y1292"/>
  <c r="X1292"/>
  <c r="W1292"/>
  <c r="V1292"/>
  <c r="U1292"/>
  <c r="T1292"/>
  <c r="S1292"/>
  <c r="R1292"/>
  <c r="Q1292"/>
  <c r="P1292"/>
  <c r="O1292"/>
  <c r="N1292"/>
  <c r="M1292"/>
  <c r="L1292"/>
  <c r="K1292"/>
  <c r="J1292"/>
  <c r="I1292"/>
  <c r="H1292"/>
  <c r="G1292"/>
  <c r="F1292"/>
  <c r="E1292"/>
  <c r="D1292"/>
  <c r="C1292"/>
  <c r="B1292"/>
  <c r="AQ1291"/>
  <c r="AP1291"/>
  <c r="AO1291"/>
  <c r="AN1291"/>
  <c r="AM1291"/>
  <c r="AL1291"/>
  <c r="AK1291"/>
  <c r="AJ1291"/>
  <c r="AI1291"/>
  <c r="AH1291"/>
  <c r="AG1291"/>
  <c r="AF1291"/>
  <c r="AE1291"/>
  <c r="AD1291"/>
  <c r="AC1291"/>
  <c r="AB1291"/>
  <c r="AA1291"/>
  <c r="Z1291"/>
  <c r="Y1291"/>
  <c r="X1291"/>
  <c r="W1291"/>
  <c r="V1291"/>
  <c r="U1291"/>
  <c r="T1291"/>
  <c r="S1291"/>
  <c r="R1291"/>
  <c r="Q1291"/>
  <c r="P1291"/>
  <c r="O1291"/>
  <c r="N1291"/>
  <c r="M1291"/>
  <c r="L1291"/>
  <c r="K1291"/>
  <c r="J1291"/>
  <c r="I1291"/>
  <c r="H1291"/>
  <c r="G1291"/>
  <c r="F1291"/>
  <c r="E1291"/>
  <c r="D1291"/>
  <c r="C1291"/>
  <c r="B1291"/>
  <c r="AQ1290"/>
  <c r="AP1290"/>
  <c r="AO1290"/>
  <c r="AN1290"/>
  <c r="AM1290"/>
  <c r="AL1290"/>
  <c r="AK1290"/>
  <c r="AJ1290"/>
  <c r="AI1290"/>
  <c r="AH1290"/>
  <c r="AG1290"/>
  <c r="AF1290"/>
  <c r="AE1290"/>
  <c r="AD1290"/>
  <c r="AC1290"/>
  <c r="AB1290"/>
  <c r="AA1290"/>
  <c r="Z1290"/>
  <c r="Y1290"/>
  <c r="X1290"/>
  <c r="W1290"/>
  <c r="V1290"/>
  <c r="U1290"/>
  <c r="T1290"/>
  <c r="S1290"/>
  <c r="R1290"/>
  <c r="Q1290"/>
  <c r="P1290"/>
  <c r="O1290"/>
  <c r="N1290"/>
  <c r="M1290"/>
  <c r="L1290"/>
  <c r="K1290"/>
  <c r="J1290"/>
  <c r="I1290"/>
  <c r="H1290"/>
  <c r="G1290"/>
  <c r="F1290"/>
  <c r="E1290"/>
  <c r="D1290"/>
  <c r="C1290"/>
  <c r="B1290"/>
  <c r="BI1289"/>
  <c r="BH1289"/>
  <c r="BG1289"/>
  <c r="BF1289"/>
  <c r="BE1289"/>
  <c r="BD1289"/>
  <c r="BC1289"/>
  <c r="BB1289"/>
  <c r="BA1289"/>
  <c r="AZ1289"/>
  <c r="AY1289"/>
  <c r="AX1289"/>
  <c r="AW1289"/>
  <c r="AV1289"/>
  <c r="AU1289"/>
  <c r="AT1289"/>
  <c r="AS1289"/>
  <c r="AR1289"/>
  <c r="AQ1289"/>
  <c r="AP1289"/>
  <c r="AO1289"/>
  <c r="AN1289"/>
  <c r="AM1289"/>
  <c r="AL1289"/>
  <c r="AK1289"/>
  <c r="AJ1289"/>
  <c r="AI1289"/>
  <c r="AH1289"/>
  <c r="AG1289"/>
  <c r="AF1289"/>
  <c r="AE1289"/>
  <c r="AD1289"/>
  <c r="AC1289"/>
  <c r="AB1289"/>
  <c r="AA1289"/>
  <c r="Z1289"/>
  <c r="Y1289"/>
  <c r="X1289"/>
  <c r="W1289"/>
  <c r="V1289"/>
  <c r="U1289"/>
  <c r="T1289"/>
  <c r="S1289"/>
  <c r="R1289"/>
  <c r="Q1289"/>
  <c r="P1289"/>
  <c r="O1289"/>
  <c r="N1289"/>
  <c r="M1289"/>
  <c r="L1289"/>
  <c r="K1289"/>
  <c r="J1289"/>
  <c r="I1289"/>
  <c r="H1289"/>
  <c r="G1289"/>
  <c r="F1289"/>
  <c r="E1289"/>
  <c r="D1289"/>
  <c r="C1289"/>
  <c r="B1289"/>
  <c r="AQ1288"/>
  <c r="AP1288"/>
  <c r="AO1288"/>
  <c r="AN1288"/>
  <c r="AM1288"/>
  <c r="AL1288"/>
  <c r="AK1288"/>
  <c r="AJ1288"/>
  <c r="AI1288"/>
  <c r="AH1288"/>
  <c r="AG1288"/>
  <c r="AF1288"/>
  <c r="AE1288"/>
  <c r="AD1288"/>
  <c r="AC1288"/>
  <c r="AB1288"/>
  <c r="AA1288"/>
  <c r="Z1288"/>
  <c r="Y1288"/>
  <c r="X1288"/>
  <c r="W1288"/>
  <c r="V1288"/>
  <c r="U1288"/>
  <c r="T1288"/>
  <c r="S1288"/>
  <c r="R1288"/>
  <c r="Q1288"/>
  <c r="P1288"/>
  <c r="O1288"/>
  <c r="N1288"/>
  <c r="M1288"/>
  <c r="L1288"/>
  <c r="K1288"/>
  <c r="J1288"/>
  <c r="I1288"/>
  <c r="H1288"/>
  <c r="G1288"/>
  <c r="F1288"/>
  <c r="E1288"/>
  <c r="D1288"/>
  <c r="C1288"/>
  <c r="B1288"/>
  <c r="AQ1287"/>
  <c r="AP1287"/>
  <c r="AO1287"/>
  <c r="AN1287"/>
  <c r="AM1287"/>
  <c r="AL1287"/>
  <c r="AK1287"/>
  <c r="AJ1287"/>
  <c r="AI1287"/>
  <c r="AH1287"/>
  <c r="AG1287"/>
  <c r="AF1287"/>
  <c r="AE1287"/>
  <c r="AD1287"/>
  <c r="AC1287"/>
  <c r="AB1287"/>
  <c r="AA1287"/>
  <c r="Z1287"/>
  <c r="Y1287"/>
  <c r="X1287"/>
  <c r="W1287"/>
  <c r="V1287"/>
  <c r="U1287"/>
  <c r="T1287"/>
  <c r="S1287"/>
  <c r="R1287"/>
  <c r="Q1287"/>
  <c r="P1287"/>
  <c r="O1287"/>
  <c r="N1287"/>
  <c r="M1287"/>
  <c r="L1287"/>
  <c r="K1287"/>
  <c r="J1287"/>
  <c r="I1287"/>
  <c r="H1287"/>
  <c r="G1287"/>
  <c r="F1287"/>
  <c r="E1287"/>
  <c r="D1287"/>
  <c r="C1287"/>
  <c r="B1287"/>
  <c r="BI1286"/>
  <c r="BH1286"/>
  <c r="BG1286"/>
  <c r="BF1286"/>
  <c r="BE1286"/>
  <c r="BD1286"/>
  <c r="BC1286"/>
  <c r="BB1286"/>
  <c r="BA1286"/>
  <c r="AZ1286"/>
  <c r="AY1286"/>
  <c r="AX1286"/>
  <c r="AW1286"/>
  <c r="AV1286"/>
  <c r="AU1286"/>
  <c r="AT1286"/>
  <c r="AS1286"/>
  <c r="AR1286"/>
  <c r="AQ1286"/>
  <c r="AP1286"/>
  <c r="AO1286"/>
  <c r="AN1286"/>
  <c r="AM1286"/>
  <c r="AL1286"/>
  <c r="AK1286"/>
  <c r="AJ1286"/>
  <c r="AI1286"/>
  <c r="AH1286"/>
  <c r="AG1286"/>
  <c r="AF1286"/>
  <c r="AE1286"/>
  <c r="AD1286"/>
  <c r="AC1286"/>
  <c r="AB1286"/>
  <c r="AA1286"/>
  <c r="Z1286"/>
  <c r="Y1286"/>
  <c r="X1286"/>
  <c r="W1286"/>
  <c r="V1286"/>
  <c r="U1286"/>
  <c r="T1286"/>
  <c r="S1286"/>
  <c r="R1286"/>
  <c r="Q1286"/>
  <c r="P1286"/>
  <c r="O1286"/>
  <c r="N1286"/>
  <c r="M1286"/>
  <c r="L1286"/>
  <c r="K1286"/>
  <c r="J1286"/>
  <c r="I1286"/>
  <c r="H1286"/>
  <c r="G1286"/>
  <c r="F1286"/>
  <c r="E1286"/>
  <c r="D1286"/>
  <c r="C1286"/>
  <c r="B1286"/>
  <c r="AQ1285"/>
  <c r="AP1285"/>
  <c r="AO1285"/>
  <c r="AN1285"/>
  <c r="AM1285"/>
  <c r="AL1285"/>
  <c r="AK1285"/>
  <c r="AJ1285"/>
  <c r="AI1285"/>
  <c r="AH1285"/>
  <c r="AG1285"/>
  <c r="AF1285"/>
  <c r="AE1285"/>
  <c r="AD1285"/>
  <c r="AC1285"/>
  <c r="AB1285"/>
  <c r="AA1285"/>
  <c r="Z1285"/>
  <c r="Y1285"/>
  <c r="X1285"/>
  <c r="W1285"/>
  <c r="V1285"/>
  <c r="U1285"/>
  <c r="T1285"/>
  <c r="S1285"/>
  <c r="R1285"/>
  <c r="Q1285"/>
  <c r="P1285"/>
  <c r="O1285"/>
  <c r="N1285"/>
  <c r="M1285"/>
  <c r="L1285"/>
  <c r="K1285"/>
  <c r="J1285"/>
  <c r="I1285"/>
  <c r="H1285"/>
  <c r="G1285"/>
  <c r="F1285"/>
  <c r="E1285"/>
  <c r="D1285"/>
  <c r="C1285"/>
  <c r="B1285"/>
  <c r="AQ1284"/>
  <c r="AP1284"/>
  <c r="AO1284"/>
  <c r="AN1284"/>
  <c r="AM1284"/>
  <c r="AL1284"/>
  <c r="AK1284"/>
  <c r="AJ1284"/>
  <c r="AI1284"/>
  <c r="AH1284"/>
  <c r="AG1284"/>
  <c r="AF1284"/>
  <c r="AE1284"/>
  <c r="AD1284"/>
  <c r="AC1284"/>
  <c r="AB1284"/>
  <c r="AA1284"/>
  <c r="Z1284"/>
  <c r="Y1284"/>
  <c r="X1284"/>
  <c r="W1284"/>
  <c r="V1284"/>
  <c r="U1284"/>
  <c r="T1284"/>
  <c r="S1284"/>
  <c r="R1284"/>
  <c r="Q1284"/>
  <c r="P1284"/>
  <c r="O1284"/>
  <c r="N1284"/>
  <c r="M1284"/>
  <c r="L1284"/>
  <c r="K1284"/>
  <c r="J1284"/>
  <c r="I1284"/>
  <c r="H1284"/>
  <c r="G1284"/>
  <c r="F1284"/>
  <c r="E1284"/>
  <c r="D1284"/>
  <c r="C1284"/>
  <c r="B1284"/>
  <c r="BI1283"/>
  <c r="BH1283"/>
  <c r="BG1283"/>
  <c r="BF1283"/>
  <c r="BE1283"/>
  <c r="BD1283"/>
  <c r="BC1283"/>
  <c r="BB1283"/>
  <c r="BA1283"/>
  <c r="AZ1283"/>
  <c r="AY1283"/>
  <c r="AX1283"/>
  <c r="AW1283"/>
  <c r="AV1283"/>
  <c r="AU1283"/>
  <c r="AT1283"/>
  <c r="AS1283"/>
  <c r="AR1283"/>
  <c r="AQ1283"/>
  <c r="AP1283"/>
  <c r="AO1283"/>
  <c r="AN1283"/>
  <c r="AM1283"/>
  <c r="AL1283"/>
  <c r="AK1283"/>
  <c r="AJ1283"/>
  <c r="AI1283"/>
  <c r="AH1283"/>
  <c r="AG1283"/>
  <c r="AF1283"/>
  <c r="AE1283"/>
  <c r="AD1283"/>
  <c r="AC1283"/>
  <c r="AB1283"/>
  <c r="AA1283"/>
  <c r="Z1283"/>
  <c r="Y1283"/>
  <c r="X1283"/>
  <c r="W1283"/>
  <c r="V1283"/>
  <c r="U1283"/>
  <c r="T1283"/>
  <c r="S1283"/>
  <c r="R1283"/>
  <c r="Q1283"/>
  <c r="P1283"/>
  <c r="O1283"/>
  <c r="N1283"/>
  <c r="M1283"/>
  <c r="L1283"/>
  <c r="K1283"/>
  <c r="J1283"/>
  <c r="I1283"/>
  <c r="H1283"/>
  <c r="G1283"/>
  <c r="F1283"/>
  <c r="E1283"/>
  <c r="D1283"/>
  <c r="C1283"/>
  <c r="B1283"/>
  <c r="AQ1282"/>
  <c r="AP1282"/>
  <c r="AO1282"/>
  <c r="AN1282"/>
  <c r="AM1282"/>
  <c r="AL1282"/>
  <c r="AK1282"/>
  <c r="AJ1282"/>
  <c r="AI1282"/>
  <c r="AH1282"/>
  <c r="AG1282"/>
  <c r="AF1282"/>
  <c r="AE1282"/>
  <c r="AD1282"/>
  <c r="AC1282"/>
  <c r="AB1282"/>
  <c r="AA1282"/>
  <c r="Z1282"/>
  <c r="Y1282"/>
  <c r="X1282"/>
  <c r="W1282"/>
  <c r="V1282"/>
  <c r="U1282"/>
  <c r="T1282"/>
  <c r="S1282"/>
  <c r="R1282"/>
  <c r="Q1282"/>
  <c r="P1282"/>
  <c r="O1282"/>
  <c r="N1282"/>
  <c r="M1282"/>
  <c r="L1282"/>
  <c r="K1282"/>
  <c r="J1282"/>
  <c r="I1282"/>
  <c r="H1282"/>
  <c r="G1282"/>
  <c r="F1282"/>
  <c r="E1282"/>
  <c r="D1282"/>
  <c r="C1282"/>
  <c r="B1282"/>
  <c r="AQ1281"/>
  <c r="AP1281"/>
  <c r="AO1281"/>
  <c r="AN1281"/>
  <c r="AM1281"/>
  <c r="AL1281"/>
  <c r="AK1281"/>
  <c r="AJ1281"/>
  <c r="AI1281"/>
  <c r="AH1281"/>
  <c r="AG1281"/>
  <c r="AF1281"/>
  <c r="AE1281"/>
  <c r="AD1281"/>
  <c r="AC1281"/>
  <c r="AB1281"/>
  <c r="AA1281"/>
  <c r="Z1281"/>
  <c r="Y1281"/>
  <c r="X1281"/>
  <c r="W1281"/>
  <c r="V1281"/>
  <c r="U1281"/>
  <c r="T1281"/>
  <c r="S1281"/>
  <c r="R1281"/>
  <c r="Q1281"/>
  <c r="P1281"/>
  <c r="O1281"/>
  <c r="N1281"/>
  <c r="M1281"/>
  <c r="L1281"/>
  <c r="K1281"/>
  <c r="J1281"/>
  <c r="I1281"/>
  <c r="H1281"/>
  <c r="G1281"/>
  <c r="F1281"/>
  <c r="E1281"/>
  <c r="D1281"/>
  <c r="C1281"/>
  <c r="B1281"/>
  <c r="BI1280"/>
  <c r="BH1280"/>
  <c r="BG1280"/>
  <c r="BF1280"/>
  <c r="BE1280"/>
  <c r="BD1280"/>
  <c r="BC1280"/>
  <c r="BB1280"/>
  <c r="BA1280"/>
  <c r="AZ1280"/>
  <c r="AY1280"/>
  <c r="AX1280"/>
  <c r="AW1280"/>
  <c r="AV1280"/>
  <c r="AU1280"/>
  <c r="AT1280"/>
  <c r="AS1280"/>
  <c r="AR1280"/>
  <c r="AQ1280"/>
  <c r="AP1280"/>
  <c r="AO1280"/>
  <c r="AN1280"/>
  <c r="AM1280"/>
  <c r="AL1280"/>
  <c r="AK1280"/>
  <c r="AJ1280"/>
  <c r="AI1280"/>
  <c r="AH1280"/>
  <c r="AG1280"/>
  <c r="AF1280"/>
  <c r="AE1280"/>
  <c r="AD1280"/>
  <c r="AC1280"/>
  <c r="AB1280"/>
  <c r="AA1280"/>
  <c r="Z1280"/>
  <c r="Y1280"/>
  <c r="X1280"/>
  <c r="W1280"/>
  <c r="V1280"/>
  <c r="U1280"/>
  <c r="T1280"/>
  <c r="S1280"/>
  <c r="R1280"/>
  <c r="Q1280"/>
  <c r="P1280"/>
  <c r="O1280"/>
  <c r="N1280"/>
  <c r="M1280"/>
  <c r="L1280"/>
  <c r="K1280"/>
  <c r="J1280"/>
  <c r="I1280"/>
  <c r="H1280"/>
  <c r="G1280"/>
  <c r="F1280"/>
  <c r="E1280"/>
  <c r="D1280"/>
  <c r="C1280"/>
  <c r="B1280"/>
  <c r="AQ1279"/>
  <c r="AP1279"/>
  <c r="AO1279"/>
  <c r="AN1279"/>
  <c r="AM1279"/>
  <c r="AL1279"/>
  <c r="AK1279"/>
  <c r="AJ1279"/>
  <c r="AI1279"/>
  <c r="AH1279"/>
  <c r="AG1279"/>
  <c r="AF1279"/>
  <c r="AE1279"/>
  <c r="AD1279"/>
  <c r="AC1279"/>
  <c r="AB1279"/>
  <c r="AA1279"/>
  <c r="Z1279"/>
  <c r="Y1279"/>
  <c r="X1279"/>
  <c r="W1279"/>
  <c r="V1279"/>
  <c r="U1279"/>
  <c r="T1279"/>
  <c r="S1279"/>
  <c r="R1279"/>
  <c r="Q1279"/>
  <c r="P1279"/>
  <c r="O1279"/>
  <c r="N1279"/>
  <c r="M1279"/>
  <c r="L1279"/>
  <c r="K1279"/>
  <c r="J1279"/>
  <c r="I1279"/>
  <c r="H1279"/>
  <c r="G1279"/>
  <c r="F1279"/>
  <c r="E1279"/>
  <c r="D1279"/>
  <c r="C1279"/>
  <c r="B1279"/>
  <c r="AQ1278"/>
  <c r="AP1278"/>
  <c r="AO1278"/>
  <c r="AN1278"/>
  <c r="AM1278"/>
  <c r="AL1278"/>
  <c r="AK1278"/>
  <c r="AJ1278"/>
  <c r="AI1278"/>
  <c r="AH1278"/>
  <c r="AG1278"/>
  <c r="AF1278"/>
  <c r="AE1278"/>
  <c r="AD1278"/>
  <c r="AC1278"/>
  <c r="AB1278"/>
  <c r="AA1278"/>
  <c r="Z1278"/>
  <c r="Y1278"/>
  <c r="X1278"/>
  <c r="W1278"/>
  <c r="V1278"/>
  <c r="U1278"/>
  <c r="T1278"/>
  <c r="S1278"/>
  <c r="R1278"/>
  <c r="Q1278"/>
  <c r="P1278"/>
  <c r="O1278"/>
  <c r="N1278"/>
  <c r="M1278"/>
  <c r="L1278"/>
  <c r="K1278"/>
  <c r="J1278"/>
  <c r="I1278"/>
  <c r="H1278"/>
  <c r="G1278"/>
  <c r="F1278"/>
  <c r="E1278"/>
  <c r="D1278"/>
  <c r="C1278"/>
  <c r="B1278"/>
  <c r="BI1277"/>
  <c r="BH1277"/>
  <c r="BG1277"/>
  <c r="BF1277"/>
  <c r="BE1277"/>
  <c r="BD1277"/>
  <c r="BC1277"/>
  <c r="BB1277"/>
  <c r="BA1277"/>
  <c r="AZ1277"/>
  <c r="AY1277"/>
  <c r="AX1277"/>
  <c r="AW1277"/>
  <c r="AV1277"/>
  <c r="AU1277"/>
  <c r="AT1277"/>
  <c r="AS1277"/>
  <c r="AR1277"/>
  <c r="AQ1277"/>
  <c r="AP1277"/>
  <c r="AO1277"/>
  <c r="AN1277"/>
  <c r="AM1277"/>
  <c r="AL1277"/>
  <c r="AK1277"/>
  <c r="AJ1277"/>
  <c r="AI1277"/>
  <c r="AH1277"/>
  <c r="AG1277"/>
  <c r="AF1277"/>
  <c r="AE1277"/>
  <c r="AD1277"/>
  <c r="AC1277"/>
  <c r="AB1277"/>
  <c r="AA1277"/>
  <c r="Z1277"/>
  <c r="Y1277"/>
  <c r="X1277"/>
  <c r="W1277"/>
  <c r="V1277"/>
  <c r="U1277"/>
  <c r="T1277"/>
  <c r="S1277"/>
  <c r="R1277"/>
  <c r="Q1277"/>
  <c r="P1277"/>
  <c r="O1277"/>
  <c r="N1277"/>
  <c r="M1277"/>
  <c r="L1277"/>
  <c r="K1277"/>
  <c r="J1277"/>
  <c r="I1277"/>
  <c r="H1277"/>
  <c r="G1277"/>
  <c r="F1277"/>
  <c r="E1277"/>
  <c r="D1277"/>
  <c r="C1277"/>
  <c r="B1277"/>
  <c r="AQ1276"/>
  <c r="AP1276"/>
  <c r="AO1276"/>
  <c r="AN1276"/>
  <c r="AM1276"/>
  <c r="AL1276"/>
  <c r="AK1276"/>
  <c r="AJ1276"/>
  <c r="AI1276"/>
  <c r="AH1276"/>
  <c r="AG1276"/>
  <c r="AF1276"/>
  <c r="AE1276"/>
  <c r="AD1276"/>
  <c r="AC1276"/>
  <c r="AB1276"/>
  <c r="AA1276"/>
  <c r="Z1276"/>
  <c r="Y1276"/>
  <c r="X1276"/>
  <c r="W1276"/>
  <c r="V1276"/>
  <c r="U1276"/>
  <c r="T1276"/>
  <c r="S1276"/>
  <c r="R1276"/>
  <c r="Q1276"/>
  <c r="P1276"/>
  <c r="O1276"/>
  <c r="N1276"/>
  <c r="M1276"/>
  <c r="L1276"/>
  <c r="K1276"/>
  <c r="J1276"/>
  <c r="I1276"/>
  <c r="H1276"/>
  <c r="G1276"/>
  <c r="F1276"/>
  <c r="E1276"/>
  <c r="D1276"/>
  <c r="C1276"/>
  <c r="B1276"/>
  <c r="AQ1275"/>
  <c r="AP1275"/>
  <c r="AO1275"/>
  <c r="AN1275"/>
  <c r="AM1275"/>
  <c r="AL1275"/>
  <c r="AK1275"/>
  <c r="AJ1275"/>
  <c r="AI1275"/>
  <c r="AH1275"/>
  <c r="AG1275"/>
  <c r="AF1275"/>
  <c r="AE1275"/>
  <c r="AD1275"/>
  <c r="AC1275"/>
  <c r="AB1275"/>
  <c r="AA1275"/>
  <c r="Z1275"/>
  <c r="Y1275"/>
  <c r="X1275"/>
  <c r="W1275"/>
  <c r="V1275"/>
  <c r="U1275"/>
  <c r="T1275"/>
  <c r="S1275"/>
  <c r="R1275"/>
  <c r="Q1275"/>
  <c r="P1275"/>
  <c r="O1275"/>
  <c r="N1275"/>
  <c r="M1275"/>
  <c r="L1275"/>
  <c r="K1275"/>
  <c r="J1275"/>
  <c r="I1275"/>
  <c r="H1275"/>
  <c r="G1275"/>
  <c r="F1275"/>
  <c r="E1275"/>
  <c r="D1275"/>
  <c r="C1275"/>
  <c r="B1275"/>
  <c r="BI1274"/>
  <c r="BH1274"/>
  <c r="BG1274"/>
  <c r="BF1274"/>
  <c r="BE1274"/>
  <c r="BD1274"/>
  <c r="BC1274"/>
  <c r="BB1274"/>
  <c r="BA1274"/>
  <c r="AZ1274"/>
  <c r="AY1274"/>
  <c r="AX1274"/>
  <c r="AW1274"/>
  <c r="AV1274"/>
  <c r="AU1274"/>
  <c r="AT1274"/>
  <c r="AS1274"/>
  <c r="AR1274"/>
  <c r="AQ1274"/>
  <c r="AP1274"/>
  <c r="AO1274"/>
  <c r="AN1274"/>
  <c r="AM1274"/>
  <c r="AL1274"/>
  <c r="AK1274"/>
  <c r="AJ1274"/>
  <c r="AI1274"/>
  <c r="AH1274"/>
  <c r="AG1274"/>
  <c r="AF1274"/>
  <c r="AE1274"/>
  <c r="AD1274"/>
  <c r="AC1274"/>
  <c r="AB1274"/>
  <c r="AA1274"/>
  <c r="Z1274"/>
  <c r="Y1274"/>
  <c r="X1274"/>
  <c r="W1274"/>
  <c r="V1274"/>
  <c r="U1274"/>
  <c r="T1274"/>
  <c r="S1274"/>
  <c r="R1274"/>
  <c r="Q1274"/>
  <c r="P1274"/>
  <c r="O1274"/>
  <c r="N1274"/>
  <c r="M1274"/>
  <c r="L1274"/>
  <c r="K1274"/>
  <c r="J1274"/>
  <c r="I1274"/>
  <c r="H1274"/>
  <c r="G1274"/>
  <c r="F1274"/>
  <c r="E1274"/>
  <c r="D1274"/>
  <c r="C1274"/>
  <c r="B1274"/>
  <c r="AQ1273"/>
  <c r="AP1273"/>
  <c r="AO1273"/>
  <c r="AN1273"/>
  <c r="AM1273"/>
  <c r="AL1273"/>
  <c r="AK1273"/>
  <c r="AJ1273"/>
  <c r="AI1273"/>
  <c r="AH1273"/>
  <c r="AG1273"/>
  <c r="AF1273"/>
  <c r="AE1273"/>
  <c r="AD1273"/>
  <c r="AC1273"/>
  <c r="AB1273"/>
  <c r="AA1273"/>
  <c r="Z1273"/>
  <c r="Y1273"/>
  <c r="X1273"/>
  <c r="W1273"/>
  <c r="V1273"/>
  <c r="U1273"/>
  <c r="T1273"/>
  <c r="S1273"/>
  <c r="R1273"/>
  <c r="Q1273"/>
  <c r="P1273"/>
  <c r="O1273"/>
  <c r="N1273"/>
  <c r="M1273"/>
  <c r="L1273"/>
  <c r="K1273"/>
  <c r="J1273"/>
  <c r="I1273"/>
  <c r="H1273"/>
  <c r="G1273"/>
  <c r="F1273"/>
  <c r="E1273"/>
  <c r="D1273"/>
  <c r="C1273"/>
  <c r="B1273"/>
  <c r="AQ1272"/>
  <c r="AP1272"/>
  <c r="AO1272"/>
  <c r="AN1272"/>
  <c r="AM1272"/>
  <c r="AL1272"/>
  <c r="AK1272"/>
  <c r="AJ1272"/>
  <c r="AI1272"/>
  <c r="AH1272"/>
  <c r="AG1272"/>
  <c r="AF1272"/>
  <c r="AE1272"/>
  <c r="AD1272"/>
  <c r="AC1272"/>
  <c r="AB1272"/>
  <c r="AA1272"/>
  <c r="Z1272"/>
  <c r="Y1272"/>
  <c r="X1272"/>
  <c r="W1272"/>
  <c r="V1272"/>
  <c r="U1272"/>
  <c r="T1272"/>
  <c r="S1272"/>
  <c r="R1272"/>
  <c r="Q1272"/>
  <c r="P1272"/>
  <c r="O1272"/>
  <c r="N1272"/>
  <c r="M1272"/>
  <c r="L1272"/>
  <c r="K1272"/>
  <c r="J1272"/>
  <c r="I1272"/>
  <c r="H1272"/>
  <c r="G1272"/>
  <c r="F1272"/>
  <c r="E1272"/>
  <c r="D1272"/>
  <c r="C1272"/>
  <c r="B1272"/>
  <c r="BI1271"/>
  <c r="BH1271"/>
  <c r="BG1271"/>
  <c r="BF1271"/>
  <c r="BE1271"/>
  <c r="BD1271"/>
  <c r="BC1271"/>
  <c r="BB1271"/>
  <c r="BA1271"/>
  <c r="AZ1271"/>
  <c r="AY1271"/>
  <c r="AX1271"/>
  <c r="AW1271"/>
  <c r="AV1271"/>
  <c r="AU1271"/>
  <c r="AT1271"/>
  <c r="AS1271"/>
  <c r="AR1271"/>
  <c r="AQ1271"/>
  <c r="AP1271"/>
  <c r="AO1271"/>
  <c r="AN1271"/>
  <c r="AM1271"/>
  <c r="AL1271"/>
  <c r="AK1271"/>
  <c r="AJ1271"/>
  <c r="AI1271"/>
  <c r="AH1271"/>
  <c r="AG1271"/>
  <c r="AF1271"/>
  <c r="AE1271"/>
  <c r="AD1271"/>
  <c r="AC1271"/>
  <c r="AB1271"/>
  <c r="AA1271"/>
  <c r="Z1271"/>
  <c r="Y1271"/>
  <c r="X1271"/>
  <c r="W1271"/>
  <c r="V1271"/>
  <c r="U1271"/>
  <c r="T1271"/>
  <c r="S1271"/>
  <c r="R1271"/>
  <c r="Q1271"/>
  <c r="P1271"/>
  <c r="O1271"/>
  <c r="N1271"/>
  <c r="M1271"/>
  <c r="L1271"/>
  <c r="K1271"/>
  <c r="J1271"/>
  <c r="I1271"/>
  <c r="H1271"/>
  <c r="G1271"/>
  <c r="F1271"/>
  <c r="E1271"/>
  <c r="D1271"/>
  <c r="C1271"/>
  <c r="B1271"/>
  <c r="AQ1270"/>
  <c r="AP1270"/>
  <c r="AO1270"/>
  <c r="AN1270"/>
  <c r="AM1270"/>
  <c r="AL1270"/>
  <c r="AK1270"/>
  <c r="AJ1270"/>
  <c r="AI1270"/>
  <c r="AH1270"/>
  <c r="AG1270"/>
  <c r="AF1270"/>
  <c r="AE1270"/>
  <c r="AD1270"/>
  <c r="AC1270"/>
  <c r="AB1270"/>
  <c r="AA1270"/>
  <c r="Z1270"/>
  <c r="Y1270"/>
  <c r="X1270"/>
  <c r="W1270"/>
  <c r="V1270"/>
  <c r="U1270"/>
  <c r="T1270"/>
  <c r="S1270"/>
  <c r="R1270"/>
  <c r="Q1270"/>
  <c r="P1270"/>
  <c r="O1270"/>
  <c r="N1270"/>
  <c r="M1270"/>
  <c r="L1270"/>
  <c r="K1270"/>
  <c r="J1270"/>
  <c r="I1270"/>
  <c r="H1270"/>
  <c r="G1270"/>
  <c r="F1270"/>
  <c r="E1270"/>
  <c r="D1270"/>
  <c r="C1270"/>
  <c r="B1270"/>
  <c r="AQ1269"/>
  <c r="AP1269"/>
  <c r="AO1269"/>
  <c r="AN1269"/>
  <c r="AM1269"/>
  <c r="AL1269"/>
  <c r="AK1269"/>
  <c r="AJ1269"/>
  <c r="AI1269"/>
  <c r="AH1269"/>
  <c r="AG1269"/>
  <c r="AF1269"/>
  <c r="AE1269"/>
  <c r="AD1269"/>
  <c r="AC1269"/>
  <c r="AB1269"/>
  <c r="AA1269"/>
  <c r="Z1269"/>
  <c r="Y1269"/>
  <c r="X1269"/>
  <c r="W1269"/>
  <c r="V1269"/>
  <c r="U1269"/>
  <c r="T1269"/>
  <c r="S1269"/>
  <c r="R1269"/>
  <c r="Q1269"/>
  <c r="P1269"/>
  <c r="O1269"/>
  <c r="N1269"/>
  <c r="M1269"/>
  <c r="L1269"/>
  <c r="K1269"/>
  <c r="J1269"/>
  <c r="I1269"/>
  <c r="H1269"/>
  <c r="G1269"/>
  <c r="F1269"/>
  <c r="E1269"/>
  <c r="D1269"/>
  <c r="C1269"/>
  <c r="B1269"/>
  <c r="BI1268"/>
  <c r="BH1268"/>
  <c r="BG1268"/>
  <c r="BF1268"/>
  <c r="BE1268"/>
  <c r="BD1268"/>
  <c r="BC1268"/>
  <c r="BB1268"/>
  <c r="BA1268"/>
  <c r="AZ1268"/>
  <c r="AY1268"/>
  <c r="AX1268"/>
  <c r="AW1268"/>
  <c r="AV1268"/>
  <c r="AU1268"/>
  <c r="AT1268"/>
  <c r="AS1268"/>
  <c r="AR1268"/>
  <c r="AQ1268"/>
  <c r="AP1268"/>
  <c r="AO1268"/>
  <c r="AN1268"/>
  <c r="AM1268"/>
  <c r="AL1268"/>
  <c r="AK1268"/>
  <c r="AJ1268"/>
  <c r="AI1268"/>
  <c r="AH1268"/>
  <c r="AG1268"/>
  <c r="AF1268"/>
  <c r="AE1268"/>
  <c r="AD1268"/>
  <c r="AC1268"/>
  <c r="AB1268"/>
  <c r="AA1268"/>
  <c r="Z1268"/>
  <c r="Y1268"/>
  <c r="X1268"/>
  <c r="W1268"/>
  <c r="V1268"/>
  <c r="U1268"/>
  <c r="T1268"/>
  <c r="S1268"/>
  <c r="R1268"/>
  <c r="Q1268"/>
  <c r="P1268"/>
  <c r="O1268"/>
  <c r="N1268"/>
  <c r="M1268"/>
  <c r="L1268"/>
  <c r="K1268"/>
  <c r="J1268"/>
  <c r="I1268"/>
  <c r="H1268"/>
  <c r="G1268"/>
  <c r="F1268"/>
  <c r="E1268"/>
  <c r="D1268"/>
  <c r="C1268"/>
  <c r="B1268"/>
  <c r="AQ1267"/>
  <c r="AP1267"/>
  <c r="AO1267"/>
  <c r="AN1267"/>
  <c r="AM1267"/>
  <c r="AL1267"/>
  <c r="AK1267"/>
  <c r="AJ1267"/>
  <c r="AI1267"/>
  <c r="AH1267"/>
  <c r="AG1267"/>
  <c r="AF1267"/>
  <c r="AE1267"/>
  <c r="AD1267"/>
  <c r="AC1267"/>
  <c r="AB1267"/>
  <c r="AA1267"/>
  <c r="Z1267"/>
  <c r="Y1267"/>
  <c r="X1267"/>
  <c r="W1267"/>
  <c r="V1267"/>
  <c r="U1267"/>
  <c r="T1267"/>
  <c r="S1267"/>
  <c r="R1267"/>
  <c r="Q1267"/>
  <c r="P1267"/>
  <c r="O1267"/>
  <c r="N1267"/>
  <c r="M1267"/>
  <c r="L1267"/>
  <c r="K1267"/>
  <c r="J1267"/>
  <c r="I1267"/>
  <c r="H1267"/>
  <c r="G1267"/>
  <c r="F1267"/>
  <c r="E1267"/>
  <c r="D1267"/>
  <c r="C1267"/>
  <c r="B1267"/>
  <c r="AQ1266"/>
  <c r="AP1266"/>
  <c r="AO1266"/>
  <c r="AN1266"/>
  <c r="AM1266"/>
  <c r="AL1266"/>
  <c r="AK1266"/>
  <c r="AJ1266"/>
  <c r="AI1266"/>
  <c r="AH1266"/>
  <c r="AG1266"/>
  <c r="AF1266"/>
  <c r="AE1266"/>
  <c r="AD1266"/>
  <c r="AC1266"/>
  <c r="AB1266"/>
  <c r="AA1266"/>
  <c r="Z1266"/>
  <c r="Y1266"/>
  <c r="X1266"/>
  <c r="W1266"/>
  <c r="V1266"/>
  <c r="U1266"/>
  <c r="T1266"/>
  <c r="S1266"/>
  <c r="R1266"/>
  <c r="Q1266"/>
  <c r="P1266"/>
  <c r="O1266"/>
  <c r="N1266"/>
  <c r="M1266"/>
  <c r="L1266"/>
  <c r="K1266"/>
  <c r="J1266"/>
  <c r="I1266"/>
  <c r="H1266"/>
  <c r="G1266"/>
  <c r="F1266"/>
  <c r="E1266"/>
  <c r="D1266"/>
  <c r="C1266"/>
  <c r="B1266"/>
  <c r="BI1265"/>
  <c r="BH1265"/>
  <c r="BG1265"/>
  <c r="BF1265"/>
  <c r="BE1265"/>
  <c r="BD1265"/>
  <c r="BC1265"/>
  <c r="BB1265"/>
  <c r="BA1265"/>
  <c r="AZ1265"/>
  <c r="AY1265"/>
  <c r="AX1265"/>
  <c r="AW1265"/>
  <c r="AV1265"/>
  <c r="AU1265"/>
  <c r="AT1265"/>
  <c r="AS1265"/>
  <c r="AR1265"/>
  <c r="AQ1265"/>
  <c r="AP1265"/>
  <c r="AO1265"/>
  <c r="AN1265"/>
  <c r="AM1265"/>
  <c r="AL1265"/>
  <c r="AK1265"/>
  <c r="AJ1265"/>
  <c r="AI1265"/>
  <c r="AH1265"/>
  <c r="AG1265"/>
  <c r="AF1265"/>
  <c r="AE1265"/>
  <c r="AD1265"/>
  <c r="AC1265"/>
  <c r="AB1265"/>
  <c r="AA1265"/>
  <c r="Z1265"/>
  <c r="Y1265"/>
  <c r="X1265"/>
  <c r="W1265"/>
  <c r="V1265"/>
  <c r="U1265"/>
  <c r="T1265"/>
  <c r="S1265"/>
  <c r="R1265"/>
  <c r="Q1265"/>
  <c r="P1265"/>
  <c r="O1265"/>
  <c r="N1265"/>
  <c r="M1265"/>
  <c r="L1265"/>
  <c r="K1265"/>
  <c r="J1265"/>
  <c r="I1265"/>
  <c r="H1265"/>
  <c r="G1265"/>
  <c r="F1265"/>
  <c r="E1265"/>
  <c r="D1265"/>
  <c r="C1265"/>
  <c r="B1265"/>
  <c r="AQ1264"/>
  <c r="AP1264"/>
  <c r="AO1264"/>
  <c r="AN1264"/>
  <c r="AM1264"/>
  <c r="AL1264"/>
  <c r="AK1264"/>
  <c r="AJ1264"/>
  <c r="AI1264"/>
  <c r="AH1264"/>
  <c r="AG1264"/>
  <c r="AF1264"/>
  <c r="AE1264"/>
  <c r="AD1264"/>
  <c r="AC1264"/>
  <c r="AB1264"/>
  <c r="AA1264"/>
  <c r="Z1264"/>
  <c r="Y1264"/>
  <c r="X1264"/>
  <c r="W1264"/>
  <c r="V1264"/>
  <c r="U1264"/>
  <c r="T1264"/>
  <c r="S1264"/>
  <c r="R1264"/>
  <c r="Q1264"/>
  <c r="P1264"/>
  <c r="O1264"/>
  <c r="N1264"/>
  <c r="M1264"/>
  <c r="L1264"/>
  <c r="K1264"/>
  <c r="J1264"/>
  <c r="I1264"/>
  <c r="H1264"/>
  <c r="G1264"/>
  <c r="F1264"/>
  <c r="E1264"/>
  <c r="D1264"/>
  <c r="C1264"/>
  <c r="B1264"/>
  <c r="AQ1263"/>
  <c r="AP1263"/>
  <c r="AO1263"/>
  <c r="AN1263"/>
  <c r="AM1263"/>
  <c r="AL1263"/>
  <c r="AK1263"/>
  <c r="AJ1263"/>
  <c r="AI1263"/>
  <c r="AH1263"/>
  <c r="AG1263"/>
  <c r="AF1263"/>
  <c r="AE1263"/>
  <c r="AD1263"/>
  <c r="AC1263"/>
  <c r="AB1263"/>
  <c r="AA1263"/>
  <c r="Z1263"/>
  <c r="Y1263"/>
  <c r="X1263"/>
  <c r="W1263"/>
  <c r="V1263"/>
  <c r="U1263"/>
  <c r="T1263"/>
  <c r="S1263"/>
  <c r="R1263"/>
  <c r="Q1263"/>
  <c r="P1263"/>
  <c r="O1263"/>
  <c r="N1263"/>
  <c r="M1263"/>
  <c r="L1263"/>
  <c r="K1263"/>
  <c r="J1263"/>
  <c r="I1263"/>
  <c r="H1263"/>
  <c r="G1263"/>
  <c r="F1263"/>
  <c r="E1263"/>
  <c r="D1263"/>
  <c r="C1263"/>
  <c r="B1263"/>
  <c r="BI1262"/>
  <c r="BH1262"/>
  <c r="BG1262"/>
  <c r="BF1262"/>
  <c r="BE1262"/>
  <c r="BD1262"/>
  <c r="BC1262"/>
  <c r="BB1262"/>
  <c r="BA1262"/>
  <c r="AZ1262"/>
  <c r="AY1262"/>
  <c r="AX1262"/>
  <c r="AW1262"/>
  <c r="AV1262"/>
  <c r="AU1262"/>
  <c r="AT1262"/>
  <c r="AS1262"/>
  <c r="AR1262"/>
  <c r="AQ1262"/>
  <c r="AP1262"/>
  <c r="AO1262"/>
  <c r="AN1262"/>
  <c r="AM1262"/>
  <c r="AL1262"/>
  <c r="AK1262"/>
  <c r="AJ1262"/>
  <c r="AI1262"/>
  <c r="AH1262"/>
  <c r="AG1262"/>
  <c r="AF1262"/>
  <c r="AE1262"/>
  <c r="AD1262"/>
  <c r="AC1262"/>
  <c r="AB1262"/>
  <c r="AA1262"/>
  <c r="Z1262"/>
  <c r="Y1262"/>
  <c r="X1262"/>
  <c r="W1262"/>
  <c r="V1262"/>
  <c r="U1262"/>
  <c r="T1262"/>
  <c r="S1262"/>
  <c r="R1262"/>
  <c r="Q1262"/>
  <c r="P1262"/>
  <c r="O1262"/>
  <c r="N1262"/>
  <c r="M1262"/>
  <c r="L1262"/>
  <c r="K1262"/>
  <c r="J1262"/>
  <c r="I1262"/>
  <c r="H1262"/>
  <c r="G1262"/>
  <c r="F1262"/>
  <c r="E1262"/>
  <c r="D1262"/>
  <c r="C1262"/>
  <c r="B1262"/>
  <c r="AQ1261"/>
  <c r="AP1261"/>
  <c r="AO1261"/>
  <c r="AN1261"/>
  <c r="AM1261"/>
  <c r="AL1261"/>
  <c r="AK1261"/>
  <c r="AJ1261"/>
  <c r="AI1261"/>
  <c r="AH1261"/>
  <c r="AG1261"/>
  <c r="AF1261"/>
  <c r="AE1261"/>
  <c r="AD1261"/>
  <c r="AC1261"/>
  <c r="AB1261"/>
  <c r="AA1261"/>
  <c r="Z1261"/>
  <c r="Y1261"/>
  <c r="X1261"/>
  <c r="W1261"/>
  <c r="V1261"/>
  <c r="U1261"/>
  <c r="T1261"/>
  <c r="S1261"/>
  <c r="R1261"/>
  <c r="Q1261"/>
  <c r="P1261"/>
  <c r="O1261"/>
  <c r="N1261"/>
  <c r="M1261"/>
  <c r="L1261"/>
  <c r="K1261"/>
  <c r="J1261"/>
  <c r="I1261"/>
  <c r="H1261"/>
  <c r="G1261"/>
  <c r="F1261"/>
  <c r="E1261"/>
  <c r="D1261"/>
  <c r="C1261"/>
  <c r="B1261"/>
  <c r="AQ1260"/>
  <c r="AP1260"/>
  <c r="AO1260"/>
  <c r="AN1260"/>
  <c r="AM1260"/>
  <c r="AL1260"/>
  <c r="AK1260"/>
  <c r="AJ1260"/>
  <c r="AI1260"/>
  <c r="AH1260"/>
  <c r="AG1260"/>
  <c r="AF1260"/>
  <c r="AE1260"/>
  <c r="AD1260"/>
  <c r="AC1260"/>
  <c r="AB1260"/>
  <c r="AA1260"/>
  <c r="Z1260"/>
  <c r="Y1260"/>
  <c r="X1260"/>
  <c r="W1260"/>
  <c r="V1260"/>
  <c r="U1260"/>
  <c r="T1260"/>
  <c r="S1260"/>
  <c r="R1260"/>
  <c r="Q1260"/>
  <c r="P1260"/>
  <c r="O1260"/>
  <c r="N1260"/>
  <c r="M1260"/>
  <c r="L1260"/>
  <c r="K1260"/>
  <c r="J1260"/>
  <c r="I1260"/>
  <c r="H1260"/>
  <c r="G1260"/>
  <c r="F1260"/>
  <c r="E1260"/>
  <c r="D1260"/>
  <c r="C1260"/>
  <c r="B1260"/>
  <c r="BI1259"/>
  <c r="BH1259"/>
  <c r="BG1259"/>
  <c r="BF1259"/>
  <c r="BE1259"/>
  <c r="BD1259"/>
  <c r="BC1259"/>
  <c r="BB1259"/>
  <c r="BA1259"/>
  <c r="AZ1259"/>
  <c r="AY1259"/>
  <c r="AX1259"/>
  <c r="AW1259"/>
  <c r="AV1259"/>
  <c r="AU1259"/>
  <c r="AT1259"/>
  <c r="AS1259"/>
  <c r="AR1259"/>
  <c r="AQ1259"/>
  <c r="AP1259"/>
  <c r="AO1259"/>
  <c r="AN1259"/>
  <c r="AM1259"/>
  <c r="AL1259"/>
  <c r="AK1259"/>
  <c r="AJ1259"/>
  <c r="AI1259"/>
  <c r="AH1259"/>
  <c r="AG1259"/>
  <c r="AF1259"/>
  <c r="AE1259"/>
  <c r="AD1259"/>
  <c r="AC1259"/>
  <c r="AB1259"/>
  <c r="AA1259"/>
  <c r="Z1259"/>
  <c r="Y1259"/>
  <c r="X1259"/>
  <c r="W1259"/>
  <c r="V1259"/>
  <c r="U1259"/>
  <c r="T1259"/>
  <c r="S1259"/>
  <c r="R1259"/>
  <c r="Q1259"/>
  <c r="P1259"/>
  <c r="O1259"/>
  <c r="N1259"/>
  <c r="M1259"/>
  <c r="L1259"/>
  <c r="K1259"/>
  <c r="J1259"/>
  <c r="I1259"/>
  <c r="H1259"/>
  <c r="G1259"/>
  <c r="F1259"/>
  <c r="E1259"/>
  <c r="D1259"/>
  <c r="C1259"/>
  <c r="B1259"/>
  <c r="AQ1258"/>
  <c r="AP1258"/>
  <c r="AO1258"/>
  <c r="AN1258"/>
  <c r="AM1258"/>
  <c r="AL1258"/>
  <c r="AK1258"/>
  <c r="AJ1258"/>
  <c r="AI1258"/>
  <c r="AH1258"/>
  <c r="AG1258"/>
  <c r="AF1258"/>
  <c r="AE1258"/>
  <c r="AD1258"/>
  <c r="AC1258"/>
  <c r="AB1258"/>
  <c r="AA1258"/>
  <c r="Z1258"/>
  <c r="Y1258"/>
  <c r="X1258"/>
  <c r="W1258"/>
  <c r="V1258"/>
  <c r="U1258"/>
  <c r="T1258"/>
  <c r="S1258"/>
  <c r="R1258"/>
  <c r="Q1258"/>
  <c r="P1258"/>
  <c r="O1258"/>
  <c r="N1258"/>
  <c r="M1258"/>
  <c r="L1258"/>
  <c r="K1258"/>
  <c r="J1258"/>
  <c r="I1258"/>
  <c r="H1258"/>
  <c r="G1258"/>
  <c r="F1258"/>
  <c r="E1258"/>
  <c r="D1258"/>
  <c r="C1258"/>
  <c r="B1258"/>
  <c r="AQ1257"/>
  <c r="AP1257"/>
  <c r="AO1257"/>
  <c r="AN1257"/>
  <c r="AM1257"/>
  <c r="AL1257"/>
  <c r="AK1257"/>
  <c r="AJ1257"/>
  <c r="AI1257"/>
  <c r="AH1257"/>
  <c r="AG1257"/>
  <c r="AF1257"/>
  <c r="AE1257"/>
  <c r="AD1257"/>
  <c r="AC1257"/>
  <c r="AB1257"/>
  <c r="AA1257"/>
  <c r="Z1257"/>
  <c r="Y1257"/>
  <c r="X1257"/>
  <c r="W1257"/>
  <c r="V1257"/>
  <c r="U1257"/>
  <c r="T1257"/>
  <c r="S1257"/>
  <c r="R1257"/>
  <c r="Q1257"/>
  <c r="P1257"/>
  <c r="O1257"/>
  <c r="N1257"/>
  <c r="M1257"/>
  <c r="L1257"/>
  <c r="K1257"/>
  <c r="J1257"/>
  <c r="I1257"/>
  <c r="H1257"/>
  <c r="G1257"/>
  <c r="F1257"/>
  <c r="E1257"/>
  <c r="D1257"/>
  <c r="C1257"/>
  <c r="B1257"/>
  <c r="BI1256"/>
  <c r="BH1256"/>
  <c r="BG1256"/>
  <c r="BF1256"/>
  <c r="BE1256"/>
  <c r="BD1256"/>
  <c r="BC1256"/>
  <c r="BB1256"/>
  <c r="BA1256"/>
  <c r="AZ1256"/>
  <c r="AY1256"/>
  <c r="AX1256"/>
  <c r="AW1256"/>
  <c r="AV1256"/>
  <c r="AU1256"/>
  <c r="AT1256"/>
  <c r="AS1256"/>
  <c r="AR1256"/>
  <c r="AQ1256"/>
  <c r="AP1256"/>
  <c r="AO1256"/>
  <c r="AN1256"/>
  <c r="AM1256"/>
  <c r="AL1256"/>
  <c r="AK1256"/>
  <c r="AJ1256"/>
  <c r="AI1256"/>
  <c r="AH1256"/>
  <c r="AG1256"/>
  <c r="AF1256"/>
  <c r="AE1256"/>
  <c r="AD1256"/>
  <c r="AC1256"/>
  <c r="AB1256"/>
  <c r="AA1256"/>
  <c r="Z1256"/>
  <c r="Y1256"/>
  <c r="X1256"/>
  <c r="W1256"/>
  <c r="V1256"/>
  <c r="U1256"/>
  <c r="T1256"/>
  <c r="S1256"/>
  <c r="R1256"/>
  <c r="Q1256"/>
  <c r="P1256"/>
  <c r="O1256"/>
  <c r="N1256"/>
  <c r="M1256"/>
  <c r="L1256"/>
  <c r="K1256"/>
  <c r="J1256"/>
  <c r="I1256"/>
  <c r="H1256"/>
  <c r="G1256"/>
  <c r="F1256"/>
  <c r="E1256"/>
  <c r="D1256"/>
  <c r="C1256"/>
  <c r="B1256"/>
  <c r="AQ1255"/>
  <c r="AP1255"/>
  <c r="AO1255"/>
  <c r="AN1255"/>
  <c r="AM1255"/>
  <c r="AL1255"/>
  <c r="AK1255"/>
  <c r="AJ1255"/>
  <c r="AI1255"/>
  <c r="AH1255"/>
  <c r="AG1255"/>
  <c r="AF1255"/>
  <c r="AE1255"/>
  <c r="AD1255"/>
  <c r="AC1255"/>
  <c r="AB1255"/>
  <c r="AA1255"/>
  <c r="Z1255"/>
  <c r="Y1255"/>
  <c r="X1255"/>
  <c r="W1255"/>
  <c r="V1255"/>
  <c r="U1255"/>
  <c r="T1255"/>
  <c r="S1255"/>
  <c r="R1255"/>
  <c r="Q1255"/>
  <c r="P1255"/>
  <c r="O1255"/>
  <c r="N1255"/>
  <c r="M1255"/>
  <c r="L1255"/>
  <c r="K1255"/>
  <c r="J1255"/>
  <c r="I1255"/>
  <c r="H1255"/>
  <c r="G1255"/>
  <c r="F1255"/>
  <c r="E1255"/>
  <c r="D1255"/>
  <c r="C1255"/>
  <c r="B1255"/>
  <c r="AQ1254"/>
  <c r="AP1254"/>
  <c r="AO1254"/>
  <c r="AN1254"/>
  <c r="AM1254"/>
  <c r="AL1254"/>
  <c r="AK1254"/>
  <c r="AJ1254"/>
  <c r="AI1254"/>
  <c r="AH1254"/>
  <c r="AG1254"/>
  <c r="AF1254"/>
  <c r="AE1254"/>
  <c r="AD1254"/>
  <c r="AC1254"/>
  <c r="AB1254"/>
  <c r="AA1254"/>
  <c r="Z1254"/>
  <c r="Y1254"/>
  <c r="X1254"/>
  <c r="W1254"/>
  <c r="V1254"/>
  <c r="U1254"/>
  <c r="T1254"/>
  <c r="S1254"/>
  <c r="R1254"/>
  <c r="Q1254"/>
  <c r="P1254"/>
  <c r="O1254"/>
  <c r="N1254"/>
  <c r="M1254"/>
  <c r="L1254"/>
  <c r="K1254"/>
  <c r="J1254"/>
  <c r="I1254"/>
  <c r="H1254"/>
  <c r="G1254"/>
  <c r="F1254"/>
  <c r="E1254"/>
  <c r="D1254"/>
  <c r="C1254"/>
  <c r="B1254"/>
  <c r="BI1253"/>
  <c r="BH1253"/>
  <c r="BG1253"/>
  <c r="BF1253"/>
  <c r="BE1253"/>
  <c r="BD1253"/>
  <c r="BC1253"/>
  <c r="BB1253"/>
  <c r="BA1253"/>
  <c r="AZ1253"/>
  <c r="AY1253"/>
  <c r="AX1253"/>
  <c r="AW1253"/>
  <c r="AV1253"/>
  <c r="AU1253"/>
  <c r="AT1253"/>
  <c r="AS1253"/>
  <c r="AR1253"/>
  <c r="AQ1253"/>
  <c r="AP1253"/>
  <c r="AO1253"/>
  <c r="AN1253"/>
  <c r="AM1253"/>
  <c r="AL1253"/>
  <c r="AK1253"/>
  <c r="AJ1253"/>
  <c r="AI1253"/>
  <c r="AH1253"/>
  <c r="AG1253"/>
  <c r="AF1253"/>
  <c r="AE1253"/>
  <c r="AD1253"/>
  <c r="AC1253"/>
  <c r="AB1253"/>
  <c r="AA1253"/>
  <c r="Z1253"/>
  <c r="Y1253"/>
  <c r="X1253"/>
  <c r="W1253"/>
  <c r="V1253"/>
  <c r="U1253"/>
  <c r="T1253"/>
  <c r="S1253"/>
  <c r="R1253"/>
  <c r="Q1253"/>
  <c r="P1253"/>
  <c r="O1253"/>
  <c r="N1253"/>
  <c r="M1253"/>
  <c r="L1253"/>
  <c r="K1253"/>
  <c r="J1253"/>
  <c r="I1253"/>
  <c r="H1253"/>
  <c r="G1253"/>
  <c r="F1253"/>
  <c r="E1253"/>
  <c r="D1253"/>
  <c r="C1253"/>
  <c r="B1253"/>
  <c r="AQ1252"/>
  <c r="AP1252"/>
  <c r="AO1252"/>
  <c r="AN1252"/>
  <c r="AM1252"/>
  <c r="AL1252"/>
  <c r="AK1252"/>
  <c r="AJ1252"/>
  <c r="AI1252"/>
  <c r="AH1252"/>
  <c r="AG1252"/>
  <c r="AF1252"/>
  <c r="AE1252"/>
  <c r="AD1252"/>
  <c r="AC1252"/>
  <c r="AB1252"/>
  <c r="AA1252"/>
  <c r="Z1252"/>
  <c r="Y1252"/>
  <c r="X1252"/>
  <c r="W1252"/>
  <c r="V1252"/>
  <c r="U1252"/>
  <c r="T1252"/>
  <c r="S1252"/>
  <c r="R1252"/>
  <c r="Q1252"/>
  <c r="P1252"/>
  <c r="O1252"/>
  <c r="N1252"/>
  <c r="M1252"/>
  <c r="L1252"/>
  <c r="K1252"/>
  <c r="J1252"/>
  <c r="I1252"/>
  <c r="H1252"/>
  <c r="G1252"/>
  <c r="F1252"/>
  <c r="E1252"/>
  <c r="D1252"/>
  <c r="C1252"/>
  <c r="B1252"/>
  <c r="AQ1251"/>
  <c r="AP1251"/>
  <c r="AO1251"/>
  <c r="AN1251"/>
  <c r="AM1251"/>
  <c r="AL1251"/>
  <c r="AK1251"/>
  <c r="AJ1251"/>
  <c r="AI1251"/>
  <c r="AH1251"/>
  <c r="AG1251"/>
  <c r="AF1251"/>
  <c r="AE1251"/>
  <c r="AD1251"/>
  <c r="AC1251"/>
  <c r="AB1251"/>
  <c r="AA1251"/>
  <c r="Z1251"/>
  <c r="Y1251"/>
  <c r="X1251"/>
  <c r="W1251"/>
  <c r="V1251"/>
  <c r="U1251"/>
  <c r="T1251"/>
  <c r="S1251"/>
  <c r="R1251"/>
  <c r="Q1251"/>
  <c r="P1251"/>
  <c r="O1251"/>
  <c r="N1251"/>
  <c r="M1251"/>
  <c r="L1251"/>
  <c r="K1251"/>
  <c r="J1251"/>
  <c r="I1251"/>
  <c r="H1251"/>
  <c r="G1251"/>
  <c r="F1251"/>
  <c r="E1251"/>
  <c r="D1251"/>
  <c r="C1251"/>
  <c r="B1251"/>
  <c r="BI1250"/>
  <c r="BH1250"/>
  <c r="BG1250"/>
  <c r="BF1250"/>
  <c r="BE1250"/>
  <c r="BD1250"/>
  <c r="BC1250"/>
  <c r="BB1250"/>
  <c r="BA1250"/>
  <c r="AZ1250"/>
  <c r="AY1250"/>
  <c r="AX1250"/>
  <c r="AW1250"/>
  <c r="AV1250"/>
  <c r="AU1250"/>
  <c r="AT1250"/>
  <c r="AS1250"/>
  <c r="AR1250"/>
  <c r="AQ1250"/>
  <c r="AP1250"/>
  <c r="AO1250"/>
  <c r="AN1250"/>
  <c r="AM1250"/>
  <c r="AL1250"/>
  <c r="AK1250"/>
  <c r="AJ1250"/>
  <c r="AI1250"/>
  <c r="AH1250"/>
  <c r="AG1250"/>
  <c r="AF1250"/>
  <c r="AE1250"/>
  <c r="AD1250"/>
  <c r="AC1250"/>
  <c r="AB1250"/>
  <c r="AA1250"/>
  <c r="Z1250"/>
  <c r="Y1250"/>
  <c r="X1250"/>
  <c r="W1250"/>
  <c r="V1250"/>
  <c r="U1250"/>
  <c r="T1250"/>
  <c r="S1250"/>
  <c r="R1250"/>
  <c r="Q1250"/>
  <c r="P1250"/>
  <c r="O1250"/>
  <c r="N1250"/>
  <c r="M1250"/>
  <c r="L1250"/>
  <c r="K1250"/>
  <c r="J1250"/>
  <c r="I1250"/>
  <c r="H1250"/>
  <c r="G1250"/>
  <c r="F1250"/>
  <c r="E1250"/>
  <c r="D1250"/>
  <c r="C1250"/>
  <c r="B1250"/>
  <c r="AQ1249"/>
  <c r="AP1249"/>
  <c r="AO1249"/>
  <c r="AN1249"/>
  <c r="AM1249"/>
  <c r="AL1249"/>
  <c r="AK1249"/>
  <c r="AJ1249"/>
  <c r="AI1249"/>
  <c r="AH1249"/>
  <c r="AG1249"/>
  <c r="AF1249"/>
  <c r="AE1249"/>
  <c r="AD1249"/>
  <c r="AC1249"/>
  <c r="AB1249"/>
  <c r="AA1249"/>
  <c r="Z1249"/>
  <c r="Y1249"/>
  <c r="X1249"/>
  <c r="W1249"/>
  <c r="V1249"/>
  <c r="U1249"/>
  <c r="T1249"/>
  <c r="S1249"/>
  <c r="R1249"/>
  <c r="Q1249"/>
  <c r="P1249"/>
  <c r="O1249"/>
  <c r="N1249"/>
  <c r="M1249"/>
  <c r="L1249"/>
  <c r="K1249"/>
  <c r="J1249"/>
  <c r="I1249"/>
  <c r="H1249"/>
  <c r="G1249"/>
  <c r="F1249"/>
  <c r="E1249"/>
  <c r="D1249"/>
  <c r="C1249"/>
  <c r="B1249"/>
  <c r="AQ1248"/>
  <c r="AP1248"/>
  <c r="AO1248"/>
  <c r="AN1248"/>
  <c r="AM1248"/>
  <c r="AL1248"/>
  <c r="AK1248"/>
  <c r="AJ1248"/>
  <c r="AI1248"/>
  <c r="AH1248"/>
  <c r="AG1248"/>
  <c r="AF1248"/>
  <c r="AE1248"/>
  <c r="AD1248"/>
  <c r="AC1248"/>
  <c r="AB1248"/>
  <c r="AA1248"/>
  <c r="Z1248"/>
  <c r="Y1248"/>
  <c r="X1248"/>
  <c r="W1248"/>
  <c r="V1248"/>
  <c r="U1248"/>
  <c r="T1248"/>
  <c r="S1248"/>
  <c r="R1248"/>
  <c r="Q1248"/>
  <c r="P1248"/>
  <c r="O1248"/>
  <c r="N1248"/>
  <c r="M1248"/>
  <c r="L1248"/>
  <c r="K1248"/>
  <c r="J1248"/>
  <c r="I1248"/>
  <c r="H1248"/>
  <c r="G1248"/>
  <c r="F1248"/>
  <c r="E1248"/>
  <c r="D1248"/>
  <c r="C1248"/>
  <c r="B1248"/>
  <c r="BI1247"/>
  <c r="BH1247"/>
  <c r="BG1247"/>
  <c r="BF1247"/>
  <c r="BE1247"/>
  <c r="BD1247"/>
  <c r="BC1247"/>
  <c r="BB1247"/>
  <c r="BA1247"/>
  <c r="AZ1247"/>
  <c r="AY1247"/>
  <c r="AX1247"/>
  <c r="AW1247"/>
  <c r="AV1247"/>
  <c r="AU1247"/>
  <c r="AT1247"/>
  <c r="AS1247"/>
  <c r="AR1247"/>
  <c r="AQ1247"/>
  <c r="AP1247"/>
  <c r="AO1247"/>
  <c r="AN1247"/>
  <c r="AM1247"/>
  <c r="AL1247"/>
  <c r="AK1247"/>
  <c r="AJ1247"/>
  <c r="AI1247"/>
  <c r="AH1247"/>
  <c r="AG1247"/>
  <c r="AF1247"/>
  <c r="AE1247"/>
  <c r="AD1247"/>
  <c r="AC1247"/>
  <c r="AB1247"/>
  <c r="AA1247"/>
  <c r="Z1247"/>
  <c r="Y1247"/>
  <c r="X1247"/>
  <c r="W1247"/>
  <c r="V1247"/>
  <c r="U1247"/>
  <c r="T1247"/>
  <c r="S1247"/>
  <c r="R1247"/>
  <c r="Q1247"/>
  <c r="P1247"/>
  <c r="O1247"/>
  <c r="N1247"/>
  <c r="M1247"/>
  <c r="L1247"/>
  <c r="K1247"/>
  <c r="J1247"/>
  <c r="I1247"/>
  <c r="H1247"/>
  <c r="G1247"/>
  <c r="F1247"/>
  <c r="E1247"/>
  <c r="D1247"/>
  <c r="C1247"/>
  <c r="B1247"/>
  <c r="AQ1246"/>
  <c r="AP1246"/>
  <c r="AO1246"/>
  <c r="AN1246"/>
  <c r="AM1246"/>
  <c r="AL1246"/>
  <c r="AK1246"/>
  <c r="AJ1246"/>
  <c r="AI1246"/>
  <c r="AH1246"/>
  <c r="AG1246"/>
  <c r="AF1246"/>
  <c r="AE1246"/>
  <c r="AD1246"/>
  <c r="AC1246"/>
  <c r="AB1246"/>
  <c r="AA1246"/>
  <c r="Z1246"/>
  <c r="Y1246"/>
  <c r="X1246"/>
  <c r="W1246"/>
  <c r="V1246"/>
  <c r="U1246"/>
  <c r="T1246"/>
  <c r="S1246"/>
  <c r="R1246"/>
  <c r="Q1246"/>
  <c r="P1246"/>
  <c r="O1246"/>
  <c r="N1246"/>
  <c r="M1246"/>
  <c r="L1246"/>
  <c r="K1246"/>
  <c r="J1246"/>
  <c r="I1246"/>
  <c r="H1246"/>
  <c r="G1246"/>
  <c r="F1246"/>
  <c r="E1246"/>
  <c r="D1246"/>
  <c r="C1246"/>
  <c r="B1246"/>
  <c r="AQ1245"/>
  <c r="AP1245"/>
  <c r="AO1245"/>
  <c r="AN1245"/>
  <c r="AM1245"/>
  <c r="AL1245"/>
  <c r="AK1245"/>
  <c r="AJ1245"/>
  <c r="AI1245"/>
  <c r="AH1245"/>
  <c r="AG1245"/>
  <c r="AF1245"/>
  <c r="AE1245"/>
  <c r="AD1245"/>
  <c r="AC1245"/>
  <c r="AB1245"/>
  <c r="AA1245"/>
  <c r="Z1245"/>
  <c r="Y1245"/>
  <c r="X1245"/>
  <c r="W1245"/>
  <c r="V1245"/>
  <c r="U1245"/>
  <c r="T1245"/>
  <c r="S1245"/>
  <c r="R1245"/>
  <c r="Q1245"/>
  <c r="P1245"/>
  <c r="O1245"/>
  <c r="N1245"/>
  <c r="M1245"/>
  <c r="L1245"/>
  <c r="K1245"/>
  <c r="J1245"/>
  <c r="I1245"/>
  <c r="H1245"/>
  <c r="G1245"/>
  <c r="F1245"/>
  <c r="E1245"/>
  <c r="D1245"/>
  <c r="C1245"/>
  <c r="B1245"/>
  <c r="BI1244"/>
  <c r="BH1244"/>
  <c r="BG1244"/>
  <c r="BF1244"/>
  <c r="BE1244"/>
  <c r="BD1244"/>
  <c r="BC1244"/>
  <c r="BB1244"/>
  <c r="BA1244"/>
  <c r="AZ1244"/>
  <c r="AY1244"/>
  <c r="AX1244"/>
  <c r="AW1244"/>
  <c r="AV1244"/>
  <c r="AU1244"/>
  <c r="AT1244"/>
  <c r="AS1244"/>
  <c r="AR1244"/>
  <c r="AQ1244"/>
  <c r="AP1244"/>
  <c r="AO1244"/>
  <c r="AN1244"/>
  <c r="AM1244"/>
  <c r="AL1244"/>
  <c r="AK1244"/>
  <c r="AJ1244"/>
  <c r="AI1244"/>
  <c r="AH1244"/>
  <c r="AG1244"/>
  <c r="AF1244"/>
  <c r="AE1244"/>
  <c r="AD1244"/>
  <c r="AC1244"/>
  <c r="AB1244"/>
  <c r="AA1244"/>
  <c r="Z1244"/>
  <c r="Y1244"/>
  <c r="X1244"/>
  <c r="W1244"/>
  <c r="V1244"/>
  <c r="U1244"/>
  <c r="T1244"/>
  <c r="S1244"/>
  <c r="R1244"/>
  <c r="Q1244"/>
  <c r="P1244"/>
  <c r="O1244"/>
  <c r="N1244"/>
  <c r="M1244"/>
  <c r="L1244"/>
  <c r="K1244"/>
  <c r="J1244"/>
  <c r="I1244"/>
  <c r="H1244"/>
  <c r="G1244"/>
  <c r="F1244"/>
  <c r="E1244"/>
  <c r="D1244"/>
  <c r="C1244"/>
  <c r="B1244"/>
  <c r="AQ1243"/>
  <c r="AP1243"/>
  <c r="AO1243"/>
  <c r="AN1243"/>
  <c r="AM1243"/>
  <c r="AL1243"/>
  <c r="AK1243"/>
  <c r="AJ1243"/>
  <c r="AI1243"/>
  <c r="AH1243"/>
  <c r="AG1243"/>
  <c r="AF1243"/>
  <c r="AE1243"/>
  <c r="AD1243"/>
  <c r="AC1243"/>
  <c r="AB1243"/>
  <c r="AA1243"/>
  <c r="Z1243"/>
  <c r="Y1243"/>
  <c r="X1243"/>
  <c r="W1243"/>
  <c r="V1243"/>
  <c r="U1243"/>
  <c r="T1243"/>
  <c r="S1243"/>
  <c r="R1243"/>
  <c r="Q1243"/>
  <c r="P1243"/>
  <c r="O1243"/>
  <c r="N1243"/>
  <c r="M1243"/>
  <c r="L1243"/>
  <c r="K1243"/>
  <c r="J1243"/>
  <c r="I1243"/>
  <c r="H1243"/>
  <c r="G1243"/>
  <c r="F1243"/>
  <c r="E1243"/>
  <c r="D1243"/>
  <c r="C1243"/>
  <c r="B1243"/>
  <c r="AQ1242"/>
  <c r="AP1242"/>
  <c r="AO1242"/>
  <c r="AN1242"/>
  <c r="AM1242"/>
  <c r="AL1242"/>
  <c r="AK1242"/>
  <c r="AJ1242"/>
  <c r="AI1242"/>
  <c r="AH1242"/>
  <c r="AG1242"/>
  <c r="AF1242"/>
  <c r="AE1242"/>
  <c r="AD1242"/>
  <c r="AC1242"/>
  <c r="AB1242"/>
  <c r="AA1242"/>
  <c r="Z1242"/>
  <c r="Y1242"/>
  <c r="X1242"/>
  <c r="W1242"/>
  <c r="V1242"/>
  <c r="U1242"/>
  <c r="T1242"/>
  <c r="S1242"/>
  <c r="R1242"/>
  <c r="Q1242"/>
  <c r="P1242"/>
  <c r="O1242"/>
  <c r="N1242"/>
  <c r="M1242"/>
  <c r="L1242"/>
  <c r="K1242"/>
  <c r="J1242"/>
  <c r="I1242"/>
  <c r="H1242"/>
  <c r="G1242"/>
  <c r="F1242"/>
  <c r="E1242"/>
  <c r="D1242"/>
  <c r="C1242"/>
  <c r="B1242"/>
  <c r="BI1241"/>
  <c r="BH1241"/>
  <c r="BG1241"/>
  <c r="BF1241"/>
  <c r="BE1241"/>
  <c r="BD1241"/>
  <c r="BC1241"/>
  <c r="BB1241"/>
  <c r="BA1241"/>
  <c r="AZ1241"/>
  <c r="AY1241"/>
  <c r="AX1241"/>
  <c r="AW1241"/>
  <c r="AV1241"/>
  <c r="AU1241"/>
  <c r="AT1241"/>
  <c r="AS1241"/>
  <c r="AR1241"/>
  <c r="AQ1241"/>
  <c r="AP1241"/>
  <c r="AO1241"/>
  <c r="AN1241"/>
  <c r="AM1241"/>
  <c r="AL1241"/>
  <c r="AK1241"/>
  <c r="AJ1241"/>
  <c r="AI1241"/>
  <c r="AH1241"/>
  <c r="AG1241"/>
  <c r="AF1241"/>
  <c r="AE1241"/>
  <c r="AD1241"/>
  <c r="AC1241"/>
  <c r="AB1241"/>
  <c r="AA1241"/>
  <c r="Z1241"/>
  <c r="Y1241"/>
  <c r="X1241"/>
  <c r="W1241"/>
  <c r="V1241"/>
  <c r="U1241"/>
  <c r="T1241"/>
  <c r="S1241"/>
  <c r="R1241"/>
  <c r="Q1241"/>
  <c r="P1241"/>
  <c r="O1241"/>
  <c r="N1241"/>
  <c r="M1241"/>
  <c r="L1241"/>
  <c r="K1241"/>
  <c r="J1241"/>
  <c r="I1241"/>
  <c r="H1241"/>
  <c r="G1241"/>
  <c r="F1241"/>
  <c r="E1241"/>
  <c r="D1241"/>
  <c r="C1241"/>
  <c r="B1241"/>
  <c r="AQ1240"/>
  <c r="AP1240"/>
  <c r="AO1240"/>
  <c r="AN1240"/>
  <c r="AM1240"/>
  <c r="AL1240"/>
  <c r="AK1240"/>
  <c r="AJ1240"/>
  <c r="AI1240"/>
  <c r="AH1240"/>
  <c r="AG1240"/>
  <c r="AF1240"/>
  <c r="AE1240"/>
  <c r="AD1240"/>
  <c r="AC1240"/>
  <c r="AB1240"/>
  <c r="AA1240"/>
  <c r="Z1240"/>
  <c r="Y1240"/>
  <c r="X1240"/>
  <c r="W1240"/>
  <c r="V1240"/>
  <c r="U1240"/>
  <c r="T1240"/>
  <c r="S1240"/>
  <c r="R1240"/>
  <c r="Q1240"/>
  <c r="P1240"/>
  <c r="O1240"/>
  <c r="N1240"/>
  <c r="M1240"/>
  <c r="L1240"/>
  <c r="K1240"/>
  <c r="J1240"/>
  <c r="I1240"/>
  <c r="H1240"/>
  <c r="G1240"/>
  <c r="F1240"/>
  <c r="E1240"/>
  <c r="D1240"/>
  <c r="C1240"/>
  <c r="B1240"/>
  <c r="AQ1239"/>
  <c r="AP1239"/>
  <c r="AO1239"/>
  <c r="AN1239"/>
  <c r="AM1239"/>
  <c r="AL1239"/>
  <c r="AK1239"/>
  <c r="AJ1239"/>
  <c r="AI1239"/>
  <c r="AH1239"/>
  <c r="AG1239"/>
  <c r="AF1239"/>
  <c r="AE1239"/>
  <c r="AD1239"/>
  <c r="AC1239"/>
  <c r="AB1239"/>
  <c r="AA1239"/>
  <c r="Z1239"/>
  <c r="Y1239"/>
  <c r="X1239"/>
  <c r="W1239"/>
  <c r="V1239"/>
  <c r="U1239"/>
  <c r="T1239"/>
  <c r="S1239"/>
  <c r="R1239"/>
  <c r="Q1239"/>
  <c r="P1239"/>
  <c r="O1239"/>
  <c r="N1239"/>
  <c r="M1239"/>
  <c r="L1239"/>
  <c r="K1239"/>
  <c r="J1239"/>
  <c r="I1239"/>
  <c r="H1239"/>
  <c r="G1239"/>
  <c r="F1239"/>
  <c r="E1239"/>
  <c r="D1239"/>
  <c r="C1239"/>
  <c r="B1239"/>
  <c r="BI1238"/>
  <c r="BH1238"/>
  <c r="BG1238"/>
  <c r="BF1238"/>
  <c r="BE1238"/>
  <c r="BD1238"/>
  <c r="BC1238"/>
  <c r="BB1238"/>
  <c r="BA1238"/>
  <c r="AZ1238"/>
  <c r="AY1238"/>
  <c r="AX1238"/>
  <c r="AW1238"/>
  <c r="AV1238"/>
  <c r="AU1238"/>
  <c r="AT1238"/>
  <c r="AS1238"/>
  <c r="AR1238"/>
  <c r="AQ1238"/>
  <c r="AP1238"/>
  <c r="AO1238"/>
  <c r="AN1238"/>
  <c r="AM1238"/>
  <c r="AL1238"/>
  <c r="AK1238"/>
  <c r="AJ1238"/>
  <c r="AI1238"/>
  <c r="AH1238"/>
  <c r="AG1238"/>
  <c r="AF1238"/>
  <c r="AE1238"/>
  <c r="AD1238"/>
  <c r="AC1238"/>
  <c r="AB1238"/>
  <c r="AA1238"/>
  <c r="Z1238"/>
  <c r="Y1238"/>
  <c r="X1238"/>
  <c r="W1238"/>
  <c r="V1238"/>
  <c r="U1238"/>
  <c r="T1238"/>
  <c r="S1238"/>
  <c r="R1238"/>
  <c r="Q1238"/>
  <c r="P1238"/>
  <c r="O1238"/>
  <c r="N1238"/>
  <c r="M1238"/>
  <c r="L1238"/>
  <c r="K1238"/>
  <c r="J1238"/>
  <c r="I1238"/>
  <c r="H1238"/>
  <c r="G1238"/>
  <c r="F1238"/>
  <c r="E1238"/>
  <c r="D1238"/>
  <c r="C1238"/>
  <c r="B1238"/>
  <c r="AQ1237"/>
  <c r="AP1237"/>
  <c r="AO1237"/>
  <c r="AN1237"/>
  <c r="AM1237"/>
  <c r="AL1237"/>
  <c r="AK1237"/>
  <c r="AJ1237"/>
  <c r="AI1237"/>
  <c r="AH1237"/>
  <c r="AG1237"/>
  <c r="AF1237"/>
  <c r="AE1237"/>
  <c r="AD1237"/>
  <c r="AC1237"/>
  <c r="AB1237"/>
  <c r="AA1237"/>
  <c r="Z1237"/>
  <c r="Y1237"/>
  <c r="X1237"/>
  <c r="W1237"/>
  <c r="V1237"/>
  <c r="U1237"/>
  <c r="T1237"/>
  <c r="S1237"/>
  <c r="R1237"/>
  <c r="Q1237"/>
  <c r="P1237"/>
  <c r="O1237"/>
  <c r="N1237"/>
  <c r="M1237"/>
  <c r="L1237"/>
  <c r="K1237"/>
  <c r="J1237"/>
  <c r="I1237"/>
  <c r="H1237"/>
  <c r="G1237"/>
  <c r="F1237"/>
  <c r="E1237"/>
  <c r="D1237"/>
  <c r="C1237"/>
  <c r="B1237"/>
  <c r="AQ1236"/>
  <c r="AP1236"/>
  <c r="AO1236"/>
  <c r="AN1236"/>
  <c r="AM1236"/>
  <c r="AL1236"/>
  <c r="AK1236"/>
  <c r="AJ1236"/>
  <c r="AI1236"/>
  <c r="AH1236"/>
  <c r="AG1236"/>
  <c r="AF1236"/>
  <c r="AE1236"/>
  <c r="AD1236"/>
  <c r="AC1236"/>
  <c r="AB1236"/>
  <c r="AA1236"/>
  <c r="Z1236"/>
  <c r="Y1236"/>
  <c r="X1236"/>
  <c r="W1236"/>
  <c r="V1236"/>
  <c r="U1236"/>
  <c r="T1236"/>
  <c r="S1236"/>
  <c r="R1236"/>
  <c r="Q1236"/>
  <c r="P1236"/>
  <c r="O1236"/>
  <c r="N1236"/>
  <c r="M1236"/>
  <c r="L1236"/>
  <c r="K1236"/>
  <c r="J1236"/>
  <c r="I1236"/>
  <c r="H1236"/>
  <c r="G1236"/>
  <c r="F1236"/>
  <c r="E1236"/>
  <c r="D1236"/>
  <c r="C1236"/>
  <c r="B1236"/>
  <c r="BI1235"/>
  <c r="BH1235"/>
  <c r="BG1235"/>
  <c r="BF1235"/>
  <c r="BE1235"/>
  <c r="BD1235"/>
  <c r="BC1235"/>
  <c r="BB1235"/>
  <c r="BA1235"/>
  <c r="AZ1235"/>
  <c r="AY1235"/>
  <c r="AX1235"/>
  <c r="AW1235"/>
  <c r="AV1235"/>
  <c r="AU1235"/>
  <c r="AT1235"/>
  <c r="AS1235"/>
  <c r="AR1235"/>
  <c r="AQ1235"/>
  <c r="AP1235"/>
  <c r="AO1235"/>
  <c r="AN1235"/>
  <c r="AM1235"/>
  <c r="AL1235"/>
  <c r="AK1235"/>
  <c r="AJ1235"/>
  <c r="AI1235"/>
  <c r="AH1235"/>
  <c r="AG1235"/>
  <c r="AF1235"/>
  <c r="AE1235"/>
  <c r="AD1235"/>
  <c r="AC1235"/>
  <c r="AB1235"/>
  <c r="AA1235"/>
  <c r="Z1235"/>
  <c r="Y1235"/>
  <c r="X1235"/>
  <c r="W1235"/>
  <c r="V1235"/>
  <c r="U1235"/>
  <c r="T1235"/>
  <c r="S1235"/>
  <c r="R1235"/>
  <c r="Q1235"/>
  <c r="P1235"/>
  <c r="O1235"/>
  <c r="N1235"/>
  <c r="M1235"/>
  <c r="L1235"/>
  <c r="K1235"/>
  <c r="J1235"/>
  <c r="I1235"/>
  <c r="H1235"/>
  <c r="G1235"/>
  <c r="F1235"/>
  <c r="E1235"/>
  <c r="D1235"/>
  <c r="C1235"/>
  <c r="B1235"/>
  <c r="AQ1234"/>
  <c r="AP1234"/>
  <c r="AO1234"/>
  <c r="AN1234"/>
  <c r="AM1234"/>
  <c r="AL1234"/>
  <c r="AK1234"/>
  <c r="AJ1234"/>
  <c r="AI1234"/>
  <c r="AH1234"/>
  <c r="AG1234"/>
  <c r="AF1234"/>
  <c r="AE1234"/>
  <c r="AD1234"/>
  <c r="AC1234"/>
  <c r="AB1234"/>
  <c r="AA1234"/>
  <c r="Z1234"/>
  <c r="Y1234"/>
  <c r="X1234"/>
  <c r="W1234"/>
  <c r="V1234"/>
  <c r="U1234"/>
  <c r="T1234"/>
  <c r="S1234"/>
  <c r="R1234"/>
  <c r="Q1234"/>
  <c r="P1234"/>
  <c r="O1234"/>
  <c r="N1234"/>
  <c r="M1234"/>
  <c r="L1234"/>
  <c r="K1234"/>
  <c r="J1234"/>
  <c r="I1234"/>
  <c r="H1234"/>
  <c r="G1234"/>
  <c r="F1234"/>
  <c r="E1234"/>
  <c r="D1234"/>
  <c r="C1234"/>
  <c r="B1234"/>
  <c r="AQ1233"/>
  <c r="AP1233"/>
  <c r="AO1233"/>
  <c r="AN1233"/>
  <c r="AM1233"/>
  <c r="AL1233"/>
  <c r="AK1233"/>
  <c r="AJ1233"/>
  <c r="AI1233"/>
  <c r="AH1233"/>
  <c r="AG1233"/>
  <c r="AF1233"/>
  <c r="AE1233"/>
  <c r="AD1233"/>
  <c r="AC1233"/>
  <c r="AB1233"/>
  <c r="AA1233"/>
  <c r="Z1233"/>
  <c r="Y1233"/>
  <c r="X1233"/>
  <c r="W1233"/>
  <c r="V1233"/>
  <c r="U1233"/>
  <c r="T1233"/>
  <c r="S1233"/>
  <c r="R1233"/>
  <c r="Q1233"/>
  <c r="P1233"/>
  <c r="O1233"/>
  <c r="N1233"/>
  <c r="M1233"/>
  <c r="L1233"/>
  <c r="K1233"/>
  <c r="J1233"/>
  <c r="I1233"/>
  <c r="H1233"/>
  <c r="G1233"/>
  <c r="F1233"/>
  <c r="E1233"/>
  <c r="D1233"/>
  <c r="C1233"/>
  <c r="B1233"/>
  <c r="BI1232"/>
  <c r="BH1232"/>
  <c r="BG1232"/>
  <c r="BF1232"/>
  <c r="BE1232"/>
  <c r="BD1232"/>
  <c r="BC1232"/>
  <c r="BB1232"/>
  <c r="BA1232"/>
  <c r="AZ1232"/>
  <c r="AY1232"/>
  <c r="AX1232"/>
  <c r="AW1232"/>
  <c r="AV1232"/>
  <c r="AU1232"/>
  <c r="AT1232"/>
  <c r="AS1232"/>
  <c r="AR1232"/>
  <c r="AQ1232"/>
  <c r="AP1232"/>
  <c r="AO1232"/>
  <c r="AN1232"/>
  <c r="AM1232"/>
  <c r="AL1232"/>
  <c r="AK1232"/>
  <c r="AJ1232"/>
  <c r="AI1232"/>
  <c r="AH1232"/>
  <c r="AG1232"/>
  <c r="AF1232"/>
  <c r="AE1232"/>
  <c r="AD1232"/>
  <c r="AC1232"/>
  <c r="AB1232"/>
  <c r="AA1232"/>
  <c r="Z1232"/>
  <c r="Y1232"/>
  <c r="X1232"/>
  <c r="W1232"/>
  <c r="V1232"/>
  <c r="U1232"/>
  <c r="T1232"/>
  <c r="S1232"/>
  <c r="R1232"/>
  <c r="Q1232"/>
  <c r="P1232"/>
  <c r="O1232"/>
  <c r="N1232"/>
  <c r="M1232"/>
  <c r="L1232"/>
  <c r="K1232"/>
  <c r="J1232"/>
  <c r="I1232"/>
  <c r="H1232"/>
  <c r="G1232"/>
  <c r="F1232"/>
  <c r="E1232"/>
  <c r="D1232"/>
  <c r="C1232"/>
  <c r="B1232"/>
  <c r="AQ1231"/>
  <c r="AP1231"/>
  <c r="AO1231"/>
  <c r="AN1231"/>
  <c r="AM1231"/>
  <c r="AL1231"/>
  <c r="AK1231"/>
  <c r="AJ1231"/>
  <c r="AI1231"/>
  <c r="AH1231"/>
  <c r="AG1231"/>
  <c r="AF1231"/>
  <c r="AE1231"/>
  <c r="AD1231"/>
  <c r="AC1231"/>
  <c r="AB1231"/>
  <c r="AA1231"/>
  <c r="Z1231"/>
  <c r="Y1231"/>
  <c r="X1231"/>
  <c r="W1231"/>
  <c r="V1231"/>
  <c r="U1231"/>
  <c r="T1231"/>
  <c r="S1231"/>
  <c r="R1231"/>
  <c r="Q1231"/>
  <c r="P1231"/>
  <c r="O1231"/>
  <c r="N1231"/>
  <c r="M1231"/>
  <c r="L1231"/>
  <c r="K1231"/>
  <c r="J1231"/>
  <c r="I1231"/>
  <c r="H1231"/>
  <c r="G1231"/>
  <c r="F1231"/>
  <c r="E1231"/>
  <c r="D1231"/>
  <c r="C1231"/>
  <c r="B1231"/>
  <c r="AQ1230"/>
  <c r="AP1230"/>
  <c r="AO1230"/>
  <c r="AN1230"/>
  <c r="AM1230"/>
  <c r="AL1230"/>
  <c r="AK1230"/>
  <c r="AJ1230"/>
  <c r="AI1230"/>
  <c r="AH1230"/>
  <c r="AG1230"/>
  <c r="AF1230"/>
  <c r="AE1230"/>
  <c r="AD1230"/>
  <c r="AC1230"/>
  <c r="AB1230"/>
  <c r="AA1230"/>
  <c r="Z1230"/>
  <c r="Y1230"/>
  <c r="X1230"/>
  <c r="W1230"/>
  <c r="V1230"/>
  <c r="U1230"/>
  <c r="T1230"/>
  <c r="S1230"/>
  <c r="R1230"/>
  <c r="Q1230"/>
  <c r="P1230"/>
  <c r="O1230"/>
  <c r="N1230"/>
  <c r="M1230"/>
  <c r="L1230"/>
  <c r="K1230"/>
  <c r="J1230"/>
  <c r="I1230"/>
  <c r="H1230"/>
  <c r="G1230"/>
  <c r="F1230"/>
  <c r="E1230"/>
  <c r="D1230"/>
  <c r="C1230"/>
  <c r="B1230"/>
  <c r="BI1229"/>
  <c r="BH1229"/>
  <c r="BG1229"/>
  <c r="BF1229"/>
  <c r="BE1229"/>
  <c r="BD1229"/>
  <c r="BC1229"/>
  <c r="BB1229"/>
  <c r="BA1229"/>
  <c r="AZ1229"/>
  <c r="AY1229"/>
  <c r="AX1229"/>
  <c r="AW1229"/>
  <c r="AV1229"/>
  <c r="AU1229"/>
  <c r="AT1229"/>
  <c r="AS1229"/>
  <c r="AR1229"/>
  <c r="AQ1229"/>
  <c r="AP1229"/>
  <c r="AO1229"/>
  <c r="AN1229"/>
  <c r="AM1229"/>
  <c r="AL1229"/>
  <c r="AK1229"/>
  <c r="AJ1229"/>
  <c r="AI1229"/>
  <c r="AH1229"/>
  <c r="AG1229"/>
  <c r="AF1229"/>
  <c r="AE1229"/>
  <c r="AD1229"/>
  <c r="AC1229"/>
  <c r="AB1229"/>
  <c r="AA1229"/>
  <c r="Z1229"/>
  <c r="Y1229"/>
  <c r="X1229"/>
  <c r="W1229"/>
  <c r="V1229"/>
  <c r="U1229"/>
  <c r="T1229"/>
  <c r="S1229"/>
  <c r="R1229"/>
  <c r="Q1229"/>
  <c r="P1229"/>
  <c r="O1229"/>
  <c r="N1229"/>
  <c r="M1229"/>
  <c r="L1229"/>
  <c r="K1229"/>
  <c r="J1229"/>
  <c r="I1229"/>
  <c r="H1229"/>
  <c r="G1229"/>
  <c r="F1229"/>
  <c r="E1229"/>
  <c r="D1229"/>
  <c r="C1229"/>
  <c r="B1229"/>
  <c r="AQ1228"/>
  <c r="AP1228"/>
  <c r="AO1228"/>
  <c r="AN1228"/>
  <c r="AM1228"/>
  <c r="AL1228"/>
  <c r="AK1228"/>
  <c r="AJ1228"/>
  <c r="AI1228"/>
  <c r="AH1228"/>
  <c r="AG1228"/>
  <c r="AF1228"/>
  <c r="AE1228"/>
  <c r="AD1228"/>
  <c r="AC1228"/>
  <c r="AB1228"/>
  <c r="AA1228"/>
  <c r="Z1228"/>
  <c r="Y1228"/>
  <c r="X1228"/>
  <c r="W1228"/>
  <c r="V1228"/>
  <c r="U1228"/>
  <c r="T1228"/>
  <c r="S1228"/>
  <c r="R1228"/>
  <c r="Q1228"/>
  <c r="P1228"/>
  <c r="O1228"/>
  <c r="N1228"/>
  <c r="M1228"/>
  <c r="L1228"/>
  <c r="K1228"/>
  <c r="J1228"/>
  <c r="I1228"/>
  <c r="H1228"/>
  <c r="G1228"/>
  <c r="F1228"/>
  <c r="E1228"/>
  <c r="D1228"/>
  <c r="C1228"/>
  <c r="B1228"/>
  <c r="AQ1227"/>
  <c r="AP1227"/>
  <c r="AO1227"/>
  <c r="AN1227"/>
  <c r="AM1227"/>
  <c r="AL1227"/>
  <c r="AK1227"/>
  <c r="AJ1227"/>
  <c r="AI1227"/>
  <c r="AH1227"/>
  <c r="AG1227"/>
  <c r="AF1227"/>
  <c r="AE1227"/>
  <c r="AD1227"/>
  <c r="AC1227"/>
  <c r="AB1227"/>
  <c r="AA1227"/>
  <c r="Z1227"/>
  <c r="Y1227"/>
  <c r="X1227"/>
  <c r="W1227"/>
  <c r="V1227"/>
  <c r="U1227"/>
  <c r="T1227"/>
  <c r="S1227"/>
  <c r="R1227"/>
  <c r="Q1227"/>
  <c r="P1227"/>
  <c r="O1227"/>
  <c r="N1227"/>
  <c r="M1227"/>
  <c r="L1227"/>
  <c r="K1227"/>
  <c r="J1227"/>
  <c r="I1227"/>
  <c r="H1227"/>
  <c r="G1227"/>
  <c r="F1227"/>
  <c r="E1227"/>
  <c r="D1227"/>
  <c r="C1227"/>
  <c r="B1227"/>
  <c r="BI1226"/>
  <c r="BH1226"/>
  <c r="BG1226"/>
  <c r="BF1226"/>
  <c r="BE1226"/>
  <c r="BD1226"/>
  <c r="BC1226"/>
  <c r="BB1226"/>
  <c r="BA1226"/>
  <c r="AZ1226"/>
  <c r="AY1226"/>
  <c r="AX1226"/>
  <c r="AW1226"/>
  <c r="AV1226"/>
  <c r="AU1226"/>
  <c r="AT1226"/>
  <c r="AS1226"/>
  <c r="AR1226"/>
  <c r="AQ1226"/>
  <c r="AP1226"/>
  <c r="AO1226"/>
  <c r="AN1226"/>
  <c r="AM1226"/>
  <c r="AL1226"/>
  <c r="AK1226"/>
  <c r="AJ1226"/>
  <c r="AI1226"/>
  <c r="AH1226"/>
  <c r="AG1226"/>
  <c r="AF1226"/>
  <c r="AE1226"/>
  <c r="AD1226"/>
  <c r="AC1226"/>
  <c r="AB1226"/>
  <c r="AA1226"/>
  <c r="Z1226"/>
  <c r="Y1226"/>
  <c r="X1226"/>
  <c r="W1226"/>
  <c r="V1226"/>
  <c r="U1226"/>
  <c r="T1226"/>
  <c r="S1226"/>
  <c r="R1226"/>
  <c r="Q1226"/>
  <c r="P1226"/>
  <c r="O1226"/>
  <c r="N1226"/>
  <c r="M1226"/>
  <c r="L1226"/>
  <c r="K1226"/>
  <c r="J1226"/>
  <c r="I1226"/>
  <c r="H1226"/>
  <c r="G1226"/>
  <c r="F1226"/>
  <c r="E1226"/>
  <c r="D1226"/>
  <c r="C1226"/>
  <c r="B1226"/>
  <c r="AQ1225"/>
  <c r="AP1225"/>
  <c r="AO1225"/>
  <c r="AN1225"/>
  <c r="AM1225"/>
  <c r="AL1225"/>
  <c r="AK1225"/>
  <c r="AJ1225"/>
  <c r="AI1225"/>
  <c r="AH1225"/>
  <c r="AG1225"/>
  <c r="AF1225"/>
  <c r="AE1225"/>
  <c r="AD1225"/>
  <c r="AC1225"/>
  <c r="AB1225"/>
  <c r="AA1225"/>
  <c r="Z1225"/>
  <c r="Y1225"/>
  <c r="X1225"/>
  <c r="W1225"/>
  <c r="V1225"/>
  <c r="U1225"/>
  <c r="T1225"/>
  <c r="S1225"/>
  <c r="R1225"/>
  <c r="Q1225"/>
  <c r="P1225"/>
  <c r="O1225"/>
  <c r="N1225"/>
  <c r="M1225"/>
  <c r="L1225"/>
  <c r="K1225"/>
  <c r="J1225"/>
  <c r="I1225"/>
  <c r="H1225"/>
  <c r="G1225"/>
  <c r="F1225"/>
  <c r="E1225"/>
  <c r="D1225"/>
  <c r="C1225"/>
  <c r="B1225"/>
  <c r="AQ1224"/>
  <c r="AP1224"/>
  <c r="AO1224"/>
  <c r="AN1224"/>
  <c r="AM1224"/>
  <c r="AL1224"/>
  <c r="AK1224"/>
  <c r="AJ1224"/>
  <c r="AI1224"/>
  <c r="AH1224"/>
  <c r="AG1224"/>
  <c r="AF1224"/>
  <c r="AE1224"/>
  <c r="AD1224"/>
  <c r="AC1224"/>
  <c r="AB1224"/>
  <c r="AA1224"/>
  <c r="Z1224"/>
  <c r="Y1224"/>
  <c r="X1224"/>
  <c r="W1224"/>
  <c r="V1224"/>
  <c r="U1224"/>
  <c r="T1224"/>
  <c r="S1224"/>
  <c r="R1224"/>
  <c r="Q1224"/>
  <c r="P1224"/>
  <c r="O1224"/>
  <c r="N1224"/>
  <c r="M1224"/>
  <c r="L1224"/>
  <c r="K1224"/>
  <c r="J1224"/>
  <c r="I1224"/>
  <c r="H1224"/>
  <c r="G1224"/>
  <c r="F1224"/>
  <c r="E1224"/>
  <c r="D1224"/>
  <c r="C1224"/>
  <c r="B1224"/>
  <c r="BI1223"/>
  <c r="BH1223"/>
  <c r="BG1223"/>
  <c r="BF1223"/>
  <c r="BE1223"/>
  <c r="BD1223"/>
  <c r="BC1223"/>
  <c r="BB1223"/>
  <c r="BA1223"/>
  <c r="AZ1223"/>
  <c r="AY1223"/>
  <c r="AX1223"/>
  <c r="AW1223"/>
  <c r="AV1223"/>
  <c r="AU1223"/>
  <c r="AT1223"/>
  <c r="AS1223"/>
  <c r="AR1223"/>
  <c r="AQ1223"/>
  <c r="AP1223"/>
  <c r="AO1223"/>
  <c r="AN1223"/>
  <c r="AM1223"/>
  <c r="AL1223"/>
  <c r="AK1223"/>
  <c r="AJ1223"/>
  <c r="AI1223"/>
  <c r="AH1223"/>
  <c r="AG1223"/>
  <c r="AF1223"/>
  <c r="AE1223"/>
  <c r="AD1223"/>
  <c r="AC1223"/>
  <c r="AB1223"/>
  <c r="AA1223"/>
  <c r="Z1223"/>
  <c r="Y1223"/>
  <c r="X1223"/>
  <c r="W1223"/>
  <c r="V1223"/>
  <c r="U1223"/>
  <c r="T1223"/>
  <c r="S1223"/>
  <c r="R1223"/>
  <c r="Q1223"/>
  <c r="P1223"/>
  <c r="O1223"/>
  <c r="N1223"/>
  <c r="M1223"/>
  <c r="L1223"/>
  <c r="K1223"/>
  <c r="J1223"/>
  <c r="I1223"/>
  <c r="H1223"/>
  <c r="G1223"/>
  <c r="F1223"/>
  <c r="E1223"/>
  <c r="D1223"/>
  <c r="C1223"/>
  <c r="B1223"/>
  <c r="AQ1222"/>
  <c r="AP1222"/>
  <c r="AO1222"/>
  <c r="AN1222"/>
  <c r="AM1222"/>
  <c r="AL1222"/>
  <c r="AK1222"/>
  <c r="AJ1222"/>
  <c r="AI1222"/>
  <c r="AH1222"/>
  <c r="AG1222"/>
  <c r="AF1222"/>
  <c r="AE1222"/>
  <c r="AD1222"/>
  <c r="AC1222"/>
  <c r="AB1222"/>
  <c r="AA1222"/>
  <c r="Z1222"/>
  <c r="Y1222"/>
  <c r="X1222"/>
  <c r="W1222"/>
  <c r="V1222"/>
  <c r="U1222"/>
  <c r="T1222"/>
  <c r="S1222"/>
  <c r="R1222"/>
  <c r="Q1222"/>
  <c r="P1222"/>
  <c r="O1222"/>
  <c r="N1222"/>
  <c r="M1222"/>
  <c r="L1222"/>
  <c r="K1222"/>
  <c r="J1222"/>
  <c r="I1222"/>
  <c r="H1222"/>
  <c r="G1222"/>
  <c r="F1222"/>
  <c r="E1222"/>
  <c r="D1222"/>
  <c r="C1222"/>
  <c r="B1222"/>
  <c r="AQ1221"/>
  <c r="AP1221"/>
  <c r="AO1221"/>
  <c r="AN1221"/>
  <c r="AM1221"/>
  <c r="AL1221"/>
  <c r="AK1221"/>
  <c r="AJ1221"/>
  <c r="AI1221"/>
  <c r="AH1221"/>
  <c r="AG1221"/>
  <c r="AF1221"/>
  <c r="AE1221"/>
  <c r="AD1221"/>
  <c r="AC1221"/>
  <c r="AB1221"/>
  <c r="AA1221"/>
  <c r="Z1221"/>
  <c r="Y1221"/>
  <c r="X1221"/>
  <c r="W1221"/>
  <c r="V1221"/>
  <c r="U1221"/>
  <c r="T1221"/>
  <c r="S1221"/>
  <c r="R1221"/>
  <c r="Q1221"/>
  <c r="P1221"/>
  <c r="O1221"/>
  <c r="N1221"/>
  <c r="M1221"/>
  <c r="L1221"/>
  <c r="K1221"/>
  <c r="J1221"/>
  <c r="I1221"/>
  <c r="H1221"/>
  <c r="G1221"/>
  <c r="F1221"/>
  <c r="E1221"/>
  <c r="D1221"/>
  <c r="C1221"/>
  <c r="B1221"/>
  <c r="BI1220"/>
  <c r="BH1220"/>
  <c r="BG1220"/>
  <c r="BF1220"/>
  <c r="BE1220"/>
  <c r="BD1220"/>
  <c r="BC1220"/>
  <c r="BB1220"/>
  <c r="BA1220"/>
  <c r="AZ1220"/>
  <c r="AY1220"/>
  <c r="AX1220"/>
  <c r="AW1220"/>
  <c r="AV1220"/>
  <c r="AU1220"/>
  <c r="AT1220"/>
  <c r="AS1220"/>
  <c r="AR1220"/>
  <c r="AQ1220"/>
  <c r="AP1220"/>
  <c r="AO1220"/>
  <c r="AN1220"/>
  <c r="AM1220"/>
  <c r="AL1220"/>
  <c r="AK1220"/>
  <c r="AJ1220"/>
  <c r="AI1220"/>
  <c r="AH1220"/>
  <c r="AG1220"/>
  <c r="AF1220"/>
  <c r="AE1220"/>
  <c r="AD1220"/>
  <c r="AC1220"/>
  <c r="AB1220"/>
  <c r="AA1220"/>
  <c r="Z1220"/>
  <c r="Y1220"/>
  <c r="X1220"/>
  <c r="W1220"/>
  <c r="V1220"/>
  <c r="U1220"/>
  <c r="T1220"/>
  <c r="S1220"/>
  <c r="R1220"/>
  <c r="Q1220"/>
  <c r="P1220"/>
  <c r="O1220"/>
  <c r="N1220"/>
  <c r="M1220"/>
  <c r="L1220"/>
  <c r="K1220"/>
  <c r="J1220"/>
  <c r="I1220"/>
  <c r="H1220"/>
  <c r="G1220"/>
  <c r="F1220"/>
  <c r="E1220"/>
  <c r="D1220"/>
  <c r="C1220"/>
  <c r="B1220"/>
  <c r="AQ1219"/>
  <c r="AP1219"/>
  <c r="AO1219"/>
  <c r="AN1219"/>
  <c r="AM1219"/>
  <c r="AL1219"/>
  <c r="AK1219"/>
  <c r="AJ1219"/>
  <c r="AI1219"/>
  <c r="AH1219"/>
  <c r="AG1219"/>
  <c r="AF1219"/>
  <c r="AE1219"/>
  <c r="AD1219"/>
  <c r="AC1219"/>
  <c r="AB1219"/>
  <c r="AA1219"/>
  <c r="Z1219"/>
  <c r="Y1219"/>
  <c r="X1219"/>
  <c r="W1219"/>
  <c r="V1219"/>
  <c r="U1219"/>
  <c r="T1219"/>
  <c r="S1219"/>
  <c r="R1219"/>
  <c r="Q1219"/>
  <c r="P1219"/>
  <c r="O1219"/>
  <c r="N1219"/>
  <c r="M1219"/>
  <c r="L1219"/>
  <c r="K1219"/>
  <c r="J1219"/>
  <c r="I1219"/>
  <c r="H1219"/>
  <c r="G1219"/>
  <c r="F1219"/>
  <c r="E1219"/>
  <c r="D1219"/>
  <c r="C1219"/>
  <c r="B1219"/>
  <c r="AQ1218"/>
  <c r="AP1218"/>
  <c r="AO1218"/>
  <c r="AN1218"/>
  <c r="AM1218"/>
  <c r="AL1218"/>
  <c r="AK1218"/>
  <c r="AJ1218"/>
  <c r="AI1218"/>
  <c r="AH1218"/>
  <c r="AG1218"/>
  <c r="AF1218"/>
  <c r="AE1218"/>
  <c r="AD1218"/>
  <c r="AC1218"/>
  <c r="AB1218"/>
  <c r="AA1218"/>
  <c r="Z1218"/>
  <c r="Y1218"/>
  <c r="X1218"/>
  <c r="W1218"/>
  <c r="V1218"/>
  <c r="U1218"/>
  <c r="T1218"/>
  <c r="S1218"/>
  <c r="R1218"/>
  <c r="Q1218"/>
  <c r="P1218"/>
  <c r="O1218"/>
  <c r="N1218"/>
  <c r="M1218"/>
  <c r="L1218"/>
  <c r="K1218"/>
  <c r="J1218"/>
  <c r="I1218"/>
  <c r="H1218"/>
  <c r="G1218"/>
  <c r="F1218"/>
  <c r="E1218"/>
  <c r="D1218"/>
  <c r="C1218"/>
  <c r="B1218"/>
  <c r="BI1217"/>
  <c r="BH1217"/>
  <c r="BG1217"/>
  <c r="BF1217"/>
  <c r="BE1217"/>
  <c r="BD1217"/>
  <c r="BC1217"/>
  <c r="BB1217"/>
  <c r="BA1217"/>
  <c r="AZ1217"/>
  <c r="AY1217"/>
  <c r="AX1217"/>
  <c r="AW1217"/>
  <c r="AV1217"/>
  <c r="AU1217"/>
  <c r="AT1217"/>
  <c r="AS1217"/>
  <c r="AR1217"/>
  <c r="AQ1217"/>
  <c r="AP1217"/>
  <c r="AO1217"/>
  <c r="AN1217"/>
  <c r="AM1217"/>
  <c r="AL1217"/>
  <c r="AK1217"/>
  <c r="AJ1217"/>
  <c r="AI1217"/>
  <c r="AH1217"/>
  <c r="AG1217"/>
  <c r="AF1217"/>
  <c r="AE1217"/>
  <c r="AD1217"/>
  <c r="AC1217"/>
  <c r="AB1217"/>
  <c r="AA1217"/>
  <c r="Z1217"/>
  <c r="Y1217"/>
  <c r="X1217"/>
  <c r="W1217"/>
  <c r="V1217"/>
  <c r="U1217"/>
  <c r="T1217"/>
  <c r="S1217"/>
  <c r="R1217"/>
  <c r="Q1217"/>
  <c r="P1217"/>
  <c r="O1217"/>
  <c r="N1217"/>
  <c r="M1217"/>
  <c r="L1217"/>
  <c r="K1217"/>
  <c r="J1217"/>
  <c r="I1217"/>
  <c r="H1217"/>
  <c r="G1217"/>
  <c r="F1217"/>
  <c r="E1217"/>
  <c r="D1217"/>
  <c r="C1217"/>
  <c r="B1217"/>
  <c r="AQ1216"/>
  <c r="AP1216"/>
  <c r="AO1216"/>
  <c r="AN1216"/>
  <c r="AM1216"/>
  <c r="AL1216"/>
  <c r="AK1216"/>
  <c r="AJ1216"/>
  <c r="AI1216"/>
  <c r="AH1216"/>
  <c r="AG1216"/>
  <c r="AF1216"/>
  <c r="AE1216"/>
  <c r="AD1216"/>
  <c r="AC1216"/>
  <c r="AB1216"/>
  <c r="AA1216"/>
  <c r="Z1216"/>
  <c r="Y1216"/>
  <c r="X1216"/>
  <c r="W1216"/>
  <c r="V1216"/>
  <c r="U1216"/>
  <c r="T1216"/>
  <c r="S1216"/>
  <c r="R1216"/>
  <c r="Q1216"/>
  <c r="P1216"/>
  <c r="O1216"/>
  <c r="N1216"/>
  <c r="M1216"/>
  <c r="L1216"/>
  <c r="K1216"/>
  <c r="J1216"/>
  <c r="I1216"/>
  <c r="H1216"/>
  <c r="G1216"/>
  <c r="F1216"/>
  <c r="E1216"/>
  <c r="D1216"/>
  <c r="C1216"/>
  <c r="B1216"/>
  <c r="AQ1215"/>
  <c r="AP1215"/>
  <c r="AO1215"/>
  <c r="AN1215"/>
  <c r="AM1215"/>
  <c r="AL1215"/>
  <c r="AK1215"/>
  <c r="AJ1215"/>
  <c r="AI1215"/>
  <c r="AH1215"/>
  <c r="AG1215"/>
  <c r="AF1215"/>
  <c r="AE1215"/>
  <c r="AD1215"/>
  <c r="AC1215"/>
  <c r="AB1215"/>
  <c r="AA1215"/>
  <c r="Z1215"/>
  <c r="Y1215"/>
  <c r="X1215"/>
  <c r="W1215"/>
  <c r="V1215"/>
  <c r="U1215"/>
  <c r="T1215"/>
  <c r="S1215"/>
  <c r="R1215"/>
  <c r="Q1215"/>
  <c r="P1215"/>
  <c r="O1215"/>
  <c r="N1215"/>
  <c r="M1215"/>
  <c r="L1215"/>
  <c r="K1215"/>
  <c r="J1215"/>
  <c r="I1215"/>
  <c r="H1215"/>
  <c r="G1215"/>
  <c r="F1215"/>
  <c r="E1215"/>
  <c r="D1215"/>
  <c r="C1215"/>
  <c r="B1215"/>
  <c r="BI1214"/>
  <c r="BH1214"/>
  <c r="BG1214"/>
  <c r="BF1214"/>
  <c r="BE1214"/>
  <c r="BD1214"/>
  <c r="BC1214"/>
  <c r="BB1214"/>
  <c r="BA1214"/>
  <c r="AZ1214"/>
  <c r="AY1214"/>
  <c r="AX1214"/>
  <c r="AW1214"/>
  <c r="AV1214"/>
  <c r="AU1214"/>
  <c r="AT1214"/>
  <c r="AS1214"/>
  <c r="AR1214"/>
  <c r="AQ1214"/>
  <c r="AP1214"/>
  <c r="AO1214"/>
  <c r="AN1214"/>
  <c r="AM1214"/>
  <c r="AL1214"/>
  <c r="AK1214"/>
  <c r="AJ1214"/>
  <c r="AI1214"/>
  <c r="AH1214"/>
  <c r="AG1214"/>
  <c r="AF1214"/>
  <c r="AE1214"/>
  <c r="AD1214"/>
  <c r="AC1214"/>
  <c r="AB1214"/>
  <c r="AA1214"/>
  <c r="Z1214"/>
  <c r="Y1214"/>
  <c r="X1214"/>
  <c r="W1214"/>
  <c r="V1214"/>
  <c r="U1214"/>
  <c r="T1214"/>
  <c r="S1214"/>
  <c r="R1214"/>
  <c r="Q1214"/>
  <c r="P1214"/>
  <c r="O1214"/>
  <c r="N1214"/>
  <c r="M1214"/>
  <c r="L1214"/>
  <c r="K1214"/>
  <c r="J1214"/>
  <c r="I1214"/>
  <c r="H1214"/>
  <c r="G1214"/>
  <c r="F1214"/>
  <c r="E1214"/>
  <c r="D1214"/>
  <c r="C1214"/>
  <c r="B1214"/>
  <c r="AQ1213"/>
  <c r="AP1213"/>
  <c r="AO1213"/>
  <c r="AN1213"/>
  <c r="AM1213"/>
  <c r="AL1213"/>
  <c r="AK1213"/>
  <c r="AJ1213"/>
  <c r="AI1213"/>
  <c r="AH1213"/>
  <c r="AG1213"/>
  <c r="AF1213"/>
  <c r="AE1213"/>
  <c r="AD1213"/>
  <c r="AC1213"/>
  <c r="AB1213"/>
  <c r="AA1213"/>
  <c r="Z1213"/>
  <c r="Y1213"/>
  <c r="X1213"/>
  <c r="W1213"/>
  <c r="V1213"/>
  <c r="U1213"/>
  <c r="T1213"/>
  <c r="S1213"/>
  <c r="R1213"/>
  <c r="Q1213"/>
  <c r="P1213"/>
  <c r="O1213"/>
  <c r="N1213"/>
  <c r="M1213"/>
  <c r="L1213"/>
  <c r="K1213"/>
  <c r="J1213"/>
  <c r="I1213"/>
  <c r="H1213"/>
  <c r="G1213"/>
  <c r="F1213"/>
  <c r="E1213"/>
  <c r="D1213"/>
  <c r="C1213"/>
  <c r="B1213"/>
  <c r="AQ1212"/>
  <c r="AP1212"/>
  <c r="AO1212"/>
  <c r="AN1212"/>
  <c r="AM1212"/>
  <c r="AL1212"/>
  <c r="AK1212"/>
  <c r="AJ1212"/>
  <c r="AI1212"/>
  <c r="AH1212"/>
  <c r="AG1212"/>
  <c r="AF1212"/>
  <c r="AE1212"/>
  <c r="AD1212"/>
  <c r="AC1212"/>
  <c r="AB1212"/>
  <c r="AA1212"/>
  <c r="Z1212"/>
  <c r="Y1212"/>
  <c r="X1212"/>
  <c r="W1212"/>
  <c r="V1212"/>
  <c r="U1212"/>
  <c r="T1212"/>
  <c r="S1212"/>
  <c r="R1212"/>
  <c r="Q1212"/>
  <c r="P1212"/>
  <c r="O1212"/>
  <c r="N1212"/>
  <c r="M1212"/>
  <c r="L1212"/>
  <c r="K1212"/>
  <c r="J1212"/>
  <c r="I1212"/>
  <c r="H1212"/>
  <c r="G1212"/>
  <c r="F1212"/>
  <c r="E1212"/>
  <c r="D1212"/>
  <c r="C1212"/>
  <c r="B1212"/>
  <c r="BI1211"/>
  <c r="BH1211"/>
  <c r="BG1211"/>
  <c r="BF1211"/>
  <c r="BE1211"/>
  <c r="BD1211"/>
  <c r="BC1211"/>
  <c r="BB1211"/>
  <c r="BA1211"/>
  <c r="AZ1211"/>
  <c r="AY1211"/>
  <c r="AX1211"/>
  <c r="AW1211"/>
  <c r="AV1211"/>
  <c r="AU1211"/>
  <c r="AT1211"/>
  <c r="AS1211"/>
  <c r="AR1211"/>
  <c r="AQ1211"/>
  <c r="AP1211"/>
  <c r="AO1211"/>
  <c r="AN1211"/>
  <c r="AM1211"/>
  <c r="AL1211"/>
  <c r="AK1211"/>
  <c r="AJ1211"/>
  <c r="AI1211"/>
  <c r="AH1211"/>
  <c r="AG1211"/>
  <c r="AF1211"/>
  <c r="AE1211"/>
  <c r="AD1211"/>
  <c r="AC1211"/>
  <c r="AB1211"/>
  <c r="AA1211"/>
  <c r="Z1211"/>
  <c r="Y1211"/>
  <c r="X1211"/>
  <c r="W1211"/>
  <c r="V1211"/>
  <c r="U1211"/>
  <c r="T1211"/>
  <c r="S1211"/>
  <c r="R1211"/>
  <c r="Q1211"/>
  <c r="P1211"/>
  <c r="O1211"/>
  <c r="N1211"/>
  <c r="M1211"/>
  <c r="L1211"/>
  <c r="K1211"/>
  <c r="J1211"/>
  <c r="I1211"/>
  <c r="H1211"/>
  <c r="G1211"/>
  <c r="F1211"/>
  <c r="E1211"/>
  <c r="D1211"/>
  <c r="C1211"/>
  <c r="B1211"/>
  <c r="AQ1210"/>
  <c r="AP1210"/>
  <c r="AO1210"/>
  <c r="AN1210"/>
  <c r="AM1210"/>
  <c r="AL1210"/>
  <c r="AK1210"/>
  <c r="AJ1210"/>
  <c r="AI1210"/>
  <c r="AH1210"/>
  <c r="AG1210"/>
  <c r="AF1210"/>
  <c r="AE1210"/>
  <c r="AD1210"/>
  <c r="AC1210"/>
  <c r="AB1210"/>
  <c r="AA1210"/>
  <c r="Z1210"/>
  <c r="Y1210"/>
  <c r="X1210"/>
  <c r="W1210"/>
  <c r="V1210"/>
  <c r="U1210"/>
  <c r="T1210"/>
  <c r="S1210"/>
  <c r="R1210"/>
  <c r="Q1210"/>
  <c r="P1210"/>
  <c r="O1210"/>
  <c r="N1210"/>
  <c r="M1210"/>
  <c r="L1210"/>
  <c r="K1210"/>
  <c r="J1210"/>
  <c r="I1210"/>
  <c r="H1210"/>
  <c r="G1210"/>
  <c r="F1210"/>
  <c r="E1210"/>
  <c r="D1210"/>
  <c r="C1210"/>
  <c r="B1210"/>
  <c r="AQ1209"/>
  <c r="AP1209"/>
  <c r="AO1209"/>
  <c r="AN1209"/>
  <c r="AM1209"/>
  <c r="AL1209"/>
  <c r="AK1209"/>
  <c r="AJ1209"/>
  <c r="AI1209"/>
  <c r="AH1209"/>
  <c r="AG1209"/>
  <c r="AF1209"/>
  <c r="AE1209"/>
  <c r="AD1209"/>
  <c r="AC1209"/>
  <c r="AB1209"/>
  <c r="AA1209"/>
  <c r="Z1209"/>
  <c r="Y1209"/>
  <c r="X1209"/>
  <c r="W1209"/>
  <c r="V1209"/>
  <c r="U1209"/>
  <c r="T1209"/>
  <c r="S1209"/>
  <c r="R1209"/>
  <c r="Q1209"/>
  <c r="P1209"/>
  <c r="O1209"/>
  <c r="N1209"/>
  <c r="M1209"/>
  <c r="L1209"/>
  <c r="K1209"/>
  <c r="J1209"/>
  <c r="I1209"/>
  <c r="H1209"/>
  <c r="G1209"/>
  <c r="F1209"/>
  <c r="E1209"/>
  <c r="D1209"/>
  <c r="C1209"/>
  <c r="B1209"/>
  <c r="BI1208"/>
  <c r="BH1208"/>
  <c r="BG1208"/>
  <c r="BF1208"/>
  <c r="BE1208"/>
  <c r="BD1208"/>
  <c r="BC1208"/>
  <c r="BB1208"/>
  <c r="BA1208"/>
  <c r="AZ1208"/>
  <c r="AY1208"/>
  <c r="AX1208"/>
  <c r="AW1208"/>
  <c r="AV1208"/>
  <c r="AU1208"/>
  <c r="AT1208"/>
  <c r="AS1208"/>
  <c r="AR1208"/>
  <c r="AQ1208"/>
  <c r="AP1208"/>
  <c r="AO1208"/>
  <c r="AN1208"/>
  <c r="AM1208"/>
  <c r="AL1208"/>
  <c r="AK1208"/>
  <c r="AJ1208"/>
  <c r="AI1208"/>
  <c r="AH1208"/>
  <c r="AG1208"/>
  <c r="AF1208"/>
  <c r="AE1208"/>
  <c r="AD1208"/>
  <c r="AC1208"/>
  <c r="AB1208"/>
  <c r="AA1208"/>
  <c r="Z1208"/>
  <c r="Y1208"/>
  <c r="X1208"/>
  <c r="W1208"/>
  <c r="V1208"/>
  <c r="U1208"/>
  <c r="T1208"/>
  <c r="S1208"/>
  <c r="R1208"/>
  <c r="Q1208"/>
  <c r="P1208"/>
  <c r="O1208"/>
  <c r="N1208"/>
  <c r="M1208"/>
  <c r="L1208"/>
  <c r="K1208"/>
  <c r="J1208"/>
  <c r="I1208"/>
  <c r="H1208"/>
  <c r="G1208"/>
  <c r="F1208"/>
  <c r="E1208"/>
  <c r="D1208"/>
  <c r="C1208"/>
  <c r="B1208"/>
  <c r="AQ1207"/>
  <c r="AP1207"/>
  <c r="AO1207"/>
  <c r="AN1207"/>
  <c r="AM1207"/>
  <c r="AL1207"/>
  <c r="AK1207"/>
  <c r="AJ1207"/>
  <c r="AI1207"/>
  <c r="AH1207"/>
  <c r="AG1207"/>
  <c r="AF1207"/>
  <c r="AE1207"/>
  <c r="AD1207"/>
  <c r="AC1207"/>
  <c r="AB1207"/>
  <c r="AA1207"/>
  <c r="Z1207"/>
  <c r="Y1207"/>
  <c r="X1207"/>
  <c r="W1207"/>
  <c r="V1207"/>
  <c r="U1207"/>
  <c r="T1207"/>
  <c r="S1207"/>
  <c r="R1207"/>
  <c r="Q1207"/>
  <c r="P1207"/>
  <c r="O1207"/>
  <c r="N1207"/>
  <c r="M1207"/>
  <c r="L1207"/>
  <c r="K1207"/>
  <c r="J1207"/>
  <c r="I1207"/>
  <c r="H1207"/>
  <c r="G1207"/>
  <c r="F1207"/>
  <c r="E1207"/>
  <c r="D1207"/>
  <c r="C1207"/>
  <c r="B1207"/>
  <c r="AQ1206"/>
  <c r="AP1206"/>
  <c r="AO1206"/>
  <c r="AN1206"/>
  <c r="AM1206"/>
  <c r="AL1206"/>
  <c r="AK1206"/>
  <c r="AJ1206"/>
  <c r="AI1206"/>
  <c r="AH1206"/>
  <c r="AG1206"/>
  <c r="AF1206"/>
  <c r="AE1206"/>
  <c r="AD1206"/>
  <c r="AC1206"/>
  <c r="AB1206"/>
  <c r="AA1206"/>
  <c r="Z1206"/>
  <c r="Y1206"/>
  <c r="X1206"/>
  <c r="W1206"/>
  <c r="V1206"/>
  <c r="U1206"/>
  <c r="T1206"/>
  <c r="S1206"/>
  <c r="R1206"/>
  <c r="Q1206"/>
  <c r="P1206"/>
  <c r="O1206"/>
  <c r="N1206"/>
  <c r="M1206"/>
  <c r="L1206"/>
  <c r="K1206"/>
  <c r="J1206"/>
  <c r="I1206"/>
  <c r="H1206"/>
  <c r="G1206"/>
  <c r="F1206"/>
  <c r="E1206"/>
  <c r="D1206"/>
  <c r="C1206"/>
  <c r="B1206"/>
  <c r="BI1205"/>
  <c r="BH1205"/>
  <c r="BG1205"/>
  <c r="BF1205"/>
  <c r="BE1205"/>
  <c r="BD1205"/>
  <c r="BC1205"/>
  <c r="BB1205"/>
  <c r="BA1205"/>
  <c r="AZ1205"/>
  <c r="AY1205"/>
  <c r="AX1205"/>
  <c r="AW1205"/>
  <c r="AV1205"/>
  <c r="AU1205"/>
  <c r="AT1205"/>
  <c r="AS1205"/>
  <c r="AR1205"/>
  <c r="AQ1205"/>
  <c r="AP1205"/>
  <c r="AO1205"/>
  <c r="AN1205"/>
  <c r="AM1205"/>
  <c r="AL1205"/>
  <c r="AK1205"/>
  <c r="AJ1205"/>
  <c r="AI1205"/>
  <c r="AH1205"/>
  <c r="AG1205"/>
  <c r="AF1205"/>
  <c r="AE1205"/>
  <c r="AD1205"/>
  <c r="AC1205"/>
  <c r="AB1205"/>
  <c r="AA1205"/>
  <c r="Z1205"/>
  <c r="Y1205"/>
  <c r="X1205"/>
  <c r="W1205"/>
  <c r="V1205"/>
  <c r="U1205"/>
  <c r="T1205"/>
  <c r="S1205"/>
  <c r="R1205"/>
  <c r="Q1205"/>
  <c r="P1205"/>
  <c r="O1205"/>
  <c r="N1205"/>
  <c r="M1205"/>
  <c r="L1205"/>
  <c r="K1205"/>
  <c r="J1205"/>
  <c r="I1205"/>
  <c r="H1205"/>
  <c r="G1205"/>
  <c r="F1205"/>
  <c r="E1205"/>
  <c r="D1205"/>
  <c r="C1205"/>
  <c r="B1205"/>
  <c r="AQ1204"/>
  <c r="AP1204"/>
  <c r="AO1204"/>
  <c r="AN1204"/>
  <c r="AM1204"/>
  <c r="AL1204"/>
  <c r="AK1204"/>
  <c r="AJ1204"/>
  <c r="AI1204"/>
  <c r="AH1204"/>
  <c r="AG1204"/>
  <c r="AF1204"/>
  <c r="AE1204"/>
  <c r="AD1204"/>
  <c r="AC1204"/>
  <c r="AB1204"/>
  <c r="AA1204"/>
  <c r="Z1204"/>
  <c r="Y1204"/>
  <c r="X1204"/>
  <c r="W1204"/>
  <c r="V1204"/>
  <c r="U1204"/>
  <c r="T1204"/>
  <c r="S1204"/>
  <c r="R1204"/>
  <c r="Q1204"/>
  <c r="P1204"/>
  <c r="O1204"/>
  <c r="N1204"/>
  <c r="M1204"/>
  <c r="L1204"/>
  <c r="K1204"/>
  <c r="J1204"/>
  <c r="I1204"/>
  <c r="H1204"/>
  <c r="G1204"/>
  <c r="F1204"/>
  <c r="E1204"/>
  <c r="D1204"/>
  <c r="C1204"/>
  <c r="B1204"/>
  <c r="AQ1203"/>
  <c r="AP1203"/>
  <c r="AO1203"/>
  <c r="AN1203"/>
  <c r="AM1203"/>
  <c r="AL1203"/>
  <c r="AK1203"/>
  <c r="AJ1203"/>
  <c r="AI1203"/>
  <c r="AH1203"/>
  <c r="AG1203"/>
  <c r="AF1203"/>
  <c r="AE1203"/>
  <c r="AD1203"/>
  <c r="AC1203"/>
  <c r="AB1203"/>
  <c r="AA1203"/>
  <c r="Z1203"/>
  <c r="Y1203"/>
  <c r="X1203"/>
  <c r="W1203"/>
  <c r="V1203"/>
  <c r="U1203"/>
  <c r="T1203"/>
  <c r="S1203"/>
  <c r="R1203"/>
  <c r="Q1203"/>
  <c r="P1203"/>
  <c r="O1203"/>
  <c r="N1203"/>
  <c r="M1203"/>
  <c r="L1203"/>
  <c r="K1203"/>
  <c r="J1203"/>
  <c r="I1203"/>
  <c r="H1203"/>
  <c r="G1203"/>
  <c r="F1203"/>
  <c r="E1203"/>
  <c r="D1203"/>
  <c r="C1203"/>
  <c r="B1203"/>
  <c r="BI1202"/>
  <c r="BH1202"/>
  <c r="BG1202"/>
  <c r="BF1202"/>
  <c r="BE1202"/>
  <c r="BD1202"/>
  <c r="BC1202"/>
  <c r="BB1202"/>
  <c r="BA1202"/>
  <c r="AZ1202"/>
  <c r="AY1202"/>
  <c r="AX1202"/>
  <c r="AW1202"/>
  <c r="AV1202"/>
  <c r="AU1202"/>
  <c r="AT1202"/>
  <c r="AS1202"/>
  <c r="AR1202"/>
  <c r="AQ1202"/>
  <c r="AP1202"/>
  <c r="AO1202"/>
  <c r="AN1202"/>
  <c r="AM1202"/>
  <c r="AL1202"/>
  <c r="AK1202"/>
  <c r="AJ1202"/>
  <c r="AI1202"/>
  <c r="AH1202"/>
  <c r="AG1202"/>
  <c r="AF1202"/>
  <c r="AE1202"/>
  <c r="AD1202"/>
  <c r="AC1202"/>
  <c r="AB1202"/>
  <c r="AA1202"/>
  <c r="Z1202"/>
  <c r="Y1202"/>
  <c r="X1202"/>
  <c r="W1202"/>
  <c r="V1202"/>
  <c r="U1202"/>
  <c r="T1202"/>
  <c r="S1202"/>
  <c r="R1202"/>
  <c r="Q1202"/>
  <c r="P1202"/>
  <c r="O1202"/>
  <c r="N1202"/>
  <c r="M1202"/>
  <c r="L1202"/>
  <c r="K1202"/>
  <c r="J1202"/>
  <c r="I1202"/>
  <c r="H1202"/>
  <c r="G1202"/>
  <c r="F1202"/>
  <c r="E1202"/>
  <c r="D1202"/>
  <c r="C1202"/>
  <c r="B1202"/>
  <c r="AQ1201"/>
  <c r="AP1201"/>
  <c r="AO1201"/>
  <c r="AN1201"/>
  <c r="AM1201"/>
  <c r="AL1201"/>
  <c r="AK1201"/>
  <c r="AJ1201"/>
  <c r="AI1201"/>
  <c r="AH1201"/>
  <c r="AG1201"/>
  <c r="AF1201"/>
  <c r="AE1201"/>
  <c r="AD1201"/>
  <c r="AC1201"/>
  <c r="AB1201"/>
  <c r="AA1201"/>
  <c r="Z1201"/>
  <c r="Y1201"/>
  <c r="X1201"/>
  <c r="W1201"/>
  <c r="V1201"/>
  <c r="U1201"/>
  <c r="T1201"/>
  <c r="S1201"/>
  <c r="R1201"/>
  <c r="Q1201"/>
  <c r="P1201"/>
  <c r="O1201"/>
  <c r="N1201"/>
  <c r="M1201"/>
  <c r="L1201"/>
  <c r="K1201"/>
  <c r="J1201"/>
  <c r="I1201"/>
  <c r="H1201"/>
  <c r="G1201"/>
  <c r="F1201"/>
  <c r="E1201"/>
  <c r="D1201"/>
  <c r="C1201"/>
  <c r="B1201"/>
  <c r="AQ1200"/>
  <c r="AP1200"/>
  <c r="AO1200"/>
  <c r="AN1200"/>
  <c r="AM1200"/>
  <c r="AL1200"/>
  <c r="AK1200"/>
  <c r="AJ1200"/>
  <c r="AI1200"/>
  <c r="AH1200"/>
  <c r="AG1200"/>
  <c r="AF1200"/>
  <c r="AE1200"/>
  <c r="AD1200"/>
  <c r="AC1200"/>
  <c r="AB1200"/>
  <c r="AA1200"/>
  <c r="Z1200"/>
  <c r="Y1200"/>
  <c r="X1200"/>
  <c r="W1200"/>
  <c r="V1200"/>
  <c r="U1200"/>
  <c r="T1200"/>
  <c r="S1200"/>
  <c r="R1200"/>
  <c r="Q1200"/>
  <c r="P1200"/>
  <c r="O1200"/>
  <c r="N1200"/>
  <c r="M1200"/>
  <c r="L1200"/>
  <c r="K1200"/>
  <c r="J1200"/>
  <c r="I1200"/>
  <c r="H1200"/>
  <c r="G1200"/>
  <c r="F1200"/>
  <c r="E1200"/>
  <c r="D1200"/>
  <c r="C1200"/>
  <c r="B1200"/>
  <c r="BI1199"/>
  <c r="BH1199"/>
  <c r="BG1199"/>
  <c r="BF1199"/>
  <c r="BE1199"/>
  <c r="BD1199"/>
  <c r="BC1199"/>
  <c r="BB1199"/>
  <c r="BA1199"/>
  <c r="AZ1199"/>
  <c r="AY1199"/>
  <c r="AX1199"/>
  <c r="AW1199"/>
  <c r="AV1199"/>
  <c r="AU1199"/>
  <c r="AT1199"/>
  <c r="AS1199"/>
  <c r="AR1199"/>
  <c r="AQ1199"/>
  <c r="AP1199"/>
  <c r="AO1199"/>
  <c r="AN1199"/>
  <c r="AM1199"/>
  <c r="AL1199"/>
  <c r="AK1199"/>
  <c r="AJ1199"/>
  <c r="AI1199"/>
  <c r="AH1199"/>
  <c r="AG1199"/>
  <c r="AF1199"/>
  <c r="AE1199"/>
  <c r="AD1199"/>
  <c r="AC1199"/>
  <c r="AB1199"/>
  <c r="AA1199"/>
  <c r="Z1199"/>
  <c r="Y1199"/>
  <c r="X1199"/>
  <c r="W1199"/>
  <c r="V1199"/>
  <c r="U1199"/>
  <c r="T1199"/>
  <c r="S1199"/>
  <c r="R1199"/>
  <c r="Q1199"/>
  <c r="P1199"/>
  <c r="O1199"/>
  <c r="N1199"/>
  <c r="M1199"/>
  <c r="L1199"/>
  <c r="K1199"/>
  <c r="J1199"/>
  <c r="I1199"/>
  <c r="H1199"/>
  <c r="G1199"/>
  <c r="F1199"/>
  <c r="E1199"/>
  <c r="D1199"/>
  <c r="C1199"/>
  <c r="B1199"/>
  <c r="AQ1198"/>
  <c r="AP1198"/>
  <c r="AO1198"/>
  <c r="AN1198"/>
  <c r="AM1198"/>
  <c r="AL1198"/>
  <c r="AK1198"/>
  <c r="AJ1198"/>
  <c r="AI1198"/>
  <c r="AH1198"/>
  <c r="AG1198"/>
  <c r="AF1198"/>
  <c r="AE1198"/>
  <c r="AD1198"/>
  <c r="AC1198"/>
  <c r="AB1198"/>
  <c r="AA1198"/>
  <c r="Z1198"/>
  <c r="Y1198"/>
  <c r="X1198"/>
  <c r="W1198"/>
  <c r="V1198"/>
  <c r="U1198"/>
  <c r="T1198"/>
  <c r="S1198"/>
  <c r="R1198"/>
  <c r="Q1198"/>
  <c r="P1198"/>
  <c r="O1198"/>
  <c r="N1198"/>
  <c r="M1198"/>
  <c r="L1198"/>
  <c r="K1198"/>
  <c r="J1198"/>
  <c r="I1198"/>
  <c r="H1198"/>
  <c r="G1198"/>
  <c r="F1198"/>
  <c r="E1198"/>
  <c r="D1198"/>
  <c r="C1198"/>
  <c r="B1198"/>
  <c r="AQ1197"/>
  <c r="AP1197"/>
  <c r="AO1197"/>
  <c r="AN1197"/>
  <c r="AM1197"/>
  <c r="AL1197"/>
  <c r="AK1197"/>
  <c r="AJ1197"/>
  <c r="AI1197"/>
  <c r="AH1197"/>
  <c r="AG1197"/>
  <c r="AF1197"/>
  <c r="AE1197"/>
  <c r="AD1197"/>
  <c r="AC1197"/>
  <c r="AB1197"/>
  <c r="AA1197"/>
  <c r="Z1197"/>
  <c r="Y1197"/>
  <c r="X1197"/>
  <c r="W1197"/>
  <c r="V1197"/>
  <c r="U1197"/>
  <c r="T1197"/>
  <c r="S1197"/>
  <c r="R1197"/>
  <c r="Q1197"/>
  <c r="P1197"/>
  <c r="O1197"/>
  <c r="N1197"/>
  <c r="M1197"/>
  <c r="L1197"/>
  <c r="K1197"/>
  <c r="J1197"/>
  <c r="I1197"/>
  <c r="H1197"/>
  <c r="G1197"/>
  <c r="F1197"/>
  <c r="E1197"/>
  <c r="D1197"/>
  <c r="C1197"/>
  <c r="B1197"/>
  <c r="BI1196"/>
  <c r="BH1196"/>
  <c r="BG1196"/>
  <c r="BF1196"/>
  <c r="BE1196"/>
  <c r="BD1196"/>
  <c r="BC1196"/>
  <c r="BB1196"/>
  <c r="BA1196"/>
  <c r="AZ1196"/>
  <c r="AY1196"/>
  <c r="AX1196"/>
  <c r="AW1196"/>
  <c r="AV1196"/>
  <c r="AU1196"/>
  <c r="AT1196"/>
  <c r="AS1196"/>
  <c r="AR1196"/>
  <c r="AQ1196"/>
  <c r="AP1196"/>
  <c r="AO1196"/>
  <c r="AN1196"/>
  <c r="AM1196"/>
  <c r="AL1196"/>
  <c r="AK1196"/>
  <c r="AJ1196"/>
  <c r="AI1196"/>
  <c r="AH1196"/>
  <c r="AG1196"/>
  <c r="AF1196"/>
  <c r="AE1196"/>
  <c r="AD1196"/>
  <c r="AC1196"/>
  <c r="AB1196"/>
  <c r="AA1196"/>
  <c r="Z1196"/>
  <c r="Y1196"/>
  <c r="X1196"/>
  <c r="W1196"/>
  <c r="V1196"/>
  <c r="U1196"/>
  <c r="T1196"/>
  <c r="S1196"/>
  <c r="R1196"/>
  <c r="Q1196"/>
  <c r="P1196"/>
  <c r="O1196"/>
  <c r="N1196"/>
  <c r="M1196"/>
  <c r="L1196"/>
  <c r="K1196"/>
  <c r="J1196"/>
  <c r="I1196"/>
  <c r="H1196"/>
  <c r="G1196"/>
  <c r="F1196"/>
  <c r="E1196"/>
  <c r="D1196"/>
  <c r="C1196"/>
  <c r="B1196"/>
  <c r="AQ1195"/>
  <c r="AP1195"/>
  <c r="AO1195"/>
  <c r="AN1195"/>
  <c r="AM1195"/>
  <c r="AL1195"/>
  <c r="AK1195"/>
  <c r="AJ1195"/>
  <c r="AI1195"/>
  <c r="AH1195"/>
  <c r="AG1195"/>
  <c r="AF1195"/>
  <c r="AE1195"/>
  <c r="AD1195"/>
  <c r="AC1195"/>
  <c r="AB1195"/>
  <c r="AA1195"/>
  <c r="Z1195"/>
  <c r="Y1195"/>
  <c r="X1195"/>
  <c r="W1195"/>
  <c r="V1195"/>
  <c r="U1195"/>
  <c r="T1195"/>
  <c r="S1195"/>
  <c r="R1195"/>
  <c r="Q1195"/>
  <c r="P1195"/>
  <c r="O1195"/>
  <c r="N1195"/>
  <c r="M1195"/>
  <c r="L1195"/>
  <c r="K1195"/>
  <c r="J1195"/>
  <c r="I1195"/>
  <c r="H1195"/>
  <c r="G1195"/>
  <c r="F1195"/>
  <c r="E1195"/>
  <c r="D1195"/>
  <c r="C1195"/>
  <c r="B1195"/>
  <c r="AQ1194"/>
  <c r="AP1194"/>
  <c r="AO1194"/>
  <c r="AN1194"/>
  <c r="AM1194"/>
  <c r="AL1194"/>
  <c r="AK1194"/>
  <c r="AJ1194"/>
  <c r="AI1194"/>
  <c r="AH1194"/>
  <c r="AG1194"/>
  <c r="AF1194"/>
  <c r="AE1194"/>
  <c r="AD1194"/>
  <c r="AC1194"/>
  <c r="AB1194"/>
  <c r="AA1194"/>
  <c r="Z1194"/>
  <c r="Y1194"/>
  <c r="X1194"/>
  <c r="W1194"/>
  <c r="V1194"/>
  <c r="U1194"/>
  <c r="T1194"/>
  <c r="S1194"/>
  <c r="R1194"/>
  <c r="Q1194"/>
  <c r="P1194"/>
  <c r="O1194"/>
  <c r="N1194"/>
  <c r="M1194"/>
  <c r="L1194"/>
  <c r="K1194"/>
  <c r="J1194"/>
  <c r="I1194"/>
  <c r="H1194"/>
  <c r="G1194"/>
  <c r="F1194"/>
  <c r="E1194"/>
  <c r="D1194"/>
  <c r="C1194"/>
  <c r="B1194"/>
  <c r="BI1193"/>
  <c r="BH1193"/>
  <c r="BG1193"/>
  <c r="BF1193"/>
  <c r="BE1193"/>
  <c r="BD1193"/>
  <c r="BC1193"/>
  <c r="BB1193"/>
  <c r="BA1193"/>
  <c r="AZ1193"/>
  <c r="AY1193"/>
  <c r="AX1193"/>
  <c r="AW1193"/>
  <c r="AV1193"/>
  <c r="AU1193"/>
  <c r="AT1193"/>
  <c r="AS1193"/>
  <c r="AR1193"/>
  <c r="AQ1193"/>
  <c r="AP1193"/>
  <c r="AO1193"/>
  <c r="AN1193"/>
  <c r="AM1193"/>
  <c r="AL1193"/>
  <c r="AK1193"/>
  <c r="AJ1193"/>
  <c r="AI1193"/>
  <c r="AH1193"/>
  <c r="AG1193"/>
  <c r="AF1193"/>
  <c r="AE1193"/>
  <c r="AD1193"/>
  <c r="AC1193"/>
  <c r="AB1193"/>
  <c r="AA1193"/>
  <c r="Z1193"/>
  <c r="Y1193"/>
  <c r="X1193"/>
  <c r="W1193"/>
  <c r="V1193"/>
  <c r="U1193"/>
  <c r="T1193"/>
  <c r="S1193"/>
  <c r="R1193"/>
  <c r="Q1193"/>
  <c r="P1193"/>
  <c r="O1193"/>
  <c r="N1193"/>
  <c r="M1193"/>
  <c r="L1193"/>
  <c r="K1193"/>
  <c r="J1193"/>
  <c r="I1193"/>
  <c r="H1193"/>
  <c r="G1193"/>
  <c r="F1193"/>
  <c r="E1193"/>
  <c r="D1193"/>
  <c r="C1193"/>
  <c r="B1193"/>
  <c r="AQ1192"/>
  <c r="AP1192"/>
  <c r="AO1192"/>
  <c r="AN1192"/>
  <c r="AM1192"/>
  <c r="AL1192"/>
  <c r="AK1192"/>
  <c r="AJ1192"/>
  <c r="AI1192"/>
  <c r="AH1192"/>
  <c r="AG1192"/>
  <c r="AF1192"/>
  <c r="AE1192"/>
  <c r="AD1192"/>
  <c r="AC1192"/>
  <c r="AB1192"/>
  <c r="AA1192"/>
  <c r="Z1192"/>
  <c r="Y1192"/>
  <c r="X1192"/>
  <c r="W1192"/>
  <c r="V1192"/>
  <c r="U1192"/>
  <c r="T1192"/>
  <c r="S1192"/>
  <c r="R1192"/>
  <c r="Q1192"/>
  <c r="P1192"/>
  <c r="O1192"/>
  <c r="N1192"/>
  <c r="M1192"/>
  <c r="L1192"/>
  <c r="K1192"/>
  <c r="J1192"/>
  <c r="I1192"/>
  <c r="H1192"/>
  <c r="G1192"/>
  <c r="F1192"/>
  <c r="E1192"/>
  <c r="D1192"/>
  <c r="C1192"/>
  <c r="B1192"/>
  <c r="AQ1191"/>
  <c r="AP1191"/>
  <c r="AO1191"/>
  <c r="AN1191"/>
  <c r="AM1191"/>
  <c r="AL1191"/>
  <c r="AK1191"/>
  <c r="AJ1191"/>
  <c r="AI1191"/>
  <c r="AH1191"/>
  <c r="AG1191"/>
  <c r="AF1191"/>
  <c r="AE1191"/>
  <c r="AD1191"/>
  <c r="AC1191"/>
  <c r="AB1191"/>
  <c r="AA1191"/>
  <c r="Z1191"/>
  <c r="Y1191"/>
  <c r="X1191"/>
  <c r="W1191"/>
  <c r="V1191"/>
  <c r="U1191"/>
  <c r="T1191"/>
  <c r="S1191"/>
  <c r="R1191"/>
  <c r="Q1191"/>
  <c r="P1191"/>
  <c r="O1191"/>
  <c r="N1191"/>
  <c r="M1191"/>
  <c r="L1191"/>
  <c r="K1191"/>
  <c r="J1191"/>
  <c r="I1191"/>
  <c r="H1191"/>
  <c r="G1191"/>
  <c r="F1191"/>
  <c r="E1191"/>
  <c r="D1191"/>
  <c r="C1191"/>
  <c r="B1191"/>
  <c r="BI1190"/>
  <c r="BH1190"/>
  <c r="BG1190"/>
  <c r="BF1190"/>
  <c r="BE1190"/>
  <c r="BD1190"/>
  <c r="BC1190"/>
  <c r="BB1190"/>
  <c r="BA1190"/>
  <c r="AZ1190"/>
  <c r="AY1190"/>
  <c r="AX1190"/>
  <c r="AW1190"/>
  <c r="AV1190"/>
  <c r="AU1190"/>
  <c r="AT1190"/>
  <c r="AS1190"/>
  <c r="AR1190"/>
  <c r="AQ1190"/>
  <c r="AP1190"/>
  <c r="AO1190"/>
  <c r="AN1190"/>
  <c r="AM1190"/>
  <c r="AL1190"/>
  <c r="AK1190"/>
  <c r="AJ1190"/>
  <c r="AI1190"/>
  <c r="AH1190"/>
  <c r="AG1190"/>
  <c r="AF1190"/>
  <c r="AE1190"/>
  <c r="AD1190"/>
  <c r="AC1190"/>
  <c r="AB1190"/>
  <c r="AA1190"/>
  <c r="Z1190"/>
  <c r="Y1190"/>
  <c r="X1190"/>
  <c r="W1190"/>
  <c r="V1190"/>
  <c r="U1190"/>
  <c r="T1190"/>
  <c r="S1190"/>
  <c r="R1190"/>
  <c r="Q1190"/>
  <c r="P1190"/>
  <c r="O1190"/>
  <c r="N1190"/>
  <c r="M1190"/>
  <c r="L1190"/>
  <c r="K1190"/>
  <c r="J1190"/>
  <c r="I1190"/>
  <c r="H1190"/>
  <c r="G1190"/>
  <c r="F1190"/>
  <c r="E1190"/>
  <c r="D1190"/>
  <c r="C1190"/>
  <c r="B1190"/>
  <c r="AQ1189"/>
  <c r="AP1189"/>
  <c r="AO1189"/>
  <c r="AN1189"/>
  <c r="AM1189"/>
  <c r="AL1189"/>
  <c r="AK1189"/>
  <c r="AJ1189"/>
  <c r="AI1189"/>
  <c r="AH1189"/>
  <c r="AG1189"/>
  <c r="AF1189"/>
  <c r="AE1189"/>
  <c r="AD1189"/>
  <c r="AC1189"/>
  <c r="AB1189"/>
  <c r="AA1189"/>
  <c r="Z1189"/>
  <c r="Y1189"/>
  <c r="X1189"/>
  <c r="W1189"/>
  <c r="V1189"/>
  <c r="U1189"/>
  <c r="T1189"/>
  <c r="S1189"/>
  <c r="R1189"/>
  <c r="Q1189"/>
  <c r="P1189"/>
  <c r="O1189"/>
  <c r="N1189"/>
  <c r="M1189"/>
  <c r="L1189"/>
  <c r="K1189"/>
  <c r="J1189"/>
  <c r="I1189"/>
  <c r="H1189"/>
  <c r="G1189"/>
  <c r="F1189"/>
  <c r="E1189"/>
  <c r="D1189"/>
  <c r="C1189"/>
  <c r="B1189"/>
  <c r="AQ1188"/>
  <c r="AP1188"/>
  <c r="AO1188"/>
  <c r="AN1188"/>
  <c r="AM1188"/>
  <c r="AL1188"/>
  <c r="AK1188"/>
  <c r="AJ1188"/>
  <c r="AI1188"/>
  <c r="AH1188"/>
  <c r="AG1188"/>
  <c r="AF1188"/>
  <c r="AE1188"/>
  <c r="AD1188"/>
  <c r="AC1188"/>
  <c r="AB1188"/>
  <c r="AA1188"/>
  <c r="Z1188"/>
  <c r="Y1188"/>
  <c r="X1188"/>
  <c r="W1188"/>
  <c r="V1188"/>
  <c r="U1188"/>
  <c r="T1188"/>
  <c r="S1188"/>
  <c r="R1188"/>
  <c r="Q1188"/>
  <c r="P1188"/>
  <c r="O1188"/>
  <c r="N1188"/>
  <c r="M1188"/>
  <c r="L1188"/>
  <c r="K1188"/>
  <c r="J1188"/>
  <c r="I1188"/>
  <c r="H1188"/>
  <c r="G1188"/>
  <c r="F1188"/>
  <c r="E1188"/>
  <c r="D1188"/>
  <c r="C1188"/>
  <c r="B1188"/>
  <c r="BI1187"/>
  <c r="BH1187"/>
  <c r="BG1187"/>
  <c r="BF1187"/>
  <c r="BE1187"/>
  <c r="BD1187"/>
  <c r="BC1187"/>
  <c r="BB1187"/>
  <c r="BA1187"/>
  <c r="AZ1187"/>
  <c r="AY1187"/>
  <c r="AX1187"/>
  <c r="AW1187"/>
  <c r="AV1187"/>
  <c r="AU1187"/>
  <c r="AT1187"/>
  <c r="AS1187"/>
  <c r="AR1187"/>
  <c r="AQ1187"/>
  <c r="AP1187"/>
  <c r="AO1187"/>
  <c r="AN1187"/>
  <c r="AM1187"/>
  <c r="AL1187"/>
  <c r="AK1187"/>
  <c r="AJ1187"/>
  <c r="AI1187"/>
  <c r="AH1187"/>
  <c r="AG1187"/>
  <c r="AF1187"/>
  <c r="AE1187"/>
  <c r="AD1187"/>
  <c r="AC1187"/>
  <c r="AB1187"/>
  <c r="AA1187"/>
  <c r="Z1187"/>
  <c r="Y1187"/>
  <c r="X1187"/>
  <c r="W1187"/>
  <c r="V1187"/>
  <c r="U1187"/>
  <c r="T1187"/>
  <c r="S1187"/>
  <c r="R1187"/>
  <c r="Q1187"/>
  <c r="P1187"/>
  <c r="O1187"/>
  <c r="N1187"/>
  <c r="M1187"/>
  <c r="L1187"/>
  <c r="K1187"/>
  <c r="J1187"/>
  <c r="I1187"/>
  <c r="H1187"/>
  <c r="G1187"/>
  <c r="F1187"/>
  <c r="E1187"/>
  <c r="D1187"/>
  <c r="C1187"/>
  <c r="B1187"/>
  <c r="AQ1186"/>
  <c r="AP1186"/>
  <c r="AO1186"/>
  <c r="AN1186"/>
  <c r="AM1186"/>
  <c r="AL1186"/>
  <c r="AK1186"/>
  <c r="AJ1186"/>
  <c r="AI1186"/>
  <c r="AH1186"/>
  <c r="AG1186"/>
  <c r="AF1186"/>
  <c r="AE1186"/>
  <c r="AD1186"/>
  <c r="AC1186"/>
  <c r="AB1186"/>
  <c r="AA1186"/>
  <c r="Z1186"/>
  <c r="Y1186"/>
  <c r="X1186"/>
  <c r="W1186"/>
  <c r="V1186"/>
  <c r="U1186"/>
  <c r="T1186"/>
  <c r="S1186"/>
  <c r="R1186"/>
  <c r="Q1186"/>
  <c r="P1186"/>
  <c r="O1186"/>
  <c r="N1186"/>
  <c r="M1186"/>
  <c r="L1186"/>
  <c r="K1186"/>
  <c r="J1186"/>
  <c r="I1186"/>
  <c r="H1186"/>
  <c r="G1186"/>
  <c r="F1186"/>
  <c r="E1186"/>
  <c r="D1186"/>
  <c r="C1186"/>
  <c r="B1186"/>
  <c r="AQ1185"/>
  <c r="AP1185"/>
  <c r="AO1185"/>
  <c r="AN1185"/>
  <c r="AM1185"/>
  <c r="AL1185"/>
  <c r="AK1185"/>
  <c r="AJ1185"/>
  <c r="AI1185"/>
  <c r="AH1185"/>
  <c r="AG1185"/>
  <c r="AF1185"/>
  <c r="AE1185"/>
  <c r="AD1185"/>
  <c r="AC1185"/>
  <c r="AB1185"/>
  <c r="AA1185"/>
  <c r="Z1185"/>
  <c r="Y1185"/>
  <c r="X1185"/>
  <c r="W1185"/>
  <c r="V1185"/>
  <c r="U1185"/>
  <c r="T1185"/>
  <c r="S1185"/>
  <c r="R1185"/>
  <c r="Q1185"/>
  <c r="P1185"/>
  <c r="O1185"/>
  <c r="N1185"/>
  <c r="M1185"/>
  <c r="L1185"/>
  <c r="K1185"/>
  <c r="J1185"/>
  <c r="I1185"/>
  <c r="H1185"/>
  <c r="G1185"/>
  <c r="F1185"/>
  <c r="E1185"/>
  <c r="D1185"/>
  <c r="C1185"/>
  <c r="B1185"/>
  <c r="BI1184"/>
  <c r="BH1184"/>
  <c r="BG1184"/>
  <c r="BF1184"/>
  <c r="BE1184"/>
  <c r="BD1184"/>
  <c r="BC1184"/>
  <c r="BB1184"/>
  <c r="BA1184"/>
  <c r="AZ1184"/>
  <c r="AY1184"/>
  <c r="AX1184"/>
  <c r="AW1184"/>
  <c r="AV1184"/>
  <c r="AU1184"/>
  <c r="AT1184"/>
  <c r="AS1184"/>
  <c r="AR1184"/>
  <c r="AQ1184"/>
  <c r="AP1184"/>
  <c r="AO1184"/>
  <c r="AN1184"/>
  <c r="AM1184"/>
  <c r="AL1184"/>
  <c r="AK1184"/>
  <c r="AJ1184"/>
  <c r="AI1184"/>
  <c r="AH1184"/>
  <c r="AG1184"/>
  <c r="AF1184"/>
  <c r="AE1184"/>
  <c r="AD1184"/>
  <c r="AC1184"/>
  <c r="AB1184"/>
  <c r="AA1184"/>
  <c r="Z1184"/>
  <c r="Y1184"/>
  <c r="X1184"/>
  <c r="W1184"/>
  <c r="V1184"/>
  <c r="U1184"/>
  <c r="T1184"/>
  <c r="S1184"/>
  <c r="R1184"/>
  <c r="Q1184"/>
  <c r="P1184"/>
  <c r="O1184"/>
  <c r="N1184"/>
  <c r="M1184"/>
  <c r="L1184"/>
  <c r="K1184"/>
  <c r="J1184"/>
  <c r="I1184"/>
  <c r="H1184"/>
  <c r="G1184"/>
  <c r="F1184"/>
  <c r="E1184"/>
  <c r="D1184"/>
  <c r="C1184"/>
  <c r="B1184"/>
  <c r="AQ1183"/>
  <c r="AP1183"/>
  <c r="AO1183"/>
  <c r="AN1183"/>
  <c r="AM1183"/>
  <c r="AL1183"/>
  <c r="AK1183"/>
  <c r="AJ1183"/>
  <c r="AI1183"/>
  <c r="AH1183"/>
  <c r="AG1183"/>
  <c r="AF1183"/>
  <c r="AE1183"/>
  <c r="AD1183"/>
  <c r="AC1183"/>
  <c r="AB1183"/>
  <c r="AA1183"/>
  <c r="Z1183"/>
  <c r="Y1183"/>
  <c r="X1183"/>
  <c r="W1183"/>
  <c r="V1183"/>
  <c r="U1183"/>
  <c r="T1183"/>
  <c r="S1183"/>
  <c r="R1183"/>
  <c r="Q1183"/>
  <c r="P1183"/>
  <c r="O1183"/>
  <c r="N1183"/>
  <c r="M1183"/>
  <c r="L1183"/>
  <c r="K1183"/>
  <c r="J1183"/>
  <c r="I1183"/>
  <c r="H1183"/>
  <c r="G1183"/>
  <c r="F1183"/>
  <c r="E1183"/>
  <c r="D1183"/>
  <c r="C1183"/>
  <c r="B1183"/>
  <c r="AQ1182"/>
  <c r="AP1182"/>
  <c r="AO1182"/>
  <c r="AN1182"/>
  <c r="AM1182"/>
  <c r="AL1182"/>
  <c r="AK1182"/>
  <c r="AJ1182"/>
  <c r="AI1182"/>
  <c r="AH1182"/>
  <c r="AG1182"/>
  <c r="AF1182"/>
  <c r="AE1182"/>
  <c r="AD1182"/>
  <c r="AC1182"/>
  <c r="AB1182"/>
  <c r="AA1182"/>
  <c r="Z1182"/>
  <c r="Y1182"/>
  <c r="X1182"/>
  <c r="W1182"/>
  <c r="V1182"/>
  <c r="U1182"/>
  <c r="T1182"/>
  <c r="S1182"/>
  <c r="R1182"/>
  <c r="Q1182"/>
  <c r="P1182"/>
  <c r="O1182"/>
  <c r="N1182"/>
  <c r="M1182"/>
  <c r="L1182"/>
  <c r="K1182"/>
  <c r="J1182"/>
  <c r="I1182"/>
  <c r="H1182"/>
  <c r="G1182"/>
  <c r="F1182"/>
  <c r="E1182"/>
  <c r="D1182"/>
  <c r="C1182"/>
  <c r="B1182"/>
  <c r="BI1181"/>
  <c r="BH1181"/>
  <c r="BG1181"/>
  <c r="BF1181"/>
  <c r="BE1181"/>
  <c r="BD1181"/>
  <c r="BC1181"/>
  <c r="BB1181"/>
  <c r="BA1181"/>
  <c r="AZ1181"/>
  <c r="AY1181"/>
  <c r="AX1181"/>
  <c r="AW1181"/>
  <c r="AV1181"/>
  <c r="AU1181"/>
  <c r="AT1181"/>
  <c r="AS1181"/>
  <c r="AR1181"/>
  <c r="AQ1181"/>
  <c r="AP1181"/>
  <c r="AO1181"/>
  <c r="AN1181"/>
  <c r="AM1181"/>
  <c r="AL1181"/>
  <c r="AK1181"/>
  <c r="AJ1181"/>
  <c r="AI1181"/>
  <c r="AH1181"/>
  <c r="AG1181"/>
  <c r="AF1181"/>
  <c r="AE1181"/>
  <c r="AD1181"/>
  <c r="AC1181"/>
  <c r="AB1181"/>
  <c r="AA1181"/>
  <c r="Z1181"/>
  <c r="Y1181"/>
  <c r="X1181"/>
  <c r="W1181"/>
  <c r="V1181"/>
  <c r="U1181"/>
  <c r="T1181"/>
  <c r="S1181"/>
  <c r="R1181"/>
  <c r="Q1181"/>
  <c r="P1181"/>
  <c r="O1181"/>
  <c r="N1181"/>
  <c r="M1181"/>
  <c r="L1181"/>
  <c r="K1181"/>
  <c r="J1181"/>
  <c r="I1181"/>
  <c r="H1181"/>
  <c r="G1181"/>
  <c r="F1181"/>
  <c r="E1181"/>
  <c r="D1181"/>
  <c r="C1181"/>
  <c r="B1181"/>
  <c r="AQ1180"/>
  <c r="AP1180"/>
  <c r="AO1180"/>
  <c r="AN1180"/>
  <c r="AM1180"/>
  <c r="AL1180"/>
  <c r="AK1180"/>
  <c r="AJ1180"/>
  <c r="AI1180"/>
  <c r="AH1180"/>
  <c r="AG1180"/>
  <c r="AF1180"/>
  <c r="AE1180"/>
  <c r="AD1180"/>
  <c r="AC1180"/>
  <c r="AB1180"/>
  <c r="AA1180"/>
  <c r="Z1180"/>
  <c r="Y1180"/>
  <c r="X1180"/>
  <c r="W1180"/>
  <c r="V1180"/>
  <c r="U1180"/>
  <c r="T1180"/>
  <c r="S1180"/>
  <c r="R1180"/>
  <c r="Q1180"/>
  <c r="P1180"/>
  <c r="O1180"/>
  <c r="N1180"/>
  <c r="M1180"/>
  <c r="L1180"/>
  <c r="K1180"/>
  <c r="J1180"/>
  <c r="I1180"/>
  <c r="H1180"/>
  <c r="G1180"/>
  <c r="F1180"/>
  <c r="E1180"/>
  <c r="D1180"/>
  <c r="C1180"/>
  <c r="B1180"/>
  <c r="AQ1179"/>
  <c r="AP1179"/>
  <c r="AO1179"/>
  <c r="AN1179"/>
  <c r="AM1179"/>
  <c r="AL1179"/>
  <c r="AK1179"/>
  <c r="AJ1179"/>
  <c r="AI1179"/>
  <c r="AH1179"/>
  <c r="AG1179"/>
  <c r="AF1179"/>
  <c r="AE1179"/>
  <c r="AD1179"/>
  <c r="AC1179"/>
  <c r="AB1179"/>
  <c r="AA1179"/>
  <c r="Z1179"/>
  <c r="Y1179"/>
  <c r="X1179"/>
  <c r="W1179"/>
  <c r="V1179"/>
  <c r="U1179"/>
  <c r="T1179"/>
  <c r="S1179"/>
  <c r="R1179"/>
  <c r="Q1179"/>
  <c r="P1179"/>
  <c r="O1179"/>
  <c r="N1179"/>
  <c r="M1179"/>
  <c r="L1179"/>
  <c r="K1179"/>
  <c r="J1179"/>
  <c r="I1179"/>
  <c r="H1179"/>
  <c r="G1179"/>
  <c r="F1179"/>
  <c r="E1179"/>
  <c r="D1179"/>
  <c r="C1179"/>
  <c r="B1179"/>
  <c r="BI1178"/>
  <c r="BH1178"/>
  <c r="BG1178"/>
  <c r="BF1178"/>
  <c r="BE1178"/>
  <c r="BD1178"/>
  <c r="BC1178"/>
  <c r="BB1178"/>
  <c r="BA1178"/>
  <c r="AZ1178"/>
  <c r="AY1178"/>
  <c r="AX1178"/>
  <c r="AW1178"/>
  <c r="AV1178"/>
  <c r="AU1178"/>
  <c r="AT1178"/>
  <c r="AS1178"/>
  <c r="AR1178"/>
  <c r="AQ1178"/>
  <c r="AP1178"/>
  <c r="AO1178"/>
  <c r="AN1178"/>
  <c r="AM1178"/>
  <c r="AL1178"/>
  <c r="AK1178"/>
  <c r="AJ1178"/>
  <c r="AI1178"/>
  <c r="AH1178"/>
  <c r="AG1178"/>
  <c r="AF1178"/>
  <c r="AE1178"/>
  <c r="AD1178"/>
  <c r="AC1178"/>
  <c r="AB1178"/>
  <c r="AA1178"/>
  <c r="Z1178"/>
  <c r="Y1178"/>
  <c r="X1178"/>
  <c r="W1178"/>
  <c r="V1178"/>
  <c r="U1178"/>
  <c r="T1178"/>
  <c r="S1178"/>
  <c r="R1178"/>
  <c r="Q1178"/>
  <c r="P1178"/>
  <c r="O1178"/>
  <c r="N1178"/>
  <c r="M1178"/>
  <c r="L1178"/>
  <c r="K1178"/>
  <c r="J1178"/>
  <c r="I1178"/>
  <c r="H1178"/>
  <c r="G1178"/>
  <c r="F1178"/>
  <c r="E1178"/>
  <c r="D1178"/>
  <c r="C1178"/>
  <c r="B1178"/>
  <c r="AQ1177"/>
  <c r="AP1177"/>
  <c r="AO1177"/>
  <c r="AN1177"/>
  <c r="AM1177"/>
  <c r="AL1177"/>
  <c r="AK1177"/>
  <c r="AJ1177"/>
  <c r="AI1177"/>
  <c r="AH1177"/>
  <c r="AG1177"/>
  <c r="AF1177"/>
  <c r="AE1177"/>
  <c r="AD1177"/>
  <c r="AC1177"/>
  <c r="AB1177"/>
  <c r="AA1177"/>
  <c r="Z1177"/>
  <c r="Y1177"/>
  <c r="X1177"/>
  <c r="W1177"/>
  <c r="V1177"/>
  <c r="U1177"/>
  <c r="T1177"/>
  <c r="S1177"/>
  <c r="R1177"/>
  <c r="Q1177"/>
  <c r="P1177"/>
  <c r="O1177"/>
  <c r="N1177"/>
  <c r="M1177"/>
  <c r="L1177"/>
  <c r="K1177"/>
  <c r="J1177"/>
  <c r="I1177"/>
  <c r="H1177"/>
  <c r="G1177"/>
  <c r="F1177"/>
  <c r="E1177"/>
  <c r="D1177"/>
  <c r="C1177"/>
  <c r="B1177"/>
  <c r="AQ1176"/>
  <c r="AP1176"/>
  <c r="AO1176"/>
  <c r="AN1176"/>
  <c r="AM1176"/>
  <c r="AL1176"/>
  <c r="AK1176"/>
  <c r="AJ1176"/>
  <c r="AI1176"/>
  <c r="AH1176"/>
  <c r="AG1176"/>
  <c r="AF1176"/>
  <c r="AE1176"/>
  <c r="AD1176"/>
  <c r="AC1176"/>
  <c r="AB1176"/>
  <c r="AA1176"/>
  <c r="Z1176"/>
  <c r="Y1176"/>
  <c r="X1176"/>
  <c r="W1176"/>
  <c r="V1176"/>
  <c r="U1176"/>
  <c r="T1176"/>
  <c r="S1176"/>
  <c r="R1176"/>
  <c r="Q1176"/>
  <c r="P1176"/>
  <c r="O1176"/>
  <c r="N1176"/>
  <c r="M1176"/>
  <c r="L1176"/>
  <c r="K1176"/>
  <c r="J1176"/>
  <c r="I1176"/>
  <c r="H1176"/>
  <c r="G1176"/>
  <c r="F1176"/>
  <c r="E1176"/>
  <c r="D1176"/>
  <c r="C1176"/>
  <c r="B1176"/>
  <c r="BI1175"/>
  <c r="BH1175"/>
  <c r="BG1175"/>
  <c r="BF1175"/>
  <c r="BE1175"/>
  <c r="BD1175"/>
  <c r="BC1175"/>
  <c r="BB1175"/>
  <c r="BA1175"/>
  <c r="AZ1175"/>
  <c r="AY1175"/>
  <c r="AX1175"/>
  <c r="AW1175"/>
  <c r="AV1175"/>
  <c r="AU1175"/>
  <c r="AT1175"/>
  <c r="AS1175"/>
  <c r="AR1175"/>
  <c r="AQ1175"/>
  <c r="AP1175"/>
  <c r="AO1175"/>
  <c r="AN1175"/>
  <c r="AM1175"/>
  <c r="AL1175"/>
  <c r="AK1175"/>
  <c r="AJ1175"/>
  <c r="AI1175"/>
  <c r="AH1175"/>
  <c r="AG1175"/>
  <c r="AF1175"/>
  <c r="AE1175"/>
  <c r="AD1175"/>
  <c r="AC1175"/>
  <c r="AB1175"/>
  <c r="AA1175"/>
  <c r="Z1175"/>
  <c r="Y1175"/>
  <c r="X1175"/>
  <c r="W1175"/>
  <c r="V1175"/>
  <c r="U1175"/>
  <c r="T1175"/>
  <c r="S1175"/>
  <c r="R1175"/>
  <c r="Q1175"/>
  <c r="P1175"/>
  <c r="O1175"/>
  <c r="N1175"/>
  <c r="M1175"/>
  <c r="L1175"/>
  <c r="K1175"/>
  <c r="J1175"/>
  <c r="I1175"/>
  <c r="H1175"/>
  <c r="G1175"/>
  <c r="F1175"/>
  <c r="E1175"/>
  <c r="D1175"/>
  <c r="C1175"/>
  <c r="B1175"/>
  <c r="AQ1174"/>
  <c r="AP1174"/>
  <c r="AO1174"/>
  <c r="AN1174"/>
  <c r="AM1174"/>
  <c r="AL1174"/>
  <c r="AK1174"/>
  <c r="AJ1174"/>
  <c r="AI1174"/>
  <c r="AH1174"/>
  <c r="AG1174"/>
  <c r="AF1174"/>
  <c r="AE1174"/>
  <c r="AD1174"/>
  <c r="AC1174"/>
  <c r="AB1174"/>
  <c r="AA1174"/>
  <c r="Z1174"/>
  <c r="Y1174"/>
  <c r="X1174"/>
  <c r="W1174"/>
  <c r="V1174"/>
  <c r="U1174"/>
  <c r="T1174"/>
  <c r="S1174"/>
  <c r="R1174"/>
  <c r="Q1174"/>
  <c r="P1174"/>
  <c r="O1174"/>
  <c r="N1174"/>
  <c r="M1174"/>
  <c r="L1174"/>
  <c r="K1174"/>
  <c r="J1174"/>
  <c r="I1174"/>
  <c r="H1174"/>
  <c r="G1174"/>
  <c r="F1174"/>
  <c r="E1174"/>
  <c r="D1174"/>
  <c r="C1174"/>
  <c r="B1174"/>
  <c r="AQ1173"/>
  <c r="AP1173"/>
  <c r="AO1173"/>
  <c r="AN1173"/>
  <c r="AM1173"/>
  <c r="AL1173"/>
  <c r="AK1173"/>
  <c r="AJ1173"/>
  <c r="AI1173"/>
  <c r="AH1173"/>
  <c r="AG1173"/>
  <c r="AF1173"/>
  <c r="AE1173"/>
  <c r="AD1173"/>
  <c r="AC1173"/>
  <c r="AB1173"/>
  <c r="AA1173"/>
  <c r="Z1173"/>
  <c r="Y1173"/>
  <c r="X1173"/>
  <c r="W1173"/>
  <c r="V1173"/>
  <c r="U1173"/>
  <c r="T1173"/>
  <c r="S1173"/>
  <c r="R1173"/>
  <c r="Q1173"/>
  <c r="P1173"/>
  <c r="O1173"/>
  <c r="N1173"/>
  <c r="M1173"/>
  <c r="L1173"/>
  <c r="K1173"/>
  <c r="J1173"/>
  <c r="I1173"/>
  <c r="H1173"/>
  <c r="G1173"/>
  <c r="F1173"/>
  <c r="E1173"/>
  <c r="D1173"/>
  <c r="C1173"/>
  <c r="B1173"/>
  <c r="BI1172"/>
  <c r="BH1172"/>
  <c r="BG1172"/>
  <c r="BF1172"/>
  <c r="BE1172"/>
  <c r="BD1172"/>
  <c r="BC1172"/>
  <c r="BB1172"/>
  <c r="BA1172"/>
  <c r="AZ1172"/>
  <c r="AY1172"/>
  <c r="AX1172"/>
  <c r="AW1172"/>
  <c r="AV1172"/>
  <c r="AU1172"/>
  <c r="AT1172"/>
  <c r="AS1172"/>
  <c r="AR1172"/>
  <c r="AQ1172"/>
  <c r="AP1172"/>
  <c r="AO1172"/>
  <c r="AN1172"/>
  <c r="AM1172"/>
  <c r="AL1172"/>
  <c r="AK1172"/>
  <c r="AJ1172"/>
  <c r="AI1172"/>
  <c r="AH1172"/>
  <c r="AG1172"/>
  <c r="AF1172"/>
  <c r="AE1172"/>
  <c r="AD1172"/>
  <c r="AC1172"/>
  <c r="AB1172"/>
  <c r="AA1172"/>
  <c r="Z1172"/>
  <c r="Y1172"/>
  <c r="X1172"/>
  <c r="W1172"/>
  <c r="V1172"/>
  <c r="U1172"/>
  <c r="T1172"/>
  <c r="S1172"/>
  <c r="R1172"/>
  <c r="Q1172"/>
  <c r="P1172"/>
  <c r="O1172"/>
  <c r="N1172"/>
  <c r="M1172"/>
  <c r="L1172"/>
  <c r="K1172"/>
  <c r="J1172"/>
  <c r="I1172"/>
  <c r="H1172"/>
  <c r="G1172"/>
  <c r="F1172"/>
  <c r="E1172"/>
  <c r="D1172"/>
  <c r="C1172"/>
  <c r="B1172"/>
  <c r="AQ1171"/>
  <c r="AP1171"/>
  <c r="AO1171"/>
  <c r="AN1171"/>
  <c r="AM1171"/>
  <c r="AL1171"/>
  <c r="AK1171"/>
  <c r="AJ1171"/>
  <c r="AI1171"/>
  <c r="AH1171"/>
  <c r="AG1171"/>
  <c r="AF1171"/>
  <c r="AE1171"/>
  <c r="AD1171"/>
  <c r="AC1171"/>
  <c r="AB1171"/>
  <c r="AA1171"/>
  <c r="Z1171"/>
  <c r="Y1171"/>
  <c r="X1171"/>
  <c r="W1171"/>
  <c r="V1171"/>
  <c r="U1171"/>
  <c r="T1171"/>
  <c r="S1171"/>
  <c r="R1171"/>
  <c r="Q1171"/>
  <c r="P1171"/>
  <c r="O1171"/>
  <c r="N1171"/>
  <c r="M1171"/>
  <c r="L1171"/>
  <c r="K1171"/>
  <c r="J1171"/>
  <c r="I1171"/>
  <c r="H1171"/>
  <c r="G1171"/>
  <c r="F1171"/>
  <c r="E1171"/>
  <c r="D1171"/>
  <c r="C1171"/>
  <c r="B1171"/>
  <c r="AQ1170"/>
  <c r="AP1170"/>
  <c r="AO1170"/>
  <c r="AN1170"/>
  <c r="AM1170"/>
  <c r="AL1170"/>
  <c r="AK1170"/>
  <c r="AJ1170"/>
  <c r="AI1170"/>
  <c r="AH1170"/>
  <c r="AG1170"/>
  <c r="AF1170"/>
  <c r="AE1170"/>
  <c r="AD1170"/>
  <c r="AC1170"/>
  <c r="AB1170"/>
  <c r="AA1170"/>
  <c r="Z1170"/>
  <c r="Y1170"/>
  <c r="X1170"/>
  <c r="W1170"/>
  <c r="V1170"/>
  <c r="U1170"/>
  <c r="T1170"/>
  <c r="S1170"/>
  <c r="R1170"/>
  <c r="Q1170"/>
  <c r="P1170"/>
  <c r="O1170"/>
  <c r="N1170"/>
  <c r="M1170"/>
  <c r="L1170"/>
  <c r="K1170"/>
  <c r="J1170"/>
  <c r="I1170"/>
  <c r="H1170"/>
  <c r="G1170"/>
  <c r="F1170"/>
  <c r="E1170"/>
  <c r="D1170"/>
  <c r="C1170"/>
  <c r="B1170"/>
  <c r="BI1169"/>
  <c r="BH1169"/>
  <c r="BG1169"/>
  <c r="BF1169"/>
  <c r="BE1169"/>
  <c r="BD1169"/>
  <c r="BC1169"/>
  <c r="BB1169"/>
  <c r="BA1169"/>
  <c r="AZ1169"/>
  <c r="AY1169"/>
  <c r="AX1169"/>
  <c r="AW1169"/>
  <c r="AV1169"/>
  <c r="AU1169"/>
  <c r="AT1169"/>
  <c r="AS1169"/>
  <c r="AR1169"/>
  <c r="AQ1169"/>
  <c r="AP1169"/>
  <c r="AO1169"/>
  <c r="AN1169"/>
  <c r="AM1169"/>
  <c r="AL1169"/>
  <c r="AK1169"/>
  <c r="AJ1169"/>
  <c r="AI1169"/>
  <c r="AH1169"/>
  <c r="AG1169"/>
  <c r="AF1169"/>
  <c r="AE1169"/>
  <c r="AD1169"/>
  <c r="AC1169"/>
  <c r="AB1169"/>
  <c r="AA1169"/>
  <c r="Z1169"/>
  <c r="Y1169"/>
  <c r="X1169"/>
  <c r="W1169"/>
  <c r="V1169"/>
  <c r="U1169"/>
  <c r="T1169"/>
  <c r="S1169"/>
  <c r="R1169"/>
  <c r="Q1169"/>
  <c r="P1169"/>
  <c r="O1169"/>
  <c r="N1169"/>
  <c r="M1169"/>
  <c r="L1169"/>
  <c r="K1169"/>
  <c r="J1169"/>
  <c r="I1169"/>
  <c r="H1169"/>
  <c r="G1169"/>
  <c r="F1169"/>
  <c r="E1169"/>
  <c r="D1169"/>
  <c r="C1169"/>
  <c r="B1169"/>
  <c r="AQ1168"/>
  <c r="AP1168"/>
  <c r="AO1168"/>
  <c r="AN1168"/>
  <c r="AM1168"/>
  <c r="AL1168"/>
  <c r="AK1168"/>
  <c r="AJ1168"/>
  <c r="AI1168"/>
  <c r="AH1168"/>
  <c r="AG1168"/>
  <c r="AF1168"/>
  <c r="AE1168"/>
  <c r="AD1168"/>
  <c r="AC1168"/>
  <c r="AB1168"/>
  <c r="AA1168"/>
  <c r="Z1168"/>
  <c r="Y1168"/>
  <c r="X1168"/>
  <c r="W1168"/>
  <c r="V1168"/>
  <c r="U1168"/>
  <c r="T1168"/>
  <c r="S1168"/>
  <c r="R1168"/>
  <c r="Q1168"/>
  <c r="P1168"/>
  <c r="O1168"/>
  <c r="N1168"/>
  <c r="M1168"/>
  <c r="L1168"/>
  <c r="K1168"/>
  <c r="J1168"/>
  <c r="I1168"/>
  <c r="H1168"/>
  <c r="G1168"/>
  <c r="F1168"/>
  <c r="E1168"/>
  <c r="D1168"/>
  <c r="C1168"/>
  <c r="B1168"/>
  <c r="AQ1167"/>
  <c r="AP1167"/>
  <c r="AO1167"/>
  <c r="AN1167"/>
  <c r="AM1167"/>
  <c r="AL1167"/>
  <c r="AK1167"/>
  <c r="AJ1167"/>
  <c r="AI1167"/>
  <c r="AH1167"/>
  <c r="AG1167"/>
  <c r="AF1167"/>
  <c r="AE1167"/>
  <c r="AD1167"/>
  <c r="AC1167"/>
  <c r="AB1167"/>
  <c r="AA1167"/>
  <c r="Z1167"/>
  <c r="Y1167"/>
  <c r="X1167"/>
  <c r="W1167"/>
  <c r="V1167"/>
  <c r="U1167"/>
  <c r="T1167"/>
  <c r="S1167"/>
  <c r="R1167"/>
  <c r="Q1167"/>
  <c r="P1167"/>
  <c r="O1167"/>
  <c r="N1167"/>
  <c r="M1167"/>
  <c r="L1167"/>
  <c r="K1167"/>
  <c r="J1167"/>
  <c r="I1167"/>
  <c r="H1167"/>
  <c r="G1167"/>
  <c r="F1167"/>
  <c r="E1167"/>
  <c r="D1167"/>
  <c r="C1167"/>
  <c r="B1167"/>
  <c r="BI1166"/>
  <c r="BH1166"/>
  <c r="BG1166"/>
  <c r="BF1166"/>
  <c r="BE1166"/>
  <c r="BD1166"/>
  <c r="BC1166"/>
  <c r="BB1166"/>
  <c r="BA1166"/>
  <c r="AZ1166"/>
  <c r="AY1166"/>
  <c r="AX1166"/>
  <c r="AW1166"/>
  <c r="AV1166"/>
  <c r="AU1166"/>
  <c r="AT1166"/>
  <c r="AS1166"/>
  <c r="AR1166"/>
  <c r="AQ1166"/>
  <c r="AP1166"/>
  <c r="AO1166"/>
  <c r="AN1166"/>
  <c r="AM1166"/>
  <c r="AL1166"/>
  <c r="AK1166"/>
  <c r="AJ1166"/>
  <c r="AI1166"/>
  <c r="AH1166"/>
  <c r="AG1166"/>
  <c r="AF1166"/>
  <c r="AE1166"/>
  <c r="AD1166"/>
  <c r="AC1166"/>
  <c r="AB1166"/>
  <c r="AA1166"/>
  <c r="Z1166"/>
  <c r="Y1166"/>
  <c r="X1166"/>
  <c r="W1166"/>
  <c r="V1166"/>
  <c r="U1166"/>
  <c r="T1166"/>
  <c r="S1166"/>
  <c r="R1166"/>
  <c r="Q1166"/>
  <c r="P1166"/>
  <c r="O1166"/>
  <c r="N1166"/>
  <c r="M1166"/>
  <c r="L1166"/>
  <c r="K1166"/>
  <c r="J1166"/>
  <c r="I1166"/>
  <c r="H1166"/>
  <c r="G1166"/>
  <c r="F1166"/>
  <c r="E1166"/>
  <c r="D1166"/>
  <c r="C1166"/>
  <c r="B1166"/>
  <c r="AQ1165"/>
  <c r="AP1165"/>
  <c r="AO1165"/>
  <c r="AN1165"/>
  <c r="AM1165"/>
  <c r="AL1165"/>
  <c r="AK1165"/>
  <c r="AJ1165"/>
  <c r="AI1165"/>
  <c r="AH1165"/>
  <c r="AG1165"/>
  <c r="AF1165"/>
  <c r="AE1165"/>
  <c r="AD1165"/>
  <c r="AC1165"/>
  <c r="AB1165"/>
  <c r="AA1165"/>
  <c r="Z1165"/>
  <c r="Y1165"/>
  <c r="X1165"/>
  <c r="W1165"/>
  <c r="V1165"/>
  <c r="U1165"/>
  <c r="T1165"/>
  <c r="S1165"/>
  <c r="R1165"/>
  <c r="Q1165"/>
  <c r="P1165"/>
  <c r="O1165"/>
  <c r="N1165"/>
  <c r="M1165"/>
  <c r="L1165"/>
  <c r="K1165"/>
  <c r="J1165"/>
  <c r="I1165"/>
  <c r="H1165"/>
  <c r="G1165"/>
  <c r="F1165"/>
  <c r="E1165"/>
  <c r="D1165"/>
  <c r="C1165"/>
  <c r="B1165"/>
  <c r="AQ1164"/>
  <c r="AP1164"/>
  <c r="AO1164"/>
  <c r="AN1164"/>
  <c r="AM1164"/>
  <c r="AL1164"/>
  <c r="AK1164"/>
  <c r="AJ1164"/>
  <c r="AI1164"/>
  <c r="AH1164"/>
  <c r="AG1164"/>
  <c r="AF1164"/>
  <c r="AE1164"/>
  <c r="AD1164"/>
  <c r="AC1164"/>
  <c r="AB1164"/>
  <c r="AA1164"/>
  <c r="Z1164"/>
  <c r="Y1164"/>
  <c r="X1164"/>
  <c r="W1164"/>
  <c r="V1164"/>
  <c r="U1164"/>
  <c r="T1164"/>
  <c r="S1164"/>
  <c r="R1164"/>
  <c r="Q1164"/>
  <c r="P1164"/>
  <c r="O1164"/>
  <c r="N1164"/>
  <c r="M1164"/>
  <c r="L1164"/>
  <c r="K1164"/>
  <c r="J1164"/>
  <c r="I1164"/>
  <c r="H1164"/>
  <c r="G1164"/>
  <c r="F1164"/>
  <c r="E1164"/>
  <c r="D1164"/>
  <c r="C1164"/>
  <c r="B1164"/>
  <c r="BI1163"/>
  <c r="BH1163"/>
  <c r="BG1163"/>
  <c r="BF1163"/>
  <c r="BE1163"/>
  <c r="BD1163"/>
  <c r="BC1163"/>
  <c r="BB1163"/>
  <c r="BA1163"/>
  <c r="AZ1163"/>
  <c r="AY1163"/>
  <c r="AX1163"/>
  <c r="AW1163"/>
  <c r="AV1163"/>
  <c r="AU1163"/>
  <c r="AT1163"/>
  <c r="AS1163"/>
  <c r="AR1163"/>
  <c r="AQ1163"/>
  <c r="AP1163"/>
  <c r="AO1163"/>
  <c r="AN1163"/>
  <c r="AM1163"/>
  <c r="AL1163"/>
  <c r="AK1163"/>
  <c r="AJ1163"/>
  <c r="AI1163"/>
  <c r="AH1163"/>
  <c r="AG1163"/>
  <c r="AF1163"/>
  <c r="AE1163"/>
  <c r="AD1163"/>
  <c r="AC1163"/>
  <c r="AB1163"/>
  <c r="AA1163"/>
  <c r="Z1163"/>
  <c r="Y1163"/>
  <c r="X1163"/>
  <c r="W1163"/>
  <c r="V1163"/>
  <c r="U1163"/>
  <c r="T1163"/>
  <c r="S1163"/>
  <c r="R1163"/>
  <c r="Q1163"/>
  <c r="P1163"/>
  <c r="O1163"/>
  <c r="N1163"/>
  <c r="M1163"/>
  <c r="L1163"/>
  <c r="K1163"/>
  <c r="J1163"/>
  <c r="I1163"/>
  <c r="H1163"/>
  <c r="G1163"/>
  <c r="F1163"/>
  <c r="E1163"/>
  <c r="D1163"/>
  <c r="C1163"/>
  <c r="B1163"/>
  <c r="AQ1162"/>
  <c r="AP1162"/>
  <c r="AO1162"/>
  <c r="AN1162"/>
  <c r="AM1162"/>
  <c r="AL1162"/>
  <c r="AK1162"/>
  <c r="AJ1162"/>
  <c r="AI1162"/>
  <c r="AH1162"/>
  <c r="AG1162"/>
  <c r="AF1162"/>
  <c r="AE1162"/>
  <c r="AD1162"/>
  <c r="AC1162"/>
  <c r="AB1162"/>
  <c r="AA1162"/>
  <c r="Z1162"/>
  <c r="Y1162"/>
  <c r="X1162"/>
  <c r="W1162"/>
  <c r="V1162"/>
  <c r="U1162"/>
  <c r="T1162"/>
  <c r="S1162"/>
  <c r="R1162"/>
  <c r="Q1162"/>
  <c r="P1162"/>
  <c r="O1162"/>
  <c r="N1162"/>
  <c r="M1162"/>
  <c r="L1162"/>
  <c r="K1162"/>
  <c r="J1162"/>
  <c r="I1162"/>
  <c r="H1162"/>
  <c r="G1162"/>
  <c r="F1162"/>
  <c r="E1162"/>
  <c r="D1162"/>
  <c r="C1162"/>
  <c r="B1162"/>
  <c r="AQ1161"/>
  <c r="AP1161"/>
  <c r="AO1161"/>
  <c r="AN1161"/>
  <c r="AM1161"/>
  <c r="AL1161"/>
  <c r="AK1161"/>
  <c r="AJ1161"/>
  <c r="AI1161"/>
  <c r="AH1161"/>
  <c r="AG1161"/>
  <c r="AF1161"/>
  <c r="AE1161"/>
  <c r="AD1161"/>
  <c r="AC1161"/>
  <c r="AB1161"/>
  <c r="AA1161"/>
  <c r="Z1161"/>
  <c r="Y1161"/>
  <c r="X1161"/>
  <c r="W1161"/>
  <c r="V1161"/>
  <c r="U1161"/>
  <c r="T1161"/>
  <c r="S1161"/>
  <c r="R1161"/>
  <c r="Q1161"/>
  <c r="P1161"/>
  <c r="O1161"/>
  <c r="N1161"/>
  <c r="M1161"/>
  <c r="L1161"/>
  <c r="K1161"/>
  <c r="J1161"/>
  <c r="I1161"/>
  <c r="H1161"/>
  <c r="G1161"/>
  <c r="F1161"/>
  <c r="E1161"/>
  <c r="D1161"/>
  <c r="C1161"/>
  <c r="B1161"/>
  <c r="BI1160"/>
  <c r="BH1160"/>
  <c r="BG1160"/>
  <c r="BF1160"/>
  <c r="BE1160"/>
  <c r="BD1160"/>
  <c r="BC1160"/>
  <c r="BB1160"/>
  <c r="BA1160"/>
  <c r="AZ1160"/>
  <c r="AY1160"/>
  <c r="AX1160"/>
  <c r="AW1160"/>
  <c r="AV1160"/>
  <c r="AU1160"/>
  <c r="AT1160"/>
  <c r="AS1160"/>
  <c r="AR1160"/>
  <c r="AQ1160"/>
  <c r="AP1160"/>
  <c r="AO1160"/>
  <c r="AN1160"/>
  <c r="AM1160"/>
  <c r="AL1160"/>
  <c r="AK1160"/>
  <c r="AJ1160"/>
  <c r="AI1160"/>
  <c r="AH1160"/>
  <c r="AG1160"/>
  <c r="AF1160"/>
  <c r="AE1160"/>
  <c r="AD1160"/>
  <c r="AC1160"/>
  <c r="AB1160"/>
  <c r="AA1160"/>
  <c r="Z1160"/>
  <c r="Y1160"/>
  <c r="X1160"/>
  <c r="W1160"/>
  <c r="V1160"/>
  <c r="U1160"/>
  <c r="T1160"/>
  <c r="S1160"/>
  <c r="R1160"/>
  <c r="Q1160"/>
  <c r="P1160"/>
  <c r="O1160"/>
  <c r="N1160"/>
  <c r="M1160"/>
  <c r="L1160"/>
  <c r="K1160"/>
  <c r="J1160"/>
  <c r="I1160"/>
  <c r="H1160"/>
  <c r="G1160"/>
  <c r="F1160"/>
  <c r="E1160"/>
  <c r="D1160"/>
  <c r="C1160"/>
  <c r="B1160"/>
  <c r="AQ1159"/>
  <c r="AP1159"/>
  <c r="AO1159"/>
  <c r="AN1159"/>
  <c r="AM1159"/>
  <c r="AL1159"/>
  <c r="AK1159"/>
  <c r="AJ1159"/>
  <c r="AI1159"/>
  <c r="AH1159"/>
  <c r="AG1159"/>
  <c r="AF1159"/>
  <c r="AE1159"/>
  <c r="AD1159"/>
  <c r="AC1159"/>
  <c r="AB1159"/>
  <c r="AA1159"/>
  <c r="Z1159"/>
  <c r="Y1159"/>
  <c r="X1159"/>
  <c r="W1159"/>
  <c r="V1159"/>
  <c r="U1159"/>
  <c r="T1159"/>
  <c r="S1159"/>
  <c r="R1159"/>
  <c r="Q1159"/>
  <c r="P1159"/>
  <c r="O1159"/>
  <c r="N1159"/>
  <c r="M1159"/>
  <c r="L1159"/>
  <c r="K1159"/>
  <c r="J1159"/>
  <c r="I1159"/>
  <c r="H1159"/>
  <c r="G1159"/>
  <c r="F1159"/>
  <c r="E1159"/>
  <c r="D1159"/>
  <c r="C1159"/>
  <c r="B1159"/>
  <c r="AQ1158"/>
  <c r="AP1158"/>
  <c r="AO1158"/>
  <c r="AN1158"/>
  <c r="AM1158"/>
  <c r="AL1158"/>
  <c r="AK1158"/>
  <c r="AJ1158"/>
  <c r="AI1158"/>
  <c r="AH1158"/>
  <c r="AG1158"/>
  <c r="AF1158"/>
  <c r="AE1158"/>
  <c r="AD1158"/>
  <c r="AC1158"/>
  <c r="AB1158"/>
  <c r="AA1158"/>
  <c r="Z1158"/>
  <c r="Y1158"/>
  <c r="X1158"/>
  <c r="W1158"/>
  <c r="V1158"/>
  <c r="U1158"/>
  <c r="T1158"/>
  <c r="S1158"/>
  <c r="R1158"/>
  <c r="Q1158"/>
  <c r="P1158"/>
  <c r="O1158"/>
  <c r="N1158"/>
  <c r="M1158"/>
  <c r="L1158"/>
  <c r="K1158"/>
  <c r="J1158"/>
  <c r="I1158"/>
  <c r="H1158"/>
  <c r="G1158"/>
  <c r="F1158"/>
  <c r="E1158"/>
  <c r="D1158"/>
  <c r="C1158"/>
  <c r="B1158"/>
  <c r="BI1157"/>
  <c r="BH1157"/>
  <c r="BG1157"/>
  <c r="BF1157"/>
  <c r="BE1157"/>
  <c r="BD1157"/>
  <c r="BC1157"/>
  <c r="BB1157"/>
  <c r="BA1157"/>
  <c r="AZ1157"/>
  <c r="AY1157"/>
  <c r="AX1157"/>
  <c r="AW1157"/>
  <c r="AV1157"/>
  <c r="AU1157"/>
  <c r="AT1157"/>
  <c r="AS1157"/>
  <c r="AR1157"/>
  <c r="AQ1157"/>
  <c r="AP1157"/>
  <c r="AO1157"/>
  <c r="AN1157"/>
  <c r="AM1157"/>
  <c r="AL1157"/>
  <c r="AK1157"/>
  <c r="AJ1157"/>
  <c r="AI1157"/>
  <c r="AH1157"/>
  <c r="AG1157"/>
  <c r="AF1157"/>
  <c r="AE1157"/>
  <c r="AD1157"/>
  <c r="AC1157"/>
  <c r="AB1157"/>
  <c r="AA1157"/>
  <c r="Z1157"/>
  <c r="Y1157"/>
  <c r="X1157"/>
  <c r="W1157"/>
  <c r="V1157"/>
  <c r="U1157"/>
  <c r="T1157"/>
  <c r="S1157"/>
  <c r="R1157"/>
  <c r="Q1157"/>
  <c r="P1157"/>
  <c r="O1157"/>
  <c r="N1157"/>
  <c r="M1157"/>
  <c r="L1157"/>
  <c r="K1157"/>
  <c r="J1157"/>
  <c r="I1157"/>
  <c r="H1157"/>
  <c r="G1157"/>
  <c r="F1157"/>
  <c r="E1157"/>
  <c r="D1157"/>
  <c r="C1157"/>
  <c r="B1157"/>
  <c r="AQ1156"/>
  <c r="AP1156"/>
  <c r="AO1156"/>
  <c r="AN1156"/>
  <c r="AM1156"/>
  <c r="AL1156"/>
  <c r="AK1156"/>
  <c r="AJ1156"/>
  <c r="AI1156"/>
  <c r="AH1156"/>
  <c r="AG1156"/>
  <c r="AF1156"/>
  <c r="AE1156"/>
  <c r="AD1156"/>
  <c r="AC1156"/>
  <c r="AB1156"/>
  <c r="AA1156"/>
  <c r="Z1156"/>
  <c r="Y1156"/>
  <c r="X1156"/>
  <c r="W1156"/>
  <c r="V1156"/>
  <c r="U1156"/>
  <c r="T1156"/>
  <c r="S1156"/>
  <c r="R1156"/>
  <c r="Q1156"/>
  <c r="P1156"/>
  <c r="O1156"/>
  <c r="N1156"/>
  <c r="M1156"/>
  <c r="L1156"/>
  <c r="K1156"/>
  <c r="J1156"/>
  <c r="I1156"/>
  <c r="H1156"/>
  <c r="G1156"/>
  <c r="F1156"/>
  <c r="E1156"/>
  <c r="D1156"/>
  <c r="C1156"/>
  <c r="B1156"/>
  <c r="AQ1155"/>
  <c r="AP1155"/>
  <c r="AO1155"/>
  <c r="AN1155"/>
  <c r="AM1155"/>
  <c r="AL1155"/>
  <c r="AK1155"/>
  <c r="AJ1155"/>
  <c r="AI1155"/>
  <c r="AH1155"/>
  <c r="AG1155"/>
  <c r="AF1155"/>
  <c r="AE1155"/>
  <c r="AD1155"/>
  <c r="AC1155"/>
  <c r="AB1155"/>
  <c r="AA1155"/>
  <c r="Z1155"/>
  <c r="Y1155"/>
  <c r="X1155"/>
  <c r="W1155"/>
  <c r="V1155"/>
  <c r="U1155"/>
  <c r="T1155"/>
  <c r="S1155"/>
  <c r="R1155"/>
  <c r="Q1155"/>
  <c r="P1155"/>
  <c r="O1155"/>
  <c r="N1155"/>
  <c r="M1155"/>
  <c r="L1155"/>
  <c r="K1155"/>
  <c r="J1155"/>
  <c r="I1155"/>
  <c r="H1155"/>
  <c r="G1155"/>
  <c r="F1155"/>
  <c r="E1155"/>
  <c r="D1155"/>
  <c r="C1155"/>
  <c r="B1155"/>
  <c r="BI1154"/>
  <c r="BH1154"/>
  <c r="BG1154"/>
  <c r="BF1154"/>
  <c r="BE1154"/>
  <c r="BD1154"/>
  <c r="BC1154"/>
  <c r="BB1154"/>
  <c r="BA1154"/>
  <c r="AZ1154"/>
  <c r="AY1154"/>
  <c r="AX1154"/>
  <c r="AW1154"/>
  <c r="AV1154"/>
  <c r="AU1154"/>
  <c r="AT1154"/>
  <c r="AS1154"/>
  <c r="AR1154"/>
  <c r="AQ1154"/>
  <c r="AP1154"/>
  <c r="AO1154"/>
  <c r="AN1154"/>
  <c r="AM1154"/>
  <c r="AL1154"/>
  <c r="AK1154"/>
  <c r="AJ1154"/>
  <c r="AI1154"/>
  <c r="AH1154"/>
  <c r="AG1154"/>
  <c r="AF1154"/>
  <c r="AE1154"/>
  <c r="AD1154"/>
  <c r="AC1154"/>
  <c r="AB1154"/>
  <c r="AA1154"/>
  <c r="Z1154"/>
  <c r="Y1154"/>
  <c r="X1154"/>
  <c r="W1154"/>
  <c r="V1154"/>
  <c r="U1154"/>
  <c r="T1154"/>
  <c r="S1154"/>
  <c r="R1154"/>
  <c r="Q1154"/>
  <c r="P1154"/>
  <c r="O1154"/>
  <c r="N1154"/>
  <c r="M1154"/>
  <c r="L1154"/>
  <c r="K1154"/>
  <c r="J1154"/>
  <c r="I1154"/>
  <c r="H1154"/>
  <c r="G1154"/>
  <c r="F1154"/>
  <c r="E1154"/>
  <c r="D1154"/>
  <c r="C1154"/>
  <c r="B1154"/>
  <c r="AQ1153"/>
  <c r="AP1153"/>
  <c r="AO1153"/>
  <c r="AN1153"/>
  <c r="AM1153"/>
  <c r="AL1153"/>
  <c r="AK1153"/>
  <c r="AJ1153"/>
  <c r="AI1153"/>
  <c r="AH1153"/>
  <c r="AG1153"/>
  <c r="AF1153"/>
  <c r="AE1153"/>
  <c r="AD1153"/>
  <c r="AC1153"/>
  <c r="AB1153"/>
  <c r="AA1153"/>
  <c r="Z1153"/>
  <c r="Y1153"/>
  <c r="X1153"/>
  <c r="W1153"/>
  <c r="V1153"/>
  <c r="U1153"/>
  <c r="T1153"/>
  <c r="S1153"/>
  <c r="R1153"/>
  <c r="Q1153"/>
  <c r="P1153"/>
  <c r="O1153"/>
  <c r="N1153"/>
  <c r="M1153"/>
  <c r="L1153"/>
  <c r="K1153"/>
  <c r="J1153"/>
  <c r="I1153"/>
  <c r="H1153"/>
  <c r="G1153"/>
  <c r="F1153"/>
  <c r="E1153"/>
  <c r="D1153"/>
  <c r="C1153"/>
  <c r="B1153"/>
  <c r="AQ1152"/>
  <c r="AP1152"/>
  <c r="AO1152"/>
  <c r="AN1152"/>
  <c r="AM1152"/>
  <c r="AL1152"/>
  <c r="AK1152"/>
  <c r="AJ1152"/>
  <c r="AI1152"/>
  <c r="AH1152"/>
  <c r="AG1152"/>
  <c r="AF1152"/>
  <c r="AE1152"/>
  <c r="AD1152"/>
  <c r="AC1152"/>
  <c r="AB1152"/>
  <c r="AA1152"/>
  <c r="Z1152"/>
  <c r="Y1152"/>
  <c r="X1152"/>
  <c r="W1152"/>
  <c r="V1152"/>
  <c r="U1152"/>
  <c r="T1152"/>
  <c r="S1152"/>
  <c r="R1152"/>
  <c r="Q1152"/>
  <c r="P1152"/>
  <c r="O1152"/>
  <c r="N1152"/>
  <c r="M1152"/>
  <c r="L1152"/>
  <c r="K1152"/>
  <c r="J1152"/>
  <c r="I1152"/>
  <c r="H1152"/>
  <c r="G1152"/>
  <c r="F1152"/>
  <c r="E1152"/>
  <c r="D1152"/>
  <c r="C1152"/>
  <c r="B1152"/>
  <c r="BI1151"/>
  <c r="BH1151"/>
  <c r="BG1151"/>
  <c r="BF1151"/>
  <c r="BE1151"/>
  <c r="BD1151"/>
  <c r="BC1151"/>
  <c r="BB1151"/>
  <c r="BA1151"/>
  <c r="AZ1151"/>
  <c r="AY1151"/>
  <c r="AX1151"/>
  <c r="AW1151"/>
  <c r="AV1151"/>
  <c r="AU1151"/>
  <c r="AT1151"/>
  <c r="AS1151"/>
  <c r="AR1151"/>
  <c r="AQ1151"/>
  <c r="AP1151"/>
  <c r="AO1151"/>
  <c r="AN1151"/>
  <c r="AM1151"/>
  <c r="AL1151"/>
  <c r="AK1151"/>
  <c r="AJ1151"/>
  <c r="AI1151"/>
  <c r="AH1151"/>
  <c r="AG1151"/>
  <c r="AF1151"/>
  <c r="AE1151"/>
  <c r="AD1151"/>
  <c r="AC1151"/>
  <c r="AB1151"/>
  <c r="AA1151"/>
  <c r="Z1151"/>
  <c r="Y1151"/>
  <c r="X1151"/>
  <c r="W1151"/>
  <c r="V1151"/>
  <c r="U1151"/>
  <c r="T1151"/>
  <c r="S1151"/>
  <c r="R1151"/>
  <c r="Q1151"/>
  <c r="P1151"/>
  <c r="O1151"/>
  <c r="N1151"/>
  <c r="M1151"/>
  <c r="L1151"/>
  <c r="K1151"/>
  <c r="J1151"/>
  <c r="I1151"/>
  <c r="H1151"/>
  <c r="G1151"/>
  <c r="F1151"/>
  <c r="E1151"/>
  <c r="D1151"/>
  <c r="C1151"/>
  <c r="B1151"/>
  <c r="AQ1150"/>
  <c r="AP1150"/>
  <c r="AO1150"/>
  <c r="AN1150"/>
  <c r="AM1150"/>
  <c r="AL1150"/>
  <c r="AK1150"/>
  <c r="AJ1150"/>
  <c r="AI1150"/>
  <c r="AH1150"/>
  <c r="AG1150"/>
  <c r="AF1150"/>
  <c r="AE1150"/>
  <c r="AD1150"/>
  <c r="AC1150"/>
  <c r="AB1150"/>
  <c r="AA1150"/>
  <c r="Z1150"/>
  <c r="Y1150"/>
  <c r="X1150"/>
  <c r="W1150"/>
  <c r="V1150"/>
  <c r="U1150"/>
  <c r="T1150"/>
  <c r="S1150"/>
  <c r="R1150"/>
  <c r="Q1150"/>
  <c r="P1150"/>
  <c r="O1150"/>
  <c r="N1150"/>
  <c r="M1150"/>
  <c r="L1150"/>
  <c r="K1150"/>
  <c r="J1150"/>
  <c r="I1150"/>
  <c r="H1150"/>
  <c r="G1150"/>
  <c r="F1150"/>
  <c r="E1150"/>
  <c r="D1150"/>
  <c r="C1150"/>
  <c r="B1150"/>
  <c r="AQ1149"/>
  <c r="AP1149"/>
  <c r="AO1149"/>
  <c r="AN1149"/>
  <c r="AM1149"/>
  <c r="AL1149"/>
  <c r="AK1149"/>
  <c r="AJ1149"/>
  <c r="AI1149"/>
  <c r="AH1149"/>
  <c r="AG1149"/>
  <c r="AF1149"/>
  <c r="AE1149"/>
  <c r="AD1149"/>
  <c r="AC1149"/>
  <c r="AB1149"/>
  <c r="AA1149"/>
  <c r="Z1149"/>
  <c r="Y1149"/>
  <c r="X1149"/>
  <c r="W1149"/>
  <c r="V1149"/>
  <c r="U1149"/>
  <c r="T1149"/>
  <c r="S1149"/>
  <c r="R1149"/>
  <c r="Q1149"/>
  <c r="P1149"/>
  <c r="O1149"/>
  <c r="N1149"/>
  <c r="M1149"/>
  <c r="L1149"/>
  <c r="K1149"/>
  <c r="J1149"/>
  <c r="I1149"/>
  <c r="H1149"/>
  <c r="G1149"/>
  <c r="F1149"/>
  <c r="E1149"/>
  <c r="D1149"/>
  <c r="C1149"/>
  <c r="B1149"/>
  <c r="BI1148"/>
  <c r="BH1148"/>
  <c r="BG1148"/>
  <c r="BF1148"/>
  <c r="BE1148"/>
  <c r="BD1148"/>
  <c r="BC1148"/>
  <c r="BB1148"/>
  <c r="BA1148"/>
  <c r="AZ1148"/>
  <c r="AY1148"/>
  <c r="AX1148"/>
  <c r="AW1148"/>
  <c r="AV1148"/>
  <c r="AU1148"/>
  <c r="AT1148"/>
  <c r="AS1148"/>
  <c r="AR1148"/>
  <c r="AQ1148"/>
  <c r="AP1148"/>
  <c r="AO1148"/>
  <c r="AN1148"/>
  <c r="AM1148"/>
  <c r="AL1148"/>
  <c r="AK1148"/>
  <c r="AJ1148"/>
  <c r="AI1148"/>
  <c r="AH1148"/>
  <c r="AG1148"/>
  <c r="AF1148"/>
  <c r="AE1148"/>
  <c r="AD1148"/>
  <c r="AC1148"/>
  <c r="AB1148"/>
  <c r="AA1148"/>
  <c r="Z1148"/>
  <c r="Y1148"/>
  <c r="X1148"/>
  <c r="W1148"/>
  <c r="V1148"/>
  <c r="U1148"/>
  <c r="T1148"/>
  <c r="S1148"/>
  <c r="R1148"/>
  <c r="Q1148"/>
  <c r="P1148"/>
  <c r="O1148"/>
  <c r="N1148"/>
  <c r="M1148"/>
  <c r="L1148"/>
  <c r="K1148"/>
  <c r="J1148"/>
  <c r="I1148"/>
  <c r="H1148"/>
  <c r="G1148"/>
  <c r="F1148"/>
  <c r="E1148"/>
  <c r="D1148"/>
  <c r="C1148"/>
  <c r="B1148"/>
  <c r="AQ1147"/>
  <c r="AP1147"/>
  <c r="AO1147"/>
  <c r="AN1147"/>
  <c r="AM1147"/>
  <c r="AL1147"/>
  <c r="AK1147"/>
  <c r="AJ1147"/>
  <c r="AI1147"/>
  <c r="AH1147"/>
  <c r="AG1147"/>
  <c r="AF1147"/>
  <c r="AE1147"/>
  <c r="AD1147"/>
  <c r="AC1147"/>
  <c r="AB1147"/>
  <c r="AA1147"/>
  <c r="Z1147"/>
  <c r="Y1147"/>
  <c r="X1147"/>
  <c r="W1147"/>
  <c r="V1147"/>
  <c r="U1147"/>
  <c r="T1147"/>
  <c r="S1147"/>
  <c r="R1147"/>
  <c r="Q1147"/>
  <c r="P1147"/>
  <c r="O1147"/>
  <c r="N1147"/>
  <c r="M1147"/>
  <c r="L1147"/>
  <c r="K1147"/>
  <c r="J1147"/>
  <c r="I1147"/>
  <c r="H1147"/>
  <c r="G1147"/>
  <c r="F1147"/>
  <c r="E1147"/>
  <c r="D1147"/>
  <c r="C1147"/>
  <c r="B1147"/>
  <c r="AQ1146"/>
  <c r="AP1146"/>
  <c r="AO1146"/>
  <c r="AN1146"/>
  <c r="AM1146"/>
  <c r="AL1146"/>
  <c r="AK1146"/>
  <c r="AJ1146"/>
  <c r="AI1146"/>
  <c r="AH1146"/>
  <c r="AG1146"/>
  <c r="AF1146"/>
  <c r="AE1146"/>
  <c r="AD1146"/>
  <c r="AC1146"/>
  <c r="AB1146"/>
  <c r="AA1146"/>
  <c r="Z1146"/>
  <c r="Y1146"/>
  <c r="X1146"/>
  <c r="W1146"/>
  <c r="V1146"/>
  <c r="U1146"/>
  <c r="T1146"/>
  <c r="S1146"/>
  <c r="R1146"/>
  <c r="Q1146"/>
  <c r="P1146"/>
  <c r="O1146"/>
  <c r="N1146"/>
  <c r="M1146"/>
  <c r="L1146"/>
  <c r="K1146"/>
  <c r="J1146"/>
  <c r="I1146"/>
  <c r="H1146"/>
  <c r="G1146"/>
  <c r="F1146"/>
  <c r="E1146"/>
  <c r="D1146"/>
  <c r="C1146"/>
  <c r="B1146"/>
  <c r="BI1145"/>
  <c r="BH1145"/>
  <c r="BG1145"/>
  <c r="BF1145"/>
  <c r="BE1145"/>
  <c r="BD1145"/>
  <c r="BC1145"/>
  <c r="BB1145"/>
  <c r="BA1145"/>
  <c r="AZ1145"/>
  <c r="AY1145"/>
  <c r="AX1145"/>
  <c r="AW1145"/>
  <c r="AV1145"/>
  <c r="AU1145"/>
  <c r="AT1145"/>
  <c r="AS1145"/>
  <c r="AR1145"/>
  <c r="AQ1145"/>
  <c r="AP1145"/>
  <c r="AO1145"/>
  <c r="AN1145"/>
  <c r="AM1145"/>
  <c r="AL1145"/>
  <c r="AK1145"/>
  <c r="AJ1145"/>
  <c r="AI1145"/>
  <c r="AH1145"/>
  <c r="AG1145"/>
  <c r="AF1145"/>
  <c r="AE1145"/>
  <c r="AD1145"/>
  <c r="AC1145"/>
  <c r="AB1145"/>
  <c r="AA1145"/>
  <c r="Z1145"/>
  <c r="Y1145"/>
  <c r="X1145"/>
  <c r="W1145"/>
  <c r="V1145"/>
  <c r="U1145"/>
  <c r="T1145"/>
  <c r="S1145"/>
  <c r="R1145"/>
  <c r="Q1145"/>
  <c r="P1145"/>
  <c r="O1145"/>
  <c r="N1145"/>
  <c r="M1145"/>
  <c r="L1145"/>
  <c r="K1145"/>
  <c r="J1145"/>
  <c r="I1145"/>
  <c r="H1145"/>
  <c r="G1145"/>
  <c r="F1145"/>
  <c r="E1145"/>
  <c r="D1145"/>
  <c r="C1145"/>
  <c r="B1145"/>
  <c r="AQ1144"/>
  <c r="AP1144"/>
  <c r="AO1144"/>
  <c r="AN1144"/>
  <c r="AM1144"/>
  <c r="AL1144"/>
  <c r="AK1144"/>
  <c r="AJ1144"/>
  <c r="AI1144"/>
  <c r="AH1144"/>
  <c r="AG1144"/>
  <c r="AF1144"/>
  <c r="AE1144"/>
  <c r="AD1144"/>
  <c r="AC1144"/>
  <c r="AB1144"/>
  <c r="AA1144"/>
  <c r="Z1144"/>
  <c r="Y1144"/>
  <c r="X1144"/>
  <c r="W1144"/>
  <c r="V1144"/>
  <c r="U1144"/>
  <c r="T1144"/>
  <c r="S1144"/>
  <c r="R1144"/>
  <c r="Q1144"/>
  <c r="P1144"/>
  <c r="O1144"/>
  <c r="N1144"/>
  <c r="M1144"/>
  <c r="L1144"/>
  <c r="K1144"/>
  <c r="J1144"/>
  <c r="I1144"/>
  <c r="H1144"/>
  <c r="G1144"/>
  <c r="F1144"/>
  <c r="E1144"/>
  <c r="D1144"/>
  <c r="C1144"/>
  <c r="B1144"/>
  <c r="AQ1143"/>
  <c r="AP1143"/>
  <c r="AO1143"/>
  <c r="AN1143"/>
  <c r="AM1143"/>
  <c r="AL1143"/>
  <c r="AK1143"/>
  <c r="AJ1143"/>
  <c r="AI1143"/>
  <c r="AH1143"/>
  <c r="AG1143"/>
  <c r="AF1143"/>
  <c r="AE1143"/>
  <c r="AD1143"/>
  <c r="AC1143"/>
  <c r="AB1143"/>
  <c r="AA1143"/>
  <c r="Z1143"/>
  <c r="Y1143"/>
  <c r="X1143"/>
  <c r="W1143"/>
  <c r="V1143"/>
  <c r="U1143"/>
  <c r="T1143"/>
  <c r="S1143"/>
  <c r="R1143"/>
  <c r="Q1143"/>
  <c r="P1143"/>
  <c r="O1143"/>
  <c r="N1143"/>
  <c r="M1143"/>
  <c r="L1143"/>
  <c r="K1143"/>
  <c r="J1143"/>
  <c r="I1143"/>
  <c r="H1143"/>
  <c r="G1143"/>
  <c r="F1143"/>
  <c r="E1143"/>
  <c r="D1143"/>
  <c r="C1143"/>
  <c r="B1143"/>
  <c r="BI1142"/>
  <c r="BH1142"/>
  <c r="BG1142"/>
  <c r="BF1142"/>
  <c r="BE1142"/>
  <c r="BD1142"/>
  <c r="BC1142"/>
  <c r="BB1142"/>
  <c r="BA1142"/>
  <c r="AZ1142"/>
  <c r="AY1142"/>
  <c r="AX1142"/>
  <c r="AW1142"/>
  <c r="AV1142"/>
  <c r="AU1142"/>
  <c r="AT1142"/>
  <c r="AS1142"/>
  <c r="AR1142"/>
  <c r="AQ1142"/>
  <c r="AP1142"/>
  <c r="AO1142"/>
  <c r="AN1142"/>
  <c r="AM1142"/>
  <c r="AL1142"/>
  <c r="AK1142"/>
  <c r="AJ1142"/>
  <c r="AI1142"/>
  <c r="AH1142"/>
  <c r="AG1142"/>
  <c r="AF1142"/>
  <c r="AE1142"/>
  <c r="AD1142"/>
  <c r="AC1142"/>
  <c r="AB1142"/>
  <c r="AA1142"/>
  <c r="Z1142"/>
  <c r="Y1142"/>
  <c r="X1142"/>
  <c r="W1142"/>
  <c r="V1142"/>
  <c r="U1142"/>
  <c r="T1142"/>
  <c r="S1142"/>
  <c r="R1142"/>
  <c r="Q1142"/>
  <c r="P1142"/>
  <c r="O1142"/>
  <c r="N1142"/>
  <c r="M1142"/>
  <c r="L1142"/>
  <c r="K1142"/>
  <c r="J1142"/>
  <c r="I1142"/>
  <c r="H1142"/>
  <c r="G1142"/>
  <c r="F1142"/>
  <c r="E1142"/>
  <c r="D1142"/>
  <c r="C1142"/>
  <c r="B1142"/>
  <c r="AQ1141"/>
  <c r="AP1141"/>
  <c r="AO1141"/>
  <c r="AN1141"/>
  <c r="AM1141"/>
  <c r="AL1141"/>
  <c r="AK1141"/>
  <c r="AJ1141"/>
  <c r="AI1141"/>
  <c r="AH1141"/>
  <c r="AG1141"/>
  <c r="AF1141"/>
  <c r="AE1141"/>
  <c r="AD1141"/>
  <c r="AC1141"/>
  <c r="AB1141"/>
  <c r="AA1141"/>
  <c r="Z1141"/>
  <c r="Y1141"/>
  <c r="X1141"/>
  <c r="W1141"/>
  <c r="V1141"/>
  <c r="U1141"/>
  <c r="T1141"/>
  <c r="S1141"/>
  <c r="R1141"/>
  <c r="Q1141"/>
  <c r="P1141"/>
  <c r="O1141"/>
  <c r="N1141"/>
  <c r="M1141"/>
  <c r="L1141"/>
  <c r="K1141"/>
  <c r="J1141"/>
  <c r="I1141"/>
  <c r="H1141"/>
  <c r="G1141"/>
  <c r="F1141"/>
  <c r="E1141"/>
  <c r="D1141"/>
  <c r="C1141"/>
  <c r="B1141"/>
  <c r="AQ1140"/>
  <c r="AP1140"/>
  <c r="AO1140"/>
  <c r="AN1140"/>
  <c r="AM1140"/>
  <c r="AL1140"/>
  <c r="AK1140"/>
  <c r="AJ1140"/>
  <c r="AI1140"/>
  <c r="AH1140"/>
  <c r="AG1140"/>
  <c r="AF1140"/>
  <c r="AE1140"/>
  <c r="AD1140"/>
  <c r="AC1140"/>
  <c r="AB1140"/>
  <c r="AA1140"/>
  <c r="Z1140"/>
  <c r="Y1140"/>
  <c r="X1140"/>
  <c r="W1140"/>
  <c r="V1140"/>
  <c r="U1140"/>
  <c r="T1140"/>
  <c r="S1140"/>
  <c r="R1140"/>
  <c r="Q1140"/>
  <c r="P1140"/>
  <c r="O1140"/>
  <c r="N1140"/>
  <c r="M1140"/>
  <c r="L1140"/>
  <c r="K1140"/>
  <c r="J1140"/>
  <c r="I1140"/>
  <c r="H1140"/>
  <c r="G1140"/>
  <c r="F1140"/>
  <c r="E1140"/>
  <c r="D1140"/>
  <c r="C1140"/>
  <c r="B1140"/>
  <c r="BI1139"/>
  <c r="BH1139"/>
  <c r="BG1139"/>
  <c r="BF1139"/>
  <c r="BE1139"/>
  <c r="BD1139"/>
  <c r="BC1139"/>
  <c r="BB1139"/>
  <c r="BA1139"/>
  <c r="AZ1139"/>
  <c r="AY1139"/>
  <c r="AX1139"/>
  <c r="AW1139"/>
  <c r="AV1139"/>
  <c r="AU1139"/>
  <c r="AT1139"/>
  <c r="AS1139"/>
  <c r="AR1139"/>
  <c r="AQ1139"/>
  <c r="AP1139"/>
  <c r="AO1139"/>
  <c r="AN1139"/>
  <c r="AM1139"/>
  <c r="AL1139"/>
  <c r="AK1139"/>
  <c r="AJ1139"/>
  <c r="AI1139"/>
  <c r="AH1139"/>
  <c r="AG1139"/>
  <c r="AF1139"/>
  <c r="AE1139"/>
  <c r="AD1139"/>
  <c r="AC1139"/>
  <c r="AB1139"/>
  <c r="AA1139"/>
  <c r="Z1139"/>
  <c r="Y1139"/>
  <c r="X1139"/>
  <c r="W1139"/>
  <c r="V1139"/>
  <c r="U1139"/>
  <c r="T1139"/>
  <c r="S1139"/>
  <c r="R1139"/>
  <c r="Q1139"/>
  <c r="P1139"/>
  <c r="O1139"/>
  <c r="N1139"/>
  <c r="M1139"/>
  <c r="L1139"/>
  <c r="K1139"/>
  <c r="J1139"/>
  <c r="I1139"/>
  <c r="H1139"/>
  <c r="G1139"/>
  <c r="F1139"/>
  <c r="E1139"/>
  <c r="D1139"/>
  <c r="C1139"/>
  <c r="B1139"/>
  <c r="AQ1138"/>
  <c r="AP1138"/>
  <c r="AO1138"/>
  <c r="AN1138"/>
  <c r="AM1138"/>
  <c r="AL1138"/>
  <c r="AK1138"/>
  <c r="AJ1138"/>
  <c r="AI1138"/>
  <c r="AH1138"/>
  <c r="AG1138"/>
  <c r="AF1138"/>
  <c r="AE1138"/>
  <c r="AD1138"/>
  <c r="AC1138"/>
  <c r="AB1138"/>
  <c r="AA1138"/>
  <c r="Z1138"/>
  <c r="Y1138"/>
  <c r="X1138"/>
  <c r="W1138"/>
  <c r="V1138"/>
  <c r="U1138"/>
  <c r="T1138"/>
  <c r="S1138"/>
  <c r="R1138"/>
  <c r="Q1138"/>
  <c r="P1138"/>
  <c r="O1138"/>
  <c r="N1138"/>
  <c r="M1138"/>
  <c r="L1138"/>
  <c r="K1138"/>
  <c r="J1138"/>
  <c r="I1138"/>
  <c r="H1138"/>
  <c r="G1138"/>
  <c r="F1138"/>
  <c r="E1138"/>
  <c r="D1138"/>
  <c r="C1138"/>
  <c r="B1138"/>
  <c r="AQ1137"/>
  <c r="AP1137"/>
  <c r="AO1137"/>
  <c r="AN1137"/>
  <c r="AM1137"/>
  <c r="AL1137"/>
  <c r="AK1137"/>
  <c r="AJ1137"/>
  <c r="AI1137"/>
  <c r="AH1137"/>
  <c r="AG1137"/>
  <c r="AF1137"/>
  <c r="AE1137"/>
  <c r="AD1137"/>
  <c r="AC1137"/>
  <c r="AB1137"/>
  <c r="AA1137"/>
  <c r="Z1137"/>
  <c r="Y1137"/>
  <c r="X1137"/>
  <c r="W1137"/>
  <c r="V1137"/>
  <c r="U1137"/>
  <c r="T1137"/>
  <c r="S1137"/>
  <c r="R1137"/>
  <c r="Q1137"/>
  <c r="P1137"/>
  <c r="O1137"/>
  <c r="N1137"/>
  <c r="M1137"/>
  <c r="L1137"/>
  <c r="K1137"/>
  <c r="J1137"/>
  <c r="I1137"/>
  <c r="H1137"/>
  <c r="G1137"/>
  <c r="F1137"/>
  <c r="E1137"/>
  <c r="D1137"/>
  <c r="C1137"/>
  <c r="B1137"/>
  <c r="BI1136"/>
  <c r="BH1136"/>
  <c r="BG1136"/>
  <c r="BF1136"/>
  <c r="BE1136"/>
  <c r="BD1136"/>
  <c r="BC1136"/>
  <c r="BB1136"/>
  <c r="BA1136"/>
  <c r="AZ1136"/>
  <c r="AY1136"/>
  <c r="AX1136"/>
  <c r="AW1136"/>
  <c r="AV1136"/>
  <c r="AU1136"/>
  <c r="AT1136"/>
  <c r="AS1136"/>
  <c r="AR1136"/>
  <c r="AQ1136"/>
  <c r="AP1136"/>
  <c r="AO1136"/>
  <c r="AN1136"/>
  <c r="AM1136"/>
  <c r="AL1136"/>
  <c r="AK1136"/>
  <c r="AJ1136"/>
  <c r="AI1136"/>
  <c r="AH1136"/>
  <c r="AG1136"/>
  <c r="AF1136"/>
  <c r="AE1136"/>
  <c r="AD1136"/>
  <c r="AC1136"/>
  <c r="AB1136"/>
  <c r="AA1136"/>
  <c r="Z1136"/>
  <c r="Y1136"/>
  <c r="X1136"/>
  <c r="W1136"/>
  <c r="V1136"/>
  <c r="U1136"/>
  <c r="T1136"/>
  <c r="S1136"/>
  <c r="R1136"/>
  <c r="Q1136"/>
  <c r="P1136"/>
  <c r="O1136"/>
  <c r="N1136"/>
  <c r="M1136"/>
  <c r="L1136"/>
  <c r="K1136"/>
  <c r="J1136"/>
  <c r="I1136"/>
  <c r="H1136"/>
  <c r="G1136"/>
  <c r="F1136"/>
  <c r="E1136"/>
  <c r="D1136"/>
  <c r="C1136"/>
  <c r="B1136"/>
  <c r="AQ1135"/>
  <c r="AP1135"/>
  <c r="AO1135"/>
  <c r="AN1135"/>
  <c r="AM1135"/>
  <c r="AL1135"/>
  <c r="AK1135"/>
  <c r="AJ1135"/>
  <c r="AI1135"/>
  <c r="AH1135"/>
  <c r="AG1135"/>
  <c r="AF1135"/>
  <c r="AE1135"/>
  <c r="AD1135"/>
  <c r="AC1135"/>
  <c r="AB1135"/>
  <c r="AA1135"/>
  <c r="Z1135"/>
  <c r="Y1135"/>
  <c r="X1135"/>
  <c r="W1135"/>
  <c r="V1135"/>
  <c r="U1135"/>
  <c r="T1135"/>
  <c r="S1135"/>
  <c r="R1135"/>
  <c r="Q1135"/>
  <c r="P1135"/>
  <c r="O1135"/>
  <c r="N1135"/>
  <c r="M1135"/>
  <c r="L1135"/>
  <c r="K1135"/>
  <c r="J1135"/>
  <c r="I1135"/>
  <c r="H1135"/>
  <c r="G1135"/>
  <c r="F1135"/>
  <c r="E1135"/>
  <c r="D1135"/>
  <c r="C1135"/>
  <c r="B1135"/>
  <c r="AQ1134"/>
  <c r="AP1134"/>
  <c r="AO1134"/>
  <c r="AN1134"/>
  <c r="AM1134"/>
  <c r="AL1134"/>
  <c r="AK1134"/>
  <c r="AJ1134"/>
  <c r="AI1134"/>
  <c r="AH1134"/>
  <c r="AG1134"/>
  <c r="AF1134"/>
  <c r="AE1134"/>
  <c r="AD1134"/>
  <c r="AC1134"/>
  <c r="AB1134"/>
  <c r="AA1134"/>
  <c r="Z1134"/>
  <c r="Y1134"/>
  <c r="X1134"/>
  <c r="W1134"/>
  <c r="V1134"/>
  <c r="U1134"/>
  <c r="T1134"/>
  <c r="S1134"/>
  <c r="R1134"/>
  <c r="Q1134"/>
  <c r="P1134"/>
  <c r="O1134"/>
  <c r="N1134"/>
  <c r="M1134"/>
  <c r="L1134"/>
  <c r="K1134"/>
  <c r="J1134"/>
  <c r="I1134"/>
  <c r="H1134"/>
  <c r="G1134"/>
  <c r="F1134"/>
  <c r="E1134"/>
  <c r="D1134"/>
  <c r="C1134"/>
  <c r="B1134"/>
  <c r="BI1133"/>
  <c r="BH1133"/>
  <c r="BG1133"/>
  <c r="BF1133"/>
  <c r="BE1133"/>
  <c r="BD1133"/>
  <c r="BC1133"/>
  <c r="BB1133"/>
  <c r="BA1133"/>
  <c r="AZ1133"/>
  <c r="AY1133"/>
  <c r="AX1133"/>
  <c r="AW1133"/>
  <c r="AV1133"/>
  <c r="AU1133"/>
  <c r="AT1133"/>
  <c r="AS1133"/>
  <c r="AR1133"/>
  <c r="AQ1133"/>
  <c r="AP1133"/>
  <c r="AO1133"/>
  <c r="AN1133"/>
  <c r="AM1133"/>
  <c r="AL1133"/>
  <c r="AK1133"/>
  <c r="AJ1133"/>
  <c r="AI1133"/>
  <c r="AH1133"/>
  <c r="AG1133"/>
  <c r="AF1133"/>
  <c r="AE1133"/>
  <c r="AD1133"/>
  <c r="AC1133"/>
  <c r="AB1133"/>
  <c r="AA1133"/>
  <c r="Z1133"/>
  <c r="Y1133"/>
  <c r="X1133"/>
  <c r="W1133"/>
  <c r="V1133"/>
  <c r="U1133"/>
  <c r="T1133"/>
  <c r="S1133"/>
  <c r="R1133"/>
  <c r="Q1133"/>
  <c r="P1133"/>
  <c r="O1133"/>
  <c r="N1133"/>
  <c r="M1133"/>
  <c r="L1133"/>
  <c r="K1133"/>
  <c r="J1133"/>
  <c r="I1133"/>
  <c r="H1133"/>
  <c r="G1133"/>
  <c r="F1133"/>
  <c r="E1133"/>
  <c r="D1133"/>
  <c r="C1133"/>
  <c r="B1133"/>
  <c r="AQ1132"/>
  <c r="AP1132"/>
  <c r="AO1132"/>
  <c r="AN1132"/>
  <c r="AM1132"/>
  <c r="AL1132"/>
  <c r="AK1132"/>
  <c r="AJ1132"/>
  <c r="AI1132"/>
  <c r="AH1132"/>
  <c r="AG1132"/>
  <c r="AF1132"/>
  <c r="AE1132"/>
  <c r="AD1132"/>
  <c r="AC1132"/>
  <c r="AB1132"/>
  <c r="AA1132"/>
  <c r="Z1132"/>
  <c r="Y1132"/>
  <c r="X1132"/>
  <c r="W1132"/>
  <c r="V1132"/>
  <c r="U1132"/>
  <c r="T1132"/>
  <c r="S1132"/>
  <c r="R1132"/>
  <c r="Q1132"/>
  <c r="P1132"/>
  <c r="O1132"/>
  <c r="N1132"/>
  <c r="M1132"/>
  <c r="L1132"/>
  <c r="K1132"/>
  <c r="J1132"/>
  <c r="I1132"/>
  <c r="H1132"/>
  <c r="G1132"/>
  <c r="F1132"/>
  <c r="E1132"/>
  <c r="D1132"/>
  <c r="C1132"/>
  <c r="B1132"/>
  <c r="AQ1131"/>
  <c r="AP1131"/>
  <c r="AO1131"/>
  <c r="AN1131"/>
  <c r="AM1131"/>
  <c r="AL1131"/>
  <c r="AK1131"/>
  <c r="AJ1131"/>
  <c r="AI1131"/>
  <c r="AH1131"/>
  <c r="AG1131"/>
  <c r="AF1131"/>
  <c r="AE1131"/>
  <c r="AD1131"/>
  <c r="AC1131"/>
  <c r="AB1131"/>
  <c r="AA1131"/>
  <c r="Z1131"/>
  <c r="Y1131"/>
  <c r="X1131"/>
  <c r="W1131"/>
  <c r="V1131"/>
  <c r="U1131"/>
  <c r="T1131"/>
  <c r="S1131"/>
  <c r="R1131"/>
  <c r="Q1131"/>
  <c r="P1131"/>
  <c r="O1131"/>
  <c r="N1131"/>
  <c r="M1131"/>
  <c r="L1131"/>
  <c r="K1131"/>
  <c r="J1131"/>
  <c r="I1131"/>
  <c r="H1131"/>
  <c r="G1131"/>
  <c r="F1131"/>
  <c r="E1131"/>
  <c r="D1131"/>
  <c r="C1131"/>
  <c r="B1131"/>
  <c r="BI1130"/>
  <c r="BH1130"/>
  <c r="BG1130"/>
  <c r="BF1130"/>
  <c r="BE1130"/>
  <c r="BD1130"/>
  <c r="BC1130"/>
  <c r="BB1130"/>
  <c r="BA1130"/>
  <c r="AZ1130"/>
  <c r="AY1130"/>
  <c r="AX1130"/>
  <c r="AW1130"/>
  <c r="AV1130"/>
  <c r="AU1130"/>
  <c r="AT1130"/>
  <c r="AS1130"/>
  <c r="AR1130"/>
  <c r="AQ1130"/>
  <c r="AP1130"/>
  <c r="AO1130"/>
  <c r="AN1130"/>
  <c r="AM1130"/>
  <c r="AL1130"/>
  <c r="AK1130"/>
  <c r="AJ1130"/>
  <c r="AI1130"/>
  <c r="AH1130"/>
  <c r="AG1130"/>
  <c r="AF1130"/>
  <c r="AE1130"/>
  <c r="AD1130"/>
  <c r="AC1130"/>
  <c r="AB1130"/>
  <c r="AA1130"/>
  <c r="Z1130"/>
  <c r="Y1130"/>
  <c r="X1130"/>
  <c r="W1130"/>
  <c r="V1130"/>
  <c r="U1130"/>
  <c r="T1130"/>
  <c r="S1130"/>
  <c r="R1130"/>
  <c r="Q1130"/>
  <c r="P1130"/>
  <c r="O1130"/>
  <c r="N1130"/>
  <c r="M1130"/>
  <c r="L1130"/>
  <c r="K1130"/>
  <c r="J1130"/>
  <c r="I1130"/>
  <c r="H1130"/>
  <c r="G1130"/>
  <c r="F1130"/>
  <c r="E1130"/>
  <c r="D1130"/>
  <c r="C1130"/>
  <c r="B1130"/>
  <c r="AQ1129"/>
  <c r="AP1129"/>
  <c r="AO1129"/>
  <c r="AN1129"/>
  <c r="AM1129"/>
  <c r="AL1129"/>
  <c r="AK1129"/>
  <c r="AJ1129"/>
  <c r="AI1129"/>
  <c r="AH1129"/>
  <c r="AG1129"/>
  <c r="AF1129"/>
  <c r="AE1129"/>
  <c r="AD1129"/>
  <c r="AC1129"/>
  <c r="AB1129"/>
  <c r="AA1129"/>
  <c r="Z1129"/>
  <c r="Y1129"/>
  <c r="X1129"/>
  <c r="W1129"/>
  <c r="V1129"/>
  <c r="U1129"/>
  <c r="T1129"/>
  <c r="S1129"/>
  <c r="R1129"/>
  <c r="Q1129"/>
  <c r="P1129"/>
  <c r="O1129"/>
  <c r="N1129"/>
  <c r="M1129"/>
  <c r="L1129"/>
  <c r="K1129"/>
  <c r="J1129"/>
  <c r="I1129"/>
  <c r="H1129"/>
  <c r="G1129"/>
  <c r="F1129"/>
  <c r="E1129"/>
  <c r="D1129"/>
  <c r="C1129"/>
  <c r="B1129"/>
  <c r="AQ1128"/>
  <c r="AP1128"/>
  <c r="AO1128"/>
  <c r="AN1128"/>
  <c r="AM1128"/>
  <c r="AL1128"/>
  <c r="AK1128"/>
  <c r="AJ1128"/>
  <c r="AI1128"/>
  <c r="AH1128"/>
  <c r="AG1128"/>
  <c r="AF1128"/>
  <c r="AE1128"/>
  <c r="AD1128"/>
  <c r="AC1128"/>
  <c r="AB1128"/>
  <c r="AA1128"/>
  <c r="Z1128"/>
  <c r="Y1128"/>
  <c r="X1128"/>
  <c r="W1128"/>
  <c r="V1128"/>
  <c r="U1128"/>
  <c r="T1128"/>
  <c r="S1128"/>
  <c r="R1128"/>
  <c r="Q1128"/>
  <c r="P1128"/>
  <c r="O1128"/>
  <c r="N1128"/>
  <c r="M1128"/>
  <c r="L1128"/>
  <c r="K1128"/>
  <c r="J1128"/>
  <c r="I1128"/>
  <c r="H1128"/>
  <c r="G1128"/>
  <c r="F1128"/>
  <c r="E1128"/>
  <c r="D1128"/>
  <c r="C1128"/>
  <c r="B1128"/>
  <c r="BI1127"/>
  <c r="BH1127"/>
  <c r="BG1127"/>
  <c r="BF1127"/>
  <c r="BE1127"/>
  <c r="BD1127"/>
  <c r="BC1127"/>
  <c r="BB1127"/>
  <c r="BA1127"/>
  <c r="AZ1127"/>
  <c r="AY1127"/>
  <c r="AX1127"/>
  <c r="AW1127"/>
  <c r="AV1127"/>
  <c r="AU1127"/>
  <c r="AT1127"/>
  <c r="AS1127"/>
  <c r="AR1127"/>
  <c r="AQ1127"/>
  <c r="AP1127"/>
  <c r="AO1127"/>
  <c r="AN1127"/>
  <c r="AM1127"/>
  <c r="AL1127"/>
  <c r="AK1127"/>
  <c r="AJ1127"/>
  <c r="AI1127"/>
  <c r="AH1127"/>
  <c r="AG1127"/>
  <c r="AF1127"/>
  <c r="AE1127"/>
  <c r="AD1127"/>
  <c r="AC1127"/>
  <c r="AB1127"/>
  <c r="AA1127"/>
  <c r="Z1127"/>
  <c r="Y1127"/>
  <c r="X1127"/>
  <c r="W1127"/>
  <c r="V1127"/>
  <c r="U1127"/>
  <c r="T1127"/>
  <c r="S1127"/>
  <c r="R1127"/>
  <c r="Q1127"/>
  <c r="P1127"/>
  <c r="O1127"/>
  <c r="N1127"/>
  <c r="M1127"/>
  <c r="L1127"/>
  <c r="K1127"/>
  <c r="J1127"/>
  <c r="I1127"/>
  <c r="H1127"/>
  <c r="G1127"/>
  <c r="F1127"/>
  <c r="E1127"/>
  <c r="D1127"/>
  <c r="C1127"/>
  <c r="B1127"/>
  <c r="AQ1126"/>
  <c r="AP1126"/>
  <c r="AO1126"/>
  <c r="AN1126"/>
  <c r="AM1126"/>
  <c r="AL1126"/>
  <c r="AK1126"/>
  <c r="AJ1126"/>
  <c r="AI1126"/>
  <c r="AH1126"/>
  <c r="AG1126"/>
  <c r="AF1126"/>
  <c r="AE1126"/>
  <c r="AD1126"/>
  <c r="AC1126"/>
  <c r="AB1126"/>
  <c r="AA1126"/>
  <c r="Z1126"/>
  <c r="Y1126"/>
  <c r="X1126"/>
  <c r="W1126"/>
  <c r="V1126"/>
  <c r="U1126"/>
  <c r="T1126"/>
  <c r="S1126"/>
  <c r="R1126"/>
  <c r="Q1126"/>
  <c r="P1126"/>
  <c r="O1126"/>
  <c r="N1126"/>
  <c r="M1126"/>
  <c r="L1126"/>
  <c r="K1126"/>
  <c r="J1126"/>
  <c r="I1126"/>
  <c r="H1126"/>
  <c r="G1126"/>
  <c r="F1126"/>
  <c r="E1126"/>
  <c r="D1126"/>
  <c r="C1126"/>
  <c r="B1126"/>
  <c r="AQ1125"/>
  <c r="AP1125"/>
  <c r="AO1125"/>
  <c r="AN1125"/>
  <c r="AM1125"/>
  <c r="AL1125"/>
  <c r="AK1125"/>
  <c r="AJ1125"/>
  <c r="AI1125"/>
  <c r="AH1125"/>
  <c r="AG1125"/>
  <c r="AF1125"/>
  <c r="AE1125"/>
  <c r="AD1125"/>
  <c r="AC1125"/>
  <c r="AB1125"/>
  <c r="AA1125"/>
  <c r="Z1125"/>
  <c r="Y1125"/>
  <c r="X1125"/>
  <c r="W1125"/>
  <c r="V1125"/>
  <c r="U1125"/>
  <c r="T1125"/>
  <c r="S1125"/>
  <c r="R1125"/>
  <c r="Q1125"/>
  <c r="P1125"/>
  <c r="O1125"/>
  <c r="N1125"/>
  <c r="M1125"/>
  <c r="L1125"/>
  <c r="K1125"/>
  <c r="J1125"/>
  <c r="I1125"/>
  <c r="H1125"/>
  <c r="G1125"/>
  <c r="F1125"/>
  <c r="E1125"/>
  <c r="D1125"/>
  <c r="C1125"/>
  <c r="B1125"/>
  <c r="BI1124"/>
  <c r="BH1124"/>
  <c r="BG1124"/>
  <c r="BF1124"/>
  <c r="BE1124"/>
  <c r="BD1124"/>
  <c r="BC1124"/>
  <c r="BB1124"/>
  <c r="BA1124"/>
  <c r="AZ1124"/>
  <c r="AY1124"/>
  <c r="AX1124"/>
  <c r="AW1124"/>
  <c r="AV1124"/>
  <c r="AU1124"/>
  <c r="AT1124"/>
  <c r="AS1124"/>
  <c r="AR1124"/>
  <c r="AQ1124"/>
  <c r="AP1124"/>
  <c r="AO1124"/>
  <c r="AN1124"/>
  <c r="AM1124"/>
  <c r="AL1124"/>
  <c r="AK1124"/>
  <c r="AJ1124"/>
  <c r="AI1124"/>
  <c r="AH1124"/>
  <c r="AG1124"/>
  <c r="AF1124"/>
  <c r="AE1124"/>
  <c r="AD1124"/>
  <c r="AC1124"/>
  <c r="AB1124"/>
  <c r="AA1124"/>
  <c r="Z1124"/>
  <c r="Y1124"/>
  <c r="X1124"/>
  <c r="W1124"/>
  <c r="V1124"/>
  <c r="U1124"/>
  <c r="T1124"/>
  <c r="S1124"/>
  <c r="R1124"/>
  <c r="Q1124"/>
  <c r="P1124"/>
  <c r="O1124"/>
  <c r="N1124"/>
  <c r="M1124"/>
  <c r="L1124"/>
  <c r="K1124"/>
  <c r="J1124"/>
  <c r="I1124"/>
  <c r="H1124"/>
  <c r="G1124"/>
  <c r="F1124"/>
  <c r="E1124"/>
  <c r="D1124"/>
  <c r="C1124"/>
  <c r="B1124"/>
  <c r="AQ1123"/>
  <c r="AP1123"/>
  <c r="AO1123"/>
  <c r="AN1123"/>
  <c r="AM1123"/>
  <c r="AL1123"/>
  <c r="AK1123"/>
  <c r="AJ1123"/>
  <c r="AI1123"/>
  <c r="AH1123"/>
  <c r="AG1123"/>
  <c r="AF1123"/>
  <c r="AE1123"/>
  <c r="AD1123"/>
  <c r="AC1123"/>
  <c r="AB1123"/>
  <c r="AA1123"/>
  <c r="Z1123"/>
  <c r="Y1123"/>
  <c r="X1123"/>
  <c r="W1123"/>
  <c r="V1123"/>
  <c r="U1123"/>
  <c r="T1123"/>
  <c r="S1123"/>
  <c r="R1123"/>
  <c r="Q1123"/>
  <c r="P1123"/>
  <c r="O1123"/>
  <c r="N1123"/>
  <c r="M1123"/>
  <c r="L1123"/>
  <c r="K1123"/>
  <c r="J1123"/>
  <c r="I1123"/>
  <c r="H1123"/>
  <c r="G1123"/>
  <c r="F1123"/>
  <c r="E1123"/>
  <c r="D1123"/>
  <c r="C1123"/>
  <c r="B1123"/>
  <c r="AQ1122"/>
  <c r="AP1122"/>
  <c r="AO1122"/>
  <c r="AN1122"/>
  <c r="AM1122"/>
  <c r="AL1122"/>
  <c r="AK1122"/>
  <c r="AJ1122"/>
  <c r="AI1122"/>
  <c r="AH1122"/>
  <c r="AG1122"/>
  <c r="AF1122"/>
  <c r="AE1122"/>
  <c r="AD1122"/>
  <c r="AC1122"/>
  <c r="AB1122"/>
  <c r="AA1122"/>
  <c r="Z1122"/>
  <c r="Y1122"/>
  <c r="X1122"/>
  <c r="W1122"/>
  <c r="V1122"/>
  <c r="U1122"/>
  <c r="T1122"/>
  <c r="S1122"/>
  <c r="R1122"/>
  <c r="Q1122"/>
  <c r="P1122"/>
  <c r="O1122"/>
  <c r="N1122"/>
  <c r="M1122"/>
  <c r="L1122"/>
  <c r="K1122"/>
  <c r="J1122"/>
  <c r="I1122"/>
  <c r="H1122"/>
  <c r="G1122"/>
  <c r="F1122"/>
  <c r="E1122"/>
  <c r="D1122"/>
  <c r="C1122"/>
  <c r="B1122"/>
  <c r="BI1121"/>
  <c r="BH1121"/>
  <c r="BG1121"/>
  <c r="BF1121"/>
  <c r="BE1121"/>
  <c r="BD1121"/>
  <c r="BC1121"/>
  <c r="BB1121"/>
  <c r="BA1121"/>
  <c r="AZ1121"/>
  <c r="AY1121"/>
  <c r="AX1121"/>
  <c r="AW1121"/>
  <c r="AV1121"/>
  <c r="AU1121"/>
  <c r="AT1121"/>
  <c r="AS1121"/>
  <c r="AR1121"/>
  <c r="AQ1121"/>
  <c r="AP1121"/>
  <c r="AO1121"/>
  <c r="AN1121"/>
  <c r="AM1121"/>
  <c r="AL1121"/>
  <c r="AK1121"/>
  <c r="AJ1121"/>
  <c r="AI1121"/>
  <c r="AH1121"/>
  <c r="AG1121"/>
  <c r="AF1121"/>
  <c r="AE1121"/>
  <c r="AD1121"/>
  <c r="AC1121"/>
  <c r="AB1121"/>
  <c r="AA1121"/>
  <c r="Z1121"/>
  <c r="Y1121"/>
  <c r="X1121"/>
  <c r="W1121"/>
  <c r="V1121"/>
  <c r="U1121"/>
  <c r="T1121"/>
  <c r="S1121"/>
  <c r="R1121"/>
  <c r="Q1121"/>
  <c r="P1121"/>
  <c r="O1121"/>
  <c r="N1121"/>
  <c r="M1121"/>
  <c r="L1121"/>
  <c r="K1121"/>
  <c r="J1121"/>
  <c r="I1121"/>
  <c r="H1121"/>
  <c r="G1121"/>
  <c r="F1121"/>
  <c r="E1121"/>
  <c r="D1121"/>
  <c r="C1121"/>
  <c r="B1121"/>
  <c r="AQ1120"/>
  <c r="AP1120"/>
  <c r="AO1120"/>
  <c r="AN1120"/>
  <c r="AM1120"/>
  <c r="AL1120"/>
  <c r="AK1120"/>
  <c r="AJ1120"/>
  <c r="AI1120"/>
  <c r="AH1120"/>
  <c r="AG1120"/>
  <c r="AF1120"/>
  <c r="AE1120"/>
  <c r="AD1120"/>
  <c r="AC1120"/>
  <c r="AB1120"/>
  <c r="AA1120"/>
  <c r="Z1120"/>
  <c r="Y1120"/>
  <c r="X1120"/>
  <c r="W1120"/>
  <c r="V1120"/>
  <c r="U1120"/>
  <c r="T1120"/>
  <c r="S1120"/>
  <c r="R1120"/>
  <c r="Q1120"/>
  <c r="P1120"/>
  <c r="O1120"/>
  <c r="N1120"/>
  <c r="M1120"/>
  <c r="L1120"/>
  <c r="K1120"/>
  <c r="J1120"/>
  <c r="I1120"/>
  <c r="H1120"/>
  <c r="G1120"/>
  <c r="F1120"/>
  <c r="E1120"/>
  <c r="D1120"/>
  <c r="C1120"/>
  <c r="B1120"/>
  <c r="AQ1119"/>
  <c r="AP1119"/>
  <c r="AO1119"/>
  <c r="AN1119"/>
  <c r="AM1119"/>
  <c r="AL1119"/>
  <c r="AK1119"/>
  <c r="AJ1119"/>
  <c r="AI1119"/>
  <c r="AH1119"/>
  <c r="AG1119"/>
  <c r="AF1119"/>
  <c r="AE1119"/>
  <c r="AD1119"/>
  <c r="AC1119"/>
  <c r="AB1119"/>
  <c r="AA1119"/>
  <c r="Z1119"/>
  <c r="Y1119"/>
  <c r="X1119"/>
  <c r="W1119"/>
  <c r="V1119"/>
  <c r="U1119"/>
  <c r="T1119"/>
  <c r="S1119"/>
  <c r="R1119"/>
  <c r="Q1119"/>
  <c r="P1119"/>
  <c r="O1119"/>
  <c r="N1119"/>
  <c r="M1119"/>
  <c r="L1119"/>
  <c r="K1119"/>
  <c r="J1119"/>
  <c r="I1119"/>
  <c r="H1119"/>
  <c r="G1119"/>
  <c r="F1119"/>
  <c r="E1119"/>
  <c r="D1119"/>
  <c r="C1119"/>
  <c r="B1119"/>
  <c r="BI1118"/>
  <c r="BH1118"/>
  <c r="BG1118"/>
  <c r="BF1118"/>
  <c r="BE1118"/>
  <c r="BD1118"/>
  <c r="BC1118"/>
  <c r="BB1118"/>
  <c r="BA1118"/>
  <c r="AZ1118"/>
  <c r="AY1118"/>
  <c r="AX1118"/>
  <c r="AW1118"/>
  <c r="AV1118"/>
  <c r="AU1118"/>
  <c r="AT1118"/>
  <c r="AS1118"/>
  <c r="AR1118"/>
  <c r="AQ1118"/>
  <c r="AP1118"/>
  <c r="AO1118"/>
  <c r="AN1118"/>
  <c r="AM1118"/>
  <c r="AL1118"/>
  <c r="AK1118"/>
  <c r="AJ1118"/>
  <c r="AI1118"/>
  <c r="AH1118"/>
  <c r="AG1118"/>
  <c r="AF1118"/>
  <c r="AE1118"/>
  <c r="AD1118"/>
  <c r="AC1118"/>
  <c r="AB1118"/>
  <c r="AA1118"/>
  <c r="Z1118"/>
  <c r="Y1118"/>
  <c r="X1118"/>
  <c r="W1118"/>
  <c r="V1118"/>
  <c r="U1118"/>
  <c r="T1118"/>
  <c r="S1118"/>
  <c r="R1118"/>
  <c r="Q1118"/>
  <c r="P1118"/>
  <c r="O1118"/>
  <c r="N1118"/>
  <c r="M1118"/>
  <c r="L1118"/>
  <c r="K1118"/>
  <c r="J1118"/>
  <c r="I1118"/>
  <c r="H1118"/>
  <c r="G1118"/>
  <c r="F1118"/>
  <c r="E1118"/>
  <c r="D1118"/>
  <c r="C1118"/>
  <c r="B1118"/>
  <c r="AQ1117"/>
  <c r="AP1117"/>
  <c r="AO1117"/>
  <c r="AN1117"/>
  <c r="AM1117"/>
  <c r="AL1117"/>
  <c r="AK1117"/>
  <c r="AJ1117"/>
  <c r="AI1117"/>
  <c r="AH1117"/>
  <c r="AG1117"/>
  <c r="AF1117"/>
  <c r="AE1117"/>
  <c r="AD1117"/>
  <c r="AC1117"/>
  <c r="AB1117"/>
  <c r="AA1117"/>
  <c r="Z1117"/>
  <c r="Y1117"/>
  <c r="X1117"/>
  <c r="W1117"/>
  <c r="V1117"/>
  <c r="U1117"/>
  <c r="T1117"/>
  <c r="S1117"/>
  <c r="R1117"/>
  <c r="Q1117"/>
  <c r="P1117"/>
  <c r="O1117"/>
  <c r="N1117"/>
  <c r="M1117"/>
  <c r="L1117"/>
  <c r="K1117"/>
  <c r="J1117"/>
  <c r="I1117"/>
  <c r="H1117"/>
  <c r="G1117"/>
  <c r="F1117"/>
  <c r="E1117"/>
  <c r="D1117"/>
  <c r="C1117"/>
  <c r="B1117"/>
  <c r="AQ1116"/>
  <c r="AP1116"/>
  <c r="AO1116"/>
  <c r="AN1116"/>
  <c r="AM1116"/>
  <c r="AL1116"/>
  <c r="AK1116"/>
  <c r="AJ1116"/>
  <c r="AI1116"/>
  <c r="AH1116"/>
  <c r="AG1116"/>
  <c r="AF1116"/>
  <c r="AE1116"/>
  <c r="AD1116"/>
  <c r="AC1116"/>
  <c r="AB1116"/>
  <c r="AA1116"/>
  <c r="Z1116"/>
  <c r="Y1116"/>
  <c r="X1116"/>
  <c r="W1116"/>
  <c r="V1116"/>
  <c r="U1116"/>
  <c r="T1116"/>
  <c r="S1116"/>
  <c r="R1116"/>
  <c r="Q1116"/>
  <c r="P1116"/>
  <c r="O1116"/>
  <c r="N1116"/>
  <c r="M1116"/>
  <c r="L1116"/>
  <c r="K1116"/>
  <c r="J1116"/>
  <c r="I1116"/>
  <c r="H1116"/>
  <c r="G1116"/>
  <c r="F1116"/>
  <c r="E1116"/>
  <c r="D1116"/>
  <c r="C1116"/>
  <c r="B1116"/>
  <c r="BI1115"/>
  <c r="BH1115"/>
  <c r="BG1115"/>
  <c r="BF1115"/>
  <c r="BE1115"/>
  <c r="BD1115"/>
  <c r="BC1115"/>
  <c r="BB1115"/>
  <c r="BA1115"/>
  <c r="AZ1115"/>
  <c r="AY1115"/>
  <c r="AX1115"/>
  <c r="AW1115"/>
  <c r="AV1115"/>
  <c r="AU1115"/>
  <c r="AT1115"/>
  <c r="AS1115"/>
  <c r="AR1115"/>
  <c r="AQ1115"/>
  <c r="AP1115"/>
  <c r="AO1115"/>
  <c r="AN1115"/>
  <c r="AM1115"/>
  <c r="AL1115"/>
  <c r="AK1115"/>
  <c r="AJ1115"/>
  <c r="AI1115"/>
  <c r="AH1115"/>
  <c r="AG1115"/>
  <c r="AF1115"/>
  <c r="AE1115"/>
  <c r="AD1115"/>
  <c r="AC1115"/>
  <c r="AB1115"/>
  <c r="AA1115"/>
  <c r="Z1115"/>
  <c r="Y1115"/>
  <c r="X1115"/>
  <c r="W1115"/>
  <c r="V1115"/>
  <c r="U1115"/>
  <c r="T1115"/>
  <c r="S1115"/>
  <c r="R1115"/>
  <c r="Q1115"/>
  <c r="P1115"/>
  <c r="O1115"/>
  <c r="N1115"/>
  <c r="M1115"/>
  <c r="L1115"/>
  <c r="K1115"/>
  <c r="J1115"/>
  <c r="I1115"/>
  <c r="H1115"/>
  <c r="G1115"/>
  <c r="F1115"/>
  <c r="E1115"/>
  <c r="D1115"/>
  <c r="C1115"/>
  <c r="B1115"/>
  <c r="AQ1114"/>
  <c r="AP1114"/>
  <c r="AO1114"/>
  <c r="AN1114"/>
  <c r="AM1114"/>
  <c r="AL1114"/>
  <c r="AK1114"/>
  <c r="AJ1114"/>
  <c r="AI1114"/>
  <c r="AH1114"/>
  <c r="AG1114"/>
  <c r="AF1114"/>
  <c r="AE1114"/>
  <c r="AD1114"/>
  <c r="AC1114"/>
  <c r="AB1114"/>
  <c r="AA1114"/>
  <c r="Z1114"/>
  <c r="Y1114"/>
  <c r="X1114"/>
  <c r="W1114"/>
  <c r="V1114"/>
  <c r="U1114"/>
  <c r="T1114"/>
  <c r="S1114"/>
  <c r="R1114"/>
  <c r="Q1114"/>
  <c r="P1114"/>
  <c r="O1114"/>
  <c r="N1114"/>
  <c r="M1114"/>
  <c r="L1114"/>
  <c r="K1114"/>
  <c r="J1114"/>
  <c r="I1114"/>
  <c r="H1114"/>
  <c r="G1114"/>
  <c r="F1114"/>
  <c r="E1114"/>
  <c r="D1114"/>
  <c r="C1114"/>
  <c r="B1114"/>
  <c r="AQ1113"/>
  <c r="AP1113"/>
  <c r="AO1113"/>
  <c r="AN1113"/>
  <c r="AM1113"/>
  <c r="AL1113"/>
  <c r="AK1113"/>
  <c r="AJ1113"/>
  <c r="AI1113"/>
  <c r="AH1113"/>
  <c r="AG1113"/>
  <c r="AF1113"/>
  <c r="AE1113"/>
  <c r="AD1113"/>
  <c r="AC1113"/>
  <c r="AB1113"/>
  <c r="AA1113"/>
  <c r="Z1113"/>
  <c r="Y1113"/>
  <c r="X1113"/>
  <c r="W1113"/>
  <c r="V1113"/>
  <c r="U1113"/>
  <c r="T1113"/>
  <c r="S1113"/>
  <c r="R1113"/>
  <c r="Q1113"/>
  <c r="P1113"/>
  <c r="O1113"/>
  <c r="N1113"/>
  <c r="M1113"/>
  <c r="L1113"/>
  <c r="K1113"/>
  <c r="J1113"/>
  <c r="I1113"/>
  <c r="H1113"/>
  <c r="G1113"/>
  <c r="F1113"/>
  <c r="E1113"/>
  <c r="D1113"/>
  <c r="C1113"/>
  <c r="B1113"/>
  <c r="BI1112"/>
  <c r="BH1112"/>
  <c r="BG1112"/>
  <c r="BF1112"/>
  <c r="BE1112"/>
  <c r="BD1112"/>
  <c r="BC1112"/>
  <c r="BB1112"/>
  <c r="BA1112"/>
  <c r="AZ1112"/>
  <c r="AY1112"/>
  <c r="AX1112"/>
  <c r="AW1112"/>
  <c r="AV1112"/>
  <c r="AU1112"/>
  <c r="AT1112"/>
  <c r="AS1112"/>
  <c r="AR1112"/>
  <c r="AQ1112"/>
  <c r="AP1112"/>
  <c r="AO1112"/>
  <c r="AN1112"/>
  <c r="AM1112"/>
  <c r="AL1112"/>
  <c r="AK1112"/>
  <c r="AJ1112"/>
  <c r="AI1112"/>
  <c r="AH1112"/>
  <c r="AG1112"/>
  <c r="AF1112"/>
  <c r="AE1112"/>
  <c r="AD1112"/>
  <c r="AC1112"/>
  <c r="AB1112"/>
  <c r="AA1112"/>
  <c r="Z1112"/>
  <c r="Y1112"/>
  <c r="X1112"/>
  <c r="W1112"/>
  <c r="V1112"/>
  <c r="U1112"/>
  <c r="T1112"/>
  <c r="S1112"/>
  <c r="R1112"/>
  <c r="Q1112"/>
  <c r="P1112"/>
  <c r="O1112"/>
  <c r="N1112"/>
  <c r="M1112"/>
  <c r="L1112"/>
  <c r="K1112"/>
  <c r="J1112"/>
  <c r="I1112"/>
  <c r="H1112"/>
  <c r="G1112"/>
  <c r="F1112"/>
  <c r="E1112"/>
  <c r="D1112"/>
  <c r="C1112"/>
  <c r="B1112"/>
  <c r="AQ1111"/>
  <c r="AP1111"/>
  <c r="AO1111"/>
  <c r="AN1111"/>
  <c r="AM1111"/>
  <c r="AL1111"/>
  <c r="AK1111"/>
  <c r="AJ1111"/>
  <c r="AI1111"/>
  <c r="AH1111"/>
  <c r="AG1111"/>
  <c r="AF1111"/>
  <c r="AE1111"/>
  <c r="AD1111"/>
  <c r="AC1111"/>
  <c r="AB1111"/>
  <c r="AA1111"/>
  <c r="Z1111"/>
  <c r="Y1111"/>
  <c r="X1111"/>
  <c r="W1111"/>
  <c r="V1111"/>
  <c r="U1111"/>
  <c r="T1111"/>
  <c r="S1111"/>
  <c r="R1111"/>
  <c r="Q1111"/>
  <c r="P1111"/>
  <c r="O1111"/>
  <c r="N1111"/>
  <c r="M1111"/>
  <c r="L1111"/>
  <c r="K1111"/>
  <c r="J1111"/>
  <c r="I1111"/>
  <c r="H1111"/>
  <c r="G1111"/>
  <c r="F1111"/>
  <c r="E1111"/>
  <c r="D1111"/>
  <c r="C1111"/>
  <c r="B1111"/>
  <c r="AQ1110"/>
  <c r="AP1110"/>
  <c r="AO1110"/>
  <c r="AN1110"/>
  <c r="AM1110"/>
  <c r="AL1110"/>
  <c r="AK1110"/>
  <c r="AJ1110"/>
  <c r="AI1110"/>
  <c r="AH1110"/>
  <c r="AG1110"/>
  <c r="AF1110"/>
  <c r="AE1110"/>
  <c r="AD1110"/>
  <c r="AC1110"/>
  <c r="AB1110"/>
  <c r="AA1110"/>
  <c r="Z1110"/>
  <c r="Y1110"/>
  <c r="X1110"/>
  <c r="W1110"/>
  <c r="V1110"/>
  <c r="U1110"/>
  <c r="T1110"/>
  <c r="S1110"/>
  <c r="R1110"/>
  <c r="Q1110"/>
  <c r="P1110"/>
  <c r="O1110"/>
  <c r="N1110"/>
  <c r="M1110"/>
  <c r="L1110"/>
  <c r="K1110"/>
  <c r="J1110"/>
  <c r="I1110"/>
  <c r="H1110"/>
  <c r="G1110"/>
  <c r="F1110"/>
  <c r="E1110"/>
  <c r="D1110"/>
  <c r="C1110"/>
  <c r="B1110"/>
  <c r="BI1109"/>
  <c r="BH1109"/>
  <c r="BG1109"/>
  <c r="BF1109"/>
  <c r="BE1109"/>
  <c r="BD1109"/>
  <c r="BC1109"/>
  <c r="BB1109"/>
  <c r="BA1109"/>
  <c r="AZ1109"/>
  <c r="AY1109"/>
  <c r="AX1109"/>
  <c r="AW1109"/>
  <c r="AV1109"/>
  <c r="AU1109"/>
  <c r="AT1109"/>
  <c r="AS1109"/>
  <c r="AR1109"/>
  <c r="AQ1109"/>
  <c r="AP1109"/>
  <c r="AO1109"/>
  <c r="AN1109"/>
  <c r="AM1109"/>
  <c r="AL1109"/>
  <c r="AK1109"/>
  <c r="AJ1109"/>
  <c r="AI1109"/>
  <c r="AH1109"/>
  <c r="AG1109"/>
  <c r="AF1109"/>
  <c r="AE1109"/>
  <c r="AD1109"/>
  <c r="AC1109"/>
  <c r="AB1109"/>
  <c r="AA1109"/>
  <c r="Z1109"/>
  <c r="Y1109"/>
  <c r="X1109"/>
  <c r="W1109"/>
  <c r="V1109"/>
  <c r="U1109"/>
  <c r="T1109"/>
  <c r="S1109"/>
  <c r="R1109"/>
  <c r="Q1109"/>
  <c r="P1109"/>
  <c r="O1109"/>
  <c r="N1109"/>
  <c r="M1109"/>
  <c r="L1109"/>
  <c r="K1109"/>
  <c r="J1109"/>
  <c r="I1109"/>
  <c r="H1109"/>
  <c r="G1109"/>
  <c r="F1109"/>
  <c r="E1109"/>
  <c r="D1109"/>
  <c r="C1109"/>
  <c r="B1109"/>
  <c r="AQ1108"/>
  <c r="AP1108"/>
  <c r="AO1108"/>
  <c r="AN1108"/>
  <c r="AM1108"/>
  <c r="AL1108"/>
  <c r="AK1108"/>
  <c r="AJ1108"/>
  <c r="AI1108"/>
  <c r="AH1108"/>
  <c r="AG1108"/>
  <c r="AF1108"/>
  <c r="AE1108"/>
  <c r="AD1108"/>
  <c r="AC1108"/>
  <c r="AB1108"/>
  <c r="AA1108"/>
  <c r="Z1108"/>
  <c r="Y1108"/>
  <c r="X1108"/>
  <c r="W1108"/>
  <c r="V1108"/>
  <c r="U1108"/>
  <c r="T1108"/>
  <c r="S1108"/>
  <c r="R1108"/>
  <c r="Q1108"/>
  <c r="P1108"/>
  <c r="O1108"/>
  <c r="N1108"/>
  <c r="M1108"/>
  <c r="L1108"/>
  <c r="K1108"/>
  <c r="J1108"/>
  <c r="I1108"/>
  <c r="H1108"/>
  <c r="G1108"/>
  <c r="F1108"/>
  <c r="E1108"/>
  <c r="D1108"/>
  <c r="C1108"/>
  <c r="B1108"/>
  <c r="AQ1107"/>
  <c r="AP1107"/>
  <c r="AO1107"/>
  <c r="AN1107"/>
  <c r="AM1107"/>
  <c r="AL1107"/>
  <c r="AK1107"/>
  <c r="AJ1107"/>
  <c r="AI1107"/>
  <c r="AH1107"/>
  <c r="AG1107"/>
  <c r="AF1107"/>
  <c r="AE1107"/>
  <c r="AD1107"/>
  <c r="AC1107"/>
  <c r="AB1107"/>
  <c r="AA1107"/>
  <c r="Z1107"/>
  <c r="Y1107"/>
  <c r="X1107"/>
  <c r="W1107"/>
  <c r="V1107"/>
  <c r="U1107"/>
  <c r="T1107"/>
  <c r="S1107"/>
  <c r="R1107"/>
  <c r="Q1107"/>
  <c r="P1107"/>
  <c r="O1107"/>
  <c r="N1107"/>
  <c r="M1107"/>
  <c r="L1107"/>
  <c r="K1107"/>
  <c r="J1107"/>
  <c r="I1107"/>
  <c r="H1107"/>
  <c r="G1107"/>
  <c r="F1107"/>
  <c r="E1107"/>
  <c r="D1107"/>
  <c r="C1107"/>
  <c r="B1107"/>
  <c r="BI1106"/>
  <c r="BH1106"/>
  <c r="BG1106"/>
  <c r="BF1106"/>
  <c r="BE1106"/>
  <c r="BD1106"/>
  <c r="BC1106"/>
  <c r="BB1106"/>
  <c r="BA1106"/>
  <c r="AZ1106"/>
  <c r="AY1106"/>
  <c r="AX1106"/>
  <c r="AW1106"/>
  <c r="AV1106"/>
  <c r="AU1106"/>
  <c r="AT1106"/>
  <c r="AS1106"/>
  <c r="AR1106"/>
  <c r="AQ1106"/>
  <c r="AP1106"/>
  <c r="AO1106"/>
  <c r="AN1106"/>
  <c r="AM1106"/>
  <c r="AL1106"/>
  <c r="AK1106"/>
  <c r="AJ1106"/>
  <c r="AI1106"/>
  <c r="AH1106"/>
  <c r="AG1106"/>
  <c r="AF1106"/>
  <c r="AE1106"/>
  <c r="AD1106"/>
  <c r="AC1106"/>
  <c r="AB1106"/>
  <c r="AA1106"/>
  <c r="Z1106"/>
  <c r="Y1106"/>
  <c r="X1106"/>
  <c r="W1106"/>
  <c r="V1106"/>
  <c r="U1106"/>
  <c r="T1106"/>
  <c r="S1106"/>
  <c r="R1106"/>
  <c r="Q1106"/>
  <c r="P1106"/>
  <c r="O1106"/>
  <c r="N1106"/>
  <c r="M1106"/>
  <c r="L1106"/>
  <c r="K1106"/>
  <c r="J1106"/>
  <c r="I1106"/>
  <c r="H1106"/>
  <c r="G1106"/>
  <c r="F1106"/>
  <c r="E1106"/>
  <c r="D1106"/>
  <c r="C1106"/>
  <c r="B1106"/>
  <c r="AQ1105"/>
  <c r="AP1105"/>
  <c r="AO1105"/>
  <c r="AN1105"/>
  <c r="AM1105"/>
  <c r="AL1105"/>
  <c r="AK1105"/>
  <c r="AJ1105"/>
  <c r="AI1105"/>
  <c r="AH1105"/>
  <c r="AG1105"/>
  <c r="AF1105"/>
  <c r="AE1105"/>
  <c r="AD1105"/>
  <c r="AC1105"/>
  <c r="AB1105"/>
  <c r="AA1105"/>
  <c r="Z1105"/>
  <c r="Y1105"/>
  <c r="X1105"/>
  <c r="W1105"/>
  <c r="V1105"/>
  <c r="U1105"/>
  <c r="T1105"/>
  <c r="S1105"/>
  <c r="R1105"/>
  <c r="Q1105"/>
  <c r="P1105"/>
  <c r="O1105"/>
  <c r="N1105"/>
  <c r="M1105"/>
  <c r="L1105"/>
  <c r="K1105"/>
  <c r="J1105"/>
  <c r="I1105"/>
  <c r="H1105"/>
  <c r="G1105"/>
  <c r="F1105"/>
  <c r="E1105"/>
  <c r="D1105"/>
  <c r="C1105"/>
  <c r="B1105"/>
  <c r="AQ1104"/>
  <c r="AP1104"/>
  <c r="AO1104"/>
  <c r="AN1104"/>
  <c r="AM1104"/>
  <c r="AL1104"/>
  <c r="AK1104"/>
  <c r="AJ1104"/>
  <c r="AI1104"/>
  <c r="AH1104"/>
  <c r="AG1104"/>
  <c r="AF1104"/>
  <c r="AE1104"/>
  <c r="AD1104"/>
  <c r="AC1104"/>
  <c r="AB1104"/>
  <c r="AA1104"/>
  <c r="Z1104"/>
  <c r="Y1104"/>
  <c r="X1104"/>
  <c r="W1104"/>
  <c r="V1104"/>
  <c r="U1104"/>
  <c r="T1104"/>
  <c r="S1104"/>
  <c r="R1104"/>
  <c r="Q1104"/>
  <c r="P1104"/>
  <c r="O1104"/>
  <c r="N1104"/>
  <c r="M1104"/>
  <c r="L1104"/>
  <c r="K1104"/>
  <c r="J1104"/>
  <c r="I1104"/>
  <c r="H1104"/>
  <c r="G1104"/>
  <c r="F1104"/>
  <c r="E1104"/>
  <c r="D1104"/>
  <c r="C1104"/>
  <c r="B1104"/>
  <c r="BI1103"/>
  <c r="BH1103"/>
  <c r="BG1103"/>
  <c r="BF1103"/>
  <c r="BE1103"/>
  <c r="BD1103"/>
  <c r="BC1103"/>
  <c r="BB1103"/>
  <c r="BA1103"/>
  <c r="AZ1103"/>
  <c r="AY1103"/>
  <c r="AX1103"/>
  <c r="AW1103"/>
  <c r="AV1103"/>
  <c r="AU1103"/>
  <c r="AT1103"/>
  <c r="AS1103"/>
  <c r="AR1103"/>
  <c r="AQ1103"/>
  <c r="AP1103"/>
  <c r="AO1103"/>
  <c r="AN1103"/>
  <c r="AM1103"/>
  <c r="AL1103"/>
  <c r="AK1103"/>
  <c r="AJ1103"/>
  <c r="AI1103"/>
  <c r="AH1103"/>
  <c r="AG1103"/>
  <c r="AF1103"/>
  <c r="AE1103"/>
  <c r="AD1103"/>
  <c r="AC1103"/>
  <c r="AB1103"/>
  <c r="AA1103"/>
  <c r="Z1103"/>
  <c r="Y1103"/>
  <c r="X1103"/>
  <c r="W1103"/>
  <c r="V1103"/>
  <c r="U1103"/>
  <c r="T1103"/>
  <c r="S1103"/>
  <c r="R1103"/>
  <c r="Q1103"/>
  <c r="P1103"/>
  <c r="O1103"/>
  <c r="N1103"/>
  <c r="M1103"/>
  <c r="L1103"/>
  <c r="K1103"/>
  <c r="J1103"/>
  <c r="I1103"/>
  <c r="H1103"/>
  <c r="G1103"/>
  <c r="F1103"/>
  <c r="E1103"/>
  <c r="D1103"/>
  <c r="C1103"/>
  <c r="B1103"/>
  <c r="AQ1102"/>
  <c r="AP1102"/>
  <c r="AO1102"/>
  <c r="AN1102"/>
  <c r="AM1102"/>
  <c r="AL1102"/>
  <c r="AK1102"/>
  <c r="AJ1102"/>
  <c r="AI1102"/>
  <c r="AH1102"/>
  <c r="AG1102"/>
  <c r="AF1102"/>
  <c r="AE1102"/>
  <c r="AD1102"/>
  <c r="AC1102"/>
  <c r="AB1102"/>
  <c r="AA1102"/>
  <c r="Z1102"/>
  <c r="Y1102"/>
  <c r="X1102"/>
  <c r="W1102"/>
  <c r="V1102"/>
  <c r="U1102"/>
  <c r="T1102"/>
  <c r="S1102"/>
  <c r="R1102"/>
  <c r="Q1102"/>
  <c r="P1102"/>
  <c r="O1102"/>
  <c r="N1102"/>
  <c r="M1102"/>
  <c r="L1102"/>
  <c r="K1102"/>
  <c r="J1102"/>
  <c r="I1102"/>
  <c r="H1102"/>
  <c r="G1102"/>
  <c r="F1102"/>
  <c r="E1102"/>
  <c r="D1102"/>
  <c r="C1102"/>
  <c r="B1102"/>
  <c r="AQ1101"/>
  <c r="AP1101"/>
  <c r="AO1101"/>
  <c r="AN1101"/>
  <c r="AM1101"/>
  <c r="AL1101"/>
  <c r="AK1101"/>
  <c r="AJ1101"/>
  <c r="AI1101"/>
  <c r="AH1101"/>
  <c r="AG1101"/>
  <c r="AF1101"/>
  <c r="AE1101"/>
  <c r="AD1101"/>
  <c r="AC1101"/>
  <c r="AB1101"/>
  <c r="AA1101"/>
  <c r="Z1101"/>
  <c r="Y1101"/>
  <c r="X1101"/>
  <c r="W1101"/>
  <c r="V1101"/>
  <c r="U1101"/>
  <c r="T1101"/>
  <c r="S1101"/>
  <c r="R1101"/>
  <c r="Q1101"/>
  <c r="P1101"/>
  <c r="O1101"/>
  <c r="N1101"/>
  <c r="M1101"/>
  <c r="L1101"/>
  <c r="K1101"/>
  <c r="J1101"/>
  <c r="I1101"/>
  <c r="H1101"/>
  <c r="G1101"/>
  <c r="F1101"/>
  <c r="E1101"/>
  <c r="D1101"/>
  <c r="C1101"/>
  <c r="B1101"/>
  <c r="BI1100"/>
  <c r="BH1100"/>
  <c r="BG1100"/>
  <c r="BF1100"/>
  <c r="BE1100"/>
  <c r="BD1100"/>
  <c r="BC1100"/>
  <c r="BB1100"/>
  <c r="BA1100"/>
  <c r="AZ1100"/>
  <c r="AY1100"/>
  <c r="AX1100"/>
  <c r="AW1100"/>
  <c r="AV1100"/>
  <c r="AU1100"/>
  <c r="AT1100"/>
  <c r="AS1100"/>
  <c r="AR1100"/>
  <c r="AQ1100"/>
  <c r="AP1100"/>
  <c r="AO1100"/>
  <c r="AN1100"/>
  <c r="AM1100"/>
  <c r="AL1100"/>
  <c r="AK1100"/>
  <c r="AJ1100"/>
  <c r="AI1100"/>
  <c r="AH1100"/>
  <c r="AG1100"/>
  <c r="AF1100"/>
  <c r="AE1100"/>
  <c r="AD1100"/>
  <c r="AC1100"/>
  <c r="AB1100"/>
  <c r="AA1100"/>
  <c r="Z1100"/>
  <c r="Y1100"/>
  <c r="X1100"/>
  <c r="W1100"/>
  <c r="V1100"/>
  <c r="U1100"/>
  <c r="T1100"/>
  <c r="S1100"/>
  <c r="R1100"/>
  <c r="Q1100"/>
  <c r="P1100"/>
  <c r="O1100"/>
  <c r="N1100"/>
  <c r="M1100"/>
  <c r="L1100"/>
  <c r="K1100"/>
  <c r="J1100"/>
  <c r="I1100"/>
  <c r="H1100"/>
  <c r="G1100"/>
  <c r="F1100"/>
  <c r="E1100"/>
  <c r="D1100"/>
  <c r="C1100"/>
  <c r="B1100"/>
  <c r="AQ1099"/>
  <c r="AP1099"/>
  <c r="AO1099"/>
  <c r="AN1099"/>
  <c r="AM1099"/>
  <c r="AL1099"/>
  <c r="AK1099"/>
  <c r="AJ1099"/>
  <c r="AI1099"/>
  <c r="AH1099"/>
  <c r="AG1099"/>
  <c r="AF1099"/>
  <c r="AE1099"/>
  <c r="AD1099"/>
  <c r="AC1099"/>
  <c r="AB1099"/>
  <c r="AA1099"/>
  <c r="Z1099"/>
  <c r="Y1099"/>
  <c r="X1099"/>
  <c r="W1099"/>
  <c r="V1099"/>
  <c r="U1099"/>
  <c r="T1099"/>
  <c r="S1099"/>
  <c r="R1099"/>
  <c r="Q1099"/>
  <c r="P1099"/>
  <c r="O1099"/>
  <c r="N1099"/>
  <c r="M1099"/>
  <c r="L1099"/>
  <c r="K1099"/>
  <c r="J1099"/>
  <c r="I1099"/>
  <c r="H1099"/>
  <c r="G1099"/>
  <c r="F1099"/>
  <c r="E1099"/>
  <c r="D1099"/>
  <c r="C1099"/>
  <c r="B1099"/>
  <c r="AQ1098"/>
  <c r="AP1098"/>
  <c r="AO1098"/>
  <c r="AN1098"/>
  <c r="AM1098"/>
  <c r="AL1098"/>
  <c r="AK1098"/>
  <c r="AJ1098"/>
  <c r="AI1098"/>
  <c r="AH1098"/>
  <c r="AG1098"/>
  <c r="AF1098"/>
  <c r="AE1098"/>
  <c r="AD1098"/>
  <c r="AC1098"/>
  <c r="AB1098"/>
  <c r="AA1098"/>
  <c r="Z1098"/>
  <c r="Y1098"/>
  <c r="X1098"/>
  <c r="W1098"/>
  <c r="V1098"/>
  <c r="U1098"/>
  <c r="T1098"/>
  <c r="S1098"/>
  <c r="R1098"/>
  <c r="Q1098"/>
  <c r="P1098"/>
  <c r="O1098"/>
  <c r="N1098"/>
  <c r="M1098"/>
  <c r="L1098"/>
  <c r="K1098"/>
  <c r="J1098"/>
  <c r="I1098"/>
  <c r="H1098"/>
  <c r="G1098"/>
  <c r="F1098"/>
  <c r="E1098"/>
  <c r="D1098"/>
  <c r="C1098"/>
  <c r="B1098"/>
  <c r="BI1097"/>
  <c r="BH1097"/>
  <c r="BG1097"/>
  <c r="BF1097"/>
  <c r="BE1097"/>
  <c r="BD1097"/>
  <c r="BC1097"/>
  <c r="BB1097"/>
  <c r="BA1097"/>
  <c r="AZ1097"/>
  <c r="AY1097"/>
  <c r="AX1097"/>
  <c r="AW1097"/>
  <c r="AV1097"/>
  <c r="AU1097"/>
  <c r="AT1097"/>
  <c r="AS1097"/>
  <c r="AR1097"/>
  <c r="AQ1097"/>
  <c r="AP1097"/>
  <c r="AO1097"/>
  <c r="AN1097"/>
  <c r="AM1097"/>
  <c r="AL1097"/>
  <c r="AK1097"/>
  <c r="AJ1097"/>
  <c r="AI1097"/>
  <c r="AH1097"/>
  <c r="AG1097"/>
  <c r="AF1097"/>
  <c r="AE1097"/>
  <c r="AD1097"/>
  <c r="AC1097"/>
  <c r="AB1097"/>
  <c r="AA1097"/>
  <c r="Z1097"/>
  <c r="Y1097"/>
  <c r="X1097"/>
  <c r="W1097"/>
  <c r="V1097"/>
  <c r="U1097"/>
  <c r="T1097"/>
  <c r="S1097"/>
  <c r="R1097"/>
  <c r="Q1097"/>
  <c r="P1097"/>
  <c r="O1097"/>
  <c r="N1097"/>
  <c r="M1097"/>
  <c r="L1097"/>
  <c r="K1097"/>
  <c r="J1097"/>
  <c r="I1097"/>
  <c r="H1097"/>
  <c r="G1097"/>
  <c r="F1097"/>
  <c r="E1097"/>
  <c r="D1097"/>
  <c r="C1097"/>
  <c r="B1097"/>
  <c r="AQ1096"/>
  <c r="AP1096"/>
  <c r="AO1096"/>
  <c r="AN1096"/>
  <c r="AM1096"/>
  <c r="AL1096"/>
  <c r="AK1096"/>
  <c r="AJ1096"/>
  <c r="AI1096"/>
  <c r="AH1096"/>
  <c r="AG1096"/>
  <c r="AF1096"/>
  <c r="AE1096"/>
  <c r="AD1096"/>
  <c r="AC1096"/>
  <c r="AB1096"/>
  <c r="AA1096"/>
  <c r="Z1096"/>
  <c r="Y1096"/>
  <c r="X1096"/>
  <c r="W1096"/>
  <c r="V1096"/>
  <c r="U1096"/>
  <c r="T1096"/>
  <c r="S1096"/>
  <c r="R1096"/>
  <c r="Q1096"/>
  <c r="P1096"/>
  <c r="O1096"/>
  <c r="N1096"/>
  <c r="M1096"/>
  <c r="L1096"/>
  <c r="K1096"/>
  <c r="J1096"/>
  <c r="I1096"/>
  <c r="H1096"/>
  <c r="G1096"/>
  <c r="F1096"/>
  <c r="E1096"/>
  <c r="D1096"/>
  <c r="C1096"/>
  <c r="B1096"/>
  <c r="AQ1095"/>
  <c r="AP1095"/>
  <c r="AO1095"/>
  <c r="AN1095"/>
  <c r="AM1095"/>
  <c r="AL1095"/>
  <c r="AK1095"/>
  <c r="AJ1095"/>
  <c r="AI1095"/>
  <c r="AH1095"/>
  <c r="AG1095"/>
  <c r="AF1095"/>
  <c r="AE1095"/>
  <c r="AD1095"/>
  <c r="AC1095"/>
  <c r="AB1095"/>
  <c r="AA1095"/>
  <c r="Z1095"/>
  <c r="Y1095"/>
  <c r="X1095"/>
  <c r="W1095"/>
  <c r="V1095"/>
  <c r="U1095"/>
  <c r="T1095"/>
  <c r="S1095"/>
  <c r="R1095"/>
  <c r="Q1095"/>
  <c r="P1095"/>
  <c r="O1095"/>
  <c r="N1095"/>
  <c r="M1095"/>
  <c r="L1095"/>
  <c r="K1095"/>
  <c r="J1095"/>
  <c r="I1095"/>
  <c r="H1095"/>
  <c r="G1095"/>
  <c r="F1095"/>
  <c r="E1095"/>
  <c r="D1095"/>
  <c r="C1095"/>
  <c r="B1095"/>
  <c r="BI1094"/>
  <c r="BH1094"/>
  <c r="BG1094"/>
  <c r="BF1094"/>
  <c r="BE1094"/>
  <c r="BD1094"/>
  <c r="BC1094"/>
  <c r="BB1094"/>
  <c r="BA1094"/>
  <c r="AZ1094"/>
  <c r="AY1094"/>
  <c r="AX1094"/>
  <c r="AW1094"/>
  <c r="AV1094"/>
  <c r="AU1094"/>
  <c r="AT1094"/>
  <c r="AS1094"/>
  <c r="AR1094"/>
  <c r="AQ1094"/>
  <c r="AP1094"/>
  <c r="AO1094"/>
  <c r="AN1094"/>
  <c r="AM1094"/>
  <c r="AL1094"/>
  <c r="AK1094"/>
  <c r="AJ1094"/>
  <c r="AI1094"/>
  <c r="AH1094"/>
  <c r="AG1094"/>
  <c r="AF1094"/>
  <c r="AE1094"/>
  <c r="AD1094"/>
  <c r="AC1094"/>
  <c r="AB1094"/>
  <c r="AA1094"/>
  <c r="Z1094"/>
  <c r="Y1094"/>
  <c r="X1094"/>
  <c r="W1094"/>
  <c r="V1094"/>
  <c r="U1094"/>
  <c r="T1094"/>
  <c r="S1094"/>
  <c r="R1094"/>
  <c r="Q1094"/>
  <c r="P1094"/>
  <c r="O1094"/>
  <c r="N1094"/>
  <c r="M1094"/>
  <c r="L1094"/>
  <c r="K1094"/>
  <c r="J1094"/>
  <c r="I1094"/>
  <c r="H1094"/>
  <c r="G1094"/>
  <c r="F1094"/>
  <c r="E1094"/>
  <c r="D1094"/>
  <c r="C1094"/>
  <c r="B1094"/>
  <c r="AQ1093"/>
  <c r="AP1093"/>
  <c r="AO1093"/>
  <c r="AN1093"/>
  <c r="AM1093"/>
  <c r="AL1093"/>
  <c r="AK1093"/>
  <c r="AJ1093"/>
  <c r="AI1093"/>
  <c r="AH1093"/>
  <c r="AG1093"/>
  <c r="AF1093"/>
  <c r="AE1093"/>
  <c r="AD1093"/>
  <c r="AC1093"/>
  <c r="AB1093"/>
  <c r="AA1093"/>
  <c r="Z1093"/>
  <c r="Y1093"/>
  <c r="X1093"/>
  <c r="W1093"/>
  <c r="V1093"/>
  <c r="U1093"/>
  <c r="T1093"/>
  <c r="S1093"/>
  <c r="R1093"/>
  <c r="Q1093"/>
  <c r="P1093"/>
  <c r="O1093"/>
  <c r="N1093"/>
  <c r="M1093"/>
  <c r="L1093"/>
  <c r="K1093"/>
  <c r="J1093"/>
  <c r="I1093"/>
  <c r="H1093"/>
  <c r="G1093"/>
  <c r="F1093"/>
  <c r="E1093"/>
  <c r="D1093"/>
  <c r="C1093"/>
  <c r="B1093"/>
  <c r="AQ1092"/>
  <c r="AP1092"/>
  <c r="AO1092"/>
  <c r="AN1092"/>
  <c r="AM1092"/>
  <c r="AL1092"/>
  <c r="AK1092"/>
  <c r="AJ1092"/>
  <c r="AI1092"/>
  <c r="AH1092"/>
  <c r="AG1092"/>
  <c r="AF1092"/>
  <c r="AE1092"/>
  <c r="AD1092"/>
  <c r="AC1092"/>
  <c r="AB1092"/>
  <c r="AA1092"/>
  <c r="Z1092"/>
  <c r="Y1092"/>
  <c r="X1092"/>
  <c r="W1092"/>
  <c r="V1092"/>
  <c r="U1092"/>
  <c r="T1092"/>
  <c r="S1092"/>
  <c r="R1092"/>
  <c r="Q1092"/>
  <c r="P1092"/>
  <c r="O1092"/>
  <c r="N1092"/>
  <c r="M1092"/>
  <c r="L1092"/>
  <c r="K1092"/>
  <c r="J1092"/>
  <c r="I1092"/>
  <c r="H1092"/>
  <c r="G1092"/>
  <c r="F1092"/>
  <c r="E1092"/>
  <c r="D1092"/>
  <c r="C1092"/>
  <c r="B1092"/>
  <c r="BI1091"/>
  <c r="BH1091"/>
  <c r="BG1091"/>
  <c r="BF1091"/>
  <c r="BE1091"/>
  <c r="BD1091"/>
  <c r="BC1091"/>
  <c r="BB1091"/>
  <c r="BA1091"/>
  <c r="AZ1091"/>
  <c r="AY1091"/>
  <c r="AX1091"/>
  <c r="AW1091"/>
  <c r="AV1091"/>
  <c r="AU1091"/>
  <c r="AT1091"/>
  <c r="AS1091"/>
  <c r="AR1091"/>
  <c r="AQ1091"/>
  <c r="AP1091"/>
  <c r="AO1091"/>
  <c r="AN1091"/>
  <c r="AM1091"/>
  <c r="AL1091"/>
  <c r="AK1091"/>
  <c r="AJ1091"/>
  <c r="AI1091"/>
  <c r="AH1091"/>
  <c r="AG1091"/>
  <c r="AF1091"/>
  <c r="AE1091"/>
  <c r="AD1091"/>
  <c r="AC1091"/>
  <c r="AB1091"/>
  <c r="AA1091"/>
  <c r="Z1091"/>
  <c r="Y1091"/>
  <c r="X1091"/>
  <c r="W1091"/>
  <c r="V1091"/>
  <c r="U1091"/>
  <c r="T1091"/>
  <c r="S1091"/>
  <c r="R1091"/>
  <c r="Q1091"/>
  <c r="P1091"/>
  <c r="O1091"/>
  <c r="N1091"/>
  <c r="M1091"/>
  <c r="L1091"/>
  <c r="K1091"/>
  <c r="J1091"/>
  <c r="I1091"/>
  <c r="H1091"/>
  <c r="G1091"/>
  <c r="F1091"/>
  <c r="E1091"/>
  <c r="D1091"/>
  <c r="C1091"/>
  <c r="B1091"/>
  <c r="AQ1090"/>
  <c r="AP1090"/>
  <c r="AO1090"/>
  <c r="AN1090"/>
  <c r="AM1090"/>
  <c r="AL1090"/>
  <c r="AK1090"/>
  <c r="AJ1090"/>
  <c r="AI1090"/>
  <c r="AH1090"/>
  <c r="AG1090"/>
  <c r="AF1090"/>
  <c r="AE1090"/>
  <c r="AD1090"/>
  <c r="AC1090"/>
  <c r="AB1090"/>
  <c r="AA1090"/>
  <c r="Z1090"/>
  <c r="Y1090"/>
  <c r="X1090"/>
  <c r="W1090"/>
  <c r="V1090"/>
  <c r="U1090"/>
  <c r="T1090"/>
  <c r="S1090"/>
  <c r="R1090"/>
  <c r="Q1090"/>
  <c r="P1090"/>
  <c r="O1090"/>
  <c r="N1090"/>
  <c r="M1090"/>
  <c r="L1090"/>
  <c r="K1090"/>
  <c r="J1090"/>
  <c r="I1090"/>
  <c r="H1090"/>
  <c r="G1090"/>
  <c r="F1090"/>
  <c r="E1090"/>
  <c r="D1090"/>
  <c r="C1090"/>
  <c r="B1090"/>
  <c r="AQ1089"/>
  <c r="AP1089"/>
  <c r="AO1089"/>
  <c r="AN1089"/>
  <c r="AM1089"/>
  <c r="AL1089"/>
  <c r="AK1089"/>
  <c r="AJ1089"/>
  <c r="AI1089"/>
  <c r="AH1089"/>
  <c r="AG1089"/>
  <c r="AF1089"/>
  <c r="AE1089"/>
  <c r="AD1089"/>
  <c r="AC1089"/>
  <c r="AB1089"/>
  <c r="AA1089"/>
  <c r="Z1089"/>
  <c r="Y1089"/>
  <c r="X1089"/>
  <c r="W1089"/>
  <c r="V1089"/>
  <c r="U1089"/>
  <c r="T1089"/>
  <c r="S1089"/>
  <c r="R1089"/>
  <c r="Q1089"/>
  <c r="P1089"/>
  <c r="O1089"/>
  <c r="N1089"/>
  <c r="M1089"/>
  <c r="L1089"/>
  <c r="K1089"/>
  <c r="J1089"/>
  <c r="I1089"/>
  <c r="H1089"/>
  <c r="G1089"/>
  <c r="F1089"/>
  <c r="E1089"/>
  <c r="D1089"/>
  <c r="C1089"/>
  <c r="B1089"/>
  <c r="BI1088"/>
  <c r="BH1088"/>
  <c r="BG1088"/>
  <c r="BF1088"/>
  <c r="BE1088"/>
  <c r="BD1088"/>
  <c r="BC1088"/>
  <c r="BB1088"/>
  <c r="BA1088"/>
  <c r="AZ1088"/>
  <c r="AY1088"/>
  <c r="AX1088"/>
  <c r="AW1088"/>
  <c r="AV1088"/>
  <c r="AU1088"/>
  <c r="AT1088"/>
  <c r="AS1088"/>
  <c r="AR1088"/>
  <c r="AQ1088"/>
  <c r="AP1088"/>
  <c r="AO1088"/>
  <c r="AN1088"/>
  <c r="AM1088"/>
  <c r="AL1088"/>
  <c r="AK1088"/>
  <c r="AJ1088"/>
  <c r="AI1088"/>
  <c r="AH1088"/>
  <c r="AG1088"/>
  <c r="AF1088"/>
  <c r="AE1088"/>
  <c r="AD1088"/>
  <c r="AC1088"/>
  <c r="AB1088"/>
  <c r="AA1088"/>
  <c r="Z1088"/>
  <c r="Y1088"/>
  <c r="X1088"/>
  <c r="W1088"/>
  <c r="V1088"/>
  <c r="U1088"/>
  <c r="T1088"/>
  <c r="S1088"/>
  <c r="R1088"/>
  <c r="Q1088"/>
  <c r="P1088"/>
  <c r="O1088"/>
  <c r="N1088"/>
  <c r="M1088"/>
  <c r="L1088"/>
  <c r="K1088"/>
  <c r="J1088"/>
  <c r="I1088"/>
  <c r="H1088"/>
  <c r="G1088"/>
  <c r="F1088"/>
  <c r="E1088"/>
  <c r="D1088"/>
  <c r="C1088"/>
  <c r="B1088"/>
  <c r="AQ1087"/>
  <c r="AP1087"/>
  <c r="AO1087"/>
  <c r="AN1087"/>
  <c r="AM1087"/>
  <c r="AL1087"/>
  <c r="AK1087"/>
  <c r="AJ1087"/>
  <c r="AI1087"/>
  <c r="AH1087"/>
  <c r="AG1087"/>
  <c r="AF1087"/>
  <c r="AE1087"/>
  <c r="AD1087"/>
  <c r="AC1087"/>
  <c r="AB1087"/>
  <c r="AA1087"/>
  <c r="Z1087"/>
  <c r="Y1087"/>
  <c r="X1087"/>
  <c r="W1087"/>
  <c r="V1087"/>
  <c r="U1087"/>
  <c r="T1087"/>
  <c r="S1087"/>
  <c r="R1087"/>
  <c r="Q1087"/>
  <c r="P1087"/>
  <c r="O1087"/>
  <c r="N1087"/>
  <c r="M1087"/>
  <c r="L1087"/>
  <c r="K1087"/>
  <c r="J1087"/>
  <c r="I1087"/>
  <c r="H1087"/>
  <c r="G1087"/>
  <c r="F1087"/>
  <c r="E1087"/>
  <c r="D1087"/>
  <c r="C1087"/>
  <c r="B1087"/>
  <c r="AQ1086"/>
  <c r="AP1086"/>
  <c r="AO1086"/>
  <c r="AN1086"/>
  <c r="AM1086"/>
  <c r="AL1086"/>
  <c r="AK1086"/>
  <c r="AJ1086"/>
  <c r="AI1086"/>
  <c r="AH1086"/>
  <c r="AG1086"/>
  <c r="AF1086"/>
  <c r="AE1086"/>
  <c r="AD1086"/>
  <c r="AC1086"/>
  <c r="AB1086"/>
  <c r="AA1086"/>
  <c r="Z1086"/>
  <c r="Y1086"/>
  <c r="X1086"/>
  <c r="W1086"/>
  <c r="V1086"/>
  <c r="U1086"/>
  <c r="T1086"/>
  <c r="S1086"/>
  <c r="R1086"/>
  <c r="Q1086"/>
  <c r="P1086"/>
  <c r="O1086"/>
  <c r="N1086"/>
  <c r="M1086"/>
  <c r="L1086"/>
  <c r="K1086"/>
  <c r="J1086"/>
  <c r="I1086"/>
  <c r="H1086"/>
  <c r="G1086"/>
  <c r="F1086"/>
  <c r="E1086"/>
  <c r="D1086"/>
  <c r="C1086"/>
  <c r="B1086"/>
  <c r="BI1085"/>
  <c r="BH1085"/>
  <c r="BG1085"/>
  <c r="BF1085"/>
  <c r="BE1085"/>
  <c r="BD1085"/>
  <c r="BC1085"/>
  <c r="BB1085"/>
  <c r="BA1085"/>
  <c r="AZ1085"/>
  <c r="AY1085"/>
  <c r="AX1085"/>
  <c r="AW1085"/>
  <c r="AV1085"/>
  <c r="AU1085"/>
  <c r="AT1085"/>
  <c r="AS1085"/>
  <c r="AR1085"/>
  <c r="AQ1085"/>
  <c r="AP1085"/>
  <c r="AO1085"/>
  <c r="AN1085"/>
  <c r="AM1085"/>
  <c r="AL1085"/>
  <c r="AK1085"/>
  <c r="AJ1085"/>
  <c r="AI1085"/>
  <c r="AH1085"/>
  <c r="AG1085"/>
  <c r="AF1085"/>
  <c r="AE1085"/>
  <c r="AD1085"/>
  <c r="AC1085"/>
  <c r="AB1085"/>
  <c r="AA1085"/>
  <c r="Z1085"/>
  <c r="Y1085"/>
  <c r="X1085"/>
  <c r="W1085"/>
  <c r="V1085"/>
  <c r="U1085"/>
  <c r="T1085"/>
  <c r="S1085"/>
  <c r="R1085"/>
  <c r="Q1085"/>
  <c r="P1085"/>
  <c r="O1085"/>
  <c r="N1085"/>
  <c r="M1085"/>
  <c r="L1085"/>
  <c r="K1085"/>
  <c r="J1085"/>
  <c r="I1085"/>
  <c r="H1085"/>
  <c r="G1085"/>
  <c r="F1085"/>
  <c r="E1085"/>
  <c r="D1085"/>
  <c r="C1085"/>
  <c r="B1085"/>
  <c r="AQ1084"/>
  <c r="AP1084"/>
  <c r="AO1084"/>
  <c r="AN1084"/>
  <c r="AM1084"/>
  <c r="AL1084"/>
  <c r="AK1084"/>
  <c r="AJ1084"/>
  <c r="AI1084"/>
  <c r="AH1084"/>
  <c r="AG1084"/>
  <c r="AF1084"/>
  <c r="AE1084"/>
  <c r="AD1084"/>
  <c r="AC1084"/>
  <c r="AB1084"/>
  <c r="AA1084"/>
  <c r="Z1084"/>
  <c r="Y1084"/>
  <c r="X1084"/>
  <c r="W1084"/>
  <c r="V1084"/>
  <c r="U1084"/>
  <c r="T1084"/>
  <c r="S1084"/>
  <c r="R1084"/>
  <c r="Q1084"/>
  <c r="P1084"/>
  <c r="O1084"/>
  <c r="N1084"/>
  <c r="M1084"/>
  <c r="L1084"/>
  <c r="K1084"/>
  <c r="J1084"/>
  <c r="I1084"/>
  <c r="H1084"/>
  <c r="G1084"/>
  <c r="F1084"/>
  <c r="E1084"/>
  <c r="D1084"/>
  <c r="C1084"/>
  <c r="B1084"/>
  <c r="AQ1083"/>
  <c r="AP1083"/>
  <c r="AO1083"/>
  <c r="AN1083"/>
  <c r="AM1083"/>
  <c r="AL1083"/>
  <c r="AK1083"/>
  <c r="AJ1083"/>
  <c r="AI1083"/>
  <c r="AH1083"/>
  <c r="AG1083"/>
  <c r="AF1083"/>
  <c r="AE1083"/>
  <c r="AD1083"/>
  <c r="AC1083"/>
  <c r="AB1083"/>
  <c r="AA1083"/>
  <c r="Z1083"/>
  <c r="Y1083"/>
  <c r="X1083"/>
  <c r="W1083"/>
  <c r="V1083"/>
  <c r="U1083"/>
  <c r="T1083"/>
  <c r="S1083"/>
  <c r="R1083"/>
  <c r="Q1083"/>
  <c r="P1083"/>
  <c r="O1083"/>
  <c r="N1083"/>
  <c r="M1083"/>
  <c r="L1083"/>
  <c r="K1083"/>
  <c r="J1083"/>
  <c r="I1083"/>
  <c r="H1083"/>
  <c r="G1083"/>
  <c r="F1083"/>
  <c r="E1083"/>
  <c r="D1083"/>
  <c r="C1083"/>
  <c r="B1083"/>
  <c r="BI1082"/>
  <c r="BH1082"/>
  <c r="BG1082"/>
  <c r="BF1082"/>
  <c r="BE1082"/>
  <c r="BD1082"/>
  <c r="BC1082"/>
  <c r="BB1082"/>
  <c r="BA1082"/>
  <c r="AZ1082"/>
  <c r="AY1082"/>
  <c r="AX1082"/>
  <c r="AW1082"/>
  <c r="AV1082"/>
  <c r="AU1082"/>
  <c r="AT1082"/>
  <c r="AS1082"/>
  <c r="AR1082"/>
  <c r="AQ1082"/>
  <c r="AP1082"/>
  <c r="AO1082"/>
  <c r="AN1082"/>
  <c r="AM1082"/>
  <c r="AL1082"/>
  <c r="AK1082"/>
  <c r="AJ1082"/>
  <c r="AI1082"/>
  <c r="AH1082"/>
  <c r="AG1082"/>
  <c r="AF1082"/>
  <c r="AE1082"/>
  <c r="AD1082"/>
  <c r="AC1082"/>
  <c r="AB1082"/>
  <c r="AA1082"/>
  <c r="Z1082"/>
  <c r="Y1082"/>
  <c r="X1082"/>
  <c r="W1082"/>
  <c r="V1082"/>
  <c r="U1082"/>
  <c r="T1082"/>
  <c r="S1082"/>
  <c r="R1082"/>
  <c r="Q1082"/>
  <c r="P1082"/>
  <c r="O1082"/>
  <c r="N1082"/>
  <c r="M1082"/>
  <c r="L1082"/>
  <c r="K1082"/>
  <c r="J1082"/>
  <c r="I1082"/>
  <c r="H1082"/>
  <c r="G1082"/>
  <c r="F1082"/>
  <c r="E1082"/>
  <c r="D1082"/>
  <c r="C1082"/>
  <c r="B1082"/>
  <c r="AQ1081"/>
  <c r="AP1081"/>
  <c r="AO1081"/>
  <c r="AN1081"/>
  <c r="AM1081"/>
  <c r="AL1081"/>
  <c r="AK1081"/>
  <c r="AJ1081"/>
  <c r="AI1081"/>
  <c r="AH1081"/>
  <c r="AG1081"/>
  <c r="AF1081"/>
  <c r="AE1081"/>
  <c r="AD1081"/>
  <c r="AC1081"/>
  <c r="AB1081"/>
  <c r="AA1081"/>
  <c r="Z1081"/>
  <c r="Y1081"/>
  <c r="X1081"/>
  <c r="W1081"/>
  <c r="V1081"/>
  <c r="U1081"/>
  <c r="T1081"/>
  <c r="S1081"/>
  <c r="R1081"/>
  <c r="Q1081"/>
  <c r="P1081"/>
  <c r="O1081"/>
  <c r="N1081"/>
  <c r="M1081"/>
  <c r="L1081"/>
  <c r="K1081"/>
  <c r="J1081"/>
  <c r="I1081"/>
  <c r="H1081"/>
  <c r="G1081"/>
  <c r="F1081"/>
  <c r="E1081"/>
  <c r="D1081"/>
  <c r="C1081"/>
  <c r="B1081"/>
  <c r="AQ1080"/>
  <c r="AP1080"/>
  <c r="AO1080"/>
  <c r="AN1080"/>
  <c r="AM1080"/>
  <c r="AL1080"/>
  <c r="AK1080"/>
  <c r="AJ1080"/>
  <c r="AI1080"/>
  <c r="AH1080"/>
  <c r="AG1080"/>
  <c r="AF1080"/>
  <c r="AE1080"/>
  <c r="AD1080"/>
  <c r="AC1080"/>
  <c r="AB1080"/>
  <c r="AA1080"/>
  <c r="Z1080"/>
  <c r="Y1080"/>
  <c r="X1080"/>
  <c r="W1080"/>
  <c r="V1080"/>
  <c r="U1080"/>
  <c r="T1080"/>
  <c r="S1080"/>
  <c r="R1080"/>
  <c r="Q1080"/>
  <c r="P1080"/>
  <c r="O1080"/>
  <c r="N1080"/>
  <c r="M1080"/>
  <c r="L1080"/>
  <c r="K1080"/>
  <c r="J1080"/>
  <c r="I1080"/>
  <c r="H1080"/>
  <c r="G1080"/>
  <c r="F1080"/>
  <c r="E1080"/>
  <c r="D1080"/>
  <c r="C1080"/>
  <c r="B1080"/>
  <c r="BI1079"/>
  <c r="BH1079"/>
  <c r="BG1079"/>
  <c r="BF1079"/>
  <c r="BE1079"/>
  <c r="BD1079"/>
  <c r="BC1079"/>
  <c r="BB1079"/>
  <c r="BA1079"/>
  <c r="AZ1079"/>
  <c r="AY1079"/>
  <c r="AX1079"/>
  <c r="AW1079"/>
  <c r="AV1079"/>
  <c r="AU1079"/>
  <c r="AT1079"/>
  <c r="AS1079"/>
  <c r="AR1079"/>
  <c r="AQ1079"/>
  <c r="AP1079"/>
  <c r="AO1079"/>
  <c r="AN1079"/>
  <c r="AM1079"/>
  <c r="AL1079"/>
  <c r="AK1079"/>
  <c r="AJ1079"/>
  <c r="AI1079"/>
  <c r="AH1079"/>
  <c r="AG1079"/>
  <c r="AF1079"/>
  <c r="AE1079"/>
  <c r="AD1079"/>
  <c r="AC1079"/>
  <c r="AB1079"/>
  <c r="AA1079"/>
  <c r="Z1079"/>
  <c r="Y1079"/>
  <c r="X1079"/>
  <c r="W1079"/>
  <c r="V1079"/>
  <c r="U1079"/>
  <c r="T1079"/>
  <c r="S1079"/>
  <c r="R1079"/>
  <c r="Q1079"/>
  <c r="P1079"/>
  <c r="O1079"/>
  <c r="N1079"/>
  <c r="M1079"/>
  <c r="L1079"/>
  <c r="K1079"/>
  <c r="J1079"/>
  <c r="I1079"/>
  <c r="H1079"/>
  <c r="G1079"/>
  <c r="F1079"/>
  <c r="E1079"/>
  <c r="D1079"/>
  <c r="C1079"/>
  <c r="B1079"/>
  <c r="AQ1078"/>
  <c r="AP1078"/>
  <c r="AO1078"/>
  <c r="AN1078"/>
  <c r="AM1078"/>
  <c r="AL1078"/>
  <c r="AK1078"/>
  <c r="AJ1078"/>
  <c r="AI1078"/>
  <c r="AH1078"/>
  <c r="AG1078"/>
  <c r="AF1078"/>
  <c r="AE1078"/>
  <c r="AD1078"/>
  <c r="AC1078"/>
  <c r="AB1078"/>
  <c r="AA1078"/>
  <c r="Z1078"/>
  <c r="Y1078"/>
  <c r="X1078"/>
  <c r="W1078"/>
  <c r="V1078"/>
  <c r="U1078"/>
  <c r="T1078"/>
  <c r="S1078"/>
  <c r="R1078"/>
  <c r="Q1078"/>
  <c r="P1078"/>
  <c r="O1078"/>
  <c r="N1078"/>
  <c r="M1078"/>
  <c r="L1078"/>
  <c r="K1078"/>
  <c r="J1078"/>
  <c r="I1078"/>
  <c r="H1078"/>
  <c r="G1078"/>
  <c r="F1078"/>
  <c r="E1078"/>
  <c r="D1078"/>
  <c r="C1078"/>
  <c r="B1078"/>
  <c r="AQ1077"/>
  <c r="AP1077"/>
  <c r="AO1077"/>
  <c r="AN1077"/>
  <c r="AM1077"/>
  <c r="AL1077"/>
  <c r="AK1077"/>
  <c r="AJ1077"/>
  <c r="AI1077"/>
  <c r="AH1077"/>
  <c r="AG1077"/>
  <c r="AF1077"/>
  <c r="AE1077"/>
  <c r="AD1077"/>
  <c r="AC1077"/>
  <c r="AB1077"/>
  <c r="AA1077"/>
  <c r="Z1077"/>
  <c r="Y1077"/>
  <c r="X1077"/>
  <c r="W1077"/>
  <c r="V1077"/>
  <c r="U1077"/>
  <c r="T1077"/>
  <c r="S1077"/>
  <c r="R1077"/>
  <c r="Q1077"/>
  <c r="P1077"/>
  <c r="O1077"/>
  <c r="N1077"/>
  <c r="M1077"/>
  <c r="L1077"/>
  <c r="K1077"/>
  <c r="J1077"/>
  <c r="I1077"/>
  <c r="H1077"/>
  <c r="G1077"/>
  <c r="F1077"/>
  <c r="E1077"/>
  <c r="D1077"/>
  <c r="C1077"/>
  <c r="B1077"/>
  <c r="BI1076"/>
  <c r="BH1076"/>
  <c r="BG1076"/>
  <c r="BF1076"/>
  <c r="BE1076"/>
  <c r="BD1076"/>
  <c r="BC1076"/>
  <c r="BB1076"/>
  <c r="BA1076"/>
  <c r="AZ1076"/>
  <c r="AY1076"/>
  <c r="AX1076"/>
  <c r="AW1076"/>
  <c r="AV1076"/>
  <c r="AU1076"/>
  <c r="AT1076"/>
  <c r="AS1076"/>
  <c r="AR1076"/>
  <c r="AQ1076"/>
  <c r="AP1076"/>
  <c r="AO1076"/>
  <c r="AN1076"/>
  <c r="AM1076"/>
  <c r="AL1076"/>
  <c r="AK1076"/>
  <c r="AJ1076"/>
  <c r="AI1076"/>
  <c r="AH1076"/>
  <c r="AG1076"/>
  <c r="AF1076"/>
  <c r="AE1076"/>
  <c r="AD1076"/>
  <c r="AC1076"/>
  <c r="AB1076"/>
  <c r="AA1076"/>
  <c r="Z1076"/>
  <c r="Y1076"/>
  <c r="X1076"/>
  <c r="W1076"/>
  <c r="V1076"/>
  <c r="U1076"/>
  <c r="T1076"/>
  <c r="S1076"/>
  <c r="R1076"/>
  <c r="Q1076"/>
  <c r="P1076"/>
  <c r="O1076"/>
  <c r="N1076"/>
  <c r="M1076"/>
  <c r="L1076"/>
  <c r="K1076"/>
  <c r="J1076"/>
  <c r="I1076"/>
  <c r="H1076"/>
  <c r="G1076"/>
  <c r="F1076"/>
  <c r="E1076"/>
  <c r="D1076"/>
  <c r="C1076"/>
  <c r="B1076"/>
  <c r="AQ1075"/>
  <c r="AP1075"/>
  <c r="AO1075"/>
  <c r="AN1075"/>
  <c r="AM1075"/>
  <c r="AL1075"/>
  <c r="AK1075"/>
  <c r="AJ1075"/>
  <c r="AI1075"/>
  <c r="AH1075"/>
  <c r="AG1075"/>
  <c r="AF1075"/>
  <c r="AE1075"/>
  <c r="AD1075"/>
  <c r="AC1075"/>
  <c r="AB1075"/>
  <c r="AA1075"/>
  <c r="Z1075"/>
  <c r="Y1075"/>
  <c r="X1075"/>
  <c r="W1075"/>
  <c r="V1075"/>
  <c r="U1075"/>
  <c r="T1075"/>
  <c r="S1075"/>
  <c r="R1075"/>
  <c r="Q1075"/>
  <c r="P1075"/>
  <c r="O1075"/>
  <c r="N1075"/>
  <c r="M1075"/>
  <c r="L1075"/>
  <c r="K1075"/>
  <c r="J1075"/>
  <c r="I1075"/>
  <c r="H1075"/>
  <c r="G1075"/>
  <c r="F1075"/>
  <c r="E1075"/>
  <c r="D1075"/>
  <c r="C1075"/>
  <c r="B1075"/>
  <c r="AQ1074"/>
  <c r="AP1074"/>
  <c r="AO1074"/>
  <c r="AN1074"/>
  <c r="AM1074"/>
  <c r="AL1074"/>
  <c r="AK1074"/>
  <c r="AJ1074"/>
  <c r="AI1074"/>
  <c r="AH1074"/>
  <c r="AG1074"/>
  <c r="AF1074"/>
  <c r="AE1074"/>
  <c r="AD1074"/>
  <c r="AC1074"/>
  <c r="AB1074"/>
  <c r="AA1074"/>
  <c r="Z1074"/>
  <c r="Y1074"/>
  <c r="X1074"/>
  <c r="W1074"/>
  <c r="V1074"/>
  <c r="U1074"/>
  <c r="T1074"/>
  <c r="S1074"/>
  <c r="R1074"/>
  <c r="Q1074"/>
  <c r="P1074"/>
  <c r="O1074"/>
  <c r="N1074"/>
  <c r="M1074"/>
  <c r="L1074"/>
  <c r="K1074"/>
  <c r="J1074"/>
  <c r="I1074"/>
  <c r="H1074"/>
  <c r="G1074"/>
  <c r="F1074"/>
  <c r="E1074"/>
  <c r="D1074"/>
  <c r="C1074"/>
  <c r="B1074"/>
  <c r="BI1073"/>
  <c r="BH1073"/>
  <c r="BG1073"/>
  <c r="BF1073"/>
  <c r="BE1073"/>
  <c r="BD1073"/>
  <c r="BC1073"/>
  <c r="BB1073"/>
  <c r="BA1073"/>
  <c r="AZ1073"/>
  <c r="AY1073"/>
  <c r="AX1073"/>
  <c r="AW1073"/>
  <c r="AV1073"/>
  <c r="AU1073"/>
  <c r="AT1073"/>
  <c r="AS1073"/>
  <c r="AR1073"/>
  <c r="AQ1073"/>
  <c r="AP1073"/>
  <c r="AO1073"/>
  <c r="AN1073"/>
  <c r="AM1073"/>
  <c r="AL1073"/>
  <c r="AK1073"/>
  <c r="AJ1073"/>
  <c r="AI1073"/>
  <c r="AH1073"/>
  <c r="AG1073"/>
  <c r="AF1073"/>
  <c r="AE1073"/>
  <c r="AD1073"/>
  <c r="AC1073"/>
  <c r="AB1073"/>
  <c r="AA1073"/>
  <c r="Z1073"/>
  <c r="Y1073"/>
  <c r="X1073"/>
  <c r="W1073"/>
  <c r="V1073"/>
  <c r="U1073"/>
  <c r="T1073"/>
  <c r="S1073"/>
  <c r="R1073"/>
  <c r="Q1073"/>
  <c r="P1073"/>
  <c r="O1073"/>
  <c r="N1073"/>
  <c r="M1073"/>
  <c r="L1073"/>
  <c r="K1073"/>
  <c r="J1073"/>
  <c r="I1073"/>
  <c r="H1073"/>
  <c r="G1073"/>
  <c r="F1073"/>
  <c r="E1073"/>
  <c r="D1073"/>
  <c r="C1073"/>
  <c r="B1073"/>
  <c r="AQ1072"/>
  <c r="AP1072"/>
  <c r="AO1072"/>
  <c r="AN1072"/>
  <c r="AM1072"/>
  <c r="AL1072"/>
  <c r="AK1072"/>
  <c r="AJ1072"/>
  <c r="AI1072"/>
  <c r="AH1072"/>
  <c r="AG1072"/>
  <c r="AF1072"/>
  <c r="AE1072"/>
  <c r="AD1072"/>
  <c r="AC1072"/>
  <c r="AB1072"/>
  <c r="AA1072"/>
  <c r="Z1072"/>
  <c r="Y1072"/>
  <c r="X1072"/>
  <c r="W1072"/>
  <c r="V1072"/>
  <c r="U1072"/>
  <c r="T1072"/>
  <c r="S1072"/>
  <c r="R1072"/>
  <c r="Q1072"/>
  <c r="P1072"/>
  <c r="O1072"/>
  <c r="N1072"/>
  <c r="M1072"/>
  <c r="L1072"/>
  <c r="K1072"/>
  <c r="J1072"/>
  <c r="I1072"/>
  <c r="H1072"/>
  <c r="G1072"/>
  <c r="F1072"/>
  <c r="E1072"/>
  <c r="D1072"/>
  <c r="C1072"/>
  <c r="B1072"/>
  <c r="AQ1071"/>
  <c r="AP1071"/>
  <c r="AO1071"/>
  <c r="AN1071"/>
  <c r="AM1071"/>
  <c r="AL1071"/>
  <c r="AK1071"/>
  <c r="AJ1071"/>
  <c r="AI1071"/>
  <c r="AH1071"/>
  <c r="AG1071"/>
  <c r="AF1071"/>
  <c r="AE1071"/>
  <c r="AD1071"/>
  <c r="AC1071"/>
  <c r="AB1071"/>
  <c r="AA1071"/>
  <c r="Z1071"/>
  <c r="Y1071"/>
  <c r="X1071"/>
  <c r="W1071"/>
  <c r="V1071"/>
  <c r="U1071"/>
  <c r="T1071"/>
  <c r="S1071"/>
  <c r="R1071"/>
  <c r="Q1071"/>
  <c r="P1071"/>
  <c r="O1071"/>
  <c r="N1071"/>
  <c r="M1071"/>
  <c r="L1071"/>
  <c r="K1071"/>
  <c r="J1071"/>
  <c r="I1071"/>
  <c r="H1071"/>
  <c r="G1071"/>
  <c r="F1071"/>
  <c r="E1071"/>
  <c r="D1071"/>
  <c r="C1071"/>
  <c r="B1071"/>
  <c r="BI1070"/>
  <c r="BH1070"/>
  <c r="BG1070"/>
  <c r="BF1070"/>
  <c r="BE1070"/>
  <c r="BD1070"/>
  <c r="BC1070"/>
  <c r="BB1070"/>
  <c r="BA1070"/>
  <c r="AZ1070"/>
  <c r="AY1070"/>
  <c r="AX1070"/>
  <c r="AW1070"/>
  <c r="AV1070"/>
  <c r="AU1070"/>
  <c r="AT1070"/>
  <c r="AS1070"/>
  <c r="AR1070"/>
  <c r="AQ1070"/>
  <c r="AP1070"/>
  <c r="AO1070"/>
  <c r="AN1070"/>
  <c r="AM1070"/>
  <c r="AL1070"/>
  <c r="AK1070"/>
  <c r="AJ1070"/>
  <c r="AI1070"/>
  <c r="AH1070"/>
  <c r="AG1070"/>
  <c r="AF1070"/>
  <c r="AE1070"/>
  <c r="AD1070"/>
  <c r="AC1070"/>
  <c r="AB1070"/>
  <c r="AA1070"/>
  <c r="Z1070"/>
  <c r="Y1070"/>
  <c r="X1070"/>
  <c r="W1070"/>
  <c r="V1070"/>
  <c r="U1070"/>
  <c r="T1070"/>
  <c r="S1070"/>
  <c r="R1070"/>
  <c r="Q1070"/>
  <c r="P1070"/>
  <c r="O1070"/>
  <c r="N1070"/>
  <c r="M1070"/>
  <c r="L1070"/>
  <c r="K1070"/>
  <c r="J1070"/>
  <c r="I1070"/>
  <c r="H1070"/>
  <c r="G1070"/>
  <c r="F1070"/>
  <c r="E1070"/>
  <c r="D1070"/>
  <c r="C1070"/>
  <c r="B1070"/>
  <c r="AQ1069"/>
  <c r="AP1069"/>
  <c r="AO1069"/>
  <c r="AN1069"/>
  <c r="AM1069"/>
  <c r="AL1069"/>
  <c r="AK1069"/>
  <c r="AJ1069"/>
  <c r="AI1069"/>
  <c r="AH1069"/>
  <c r="AG1069"/>
  <c r="AF1069"/>
  <c r="AE1069"/>
  <c r="AD1069"/>
  <c r="AC1069"/>
  <c r="AB1069"/>
  <c r="AA1069"/>
  <c r="Z1069"/>
  <c r="Y1069"/>
  <c r="X1069"/>
  <c r="W1069"/>
  <c r="V1069"/>
  <c r="U1069"/>
  <c r="T1069"/>
  <c r="S1069"/>
  <c r="R1069"/>
  <c r="Q1069"/>
  <c r="P1069"/>
  <c r="O1069"/>
  <c r="N1069"/>
  <c r="M1069"/>
  <c r="L1069"/>
  <c r="K1069"/>
  <c r="J1069"/>
  <c r="I1069"/>
  <c r="H1069"/>
  <c r="G1069"/>
  <c r="F1069"/>
  <c r="E1069"/>
  <c r="D1069"/>
  <c r="C1069"/>
  <c r="B1069"/>
  <c r="AQ1068"/>
  <c r="AP1068"/>
  <c r="AO1068"/>
  <c r="AN1068"/>
  <c r="AM1068"/>
  <c r="AL1068"/>
  <c r="AK1068"/>
  <c r="AJ1068"/>
  <c r="AI1068"/>
  <c r="AH1068"/>
  <c r="AG1068"/>
  <c r="AF1068"/>
  <c r="AE1068"/>
  <c r="AD1068"/>
  <c r="AC1068"/>
  <c r="AB1068"/>
  <c r="AA1068"/>
  <c r="Z1068"/>
  <c r="Y1068"/>
  <c r="X1068"/>
  <c r="W1068"/>
  <c r="V1068"/>
  <c r="U1068"/>
  <c r="T1068"/>
  <c r="S1068"/>
  <c r="R1068"/>
  <c r="Q1068"/>
  <c r="P1068"/>
  <c r="O1068"/>
  <c r="N1068"/>
  <c r="M1068"/>
  <c r="L1068"/>
  <c r="K1068"/>
  <c r="J1068"/>
  <c r="I1068"/>
  <c r="H1068"/>
  <c r="G1068"/>
  <c r="F1068"/>
  <c r="E1068"/>
  <c r="D1068"/>
  <c r="C1068"/>
  <c r="B1068"/>
  <c r="BI1067"/>
  <c r="BH1067"/>
  <c r="BG1067"/>
  <c r="BF1067"/>
  <c r="BE1067"/>
  <c r="BD1067"/>
  <c r="BC1067"/>
  <c r="BB1067"/>
  <c r="BA1067"/>
  <c r="AZ1067"/>
  <c r="AY1067"/>
  <c r="AX1067"/>
  <c r="AW1067"/>
  <c r="AV1067"/>
  <c r="AU1067"/>
  <c r="AT1067"/>
  <c r="AS1067"/>
  <c r="AR1067"/>
  <c r="AQ1067"/>
  <c r="AP1067"/>
  <c r="AO1067"/>
  <c r="AN1067"/>
  <c r="AM1067"/>
  <c r="AL1067"/>
  <c r="AK1067"/>
  <c r="AJ1067"/>
  <c r="AI1067"/>
  <c r="AH1067"/>
  <c r="AG1067"/>
  <c r="AF1067"/>
  <c r="AE1067"/>
  <c r="AD1067"/>
  <c r="AC1067"/>
  <c r="AB1067"/>
  <c r="AA1067"/>
  <c r="Z1067"/>
  <c r="Y1067"/>
  <c r="X1067"/>
  <c r="W1067"/>
  <c r="V1067"/>
  <c r="U1067"/>
  <c r="T1067"/>
  <c r="S1067"/>
  <c r="R1067"/>
  <c r="Q1067"/>
  <c r="P1067"/>
  <c r="O1067"/>
  <c r="N1067"/>
  <c r="M1067"/>
  <c r="L1067"/>
  <c r="K1067"/>
  <c r="J1067"/>
  <c r="I1067"/>
  <c r="H1067"/>
  <c r="G1067"/>
  <c r="F1067"/>
  <c r="E1067"/>
  <c r="D1067"/>
  <c r="C1067"/>
  <c r="B1067"/>
  <c r="AQ1066"/>
  <c r="AP1066"/>
  <c r="AO1066"/>
  <c r="AN1066"/>
  <c r="AM1066"/>
  <c r="AL1066"/>
  <c r="AK1066"/>
  <c r="AJ1066"/>
  <c r="AI1066"/>
  <c r="AH1066"/>
  <c r="AG1066"/>
  <c r="AF1066"/>
  <c r="AE1066"/>
  <c r="AD1066"/>
  <c r="AC1066"/>
  <c r="AB1066"/>
  <c r="AA1066"/>
  <c r="Z1066"/>
  <c r="Y1066"/>
  <c r="X1066"/>
  <c r="W1066"/>
  <c r="V1066"/>
  <c r="U1066"/>
  <c r="T1066"/>
  <c r="S1066"/>
  <c r="R1066"/>
  <c r="Q1066"/>
  <c r="P1066"/>
  <c r="O1066"/>
  <c r="N1066"/>
  <c r="M1066"/>
  <c r="L1066"/>
  <c r="K1066"/>
  <c r="J1066"/>
  <c r="I1066"/>
  <c r="H1066"/>
  <c r="G1066"/>
  <c r="F1066"/>
  <c r="E1066"/>
  <c r="D1066"/>
  <c r="C1066"/>
  <c r="B1066"/>
  <c r="AQ1065"/>
  <c r="AP1065"/>
  <c r="AO1065"/>
  <c r="AN1065"/>
  <c r="AM1065"/>
  <c r="AL1065"/>
  <c r="AK1065"/>
  <c r="AJ1065"/>
  <c r="AI1065"/>
  <c r="AH1065"/>
  <c r="AG1065"/>
  <c r="AF1065"/>
  <c r="AE1065"/>
  <c r="AD1065"/>
  <c r="AC1065"/>
  <c r="AB1065"/>
  <c r="AA1065"/>
  <c r="Z1065"/>
  <c r="Y1065"/>
  <c r="X1065"/>
  <c r="W1065"/>
  <c r="V1065"/>
  <c r="U1065"/>
  <c r="T1065"/>
  <c r="S1065"/>
  <c r="R1065"/>
  <c r="Q1065"/>
  <c r="P1065"/>
  <c r="O1065"/>
  <c r="N1065"/>
  <c r="M1065"/>
  <c r="L1065"/>
  <c r="K1065"/>
  <c r="J1065"/>
  <c r="I1065"/>
  <c r="H1065"/>
  <c r="G1065"/>
  <c r="F1065"/>
  <c r="E1065"/>
  <c r="D1065"/>
  <c r="C1065"/>
  <c r="B1065"/>
  <c r="BI1064"/>
  <c r="BH1064"/>
  <c r="BG1064"/>
  <c r="BF1064"/>
  <c r="BE1064"/>
  <c r="BD1064"/>
  <c r="BC1064"/>
  <c r="BB1064"/>
  <c r="BA1064"/>
  <c r="AZ1064"/>
  <c r="AY1064"/>
  <c r="AX1064"/>
  <c r="AW1064"/>
  <c r="AV1064"/>
  <c r="AU1064"/>
  <c r="AT1064"/>
  <c r="AS1064"/>
  <c r="AR1064"/>
  <c r="AQ1064"/>
  <c r="AP1064"/>
  <c r="AO1064"/>
  <c r="AN1064"/>
  <c r="AM1064"/>
  <c r="AL1064"/>
  <c r="AK1064"/>
  <c r="AJ1064"/>
  <c r="AI1064"/>
  <c r="AH1064"/>
  <c r="AG1064"/>
  <c r="AF1064"/>
  <c r="AE1064"/>
  <c r="AD1064"/>
  <c r="AC1064"/>
  <c r="AB1064"/>
  <c r="AA1064"/>
  <c r="Z1064"/>
  <c r="Y1064"/>
  <c r="X1064"/>
  <c r="W1064"/>
  <c r="V1064"/>
  <c r="U1064"/>
  <c r="T1064"/>
  <c r="S1064"/>
  <c r="R1064"/>
  <c r="Q1064"/>
  <c r="P1064"/>
  <c r="O1064"/>
  <c r="N1064"/>
  <c r="M1064"/>
  <c r="L1064"/>
  <c r="K1064"/>
  <c r="J1064"/>
  <c r="I1064"/>
  <c r="H1064"/>
  <c r="G1064"/>
  <c r="F1064"/>
  <c r="E1064"/>
  <c r="D1064"/>
  <c r="C1064"/>
  <c r="B1064"/>
  <c r="AQ1063"/>
  <c r="AP1063"/>
  <c r="AO1063"/>
  <c r="AN1063"/>
  <c r="AM1063"/>
  <c r="AL1063"/>
  <c r="AK1063"/>
  <c r="AJ1063"/>
  <c r="AI1063"/>
  <c r="AH1063"/>
  <c r="AG1063"/>
  <c r="AF1063"/>
  <c r="AE1063"/>
  <c r="AD1063"/>
  <c r="AC1063"/>
  <c r="AB1063"/>
  <c r="AA1063"/>
  <c r="Z1063"/>
  <c r="Y1063"/>
  <c r="X1063"/>
  <c r="W1063"/>
  <c r="V1063"/>
  <c r="U1063"/>
  <c r="T1063"/>
  <c r="S1063"/>
  <c r="R1063"/>
  <c r="Q1063"/>
  <c r="P1063"/>
  <c r="O1063"/>
  <c r="N1063"/>
  <c r="M1063"/>
  <c r="L1063"/>
  <c r="K1063"/>
  <c r="J1063"/>
  <c r="I1063"/>
  <c r="H1063"/>
  <c r="G1063"/>
  <c r="F1063"/>
  <c r="E1063"/>
  <c r="D1063"/>
  <c r="C1063"/>
  <c r="B1063"/>
  <c r="AQ1062"/>
  <c r="AP1062"/>
  <c r="AO1062"/>
  <c r="AN1062"/>
  <c r="AM1062"/>
  <c r="AL1062"/>
  <c r="AK1062"/>
  <c r="AJ1062"/>
  <c r="AI1062"/>
  <c r="AH1062"/>
  <c r="AG1062"/>
  <c r="AF1062"/>
  <c r="AE1062"/>
  <c r="AD1062"/>
  <c r="AC1062"/>
  <c r="AB1062"/>
  <c r="AA1062"/>
  <c r="Z1062"/>
  <c r="Y1062"/>
  <c r="X1062"/>
  <c r="W1062"/>
  <c r="V1062"/>
  <c r="U1062"/>
  <c r="T1062"/>
  <c r="S1062"/>
  <c r="R1062"/>
  <c r="Q1062"/>
  <c r="P1062"/>
  <c r="O1062"/>
  <c r="N1062"/>
  <c r="M1062"/>
  <c r="L1062"/>
  <c r="K1062"/>
  <c r="J1062"/>
  <c r="I1062"/>
  <c r="H1062"/>
  <c r="G1062"/>
  <c r="F1062"/>
  <c r="E1062"/>
  <c r="D1062"/>
  <c r="C1062"/>
  <c r="B1062"/>
  <c r="BI1061"/>
  <c r="BH1061"/>
  <c r="BG1061"/>
  <c r="BF1061"/>
  <c r="BE1061"/>
  <c r="BD1061"/>
  <c r="BC1061"/>
  <c r="BB1061"/>
  <c r="BA1061"/>
  <c r="AZ1061"/>
  <c r="AY1061"/>
  <c r="AX1061"/>
  <c r="AW1061"/>
  <c r="AV1061"/>
  <c r="AU1061"/>
  <c r="AT1061"/>
  <c r="AS1061"/>
  <c r="AR1061"/>
  <c r="AQ1061"/>
  <c r="AP1061"/>
  <c r="AO1061"/>
  <c r="AN1061"/>
  <c r="AM1061"/>
  <c r="AL1061"/>
  <c r="AK1061"/>
  <c r="AJ1061"/>
  <c r="AI1061"/>
  <c r="AH1061"/>
  <c r="AG1061"/>
  <c r="AF1061"/>
  <c r="AE1061"/>
  <c r="AD1061"/>
  <c r="AC1061"/>
  <c r="AB1061"/>
  <c r="AA1061"/>
  <c r="Z1061"/>
  <c r="Y1061"/>
  <c r="X1061"/>
  <c r="W1061"/>
  <c r="V1061"/>
  <c r="U1061"/>
  <c r="T1061"/>
  <c r="S1061"/>
  <c r="R1061"/>
  <c r="Q1061"/>
  <c r="P1061"/>
  <c r="O1061"/>
  <c r="N1061"/>
  <c r="M1061"/>
  <c r="L1061"/>
  <c r="K1061"/>
  <c r="J1061"/>
  <c r="I1061"/>
  <c r="H1061"/>
  <c r="G1061"/>
  <c r="F1061"/>
  <c r="E1061"/>
  <c r="D1061"/>
  <c r="C1061"/>
  <c r="B1061"/>
  <c r="AQ1060"/>
  <c r="AP1060"/>
  <c r="AO1060"/>
  <c r="AN1060"/>
  <c r="AM1060"/>
  <c r="AL1060"/>
  <c r="AK1060"/>
  <c r="AJ1060"/>
  <c r="AI1060"/>
  <c r="AH1060"/>
  <c r="AG1060"/>
  <c r="AF1060"/>
  <c r="AE1060"/>
  <c r="AD1060"/>
  <c r="AC1060"/>
  <c r="AB1060"/>
  <c r="AA1060"/>
  <c r="Z1060"/>
  <c r="Y1060"/>
  <c r="X1060"/>
  <c r="W1060"/>
  <c r="V1060"/>
  <c r="U1060"/>
  <c r="T1060"/>
  <c r="S1060"/>
  <c r="R1060"/>
  <c r="Q1060"/>
  <c r="P1060"/>
  <c r="O1060"/>
  <c r="N1060"/>
  <c r="M1060"/>
  <c r="L1060"/>
  <c r="K1060"/>
  <c r="J1060"/>
  <c r="I1060"/>
  <c r="H1060"/>
  <c r="G1060"/>
  <c r="F1060"/>
  <c r="E1060"/>
  <c r="D1060"/>
  <c r="C1060"/>
  <c r="B1060"/>
  <c r="AQ1059"/>
  <c r="AP1059"/>
  <c r="AO1059"/>
  <c r="AN1059"/>
  <c r="AM1059"/>
  <c r="AL1059"/>
  <c r="AK1059"/>
  <c r="AJ1059"/>
  <c r="AI1059"/>
  <c r="AH1059"/>
  <c r="AG1059"/>
  <c r="AF1059"/>
  <c r="AE1059"/>
  <c r="AD1059"/>
  <c r="AC1059"/>
  <c r="AB1059"/>
  <c r="AA1059"/>
  <c r="Z1059"/>
  <c r="Y1059"/>
  <c r="X1059"/>
  <c r="W1059"/>
  <c r="V1059"/>
  <c r="U1059"/>
  <c r="T1059"/>
  <c r="S1059"/>
  <c r="R1059"/>
  <c r="Q1059"/>
  <c r="P1059"/>
  <c r="O1059"/>
  <c r="N1059"/>
  <c r="M1059"/>
  <c r="L1059"/>
  <c r="K1059"/>
  <c r="J1059"/>
  <c r="I1059"/>
  <c r="H1059"/>
  <c r="G1059"/>
  <c r="F1059"/>
  <c r="E1059"/>
  <c r="D1059"/>
  <c r="C1059"/>
  <c r="B1059"/>
  <c r="BI1058"/>
  <c r="BH1058"/>
  <c r="BG1058"/>
  <c r="BF1058"/>
  <c r="BE1058"/>
  <c r="BD1058"/>
  <c r="BC1058"/>
  <c r="BB1058"/>
  <c r="BA1058"/>
  <c r="AZ1058"/>
  <c r="AY1058"/>
  <c r="AX1058"/>
  <c r="AW1058"/>
  <c r="AV1058"/>
  <c r="AU1058"/>
  <c r="AT1058"/>
  <c r="AS1058"/>
  <c r="AR1058"/>
  <c r="AQ1058"/>
  <c r="AP1058"/>
  <c r="AO1058"/>
  <c r="AN1058"/>
  <c r="AM1058"/>
  <c r="AL1058"/>
  <c r="AK1058"/>
  <c r="AJ1058"/>
  <c r="AI1058"/>
  <c r="AH1058"/>
  <c r="AG1058"/>
  <c r="AF1058"/>
  <c r="AE1058"/>
  <c r="AD1058"/>
  <c r="AC1058"/>
  <c r="AB1058"/>
  <c r="AA1058"/>
  <c r="Z1058"/>
  <c r="Y1058"/>
  <c r="X1058"/>
  <c r="W1058"/>
  <c r="V1058"/>
  <c r="U1058"/>
  <c r="T1058"/>
  <c r="S1058"/>
  <c r="R1058"/>
  <c r="Q1058"/>
  <c r="P1058"/>
  <c r="O1058"/>
  <c r="N1058"/>
  <c r="M1058"/>
  <c r="L1058"/>
  <c r="K1058"/>
  <c r="J1058"/>
  <c r="I1058"/>
  <c r="H1058"/>
  <c r="G1058"/>
  <c r="F1058"/>
  <c r="E1058"/>
  <c r="D1058"/>
  <c r="C1058"/>
  <c r="B1058"/>
  <c r="AQ1057"/>
  <c r="AP1057"/>
  <c r="AO1057"/>
  <c r="AN1057"/>
  <c r="AM1057"/>
  <c r="AL1057"/>
  <c r="AK1057"/>
  <c r="AJ1057"/>
  <c r="AI1057"/>
  <c r="AH1057"/>
  <c r="AG1057"/>
  <c r="AF1057"/>
  <c r="AE1057"/>
  <c r="AD1057"/>
  <c r="AC1057"/>
  <c r="AB1057"/>
  <c r="AA1057"/>
  <c r="Z1057"/>
  <c r="Y1057"/>
  <c r="X1057"/>
  <c r="W1057"/>
  <c r="V1057"/>
  <c r="U1057"/>
  <c r="T1057"/>
  <c r="S1057"/>
  <c r="R1057"/>
  <c r="Q1057"/>
  <c r="P1057"/>
  <c r="O1057"/>
  <c r="N1057"/>
  <c r="M1057"/>
  <c r="L1057"/>
  <c r="K1057"/>
  <c r="J1057"/>
  <c r="I1057"/>
  <c r="H1057"/>
  <c r="G1057"/>
  <c r="F1057"/>
  <c r="E1057"/>
  <c r="D1057"/>
  <c r="C1057"/>
  <c r="B1057"/>
  <c r="AQ1056"/>
  <c r="AP1056"/>
  <c r="AO1056"/>
  <c r="AN1056"/>
  <c r="AM1056"/>
  <c r="AL1056"/>
  <c r="AK1056"/>
  <c r="AJ1056"/>
  <c r="AI1056"/>
  <c r="AH1056"/>
  <c r="AG1056"/>
  <c r="AF1056"/>
  <c r="AE1056"/>
  <c r="AD1056"/>
  <c r="AC1056"/>
  <c r="AB1056"/>
  <c r="AA1056"/>
  <c r="Z1056"/>
  <c r="Y1056"/>
  <c r="X1056"/>
  <c r="W1056"/>
  <c r="V1056"/>
  <c r="U1056"/>
  <c r="T1056"/>
  <c r="S1056"/>
  <c r="R1056"/>
  <c r="Q1056"/>
  <c r="P1056"/>
  <c r="O1056"/>
  <c r="N1056"/>
  <c r="M1056"/>
  <c r="L1056"/>
  <c r="K1056"/>
  <c r="J1056"/>
  <c r="I1056"/>
  <c r="H1056"/>
  <c r="G1056"/>
  <c r="F1056"/>
  <c r="E1056"/>
  <c r="D1056"/>
  <c r="C1056"/>
  <c r="B1056"/>
  <c r="BI1055"/>
  <c r="BH1055"/>
  <c r="BG1055"/>
  <c r="BF1055"/>
  <c r="BE1055"/>
  <c r="BD1055"/>
  <c r="BC1055"/>
  <c r="BB1055"/>
  <c r="BA1055"/>
  <c r="AZ1055"/>
  <c r="AY1055"/>
  <c r="AX1055"/>
  <c r="AW1055"/>
  <c r="AV1055"/>
  <c r="AU1055"/>
  <c r="AT1055"/>
  <c r="AS1055"/>
  <c r="AR1055"/>
  <c r="AQ1055"/>
  <c r="AP1055"/>
  <c r="AO1055"/>
  <c r="AN1055"/>
  <c r="AM1055"/>
  <c r="AL1055"/>
  <c r="AK1055"/>
  <c r="AJ1055"/>
  <c r="AI1055"/>
  <c r="AH1055"/>
  <c r="AG1055"/>
  <c r="AF1055"/>
  <c r="AE1055"/>
  <c r="AD1055"/>
  <c r="AC1055"/>
  <c r="AB1055"/>
  <c r="AA1055"/>
  <c r="Z1055"/>
  <c r="Y1055"/>
  <c r="X1055"/>
  <c r="W1055"/>
  <c r="V1055"/>
  <c r="U1055"/>
  <c r="T1055"/>
  <c r="S1055"/>
  <c r="R1055"/>
  <c r="Q1055"/>
  <c r="P1055"/>
  <c r="O1055"/>
  <c r="N1055"/>
  <c r="M1055"/>
  <c r="L1055"/>
  <c r="K1055"/>
  <c r="J1055"/>
  <c r="I1055"/>
  <c r="H1055"/>
  <c r="G1055"/>
  <c r="F1055"/>
  <c r="E1055"/>
  <c r="D1055"/>
  <c r="C1055"/>
  <c r="B1055"/>
  <c r="AQ1054"/>
  <c r="AP1054"/>
  <c r="AO1054"/>
  <c r="AN1054"/>
  <c r="AM1054"/>
  <c r="AL1054"/>
  <c r="AK1054"/>
  <c r="AJ1054"/>
  <c r="AI1054"/>
  <c r="AH1054"/>
  <c r="AG1054"/>
  <c r="AF1054"/>
  <c r="AE1054"/>
  <c r="AD1054"/>
  <c r="AC1054"/>
  <c r="AB1054"/>
  <c r="AA1054"/>
  <c r="Z1054"/>
  <c r="Y1054"/>
  <c r="X1054"/>
  <c r="W1054"/>
  <c r="V1054"/>
  <c r="U1054"/>
  <c r="T1054"/>
  <c r="S1054"/>
  <c r="R1054"/>
  <c r="Q1054"/>
  <c r="P1054"/>
  <c r="O1054"/>
  <c r="N1054"/>
  <c r="M1054"/>
  <c r="L1054"/>
  <c r="K1054"/>
  <c r="J1054"/>
  <c r="I1054"/>
  <c r="H1054"/>
  <c r="G1054"/>
  <c r="F1054"/>
  <c r="E1054"/>
  <c r="D1054"/>
  <c r="C1054"/>
  <c r="B1054"/>
  <c r="AQ1053"/>
  <c r="AP1053"/>
  <c r="AO1053"/>
  <c r="AN1053"/>
  <c r="AM1053"/>
  <c r="AL1053"/>
  <c r="AK1053"/>
  <c r="AJ1053"/>
  <c r="AI1053"/>
  <c r="AH1053"/>
  <c r="AG1053"/>
  <c r="AF1053"/>
  <c r="AE1053"/>
  <c r="AD1053"/>
  <c r="AC1053"/>
  <c r="AB1053"/>
  <c r="AA1053"/>
  <c r="Z1053"/>
  <c r="Y1053"/>
  <c r="X1053"/>
  <c r="W1053"/>
  <c r="V1053"/>
  <c r="U1053"/>
  <c r="T1053"/>
  <c r="S1053"/>
  <c r="R1053"/>
  <c r="Q1053"/>
  <c r="P1053"/>
  <c r="O1053"/>
  <c r="N1053"/>
  <c r="M1053"/>
  <c r="L1053"/>
  <c r="K1053"/>
  <c r="J1053"/>
  <c r="I1053"/>
  <c r="H1053"/>
  <c r="G1053"/>
  <c r="F1053"/>
  <c r="E1053"/>
  <c r="D1053"/>
  <c r="C1053"/>
  <c r="B1053"/>
  <c r="BI1052"/>
  <c r="BH1052"/>
  <c r="BG1052"/>
  <c r="BF1052"/>
  <c r="BE1052"/>
  <c r="BD1052"/>
  <c r="BC1052"/>
  <c r="BB1052"/>
  <c r="BA1052"/>
  <c r="AZ1052"/>
  <c r="AY1052"/>
  <c r="AX1052"/>
  <c r="AW1052"/>
  <c r="AV1052"/>
  <c r="AU1052"/>
  <c r="AT1052"/>
  <c r="AS1052"/>
  <c r="AR1052"/>
  <c r="AQ1052"/>
  <c r="AP1052"/>
  <c r="AO1052"/>
  <c r="AN1052"/>
  <c r="AM1052"/>
  <c r="AL1052"/>
  <c r="AK1052"/>
  <c r="AJ1052"/>
  <c r="AI1052"/>
  <c r="AH1052"/>
  <c r="AG1052"/>
  <c r="AF1052"/>
  <c r="AE1052"/>
  <c r="AD1052"/>
  <c r="AC1052"/>
  <c r="AB1052"/>
  <c r="AA1052"/>
  <c r="Z1052"/>
  <c r="Y1052"/>
  <c r="X1052"/>
  <c r="W1052"/>
  <c r="V1052"/>
  <c r="U1052"/>
  <c r="T1052"/>
  <c r="S1052"/>
  <c r="R1052"/>
  <c r="Q1052"/>
  <c r="P1052"/>
  <c r="O1052"/>
  <c r="N1052"/>
  <c r="M1052"/>
  <c r="L1052"/>
  <c r="K1052"/>
  <c r="J1052"/>
  <c r="I1052"/>
  <c r="H1052"/>
  <c r="G1052"/>
  <c r="F1052"/>
  <c r="E1052"/>
  <c r="D1052"/>
  <c r="C1052"/>
  <c r="B1052"/>
  <c r="AQ1051"/>
  <c r="AP1051"/>
  <c r="AO1051"/>
  <c r="AN1051"/>
  <c r="AM1051"/>
  <c r="AL1051"/>
  <c r="AK1051"/>
  <c r="AJ1051"/>
  <c r="AI1051"/>
  <c r="AH1051"/>
  <c r="AG1051"/>
  <c r="AF1051"/>
  <c r="AE1051"/>
  <c r="AD1051"/>
  <c r="AC1051"/>
  <c r="AB1051"/>
  <c r="AA1051"/>
  <c r="Z1051"/>
  <c r="Y1051"/>
  <c r="X1051"/>
  <c r="W1051"/>
  <c r="V1051"/>
  <c r="U1051"/>
  <c r="T1051"/>
  <c r="S1051"/>
  <c r="R1051"/>
  <c r="Q1051"/>
  <c r="P1051"/>
  <c r="O1051"/>
  <c r="N1051"/>
  <c r="M1051"/>
  <c r="L1051"/>
  <c r="K1051"/>
  <c r="J1051"/>
  <c r="I1051"/>
  <c r="H1051"/>
  <c r="G1051"/>
  <c r="F1051"/>
  <c r="E1051"/>
  <c r="D1051"/>
  <c r="C1051"/>
  <c r="B1051"/>
  <c r="AQ1050"/>
  <c r="AP1050"/>
  <c r="AO1050"/>
  <c r="AN1050"/>
  <c r="AM1050"/>
  <c r="AL1050"/>
  <c r="AK1050"/>
  <c r="AJ1050"/>
  <c r="AI1050"/>
  <c r="AH1050"/>
  <c r="AG1050"/>
  <c r="AF1050"/>
  <c r="AE1050"/>
  <c r="AD1050"/>
  <c r="AC1050"/>
  <c r="AB1050"/>
  <c r="AA1050"/>
  <c r="Z1050"/>
  <c r="Y1050"/>
  <c r="X1050"/>
  <c r="W1050"/>
  <c r="V1050"/>
  <c r="U1050"/>
  <c r="T1050"/>
  <c r="S1050"/>
  <c r="R1050"/>
  <c r="Q1050"/>
  <c r="P1050"/>
  <c r="O1050"/>
  <c r="N1050"/>
  <c r="M1050"/>
  <c r="L1050"/>
  <c r="K1050"/>
  <c r="J1050"/>
  <c r="I1050"/>
  <c r="H1050"/>
  <c r="G1050"/>
  <c r="F1050"/>
  <c r="E1050"/>
  <c r="D1050"/>
  <c r="C1050"/>
  <c r="B1050"/>
  <c r="BI1049"/>
  <c r="BH1049"/>
  <c r="BG1049"/>
  <c r="BF1049"/>
  <c r="BE1049"/>
  <c r="BD1049"/>
  <c r="BC1049"/>
  <c r="BB1049"/>
  <c r="BA1049"/>
  <c r="AZ1049"/>
  <c r="AY1049"/>
  <c r="AX1049"/>
  <c r="AW1049"/>
  <c r="AV1049"/>
  <c r="AU1049"/>
  <c r="AT1049"/>
  <c r="AS1049"/>
  <c r="AR1049"/>
  <c r="AQ1049"/>
  <c r="AP1049"/>
  <c r="AO1049"/>
  <c r="AN1049"/>
  <c r="AM1049"/>
  <c r="AL1049"/>
  <c r="AK1049"/>
  <c r="AJ1049"/>
  <c r="AI1049"/>
  <c r="AH1049"/>
  <c r="AG1049"/>
  <c r="AF1049"/>
  <c r="AE1049"/>
  <c r="AD1049"/>
  <c r="AC1049"/>
  <c r="AB1049"/>
  <c r="AA1049"/>
  <c r="Z1049"/>
  <c r="Y1049"/>
  <c r="X1049"/>
  <c r="W1049"/>
  <c r="V1049"/>
  <c r="U1049"/>
  <c r="T1049"/>
  <c r="S1049"/>
  <c r="R1049"/>
  <c r="Q1049"/>
  <c r="P1049"/>
  <c r="O1049"/>
  <c r="N1049"/>
  <c r="M1049"/>
  <c r="L1049"/>
  <c r="K1049"/>
  <c r="J1049"/>
  <c r="I1049"/>
  <c r="H1049"/>
  <c r="G1049"/>
  <c r="F1049"/>
  <c r="E1049"/>
  <c r="D1049"/>
  <c r="C1049"/>
  <c r="B1049"/>
  <c r="AQ1048"/>
  <c r="AP1048"/>
  <c r="AO1048"/>
  <c r="AN1048"/>
  <c r="AM1048"/>
  <c r="AL1048"/>
  <c r="AK1048"/>
  <c r="AJ1048"/>
  <c r="AI1048"/>
  <c r="AH1048"/>
  <c r="AG1048"/>
  <c r="AF1048"/>
  <c r="AE1048"/>
  <c r="AD1048"/>
  <c r="AC1048"/>
  <c r="AB1048"/>
  <c r="AA1048"/>
  <c r="Z1048"/>
  <c r="Y1048"/>
  <c r="X1048"/>
  <c r="W1048"/>
  <c r="V1048"/>
  <c r="U1048"/>
  <c r="T1048"/>
  <c r="S1048"/>
  <c r="R1048"/>
  <c r="Q1048"/>
  <c r="P1048"/>
  <c r="O1048"/>
  <c r="N1048"/>
  <c r="M1048"/>
  <c r="L1048"/>
  <c r="K1048"/>
  <c r="J1048"/>
  <c r="I1048"/>
  <c r="H1048"/>
  <c r="G1048"/>
  <c r="F1048"/>
  <c r="E1048"/>
  <c r="D1048"/>
  <c r="C1048"/>
  <c r="B1048"/>
  <c r="AQ1047"/>
  <c r="AP1047"/>
  <c r="AO1047"/>
  <c r="AN1047"/>
  <c r="AM1047"/>
  <c r="AL1047"/>
  <c r="AK1047"/>
  <c r="AJ1047"/>
  <c r="AI1047"/>
  <c r="AH1047"/>
  <c r="AG1047"/>
  <c r="AF1047"/>
  <c r="AE1047"/>
  <c r="AD1047"/>
  <c r="AC1047"/>
  <c r="AB1047"/>
  <c r="AA1047"/>
  <c r="Z1047"/>
  <c r="Y1047"/>
  <c r="X1047"/>
  <c r="W1047"/>
  <c r="V1047"/>
  <c r="U1047"/>
  <c r="T1047"/>
  <c r="S1047"/>
  <c r="R1047"/>
  <c r="Q1047"/>
  <c r="P1047"/>
  <c r="O1047"/>
  <c r="N1047"/>
  <c r="M1047"/>
  <c r="L1047"/>
  <c r="K1047"/>
  <c r="J1047"/>
  <c r="I1047"/>
  <c r="H1047"/>
  <c r="G1047"/>
  <c r="F1047"/>
  <c r="E1047"/>
  <c r="D1047"/>
  <c r="C1047"/>
  <c r="B1047"/>
  <c r="BI1046"/>
  <c r="BH1046"/>
  <c r="BG1046"/>
  <c r="BF1046"/>
  <c r="BE1046"/>
  <c r="BD1046"/>
  <c r="BC1046"/>
  <c r="BB1046"/>
  <c r="BA1046"/>
  <c r="AZ1046"/>
  <c r="AY1046"/>
  <c r="AX1046"/>
  <c r="AW1046"/>
  <c r="AV1046"/>
  <c r="AU1046"/>
  <c r="AT1046"/>
  <c r="AS1046"/>
  <c r="AR1046"/>
  <c r="AQ1046"/>
  <c r="AP1046"/>
  <c r="AO1046"/>
  <c r="AN1046"/>
  <c r="AM1046"/>
  <c r="AL1046"/>
  <c r="AK1046"/>
  <c r="AJ1046"/>
  <c r="AI1046"/>
  <c r="AH1046"/>
  <c r="AG1046"/>
  <c r="AF1046"/>
  <c r="AE1046"/>
  <c r="AD1046"/>
  <c r="AC1046"/>
  <c r="AB1046"/>
  <c r="AA1046"/>
  <c r="Z1046"/>
  <c r="Y1046"/>
  <c r="X1046"/>
  <c r="W1046"/>
  <c r="V1046"/>
  <c r="U1046"/>
  <c r="T1046"/>
  <c r="S1046"/>
  <c r="R1046"/>
  <c r="Q1046"/>
  <c r="P1046"/>
  <c r="O1046"/>
  <c r="N1046"/>
  <c r="M1046"/>
  <c r="L1046"/>
  <c r="K1046"/>
  <c r="J1046"/>
  <c r="I1046"/>
  <c r="H1046"/>
  <c r="G1046"/>
  <c r="F1046"/>
  <c r="E1046"/>
  <c r="D1046"/>
  <c r="C1046"/>
  <c r="B1046"/>
  <c r="AQ1045"/>
  <c r="AP1045"/>
  <c r="AO1045"/>
  <c r="AN1045"/>
  <c r="AM1045"/>
  <c r="AL1045"/>
  <c r="AK1045"/>
  <c r="AJ1045"/>
  <c r="AI1045"/>
  <c r="AH1045"/>
  <c r="AG1045"/>
  <c r="AF1045"/>
  <c r="AE1045"/>
  <c r="AD1045"/>
  <c r="AC1045"/>
  <c r="AB1045"/>
  <c r="AA1045"/>
  <c r="Z1045"/>
  <c r="Y1045"/>
  <c r="X1045"/>
  <c r="W1045"/>
  <c r="V1045"/>
  <c r="U1045"/>
  <c r="T1045"/>
  <c r="S1045"/>
  <c r="R1045"/>
  <c r="Q1045"/>
  <c r="P1045"/>
  <c r="O1045"/>
  <c r="N1045"/>
  <c r="M1045"/>
  <c r="L1045"/>
  <c r="K1045"/>
  <c r="J1045"/>
  <c r="I1045"/>
  <c r="H1045"/>
  <c r="G1045"/>
  <c r="F1045"/>
  <c r="E1045"/>
  <c r="D1045"/>
  <c r="C1045"/>
  <c r="B1045"/>
  <c r="AQ1044"/>
  <c r="AP1044"/>
  <c r="AO1044"/>
  <c r="AN1044"/>
  <c r="AM1044"/>
  <c r="AL1044"/>
  <c r="AK1044"/>
  <c r="AJ1044"/>
  <c r="AI1044"/>
  <c r="AH1044"/>
  <c r="AG1044"/>
  <c r="AF1044"/>
  <c r="AE1044"/>
  <c r="AD1044"/>
  <c r="AC1044"/>
  <c r="AB1044"/>
  <c r="AA1044"/>
  <c r="Z1044"/>
  <c r="Y1044"/>
  <c r="X1044"/>
  <c r="W1044"/>
  <c r="V1044"/>
  <c r="U1044"/>
  <c r="T1044"/>
  <c r="S1044"/>
  <c r="R1044"/>
  <c r="Q1044"/>
  <c r="P1044"/>
  <c r="O1044"/>
  <c r="N1044"/>
  <c r="M1044"/>
  <c r="L1044"/>
  <c r="K1044"/>
  <c r="J1044"/>
  <c r="I1044"/>
  <c r="H1044"/>
  <c r="G1044"/>
  <c r="F1044"/>
  <c r="E1044"/>
  <c r="D1044"/>
  <c r="C1044"/>
  <c r="B1044"/>
  <c r="BI1043"/>
  <c r="BH1043"/>
  <c r="BG1043"/>
  <c r="BF1043"/>
  <c r="BE1043"/>
  <c r="BD1043"/>
  <c r="BC1043"/>
  <c r="BB1043"/>
  <c r="BA1043"/>
  <c r="AZ1043"/>
  <c r="AY1043"/>
  <c r="AX1043"/>
  <c r="AW1043"/>
  <c r="AV1043"/>
  <c r="AU1043"/>
  <c r="AT1043"/>
  <c r="AS1043"/>
  <c r="AR1043"/>
  <c r="AQ1043"/>
  <c r="AP1043"/>
  <c r="AO1043"/>
  <c r="AN1043"/>
  <c r="AM1043"/>
  <c r="AL1043"/>
  <c r="AK1043"/>
  <c r="AJ1043"/>
  <c r="AI1043"/>
  <c r="AH1043"/>
  <c r="AG1043"/>
  <c r="AF1043"/>
  <c r="AE1043"/>
  <c r="AD1043"/>
  <c r="AC1043"/>
  <c r="AB1043"/>
  <c r="AA1043"/>
  <c r="Z1043"/>
  <c r="Y1043"/>
  <c r="X1043"/>
  <c r="W1043"/>
  <c r="V1043"/>
  <c r="U1043"/>
  <c r="T1043"/>
  <c r="S1043"/>
  <c r="R1043"/>
  <c r="Q1043"/>
  <c r="P1043"/>
  <c r="O1043"/>
  <c r="N1043"/>
  <c r="M1043"/>
  <c r="L1043"/>
  <c r="K1043"/>
  <c r="J1043"/>
  <c r="I1043"/>
  <c r="H1043"/>
  <c r="G1043"/>
  <c r="F1043"/>
  <c r="E1043"/>
  <c r="D1043"/>
  <c r="C1043"/>
  <c r="B1043"/>
  <c r="AQ1042"/>
  <c r="AP1042"/>
  <c r="AO1042"/>
  <c r="AN1042"/>
  <c r="AM1042"/>
  <c r="AL1042"/>
  <c r="AK1042"/>
  <c r="AJ1042"/>
  <c r="AI1042"/>
  <c r="AH1042"/>
  <c r="AG1042"/>
  <c r="AF1042"/>
  <c r="AE1042"/>
  <c r="AD1042"/>
  <c r="AC1042"/>
  <c r="AB1042"/>
  <c r="AA1042"/>
  <c r="Z1042"/>
  <c r="Y1042"/>
  <c r="X1042"/>
  <c r="W1042"/>
  <c r="V1042"/>
  <c r="U1042"/>
  <c r="T1042"/>
  <c r="S1042"/>
  <c r="R1042"/>
  <c r="Q1042"/>
  <c r="P1042"/>
  <c r="O1042"/>
  <c r="N1042"/>
  <c r="M1042"/>
  <c r="L1042"/>
  <c r="K1042"/>
  <c r="J1042"/>
  <c r="I1042"/>
  <c r="H1042"/>
  <c r="G1042"/>
  <c r="F1042"/>
  <c r="E1042"/>
  <c r="D1042"/>
  <c r="C1042"/>
  <c r="B1042"/>
  <c r="AQ1041"/>
  <c r="AP1041"/>
  <c r="AO1041"/>
  <c r="AN1041"/>
  <c r="AM1041"/>
  <c r="AL1041"/>
  <c r="AK1041"/>
  <c r="AJ1041"/>
  <c r="AI1041"/>
  <c r="AH1041"/>
  <c r="AG1041"/>
  <c r="AF1041"/>
  <c r="AE1041"/>
  <c r="AD1041"/>
  <c r="AC1041"/>
  <c r="AB1041"/>
  <c r="AA1041"/>
  <c r="Z1041"/>
  <c r="Y1041"/>
  <c r="X1041"/>
  <c r="W1041"/>
  <c r="V1041"/>
  <c r="U1041"/>
  <c r="T1041"/>
  <c r="S1041"/>
  <c r="R1041"/>
  <c r="Q1041"/>
  <c r="P1041"/>
  <c r="O1041"/>
  <c r="N1041"/>
  <c r="M1041"/>
  <c r="L1041"/>
  <c r="K1041"/>
  <c r="J1041"/>
  <c r="I1041"/>
  <c r="H1041"/>
  <c r="G1041"/>
  <c r="F1041"/>
  <c r="E1041"/>
  <c r="D1041"/>
  <c r="C1041"/>
  <c r="B1041"/>
  <c r="BI1040"/>
  <c r="BH1040"/>
  <c r="BG1040"/>
  <c r="BF1040"/>
  <c r="BE1040"/>
  <c r="BD1040"/>
  <c r="BC1040"/>
  <c r="BB1040"/>
  <c r="BA1040"/>
  <c r="AZ1040"/>
  <c r="AY1040"/>
  <c r="AX1040"/>
  <c r="AW1040"/>
  <c r="AV1040"/>
  <c r="AU1040"/>
  <c r="AT1040"/>
  <c r="AS1040"/>
  <c r="AR1040"/>
  <c r="AQ1040"/>
  <c r="AP1040"/>
  <c r="AO1040"/>
  <c r="AN1040"/>
  <c r="AM1040"/>
  <c r="AL1040"/>
  <c r="AK1040"/>
  <c r="AJ1040"/>
  <c r="AI1040"/>
  <c r="AH1040"/>
  <c r="AG1040"/>
  <c r="AF1040"/>
  <c r="AE1040"/>
  <c r="AD1040"/>
  <c r="AC1040"/>
  <c r="AB1040"/>
  <c r="AA1040"/>
  <c r="Z1040"/>
  <c r="Y1040"/>
  <c r="X1040"/>
  <c r="W1040"/>
  <c r="V1040"/>
  <c r="U1040"/>
  <c r="T1040"/>
  <c r="S1040"/>
  <c r="R1040"/>
  <c r="Q1040"/>
  <c r="P1040"/>
  <c r="O1040"/>
  <c r="N1040"/>
  <c r="M1040"/>
  <c r="L1040"/>
  <c r="K1040"/>
  <c r="J1040"/>
  <c r="I1040"/>
  <c r="H1040"/>
  <c r="G1040"/>
  <c r="F1040"/>
  <c r="E1040"/>
  <c r="D1040"/>
  <c r="C1040"/>
  <c r="B1040"/>
  <c r="AQ1039"/>
  <c r="AP1039"/>
  <c r="AO1039"/>
  <c r="AN1039"/>
  <c r="AM1039"/>
  <c r="AL1039"/>
  <c r="AK1039"/>
  <c r="AJ1039"/>
  <c r="AI1039"/>
  <c r="AH1039"/>
  <c r="AG1039"/>
  <c r="AF1039"/>
  <c r="AE1039"/>
  <c r="AD1039"/>
  <c r="AC1039"/>
  <c r="AB1039"/>
  <c r="AA1039"/>
  <c r="Z1039"/>
  <c r="Y1039"/>
  <c r="X1039"/>
  <c r="W1039"/>
  <c r="V1039"/>
  <c r="U1039"/>
  <c r="T1039"/>
  <c r="S1039"/>
  <c r="R1039"/>
  <c r="Q1039"/>
  <c r="P1039"/>
  <c r="O1039"/>
  <c r="N1039"/>
  <c r="M1039"/>
  <c r="L1039"/>
  <c r="K1039"/>
  <c r="J1039"/>
  <c r="I1039"/>
  <c r="H1039"/>
  <c r="G1039"/>
  <c r="F1039"/>
  <c r="E1039"/>
  <c r="D1039"/>
  <c r="C1039"/>
  <c r="B1039"/>
  <c r="AQ1038"/>
  <c r="AP1038"/>
  <c r="AO1038"/>
  <c r="AN1038"/>
  <c r="AM1038"/>
  <c r="AL1038"/>
  <c r="AK1038"/>
  <c r="AJ1038"/>
  <c r="AI1038"/>
  <c r="AH1038"/>
  <c r="AG1038"/>
  <c r="AF1038"/>
  <c r="AE1038"/>
  <c r="AD1038"/>
  <c r="AC1038"/>
  <c r="AB1038"/>
  <c r="AA1038"/>
  <c r="Z1038"/>
  <c r="Y1038"/>
  <c r="X1038"/>
  <c r="W1038"/>
  <c r="V1038"/>
  <c r="U1038"/>
  <c r="T1038"/>
  <c r="S1038"/>
  <c r="R1038"/>
  <c r="Q1038"/>
  <c r="P1038"/>
  <c r="O1038"/>
  <c r="N1038"/>
  <c r="M1038"/>
  <c r="L1038"/>
  <c r="K1038"/>
  <c r="J1038"/>
  <c r="I1038"/>
  <c r="H1038"/>
  <c r="G1038"/>
  <c r="F1038"/>
  <c r="E1038"/>
  <c r="D1038"/>
  <c r="C1038"/>
  <c r="B1038"/>
  <c r="BI1037"/>
  <c r="BH1037"/>
  <c r="BG1037"/>
  <c r="BF1037"/>
  <c r="BE1037"/>
  <c r="BD1037"/>
  <c r="BC1037"/>
  <c r="BB1037"/>
  <c r="BA1037"/>
  <c r="AZ1037"/>
  <c r="AY1037"/>
  <c r="AX1037"/>
  <c r="AW1037"/>
  <c r="AV1037"/>
  <c r="AU1037"/>
  <c r="AT1037"/>
  <c r="AS1037"/>
  <c r="AR1037"/>
  <c r="AQ1037"/>
  <c r="AP1037"/>
  <c r="AO1037"/>
  <c r="AN1037"/>
  <c r="AM1037"/>
  <c r="AL1037"/>
  <c r="AK1037"/>
  <c r="AJ1037"/>
  <c r="AI1037"/>
  <c r="AH1037"/>
  <c r="AG1037"/>
  <c r="AF1037"/>
  <c r="AE1037"/>
  <c r="AD1037"/>
  <c r="AC1037"/>
  <c r="AB1037"/>
  <c r="AA1037"/>
  <c r="Z1037"/>
  <c r="Y1037"/>
  <c r="X1037"/>
  <c r="W1037"/>
  <c r="V1037"/>
  <c r="U1037"/>
  <c r="T1037"/>
  <c r="S1037"/>
  <c r="R1037"/>
  <c r="Q1037"/>
  <c r="P1037"/>
  <c r="O1037"/>
  <c r="N1037"/>
  <c r="M1037"/>
  <c r="L1037"/>
  <c r="K1037"/>
  <c r="J1037"/>
  <c r="I1037"/>
  <c r="H1037"/>
  <c r="G1037"/>
  <c r="F1037"/>
  <c r="E1037"/>
  <c r="D1037"/>
  <c r="C1037"/>
  <c r="B1037"/>
  <c r="AQ1036"/>
  <c r="AP1036"/>
  <c r="AO1036"/>
  <c r="AN1036"/>
  <c r="AM1036"/>
  <c r="AL1036"/>
  <c r="AK1036"/>
  <c r="AJ1036"/>
  <c r="AI1036"/>
  <c r="AH1036"/>
  <c r="AG1036"/>
  <c r="AF1036"/>
  <c r="AE1036"/>
  <c r="AD1036"/>
  <c r="AC1036"/>
  <c r="AB1036"/>
  <c r="AA1036"/>
  <c r="Z1036"/>
  <c r="Y1036"/>
  <c r="X1036"/>
  <c r="W1036"/>
  <c r="V1036"/>
  <c r="U1036"/>
  <c r="T1036"/>
  <c r="S1036"/>
  <c r="R1036"/>
  <c r="Q1036"/>
  <c r="P1036"/>
  <c r="O1036"/>
  <c r="N1036"/>
  <c r="M1036"/>
  <c r="L1036"/>
  <c r="K1036"/>
  <c r="J1036"/>
  <c r="I1036"/>
  <c r="H1036"/>
  <c r="G1036"/>
  <c r="F1036"/>
  <c r="E1036"/>
  <c r="D1036"/>
  <c r="C1036"/>
  <c r="B1036"/>
  <c r="AQ1035"/>
  <c r="AP1035"/>
  <c r="AO1035"/>
  <c r="AN1035"/>
  <c r="AM1035"/>
  <c r="AL1035"/>
  <c r="AK1035"/>
  <c r="AJ1035"/>
  <c r="AI1035"/>
  <c r="AH1035"/>
  <c r="AG1035"/>
  <c r="AF1035"/>
  <c r="AE1035"/>
  <c r="AD1035"/>
  <c r="AC1035"/>
  <c r="AB1035"/>
  <c r="AA1035"/>
  <c r="Z1035"/>
  <c r="Y1035"/>
  <c r="X1035"/>
  <c r="W1035"/>
  <c r="V1035"/>
  <c r="U1035"/>
  <c r="T1035"/>
  <c r="S1035"/>
  <c r="R1035"/>
  <c r="Q1035"/>
  <c r="P1035"/>
  <c r="O1035"/>
  <c r="N1035"/>
  <c r="M1035"/>
  <c r="L1035"/>
  <c r="K1035"/>
  <c r="J1035"/>
  <c r="I1035"/>
  <c r="H1035"/>
  <c r="G1035"/>
  <c r="F1035"/>
  <c r="E1035"/>
  <c r="D1035"/>
  <c r="C1035"/>
  <c r="B1035"/>
  <c r="BI1034"/>
  <c r="BH1034"/>
  <c r="BG1034"/>
  <c r="BF1034"/>
  <c r="BE1034"/>
  <c r="BD1034"/>
  <c r="BC1034"/>
  <c r="BB1034"/>
  <c r="BA1034"/>
  <c r="AZ1034"/>
  <c r="AY1034"/>
  <c r="AX1034"/>
  <c r="AW1034"/>
  <c r="AV1034"/>
  <c r="AU1034"/>
  <c r="AT1034"/>
  <c r="AS1034"/>
  <c r="AR1034"/>
  <c r="AQ1034"/>
  <c r="AP1034"/>
  <c r="AO1034"/>
  <c r="AN1034"/>
  <c r="AM1034"/>
  <c r="AL1034"/>
  <c r="AK1034"/>
  <c r="AJ1034"/>
  <c r="AI1034"/>
  <c r="AH1034"/>
  <c r="AG1034"/>
  <c r="AF1034"/>
  <c r="AE1034"/>
  <c r="AD1034"/>
  <c r="AC1034"/>
  <c r="AB1034"/>
  <c r="AA1034"/>
  <c r="Z1034"/>
  <c r="Y1034"/>
  <c r="X1034"/>
  <c r="W1034"/>
  <c r="V1034"/>
  <c r="U1034"/>
  <c r="T1034"/>
  <c r="S1034"/>
  <c r="R1034"/>
  <c r="Q1034"/>
  <c r="P1034"/>
  <c r="O1034"/>
  <c r="N1034"/>
  <c r="M1034"/>
  <c r="L1034"/>
  <c r="K1034"/>
  <c r="J1034"/>
  <c r="I1034"/>
  <c r="H1034"/>
  <c r="G1034"/>
  <c r="F1034"/>
  <c r="E1034"/>
  <c r="D1034"/>
  <c r="C1034"/>
  <c r="B1034"/>
  <c r="AQ1033"/>
  <c r="AP1033"/>
  <c r="AO1033"/>
  <c r="AN1033"/>
  <c r="AM1033"/>
  <c r="AL1033"/>
  <c r="AK1033"/>
  <c r="AJ1033"/>
  <c r="AI1033"/>
  <c r="AH1033"/>
  <c r="AG1033"/>
  <c r="AF1033"/>
  <c r="AE1033"/>
  <c r="AD1033"/>
  <c r="AC1033"/>
  <c r="AB1033"/>
  <c r="AA1033"/>
  <c r="Z1033"/>
  <c r="Y1033"/>
  <c r="X1033"/>
  <c r="W1033"/>
  <c r="V1033"/>
  <c r="U1033"/>
  <c r="T1033"/>
  <c r="S1033"/>
  <c r="R1033"/>
  <c r="Q1033"/>
  <c r="P1033"/>
  <c r="O1033"/>
  <c r="N1033"/>
  <c r="M1033"/>
  <c r="L1033"/>
  <c r="K1033"/>
  <c r="J1033"/>
  <c r="I1033"/>
  <c r="H1033"/>
  <c r="G1033"/>
  <c r="F1033"/>
  <c r="E1033"/>
  <c r="D1033"/>
  <c r="C1033"/>
  <c r="B1033"/>
  <c r="AQ1032"/>
  <c r="AP1032"/>
  <c r="AO1032"/>
  <c r="AN1032"/>
  <c r="AM1032"/>
  <c r="AL1032"/>
  <c r="AK1032"/>
  <c r="AJ1032"/>
  <c r="AI1032"/>
  <c r="AH1032"/>
  <c r="AG1032"/>
  <c r="AF1032"/>
  <c r="AE1032"/>
  <c r="AD1032"/>
  <c r="AC1032"/>
  <c r="AB1032"/>
  <c r="AA1032"/>
  <c r="Z1032"/>
  <c r="Y1032"/>
  <c r="X1032"/>
  <c r="W1032"/>
  <c r="V1032"/>
  <c r="U1032"/>
  <c r="T1032"/>
  <c r="S1032"/>
  <c r="R1032"/>
  <c r="Q1032"/>
  <c r="P1032"/>
  <c r="O1032"/>
  <c r="N1032"/>
  <c r="M1032"/>
  <c r="L1032"/>
  <c r="K1032"/>
  <c r="J1032"/>
  <c r="I1032"/>
  <c r="H1032"/>
  <c r="G1032"/>
  <c r="F1032"/>
  <c r="E1032"/>
  <c r="D1032"/>
  <c r="C1032"/>
  <c r="B1032"/>
  <c r="BI1031"/>
  <c r="BH1031"/>
  <c r="BG1031"/>
  <c r="BF1031"/>
  <c r="BE1031"/>
  <c r="BD1031"/>
  <c r="BC1031"/>
  <c r="BB1031"/>
  <c r="BA1031"/>
  <c r="AZ1031"/>
  <c r="AY1031"/>
  <c r="AX1031"/>
  <c r="AW1031"/>
  <c r="AV1031"/>
  <c r="AU1031"/>
  <c r="AT1031"/>
  <c r="AS1031"/>
  <c r="AR1031"/>
  <c r="AQ1031"/>
  <c r="AP1031"/>
  <c r="AO1031"/>
  <c r="AN1031"/>
  <c r="AM1031"/>
  <c r="AL1031"/>
  <c r="AK1031"/>
  <c r="AJ1031"/>
  <c r="AI1031"/>
  <c r="AH1031"/>
  <c r="AG1031"/>
  <c r="AF1031"/>
  <c r="AE1031"/>
  <c r="AD1031"/>
  <c r="AC1031"/>
  <c r="AB1031"/>
  <c r="AA1031"/>
  <c r="Z1031"/>
  <c r="Y1031"/>
  <c r="X1031"/>
  <c r="W1031"/>
  <c r="V1031"/>
  <c r="U1031"/>
  <c r="T1031"/>
  <c r="S1031"/>
  <c r="R1031"/>
  <c r="Q1031"/>
  <c r="P1031"/>
  <c r="O1031"/>
  <c r="N1031"/>
  <c r="M1031"/>
  <c r="L1031"/>
  <c r="K1031"/>
  <c r="J1031"/>
  <c r="I1031"/>
  <c r="H1031"/>
  <c r="G1031"/>
  <c r="F1031"/>
  <c r="E1031"/>
  <c r="D1031"/>
  <c r="C1031"/>
  <c r="B1031"/>
  <c r="AQ1030"/>
  <c r="AP1030"/>
  <c r="AO1030"/>
  <c r="AN1030"/>
  <c r="AM1030"/>
  <c r="AL1030"/>
  <c r="AK1030"/>
  <c r="AJ1030"/>
  <c r="AI1030"/>
  <c r="AH1030"/>
  <c r="AG1030"/>
  <c r="AF1030"/>
  <c r="AE1030"/>
  <c r="AD1030"/>
  <c r="AC1030"/>
  <c r="AB1030"/>
  <c r="AA1030"/>
  <c r="Z1030"/>
  <c r="Y1030"/>
  <c r="X1030"/>
  <c r="W1030"/>
  <c r="V1030"/>
  <c r="U1030"/>
  <c r="T1030"/>
  <c r="S1030"/>
  <c r="R1030"/>
  <c r="Q1030"/>
  <c r="P1030"/>
  <c r="O1030"/>
  <c r="N1030"/>
  <c r="M1030"/>
  <c r="L1030"/>
  <c r="K1030"/>
  <c r="J1030"/>
  <c r="I1030"/>
  <c r="H1030"/>
  <c r="G1030"/>
  <c r="F1030"/>
  <c r="E1030"/>
  <c r="D1030"/>
  <c r="C1030"/>
  <c r="B1030"/>
  <c r="AQ1029"/>
  <c r="AP1029"/>
  <c r="AO1029"/>
  <c r="AN1029"/>
  <c r="AM1029"/>
  <c r="AL1029"/>
  <c r="AK1029"/>
  <c r="AJ1029"/>
  <c r="AI1029"/>
  <c r="AH1029"/>
  <c r="AG1029"/>
  <c r="AF1029"/>
  <c r="AE1029"/>
  <c r="AD1029"/>
  <c r="AC1029"/>
  <c r="AB1029"/>
  <c r="AA1029"/>
  <c r="Z1029"/>
  <c r="Y1029"/>
  <c r="X1029"/>
  <c r="W1029"/>
  <c r="V1029"/>
  <c r="U1029"/>
  <c r="T1029"/>
  <c r="S1029"/>
  <c r="R1029"/>
  <c r="Q1029"/>
  <c r="P1029"/>
  <c r="O1029"/>
  <c r="N1029"/>
  <c r="M1029"/>
  <c r="L1029"/>
  <c r="K1029"/>
  <c r="J1029"/>
  <c r="I1029"/>
  <c r="H1029"/>
  <c r="G1029"/>
  <c r="F1029"/>
  <c r="E1029"/>
  <c r="D1029"/>
  <c r="C1029"/>
  <c r="B1029"/>
  <c r="BI1028"/>
  <c r="BH1028"/>
  <c r="BG1028"/>
  <c r="BF1028"/>
  <c r="BE1028"/>
  <c r="BD1028"/>
  <c r="BC1028"/>
  <c r="BB1028"/>
  <c r="BA1028"/>
  <c r="AZ1028"/>
  <c r="AY1028"/>
  <c r="AX1028"/>
  <c r="AW1028"/>
  <c r="AV1028"/>
  <c r="AU1028"/>
  <c r="AT1028"/>
  <c r="AS1028"/>
  <c r="AR1028"/>
  <c r="AQ1028"/>
  <c r="AP1028"/>
  <c r="AO1028"/>
  <c r="AN1028"/>
  <c r="AM1028"/>
  <c r="AL1028"/>
  <c r="AK1028"/>
  <c r="AJ1028"/>
  <c r="AI1028"/>
  <c r="AH1028"/>
  <c r="AG1028"/>
  <c r="AF1028"/>
  <c r="AE1028"/>
  <c r="AD1028"/>
  <c r="AC1028"/>
  <c r="AB1028"/>
  <c r="AA1028"/>
  <c r="Z1028"/>
  <c r="Y1028"/>
  <c r="X1028"/>
  <c r="W1028"/>
  <c r="V1028"/>
  <c r="U1028"/>
  <c r="T1028"/>
  <c r="S1028"/>
  <c r="R1028"/>
  <c r="Q1028"/>
  <c r="P1028"/>
  <c r="O1028"/>
  <c r="N1028"/>
  <c r="M1028"/>
  <c r="L1028"/>
  <c r="K1028"/>
  <c r="J1028"/>
  <c r="I1028"/>
  <c r="H1028"/>
  <c r="G1028"/>
  <c r="F1028"/>
  <c r="E1028"/>
  <c r="D1028"/>
  <c r="C1028"/>
  <c r="B1028"/>
  <c r="AQ1027"/>
  <c r="AP1027"/>
  <c r="AO1027"/>
  <c r="AN1027"/>
  <c r="AM1027"/>
  <c r="AL1027"/>
  <c r="AK1027"/>
  <c r="AJ1027"/>
  <c r="AI1027"/>
  <c r="AH1027"/>
  <c r="AG1027"/>
  <c r="AF1027"/>
  <c r="AE1027"/>
  <c r="AD1027"/>
  <c r="AC1027"/>
  <c r="AB1027"/>
  <c r="AA1027"/>
  <c r="Z1027"/>
  <c r="Y1027"/>
  <c r="X1027"/>
  <c r="W1027"/>
  <c r="V1027"/>
  <c r="U1027"/>
  <c r="T1027"/>
  <c r="S1027"/>
  <c r="R1027"/>
  <c r="Q1027"/>
  <c r="P1027"/>
  <c r="O1027"/>
  <c r="N1027"/>
  <c r="M1027"/>
  <c r="L1027"/>
  <c r="K1027"/>
  <c r="J1027"/>
  <c r="I1027"/>
  <c r="H1027"/>
  <c r="G1027"/>
  <c r="F1027"/>
  <c r="E1027"/>
  <c r="D1027"/>
  <c r="C1027"/>
  <c r="B1027"/>
  <c r="AQ1026"/>
  <c r="AP1026"/>
  <c r="AO1026"/>
  <c r="AN1026"/>
  <c r="AM1026"/>
  <c r="AL1026"/>
  <c r="AK1026"/>
  <c r="AJ1026"/>
  <c r="AI1026"/>
  <c r="AH1026"/>
  <c r="AG1026"/>
  <c r="AF1026"/>
  <c r="AE1026"/>
  <c r="AD1026"/>
  <c r="AC1026"/>
  <c r="AB1026"/>
  <c r="AA1026"/>
  <c r="Z1026"/>
  <c r="Y1026"/>
  <c r="X1026"/>
  <c r="W1026"/>
  <c r="V1026"/>
  <c r="U1026"/>
  <c r="T1026"/>
  <c r="S1026"/>
  <c r="R1026"/>
  <c r="Q1026"/>
  <c r="P1026"/>
  <c r="O1026"/>
  <c r="N1026"/>
  <c r="M1026"/>
  <c r="L1026"/>
  <c r="K1026"/>
  <c r="J1026"/>
  <c r="I1026"/>
  <c r="H1026"/>
  <c r="G1026"/>
  <c r="F1026"/>
  <c r="E1026"/>
  <c r="D1026"/>
  <c r="C1026"/>
  <c r="B1026"/>
  <c r="BI1025"/>
  <c r="BH1025"/>
  <c r="BG1025"/>
  <c r="BF1025"/>
  <c r="BE1025"/>
  <c r="BD1025"/>
  <c r="BC1025"/>
  <c r="BB1025"/>
  <c r="BA1025"/>
  <c r="AZ1025"/>
  <c r="AY1025"/>
  <c r="AX1025"/>
  <c r="AW1025"/>
  <c r="AV1025"/>
  <c r="AU1025"/>
  <c r="AT1025"/>
  <c r="AS1025"/>
  <c r="AR1025"/>
  <c r="AQ1025"/>
  <c r="AP1025"/>
  <c r="AO1025"/>
  <c r="AN1025"/>
  <c r="AM1025"/>
  <c r="AL1025"/>
  <c r="AK1025"/>
  <c r="AJ1025"/>
  <c r="AI1025"/>
  <c r="AH1025"/>
  <c r="AG1025"/>
  <c r="AF1025"/>
  <c r="AE1025"/>
  <c r="AD1025"/>
  <c r="AC1025"/>
  <c r="AB1025"/>
  <c r="AA1025"/>
  <c r="Z1025"/>
  <c r="Y1025"/>
  <c r="X1025"/>
  <c r="W1025"/>
  <c r="V1025"/>
  <c r="U1025"/>
  <c r="T1025"/>
  <c r="S1025"/>
  <c r="R1025"/>
  <c r="Q1025"/>
  <c r="P1025"/>
  <c r="O1025"/>
  <c r="N1025"/>
  <c r="M1025"/>
  <c r="L1025"/>
  <c r="K1025"/>
  <c r="J1025"/>
  <c r="I1025"/>
  <c r="H1025"/>
  <c r="G1025"/>
  <c r="F1025"/>
  <c r="E1025"/>
  <c r="D1025"/>
  <c r="C1025"/>
  <c r="B1025"/>
  <c r="AQ1024"/>
  <c r="AP1024"/>
  <c r="AO1024"/>
  <c r="AN1024"/>
  <c r="AM1024"/>
  <c r="AL1024"/>
  <c r="AK1024"/>
  <c r="AJ1024"/>
  <c r="AI1024"/>
  <c r="AH1024"/>
  <c r="AG1024"/>
  <c r="AF1024"/>
  <c r="AE1024"/>
  <c r="AD1024"/>
  <c r="AC1024"/>
  <c r="AB1024"/>
  <c r="AA1024"/>
  <c r="Z1024"/>
  <c r="Y1024"/>
  <c r="X1024"/>
  <c r="W1024"/>
  <c r="V1024"/>
  <c r="U1024"/>
  <c r="T1024"/>
  <c r="S1024"/>
  <c r="R1024"/>
  <c r="Q1024"/>
  <c r="P1024"/>
  <c r="O1024"/>
  <c r="N1024"/>
  <c r="M1024"/>
  <c r="L1024"/>
  <c r="K1024"/>
  <c r="J1024"/>
  <c r="I1024"/>
  <c r="H1024"/>
  <c r="G1024"/>
  <c r="F1024"/>
  <c r="E1024"/>
  <c r="D1024"/>
  <c r="C1024"/>
  <c r="B1024"/>
  <c r="AQ1023"/>
  <c r="AP1023"/>
  <c r="AO1023"/>
  <c r="AN1023"/>
  <c r="AM1023"/>
  <c r="AL1023"/>
  <c r="AK1023"/>
  <c r="AJ1023"/>
  <c r="AI1023"/>
  <c r="AH1023"/>
  <c r="AG1023"/>
  <c r="AF1023"/>
  <c r="AE1023"/>
  <c r="AD1023"/>
  <c r="AC1023"/>
  <c r="AB1023"/>
  <c r="AA1023"/>
  <c r="Z1023"/>
  <c r="Y1023"/>
  <c r="X1023"/>
  <c r="W1023"/>
  <c r="V1023"/>
  <c r="U1023"/>
  <c r="T1023"/>
  <c r="S1023"/>
  <c r="R1023"/>
  <c r="Q1023"/>
  <c r="P1023"/>
  <c r="O1023"/>
  <c r="N1023"/>
  <c r="M1023"/>
  <c r="L1023"/>
  <c r="K1023"/>
  <c r="J1023"/>
  <c r="I1023"/>
  <c r="H1023"/>
  <c r="G1023"/>
  <c r="F1023"/>
  <c r="E1023"/>
  <c r="D1023"/>
  <c r="C1023"/>
  <c r="B1023"/>
  <c r="BI1022"/>
  <c r="BH1022"/>
  <c r="BG1022"/>
  <c r="BF1022"/>
  <c r="BE1022"/>
  <c r="BD1022"/>
  <c r="BC1022"/>
  <c r="BB1022"/>
  <c r="BA1022"/>
  <c r="AZ1022"/>
  <c r="AY1022"/>
  <c r="AX1022"/>
  <c r="AW1022"/>
  <c r="AV1022"/>
  <c r="AU1022"/>
  <c r="AT1022"/>
  <c r="AS1022"/>
  <c r="AR1022"/>
  <c r="AQ1022"/>
  <c r="AP1022"/>
  <c r="AO1022"/>
  <c r="AN1022"/>
  <c r="AM1022"/>
  <c r="AL1022"/>
  <c r="AK1022"/>
  <c r="AJ1022"/>
  <c r="AI1022"/>
  <c r="AH1022"/>
  <c r="AG1022"/>
  <c r="AF1022"/>
  <c r="AE1022"/>
  <c r="AD1022"/>
  <c r="AC1022"/>
  <c r="AB1022"/>
  <c r="AA1022"/>
  <c r="Z1022"/>
  <c r="Y1022"/>
  <c r="X1022"/>
  <c r="W1022"/>
  <c r="V1022"/>
  <c r="U1022"/>
  <c r="T1022"/>
  <c r="S1022"/>
  <c r="R1022"/>
  <c r="Q1022"/>
  <c r="P1022"/>
  <c r="O1022"/>
  <c r="N1022"/>
  <c r="M1022"/>
  <c r="L1022"/>
  <c r="K1022"/>
  <c r="J1022"/>
  <c r="I1022"/>
  <c r="H1022"/>
  <c r="G1022"/>
  <c r="F1022"/>
  <c r="E1022"/>
  <c r="D1022"/>
  <c r="C1022"/>
  <c r="B1022"/>
  <c r="AQ1021"/>
  <c r="AP1021"/>
  <c r="AO1021"/>
  <c r="AN1021"/>
  <c r="AM1021"/>
  <c r="AL1021"/>
  <c r="AK1021"/>
  <c r="AJ1021"/>
  <c r="AI1021"/>
  <c r="AH1021"/>
  <c r="AG1021"/>
  <c r="AF1021"/>
  <c r="AE1021"/>
  <c r="AD1021"/>
  <c r="AC1021"/>
  <c r="AB1021"/>
  <c r="AA1021"/>
  <c r="Z1021"/>
  <c r="Y1021"/>
  <c r="X1021"/>
  <c r="W1021"/>
  <c r="V1021"/>
  <c r="U1021"/>
  <c r="T1021"/>
  <c r="S1021"/>
  <c r="R1021"/>
  <c r="Q1021"/>
  <c r="P1021"/>
  <c r="O1021"/>
  <c r="N1021"/>
  <c r="M1021"/>
  <c r="L1021"/>
  <c r="K1021"/>
  <c r="J1021"/>
  <c r="I1021"/>
  <c r="H1021"/>
  <c r="G1021"/>
  <c r="F1021"/>
  <c r="E1021"/>
  <c r="D1021"/>
  <c r="C1021"/>
  <c r="B1021"/>
  <c r="AQ1020"/>
  <c r="AP1020"/>
  <c r="AO1020"/>
  <c r="AN1020"/>
  <c r="AM1020"/>
  <c r="AL1020"/>
  <c r="AK1020"/>
  <c r="AJ1020"/>
  <c r="AI1020"/>
  <c r="AH1020"/>
  <c r="AG1020"/>
  <c r="AF1020"/>
  <c r="AE1020"/>
  <c r="AD1020"/>
  <c r="AC1020"/>
  <c r="AB1020"/>
  <c r="AA1020"/>
  <c r="Z1020"/>
  <c r="Y1020"/>
  <c r="X1020"/>
  <c r="W1020"/>
  <c r="V1020"/>
  <c r="U1020"/>
  <c r="T1020"/>
  <c r="S1020"/>
  <c r="R1020"/>
  <c r="Q1020"/>
  <c r="P1020"/>
  <c r="O1020"/>
  <c r="N1020"/>
  <c r="M1020"/>
  <c r="L1020"/>
  <c r="K1020"/>
  <c r="J1020"/>
  <c r="I1020"/>
  <c r="H1020"/>
  <c r="G1020"/>
  <c r="F1020"/>
  <c r="E1020"/>
  <c r="D1020"/>
  <c r="C1020"/>
  <c r="B1020"/>
  <c r="BI1019"/>
  <c r="BH1019"/>
  <c r="BG1019"/>
  <c r="BF1019"/>
  <c r="BE1019"/>
  <c r="BD1019"/>
  <c r="BC1019"/>
  <c r="BB1019"/>
  <c r="BA1019"/>
  <c r="AZ1019"/>
  <c r="AY1019"/>
  <c r="AX1019"/>
  <c r="AW1019"/>
  <c r="AV1019"/>
  <c r="AU1019"/>
  <c r="AT1019"/>
  <c r="AS1019"/>
  <c r="AR1019"/>
  <c r="AQ1019"/>
  <c r="AP1019"/>
  <c r="AO1019"/>
  <c r="AN1019"/>
  <c r="AM1019"/>
  <c r="AL1019"/>
  <c r="AK1019"/>
  <c r="AJ1019"/>
  <c r="AI1019"/>
  <c r="AH1019"/>
  <c r="AG1019"/>
  <c r="AF1019"/>
  <c r="AE1019"/>
  <c r="AD1019"/>
  <c r="AC1019"/>
  <c r="AB1019"/>
  <c r="AA1019"/>
  <c r="Z1019"/>
  <c r="Y1019"/>
  <c r="X1019"/>
  <c r="W1019"/>
  <c r="V1019"/>
  <c r="U1019"/>
  <c r="T1019"/>
  <c r="S1019"/>
  <c r="R1019"/>
  <c r="Q1019"/>
  <c r="P1019"/>
  <c r="O1019"/>
  <c r="N1019"/>
  <c r="M1019"/>
  <c r="L1019"/>
  <c r="K1019"/>
  <c r="J1019"/>
  <c r="I1019"/>
  <c r="H1019"/>
  <c r="G1019"/>
  <c r="F1019"/>
  <c r="E1019"/>
  <c r="D1019"/>
  <c r="C1019"/>
  <c r="B1019"/>
  <c r="AQ1018"/>
  <c r="AP1018"/>
  <c r="AO1018"/>
  <c r="AN1018"/>
  <c r="AM1018"/>
  <c r="AL1018"/>
  <c r="AK1018"/>
  <c r="AJ1018"/>
  <c r="AI1018"/>
  <c r="AH1018"/>
  <c r="AG1018"/>
  <c r="AF1018"/>
  <c r="AE1018"/>
  <c r="AD1018"/>
  <c r="AC1018"/>
  <c r="AB1018"/>
  <c r="AA1018"/>
  <c r="Z1018"/>
  <c r="Y1018"/>
  <c r="X1018"/>
  <c r="W1018"/>
  <c r="V1018"/>
  <c r="U1018"/>
  <c r="T1018"/>
  <c r="S1018"/>
  <c r="R1018"/>
  <c r="Q1018"/>
  <c r="P1018"/>
  <c r="O1018"/>
  <c r="N1018"/>
  <c r="M1018"/>
  <c r="L1018"/>
  <c r="K1018"/>
  <c r="J1018"/>
  <c r="I1018"/>
  <c r="H1018"/>
  <c r="G1018"/>
  <c r="F1018"/>
  <c r="E1018"/>
  <c r="D1018"/>
  <c r="C1018"/>
  <c r="B1018"/>
  <c r="AQ1017"/>
  <c r="AP1017"/>
  <c r="AO1017"/>
  <c r="AN1017"/>
  <c r="AM1017"/>
  <c r="AL1017"/>
  <c r="AK1017"/>
  <c r="AJ1017"/>
  <c r="AI1017"/>
  <c r="AH1017"/>
  <c r="AG1017"/>
  <c r="AF1017"/>
  <c r="AE1017"/>
  <c r="AD1017"/>
  <c r="AC1017"/>
  <c r="AB1017"/>
  <c r="AA1017"/>
  <c r="Z1017"/>
  <c r="Y1017"/>
  <c r="X1017"/>
  <c r="W1017"/>
  <c r="V1017"/>
  <c r="U1017"/>
  <c r="T1017"/>
  <c r="S1017"/>
  <c r="R1017"/>
  <c r="Q1017"/>
  <c r="P1017"/>
  <c r="O1017"/>
  <c r="N1017"/>
  <c r="M1017"/>
  <c r="L1017"/>
  <c r="K1017"/>
  <c r="J1017"/>
  <c r="I1017"/>
  <c r="H1017"/>
  <c r="G1017"/>
  <c r="F1017"/>
  <c r="E1017"/>
  <c r="D1017"/>
  <c r="C1017"/>
  <c r="B1017"/>
  <c r="BI1016"/>
  <c r="BH1016"/>
  <c r="BG1016"/>
  <c r="BF1016"/>
  <c r="BE1016"/>
  <c r="BD1016"/>
  <c r="BC1016"/>
  <c r="BB1016"/>
  <c r="BA1016"/>
  <c r="AZ1016"/>
  <c r="AY1016"/>
  <c r="AX1016"/>
  <c r="AW1016"/>
  <c r="AV1016"/>
  <c r="AU1016"/>
  <c r="AT1016"/>
  <c r="AS1016"/>
  <c r="AR1016"/>
  <c r="AQ1016"/>
  <c r="AP1016"/>
  <c r="AO1016"/>
  <c r="AN1016"/>
  <c r="AM1016"/>
  <c r="AL1016"/>
  <c r="AK1016"/>
  <c r="AJ1016"/>
  <c r="AI1016"/>
  <c r="AH1016"/>
  <c r="AG1016"/>
  <c r="AF1016"/>
  <c r="AE1016"/>
  <c r="AD1016"/>
  <c r="AC1016"/>
  <c r="AB1016"/>
  <c r="AA1016"/>
  <c r="Z1016"/>
  <c r="Y1016"/>
  <c r="X1016"/>
  <c r="W1016"/>
  <c r="V1016"/>
  <c r="U1016"/>
  <c r="T1016"/>
  <c r="S1016"/>
  <c r="R1016"/>
  <c r="Q1016"/>
  <c r="P1016"/>
  <c r="O1016"/>
  <c r="N1016"/>
  <c r="M1016"/>
  <c r="L1016"/>
  <c r="K1016"/>
  <c r="J1016"/>
  <c r="I1016"/>
  <c r="H1016"/>
  <c r="G1016"/>
  <c r="F1016"/>
  <c r="E1016"/>
  <c r="D1016"/>
  <c r="C1016"/>
  <c r="B1016"/>
  <c r="AQ1015"/>
  <c r="AP1015"/>
  <c r="AO1015"/>
  <c r="AN1015"/>
  <c r="AM1015"/>
  <c r="AL1015"/>
  <c r="AK1015"/>
  <c r="AJ1015"/>
  <c r="AI1015"/>
  <c r="AH1015"/>
  <c r="AG1015"/>
  <c r="AF1015"/>
  <c r="AE1015"/>
  <c r="AD1015"/>
  <c r="AC1015"/>
  <c r="AB1015"/>
  <c r="AA1015"/>
  <c r="Z1015"/>
  <c r="Y1015"/>
  <c r="X1015"/>
  <c r="W1015"/>
  <c r="V1015"/>
  <c r="U1015"/>
  <c r="T1015"/>
  <c r="S1015"/>
  <c r="R1015"/>
  <c r="Q1015"/>
  <c r="P1015"/>
  <c r="O1015"/>
  <c r="N1015"/>
  <c r="M1015"/>
  <c r="L1015"/>
  <c r="K1015"/>
  <c r="J1015"/>
  <c r="I1015"/>
  <c r="H1015"/>
  <c r="G1015"/>
  <c r="F1015"/>
  <c r="E1015"/>
  <c r="D1015"/>
  <c r="C1015"/>
  <c r="B1015"/>
  <c r="AQ1014"/>
  <c r="AP1014"/>
  <c r="AO1014"/>
  <c r="AN1014"/>
  <c r="AM1014"/>
  <c r="AL1014"/>
  <c r="AK1014"/>
  <c r="AJ1014"/>
  <c r="AI1014"/>
  <c r="AH1014"/>
  <c r="AG1014"/>
  <c r="AF1014"/>
  <c r="AE1014"/>
  <c r="AD1014"/>
  <c r="AC1014"/>
  <c r="AB1014"/>
  <c r="AA1014"/>
  <c r="Z1014"/>
  <c r="Y1014"/>
  <c r="X1014"/>
  <c r="W1014"/>
  <c r="V1014"/>
  <c r="U1014"/>
  <c r="T1014"/>
  <c r="S1014"/>
  <c r="R1014"/>
  <c r="Q1014"/>
  <c r="P1014"/>
  <c r="O1014"/>
  <c r="N1014"/>
  <c r="M1014"/>
  <c r="L1014"/>
  <c r="K1014"/>
  <c r="J1014"/>
  <c r="I1014"/>
  <c r="H1014"/>
  <c r="G1014"/>
  <c r="F1014"/>
  <c r="E1014"/>
  <c r="D1014"/>
  <c r="C1014"/>
  <c r="B1014"/>
  <c r="BI1013"/>
  <c r="BH1013"/>
  <c r="BG1013"/>
  <c r="BF1013"/>
  <c r="BE1013"/>
  <c r="BD1013"/>
  <c r="BC1013"/>
  <c r="BB1013"/>
  <c r="BA1013"/>
  <c r="AZ1013"/>
  <c r="AY1013"/>
  <c r="AX1013"/>
  <c r="AW1013"/>
  <c r="AV1013"/>
  <c r="AU1013"/>
  <c r="AT1013"/>
  <c r="AS1013"/>
  <c r="AR1013"/>
  <c r="AQ1013"/>
  <c r="AP1013"/>
  <c r="AO1013"/>
  <c r="AN1013"/>
  <c r="AM1013"/>
  <c r="AL1013"/>
  <c r="AK1013"/>
  <c r="AJ1013"/>
  <c r="AI1013"/>
  <c r="AH1013"/>
  <c r="AG1013"/>
  <c r="AF1013"/>
  <c r="AE1013"/>
  <c r="AD1013"/>
  <c r="AC1013"/>
  <c r="AB1013"/>
  <c r="AA1013"/>
  <c r="Z1013"/>
  <c r="Y1013"/>
  <c r="X1013"/>
  <c r="W1013"/>
  <c r="V1013"/>
  <c r="U1013"/>
  <c r="T1013"/>
  <c r="S1013"/>
  <c r="R1013"/>
  <c r="Q1013"/>
  <c r="P1013"/>
  <c r="O1013"/>
  <c r="N1013"/>
  <c r="M1013"/>
  <c r="L1013"/>
  <c r="K1013"/>
  <c r="J1013"/>
  <c r="I1013"/>
  <c r="H1013"/>
  <c r="G1013"/>
  <c r="F1013"/>
  <c r="E1013"/>
  <c r="D1013"/>
  <c r="C1013"/>
  <c r="B1013"/>
  <c r="AQ1012"/>
  <c r="AP1012"/>
  <c r="AO1012"/>
  <c r="AN1012"/>
  <c r="AM1012"/>
  <c r="AL1012"/>
  <c r="AK1012"/>
  <c r="AJ1012"/>
  <c r="AI1012"/>
  <c r="AH1012"/>
  <c r="AG1012"/>
  <c r="AF1012"/>
  <c r="AE1012"/>
  <c r="AD1012"/>
  <c r="AC1012"/>
  <c r="AB1012"/>
  <c r="AA1012"/>
  <c r="Z1012"/>
  <c r="Y1012"/>
  <c r="X1012"/>
  <c r="W1012"/>
  <c r="V1012"/>
  <c r="U1012"/>
  <c r="T1012"/>
  <c r="S1012"/>
  <c r="R1012"/>
  <c r="Q1012"/>
  <c r="P1012"/>
  <c r="O1012"/>
  <c r="N1012"/>
  <c r="M1012"/>
  <c r="L1012"/>
  <c r="K1012"/>
  <c r="J1012"/>
  <c r="I1012"/>
  <c r="H1012"/>
  <c r="G1012"/>
  <c r="F1012"/>
  <c r="E1012"/>
  <c r="D1012"/>
  <c r="C1012"/>
  <c r="B1012"/>
  <c r="AQ1011"/>
  <c r="AP1011"/>
  <c r="AO1011"/>
  <c r="AN1011"/>
  <c r="AM1011"/>
  <c r="AL1011"/>
  <c r="AK1011"/>
  <c r="AJ1011"/>
  <c r="AI1011"/>
  <c r="AH1011"/>
  <c r="AG1011"/>
  <c r="AF1011"/>
  <c r="AE1011"/>
  <c r="AD1011"/>
  <c r="AC1011"/>
  <c r="AB1011"/>
  <c r="AA1011"/>
  <c r="Z1011"/>
  <c r="Y1011"/>
  <c r="X1011"/>
  <c r="W1011"/>
  <c r="V1011"/>
  <c r="U1011"/>
  <c r="T1011"/>
  <c r="S1011"/>
  <c r="R1011"/>
  <c r="Q1011"/>
  <c r="P1011"/>
  <c r="O1011"/>
  <c r="N1011"/>
  <c r="M1011"/>
  <c r="L1011"/>
  <c r="K1011"/>
  <c r="J1011"/>
  <c r="I1011"/>
  <c r="H1011"/>
  <c r="G1011"/>
  <c r="F1011"/>
  <c r="E1011"/>
  <c r="D1011"/>
  <c r="C1011"/>
  <c r="B1011"/>
  <c r="BI1010"/>
  <c r="BH1010"/>
  <c r="BG1010"/>
  <c r="BF1010"/>
  <c r="BE1010"/>
  <c r="BD1010"/>
  <c r="BC1010"/>
  <c r="BB1010"/>
  <c r="BA1010"/>
  <c r="AZ1010"/>
  <c r="AY1010"/>
  <c r="AX1010"/>
  <c r="AW1010"/>
  <c r="AV1010"/>
  <c r="AU1010"/>
  <c r="AT1010"/>
  <c r="AS1010"/>
  <c r="AR1010"/>
  <c r="AQ1010"/>
  <c r="AP1010"/>
  <c r="AO1010"/>
  <c r="AN1010"/>
  <c r="AM1010"/>
  <c r="AL1010"/>
  <c r="AK1010"/>
  <c r="AJ1010"/>
  <c r="AI1010"/>
  <c r="AH1010"/>
  <c r="AG1010"/>
  <c r="AF1010"/>
  <c r="AE1010"/>
  <c r="AD1010"/>
  <c r="AC1010"/>
  <c r="AB1010"/>
  <c r="AA1010"/>
  <c r="Z1010"/>
  <c r="Y1010"/>
  <c r="X1010"/>
  <c r="W1010"/>
  <c r="V1010"/>
  <c r="U1010"/>
  <c r="T1010"/>
  <c r="S1010"/>
  <c r="R1010"/>
  <c r="Q1010"/>
  <c r="P1010"/>
  <c r="O1010"/>
  <c r="N1010"/>
  <c r="M1010"/>
  <c r="L1010"/>
  <c r="K1010"/>
  <c r="J1010"/>
  <c r="I1010"/>
  <c r="H1010"/>
  <c r="G1010"/>
  <c r="F1010"/>
  <c r="E1010"/>
  <c r="D1010"/>
  <c r="C1010"/>
  <c r="B1010"/>
  <c r="AQ1009"/>
  <c r="AP1009"/>
  <c r="AO1009"/>
  <c r="AN1009"/>
  <c r="AM1009"/>
  <c r="AL1009"/>
  <c r="AK1009"/>
  <c r="AJ1009"/>
  <c r="AI1009"/>
  <c r="AH1009"/>
  <c r="AG1009"/>
  <c r="AF1009"/>
  <c r="AE1009"/>
  <c r="AD1009"/>
  <c r="AC1009"/>
  <c r="AB1009"/>
  <c r="AA1009"/>
  <c r="Z1009"/>
  <c r="Y1009"/>
  <c r="X1009"/>
  <c r="W1009"/>
  <c r="V1009"/>
  <c r="U1009"/>
  <c r="T1009"/>
  <c r="S1009"/>
  <c r="R1009"/>
  <c r="Q1009"/>
  <c r="P1009"/>
  <c r="O1009"/>
  <c r="N1009"/>
  <c r="M1009"/>
  <c r="L1009"/>
  <c r="K1009"/>
  <c r="J1009"/>
  <c r="I1009"/>
  <c r="H1009"/>
  <c r="G1009"/>
  <c r="F1009"/>
  <c r="E1009"/>
  <c r="D1009"/>
  <c r="C1009"/>
  <c r="B1009"/>
  <c r="AQ1008"/>
  <c r="AP1008"/>
  <c r="AO1008"/>
  <c r="AN1008"/>
  <c r="AM1008"/>
  <c r="AL1008"/>
  <c r="AK1008"/>
  <c r="AJ1008"/>
  <c r="AI1008"/>
  <c r="AH1008"/>
  <c r="AG1008"/>
  <c r="AF1008"/>
  <c r="AE1008"/>
  <c r="AD1008"/>
  <c r="AC1008"/>
  <c r="AB1008"/>
  <c r="AA1008"/>
  <c r="Z1008"/>
  <c r="Y1008"/>
  <c r="X1008"/>
  <c r="W1008"/>
  <c r="V1008"/>
  <c r="U1008"/>
  <c r="T1008"/>
  <c r="S1008"/>
  <c r="R1008"/>
  <c r="Q1008"/>
  <c r="P1008"/>
  <c r="O1008"/>
  <c r="N1008"/>
  <c r="M1008"/>
  <c r="L1008"/>
  <c r="K1008"/>
  <c r="J1008"/>
  <c r="I1008"/>
  <c r="H1008"/>
  <c r="G1008"/>
  <c r="F1008"/>
  <c r="E1008"/>
  <c r="D1008"/>
  <c r="C1008"/>
  <c r="B1008"/>
  <c r="BI1007"/>
  <c r="BH1007"/>
  <c r="BG1007"/>
  <c r="BF1007"/>
  <c r="BE1007"/>
  <c r="BD1007"/>
  <c r="BC1007"/>
  <c r="BB1007"/>
  <c r="BA1007"/>
  <c r="AZ1007"/>
  <c r="AY1007"/>
  <c r="AX1007"/>
  <c r="AW1007"/>
  <c r="AV1007"/>
  <c r="AU1007"/>
  <c r="AT1007"/>
  <c r="AS1007"/>
  <c r="AR1007"/>
  <c r="AQ1007"/>
  <c r="AP1007"/>
  <c r="AO1007"/>
  <c r="AN1007"/>
  <c r="AM1007"/>
  <c r="AL1007"/>
  <c r="AK1007"/>
  <c r="AJ1007"/>
  <c r="AI1007"/>
  <c r="AH1007"/>
  <c r="AG1007"/>
  <c r="AF1007"/>
  <c r="AE1007"/>
  <c r="AD1007"/>
  <c r="AC1007"/>
  <c r="AB1007"/>
  <c r="AA1007"/>
  <c r="Z1007"/>
  <c r="Y1007"/>
  <c r="X1007"/>
  <c r="W1007"/>
  <c r="V1007"/>
  <c r="U1007"/>
  <c r="T1007"/>
  <c r="S1007"/>
  <c r="R1007"/>
  <c r="Q1007"/>
  <c r="P1007"/>
  <c r="O1007"/>
  <c r="N1007"/>
  <c r="M1007"/>
  <c r="L1007"/>
  <c r="K1007"/>
  <c r="J1007"/>
  <c r="I1007"/>
  <c r="H1007"/>
  <c r="G1007"/>
  <c r="F1007"/>
  <c r="E1007"/>
  <c r="D1007"/>
  <c r="C1007"/>
  <c r="B1007"/>
  <c r="AQ1006"/>
  <c r="AP1006"/>
  <c r="AO1006"/>
  <c r="AN1006"/>
  <c r="AM1006"/>
  <c r="AL1006"/>
  <c r="AK1006"/>
  <c r="AJ1006"/>
  <c r="AI1006"/>
  <c r="AH1006"/>
  <c r="AG1006"/>
  <c r="AF1006"/>
  <c r="AE1006"/>
  <c r="AD1006"/>
  <c r="AC1006"/>
  <c r="AB1006"/>
  <c r="AA1006"/>
  <c r="Z1006"/>
  <c r="Y1006"/>
  <c r="X1006"/>
  <c r="W1006"/>
  <c r="V1006"/>
  <c r="U1006"/>
  <c r="T1006"/>
  <c r="S1006"/>
  <c r="R1006"/>
  <c r="Q1006"/>
  <c r="P1006"/>
  <c r="O1006"/>
  <c r="N1006"/>
  <c r="M1006"/>
  <c r="L1006"/>
  <c r="K1006"/>
  <c r="J1006"/>
  <c r="I1006"/>
  <c r="H1006"/>
  <c r="G1006"/>
  <c r="F1006"/>
  <c r="E1006"/>
  <c r="D1006"/>
  <c r="C1006"/>
  <c r="B1006"/>
  <c r="AQ1005"/>
  <c r="AP1005"/>
  <c r="AO1005"/>
  <c r="AN1005"/>
  <c r="AM1005"/>
  <c r="AL1005"/>
  <c r="AK1005"/>
  <c r="AJ1005"/>
  <c r="AI1005"/>
  <c r="AH1005"/>
  <c r="AG1005"/>
  <c r="AF1005"/>
  <c r="AE1005"/>
  <c r="AD1005"/>
  <c r="AC1005"/>
  <c r="AB1005"/>
  <c r="AA1005"/>
  <c r="Z1005"/>
  <c r="Y1005"/>
  <c r="X1005"/>
  <c r="W1005"/>
  <c r="V1005"/>
  <c r="U1005"/>
  <c r="T1005"/>
  <c r="S1005"/>
  <c r="R1005"/>
  <c r="Q1005"/>
  <c r="P1005"/>
  <c r="O1005"/>
  <c r="N1005"/>
  <c r="M1005"/>
  <c r="L1005"/>
  <c r="K1005"/>
  <c r="J1005"/>
  <c r="I1005"/>
  <c r="H1005"/>
  <c r="G1005"/>
  <c r="F1005"/>
  <c r="E1005"/>
  <c r="D1005"/>
  <c r="C1005"/>
  <c r="B1005"/>
  <c r="BI1004"/>
  <c r="BH1004"/>
  <c r="BG1004"/>
  <c r="BF1004"/>
  <c r="BE1004"/>
  <c r="BD1004"/>
  <c r="BC1004"/>
  <c r="BB1004"/>
  <c r="BA1004"/>
  <c r="AZ1004"/>
  <c r="AY1004"/>
  <c r="AX1004"/>
  <c r="AW1004"/>
  <c r="AV1004"/>
  <c r="AU1004"/>
  <c r="AT1004"/>
  <c r="AS1004"/>
  <c r="AR1004"/>
  <c r="AQ1004"/>
  <c r="AP1004"/>
  <c r="AO1004"/>
  <c r="AN1004"/>
  <c r="AM1004"/>
  <c r="AL1004"/>
  <c r="AK1004"/>
  <c r="AJ1004"/>
  <c r="AI1004"/>
  <c r="AH1004"/>
  <c r="AG1004"/>
  <c r="AF1004"/>
  <c r="AE1004"/>
  <c r="AD1004"/>
  <c r="AC1004"/>
  <c r="AB1004"/>
  <c r="AA1004"/>
  <c r="Z1004"/>
  <c r="Y1004"/>
  <c r="X1004"/>
  <c r="W1004"/>
  <c r="V1004"/>
  <c r="U1004"/>
  <c r="T1004"/>
  <c r="S1004"/>
  <c r="R1004"/>
  <c r="Q1004"/>
  <c r="P1004"/>
  <c r="O1004"/>
  <c r="N1004"/>
  <c r="M1004"/>
  <c r="L1004"/>
  <c r="K1004"/>
  <c r="J1004"/>
  <c r="I1004"/>
  <c r="H1004"/>
  <c r="G1004"/>
  <c r="F1004"/>
  <c r="E1004"/>
  <c r="D1004"/>
  <c r="C1004"/>
  <c r="B1004"/>
  <c r="AQ1003"/>
  <c r="AP1003"/>
  <c r="AO1003"/>
  <c r="AN1003"/>
  <c r="AM1003"/>
  <c r="AL1003"/>
  <c r="AK1003"/>
  <c r="AJ1003"/>
  <c r="AI1003"/>
  <c r="AH1003"/>
  <c r="AG1003"/>
  <c r="AF1003"/>
  <c r="AE1003"/>
  <c r="AD1003"/>
  <c r="AC1003"/>
  <c r="AB1003"/>
  <c r="AA1003"/>
  <c r="Z1003"/>
  <c r="Y1003"/>
  <c r="X1003"/>
  <c r="W1003"/>
  <c r="V1003"/>
  <c r="U1003"/>
  <c r="T1003"/>
  <c r="S1003"/>
  <c r="R1003"/>
  <c r="Q1003"/>
  <c r="P1003"/>
  <c r="O1003"/>
  <c r="N1003"/>
  <c r="M1003"/>
  <c r="L1003"/>
  <c r="K1003"/>
  <c r="J1003"/>
  <c r="I1003"/>
  <c r="H1003"/>
  <c r="G1003"/>
  <c r="F1003"/>
  <c r="E1003"/>
  <c r="D1003"/>
  <c r="C1003"/>
  <c r="B1003"/>
  <c r="AQ1002"/>
  <c r="AP1002"/>
  <c r="AO1002"/>
  <c r="AN1002"/>
  <c r="AM1002"/>
  <c r="AL1002"/>
  <c r="AK1002"/>
  <c r="AJ1002"/>
  <c r="AI1002"/>
  <c r="AH1002"/>
  <c r="AG1002"/>
  <c r="AF1002"/>
  <c r="AE1002"/>
  <c r="AD1002"/>
  <c r="AC1002"/>
  <c r="AB1002"/>
  <c r="AA1002"/>
  <c r="Z1002"/>
  <c r="Y1002"/>
  <c r="X1002"/>
  <c r="W1002"/>
  <c r="V1002"/>
  <c r="U1002"/>
  <c r="T1002"/>
  <c r="S1002"/>
  <c r="R1002"/>
  <c r="Q1002"/>
  <c r="P1002"/>
  <c r="O1002"/>
  <c r="N1002"/>
  <c r="M1002"/>
  <c r="L1002"/>
  <c r="K1002"/>
  <c r="J1002"/>
  <c r="I1002"/>
  <c r="H1002"/>
  <c r="G1002"/>
  <c r="F1002"/>
  <c r="E1002"/>
  <c r="D1002"/>
  <c r="C1002"/>
  <c r="B1002"/>
  <c r="BI1001"/>
  <c r="BH1001"/>
  <c r="BG1001"/>
  <c r="BF1001"/>
  <c r="BE1001"/>
  <c r="BD1001"/>
  <c r="BC1001"/>
  <c r="BB1001"/>
  <c r="BA1001"/>
  <c r="AZ1001"/>
  <c r="AY1001"/>
  <c r="AX1001"/>
  <c r="AW1001"/>
  <c r="AV1001"/>
  <c r="AU1001"/>
  <c r="AT1001"/>
  <c r="AS1001"/>
  <c r="AR1001"/>
  <c r="AQ1001"/>
  <c r="AP1001"/>
  <c r="AO1001"/>
  <c r="AN1001"/>
  <c r="AM1001"/>
  <c r="AL1001"/>
  <c r="AK1001"/>
  <c r="AJ1001"/>
  <c r="AI1001"/>
  <c r="AH1001"/>
  <c r="AG1001"/>
  <c r="AF1001"/>
  <c r="AE1001"/>
  <c r="AD1001"/>
  <c r="AC1001"/>
  <c r="AB1001"/>
  <c r="AA1001"/>
  <c r="Z1001"/>
  <c r="Y1001"/>
  <c r="X1001"/>
  <c r="W1001"/>
  <c r="V1001"/>
  <c r="U1001"/>
  <c r="T1001"/>
  <c r="S1001"/>
  <c r="R1001"/>
  <c r="Q1001"/>
  <c r="P1001"/>
  <c r="O1001"/>
  <c r="N1001"/>
  <c r="M1001"/>
  <c r="L1001"/>
  <c r="K1001"/>
  <c r="J1001"/>
  <c r="I1001"/>
  <c r="H1001"/>
  <c r="G1001"/>
  <c r="F1001"/>
  <c r="E1001"/>
  <c r="D1001"/>
  <c r="C1001"/>
  <c r="B1001"/>
  <c r="AQ1000"/>
  <c r="AP1000"/>
  <c r="AO1000"/>
  <c r="AN1000"/>
  <c r="AM1000"/>
  <c r="AL1000"/>
  <c r="AK1000"/>
  <c r="AJ1000"/>
  <c r="AI1000"/>
  <c r="AH1000"/>
  <c r="AG1000"/>
  <c r="AF1000"/>
  <c r="AE1000"/>
  <c r="AD1000"/>
  <c r="AC1000"/>
  <c r="AB1000"/>
  <c r="AA1000"/>
  <c r="Z1000"/>
  <c r="Y1000"/>
  <c r="X1000"/>
  <c r="W1000"/>
  <c r="V1000"/>
  <c r="U1000"/>
  <c r="T1000"/>
  <c r="S1000"/>
  <c r="R1000"/>
  <c r="Q1000"/>
  <c r="P1000"/>
  <c r="O1000"/>
  <c r="N1000"/>
  <c r="M1000"/>
  <c r="L1000"/>
  <c r="K1000"/>
  <c r="J1000"/>
  <c r="I1000"/>
  <c r="H1000"/>
  <c r="G1000"/>
  <c r="F1000"/>
  <c r="E1000"/>
  <c r="D1000"/>
  <c r="C1000"/>
  <c r="B1000"/>
  <c r="AQ999"/>
  <c r="AP999"/>
  <c r="AO999"/>
  <c r="AN999"/>
  <c r="AM999"/>
  <c r="AL999"/>
  <c r="AK999"/>
  <c r="AJ999"/>
  <c r="AI999"/>
  <c r="AH999"/>
  <c r="AG999"/>
  <c r="AF999"/>
  <c r="AE999"/>
  <c r="AD999"/>
  <c r="AC999"/>
  <c r="AB999"/>
  <c r="AA999"/>
  <c r="Z999"/>
  <c r="Y999"/>
  <c r="X999"/>
  <c r="W999"/>
  <c r="V999"/>
  <c r="U999"/>
  <c r="T999"/>
  <c r="S999"/>
  <c r="R999"/>
  <c r="Q999"/>
  <c r="P999"/>
  <c r="O999"/>
  <c r="N999"/>
  <c r="M999"/>
  <c r="L999"/>
  <c r="K999"/>
  <c r="J999"/>
  <c r="I999"/>
  <c r="H999"/>
  <c r="G999"/>
  <c r="F999"/>
  <c r="E999"/>
  <c r="D999"/>
  <c r="C999"/>
  <c r="B999"/>
  <c r="BI998"/>
  <c r="BH998"/>
  <c r="BG998"/>
  <c r="BF998"/>
  <c r="BE998"/>
  <c r="BD998"/>
  <c r="BC998"/>
  <c r="BB998"/>
  <c r="BA998"/>
  <c r="AZ998"/>
  <c r="AY998"/>
  <c r="AX998"/>
  <c r="AW998"/>
  <c r="AV998"/>
  <c r="AU998"/>
  <c r="AT998"/>
  <c r="AS998"/>
  <c r="AR998"/>
  <c r="AQ998"/>
  <c r="AP998"/>
  <c r="AO998"/>
  <c r="AN998"/>
  <c r="AM998"/>
  <c r="AL998"/>
  <c r="AK998"/>
  <c r="AJ998"/>
  <c r="AI998"/>
  <c r="AH998"/>
  <c r="AG998"/>
  <c r="AF998"/>
  <c r="AE998"/>
  <c r="AD998"/>
  <c r="AC998"/>
  <c r="AB998"/>
  <c r="AA998"/>
  <c r="Z998"/>
  <c r="Y998"/>
  <c r="X998"/>
  <c r="W998"/>
  <c r="V998"/>
  <c r="U998"/>
  <c r="T998"/>
  <c r="S998"/>
  <c r="R998"/>
  <c r="Q998"/>
  <c r="P998"/>
  <c r="O998"/>
  <c r="N998"/>
  <c r="M998"/>
  <c r="L998"/>
  <c r="K998"/>
  <c r="J998"/>
  <c r="I998"/>
  <c r="H998"/>
  <c r="G998"/>
  <c r="F998"/>
  <c r="E998"/>
  <c r="D998"/>
  <c r="C998"/>
  <c r="B998"/>
  <c r="AQ997"/>
  <c r="AP997"/>
  <c r="AO997"/>
  <c r="AN997"/>
  <c r="AM997"/>
  <c r="AL997"/>
  <c r="AK997"/>
  <c r="AJ997"/>
  <c r="AI997"/>
  <c r="AH997"/>
  <c r="AG997"/>
  <c r="AF997"/>
  <c r="AE997"/>
  <c r="AD997"/>
  <c r="AC997"/>
  <c r="AB997"/>
  <c r="AA997"/>
  <c r="Z997"/>
  <c r="Y997"/>
  <c r="X997"/>
  <c r="W997"/>
  <c r="V997"/>
  <c r="U997"/>
  <c r="T997"/>
  <c r="S997"/>
  <c r="R997"/>
  <c r="Q997"/>
  <c r="P997"/>
  <c r="O997"/>
  <c r="N997"/>
  <c r="M997"/>
  <c r="L997"/>
  <c r="K997"/>
  <c r="J997"/>
  <c r="I997"/>
  <c r="H997"/>
  <c r="G997"/>
  <c r="F997"/>
  <c r="E997"/>
  <c r="D997"/>
  <c r="C997"/>
  <c r="B997"/>
  <c r="AQ996"/>
  <c r="AP996"/>
  <c r="AO996"/>
  <c r="AN996"/>
  <c r="AM996"/>
  <c r="AL996"/>
  <c r="AK996"/>
  <c r="AJ996"/>
  <c r="AI996"/>
  <c r="AH996"/>
  <c r="AG996"/>
  <c r="AF996"/>
  <c r="AE996"/>
  <c r="AD996"/>
  <c r="AC996"/>
  <c r="AB996"/>
  <c r="AA996"/>
  <c r="Z996"/>
  <c r="Y996"/>
  <c r="X996"/>
  <c r="W996"/>
  <c r="V996"/>
  <c r="U996"/>
  <c r="T996"/>
  <c r="S996"/>
  <c r="R996"/>
  <c r="Q996"/>
  <c r="P996"/>
  <c r="O996"/>
  <c r="N996"/>
  <c r="M996"/>
  <c r="L996"/>
  <c r="K996"/>
  <c r="J996"/>
  <c r="I996"/>
  <c r="H996"/>
  <c r="G996"/>
  <c r="F996"/>
  <c r="E996"/>
  <c r="D996"/>
  <c r="C996"/>
  <c r="B996"/>
  <c r="BI995"/>
  <c r="BH995"/>
  <c r="BG995"/>
  <c r="BF995"/>
  <c r="BE995"/>
  <c r="BD995"/>
  <c r="BC995"/>
  <c r="BB995"/>
  <c r="BA995"/>
  <c r="AZ995"/>
  <c r="AY995"/>
  <c r="AX995"/>
  <c r="AW995"/>
  <c r="AV995"/>
  <c r="AU995"/>
  <c r="AT995"/>
  <c r="AS995"/>
  <c r="AR995"/>
  <c r="AQ995"/>
  <c r="AP995"/>
  <c r="AO995"/>
  <c r="AN995"/>
  <c r="AM995"/>
  <c r="AL995"/>
  <c r="AK995"/>
  <c r="AJ995"/>
  <c r="AI995"/>
  <c r="AH995"/>
  <c r="AG995"/>
  <c r="AF995"/>
  <c r="AE995"/>
  <c r="AD995"/>
  <c r="AC995"/>
  <c r="AB995"/>
  <c r="AA995"/>
  <c r="Z995"/>
  <c r="Y995"/>
  <c r="X995"/>
  <c r="W995"/>
  <c r="V995"/>
  <c r="U995"/>
  <c r="T995"/>
  <c r="S995"/>
  <c r="R995"/>
  <c r="Q995"/>
  <c r="P995"/>
  <c r="O995"/>
  <c r="N995"/>
  <c r="M995"/>
  <c r="L995"/>
  <c r="K995"/>
  <c r="J995"/>
  <c r="I995"/>
  <c r="H995"/>
  <c r="G995"/>
  <c r="F995"/>
  <c r="E995"/>
  <c r="D995"/>
  <c r="C995"/>
  <c r="B995"/>
  <c r="AQ994"/>
  <c r="AP994"/>
  <c r="AO994"/>
  <c r="AN994"/>
  <c r="AM994"/>
  <c r="AL994"/>
  <c r="AK994"/>
  <c r="AJ994"/>
  <c r="AI994"/>
  <c r="AH994"/>
  <c r="AG994"/>
  <c r="AF994"/>
  <c r="AE994"/>
  <c r="AD994"/>
  <c r="AC994"/>
  <c r="AB994"/>
  <c r="AA994"/>
  <c r="Z994"/>
  <c r="Y994"/>
  <c r="X994"/>
  <c r="W994"/>
  <c r="V994"/>
  <c r="U994"/>
  <c r="T994"/>
  <c r="S994"/>
  <c r="R994"/>
  <c r="Q994"/>
  <c r="P994"/>
  <c r="O994"/>
  <c r="N994"/>
  <c r="M994"/>
  <c r="L994"/>
  <c r="K994"/>
  <c r="J994"/>
  <c r="I994"/>
  <c r="H994"/>
  <c r="G994"/>
  <c r="F994"/>
  <c r="E994"/>
  <c r="D994"/>
  <c r="C994"/>
  <c r="B994"/>
  <c r="AQ993"/>
  <c r="AP993"/>
  <c r="AO993"/>
  <c r="AN993"/>
  <c r="AM993"/>
  <c r="AL993"/>
  <c r="AK993"/>
  <c r="AJ993"/>
  <c r="AI993"/>
  <c r="AH993"/>
  <c r="AG993"/>
  <c r="AF993"/>
  <c r="AE993"/>
  <c r="AD993"/>
  <c r="AC993"/>
  <c r="AB993"/>
  <c r="AA993"/>
  <c r="Z993"/>
  <c r="Y993"/>
  <c r="X993"/>
  <c r="W993"/>
  <c r="V993"/>
  <c r="U993"/>
  <c r="T993"/>
  <c r="S993"/>
  <c r="R993"/>
  <c r="Q993"/>
  <c r="P993"/>
  <c r="O993"/>
  <c r="N993"/>
  <c r="M993"/>
  <c r="L993"/>
  <c r="K993"/>
  <c r="J993"/>
  <c r="I993"/>
  <c r="H993"/>
  <c r="G993"/>
  <c r="F993"/>
  <c r="E993"/>
  <c r="D993"/>
  <c r="C993"/>
  <c r="B993"/>
  <c r="BI992"/>
  <c r="BH992"/>
  <c r="BG992"/>
  <c r="BF992"/>
  <c r="BE992"/>
  <c r="BD992"/>
  <c r="BC992"/>
  <c r="BB992"/>
  <c r="BA992"/>
  <c r="AZ992"/>
  <c r="AY992"/>
  <c r="AX992"/>
  <c r="AW992"/>
  <c r="AV992"/>
  <c r="AU992"/>
  <c r="AT992"/>
  <c r="AS992"/>
  <c r="AR992"/>
  <c r="AQ992"/>
  <c r="AP992"/>
  <c r="AO992"/>
  <c r="AN992"/>
  <c r="AM992"/>
  <c r="AL992"/>
  <c r="AK992"/>
  <c r="AJ992"/>
  <c r="AI992"/>
  <c r="AH992"/>
  <c r="AG992"/>
  <c r="AF992"/>
  <c r="AE992"/>
  <c r="AD992"/>
  <c r="AC992"/>
  <c r="AB992"/>
  <c r="AA992"/>
  <c r="Z992"/>
  <c r="Y992"/>
  <c r="X992"/>
  <c r="W992"/>
  <c r="V992"/>
  <c r="U992"/>
  <c r="T992"/>
  <c r="S992"/>
  <c r="R992"/>
  <c r="Q992"/>
  <c r="P992"/>
  <c r="O992"/>
  <c r="N992"/>
  <c r="M992"/>
  <c r="L992"/>
  <c r="K992"/>
  <c r="J992"/>
  <c r="I992"/>
  <c r="H992"/>
  <c r="G992"/>
  <c r="F992"/>
  <c r="E992"/>
  <c r="D992"/>
  <c r="C992"/>
  <c r="B992"/>
  <c r="AQ991"/>
  <c r="AP991"/>
  <c r="AO991"/>
  <c r="AN991"/>
  <c r="AM991"/>
  <c r="AL991"/>
  <c r="AK991"/>
  <c r="AJ991"/>
  <c r="AI991"/>
  <c r="AH991"/>
  <c r="AG991"/>
  <c r="AF991"/>
  <c r="AE991"/>
  <c r="AD991"/>
  <c r="AC991"/>
  <c r="AB991"/>
  <c r="AA991"/>
  <c r="Z991"/>
  <c r="Y991"/>
  <c r="X991"/>
  <c r="W991"/>
  <c r="V991"/>
  <c r="U991"/>
  <c r="T991"/>
  <c r="S991"/>
  <c r="R991"/>
  <c r="Q991"/>
  <c r="P991"/>
  <c r="O991"/>
  <c r="N991"/>
  <c r="M991"/>
  <c r="L991"/>
  <c r="K991"/>
  <c r="J991"/>
  <c r="I991"/>
  <c r="H991"/>
  <c r="G991"/>
  <c r="F991"/>
  <c r="E991"/>
  <c r="D991"/>
  <c r="C991"/>
  <c r="B991"/>
  <c r="AQ990"/>
  <c r="AP990"/>
  <c r="AO990"/>
  <c r="AN990"/>
  <c r="AM990"/>
  <c r="AL990"/>
  <c r="AK990"/>
  <c r="AJ990"/>
  <c r="AI990"/>
  <c r="AH990"/>
  <c r="AG990"/>
  <c r="AF990"/>
  <c r="AE990"/>
  <c r="AD990"/>
  <c r="AC990"/>
  <c r="AB990"/>
  <c r="AA990"/>
  <c r="Z990"/>
  <c r="Y990"/>
  <c r="X990"/>
  <c r="W990"/>
  <c r="V990"/>
  <c r="U990"/>
  <c r="T990"/>
  <c r="S990"/>
  <c r="R990"/>
  <c r="Q990"/>
  <c r="P990"/>
  <c r="O990"/>
  <c r="N990"/>
  <c r="M990"/>
  <c r="L990"/>
  <c r="K990"/>
  <c r="J990"/>
  <c r="I990"/>
  <c r="H990"/>
  <c r="G990"/>
  <c r="F990"/>
  <c r="E990"/>
  <c r="D990"/>
  <c r="C990"/>
  <c r="B990"/>
  <c r="BI989"/>
  <c r="BH989"/>
  <c r="BG989"/>
  <c r="BF989"/>
  <c r="BE989"/>
  <c r="BD989"/>
  <c r="BC989"/>
  <c r="BB989"/>
  <c r="BA989"/>
  <c r="AZ989"/>
  <c r="AY989"/>
  <c r="AX989"/>
  <c r="AW989"/>
  <c r="AV989"/>
  <c r="AU989"/>
  <c r="AT989"/>
  <c r="AS989"/>
  <c r="AR989"/>
  <c r="AQ989"/>
  <c r="AP989"/>
  <c r="AO989"/>
  <c r="AN989"/>
  <c r="AM989"/>
  <c r="AL989"/>
  <c r="AK989"/>
  <c r="AJ989"/>
  <c r="AI989"/>
  <c r="AH989"/>
  <c r="AG989"/>
  <c r="AF989"/>
  <c r="AE989"/>
  <c r="AD989"/>
  <c r="AC989"/>
  <c r="AB989"/>
  <c r="AA989"/>
  <c r="Z989"/>
  <c r="Y989"/>
  <c r="X989"/>
  <c r="W989"/>
  <c r="V989"/>
  <c r="U989"/>
  <c r="T989"/>
  <c r="S989"/>
  <c r="R989"/>
  <c r="Q989"/>
  <c r="P989"/>
  <c r="O989"/>
  <c r="N989"/>
  <c r="M989"/>
  <c r="L989"/>
  <c r="K989"/>
  <c r="J989"/>
  <c r="I989"/>
  <c r="H989"/>
  <c r="G989"/>
  <c r="F989"/>
  <c r="E989"/>
  <c r="D989"/>
  <c r="C989"/>
  <c r="B989"/>
  <c r="AQ988"/>
  <c r="AP988"/>
  <c r="AO988"/>
  <c r="AN988"/>
  <c r="AM988"/>
  <c r="AL988"/>
  <c r="AK988"/>
  <c r="AJ988"/>
  <c r="AI988"/>
  <c r="AH988"/>
  <c r="AG988"/>
  <c r="AF988"/>
  <c r="AE988"/>
  <c r="AD988"/>
  <c r="AC988"/>
  <c r="AB988"/>
  <c r="AA988"/>
  <c r="Z988"/>
  <c r="Y988"/>
  <c r="X988"/>
  <c r="W988"/>
  <c r="V988"/>
  <c r="U988"/>
  <c r="T988"/>
  <c r="S988"/>
  <c r="R988"/>
  <c r="Q988"/>
  <c r="P988"/>
  <c r="O988"/>
  <c r="N988"/>
  <c r="M988"/>
  <c r="L988"/>
  <c r="K988"/>
  <c r="J988"/>
  <c r="I988"/>
  <c r="H988"/>
  <c r="G988"/>
  <c r="F988"/>
  <c r="E988"/>
  <c r="D988"/>
  <c r="C988"/>
  <c r="B988"/>
  <c r="AQ987"/>
  <c r="AP987"/>
  <c r="AO987"/>
  <c r="AN987"/>
  <c r="AM987"/>
  <c r="AL987"/>
  <c r="AK987"/>
  <c r="AJ987"/>
  <c r="AI987"/>
  <c r="AH987"/>
  <c r="AG987"/>
  <c r="AF987"/>
  <c r="AE987"/>
  <c r="AD987"/>
  <c r="AC987"/>
  <c r="AB987"/>
  <c r="AA987"/>
  <c r="Z987"/>
  <c r="Y987"/>
  <c r="X987"/>
  <c r="W987"/>
  <c r="V987"/>
  <c r="U987"/>
  <c r="T987"/>
  <c r="S987"/>
  <c r="R987"/>
  <c r="Q987"/>
  <c r="P987"/>
  <c r="O987"/>
  <c r="N987"/>
  <c r="M987"/>
  <c r="L987"/>
  <c r="K987"/>
  <c r="J987"/>
  <c r="I987"/>
  <c r="H987"/>
  <c r="G987"/>
  <c r="F987"/>
  <c r="E987"/>
  <c r="D987"/>
  <c r="C987"/>
  <c r="B987"/>
  <c r="BI986"/>
  <c r="BH986"/>
  <c r="BG986"/>
  <c r="BF986"/>
  <c r="BE986"/>
  <c r="BD986"/>
  <c r="BC986"/>
  <c r="BB986"/>
  <c r="BA986"/>
  <c r="AZ986"/>
  <c r="AY986"/>
  <c r="AX986"/>
  <c r="AW986"/>
  <c r="AV986"/>
  <c r="AU986"/>
  <c r="AT986"/>
  <c r="AS986"/>
  <c r="AR986"/>
  <c r="AQ986"/>
  <c r="AP986"/>
  <c r="AO986"/>
  <c r="AN986"/>
  <c r="AM986"/>
  <c r="AL986"/>
  <c r="AK986"/>
  <c r="AJ986"/>
  <c r="AI986"/>
  <c r="AH986"/>
  <c r="AG986"/>
  <c r="AF986"/>
  <c r="AE986"/>
  <c r="AD986"/>
  <c r="AC986"/>
  <c r="AB986"/>
  <c r="AA986"/>
  <c r="Z986"/>
  <c r="Y986"/>
  <c r="X986"/>
  <c r="W986"/>
  <c r="V986"/>
  <c r="U986"/>
  <c r="T986"/>
  <c r="S986"/>
  <c r="R986"/>
  <c r="Q986"/>
  <c r="P986"/>
  <c r="O986"/>
  <c r="N986"/>
  <c r="M986"/>
  <c r="L986"/>
  <c r="K986"/>
  <c r="J986"/>
  <c r="I986"/>
  <c r="H986"/>
  <c r="G986"/>
  <c r="F986"/>
  <c r="E986"/>
  <c r="D986"/>
  <c r="C986"/>
  <c r="B986"/>
  <c r="AQ985"/>
  <c r="AP985"/>
  <c r="AO985"/>
  <c r="AN985"/>
  <c r="AM985"/>
  <c r="AL985"/>
  <c r="AK985"/>
  <c r="AJ985"/>
  <c r="AI985"/>
  <c r="AH985"/>
  <c r="AG985"/>
  <c r="AF985"/>
  <c r="AE985"/>
  <c r="AD985"/>
  <c r="AC985"/>
  <c r="AB985"/>
  <c r="AA985"/>
  <c r="Z985"/>
  <c r="Y985"/>
  <c r="X985"/>
  <c r="W985"/>
  <c r="V985"/>
  <c r="U985"/>
  <c r="T985"/>
  <c r="S985"/>
  <c r="R985"/>
  <c r="Q985"/>
  <c r="P985"/>
  <c r="O985"/>
  <c r="N985"/>
  <c r="M985"/>
  <c r="L985"/>
  <c r="K985"/>
  <c r="J985"/>
  <c r="I985"/>
  <c r="H985"/>
  <c r="G985"/>
  <c r="F985"/>
  <c r="E985"/>
  <c r="D985"/>
  <c r="C985"/>
  <c r="B985"/>
  <c r="AQ984"/>
  <c r="AP984"/>
  <c r="AO984"/>
  <c r="AN984"/>
  <c r="AM984"/>
  <c r="AL984"/>
  <c r="AK984"/>
  <c r="AJ984"/>
  <c r="AI984"/>
  <c r="AH984"/>
  <c r="AG984"/>
  <c r="AF984"/>
  <c r="AE984"/>
  <c r="AD984"/>
  <c r="AC984"/>
  <c r="AB984"/>
  <c r="AA984"/>
  <c r="Z984"/>
  <c r="Y984"/>
  <c r="X984"/>
  <c r="W984"/>
  <c r="V984"/>
  <c r="U984"/>
  <c r="T984"/>
  <c r="S984"/>
  <c r="R984"/>
  <c r="Q984"/>
  <c r="P984"/>
  <c r="O984"/>
  <c r="N984"/>
  <c r="M984"/>
  <c r="L984"/>
  <c r="K984"/>
  <c r="J984"/>
  <c r="I984"/>
  <c r="H984"/>
  <c r="G984"/>
  <c r="F984"/>
  <c r="E984"/>
  <c r="D984"/>
  <c r="C984"/>
  <c r="B984"/>
  <c r="BI983"/>
  <c r="BH983"/>
  <c r="BG983"/>
  <c r="BF983"/>
  <c r="BE983"/>
  <c r="BD983"/>
  <c r="BC983"/>
  <c r="BB983"/>
  <c r="BA983"/>
  <c r="AZ983"/>
  <c r="AY983"/>
  <c r="AX983"/>
  <c r="AW983"/>
  <c r="AV983"/>
  <c r="AU983"/>
  <c r="AT983"/>
  <c r="AS983"/>
  <c r="AR983"/>
  <c r="AQ983"/>
  <c r="AP983"/>
  <c r="AO983"/>
  <c r="AN983"/>
  <c r="AM983"/>
  <c r="AL983"/>
  <c r="AK983"/>
  <c r="AJ983"/>
  <c r="AI983"/>
  <c r="AH983"/>
  <c r="AG983"/>
  <c r="AF983"/>
  <c r="AE983"/>
  <c r="AD983"/>
  <c r="AC983"/>
  <c r="AB983"/>
  <c r="AA983"/>
  <c r="Z983"/>
  <c r="Y983"/>
  <c r="X983"/>
  <c r="W983"/>
  <c r="V983"/>
  <c r="U983"/>
  <c r="T983"/>
  <c r="S983"/>
  <c r="R983"/>
  <c r="Q983"/>
  <c r="P983"/>
  <c r="O983"/>
  <c r="N983"/>
  <c r="M983"/>
  <c r="L983"/>
  <c r="K983"/>
  <c r="J983"/>
  <c r="I983"/>
  <c r="H983"/>
  <c r="G983"/>
  <c r="F983"/>
  <c r="E983"/>
  <c r="D983"/>
  <c r="C983"/>
  <c r="B983"/>
  <c r="AQ982"/>
  <c r="AP982"/>
  <c r="AO982"/>
  <c r="AN982"/>
  <c r="AM982"/>
  <c r="AL982"/>
  <c r="AK982"/>
  <c r="AJ982"/>
  <c r="AI982"/>
  <c r="AH982"/>
  <c r="AG982"/>
  <c r="AF982"/>
  <c r="AE982"/>
  <c r="AD982"/>
  <c r="AC982"/>
  <c r="AB982"/>
  <c r="AA982"/>
  <c r="Z982"/>
  <c r="Y982"/>
  <c r="X982"/>
  <c r="W982"/>
  <c r="V982"/>
  <c r="U982"/>
  <c r="T982"/>
  <c r="S982"/>
  <c r="R982"/>
  <c r="Q982"/>
  <c r="P982"/>
  <c r="O982"/>
  <c r="N982"/>
  <c r="M982"/>
  <c r="L982"/>
  <c r="K982"/>
  <c r="J982"/>
  <c r="I982"/>
  <c r="H982"/>
  <c r="G982"/>
  <c r="F982"/>
  <c r="E982"/>
  <c r="D982"/>
  <c r="C982"/>
  <c r="B982"/>
  <c r="AQ981"/>
  <c r="AP981"/>
  <c r="AO981"/>
  <c r="AN981"/>
  <c r="AM981"/>
  <c r="AL981"/>
  <c r="AK981"/>
  <c r="AJ981"/>
  <c r="AI981"/>
  <c r="AH981"/>
  <c r="AG981"/>
  <c r="AF981"/>
  <c r="AE981"/>
  <c r="AD981"/>
  <c r="AC981"/>
  <c r="AB981"/>
  <c r="AA981"/>
  <c r="Z981"/>
  <c r="Y981"/>
  <c r="X981"/>
  <c r="W981"/>
  <c r="V981"/>
  <c r="U981"/>
  <c r="T981"/>
  <c r="S981"/>
  <c r="R981"/>
  <c r="Q981"/>
  <c r="P981"/>
  <c r="O981"/>
  <c r="N981"/>
  <c r="M981"/>
  <c r="L981"/>
  <c r="K981"/>
  <c r="J981"/>
  <c r="I981"/>
  <c r="H981"/>
  <c r="G981"/>
  <c r="F981"/>
  <c r="E981"/>
  <c r="D981"/>
  <c r="C981"/>
  <c r="B981"/>
  <c r="BI980"/>
  <c r="BH980"/>
  <c r="BG980"/>
  <c r="BF980"/>
  <c r="BE980"/>
  <c r="BD980"/>
  <c r="BC980"/>
  <c r="BB980"/>
  <c r="BA980"/>
  <c r="AZ980"/>
  <c r="AY980"/>
  <c r="AX980"/>
  <c r="AW980"/>
  <c r="AV980"/>
  <c r="AU980"/>
  <c r="AT980"/>
  <c r="AS980"/>
  <c r="AR980"/>
  <c r="AQ980"/>
  <c r="AP980"/>
  <c r="AO980"/>
  <c r="AN980"/>
  <c r="AM980"/>
  <c r="AL980"/>
  <c r="AK980"/>
  <c r="AJ980"/>
  <c r="AI980"/>
  <c r="AH980"/>
  <c r="AG980"/>
  <c r="AF980"/>
  <c r="AE980"/>
  <c r="AD980"/>
  <c r="AC980"/>
  <c r="AB980"/>
  <c r="AA980"/>
  <c r="Z980"/>
  <c r="Y980"/>
  <c r="X980"/>
  <c r="W980"/>
  <c r="V980"/>
  <c r="U980"/>
  <c r="T980"/>
  <c r="S980"/>
  <c r="R980"/>
  <c r="Q980"/>
  <c r="P980"/>
  <c r="O980"/>
  <c r="N980"/>
  <c r="M980"/>
  <c r="L980"/>
  <c r="K980"/>
  <c r="J980"/>
  <c r="I980"/>
  <c r="H980"/>
  <c r="G980"/>
  <c r="F980"/>
  <c r="E980"/>
  <c r="D980"/>
  <c r="C980"/>
  <c r="B980"/>
  <c r="AQ979"/>
  <c r="AP979"/>
  <c r="AO979"/>
  <c r="AN979"/>
  <c r="AM979"/>
  <c r="AL979"/>
  <c r="AK979"/>
  <c r="AJ979"/>
  <c r="AI979"/>
  <c r="AH979"/>
  <c r="AG979"/>
  <c r="AF979"/>
  <c r="AE979"/>
  <c r="AD979"/>
  <c r="AC979"/>
  <c r="AB979"/>
  <c r="AA979"/>
  <c r="Z979"/>
  <c r="Y979"/>
  <c r="X979"/>
  <c r="W979"/>
  <c r="V979"/>
  <c r="U979"/>
  <c r="T979"/>
  <c r="S979"/>
  <c r="R979"/>
  <c r="Q979"/>
  <c r="P979"/>
  <c r="O979"/>
  <c r="N979"/>
  <c r="M979"/>
  <c r="L979"/>
  <c r="K979"/>
  <c r="J979"/>
  <c r="I979"/>
  <c r="H979"/>
  <c r="G979"/>
  <c r="F979"/>
  <c r="E979"/>
  <c r="D979"/>
  <c r="C979"/>
  <c r="B979"/>
  <c r="AQ978"/>
  <c r="AP978"/>
  <c r="AO978"/>
  <c r="AN978"/>
  <c r="AM978"/>
  <c r="AL978"/>
  <c r="AK978"/>
  <c r="AJ978"/>
  <c r="AI978"/>
  <c r="AH978"/>
  <c r="AG978"/>
  <c r="AF978"/>
  <c r="AE978"/>
  <c r="AD978"/>
  <c r="AC978"/>
  <c r="AB978"/>
  <c r="AA978"/>
  <c r="Z978"/>
  <c r="Y978"/>
  <c r="X978"/>
  <c r="W978"/>
  <c r="V978"/>
  <c r="U978"/>
  <c r="T978"/>
  <c r="S978"/>
  <c r="R978"/>
  <c r="Q978"/>
  <c r="P978"/>
  <c r="O978"/>
  <c r="N978"/>
  <c r="M978"/>
  <c r="L978"/>
  <c r="K978"/>
  <c r="J978"/>
  <c r="I978"/>
  <c r="H978"/>
  <c r="G978"/>
  <c r="F978"/>
  <c r="E978"/>
  <c r="D978"/>
  <c r="C978"/>
  <c r="B978"/>
  <c r="BI977"/>
  <c r="BH977"/>
  <c r="BG977"/>
  <c r="BF977"/>
  <c r="BE977"/>
  <c r="BD977"/>
  <c r="BC977"/>
  <c r="BB977"/>
  <c r="BA977"/>
  <c r="AZ977"/>
  <c r="AY977"/>
  <c r="AX977"/>
  <c r="AW977"/>
  <c r="AV977"/>
  <c r="AU977"/>
  <c r="AT977"/>
  <c r="AS977"/>
  <c r="AR977"/>
  <c r="AQ977"/>
  <c r="AP977"/>
  <c r="AO977"/>
  <c r="AN977"/>
  <c r="AM977"/>
  <c r="AL977"/>
  <c r="AK977"/>
  <c r="AJ977"/>
  <c r="AI977"/>
  <c r="AH977"/>
  <c r="AG977"/>
  <c r="AF977"/>
  <c r="AE977"/>
  <c r="AD977"/>
  <c r="AC977"/>
  <c r="AB977"/>
  <c r="AA977"/>
  <c r="Z977"/>
  <c r="Y977"/>
  <c r="X977"/>
  <c r="W977"/>
  <c r="V977"/>
  <c r="U977"/>
  <c r="T977"/>
  <c r="S977"/>
  <c r="R977"/>
  <c r="Q977"/>
  <c r="P977"/>
  <c r="O977"/>
  <c r="N977"/>
  <c r="M977"/>
  <c r="L977"/>
  <c r="K977"/>
  <c r="J977"/>
  <c r="I977"/>
  <c r="H977"/>
  <c r="G977"/>
  <c r="F977"/>
  <c r="E977"/>
  <c r="D977"/>
  <c r="C977"/>
  <c r="B977"/>
  <c r="AQ976"/>
  <c r="AP976"/>
  <c r="AO976"/>
  <c r="AN976"/>
  <c r="AM976"/>
  <c r="AL976"/>
  <c r="AK976"/>
  <c r="AJ976"/>
  <c r="AI976"/>
  <c r="AH976"/>
  <c r="AG976"/>
  <c r="AF976"/>
  <c r="AE976"/>
  <c r="AD976"/>
  <c r="AC976"/>
  <c r="AB976"/>
  <c r="AA976"/>
  <c r="Z976"/>
  <c r="Y976"/>
  <c r="X976"/>
  <c r="W976"/>
  <c r="V976"/>
  <c r="U976"/>
  <c r="T976"/>
  <c r="S976"/>
  <c r="R976"/>
  <c r="Q976"/>
  <c r="P976"/>
  <c r="O976"/>
  <c r="N976"/>
  <c r="M976"/>
  <c r="L976"/>
  <c r="K976"/>
  <c r="J976"/>
  <c r="I976"/>
  <c r="H976"/>
  <c r="G976"/>
  <c r="F976"/>
  <c r="E976"/>
  <c r="D976"/>
  <c r="C976"/>
  <c r="B976"/>
  <c r="AQ975"/>
  <c r="AP975"/>
  <c r="AO975"/>
  <c r="AN975"/>
  <c r="AM975"/>
  <c r="AL975"/>
  <c r="AK975"/>
  <c r="AJ975"/>
  <c r="AI975"/>
  <c r="AH975"/>
  <c r="AG975"/>
  <c r="AF975"/>
  <c r="AE975"/>
  <c r="AD975"/>
  <c r="AC975"/>
  <c r="AB975"/>
  <c r="AA975"/>
  <c r="Z975"/>
  <c r="Y975"/>
  <c r="X975"/>
  <c r="W975"/>
  <c r="V975"/>
  <c r="U975"/>
  <c r="T975"/>
  <c r="S975"/>
  <c r="R975"/>
  <c r="Q975"/>
  <c r="P975"/>
  <c r="O975"/>
  <c r="N975"/>
  <c r="M975"/>
  <c r="L975"/>
  <c r="K975"/>
  <c r="J975"/>
  <c r="I975"/>
  <c r="H975"/>
  <c r="G975"/>
  <c r="F975"/>
  <c r="E975"/>
  <c r="D975"/>
  <c r="C975"/>
  <c r="B975"/>
  <c r="BI974"/>
  <c r="BH974"/>
  <c r="BG974"/>
  <c r="BF974"/>
  <c r="BE974"/>
  <c r="BD974"/>
  <c r="BC974"/>
  <c r="BB974"/>
  <c r="BA974"/>
  <c r="AZ974"/>
  <c r="AY974"/>
  <c r="AX974"/>
  <c r="AW974"/>
  <c r="AV974"/>
  <c r="AU974"/>
  <c r="AT974"/>
  <c r="AS974"/>
  <c r="AR974"/>
  <c r="AQ974"/>
  <c r="AP974"/>
  <c r="AO974"/>
  <c r="AN974"/>
  <c r="AM974"/>
  <c r="AL974"/>
  <c r="AK974"/>
  <c r="AJ974"/>
  <c r="AI974"/>
  <c r="AH974"/>
  <c r="AG974"/>
  <c r="AF974"/>
  <c r="AE974"/>
  <c r="AD974"/>
  <c r="AC974"/>
  <c r="AB974"/>
  <c r="AA974"/>
  <c r="Z974"/>
  <c r="Y974"/>
  <c r="X974"/>
  <c r="W974"/>
  <c r="V974"/>
  <c r="U974"/>
  <c r="T974"/>
  <c r="S974"/>
  <c r="R974"/>
  <c r="Q974"/>
  <c r="P974"/>
  <c r="O974"/>
  <c r="N974"/>
  <c r="M974"/>
  <c r="L974"/>
  <c r="K974"/>
  <c r="J974"/>
  <c r="I974"/>
  <c r="H974"/>
  <c r="G974"/>
  <c r="F974"/>
  <c r="E974"/>
  <c r="D974"/>
  <c r="C974"/>
  <c r="B974"/>
  <c r="AQ973"/>
  <c r="AP973"/>
  <c r="AO973"/>
  <c r="AN973"/>
  <c r="AM973"/>
  <c r="AL973"/>
  <c r="AK973"/>
  <c r="AJ973"/>
  <c r="AI973"/>
  <c r="AH973"/>
  <c r="AG973"/>
  <c r="AF973"/>
  <c r="AE973"/>
  <c r="AD973"/>
  <c r="AC973"/>
  <c r="AB973"/>
  <c r="AA973"/>
  <c r="Z973"/>
  <c r="Y973"/>
  <c r="X973"/>
  <c r="W973"/>
  <c r="V973"/>
  <c r="U973"/>
  <c r="T973"/>
  <c r="S973"/>
  <c r="R973"/>
  <c r="Q973"/>
  <c r="P973"/>
  <c r="O973"/>
  <c r="N973"/>
  <c r="M973"/>
  <c r="L973"/>
  <c r="K973"/>
  <c r="J973"/>
  <c r="I973"/>
  <c r="H973"/>
  <c r="G973"/>
  <c r="F973"/>
  <c r="E973"/>
  <c r="D973"/>
  <c r="C973"/>
  <c r="B973"/>
  <c r="AQ972"/>
  <c r="AP972"/>
  <c r="AO972"/>
  <c r="AN972"/>
  <c r="AM972"/>
  <c r="AL972"/>
  <c r="AK972"/>
  <c r="AJ972"/>
  <c r="AI972"/>
  <c r="AH972"/>
  <c r="AG972"/>
  <c r="AF972"/>
  <c r="AE972"/>
  <c r="AD972"/>
  <c r="AC972"/>
  <c r="AB972"/>
  <c r="AA972"/>
  <c r="Z972"/>
  <c r="Y972"/>
  <c r="X972"/>
  <c r="W972"/>
  <c r="V972"/>
  <c r="U972"/>
  <c r="T972"/>
  <c r="S972"/>
  <c r="R972"/>
  <c r="Q972"/>
  <c r="P972"/>
  <c r="O972"/>
  <c r="N972"/>
  <c r="M972"/>
  <c r="L972"/>
  <c r="K972"/>
  <c r="J972"/>
  <c r="I972"/>
  <c r="H972"/>
  <c r="G972"/>
  <c r="F972"/>
  <c r="E972"/>
  <c r="D972"/>
  <c r="C972"/>
  <c r="B972"/>
  <c r="BI971"/>
  <c r="BH971"/>
  <c r="BG971"/>
  <c r="BF971"/>
  <c r="BE971"/>
  <c r="BD971"/>
  <c r="BC971"/>
  <c r="BB971"/>
  <c r="BA971"/>
  <c r="AZ971"/>
  <c r="AY971"/>
  <c r="AX971"/>
  <c r="AW971"/>
  <c r="AV971"/>
  <c r="AU971"/>
  <c r="AT971"/>
  <c r="AS971"/>
  <c r="AR971"/>
  <c r="AQ971"/>
  <c r="AP971"/>
  <c r="AO971"/>
  <c r="AN971"/>
  <c r="AM971"/>
  <c r="AL971"/>
  <c r="AK971"/>
  <c r="AJ971"/>
  <c r="AI971"/>
  <c r="AH971"/>
  <c r="AG971"/>
  <c r="AF971"/>
  <c r="AE971"/>
  <c r="AD971"/>
  <c r="AC971"/>
  <c r="AB971"/>
  <c r="AA971"/>
  <c r="Z971"/>
  <c r="Y971"/>
  <c r="X971"/>
  <c r="W971"/>
  <c r="V971"/>
  <c r="U971"/>
  <c r="T971"/>
  <c r="S971"/>
  <c r="R971"/>
  <c r="Q971"/>
  <c r="P971"/>
  <c r="O971"/>
  <c r="N971"/>
  <c r="M971"/>
  <c r="L971"/>
  <c r="K971"/>
  <c r="J971"/>
  <c r="I971"/>
  <c r="H971"/>
  <c r="G971"/>
  <c r="F971"/>
  <c r="E971"/>
  <c r="D971"/>
  <c r="C971"/>
  <c r="B971"/>
  <c r="AQ970"/>
  <c r="AP970"/>
  <c r="AO970"/>
  <c r="AN970"/>
  <c r="AM970"/>
  <c r="AL970"/>
  <c r="AK970"/>
  <c r="AJ970"/>
  <c r="AI970"/>
  <c r="AH970"/>
  <c r="AG970"/>
  <c r="AF970"/>
  <c r="AE970"/>
  <c r="AD970"/>
  <c r="AC970"/>
  <c r="AB970"/>
  <c r="AA970"/>
  <c r="Z970"/>
  <c r="Y970"/>
  <c r="X970"/>
  <c r="W970"/>
  <c r="V970"/>
  <c r="U970"/>
  <c r="T970"/>
  <c r="S970"/>
  <c r="R970"/>
  <c r="Q970"/>
  <c r="P970"/>
  <c r="O970"/>
  <c r="N970"/>
  <c r="M970"/>
  <c r="L970"/>
  <c r="K970"/>
  <c r="J970"/>
  <c r="I970"/>
  <c r="H970"/>
  <c r="G970"/>
  <c r="F970"/>
  <c r="E970"/>
  <c r="D970"/>
  <c r="C970"/>
  <c r="B970"/>
  <c r="AQ969"/>
  <c r="AP969"/>
  <c r="AO969"/>
  <c r="AN969"/>
  <c r="AM969"/>
  <c r="AL969"/>
  <c r="AK969"/>
  <c r="AJ969"/>
  <c r="AI969"/>
  <c r="AH969"/>
  <c r="AG969"/>
  <c r="AF969"/>
  <c r="AE969"/>
  <c r="AD969"/>
  <c r="AC969"/>
  <c r="AB969"/>
  <c r="AA969"/>
  <c r="Z969"/>
  <c r="Y969"/>
  <c r="X969"/>
  <c r="W969"/>
  <c r="V969"/>
  <c r="U969"/>
  <c r="T969"/>
  <c r="S969"/>
  <c r="R969"/>
  <c r="Q969"/>
  <c r="P969"/>
  <c r="O969"/>
  <c r="N969"/>
  <c r="M969"/>
  <c r="L969"/>
  <c r="K969"/>
  <c r="J969"/>
  <c r="I969"/>
  <c r="H969"/>
  <c r="G969"/>
  <c r="F969"/>
  <c r="E969"/>
  <c r="D969"/>
  <c r="C969"/>
  <c r="B969"/>
  <c r="BI968"/>
  <c r="BH968"/>
  <c r="BG968"/>
  <c r="BF968"/>
  <c r="BE968"/>
  <c r="BD968"/>
  <c r="BC968"/>
  <c r="BB968"/>
  <c r="BA968"/>
  <c r="AZ968"/>
  <c r="AY968"/>
  <c r="AX968"/>
  <c r="AW968"/>
  <c r="AV968"/>
  <c r="AU968"/>
  <c r="AT968"/>
  <c r="AS968"/>
  <c r="AR968"/>
  <c r="AQ968"/>
  <c r="AP968"/>
  <c r="AO968"/>
  <c r="AN968"/>
  <c r="AM968"/>
  <c r="AL968"/>
  <c r="AK968"/>
  <c r="AJ968"/>
  <c r="AI968"/>
  <c r="AH968"/>
  <c r="AG968"/>
  <c r="AF968"/>
  <c r="AE968"/>
  <c r="AD968"/>
  <c r="AC968"/>
  <c r="AB968"/>
  <c r="AA968"/>
  <c r="Z968"/>
  <c r="Y968"/>
  <c r="X968"/>
  <c r="W968"/>
  <c r="V968"/>
  <c r="U968"/>
  <c r="T968"/>
  <c r="S968"/>
  <c r="R968"/>
  <c r="Q968"/>
  <c r="P968"/>
  <c r="O968"/>
  <c r="N968"/>
  <c r="M968"/>
  <c r="L968"/>
  <c r="K968"/>
  <c r="J968"/>
  <c r="I968"/>
  <c r="H968"/>
  <c r="G968"/>
  <c r="F968"/>
  <c r="E968"/>
  <c r="D968"/>
  <c r="C968"/>
  <c r="B968"/>
  <c r="AQ967"/>
  <c r="AP967"/>
  <c r="AO967"/>
  <c r="AN967"/>
  <c r="AM967"/>
  <c r="AL967"/>
  <c r="AK967"/>
  <c r="AJ967"/>
  <c r="AI967"/>
  <c r="AH967"/>
  <c r="AG967"/>
  <c r="AF967"/>
  <c r="AE967"/>
  <c r="AD967"/>
  <c r="AC967"/>
  <c r="AB967"/>
  <c r="AA967"/>
  <c r="Z967"/>
  <c r="Y967"/>
  <c r="X967"/>
  <c r="W967"/>
  <c r="V967"/>
  <c r="U967"/>
  <c r="T967"/>
  <c r="S967"/>
  <c r="R967"/>
  <c r="Q967"/>
  <c r="P967"/>
  <c r="O967"/>
  <c r="N967"/>
  <c r="M967"/>
  <c r="L967"/>
  <c r="K967"/>
  <c r="J967"/>
  <c r="I967"/>
  <c r="H967"/>
  <c r="G967"/>
  <c r="F967"/>
  <c r="E967"/>
  <c r="D967"/>
  <c r="C967"/>
  <c r="B967"/>
  <c r="AQ966"/>
  <c r="AP966"/>
  <c r="AO966"/>
  <c r="AN966"/>
  <c r="AM966"/>
  <c r="AL966"/>
  <c r="AK966"/>
  <c r="AJ966"/>
  <c r="AI966"/>
  <c r="AH966"/>
  <c r="AG966"/>
  <c r="AF966"/>
  <c r="AE966"/>
  <c r="AD966"/>
  <c r="AC966"/>
  <c r="AB966"/>
  <c r="AA966"/>
  <c r="Z966"/>
  <c r="Y966"/>
  <c r="X966"/>
  <c r="W966"/>
  <c r="V966"/>
  <c r="U966"/>
  <c r="T966"/>
  <c r="S966"/>
  <c r="R966"/>
  <c r="Q966"/>
  <c r="P966"/>
  <c r="O966"/>
  <c r="N966"/>
  <c r="M966"/>
  <c r="L966"/>
  <c r="K966"/>
  <c r="J966"/>
  <c r="I966"/>
  <c r="H966"/>
  <c r="G966"/>
  <c r="F966"/>
  <c r="E966"/>
  <c r="D966"/>
  <c r="C966"/>
  <c r="B966"/>
  <c r="BI965"/>
  <c r="BH965"/>
  <c r="BG965"/>
  <c r="BF965"/>
  <c r="BE965"/>
  <c r="BD965"/>
  <c r="BC965"/>
  <c r="BB965"/>
  <c r="BA965"/>
  <c r="AZ965"/>
  <c r="AY965"/>
  <c r="AX965"/>
  <c r="AW965"/>
  <c r="AV965"/>
  <c r="AU965"/>
  <c r="AT965"/>
  <c r="AS965"/>
  <c r="AR965"/>
  <c r="AQ965"/>
  <c r="AP965"/>
  <c r="AO965"/>
  <c r="AN965"/>
  <c r="AM965"/>
  <c r="AL965"/>
  <c r="AK965"/>
  <c r="AJ965"/>
  <c r="AI965"/>
  <c r="AH965"/>
  <c r="AG965"/>
  <c r="AF965"/>
  <c r="AE965"/>
  <c r="AD965"/>
  <c r="AC965"/>
  <c r="AB965"/>
  <c r="AA965"/>
  <c r="Z965"/>
  <c r="Y965"/>
  <c r="X965"/>
  <c r="W965"/>
  <c r="V965"/>
  <c r="U965"/>
  <c r="T965"/>
  <c r="S965"/>
  <c r="R965"/>
  <c r="Q965"/>
  <c r="P965"/>
  <c r="O965"/>
  <c r="N965"/>
  <c r="M965"/>
  <c r="L965"/>
  <c r="K965"/>
  <c r="J965"/>
  <c r="I965"/>
  <c r="H965"/>
  <c r="G965"/>
  <c r="F965"/>
  <c r="E965"/>
  <c r="D965"/>
  <c r="C965"/>
  <c r="B965"/>
  <c r="AQ964"/>
  <c r="AP964"/>
  <c r="AO964"/>
  <c r="AN964"/>
  <c r="AM964"/>
  <c r="AL964"/>
  <c r="AK964"/>
  <c r="AJ964"/>
  <c r="AI964"/>
  <c r="AH964"/>
  <c r="AG964"/>
  <c r="AF964"/>
  <c r="AE964"/>
  <c r="AD964"/>
  <c r="AC964"/>
  <c r="AB964"/>
  <c r="AA964"/>
  <c r="Z964"/>
  <c r="Y964"/>
  <c r="X964"/>
  <c r="W964"/>
  <c r="V964"/>
  <c r="U964"/>
  <c r="T964"/>
  <c r="S964"/>
  <c r="R964"/>
  <c r="Q964"/>
  <c r="P964"/>
  <c r="O964"/>
  <c r="N964"/>
  <c r="M964"/>
  <c r="L964"/>
  <c r="K964"/>
  <c r="J964"/>
  <c r="I964"/>
  <c r="H964"/>
  <c r="G964"/>
  <c r="F964"/>
  <c r="E964"/>
  <c r="D964"/>
  <c r="C964"/>
  <c r="B964"/>
  <c r="AQ963"/>
  <c r="AP963"/>
  <c r="AO963"/>
  <c r="AN963"/>
  <c r="AM963"/>
  <c r="AL963"/>
  <c r="AK963"/>
  <c r="AJ963"/>
  <c r="AI963"/>
  <c r="AH963"/>
  <c r="AG963"/>
  <c r="AF963"/>
  <c r="AE963"/>
  <c r="AD963"/>
  <c r="AC963"/>
  <c r="AB963"/>
  <c r="AA963"/>
  <c r="Z963"/>
  <c r="Y963"/>
  <c r="X963"/>
  <c r="W963"/>
  <c r="V963"/>
  <c r="U963"/>
  <c r="T963"/>
  <c r="S963"/>
  <c r="R963"/>
  <c r="Q963"/>
  <c r="P963"/>
  <c r="O963"/>
  <c r="N963"/>
  <c r="M963"/>
  <c r="L963"/>
  <c r="K963"/>
  <c r="J963"/>
  <c r="I963"/>
  <c r="H963"/>
  <c r="G963"/>
  <c r="F963"/>
  <c r="E963"/>
  <c r="D963"/>
  <c r="C963"/>
  <c r="B963"/>
  <c r="BI962"/>
  <c r="BH962"/>
  <c r="BG962"/>
  <c r="BF962"/>
  <c r="BE962"/>
  <c r="BD962"/>
  <c r="BC962"/>
  <c r="BB962"/>
  <c r="BA962"/>
  <c r="AZ962"/>
  <c r="AY962"/>
  <c r="AX962"/>
  <c r="AW962"/>
  <c r="AV962"/>
  <c r="AU962"/>
  <c r="AT962"/>
  <c r="AS962"/>
  <c r="AR962"/>
  <c r="AQ962"/>
  <c r="AP962"/>
  <c r="AO962"/>
  <c r="AN962"/>
  <c r="AM962"/>
  <c r="AL962"/>
  <c r="AK962"/>
  <c r="AJ962"/>
  <c r="AI962"/>
  <c r="AH962"/>
  <c r="AG962"/>
  <c r="AF962"/>
  <c r="AE962"/>
  <c r="AD962"/>
  <c r="AC962"/>
  <c r="AB962"/>
  <c r="AA962"/>
  <c r="Z962"/>
  <c r="Y962"/>
  <c r="X962"/>
  <c r="W962"/>
  <c r="V962"/>
  <c r="U962"/>
  <c r="T962"/>
  <c r="S962"/>
  <c r="R962"/>
  <c r="Q962"/>
  <c r="P962"/>
  <c r="O962"/>
  <c r="N962"/>
  <c r="M962"/>
  <c r="L962"/>
  <c r="K962"/>
  <c r="J962"/>
  <c r="I962"/>
  <c r="H962"/>
  <c r="G962"/>
  <c r="F962"/>
  <c r="E962"/>
  <c r="D962"/>
  <c r="C962"/>
  <c r="B962"/>
  <c r="AQ961"/>
  <c r="AP961"/>
  <c r="AO961"/>
  <c r="AN961"/>
  <c r="AM961"/>
  <c r="AL961"/>
  <c r="AK961"/>
  <c r="AJ961"/>
  <c r="AI961"/>
  <c r="AH961"/>
  <c r="AG961"/>
  <c r="AF961"/>
  <c r="AE961"/>
  <c r="AD961"/>
  <c r="AC961"/>
  <c r="AB961"/>
  <c r="AA961"/>
  <c r="Z961"/>
  <c r="Y961"/>
  <c r="X961"/>
  <c r="W961"/>
  <c r="V961"/>
  <c r="U961"/>
  <c r="T961"/>
  <c r="S961"/>
  <c r="R961"/>
  <c r="Q961"/>
  <c r="P961"/>
  <c r="O961"/>
  <c r="N961"/>
  <c r="M961"/>
  <c r="L961"/>
  <c r="K961"/>
  <c r="J961"/>
  <c r="I961"/>
  <c r="H961"/>
  <c r="G961"/>
  <c r="F961"/>
  <c r="E961"/>
  <c r="D961"/>
  <c r="C961"/>
  <c r="B961"/>
  <c r="AQ960"/>
  <c r="AP960"/>
  <c r="AO960"/>
  <c r="AN960"/>
  <c r="AM960"/>
  <c r="AL960"/>
  <c r="AK960"/>
  <c r="AJ960"/>
  <c r="AI960"/>
  <c r="AH960"/>
  <c r="AG960"/>
  <c r="AF960"/>
  <c r="AE960"/>
  <c r="AD960"/>
  <c r="AC960"/>
  <c r="AB960"/>
  <c r="AA960"/>
  <c r="Z960"/>
  <c r="Y960"/>
  <c r="X960"/>
  <c r="W960"/>
  <c r="V960"/>
  <c r="U960"/>
  <c r="T960"/>
  <c r="S960"/>
  <c r="R960"/>
  <c r="Q960"/>
  <c r="P960"/>
  <c r="O960"/>
  <c r="N960"/>
  <c r="M960"/>
  <c r="L960"/>
  <c r="K960"/>
  <c r="J960"/>
  <c r="I960"/>
  <c r="H960"/>
  <c r="G960"/>
  <c r="F960"/>
  <c r="E960"/>
  <c r="D960"/>
  <c r="C960"/>
  <c r="B960"/>
  <c r="BI959"/>
  <c r="BH959"/>
  <c r="BG959"/>
  <c r="BF959"/>
  <c r="BE959"/>
  <c r="BD959"/>
  <c r="BC959"/>
  <c r="BB959"/>
  <c r="BA959"/>
  <c r="AZ959"/>
  <c r="AY959"/>
  <c r="AX959"/>
  <c r="AW959"/>
  <c r="AV959"/>
  <c r="AU959"/>
  <c r="AT959"/>
  <c r="AS959"/>
  <c r="AR959"/>
  <c r="AQ959"/>
  <c r="AP959"/>
  <c r="AO959"/>
  <c r="AN959"/>
  <c r="AM959"/>
  <c r="AL959"/>
  <c r="AK959"/>
  <c r="AJ959"/>
  <c r="AI959"/>
  <c r="AH959"/>
  <c r="AG959"/>
  <c r="AF959"/>
  <c r="AE959"/>
  <c r="AD959"/>
  <c r="AC959"/>
  <c r="AB959"/>
  <c r="AA959"/>
  <c r="Z959"/>
  <c r="Y959"/>
  <c r="X959"/>
  <c r="W959"/>
  <c r="V959"/>
  <c r="U959"/>
  <c r="T959"/>
  <c r="S959"/>
  <c r="R959"/>
  <c r="Q959"/>
  <c r="P959"/>
  <c r="O959"/>
  <c r="N959"/>
  <c r="M959"/>
  <c r="L959"/>
  <c r="K959"/>
  <c r="J959"/>
  <c r="I959"/>
  <c r="H959"/>
  <c r="G959"/>
  <c r="F959"/>
  <c r="E959"/>
  <c r="D959"/>
  <c r="C959"/>
  <c r="B959"/>
  <c r="AQ958"/>
  <c r="AP958"/>
  <c r="AO958"/>
  <c r="AN958"/>
  <c r="AM958"/>
  <c r="AL958"/>
  <c r="AK958"/>
  <c r="AJ958"/>
  <c r="AI958"/>
  <c r="AH958"/>
  <c r="AG958"/>
  <c r="AF958"/>
  <c r="AE958"/>
  <c r="AD958"/>
  <c r="AC958"/>
  <c r="AB958"/>
  <c r="AA958"/>
  <c r="Z958"/>
  <c r="Y958"/>
  <c r="X958"/>
  <c r="W958"/>
  <c r="V958"/>
  <c r="U958"/>
  <c r="T958"/>
  <c r="S958"/>
  <c r="R958"/>
  <c r="Q958"/>
  <c r="P958"/>
  <c r="O958"/>
  <c r="N958"/>
  <c r="M958"/>
  <c r="L958"/>
  <c r="K958"/>
  <c r="J958"/>
  <c r="I958"/>
  <c r="H958"/>
  <c r="G958"/>
  <c r="F958"/>
  <c r="E958"/>
  <c r="D958"/>
  <c r="C958"/>
  <c r="B958"/>
  <c r="AQ957"/>
  <c r="AP957"/>
  <c r="AO957"/>
  <c r="AN957"/>
  <c r="AM957"/>
  <c r="AL957"/>
  <c r="AK957"/>
  <c r="AJ957"/>
  <c r="AI957"/>
  <c r="AH957"/>
  <c r="AG957"/>
  <c r="AF957"/>
  <c r="AE957"/>
  <c r="AD957"/>
  <c r="AC957"/>
  <c r="AB957"/>
  <c r="AA957"/>
  <c r="Z957"/>
  <c r="Y957"/>
  <c r="X957"/>
  <c r="W957"/>
  <c r="V957"/>
  <c r="U957"/>
  <c r="T957"/>
  <c r="S957"/>
  <c r="R957"/>
  <c r="Q957"/>
  <c r="P957"/>
  <c r="O957"/>
  <c r="N957"/>
  <c r="M957"/>
  <c r="L957"/>
  <c r="K957"/>
  <c r="J957"/>
  <c r="I957"/>
  <c r="H957"/>
  <c r="G957"/>
  <c r="F957"/>
  <c r="E957"/>
  <c r="D957"/>
  <c r="C957"/>
  <c r="B957"/>
  <c r="BI956"/>
  <c r="BH956"/>
  <c r="BG956"/>
  <c r="BF956"/>
  <c r="BE956"/>
  <c r="BD956"/>
  <c r="BC956"/>
  <c r="BB956"/>
  <c r="BA956"/>
  <c r="AZ956"/>
  <c r="AY956"/>
  <c r="AX956"/>
  <c r="AW956"/>
  <c r="AV956"/>
  <c r="AU956"/>
  <c r="AT956"/>
  <c r="AS956"/>
  <c r="AR956"/>
  <c r="AQ956"/>
  <c r="AP956"/>
  <c r="AO956"/>
  <c r="AN956"/>
  <c r="AM956"/>
  <c r="AL956"/>
  <c r="AK956"/>
  <c r="AJ956"/>
  <c r="AI956"/>
  <c r="AH956"/>
  <c r="AG956"/>
  <c r="AF956"/>
  <c r="AE956"/>
  <c r="AD956"/>
  <c r="AC956"/>
  <c r="AB956"/>
  <c r="AA956"/>
  <c r="Z956"/>
  <c r="Y956"/>
  <c r="X956"/>
  <c r="W956"/>
  <c r="V956"/>
  <c r="U956"/>
  <c r="T956"/>
  <c r="S956"/>
  <c r="R956"/>
  <c r="Q956"/>
  <c r="P956"/>
  <c r="O956"/>
  <c r="N956"/>
  <c r="M956"/>
  <c r="L956"/>
  <c r="K956"/>
  <c r="J956"/>
  <c r="I956"/>
  <c r="H956"/>
  <c r="G956"/>
  <c r="F956"/>
  <c r="E956"/>
  <c r="D956"/>
  <c r="C956"/>
  <c r="B956"/>
  <c r="AQ955"/>
  <c r="AP955"/>
  <c r="AO955"/>
  <c r="AN955"/>
  <c r="AM955"/>
  <c r="AL955"/>
  <c r="AK955"/>
  <c r="AJ955"/>
  <c r="AI955"/>
  <c r="AH955"/>
  <c r="AG955"/>
  <c r="AF955"/>
  <c r="AE955"/>
  <c r="AD955"/>
  <c r="AC955"/>
  <c r="AB955"/>
  <c r="AA955"/>
  <c r="Z955"/>
  <c r="Y955"/>
  <c r="X955"/>
  <c r="W955"/>
  <c r="V955"/>
  <c r="U955"/>
  <c r="T955"/>
  <c r="S955"/>
  <c r="R955"/>
  <c r="Q955"/>
  <c r="P955"/>
  <c r="O955"/>
  <c r="N955"/>
  <c r="M955"/>
  <c r="L955"/>
  <c r="K955"/>
  <c r="J955"/>
  <c r="I955"/>
  <c r="H955"/>
  <c r="G955"/>
  <c r="F955"/>
  <c r="E955"/>
  <c r="D955"/>
  <c r="C955"/>
  <c r="B955"/>
  <c r="AQ954"/>
  <c r="AP954"/>
  <c r="AO954"/>
  <c r="AN954"/>
  <c r="AM954"/>
  <c r="AL954"/>
  <c r="AK954"/>
  <c r="AJ954"/>
  <c r="AI954"/>
  <c r="AH954"/>
  <c r="AG954"/>
  <c r="AF954"/>
  <c r="AE954"/>
  <c r="AD954"/>
  <c r="AC954"/>
  <c r="AB954"/>
  <c r="AA954"/>
  <c r="Z954"/>
  <c r="Y954"/>
  <c r="X954"/>
  <c r="W954"/>
  <c r="V954"/>
  <c r="U954"/>
  <c r="T954"/>
  <c r="S954"/>
  <c r="R954"/>
  <c r="Q954"/>
  <c r="P954"/>
  <c r="O954"/>
  <c r="N954"/>
  <c r="M954"/>
  <c r="L954"/>
  <c r="K954"/>
  <c r="J954"/>
  <c r="I954"/>
  <c r="H954"/>
  <c r="G954"/>
  <c r="F954"/>
  <c r="E954"/>
  <c r="D954"/>
  <c r="C954"/>
  <c r="B954"/>
  <c r="BI953"/>
  <c r="BH953"/>
  <c r="BG953"/>
  <c r="BF953"/>
  <c r="BE953"/>
  <c r="BD953"/>
  <c r="BC953"/>
  <c r="BB953"/>
  <c r="BA953"/>
  <c r="AZ953"/>
  <c r="AY953"/>
  <c r="AX953"/>
  <c r="AW953"/>
  <c r="AV953"/>
  <c r="AU953"/>
  <c r="AT953"/>
  <c r="AS953"/>
  <c r="AR953"/>
  <c r="AQ953"/>
  <c r="AP953"/>
  <c r="AO953"/>
  <c r="AN953"/>
  <c r="AM953"/>
  <c r="AL953"/>
  <c r="AK953"/>
  <c r="AJ953"/>
  <c r="AI953"/>
  <c r="AH953"/>
  <c r="AG953"/>
  <c r="AF953"/>
  <c r="AE953"/>
  <c r="AD953"/>
  <c r="AC953"/>
  <c r="AB953"/>
  <c r="AA953"/>
  <c r="Z953"/>
  <c r="Y953"/>
  <c r="X953"/>
  <c r="W953"/>
  <c r="V953"/>
  <c r="U953"/>
  <c r="T953"/>
  <c r="S953"/>
  <c r="R953"/>
  <c r="Q953"/>
  <c r="P953"/>
  <c r="O953"/>
  <c r="N953"/>
  <c r="M953"/>
  <c r="L953"/>
  <c r="K953"/>
  <c r="J953"/>
  <c r="I953"/>
  <c r="H953"/>
  <c r="G953"/>
  <c r="F953"/>
  <c r="E953"/>
  <c r="D953"/>
  <c r="C953"/>
  <c r="B953"/>
  <c r="AQ952"/>
  <c r="AP952"/>
  <c r="AO952"/>
  <c r="AN952"/>
  <c r="AM952"/>
  <c r="AL952"/>
  <c r="AK952"/>
  <c r="AJ952"/>
  <c r="AI952"/>
  <c r="AH952"/>
  <c r="AG952"/>
  <c r="AF952"/>
  <c r="AE952"/>
  <c r="AD952"/>
  <c r="AC952"/>
  <c r="AB952"/>
  <c r="AA952"/>
  <c r="Z952"/>
  <c r="Y952"/>
  <c r="X952"/>
  <c r="W952"/>
  <c r="V952"/>
  <c r="U952"/>
  <c r="T952"/>
  <c r="S952"/>
  <c r="R952"/>
  <c r="Q952"/>
  <c r="P952"/>
  <c r="O952"/>
  <c r="N952"/>
  <c r="M952"/>
  <c r="L952"/>
  <c r="K952"/>
  <c r="J952"/>
  <c r="I952"/>
  <c r="H952"/>
  <c r="G952"/>
  <c r="F952"/>
  <c r="E952"/>
  <c r="D952"/>
  <c r="C952"/>
  <c r="B952"/>
  <c r="AQ951"/>
  <c r="AP951"/>
  <c r="AO951"/>
  <c r="AN951"/>
  <c r="AM951"/>
  <c r="AL951"/>
  <c r="AK951"/>
  <c r="AJ951"/>
  <c r="AI951"/>
  <c r="AH951"/>
  <c r="AG951"/>
  <c r="AF951"/>
  <c r="AE951"/>
  <c r="AD951"/>
  <c r="AC951"/>
  <c r="AB951"/>
  <c r="AA951"/>
  <c r="Z951"/>
  <c r="Y951"/>
  <c r="X951"/>
  <c r="W951"/>
  <c r="V951"/>
  <c r="U951"/>
  <c r="T951"/>
  <c r="S951"/>
  <c r="R951"/>
  <c r="Q951"/>
  <c r="P951"/>
  <c r="O951"/>
  <c r="N951"/>
  <c r="M951"/>
  <c r="L951"/>
  <c r="K951"/>
  <c r="J951"/>
  <c r="I951"/>
  <c r="H951"/>
  <c r="G951"/>
  <c r="F951"/>
  <c r="E951"/>
  <c r="D951"/>
  <c r="C951"/>
  <c r="B951"/>
  <c r="BI950"/>
  <c r="BH950"/>
  <c r="BG950"/>
  <c r="BF950"/>
  <c r="BE950"/>
  <c r="BD950"/>
  <c r="BC950"/>
  <c r="BB950"/>
  <c r="BA950"/>
  <c r="AZ950"/>
  <c r="AY950"/>
  <c r="AX950"/>
  <c r="AW950"/>
  <c r="AV950"/>
  <c r="AU950"/>
  <c r="AT950"/>
  <c r="AS950"/>
  <c r="AR950"/>
  <c r="AQ950"/>
  <c r="AP950"/>
  <c r="AO950"/>
  <c r="AN950"/>
  <c r="AM950"/>
  <c r="AL950"/>
  <c r="AK950"/>
  <c r="AJ950"/>
  <c r="AI950"/>
  <c r="AH950"/>
  <c r="AG950"/>
  <c r="AF950"/>
  <c r="AE950"/>
  <c r="AD950"/>
  <c r="AC950"/>
  <c r="AB950"/>
  <c r="AA950"/>
  <c r="Z950"/>
  <c r="Y950"/>
  <c r="X950"/>
  <c r="W950"/>
  <c r="V950"/>
  <c r="U950"/>
  <c r="T950"/>
  <c r="S950"/>
  <c r="R950"/>
  <c r="Q950"/>
  <c r="P950"/>
  <c r="O950"/>
  <c r="N950"/>
  <c r="M950"/>
  <c r="L950"/>
  <c r="K950"/>
  <c r="J950"/>
  <c r="I950"/>
  <c r="H950"/>
  <c r="G950"/>
  <c r="F950"/>
  <c r="E950"/>
  <c r="D950"/>
  <c r="C950"/>
  <c r="B950"/>
  <c r="AQ949"/>
  <c r="AP949"/>
  <c r="AO949"/>
  <c r="AN949"/>
  <c r="AM949"/>
  <c r="AL949"/>
  <c r="AK949"/>
  <c r="AJ949"/>
  <c r="AI949"/>
  <c r="AH949"/>
  <c r="AG949"/>
  <c r="AF949"/>
  <c r="AE949"/>
  <c r="AD949"/>
  <c r="AC949"/>
  <c r="AB949"/>
  <c r="AA949"/>
  <c r="Z949"/>
  <c r="Y949"/>
  <c r="X949"/>
  <c r="W949"/>
  <c r="V949"/>
  <c r="U949"/>
  <c r="T949"/>
  <c r="S949"/>
  <c r="R949"/>
  <c r="Q949"/>
  <c r="P949"/>
  <c r="O949"/>
  <c r="N949"/>
  <c r="M949"/>
  <c r="L949"/>
  <c r="K949"/>
  <c r="J949"/>
  <c r="I949"/>
  <c r="H949"/>
  <c r="G949"/>
  <c r="F949"/>
  <c r="E949"/>
  <c r="D949"/>
  <c r="C949"/>
  <c r="B949"/>
  <c r="AQ948"/>
  <c r="AP948"/>
  <c r="AO948"/>
  <c r="AN948"/>
  <c r="AM948"/>
  <c r="AL948"/>
  <c r="AK948"/>
  <c r="AJ948"/>
  <c r="AI948"/>
  <c r="AH948"/>
  <c r="AG948"/>
  <c r="AF948"/>
  <c r="AE948"/>
  <c r="AD948"/>
  <c r="AC948"/>
  <c r="AB948"/>
  <c r="AA948"/>
  <c r="Z948"/>
  <c r="Y948"/>
  <c r="X948"/>
  <c r="W948"/>
  <c r="V948"/>
  <c r="U948"/>
  <c r="T948"/>
  <c r="S948"/>
  <c r="R948"/>
  <c r="Q948"/>
  <c r="P948"/>
  <c r="O948"/>
  <c r="N948"/>
  <c r="M948"/>
  <c r="L948"/>
  <c r="K948"/>
  <c r="J948"/>
  <c r="I948"/>
  <c r="H948"/>
  <c r="G948"/>
  <c r="F948"/>
  <c r="E948"/>
  <c r="D948"/>
  <c r="C948"/>
  <c r="B948"/>
  <c r="BI947"/>
  <c r="BH947"/>
  <c r="BG947"/>
  <c r="BF947"/>
  <c r="BE947"/>
  <c r="BD947"/>
  <c r="BC947"/>
  <c r="BB947"/>
  <c r="BA947"/>
  <c r="AZ947"/>
  <c r="AY947"/>
  <c r="AX947"/>
  <c r="AW947"/>
  <c r="AV947"/>
  <c r="AU947"/>
  <c r="AT947"/>
  <c r="AS947"/>
  <c r="AR947"/>
  <c r="AQ947"/>
  <c r="AP947"/>
  <c r="AO947"/>
  <c r="AN947"/>
  <c r="AM947"/>
  <c r="AL947"/>
  <c r="AK947"/>
  <c r="AJ947"/>
  <c r="AI947"/>
  <c r="AH947"/>
  <c r="AG947"/>
  <c r="AF947"/>
  <c r="AE947"/>
  <c r="AD947"/>
  <c r="AC947"/>
  <c r="AB947"/>
  <c r="AA947"/>
  <c r="Z947"/>
  <c r="Y947"/>
  <c r="X947"/>
  <c r="W947"/>
  <c r="V947"/>
  <c r="U947"/>
  <c r="T947"/>
  <c r="S947"/>
  <c r="R947"/>
  <c r="Q947"/>
  <c r="P947"/>
  <c r="O947"/>
  <c r="N947"/>
  <c r="M947"/>
  <c r="L947"/>
  <c r="K947"/>
  <c r="J947"/>
  <c r="I947"/>
  <c r="H947"/>
  <c r="G947"/>
  <c r="F947"/>
  <c r="E947"/>
  <c r="D947"/>
  <c r="C947"/>
  <c r="B947"/>
  <c r="AQ946"/>
  <c r="AP946"/>
  <c r="AO946"/>
  <c r="AN946"/>
  <c r="AM946"/>
  <c r="AL946"/>
  <c r="AK946"/>
  <c r="AJ946"/>
  <c r="AI946"/>
  <c r="AH946"/>
  <c r="AG946"/>
  <c r="AF946"/>
  <c r="AE946"/>
  <c r="AD946"/>
  <c r="AC946"/>
  <c r="AB946"/>
  <c r="AA946"/>
  <c r="Z946"/>
  <c r="Y946"/>
  <c r="X946"/>
  <c r="W946"/>
  <c r="V946"/>
  <c r="U946"/>
  <c r="T946"/>
  <c r="S946"/>
  <c r="R946"/>
  <c r="Q946"/>
  <c r="P946"/>
  <c r="O946"/>
  <c r="N946"/>
  <c r="M946"/>
  <c r="L946"/>
  <c r="K946"/>
  <c r="J946"/>
  <c r="I946"/>
  <c r="H946"/>
  <c r="G946"/>
  <c r="F946"/>
  <c r="E946"/>
  <c r="D946"/>
  <c r="C946"/>
  <c r="B946"/>
  <c r="AQ945"/>
  <c r="AP945"/>
  <c r="AO945"/>
  <c r="AN945"/>
  <c r="AM945"/>
  <c r="AL945"/>
  <c r="AK945"/>
  <c r="AJ945"/>
  <c r="AI945"/>
  <c r="AH945"/>
  <c r="AG945"/>
  <c r="AF945"/>
  <c r="AE945"/>
  <c r="AD945"/>
  <c r="AC945"/>
  <c r="AB945"/>
  <c r="AA945"/>
  <c r="Z945"/>
  <c r="Y945"/>
  <c r="X945"/>
  <c r="W945"/>
  <c r="V945"/>
  <c r="U945"/>
  <c r="T945"/>
  <c r="S945"/>
  <c r="R945"/>
  <c r="Q945"/>
  <c r="P945"/>
  <c r="O945"/>
  <c r="N945"/>
  <c r="M945"/>
  <c r="L945"/>
  <c r="K945"/>
  <c r="J945"/>
  <c r="I945"/>
  <c r="H945"/>
  <c r="G945"/>
  <c r="F945"/>
  <c r="E945"/>
  <c r="D945"/>
  <c r="C945"/>
  <c r="B945"/>
  <c r="BI944"/>
  <c r="BH944"/>
  <c r="BG944"/>
  <c r="BF944"/>
  <c r="BE944"/>
  <c r="BD944"/>
  <c r="BC944"/>
  <c r="BB944"/>
  <c r="BA944"/>
  <c r="AZ944"/>
  <c r="AY944"/>
  <c r="AX944"/>
  <c r="AW944"/>
  <c r="AV944"/>
  <c r="AU944"/>
  <c r="AT944"/>
  <c r="AS944"/>
  <c r="AR944"/>
  <c r="AQ944"/>
  <c r="AP944"/>
  <c r="AO944"/>
  <c r="AN944"/>
  <c r="AM944"/>
  <c r="AL944"/>
  <c r="AK944"/>
  <c r="AJ944"/>
  <c r="AI944"/>
  <c r="AH944"/>
  <c r="AG944"/>
  <c r="AF944"/>
  <c r="AE944"/>
  <c r="AD944"/>
  <c r="AC944"/>
  <c r="AB944"/>
  <c r="AA944"/>
  <c r="Z944"/>
  <c r="Y944"/>
  <c r="X944"/>
  <c r="W944"/>
  <c r="V944"/>
  <c r="U944"/>
  <c r="T944"/>
  <c r="S944"/>
  <c r="R944"/>
  <c r="Q944"/>
  <c r="P944"/>
  <c r="O944"/>
  <c r="N944"/>
  <c r="M944"/>
  <c r="L944"/>
  <c r="K944"/>
  <c r="J944"/>
  <c r="I944"/>
  <c r="H944"/>
  <c r="G944"/>
  <c r="F944"/>
  <c r="E944"/>
  <c r="D944"/>
  <c r="C944"/>
  <c r="B944"/>
  <c r="AQ943"/>
  <c r="AP943"/>
  <c r="AO943"/>
  <c r="AN943"/>
  <c r="AM943"/>
  <c r="AL943"/>
  <c r="AK943"/>
  <c r="AJ943"/>
  <c r="AI943"/>
  <c r="AH943"/>
  <c r="AG943"/>
  <c r="AF943"/>
  <c r="AE943"/>
  <c r="AD943"/>
  <c r="AC943"/>
  <c r="AB943"/>
  <c r="AA943"/>
  <c r="Z943"/>
  <c r="Y943"/>
  <c r="X943"/>
  <c r="W943"/>
  <c r="V943"/>
  <c r="U943"/>
  <c r="T943"/>
  <c r="S943"/>
  <c r="R943"/>
  <c r="Q943"/>
  <c r="P943"/>
  <c r="O943"/>
  <c r="N943"/>
  <c r="M943"/>
  <c r="L943"/>
  <c r="K943"/>
  <c r="J943"/>
  <c r="I943"/>
  <c r="H943"/>
  <c r="G943"/>
  <c r="F943"/>
  <c r="E943"/>
  <c r="D943"/>
  <c r="C943"/>
  <c r="B943"/>
  <c r="AQ942"/>
  <c r="AP942"/>
  <c r="AO942"/>
  <c r="AN942"/>
  <c r="AM942"/>
  <c r="AL942"/>
  <c r="AK942"/>
  <c r="AJ942"/>
  <c r="AI942"/>
  <c r="AH942"/>
  <c r="AG942"/>
  <c r="AF942"/>
  <c r="AE942"/>
  <c r="AD942"/>
  <c r="AC942"/>
  <c r="AB942"/>
  <c r="AA942"/>
  <c r="Z942"/>
  <c r="Y942"/>
  <c r="X942"/>
  <c r="W942"/>
  <c r="V942"/>
  <c r="U942"/>
  <c r="T942"/>
  <c r="S942"/>
  <c r="R942"/>
  <c r="Q942"/>
  <c r="P942"/>
  <c r="O942"/>
  <c r="N942"/>
  <c r="M942"/>
  <c r="L942"/>
  <c r="K942"/>
  <c r="J942"/>
  <c r="I942"/>
  <c r="H942"/>
  <c r="G942"/>
  <c r="F942"/>
  <c r="E942"/>
  <c r="D942"/>
  <c r="C942"/>
  <c r="B942"/>
  <c r="BI941"/>
  <c r="BH941"/>
  <c r="BG941"/>
  <c r="BF941"/>
  <c r="BE941"/>
  <c r="BD941"/>
  <c r="BC941"/>
  <c r="BB941"/>
  <c r="BA941"/>
  <c r="AZ941"/>
  <c r="AY941"/>
  <c r="AX941"/>
  <c r="AW941"/>
  <c r="AV941"/>
  <c r="AU941"/>
  <c r="AT941"/>
  <c r="AS941"/>
  <c r="AR941"/>
  <c r="AQ941"/>
  <c r="AP941"/>
  <c r="AO941"/>
  <c r="AN941"/>
  <c r="AM941"/>
  <c r="AL941"/>
  <c r="AK941"/>
  <c r="AJ941"/>
  <c r="AI941"/>
  <c r="AH941"/>
  <c r="AG941"/>
  <c r="AF941"/>
  <c r="AE941"/>
  <c r="AD941"/>
  <c r="AC941"/>
  <c r="AB941"/>
  <c r="AA941"/>
  <c r="Z941"/>
  <c r="Y941"/>
  <c r="X941"/>
  <c r="W941"/>
  <c r="V941"/>
  <c r="U941"/>
  <c r="T941"/>
  <c r="S941"/>
  <c r="R941"/>
  <c r="Q941"/>
  <c r="P941"/>
  <c r="O941"/>
  <c r="N941"/>
  <c r="M941"/>
  <c r="L941"/>
  <c r="K941"/>
  <c r="J941"/>
  <c r="I941"/>
  <c r="H941"/>
  <c r="G941"/>
  <c r="F941"/>
  <c r="E941"/>
  <c r="D941"/>
  <c r="C941"/>
  <c r="B941"/>
  <c r="AQ940"/>
  <c r="AP940"/>
  <c r="AO940"/>
  <c r="AN940"/>
  <c r="AM940"/>
  <c r="AL940"/>
  <c r="AK940"/>
  <c r="AJ940"/>
  <c r="AI940"/>
  <c r="AH940"/>
  <c r="AG940"/>
  <c r="AF940"/>
  <c r="AE940"/>
  <c r="AD940"/>
  <c r="AC940"/>
  <c r="AB940"/>
  <c r="AA940"/>
  <c r="Z940"/>
  <c r="Y940"/>
  <c r="X940"/>
  <c r="W940"/>
  <c r="V940"/>
  <c r="U940"/>
  <c r="T940"/>
  <c r="S940"/>
  <c r="R940"/>
  <c r="Q940"/>
  <c r="P940"/>
  <c r="O940"/>
  <c r="N940"/>
  <c r="M940"/>
  <c r="L940"/>
  <c r="K940"/>
  <c r="J940"/>
  <c r="I940"/>
  <c r="H940"/>
  <c r="G940"/>
  <c r="F940"/>
  <c r="E940"/>
  <c r="D940"/>
  <c r="C940"/>
  <c r="B940"/>
  <c r="AQ939"/>
  <c r="AP939"/>
  <c r="AO939"/>
  <c r="AN939"/>
  <c r="AM939"/>
  <c r="AL939"/>
  <c r="AK939"/>
  <c r="AJ939"/>
  <c r="AI939"/>
  <c r="AH939"/>
  <c r="AG939"/>
  <c r="AF939"/>
  <c r="AE939"/>
  <c r="AD939"/>
  <c r="AC939"/>
  <c r="AB939"/>
  <c r="AA939"/>
  <c r="Z939"/>
  <c r="Y939"/>
  <c r="X939"/>
  <c r="W939"/>
  <c r="V939"/>
  <c r="U939"/>
  <c r="T939"/>
  <c r="S939"/>
  <c r="R939"/>
  <c r="Q939"/>
  <c r="P939"/>
  <c r="O939"/>
  <c r="N939"/>
  <c r="M939"/>
  <c r="L939"/>
  <c r="K939"/>
  <c r="J939"/>
  <c r="I939"/>
  <c r="H939"/>
  <c r="G939"/>
  <c r="F939"/>
  <c r="E939"/>
  <c r="D939"/>
  <c r="C939"/>
  <c r="B939"/>
  <c r="BI938"/>
  <c r="BH938"/>
  <c r="BG938"/>
  <c r="BF938"/>
  <c r="BE938"/>
  <c r="BD938"/>
  <c r="BC938"/>
  <c r="BB938"/>
  <c r="BA938"/>
  <c r="AZ938"/>
  <c r="AY938"/>
  <c r="AX938"/>
  <c r="AW938"/>
  <c r="AV938"/>
  <c r="AU938"/>
  <c r="AT938"/>
  <c r="AS938"/>
  <c r="AR938"/>
  <c r="AQ938"/>
  <c r="AP938"/>
  <c r="AO938"/>
  <c r="AN938"/>
  <c r="AM938"/>
  <c r="AL938"/>
  <c r="AK938"/>
  <c r="AJ938"/>
  <c r="AI938"/>
  <c r="AH938"/>
  <c r="AG938"/>
  <c r="AF938"/>
  <c r="AE938"/>
  <c r="AD938"/>
  <c r="AC938"/>
  <c r="AB938"/>
  <c r="AA938"/>
  <c r="Z938"/>
  <c r="Y938"/>
  <c r="X938"/>
  <c r="W938"/>
  <c r="V938"/>
  <c r="U938"/>
  <c r="T938"/>
  <c r="S938"/>
  <c r="R938"/>
  <c r="Q938"/>
  <c r="P938"/>
  <c r="O938"/>
  <c r="N938"/>
  <c r="M938"/>
  <c r="L938"/>
  <c r="K938"/>
  <c r="J938"/>
  <c r="I938"/>
  <c r="H938"/>
  <c r="G938"/>
  <c r="F938"/>
  <c r="E938"/>
  <c r="D938"/>
  <c r="C938"/>
  <c r="B938"/>
  <c r="AQ937"/>
  <c r="AP937"/>
  <c r="AO937"/>
  <c r="AN937"/>
  <c r="AM937"/>
  <c r="AL937"/>
  <c r="AK937"/>
  <c r="AJ937"/>
  <c r="AI937"/>
  <c r="AH937"/>
  <c r="AG937"/>
  <c r="AF937"/>
  <c r="AE937"/>
  <c r="AD937"/>
  <c r="AC937"/>
  <c r="AB937"/>
  <c r="AA937"/>
  <c r="Z937"/>
  <c r="Y937"/>
  <c r="X937"/>
  <c r="W937"/>
  <c r="V937"/>
  <c r="U937"/>
  <c r="T937"/>
  <c r="S937"/>
  <c r="R937"/>
  <c r="Q937"/>
  <c r="P937"/>
  <c r="O937"/>
  <c r="N937"/>
  <c r="M937"/>
  <c r="L937"/>
  <c r="K937"/>
  <c r="J937"/>
  <c r="I937"/>
  <c r="H937"/>
  <c r="G937"/>
  <c r="F937"/>
  <c r="E937"/>
  <c r="D937"/>
  <c r="C937"/>
  <c r="B937"/>
  <c r="AQ936"/>
  <c r="AP936"/>
  <c r="AO936"/>
  <c r="AN936"/>
  <c r="AM936"/>
  <c r="AL936"/>
  <c r="AK936"/>
  <c r="AJ936"/>
  <c r="AI936"/>
  <c r="AH936"/>
  <c r="AG936"/>
  <c r="AF936"/>
  <c r="AE936"/>
  <c r="AD936"/>
  <c r="AC936"/>
  <c r="AB936"/>
  <c r="AA936"/>
  <c r="Z936"/>
  <c r="Y936"/>
  <c r="X936"/>
  <c r="W936"/>
  <c r="V936"/>
  <c r="U936"/>
  <c r="T936"/>
  <c r="S936"/>
  <c r="R936"/>
  <c r="Q936"/>
  <c r="P936"/>
  <c r="O936"/>
  <c r="N936"/>
  <c r="M936"/>
  <c r="L936"/>
  <c r="K936"/>
  <c r="J936"/>
  <c r="I936"/>
  <c r="H936"/>
  <c r="G936"/>
  <c r="F936"/>
  <c r="E936"/>
  <c r="D936"/>
  <c r="C936"/>
  <c r="B936"/>
  <c r="BI935"/>
  <c r="BH935"/>
  <c r="BG935"/>
  <c r="BF935"/>
  <c r="BE935"/>
  <c r="BD935"/>
  <c r="BC935"/>
  <c r="BB935"/>
  <c r="BA935"/>
  <c r="AZ935"/>
  <c r="AY935"/>
  <c r="AX935"/>
  <c r="AW935"/>
  <c r="AV935"/>
  <c r="AU935"/>
  <c r="AT935"/>
  <c r="AS935"/>
  <c r="AR935"/>
  <c r="AQ935"/>
  <c r="AP935"/>
  <c r="AO935"/>
  <c r="AN935"/>
  <c r="AM935"/>
  <c r="AL935"/>
  <c r="AK935"/>
  <c r="AJ935"/>
  <c r="AI935"/>
  <c r="AH935"/>
  <c r="AG935"/>
  <c r="AF935"/>
  <c r="AE935"/>
  <c r="AD935"/>
  <c r="AC935"/>
  <c r="AB935"/>
  <c r="AA935"/>
  <c r="Z935"/>
  <c r="Y935"/>
  <c r="X935"/>
  <c r="W935"/>
  <c r="V935"/>
  <c r="U935"/>
  <c r="T935"/>
  <c r="S935"/>
  <c r="R935"/>
  <c r="Q935"/>
  <c r="P935"/>
  <c r="O935"/>
  <c r="N935"/>
  <c r="M935"/>
  <c r="L935"/>
  <c r="K935"/>
  <c r="J935"/>
  <c r="I935"/>
  <c r="H935"/>
  <c r="G935"/>
  <c r="F935"/>
  <c r="E935"/>
  <c r="D935"/>
  <c r="C935"/>
  <c r="B935"/>
  <c r="AQ934"/>
  <c r="AP934"/>
  <c r="AO934"/>
  <c r="AN934"/>
  <c r="AM934"/>
  <c r="AL934"/>
  <c r="AK934"/>
  <c r="AJ934"/>
  <c r="AI934"/>
  <c r="AH934"/>
  <c r="AG934"/>
  <c r="AF934"/>
  <c r="AE934"/>
  <c r="AD934"/>
  <c r="AC934"/>
  <c r="AB934"/>
  <c r="AA934"/>
  <c r="Z934"/>
  <c r="Y934"/>
  <c r="X934"/>
  <c r="W934"/>
  <c r="V934"/>
  <c r="U934"/>
  <c r="T934"/>
  <c r="S934"/>
  <c r="R934"/>
  <c r="Q934"/>
  <c r="P934"/>
  <c r="O934"/>
  <c r="N934"/>
  <c r="M934"/>
  <c r="L934"/>
  <c r="K934"/>
  <c r="J934"/>
  <c r="I934"/>
  <c r="H934"/>
  <c r="G934"/>
  <c r="F934"/>
  <c r="E934"/>
  <c r="D934"/>
  <c r="C934"/>
  <c r="B934"/>
  <c r="AQ933"/>
  <c r="AP933"/>
  <c r="AO933"/>
  <c r="AN933"/>
  <c r="AM933"/>
  <c r="AL933"/>
  <c r="AK933"/>
  <c r="AJ933"/>
  <c r="AI933"/>
  <c r="AH933"/>
  <c r="AG933"/>
  <c r="AF933"/>
  <c r="AE933"/>
  <c r="AD933"/>
  <c r="AC933"/>
  <c r="AB933"/>
  <c r="AA933"/>
  <c r="Z933"/>
  <c r="Y933"/>
  <c r="X933"/>
  <c r="W933"/>
  <c r="V933"/>
  <c r="U933"/>
  <c r="T933"/>
  <c r="S933"/>
  <c r="R933"/>
  <c r="Q933"/>
  <c r="P933"/>
  <c r="O933"/>
  <c r="N933"/>
  <c r="M933"/>
  <c r="L933"/>
  <c r="K933"/>
  <c r="J933"/>
  <c r="I933"/>
  <c r="H933"/>
  <c r="G933"/>
  <c r="F933"/>
  <c r="E933"/>
  <c r="D933"/>
  <c r="C933"/>
  <c r="B933"/>
  <c r="BI932"/>
  <c r="BH932"/>
  <c r="BG932"/>
  <c r="BF932"/>
  <c r="BE932"/>
  <c r="BD932"/>
  <c r="BC932"/>
  <c r="BB932"/>
  <c r="BA932"/>
  <c r="AZ932"/>
  <c r="AY932"/>
  <c r="AX932"/>
  <c r="AW932"/>
  <c r="AV932"/>
  <c r="AU932"/>
  <c r="AT932"/>
  <c r="AS932"/>
  <c r="AR932"/>
  <c r="AQ932"/>
  <c r="AP932"/>
  <c r="AO932"/>
  <c r="AN932"/>
  <c r="AM932"/>
  <c r="AL932"/>
  <c r="AK932"/>
  <c r="AJ932"/>
  <c r="AI932"/>
  <c r="AH932"/>
  <c r="AG932"/>
  <c r="AF932"/>
  <c r="AE932"/>
  <c r="AD932"/>
  <c r="AC932"/>
  <c r="AB932"/>
  <c r="AA932"/>
  <c r="Z932"/>
  <c r="Y932"/>
  <c r="X932"/>
  <c r="W932"/>
  <c r="V932"/>
  <c r="U932"/>
  <c r="T932"/>
  <c r="S932"/>
  <c r="R932"/>
  <c r="Q932"/>
  <c r="P932"/>
  <c r="O932"/>
  <c r="N932"/>
  <c r="M932"/>
  <c r="L932"/>
  <c r="K932"/>
  <c r="J932"/>
  <c r="I932"/>
  <c r="H932"/>
  <c r="G932"/>
  <c r="F932"/>
  <c r="E932"/>
  <c r="D932"/>
  <c r="C932"/>
  <c r="B932"/>
  <c r="AQ931"/>
  <c r="AP931"/>
  <c r="AO931"/>
  <c r="AN931"/>
  <c r="AM931"/>
  <c r="AL931"/>
  <c r="AK931"/>
  <c r="AJ931"/>
  <c r="AI931"/>
  <c r="AH931"/>
  <c r="AG931"/>
  <c r="AF931"/>
  <c r="AE931"/>
  <c r="AD931"/>
  <c r="AC931"/>
  <c r="AB931"/>
  <c r="AA931"/>
  <c r="Z931"/>
  <c r="Y931"/>
  <c r="X931"/>
  <c r="W931"/>
  <c r="V931"/>
  <c r="U931"/>
  <c r="T931"/>
  <c r="S931"/>
  <c r="R931"/>
  <c r="Q931"/>
  <c r="P931"/>
  <c r="O931"/>
  <c r="N931"/>
  <c r="M931"/>
  <c r="L931"/>
  <c r="K931"/>
  <c r="J931"/>
  <c r="I931"/>
  <c r="H931"/>
  <c r="G931"/>
  <c r="F931"/>
  <c r="E931"/>
  <c r="D931"/>
  <c r="C931"/>
  <c r="B931"/>
  <c r="AQ930"/>
  <c r="AP930"/>
  <c r="AO930"/>
  <c r="AN930"/>
  <c r="AM930"/>
  <c r="AL930"/>
  <c r="AK930"/>
  <c r="AJ930"/>
  <c r="AI930"/>
  <c r="AH930"/>
  <c r="AG930"/>
  <c r="AF930"/>
  <c r="AE930"/>
  <c r="AD930"/>
  <c r="AC930"/>
  <c r="AB930"/>
  <c r="AA930"/>
  <c r="Z930"/>
  <c r="Y930"/>
  <c r="X930"/>
  <c r="W930"/>
  <c r="V930"/>
  <c r="U930"/>
  <c r="T930"/>
  <c r="S930"/>
  <c r="R930"/>
  <c r="Q930"/>
  <c r="P930"/>
  <c r="O930"/>
  <c r="N930"/>
  <c r="M930"/>
  <c r="L930"/>
  <c r="K930"/>
  <c r="J930"/>
  <c r="I930"/>
  <c r="H930"/>
  <c r="G930"/>
  <c r="F930"/>
  <c r="E930"/>
  <c r="D930"/>
  <c r="C930"/>
  <c r="B930"/>
  <c r="BI929"/>
  <c r="BH929"/>
  <c r="BG929"/>
  <c r="BF929"/>
  <c r="BE929"/>
  <c r="BD929"/>
  <c r="BC929"/>
  <c r="BB929"/>
  <c r="BA929"/>
  <c r="AZ929"/>
  <c r="AY929"/>
  <c r="AX929"/>
  <c r="AW929"/>
  <c r="AV929"/>
  <c r="AU929"/>
  <c r="AT929"/>
  <c r="AS929"/>
  <c r="AR929"/>
  <c r="AQ929"/>
  <c r="AP929"/>
  <c r="AO929"/>
  <c r="AN929"/>
  <c r="AM929"/>
  <c r="AL929"/>
  <c r="AK929"/>
  <c r="AJ929"/>
  <c r="AI929"/>
  <c r="AH929"/>
  <c r="AG929"/>
  <c r="AF929"/>
  <c r="AE929"/>
  <c r="AD929"/>
  <c r="AC929"/>
  <c r="AB929"/>
  <c r="AA929"/>
  <c r="Z929"/>
  <c r="Y929"/>
  <c r="X929"/>
  <c r="W929"/>
  <c r="V929"/>
  <c r="U929"/>
  <c r="T929"/>
  <c r="S929"/>
  <c r="R929"/>
  <c r="Q929"/>
  <c r="P929"/>
  <c r="O929"/>
  <c r="N929"/>
  <c r="M929"/>
  <c r="L929"/>
  <c r="K929"/>
  <c r="J929"/>
  <c r="I929"/>
  <c r="H929"/>
  <c r="G929"/>
  <c r="F929"/>
  <c r="E929"/>
  <c r="D929"/>
  <c r="C929"/>
  <c r="B929"/>
  <c r="AQ928"/>
  <c r="AP928"/>
  <c r="AO928"/>
  <c r="AN928"/>
  <c r="AM928"/>
  <c r="AL928"/>
  <c r="AK928"/>
  <c r="AJ928"/>
  <c r="AI928"/>
  <c r="AH928"/>
  <c r="AG928"/>
  <c r="AF928"/>
  <c r="AE928"/>
  <c r="AD928"/>
  <c r="AC928"/>
  <c r="AB928"/>
  <c r="AA928"/>
  <c r="Z928"/>
  <c r="Y928"/>
  <c r="X928"/>
  <c r="W928"/>
  <c r="V928"/>
  <c r="U928"/>
  <c r="T928"/>
  <c r="S928"/>
  <c r="R928"/>
  <c r="Q928"/>
  <c r="P928"/>
  <c r="O928"/>
  <c r="N928"/>
  <c r="M928"/>
  <c r="L928"/>
  <c r="K928"/>
  <c r="J928"/>
  <c r="I928"/>
  <c r="H928"/>
  <c r="G928"/>
  <c r="F928"/>
  <c r="E928"/>
  <c r="D928"/>
  <c r="C928"/>
  <c r="B928"/>
  <c r="AQ927"/>
  <c r="AP927"/>
  <c r="AO927"/>
  <c r="AN927"/>
  <c r="AM927"/>
  <c r="AL927"/>
  <c r="AK927"/>
  <c r="AJ927"/>
  <c r="AI927"/>
  <c r="AH927"/>
  <c r="AG927"/>
  <c r="AF927"/>
  <c r="AE927"/>
  <c r="AD927"/>
  <c r="AC927"/>
  <c r="AB927"/>
  <c r="AA927"/>
  <c r="Z927"/>
  <c r="Y927"/>
  <c r="X927"/>
  <c r="W927"/>
  <c r="V927"/>
  <c r="U927"/>
  <c r="T927"/>
  <c r="S927"/>
  <c r="R927"/>
  <c r="Q927"/>
  <c r="P927"/>
  <c r="O927"/>
  <c r="N927"/>
  <c r="M927"/>
  <c r="L927"/>
  <c r="K927"/>
  <c r="J927"/>
  <c r="I927"/>
  <c r="H927"/>
  <c r="G927"/>
  <c r="F927"/>
  <c r="E927"/>
  <c r="D927"/>
  <c r="C927"/>
  <c r="B927"/>
  <c r="BI926"/>
  <c r="BH926"/>
  <c r="BG926"/>
  <c r="BF926"/>
  <c r="BE926"/>
  <c r="BD926"/>
  <c r="BC926"/>
  <c r="BB926"/>
  <c r="BA926"/>
  <c r="AZ926"/>
  <c r="AY926"/>
  <c r="AX926"/>
  <c r="AW926"/>
  <c r="AV926"/>
  <c r="AU926"/>
  <c r="AT926"/>
  <c r="AS926"/>
  <c r="AR926"/>
  <c r="AQ926"/>
  <c r="AP926"/>
  <c r="AO926"/>
  <c r="AN926"/>
  <c r="AM926"/>
  <c r="AL926"/>
  <c r="AK926"/>
  <c r="AJ926"/>
  <c r="AI926"/>
  <c r="AH926"/>
  <c r="AG926"/>
  <c r="AF926"/>
  <c r="AE926"/>
  <c r="AD926"/>
  <c r="AC926"/>
  <c r="AB926"/>
  <c r="AA926"/>
  <c r="Z926"/>
  <c r="Y926"/>
  <c r="X926"/>
  <c r="W926"/>
  <c r="V926"/>
  <c r="U926"/>
  <c r="T926"/>
  <c r="S926"/>
  <c r="R926"/>
  <c r="Q926"/>
  <c r="P926"/>
  <c r="O926"/>
  <c r="N926"/>
  <c r="M926"/>
  <c r="L926"/>
  <c r="K926"/>
  <c r="J926"/>
  <c r="I926"/>
  <c r="H926"/>
  <c r="G926"/>
  <c r="F926"/>
  <c r="E926"/>
  <c r="D926"/>
  <c r="C926"/>
  <c r="B926"/>
  <c r="AQ925"/>
  <c r="AP925"/>
  <c r="AO925"/>
  <c r="AN925"/>
  <c r="AM925"/>
  <c r="AL925"/>
  <c r="AK925"/>
  <c r="AJ925"/>
  <c r="AI925"/>
  <c r="AH925"/>
  <c r="AG925"/>
  <c r="AF925"/>
  <c r="AE925"/>
  <c r="AD925"/>
  <c r="AC925"/>
  <c r="AB925"/>
  <c r="AA925"/>
  <c r="Z925"/>
  <c r="Y925"/>
  <c r="X925"/>
  <c r="W925"/>
  <c r="V925"/>
  <c r="U925"/>
  <c r="T925"/>
  <c r="S925"/>
  <c r="R925"/>
  <c r="Q925"/>
  <c r="P925"/>
  <c r="O925"/>
  <c r="N925"/>
  <c r="M925"/>
  <c r="L925"/>
  <c r="K925"/>
  <c r="J925"/>
  <c r="I925"/>
  <c r="H925"/>
  <c r="G925"/>
  <c r="F925"/>
  <c r="E925"/>
  <c r="D925"/>
  <c r="C925"/>
  <c r="B925"/>
  <c r="AQ924"/>
  <c r="AP924"/>
  <c r="AO924"/>
  <c r="AN924"/>
  <c r="AM924"/>
  <c r="AL924"/>
  <c r="AK924"/>
  <c r="AJ924"/>
  <c r="AI924"/>
  <c r="AH924"/>
  <c r="AG924"/>
  <c r="AF924"/>
  <c r="AE924"/>
  <c r="AD924"/>
  <c r="AC924"/>
  <c r="AB924"/>
  <c r="AA924"/>
  <c r="Z924"/>
  <c r="Y924"/>
  <c r="X924"/>
  <c r="W924"/>
  <c r="V924"/>
  <c r="U924"/>
  <c r="T924"/>
  <c r="S924"/>
  <c r="R924"/>
  <c r="Q924"/>
  <c r="P924"/>
  <c r="O924"/>
  <c r="N924"/>
  <c r="M924"/>
  <c r="L924"/>
  <c r="K924"/>
  <c r="J924"/>
  <c r="I924"/>
  <c r="H924"/>
  <c r="G924"/>
  <c r="F924"/>
  <c r="E924"/>
  <c r="D924"/>
  <c r="C924"/>
  <c r="B924"/>
  <c r="BI923"/>
  <c r="BH923"/>
  <c r="BG923"/>
  <c r="BF923"/>
  <c r="BE923"/>
  <c r="BD923"/>
  <c r="BC923"/>
  <c r="BB923"/>
  <c r="BA923"/>
  <c r="AZ923"/>
  <c r="AY923"/>
  <c r="AX923"/>
  <c r="AW923"/>
  <c r="AV923"/>
  <c r="AU923"/>
  <c r="AT923"/>
  <c r="AS923"/>
  <c r="AR923"/>
  <c r="AQ923"/>
  <c r="AP923"/>
  <c r="AO923"/>
  <c r="AN923"/>
  <c r="AM923"/>
  <c r="AL923"/>
  <c r="AK923"/>
  <c r="AJ923"/>
  <c r="AI923"/>
  <c r="AH923"/>
  <c r="AG923"/>
  <c r="AF923"/>
  <c r="AE923"/>
  <c r="AD923"/>
  <c r="AC923"/>
  <c r="AB923"/>
  <c r="AA923"/>
  <c r="Z923"/>
  <c r="Y923"/>
  <c r="X923"/>
  <c r="W923"/>
  <c r="V923"/>
  <c r="U923"/>
  <c r="T923"/>
  <c r="S923"/>
  <c r="R923"/>
  <c r="Q923"/>
  <c r="P923"/>
  <c r="O923"/>
  <c r="N923"/>
  <c r="M923"/>
  <c r="L923"/>
  <c r="K923"/>
  <c r="J923"/>
  <c r="I923"/>
  <c r="H923"/>
  <c r="G923"/>
  <c r="F923"/>
  <c r="E923"/>
  <c r="D923"/>
  <c r="C923"/>
  <c r="B923"/>
  <c r="AQ922"/>
  <c r="AP922"/>
  <c r="AO922"/>
  <c r="AN922"/>
  <c r="AM922"/>
  <c r="AL922"/>
  <c r="AK922"/>
  <c r="AJ922"/>
  <c r="AI922"/>
  <c r="AH922"/>
  <c r="AG922"/>
  <c r="AF922"/>
  <c r="AE922"/>
  <c r="AD922"/>
  <c r="AC922"/>
  <c r="AB922"/>
  <c r="AA922"/>
  <c r="Z922"/>
  <c r="Y922"/>
  <c r="X922"/>
  <c r="W922"/>
  <c r="V922"/>
  <c r="U922"/>
  <c r="T922"/>
  <c r="S922"/>
  <c r="R922"/>
  <c r="Q922"/>
  <c r="P922"/>
  <c r="O922"/>
  <c r="N922"/>
  <c r="M922"/>
  <c r="L922"/>
  <c r="K922"/>
  <c r="J922"/>
  <c r="I922"/>
  <c r="H922"/>
  <c r="G922"/>
  <c r="F922"/>
  <c r="E922"/>
  <c r="D922"/>
  <c r="C922"/>
  <c r="B922"/>
  <c r="AQ921"/>
  <c r="AP921"/>
  <c r="AO921"/>
  <c r="AN921"/>
  <c r="AM921"/>
  <c r="AL921"/>
  <c r="AK921"/>
  <c r="AJ921"/>
  <c r="AI921"/>
  <c r="AH921"/>
  <c r="AG921"/>
  <c r="AF921"/>
  <c r="AE921"/>
  <c r="AD921"/>
  <c r="AC921"/>
  <c r="AB921"/>
  <c r="AA921"/>
  <c r="Z921"/>
  <c r="Y921"/>
  <c r="X921"/>
  <c r="W921"/>
  <c r="V921"/>
  <c r="U921"/>
  <c r="T921"/>
  <c r="S921"/>
  <c r="R921"/>
  <c r="Q921"/>
  <c r="P921"/>
  <c r="O921"/>
  <c r="N921"/>
  <c r="M921"/>
  <c r="L921"/>
  <c r="K921"/>
  <c r="J921"/>
  <c r="I921"/>
  <c r="H921"/>
  <c r="G921"/>
  <c r="F921"/>
  <c r="E921"/>
  <c r="D921"/>
  <c r="C921"/>
  <c r="B921"/>
  <c r="BI920"/>
  <c r="BH920"/>
  <c r="BG920"/>
  <c r="BF920"/>
  <c r="BE920"/>
  <c r="BD920"/>
  <c r="BC920"/>
  <c r="BB920"/>
  <c r="BA920"/>
  <c r="AZ920"/>
  <c r="AY920"/>
  <c r="AX920"/>
  <c r="AW920"/>
  <c r="AV920"/>
  <c r="AU920"/>
  <c r="AT920"/>
  <c r="AS920"/>
  <c r="AR920"/>
  <c r="AQ920"/>
  <c r="AP920"/>
  <c r="AO920"/>
  <c r="AN920"/>
  <c r="AM920"/>
  <c r="AL920"/>
  <c r="AK920"/>
  <c r="AJ920"/>
  <c r="AI920"/>
  <c r="AH920"/>
  <c r="AG920"/>
  <c r="AF920"/>
  <c r="AE920"/>
  <c r="AD920"/>
  <c r="AC920"/>
  <c r="AB920"/>
  <c r="AA920"/>
  <c r="Z920"/>
  <c r="Y920"/>
  <c r="X920"/>
  <c r="W920"/>
  <c r="V920"/>
  <c r="U920"/>
  <c r="T920"/>
  <c r="S920"/>
  <c r="R920"/>
  <c r="Q920"/>
  <c r="P920"/>
  <c r="O920"/>
  <c r="N920"/>
  <c r="M920"/>
  <c r="L920"/>
  <c r="K920"/>
  <c r="J920"/>
  <c r="I920"/>
  <c r="H920"/>
  <c r="G920"/>
  <c r="F920"/>
  <c r="E920"/>
  <c r="D920"/>
  <c r="C920"/>
  <c r="B920"/>
  <c r="AQ919"/>
  <c r="AP919"/>
  <c r="AO919"/>
  <c r="AN919"/>
  <c r="AM919"/>
  <c r="AL919"/>
  <c r="AK919"/>
  <c r="AJ919"/>
  <c r="AI919"/>
  <c r="AH919"/>
  <c r="AG919"/>
  <c r="AF919"/>
  <c r="AE919"/>
  <c r="AD919"/>
  <c r="AC919"/>
  <c r="AB919"/>
  <c r="AA919"/>
  <c r="Z919"/>
  <c r="Y919"/>
  <c r="X919"/>
  <c r="W919"/>
  <c r="V919"/>
  <c r="U919"/>
  <c r="T919"/>
  <c r="S919"/>
  <c r="R919"/>
  <c r="Q919"/>
  <c r="P919"/>
  <c r="O919"/>
  <c r="N919"/>
  <c r="M919"/>
  <c r="L919"/>
  <c r="K919"/>
  <c r="J919"/>
  <c r="I919"/>
  <c r="H919"/>
  <c r="G919"/>
  <c r="F919"/>
  <c r="E919"/>
  <c r="D919"/>
  <c r="C919"/>
  <c r="B919"/>
  <c r="AQ918"/>
  <c r="AP918"/>
  <c r="AO918"/>
  <c r="AN918"/>
  <c r="AM918"/>
  <c r="AL918"/>
  <c r="AK918"/>
  <c r="AJ918"/>
  <c r="AI918"/>
  <c r="AH918"/>
  <c r="AG918"/>
  <c r="AF918"/>
  <c r="AE918"/>
  <c r="AD918"/>
  <c r="AC918"/>
  <c r="AB918"/>
  <c r="AA918"/>
  <c r="Z918"/>
  <c r="Y918"/>
  <c r="X918"/>
  <c r="W918"/>
  <c r="V918"/>
  <c r="U918"/>
  <c r="T918"/>
  <c r="S918"/>
  <c r="R918"/>
  <c r="Q918"/>
  <c r="P918"/>
  <c r="O918"/>
  <c r="N918"/>
  <c r="M918"/>
  <c r="L918"/>
  <c r="K918"/>
  <c r="J918"/>
  <c r="I918"/>
  <c r="H918"/>
  <c r="G918"/>
  <c r="F918"/>
  <c r="E918"/>
  <c r="D918"/>
  <c r="C918"/>
  <c r="B918"/>
  <c r="BI917"/>
  <c r="BH917"/>
  <c r="BG917"/>
  <c r="BF917"/>
  <c r="BE917"/>
  <c r="BD917"/>
  <c r="BC917"/>
  <c r="BB917"/>
  <c r="BA917"/>
  <c r="AZ917"/>
  <c r="AY917"/>
  <c r="AX917"/>
  <c r="AW917"/>
  <c r="AV917"/>
  <c r="AU917"/>
  <c r="AT917"/>
  <c r="AS917"/>
  <c r="AR917"/>
  <c r="AQ917"/>
  <c r="AP917"/>
  <c r="AO917"/>
  <c r="AN917"/>
  <c r="AM917"/>
  <c r="AL917"/>
  <c r="AK917"/>
  <c r="AJ917"/>
  <c r="AI917"/>
  <c r="AH917"/>
  <c r="AG917"/>
  <c r="AF917"/>
  <c r="AE917"/>
  <c r="AD917"/>
  <c r="AC917"/>
  <c r="AB917"/>
  <c r="AA917"/>
  <c r="Z917"/>
  <c r="Y917"/>
  <c r="X917"/>
  <c r="W917"/>
  <c r="V917"/>
  <c r="U917"/>
  <c r="T917"/>
  <c r="S917"/>
  <c r="R917"/>
  <c r="Q917"/>
  <c r="P917"/>
  <c r="O917"/>
  <c r="N917"/>
  <c r="M917"/>
  <c r="L917"/>
  <c r="K917"/>
  <c r="J917"/>
  <c r="I917"/>
  <c r="H917"/>
  <c r="G917"/>
  <c r="F917"/>
  <c r="E917"/>
  <c r="D917"/>
  <c r="C917"/>
  <c r="B917"/>
  <c r="AQ916"/>
  <c r="AP916"/>
  <c r="AO916"/>
  <c r="AN916"/>
  <c r="AM916"/>
  <c r="AL916"/>
  <c r="AK916"/>
  <c r="AJ916"/>
  <c r="AI916"/>
  <c r="AH916"/>
  <c r="AG916"/>
  <c r="AF916"/>
  <c r="AE916"/>
  <c r="AD916"/>
  <c r="AC916"/>
  <c r="AB916"/>
  <c r="AA916"/>
  <c r="Z916"/>
  <c r="Y916"/>
  <c r="X916"/>
  <c r="W916"/>
  <c r="V916"/>
  <c r="U916"/>
  <c r="T916"/>
  <c r="S916"/>
  <c r="R916"/>
  <c r="Q916"/>
  <c r="P916"/>
  <c r="O916"/>
  <c r="N916"/>
  <c r="M916"/>
  <c r="L916"/>
  <c r="K916"/>
  <c r="J916"/>
  <c r="I916"/>
  <c r="H916"/>
  <c r="G916"/>
  <c r="F916"/>
  <c r="E916"/>
  <c r="D916"/>
  <c r="C916"/>
  <c r="B916"/>
  <c r="AQ915"/>
  <c r="AP915"/>
  <c r="AO915"/>
  <c r="AN915"/>
  <c r="AM915"/>
  <c r="AL915"/>
  <c r="AK915"/>
  <c r="AJ915"/>
  <c r="AI915"/>
  <c r="AH915"/>
  <c r="AG915"/>
  <c r="AF915"/>
  <c r="AE915"/>
  <c r="AD915"/>
  <c r="AC915"/>
  <c r="AB915"/>
  <c r="AA915"/>
  <c r="Z915"/>
  <c r="Y915"/>
  <c r="X915"/>
  <c r="W915"/>
  <c r="V915"/>
  <c r="U915"/>
  <c r="T915"/>
  <c r="S915"/>
  <c r="R915"/>
  <c r="Q915"/>
  <c r="P915"/>
  <c r="O915"/>
  <c r="N915"/>
  <c r="M915"/>
  <c r="L915"/>
  <c r="K915"/>
  <c r="J915"/>
  <c r="I915"/>
  <c r="H915"/>
  <c r="G915"/>
  <c r="F915"/>
  <c r="E915"/>
  <c r="D915"/>
  <c r="C915"/>
  <c r="B915"/>
  <c r="BI914"/>
  <c r="BH914"/>
  <c r="BG914"/>
  <c r="BF914"/>
  <c r="BE914"/>
  <c r="BD914"/>
  <c r="BC914"/>
  <c r="BB914"/>
  <c r="BA914"/>
  <c r="AZ914"/>
  <c r="AY914"/>
  <c r="AX914"/>
  <c r="AW914"/>
  <c r="AV914"/>
  <c r="AU914"/>
  <c r="AT914"/>
  <c r="AS914"/>
  <c r="AR914"/>
  <c r="AQ914"/>
  <c r="AP914"/>
  <c r="AO914"/>
  <c r="AN914"/>
  <c r="AM914"/>
  <c r="AL914"/>
  <c r="AK914"/>
  <c r="AJ914"/>
  <c r="AI914"/>
  <c r="AH914"/>
  <c r="AG914"/>
  <c r="AF914"/>
  <c r="AE914"/>
  <c r="AD914"/>
  <c r="AC914"/>
  <c r="AB914"/>
  <c r="AA914"/>
  <c r="Z914"/>
  <c r="Y914"/>
  <c r="X914"/>
  <c r="W914"/>
  <c r="V914"/>
  <c r="U914"/>
  <c r="T914"/>
  <c r="S914"/>
  <c r="R914"/>
  <c r="Q914"/>
  <c r="P914"/>
  <c r="O914"/>
  <c r="N914"/>
  <c r="M914"/>
  <c r="L914"/>
  <c r="K914"/>
  <c r="J914"/>
  <c r="I914"/>
  <c r="H914"/>
  <c r="G914"/>
  <c r="F914"/>
  <c r="E914"/>
  <c r="D914"/>
  <c r="C914"/>
  <c r="B914"/>
  <c r="AQ913"/>
  <c r="AP913"/>
  <c r="AO913"/>
  <c r="AN913"/>
  <c r="AM913"/>
  <c r="AL913"/>
  <c r="AK913"/>
  <c r="AJ913"/>
  <c r="AI913"/>
  <c r="AH913"/>
  <c r="AG913"/>
  <c r="AF913"/>
  <c r="AE913"/>
  <c r="AD913"/>
  <c r="AC913"/>
  <c r="AB913"/>
  <c r="AA913"/>
  <c r="Z913"/>
  <c r="Y913"/>
  <c r="X913"/>
  <c r="W913"/>
  <c r="V913"/>
  <c r="U913"/>
  <c r="T913"/>
  <c r="S913"/>
  <c r="R913"/>
  <c r="Q913"/>
  <c r="P913"/>
  <c r="O913"/>
  <c r="N913"/>
  <c r="M913"/>
  <c r="L913"/>
  <c r="K913"/>
  <c r="J913"/>
  <c r="I913"/>
  <c r="H913"/>
  <c r="G913"/>
  <c r="F913"/>
  <c r="E913"/>
  <c r="D913"/>
  <c r="C913"/>
  <c r="B913"/>
  <c r="AQ912"/>
  <c r="AP912"/>
  <c r="AO912"/>
  <c r="AN912"/>
  <c r="AM912"/>
  <c r="AL912"/>
  <c r="AK912"/>
  <c r="AJ912"/>
  <c r="AI912"/>
  <c r="AH912"/>
  <c r="AG912"/>
  <c r="AF912"/>
  <c r="AE912"/>
  <c r="AD912"/>
  <c r="AC912"/>
  <c r="AB912"/>
  <c r="AA912"/>
  <c r="Z912"/>
  <c r="Y912"/>
  <c r="X912"/>
  <c r="W912"/>
  <c r="V912"/>
  <c r="U912"/>
  <c r="T912"/>
  <c r="S912"/>
  <c r="R912"/>
  <c r="Q912"/>
  <c r="P912"/>
  <c r="O912"/>
  <c r="N912"/>
  <c r="M912"/>
  <c r="L912"/>
  <c r="K912"/>
  <c r="J912"/>
  <c r="I912"/>
  <c r="H912"/>
  <c r="G912"/>
  <c r="F912"/>
  <c r="E912"/>
  <c r="D912"/>
  <c r="C912"/>
  <c r="B912"/>
  <c r="BI911"/>
  <c r="BH911"/>
  <c r="BG911"/>
  <c r="BF911"/>
  <c r="BE911"/>
  <c r="BD911"/>
  <c r="BC911"/>
  <c r="BB911"/>
  <c r="BA911"/>
  <c r="AZ911"/>
  <c r="AY911"/>
  <c r="AX911"/>
  <c r="AW911"/>
  <c r="AV911"/>
  <c r="AU911"/>
  <c r="AT911"/>
  <c r="AS911"/>
  <c r="AR911"/>
  <c r="AQ911"/>
  <c r="AP911"/>
  <c r="AO911"/>
  <c r="AN911"/>
  <c r="AM911"/>
  <c r="AL911"/>
  <c r="AK911"/>
  <c r="AJ911"/>
  <c r="AI911"/>
  <c r="AH911"/>
  <c r="AG911"/>
  <c r="AF911"/>
  <c r="AE911"/>
  <c r="AD911"/>
  <c r="AC911"/>
  <c r="AB911"/>
  <c r="AA911"/>
  <c r="Z911"/>
  <c r="Y911"/>
  <c r="X911"/>
  <c r="W911"/>
  <c r="V911"/>
  <c r="U911"/>
  <c r="T911"/>
  <c r="S911"/>
  <c r="R911"/>
  <c r="Q911"/>
  <c r="P911"/>
  <c r="O911"/>
  <c r="N911"/>
  <c r="M911"/>
  <c r="L911"/>
  <c r="K911"/>
  <c r="J911"/>
  <c r="I911"/>
  <c r="H911"/>
  <c r="G911"/>
  <c r="F911"/>
  <c r="E911"/>
  <c r="D911"/>
  <c r="C911"/>
  <c r="B911"/>
  <c r="AQ910"/>
  <c r="AP910"/>
  <c r="AO910"/>
  <c r="AN910"/>
  <c r="AM910"/>
  <c r="AL910"/>
  <c r="AK910"/>
  <c r="AJ910"/>
  <c r="AI910"/>
  <c r="AH910"/>
  <c r="AG910"/>
  <c r="AF910"/>
  <c r="AE910"/>
  <c r="AD910"/>
  <c r="AC910"/>
  <c r="AB910"/>
  <c r="AA910"/>
  <c r="Z910"/>
  <c r="Y910"/>
  <c r="X910"/>
  <c r="W910"/>
  <c r="V910"/>
  <c r="U910"/>
  <c r="T910"/>
  <c r="S910"/>
  <c r="R910"/>
  <c r="Q910"/>
  <c r="P910"/>
  <c r="O910"/>
  <c r="N910"/>
  <c r="M910"/>
  <c r="L910"/>
  <c r="K910"/>
  <c r="J910"/>
  <c r="I910"/>
  <c r="H910"/>
  <c r="G910"/>
  <c r="F910"/>
  <c r="E910"/>
  <c r="D910"/>
  <c r="C910"/>
  <c r="B910"/>
  <c r="AQ909"/>
  <c r="AP909"/>
  <c r="AO909"/>
  <c r="AN909"/>
  <c r="AM909"/>
  <c r="AL909"/>
  <c r="AK909"/>
  <c r="AJ909"/>
  <c r="AI909"/>
  <c r="AH909"/>
  <c r="AG909"/>
  <c r="AF909"/>
  <c r="AE909"/>
  <c r="AD909"/>
  <c r="AC909"/>
  <c r="AB909"/>
  <c r="AA909"/>
  <c r="Z909"/>
  <c r="Y909"/>
  <c r="X909"/>
  <c r="W909"/>
  <c r="V909"/>
  <c r="U909"/>
  <c r="T909"/>
  <c r="S909"/>
  <c r="R909"/>
  <c r="Q909"/>
  <c r="P909"/>
  <c r="O909"/>
  <c r="N909"/>
  <c r="M909"/>
  <c r="L909"/>
  <c r="K909"/>
  <c r="J909"/>
  <c r="I909"/>
  <c r="H909"/>
  <c r="G909"/>
  <c r="F909"/>
  <c r="E909"/>
  <c r="D909"/>
  <c r="C909"/>
  <c r="B909"/>
  <c r="BI908"/>
  <c r="BH908"/>
  <c r="BG908"/>
  <c r="BF908"/>
  <c r="BE908"/>
  <c r="BD908"/>
  <c r="BC908"/>
  <c r="BB908"/>
  <c r="BA908"/>
  <c r="AZ908"/>
  <c r="AY908"/>
  <c r="AX908"/>
  <c r="AW908"/>
  <c r="AV908"/>
  <c r="AU908"/>
  <c r="AT908"/>
  <c r="AS908"/>
  <c r="AR908"/>
  <c r="AQ908"/>
  <c r="AP908"/>
  <c r="AO908"/>
  <c r="AN908"/>
  <c r="AM908"/>
  <c r="AL908"/>
  <c r="AK908"/>
  <c r="AJ908"/>
  <c r="AI908"/>
  <c r="AH908"/>
  <c r="AG908"/>
  <c r="AF908"/>
  <c r="AE908"/>
  <c r="AD908"/>
  <c r="AC908"/>
  <c r="AB908"/>
  <c r="AA908"/>
  <c r="Z908"/>
  <c r="Y908"/>
  <c r="X908"/>
  <c r="W908"/>
  <c r="V908"/>
  <c r="U908"/>
  <c r="T908"/>
  <c r="S908"/>
  <c r="R908"/>
  <c r="Q908"/>
  <c r="P908"/>
  <c r="O908"/>
  <c r="N908"/>
  <c r="M908"/>
  <c r="L908"/>
  <c r="K908"/>
  <c r="J908"/>
  <c r="I908"/>
  <c r="H908"/>
  <c r="G908"/>
  <c r="F908"/>
  <c r="E908"/>
  <c r="D908"/>
  <c r="C908"/>
  <c r="B908"/>
  <c r="AQ907"/>
  <c r="AP907"/>
  <c r="AO907"/>
  <c r="AN907"/>
  <c r="AM907"/>
  <c r="AL907"/>
  <c r="AK907"/>
  <c r="AJ907"/>
  <c r="AI907"/>
  <c r="AH907"/>
  <c r="AG907"/>
  <c r="AF907"/>
  <c r="AE907"/>
  <c r="AD907"/>
  <c r="AC907"/>
  <c r="AB907"/>
  <c r="AA907"/>
  <c r="Z907"/>
  <c r="Y907"/>
  <c r="X907"/>
  <c r="W907"/>
  <c r="V907"/>
  <c r="U907"/>
  <c r="T907"/>
  <c r="S907"/>
  <c r="R907"/>
  <c r="Q907"/>
  <c r="P907"/>
  <c r="O907"/>
  <c r="N907"/>
  <c r="M907"/>
  <c r="L907"/>
  <c r="K907"/>
  <c r="J907"/>
  <c r="I907"/>
  <c r="H907"/>
  <c r="G907"/>
  <c r="F907"/>
  <c r="E907"/>
  <c r="D907"/>
  <c r="C907"/>
  <c r="B907"/>
  <c r="AQ906"/>
  <c r="AP906"/>
  <c r="AO906"/>
  <c r="AN906"/>
  <c r="AM906"/>
  <c r="AL906"/>
  <c r="AK906"/>
  <c r="AJ906"/>
  <c r="AI906"/>
  <c r="AH906"/>
  <c r="AG906"/>
  <c r="AF906"/>
  <c r="AE906"/>
  <c r="AD906"/>
  <c r="AC906"/>
  <c r="AB906"/>
  <c r="AA906"/>
  <c r="Z906"/>
  <c r="Y906"/>
  <c r="X906"/>
  <c r="W906"/>
  <c r="V906"/>
  <c r="U906"/>
  <c r="T906"/>
  <c r="S906"/>
  <c r="R906"/>
  <c r="Q906"/>
  <c r="P906"/>
  <c r="O906"/>
  <c r="N906"/>
  <c r="M906"/>
  <c r="L906"/>
  <c r="K906"/>
  <c r="J906"/>
  <c r="I906"/>
  <c r="H906"/>
  <c r="G906"/>
  <c r="F906"/>
  <c r="E906"/>
  <c r="D906"/>
  <c r="C906"/>
  <c r="B906"/>
  <c r="BI905"/>
  <c r="BH905"/>
  <c r="BG905"/>
  <c r="BF905"/>
  <c r="BE905"/>
  <c r="BD905"/>
  <c r="BC905"/>
  <c r="BB905"/>
  <c r="BA905"/>
  <c r="AZ905"/>
  <c r="AY905"/>
  <c r="AX905"/>
  <c r="AW905"/>
  <c r="AV905"/>
  <c r="AU905"/>
  <c r="AT905"/>
  <c r="AS905"/>
  <c r="AR905"/>
  <c r="AQ905"/>
  <c r="AP905"/>
  <c r="AO905"/>
  <c r="AN905"/>
  <c r="AM905"/>
  <c r="AL905"/>
  <c r="AK905"/>
  <c r="AJ905"/>
  <c r="AI905"/>
  <c r="AH905"/>
  <c r="AG905"/>
  <c r="AF905"/>
  <c r="AE905"/>
  <c r="AD905"/>
  <c r="AC905"/>
  <c r="AB905"/>
  <c r="AA905"/>
  <c r="Z905"/>
  <c r="Y905"/>
  <c r="X905"/>
  <c r="W905"/>
  <c r="V905"/>
  <c r="U905"/>
  <c r="T905"/>
  <c r="S905"/>
  <c r="R905"/>
  <c r="Q905"/>
  <c r="P905"/>
  <c r="O905"/>
  <c r="N905"/>
  <c r="M905"/>
  <c r="L905"/>
  <c r="K905"/>
  <c r="J905"/>
  <c r="I905"/>
  <c r="H905"/>
  <c r="G905"/>
  <c r="F905"/>
  <c r="E905"/>
  <c r="D905"/>
  <c r="C905"/>
  <c r="B905"/>
  <c r="AQ904"/>
  <c r="AP904"/>
  <c r="AO904"/>
  <c r="AN904"/>
  <c r="AM904"/>
  <c r="AL904"/>
  <c r="AK904"/>
  <c r="AJ904"/>
  <c r="AI904"/>
  <c r="AH904"/>
  <c r="AG904"/>
  <c r="AF904"/>
  <c r="AE904"/>
  <c r="AD904"/>
  <c r="AC904"/>
  <c r="AB904"/>
  <c r="AA904"/>
  <c r="Z904"/>
  <c r="Y904"/>
  <c r="X904"/>
  <c r="W904"/>
  <c r="V904"/>
  <c r="U904"/>
  <c r="T904"/>
  <c r="S904"/>
  <c r="R904"/>
  <c r="Q904"/>
  <c r="P904"/>
  <c r="O904"/>
  <c r="N904"/>
  <c r="M904"/>
  <c r="L904"/>
  <c r="K904"/>
  <c r="J904"/>
  <c r="I904"/>
  <c r="H904"/>
  <c r="G904"/>
  <c r="F904"/>
  <c r="E904"/>
  <c r="D904"/>
  <c r="C904"/>
  <c r="B904"/>
  <c r="AQ903"/>
  <c r="AP903"/>
  <c r="AO903"/>
  <c r="AN903"/>
  <c r="AM903"/>
  <c r="AL903"/>
  <c r="AK903"/>
  <c r="AJ903"/>
  <c r="AI903"/>
  <c r="AH903"/>
  <c r="AG903"/>
  <c r="AF903"/>
  <c r="AE903"/>
  <c r="AD903"/>
  <c r="AC903"/>
  <c r="AB903"/>
  <c r="AA903"/>
  <c r="Z903"/>
  <c r="Y903"/>
  <c r="X903"/>
  <c r="W903"/>
  <c r="V903"/>
  <c r="U903"/>
  <c r="T903"/>
  <c r="S903"/>
  <c r="R903"/>
  <c r="Q903"/>
  <c r="P903"/>
  <c r="O903"/>
  <c r="N903"/>
  <c r="M903"/>
  <c r="L903"/>
  <c r="K903"/>
  <c r="J903"/>
  <c r="I903"/>
  <c r="H903"/>
  <c r="G903"/>
  <c r="F903"/>
  <c r="E903"/>
  <c r="D903"/>
  <c r="C903"/>
  <c r="B903"/>
  <c r="BI902"/>
  <c r="BH902"/>
  <c r="BG902"/>
  <c r="BF902"/>
  <c r="BE902"/>
  <c r="BD902"/>
  <c r="BC902"/>
  <c r="BB902"/>
  <c r="BA902"/>
  <c r="AZ902"/>
  <c r="AY902"/>
  <c r="AX902"/>
  <c r="AW902"/>
  <c r="AV902"/>
  <c r="AU902"/>
  <c r="AT902"/>
  <c r="AS902"/>
  <c r="AR902"/>
  <c r="AQ902"/>
  <c r="AP902"/>
  <c r="AO902"/>
  <c r="AN902"/>
  <c r="AM902"/>
  <c r="AL902"/>
  <c r="AK902"/>
  <c r="AJ902"/>
  <c r="AI902"/>
  <c r="AH902"/>
  <c r="AG902"/>
  <c r="AF902"/>
  <c r="AE902"/>
  <c r="AD902"/>
  <c r="AC902"/>
  <c r="AB902"/>
  <c r="AA902"/>
  <c r="Z902"/>
  <c r="Y902"/>
  <c r="X902"/>
  <c r="W902"/>
  <c r="V902"/>
  <c r="U902"/>
  <c r="T902"/>
  <c r="S902"/>
  <c r="R902"/>
  <c r="Q902"/>
  <c r="P902"/>
  <c r="O902"/>
  <c r="N902"/>
  <c r="M902"/>
  <c r="L902"/>
  <c r="K902"/>
  <c r="J902"/>
  <c r="I902"/>
  <c r="H902"/>
  <c r="G902"/>
  <c r="F902"/>
  <c r="E902"/>
  <c r="D902"/>
  <c r="C902"/>
  <c r="B902"/>
  <c r="AQ901"/>
  <c r="AP901"/>
  <c r="AO901"/>
  <c r="AN901"/>
  <c r="AM901"/>
  <c r="AL901"/>
  <c r="AK901"/>
  <c r="AJ901"/>
  <c r="AI901"/>
  <c r="AH901"/>
  <c r="AG901"/>
  <c r="AF901"/>
  <c r="AE901"/>
  <c r="AD901"/>
  <c r="AC901"/>
  <c r="AB901"/>
  <c r="AA901"/>
  <c r="Z901"/>
  <c r="Y901"/>
  <c r="X901"/>
  <c r="W901"/>
  <c r="V901"/>
  <c r="U901"/>
  <c r="T901"/>
  <c r="S901"/>
  <c r="R901"/>
  <c r="Q901"/>
  <c r="P901"/>
  <c r="O901"/>
  <c r="N901"/>
  <c r="M901"/>
  <c r="L901"/>
  <c r="K901"/>
  <c r="J901"/>
  <c r="I901"/>
  <c r="H901"/>
  <c r="G901"/>
  <c r="F901"/>
  <c r="E901"/>
  <c r="D901"/>
  <c r="C901"/>
  <c r="B901"/>
  <c r="AQ900"/>
  <c r="AP900"/>
  <c r="AO900"/>
  <c r="AN900"/>
  <c r="AM900"/>
  <c r="AL900"/>
  <c r="AK900"/>
  <c r="AJ900"/>
  <c r="AI900"/>
  <c r="AH900"/>
  <c r="AG900"/>
  <c r="AF900"/>
  <c r="AE900"/>
  <c r="AD900"/>
  <c r="AC900"/>
  <c r="AB900"/>
  <c r="AA900"/>
  <c r="Z900"/>
  <c r="Y900"/>
  <c r="X900"/>
  <c r="W900"/>
  <c r="V900"/>
  <c r="U900"/>
  <c r="T900"/>
  <c r="S900"/>
  <c r="R900"/>
  <c r="Q900"/>
  <c r="P900"/>
  <c r="O900"/>
  <c r="N900"/>
  <c r="M900"/>
  <c r="L900"/>
  <c r="K900"/>
  <c r="J900"/>
  <c r="I900"/>
  <c r="H900"/>
  <c r="G900"/>
  <c r="F900"/>
  <c r="E900"/>
  <c r="D900"/>
  <c r="C900"/>
  <c r="B900"/>
  <c r="BI899"/>
  <c r="BH899"/>
  <c r="BG899"/>
  <c r="BF899"/>
  <c r="BE899"/>
  <c r="BD899"/>
  <c r="BC899"/>
  <c r="BB899"/>
  <c r="BA899"/>
  <c r="AZ899"/>
  <c r="AY899"/>
  <c r="AX899"/>
  <c r="AW899"/>
  <c r="AV899"/>
  <c r="AU899"/>
  <c r="AT899"/>
  <c r="AS899"/>
  <c r="AR899"/>
  <c r="AQ899"/>
  <c r="AP899"/>
  <c r="AO899"/>
  <c r="AN899"/>
  <c r="AM899"/>
  <c r="AL899"/>
  <c r="AK899"/>
  <c r="AJ899"/>
  <c r="AI899"/>
  <c r="AH899"/>
  <c r="AG899"/>
  <c r="AF899"/>
  <c r="AE899"/>
  <c r="AD899"/>
  <c r="AC899"/>
  <c r="AB899"/>
  <c r="AA899"/>
  <c r="Z899"/>
  <c r="Y899"/>
  <c r="X899"/>
  <c r="W899"/>
  <c r="V899"/>
  <c r="U899"/>
  <c r="T899"/>
  <c r="S899"/>
  <c r="R899"/>
  <c r="Q899"/>
  <c r="P899"/>
  <c r="O899"/>
  <c r="N899"/>
  <c r="M899"/>
  <c r="L899"/>
  <c r="K899"/>
  <c r="J899"/>
  <c r="I899"/>
  <c r="H899"/>
  <c r="G899"/>
  <c r="F899"/>
  <c r="E899"/>
  <c r="D899"/>
  <c r="C899"/>
  <c r="B899"/>
  <c r="AQ898"/>
  <c r="AP898"/>
  <c r="AO898"/>
  <c r="AN898"/>
  <c r="AM898"/>
  <c r="AL898"/>
  <c r="AK898"/>
  <c r="AJ898"/>
  <c r="AI898"/>
  <c r="AH898"/>
  <c r="AG898"/>
  <c r="AF898"/>
  <c r="AE898"/>
  <c r="AD898"/>
  <c r="AC898"/>
  <c r="AB898"/>
  <c r="AA898"/>
  <c r="Z898"/>
  <c r="Y898"/>
  <c r="X898"/>
  <c r="W898"/>
  <c r="V898"/>
  <c r="U898"/>
  <c r="T898"/>
  <c r="S898"/>
  <c r="R898"/>
  <c r="Q898"/>
  <c r="P898"/>
  <c r="O898"/>
  <c r="N898"/>
  <c r="M898"/>
  <c r="L898"/>
  <c r="K898"/>
  <c r="J898"/>
  <c r="I898"/>
  <c r="H898"/>
  <c r="G898"/>
  <c r="F898"/>
  <c r="E898"/>
  <c r="D898"/>
  <c r="C898"/>
  <c r="B898"/>
  <c r="AQ897"/>
  <c r="AP897"/>
  <c r="AO897"/>
  <c r="AN897"/>
  <c r="AM897"/>
  <c r="AL897"/>
  <c r="AK897"/>
  <c r="AJ897"/>
  <c r="AI897"/>
  <c r="AH897"/>
  <c r="AG897"/>
  <c r="AF897"/>
  <c r="AE897"/>
  <c r="AD897"/>
  <c r="AC897"/>
  <c r="AB897"/>
  <c r="AA897"/>
  <c r="Z897"/>
  <c r="Y897"/>
  <c r="X897"/>
  <c r="W897"/>
  <c r="V897"/>
  <c r="U897"/>
  <c r="T897"/>
  <c r="S897"/>
  <c r="R897"/>
  <c r="Q897"/>
  <c r="P897"/>
  <c r="O897"/>
  <c r="N897"/>
  <c r="M897"/>
  <c r="L897"/>
  <c r="K897"/>
  <c r="J897"/>
  <c r="I897"/>
  <c r="H897"/>
  <c r="G897"/>
  <c r="F897"/>
  <c r="E897"/>
  <c r="D897"/>
  <c r="C897"/>
  <c r="B897"/>
  <c r="BI896"/>
  <c r="BH896"/>
  <c r="BG896"/>
  <c r="BF896"/>
  <c r="BE896"/>
  <c r="BD896"/>
  <c r="BC896"/>
  <c r="BB896"/>
  <c r="BA896"/>
  <c r="AZ896"/>
  <c r="AY896"/>
  <c r="AX896"/>
  <c r="AW896"/>
  <c r="AV896"/>
  <c r="AU896"/>
  <c r="AT896"/>
  <c r="AS896"/>
  <c r="AR896"/>
  <c r="AQ896"/>
  <c r="AP896"/>
  <c r="AO896"/>
  <c r="AN896"/>
  <c r="AM896"/>
  <c r="AL896"/>
  <c r="AK896"/>
  <c r="AJ896"/>
  <c r="AI896"/>
  <c r="AH896"/>
  <c r="AG896"/>
  <c r="AF896"/>
  <c r="AE896"/>
  <c r="AD896"/>
  <c r="AC896"/>
  <c r="AB896"/>
  <c r="AA896"/>
  <c r="Z896"/>
  <c r="Y896"/>
  <c r="X896"/>
  <c r="W896"/>
  <c r="V896"/>
  <c r="U896"/>
  <c r="T896"/>
  <c r="S896"/>
  <c r="R896"/>
  <c r="Q896"/>
  <c r="P896"/>
  <c r="O896"/>
  <c r="N896"/>
  <c r="M896"/>
  <c r="L896"/>
  <c r="K896"/>
  <c r="J896"/>
  <c r="I896"/>
  <c r="H896"/>
  <c r="G896"/>
  <c r="F896"/>
  <c r="E896"/>
  <c r="D896"/>
  <c r="C896"/>
  <c r="B896"/>
  <c r="AQ895"/>
  <c r="AP895"/>
  <c r="AO895"/>
  <c r="AN895"/>
  <c r="AM895"/>
  <c r="AL895"/>
  <c r="AK895"/>
  <c r="AJ895"/>
  <c r="AI895"/>
  <c r="AH895"/>
  <c r="AG895"/>
  <c r="AF895"/>
  <c r="AE895"/>
  <c r="AD895"/>
  <c r="AC895"/>
  <c r="AB895"/>
  <c r="AA895"/>
  <c r="Z895"/>
  <c r="Y895"/>
  <c r="X895"/>
  <c r="W895"/>
  <c r="V895"/>
  <c r="U895"/>
  <c r="T895"/>
  <c r="S895"/>
  <c r="R895"/>
  <c r="Q895"/>
  <c r="P895"/>
  <c r="O895"/>
  <c r="N895"/>
  <c r="M895"/>
  <c r="L895"/>
  <c r="K895"/>
  <c r="J895"/>
  <c r="I895"/>
  <c r="H895"/>
  <c r="G895"/>
  <c r="F895"/>
  <c r="E895"/>
  <c r="D895"/>
  <c r="C895"/>
  <c r="B895"/>
  <c r="AQ894"/>
  <c r="AP894"/>
  <c r="AO894"/>
  <c r="AN894"/>
  <c r="AM894"/>
  <c r="AL894"/>
  <c r="AK894"/>
  <c r="AJ894"/>
  <c r="AI894"/>
  <c r="AH894"/>
  <c r="AG894"/>
  <c r="AF894"/>
  <c r="AE894"/>
  <c r="AD894"/>
  <c r="AC894"/>
  <c r="AB894"/>
  <c r="AA894"/>
  <c r="Z894"/>
  <c r="Y894"/>
  <c r="X894"/>
  <c r="W894"/>
  <c r="V894"/>
  <c r="U894"/>
  <c r="T894"/>
  <c r="S894"/>
  <c r="R894"/>
  <c r="Q894"/>
  <c r="P894"/>
  <c r="O894"/>
  <c r="N894"/>
  <c r="M894"/>
  <c r="L894"/>
  <c r="K894"/>
  <c r="J894"/>
  <c r="I894"/>
  <c r="H894"/>
  <c r="G894"/>
  <c r="F894"/>
  <c r="E894"/>
  <c r="D894"/>
  <c r="C894"/>
  <c r="B894"/>
  <c r="BI893"/>
  <c r="BH893"/>
  <c r="BG893"/>
  <c r="BF893"/>
  <c r="BE893"/>
  <c r="BD893"/>
  <c r="BC893"/>
  <c r="BB893"/>
  <c r="BA893"/>
  <c r="AZ893"/>
  <c r="AY893"/>
  <c r="AX893"/>
  <c r="AW893"/>
  <c r="AV893"/>
  <c r="AU893"/>
  <c r="AT893"/>
  <c r="AS893"/>
  <c r="AR893"/>
  <c r="AQ893"/>
  <c r="AP893"/>
  <c r="AO893"/>
  <c r="AN893"/>
  <c r="AM893"/>
  <c r="AL893"/>
  <c r="AK893"/>
  <c r="AJ893"/>
  <c r="AI893"/>
  <c r="AH893"/>
  <c r="AG893"/>
  <c r="AF893"/>
  <c r="AE893"/>
  <c r="AD893"/>
  <c r="AC893"/>
  <c r="AB893"/>
  <c r="AA893"/>
  <c r="Z893"/>
  <c r="Y893"/>
  <c r="X893"/>
  <c r="W893"/>
  <c r="V893"/>
  <c r="U893"/>
  <c r="T893"/>
  <c r="S893"/>
  <c r="R893"/>
  <c r="Q893"/>
  <c r="P893"/>
  <c r="O893"/>
  <c r="N893"/>
  <c r="M893"/>
  <c r="L893"/>
  <c r="K893"/>
  <c r="J893"/>
  <c r="I893"/>
  <c r="H893"/>
  <c r="G893"/>
  <c r="F893"/>
  <c r="E893"/>
  <c r="D893"/>
  <c r="C893"/>
  <c r="B893"/>
  <c r="AQ892"/>
  <c r="AP892"/>
  <c r="AO892"/>
  <c r="AN892"/>
  <c r="AM892"/>
  <c r="AL892"/>
  <c r="AK892"/>
  <c r="AJ892"/>
  <c r="AI892"/>
  <c r="AH892"/>
  <c r="AG892"/>
  <c r="AF892"/>
  <c r="AE892"/>
  <c r="AD892"/>
  <c r="AC892"/>
  <c r="AB892"/>
  <c r="AA892"/>
  <c r="Z892"/>
  <c r="Y892"/>
  <c r="X892"/>
  <c r="W892"/>
  <c r="V892"/>
  <c r="U892"/>
  <c r="T892"/>
  <c r="S892"/>
  <c r="R892"/>
  <c r="Q892"/>
  <c r="P892"/>
  <c r="O892"/>
  <c r="N892"/>
  <c r="M892"/>
  <c r="L892"/>
  <c r="K892"/>
  <c r="J892"/>
  <c r="I892"/>
  <c r="H892"/>
  <c r="G892"/>
  <c r="F892"/>
  <c r="E892"/>
  <c r="D892"/>
  <c r="C892"/>
  <c r="B892"/>
  <c r="AQ891"/>
  <c r="AP891"/>
  <c r="AO891"/>
  <c r="AN891"/>
  <c r="AM891"/>
  <c r="AL891"/>
  <c r="AK891"/>
  <c r="AJ891"/>
  <c r="AI891"/>
  <c r="AH891"/>
  <c r="AG891"/>
  <c r="AF891"/>
  <c r="AE891"/>
  <c r="AD891"/>
  <c r="AC891"/>
  <c r="AB891"/>
  <c r="AA891"/>
  <c r="Z891"/>
  <c r="Y891"/>
  <c r="X891"/>
  <c r="W891"/>
  <c r="V891"/>
  <c r="U891"/>
  <c r="T891"/>
  <c r="S891"/>
  <c r="R891"/>
  <c r="Q891"/>
  <c r="P891"/>
  <c r="O891"/>
  <c r="N891"/>
  <c r="M891"/>
  <c r="L891"/>
  <c r="K891"/>
  <c r="J891"/>
  <c r="I891"/>
  <c r="H891"/>
  <c r="G891"/>
  <c r="F891"/>
  <c r="E891"/>
  <c r="D891"/>
  <c r="C891"/>
  <c r="B891"/>
  <c r="BI890"/>
  <c r="BH890"/>
  <c r="BG890"/>
  <c r="BF890"/>
  <c r="BE890"/>
  <c r="BD890"/>
  <c r="BC890"/>
  <c r="BB890"/>
  <c r="BA890"/>
  <c r="AZ890"/>
  <c r="AY890"/>
  <c r="AX890"/>
  <c r="AW890"/>
  <c r="AV890"/>
  <c r="AU890"/>
  <c r="AT890"/>
  <c r="AS890"/>
  <c r="AR890"/>
  <c r="AQ890"/>
  <c r="AP890"/>
  <c r="AO890"/>
  <c r="AN890"/>
  <c r="AM890"/>
  <c r="AL890"/>
  <c r="AK890"/>
  <c r="AJ890"/>
  <c r="AI890"/>
  <c r="AH890"/>
  <c r="AG890"/>
  <c r="AF890"/>
  <c r="AE890"/>
  <c r="AD890"/>
  <c r="AC890"/>
  <c r="AB890"/>
  <c r="AA890"/>
  <c r="Z890"/>
  <c r="Y890"/>
  <c r="X890"/>
  <c r="W890"/>
  <c r="V890"/>
  <c r="U890"/>
  <c r="T890"/>
  <c r="S890"/>
  <c r="R890"/>
  <c r="Q890"/>
  <c r="P890"/>
  <c r="O890"/>
  <c r="N890"/>
  <c r="M890"/>
  <c r="L890"/>
  <c r="K890"/>
  <c r="J890"/>
  <c r="I890"/>
  <c r="H890"/>
  <c r="G890"/>
  <c r="F890"/>
  <c r="E890"/>
  <c r="D890"/>
  <c r="C890"/>
  <c r="B890"/>
  <c r="AQ889"/>
  <c r="AP889"/>
  <c r="AO889"/>
  <c r="AN889"/>
  <c r="AM889"/>
  <c r="AL889"/>
  <c r="AK889"/>
  <c r="AJ889"/>
  <c r="AI889"/>
  <c r="AH889"/>
  <c r="AG889"/>
  <c r="AF889"/>
  <c r="AE889"/>
  <c r="AD889"/>
  <c r="AC889"/>
  <c r="AB889"/>
  <c r="AA889"/>
  <c r="Z889"/>
  <c r="Y889"/>
  <c r="X889"/>
  <c r="W889"/>
  <c r="V889"/>
  <c r="U889"/>
  <c r="T889"/>
  <c r="S889"/>
  <c r="R889"/>
  <c r="Q889"/>
  <c r="P889"/>
  <c r="O889"/>
  <c r="N889"/>
  <c r="M889"/>
  <c r="L889"/>
  <c r="K889"/>
  <c r="J889"/>
  <c r="I889"/>
  <c r="H889"/>
  <c r="G889"/>
  <c r="F889"/>
  <c r="E889"/>
  <c r="D889"/>
  <c r="C889"/>
  <c r="B889"/>
  <c r="AQ888"/>
  <c r="AP888"/>
  <c r="AO888"/>
  <c r="AN888"/>
  <c r="AM888"/>
  <c r="AL888"/>
  <c r="AK888"/>
  <c r="AJ888"/>
  <c r="AI888"/>
  <c r="AH888"/>
  <c r="AG888"/>
  <c r="AF888"/>
  <c r="AE888"/>
  <c r="AD888"/>
  <c r="AC888"/>
  <c r="AB888"/>
  <c r="AA888"/>
  <c r="Z888"/>
  <c r="Y888"/>
  <c r="X888"/>
  <c r="W888"/>
  <c r="V888"/>
  <c r="U888"/>
  <c r="T888"/>
  <c r="S888"/>
  <c r="R888"/>
  <c r="Q888"/>
  <c r="P888"/>
  <c r="O888"/>
  <c r="N888"/>
  <c r="M888"/>
  <c r="L888"/>
  <c r="K888"/>
  <c r="J888"/>
  <c r="I888"/>
  <c r="H888"/>
  <c r="G888"/>
  <c r="F888"/>
  <c r="E888"/>
  <c r="D888"/>
  <c r="C888"/>
  <c r="B888"/>
  <c r="BI887"/>
  <c r="BH887"/>
  <c r="BG887"/>
  <c r="BF887"/>
  <c r="BE887"/>
  <c r="BD887"/>
  <c r="BC887"/>
  <c r="BB887"/>
  <c r="BA887"/>
  <c r="AZ887"/>
  <c r="AY887"/>
  <c r="AX887"/>
  <c r="AW887"/>
  <c r="AV887"/>
  <c r="AU887"/>
  <c r="AT887"/>
  <c r="AS887"/>
  <c r="AR887"/>
  <c r="AQ887"/>
  <c r="AP887"/>
  <c r="AO887"/>
  <c r="AN887"/>
  <c r="AM887"/>
  <c r="AL887"/>
  <c r="AK887"/>
  <c r="AJ887"/>
  <c r="AI887"/>
  <c r="AH887"/>
  <c r="AG887"/>
  <c r="AF887"/>
  <c r="AE887"/>
  <c r="AD887"/>
  <c r="AC887"/>
  <c r="AB887"/>
  <c r="AA887"/>
  <c r="Z887"/>
  <c r="Y887"/>
  <c r="X887"/>
  <c r="W887"/>
  <c r="V887"/>
  <c r="U887"/>
  <c r="T887"/>
  <c r="S887"/>
  <c r="R887"/>
  <c r="Q887"/>
  <c r="P887"/>
  <c r="O887"/>
  <c r="N887"/>
  <c r="M887"/>
  <c r="L887"/>
  <c r="K887"/>
  <c r="J887"/>
  <c r="I887"/>
  <c r="H887"/>
  <c r="G887"/>
  <c r="F887"/>
  <c r="E887"/>
  <c r="D887"/>
  <c r="C887"/>
  <c r="B887"/>
  <c r="AQ886"/>
  <c r="AP886"/>
  <c r="AO886"/>
  <c r="AN886"/>
  <c r="AM886"/>
  <c r="AL886"/>
  <c r="AK886"/>
  <c r="AJ886"/>
  <c r="AI886"/>
  <c r="AH886"/>
  <c r="AG886"/>
  <c r="AF886"/>
  <c r="AE886"/>
  <c r="AD886"/>
  <c r="AC886"/>
  <c r="AB886"/>
  <c r="AA886"/>
  <c r="Z886"/>
  <c r="Y886"/>
  <c r="X886"/>
  <c r="W886"/>
  <c r="V886"/>
  <c r="U886"/>
  <c r="T886"/>
  <c r="S886"/>
  <c r="R886"/>
  <c r="Q886"/>
  <c r="P886"/>
  <c r="O886"/>
  <c r="N886"/>
  <c r="M886"/>
  <c r="L886"/>
  <c r="K886"/>
  <c r="J886"/>
  <c r="I886"/>
  <c r="H886"/>
  <c r="G886"/>
  <c r="F886"/>
  <c r="E886"/>
  <c r="D886"/>
  <c r="C886"/>
  <c r="B886"/>
  <c r="AQ885"/>
  <c r="AP885"/>
  <c r="AO885"/>
  <c r="AN885"/>
  <c r="AM885"/>
  <c r="AL885"/>
  <c r="AK885"/>
  <c r="AJ885"/>
  <c r="AI885"/>
  <c r="AH885"/>
  <c r="AG885"/>
  <c r="AF885"/>
  <c r="AE885"/>
  <c r="AD885"/>
  <c r="AC885"/>
  <c r="AB885"/>
  <c r="AA885"/>
  <c r="Z885"/>
  <c r="Y885"/>
  <c r="X885"/>
  <c r="W885"/>
  <c r="V885"/>
  <c r="U885"/>
  <c r="T885"/>
  <c r="S885"/>
  <c r="R885"/>
  <c r="Q885"/>
  <c r="P885"/>
  <c r="O885"/>
  <c r="N885"/>
  <c r="M885"/>
  <c r="L885"/>
  <c r="K885"/>
  <c r="J885"/>
  <c r="I885"/>
  <c r="H885"/>
  <c r="G885"/>
  <c r="F885"/>
  <c r="E885"/>
  <c r="D885"/>
  <c r="C885"/>
  <c r="B885"/>
  <c r="BI884"/>
  <c r="BH884"/>
  <c r="BG884"/>
  <c r="BF884"/>
  <c r="BE884"/>
  <c r="BD884"/>
  <c r="BC884"/>
  <c r="BB884"/>
  <c r="BA884"/>
  <c r="AZ884"/>
  <c r="AY884"/>
  <c r="AX884"/>
  <c r="AW884"/>
  <c r="AV884"/>
  <c r="AU884"/>
  <c r="AT884"/>
  <c r="AS884"/>
  <c r="AR884"/>
  <c r="AQ884"/>
  <c r="AP884"/>
  <c r="AO884"/>
  <c r="AN884"/>
  <c r="AM884"/>
  <c r="AL884"/>
  <c r="AK884"/>
  <c r="AJ884"/>
  <c r="AI884"/>
  <c r="AH884"/>
  <c r="AG884"/>
  <c r="AF884"/>
  <c r="AE884"/>
  <c r="AD884"/>
  <c r="AC884"/>
  <c r="AB884"/>
  <c r="AA884"/>
  <c r="Z884"/>
  <c r="Y884"/>
  <c r="X884"/>
  <c r="W884"/>
  <c r="V884"/>
  <c r="U884"/>
  <c r="T884"/>
  <c r="S884"/>
  <c r="R884"/>
  <c r="Q884"/>
  <c r="P884"/>
  <c r="O884"/>
  <c r="N884"/>
  <c r="M884"/>
  <c r="L884"/>
  <c r="K884"/>
  <c r="J884"/>
  <c r="I884"/>
  <c r="H884"/>
  <c r="G884"/>
  <c r="F884"/>
  <c r="E884"/>
  <c r="D884"/>
  <c r="C884"/>
  <c r="B884"/>
  <c r="AQ883"/>
  <c r="AP883"/>
  <c r="AO883"/>
  <c r="AN883"/>
  <c r="AM883"/>
  <c r="AL883"/>
  <c r="AK883"/>
  <c r="AJ883"/>
  <c r="AI883"/>
  <c r="AH883"/>
  <c r="AG883"/>
  <c r="AF883"/>
  <c r="AE883"/>
  <c r="AD883"/>
  <c r="AC883"/>
  <c r="AB883"/>
  <c r="AA883"/>
  <c r="Z883"/>
  <c r="Y883"/>
  <c r="X883"/>
  <c r="W883"/>
  <c r="V883"/>
  <c r="U883"/>
  <c r="T883"/>
  <c r="S883"/>
  <c r="R883"/>
  <c r="Q883"/>
  <c r="P883"/>
  <c r="O883"/>
  <c r="N883"/>
  <c r="M883"/>
  <c r="L883"/>
  <c r="K883"/>
  <c r="J883"/>
  <c r="I883"/>
  <c r="H883"/>
  <c r="G883"/>
  <c r="F883"/>
  <c r="E883"/>
  <c r="D883"/>
  <c r="C883"/>
  <c r="B883"/>
  <c r="AQ882"/>
  <c r="AP882"/>
  <c r="AO882"/>
  <c r="AN882"/>
  <c r="AM882"/>
  <c r="AL882"/>
  <c r="AK882"/>
  <c r="AJ882"/>
  <c r="AI882"/>
  <c r="AH882"/>
  <c r="AG882"/>
  <c r="AF882"/>
  <c r="AE882"/>
  <c r="AD882"/>
  <c r="AC882"/>
  <c r="AB882"/>
  <c r="AA882"/>
  <c r="Z882"/>
  <c r="Y882"/>
  <c r="X882"/>
  <c r="W882"/>
  <c r="V882"/>
  <c r="U882"/>
  <c r="T882"/>
  <c r="S882"/>
  <c r="R882"/>
  <c r="Q882"/>
  <c r="P882"/>
  <c r="O882"/>
  <c r="N882"/>
  <c r="M882"/>
  <c r="L882"/>
  <c r="K882"/>
  <c r="J882"/>
  <c r="I882"/>
  <c r="H882"/>
  <c r="G882"/>
  <c r="F882"/>
  <c r="E882"/>
  <c r="D882"/>
  <c r="C882"/>
  <c r="B882"/>
  <c r="BI881"/>
  <c r="BH881"/>
  <c r="BG881"/>
  <c r="BF881"/>
  <c r="BE881"/>
  <c r="BD881"/>
  <c r="BC881"/>
  <c r="BB881"/>
  <c r="BA881"/>
  <c r="AZ881"/>
  <c r="AY881"/>
  <c r="AX881"/>
  <c r="AW881"/>
  <c r="AV881"/>
  <c r="AU881"/>
  <c r="AT881"/>
  <c r="AS881"/>
  <c r="AR881"/>
  <c r="AQ881"/>
  <c r="AP881"/>
  <c r="AO881"/>
  <c r="AN881"/>
  <c r="AM881"/>
  <c r="AL881"/>
  <c r="AK881"/>
  <c r="AJ881"/>
  <c r="AI881"/>
  <c r="AH881"/>
  <c r="AG881"/>
  <c r="AF881"/>
  <c r="AE881"/>
  <c r="AD881"/>
  <c r="AC881"/>
  <c r="AB881"/>
  <c r="AA881"/>
  <c r="Z881"/>
  <c r="Y881"/>
  <c r="X881"/>
  <c r="W881"/>
  <c r="V881"/>
  <c r="U881"/>
  <c r="T881"/>
  <c r="S881"/>
  <c r="R881"/>
  <c r="Q881"/>
  <c r="P881"/>
  <c r="O881"/>
  <c r="N881"/>
  <c r="M881"/>
  <c r="L881"/>
  <c r="K881"/>
  <c r="J881"/>
  <c r="I881"/>
  <c r="H881"/>
  <c r="G881"/>
  <c r="F881"/>
  <c r="E881"/>
  <c r="D881"/>
  <c r="C881"/>
  <c r="B881"/>
  <c r="AQ880"/>
  <c r="AP880"/>
  <c r="AO880"/>
  <c r="AN880"/>
  <c r="AM880"/>
  <c r="AL880"/>
  <c r="AK880"/>
  <c r="AJ880"/>
  <c r="AI880"/>
  <c r="AH880"/>
  <c r="AG880"/>
  <c r="AF880"/>
  <c r="AE880"/>
  <c r="AD880"/>
  <c r="AC880"/>
  <c r="AB880"/>
  <c r="AA880"/>
  <c r="Z880"/>
  <c r="Y880"/>
  <c r="X880"/>
  <c r="W880"/>
  <c r="V880"/>
  <c r="U880"/>
  <c r="T880"/>
  <c r="S880"/>
  <c r="R880"/>
  <c r="Q880"/>
  <c r="P880"/>
  <c r="O880"/>
  <c r="N880"/>
  <c r="M880"/>
  <c r="L880"/>
  <c r="K880"/>
  <c r="J880"/>
  <c r="I880"/>
  <c r="H880"/>
  <c r="G880"/>
  <c r="F880"/>
  <c r="E880"/>
  <c r="D880"/>
  <c r="C880"/>
  <c r="B880"/>
  <c r="AQ879"/>
  <c r="AP879"/>
  <c r="AO879"/>
  <c r="AN879"/>
  <c r="AM879"/>
  <c r="AL879"/>
  <c r="AK879"/>
  <c r="AJ879"/>
  <c r="AI879"/>
  <c r="AH879"/>
  <c r="AG879"/>
  <c r="AF879"/>
  <c r="AE879"/>
  <c r="AD879"/>
  <c r="AC879"/>
  <c r="AB879"/>
  <c r="AA879"/>
  <c r="Z879"/>
  <c r="Y879"/>
  <c r="X879"/>
  <c r="W879"/>
  <c r="V879"/>
  <c r="U879"/>
  <c r="T879"/>
  <c r="S879"/>
  <c r="R879"/>
  <c r="Q879"/>
  <c r="P879"/>
  <c r="O879"/>
  <c r="N879"/>
  <c r="M879"/>
  <c r="L879"/>
  <c r="K879"/>
  <c r="J879"/>
  <c r="I879"/>
  <c r="H879"/>
  <c r="G879"/>
  <c r="F879"/>
  <c r="E879"/>
  <c r="D879"/>
  <c r="C879"/>
  <c r="B879"/>
  <c r="BI878"/>
  <c r="BH878"/>
  <c r="BG878"/>
  <c r="BF878"/>
  <c r="BE878"/>
  <c r="BD878"/>
  <c r="BC878"/>
  <c r="BB878"/>
  <c r="BA878"/>
  <c r="AZ878"/>
  <c r="AY878"/>
  <c r="AX878"/>
  <c r="AW878"/>
  <c r="AV878"/>
  <c r="AU878"/>
  <c r="AT878"/>
  <c r="AS878"/>
  <c r="AR878"/>
  <c r="AQ878"/>
  <c r="AP878"/>
  <c r="AO878"/>
  <c r="AN878"/>
  <c r="AM878"/>
  <c r="AL878"/>
  <c r="AK878"/>
  <c r="AJ878"/>
  <c r="AI878"/>
  <c r="AH878"/>
  <c r="AG878"/>
  <c r="AF878"/>
  <c r="AE878"/>
  <c r="AD878"/>
  <c r="AC878"/>
  <c r="AB878"/>
  <c r="AA878"/>
  <c r="Z878"/>
  <c r="Y878"/>
  <c r="X878"/>
  <c r="W878"/>
  <c r="V878"/>
  <c r="U878"/>
  <c r="T878"/>
  <c r="S878"/>
  <c r="R878"/>
  <c r="Q878"/>
  <c r="P878"/>
  <c r="O878"/>
  <c r="N878"/>
  <c r="M878"/>
  <c r="L878"/>
  <c r="K878"/>
  <c r="J878"/>
  <c r="I878"/>
  <c r="H878"/>
  <c r="G878"/>
  <c r="F878"/>
  <c r="E878"/>
  <c r="D878"/>
  <c r="C878"/>
  <c r="B878"/>
  <c r="AQ877"/>
  <c r="AP877"/>
  <c r="AO877"/>
  <c r="AN877"/>
  <c r="AM877"/>
  <c r="AL877"/>
  <c r="AK877"/>
  <c r="AJ877"/>
  <c r="AI877"/>
  <c r="AH877"/>
  <c r="AG877"/>
  <c r="AF877"/>
  <c r="AE877"/>
  <c r="AD877"/>
  <c r="AC877"/>
  <c r="AB877"/>
  <c r="AA877"/>
  <c r="Z877"/>
  <c r="Y877"/>
  <c r="X877"/>
  <c r="W877"/>
  <c r="V877"/>
  <c r="U877"/>
  <c r="T877"/>
  <c r="S877"/>
  <c r="R877"/>
  <c r="Q877"/>
  <c r="P877"/>
  <c r="O877"/>
  <c r="N877"/>
  <c r="M877"/>
  <c r="L877"/>
  <c r="K877"/>
  <c r="J877"/>
  <c r="I877"/>
  <c r="H877"/>
  <c r="G877"/>
  <c r="F877"/>
  <c r="E877"/>
  <c r="D877"/>
  <c r="C877"/>
  <c r="B877"/>
  <c r="AQ876"/>
  <c r="AP876"/>
  <c r="AO876"/>
  <c r="AN876"/>
  <c r="AM876"/>
  <c r="AL876"/>
  <c r="AK876"/>
  <c r="AJ876"/>
  <c r="AI876"/>
  <c r="AH876"/>
  <c r="AG876"/>
  <c r="AF876"/>
  <c r="AE876"/>
  <c r="AD876"/>
  <c r="AC876"/>
  <c r="AB876"/>
  <c r="AA876"/>
  <c r="Z876"/>
  <c r="Y876"/>
  <c r="X876"/>
  <c r="W876"/>
  <c r="V876"/>
  <c r="U876"/>
  <c r="T876"/>
  <c r="S876"/>
  <c r="R876"/>
  <c r="Q876"/>
  <c r="P876"/>
  <c r="O876"/>
  <c r="N876"/>
  <c r="M876"/>
  <c r="L876"/>
  <c r="K876"/>
  <c r="J876"/>
  <c r="I876"/>
  <c r="H876"/>
  <c r="G876"/>
  <c r="F876"/>
  <c r="E876"/>
  <c r="D876"/>
  <c r="C876"/>
  <c r="B876"/>
  <c r="BI875"/>
  <c r="BH875"/>
  <c r="BG875"/>
  <c r="BF875"/>
  <c r="BE875"/>
  <c r="BD875"/>
  <c r="BC875"/>
  <c r="BB875"/>
  <c r="BA875"/>
  <c r="AZ875"/>
  <c r="AY875"/>
  <c r="AX875"/>
  <c r="AW875"/>
  <c r="AV875"/>
  <c r="AU875"/>
  <c r="AT875"/>
  <c r="AS875"/>
  <c r="AR875"/>
  <c r="AQ875"/>
  <c r="AP875"/>
  <c r="AO875"/>
  <c r="AN875"/>
  <c r="AM875"/>
  <c r="AL875"/>
  <c r="AK875"/>
  <c r="AJ875"/>
  <c r="AI875"/>
  <c r="AH875"/>
  <c r="AG875"/>
  <c r="AF875"/>
  <c r="AE875"/>
  <c r="AD875"/>
  <c r="AC875"/>
  <c r="AB875"/>
  <c r="AA875"/>
  <c r="Z875"/>
  <c r="Y875"/>
  <c r="X875"/>
  <c r="W875"/>
  <c r="V875"/>
  <c r="U875"/>
  <c r="T875"/>
  <c r="S875"/>
  <c r="R875"/>
  <c r="Q875"/>
  <c r="P875"/>
  <c r="O875"/>
  <c r="N875"/>
  <c r="M875"/>
  <c r="L875"/>
  <c r="K875"/>
  <c r="J875"/>
  <c r="I875"/>
  <c r="H875"/>
  <c r="G875"/>
  <c r="F875"/>
  <c r="E875"/>
  <c r="D875"/>
  <c r="C875"/>
  <c r="B875"/>
  <c r="AQ874"/>
  <c r="AP874"/>
  <c r="AO874"/>
  <c r="AN874"/>
  <c r="AM874"/>
  <c r="AL874"/>
  <c r="AK874"/>
  <c r="AJ874"/>
  <c r="AI874"/>
  <c r="AH874"/>
  <c r="AG874"/>
  <c r="AF874"/>
  <c r="AE874"/>
  <c r="AD874"/>
  <c r="AC874"/>
  <c r="AB874"/>
  <c r="AA874"/>
  <c r="Z874"/>
  <c r="Y874"/>
  <c r="X874"/>
  <c r="W874"/>
  <c r="V874"/>
  <c r="U874"/>
  <c r="T874"/>
  <c r="S874"/>
  <c r="R874"/>
  <c r="Q874"/>
  <c r="P874"/>
  <c r="O874"/>
  <c r="N874"/>
  <c r="M874"/>
  <c r="L874"/>
  <c r="K874"/>
  <c r="J874"/>
  <c r="I874"/>
  <c r="H874"/>
  <c r="G874"/>
  <c r="F874"/>
  <c r="E874"/>
  <c r="D874"/>
  <c r="C874"/>
  <c r="B874"/>
  <c r="AQ873"/>
  <c r="AP873"/>
  <c r="AO873"/>
  <c r="AN873"/>
  <c r="AM873"/>
  <c r="AL873"/>
  <c r="AK873"/>
  <c r="AJ873"/>
  <c r="AI873"/>
  <c r="AH873"/>
  <c r="AG873"/>
  <c r="AF873"/>
  <c r="AE873"/>
  <c r="AD873"/>
  <c r="AC873"/>
  <c r="AB873"/>
  <c r="AA873"/>
  <c r="Z873"/>
  <c r="Y873"/>
  <c r="X873"/>
  <c r="W873"/>
  <c r="V873"/>
  <c r="U873"/>
  <c r="T873"/>
  <c r="S873"/>
  <c r="R873"/>
  <c r="Q873"/>
  <c r="P873"/>
  <c r="O873"/>
  <c r="N873"/>
  <c r="M873"/>
  <c r="L873"/>
  <c r="K873"/>
  <c r="J873"/>
  <c r="I873"/>
  <c r="H873"/>
  <c r="G873"/>
  <c r="F873"/>
  <c r="E873"/>
  <c r="D873"/>
  <c r="C873"/>
  <c r="B873"/>
  <c r="BI872"/>
  <c r="BH872"/>
  <c r="BG872"/>
  <c r="BF872"/>
  <c r="BE872"/>
  <c r="BD872"/>
  <c r="BC872"/>
  <c r="BB872"/>
  <c r="BA872"/>
  <c r="AZ872"/>
  <c r="AY872"/>
  <c r="AX872"/>
  <c r="AW872"/>
  <c r="AV872"/>
  <c r="AU872"/>
  <c r="AT872"/>
  <c r="AS872"/>
  <c r="AR872"/>
  <c r="AQ872"/>
  <c r="AP872"/>
  <c r="AO872"/>
  <c r="AN872"/>
  <c r="AM872"/>
  <c r="AL872"/>
  <c r="AK872"/>
  <c r="AJ872"/>
  <c r="AI872"/>
  <c r="AH872"/>
  <c r="AG872"/>
  <c r="AF872"/>
  <c r="AE872"/>
  <c r="AD872"/>
  <c r="AC872"/>
  <c r="AB872"/>
  <c r="AA872"/>
  <c r="Z872"/>
  <c r="Y872"/>
  <c r="X872"/>
  <c r="W872"/>
  <c r="V872"/>
  <c r="U872"/>
  <c r="T872"/>
  <c r="S872"/>
  <c r="R872"/>
  <c r="Q872"/>
  <c r="P872"/>
  <c r="O872"/>
  <c r="N872"/>
  <c r="M872"/>
  <c r="L872"/>
  <c r="K872"/>
  <c r="J872"/>
  <c r="I872"/>
  <c r="H872"/>
  <c r="G872"/>
  <c r="F872"/>
  <c r="E872"/>
  <c r="D872"/>
  <c r="C872"/>
  <c r="B872"/>
  <c r="AQ871"/>
  <c r="AP871"/>
  <c r="AO871"/>
  <c r="AN871"/>
  <c r="AM871"/>
  <c r="AL871"/>
  <c r="AK871"/>
  <c r="AJ871"/>
  <c r="AI871"/>
  <c r="AH871"/>
  <c r="AG871"/>
  <c r="AF871"/>
  <c r="AE871"/>
  <c r="AD871"/>
  <c r="AC871"/>
  <c r="AB871"/>
  <c r="AA871"/>
  <c r="Z871"/>
  <c r="Y871"/>
  <c r="X871"/>
  <c r="W871"/>
  <c r="V871"/>
  <c r="U871"/>
  <c r="T871"/>
  <c r="S871"/>
  <c r="R871"/>
  <c r="Q871"/>
  <c r="P871"/>
  <c r="O871"/>
  <c r="N871"/>
  <c r="M871"/>
  <c r="L871"/>
  <c r="K871"/>
  <c r="J871"/>
  <c r="I871"/>
  <c r="H871"/>
  <c r="G871"/>
  <c r="F871"/>
  <c r="E871"/>
  <c r="D871"/>
  <c r="C871"/>
  <c r="B871"/>
  <c r="AQ870"/>
  <c r="AP870"/>
  <c r="AO870"/>
  <c r="AN870"/>
  <c r="AM870"/>
  <c r="AL870"/>
  <c r="AK870"/>
  <c r="AJ870"/>
  <c r="AI870"/>
  <c r="AH870"/>
  <c r="AG870"/>
  <c r="AF870"/>
  <c r="AE870"/>
  <c r="AD870"/>
  <c r="AC870"/>
  <c r="AB870"/>
  <c r="AA870"/>
  <c r="Z870"/>
  <c r="Y870"/>
  <c r="X870"/>
  <c r="W870"/>
  <c r="V870"/>
  <c r="U870"/>
  <c r="T870"/>
  <c r="S870"/>
  <c r="R870"/>
  <c r="Q870"/>
  <c r="P870"/>
  <c r="O870"/>
  <c r="N870"/>
  <c r="M870"/>
  <c r="L870"/>
  <c r="K870"/>
  <c r="J870"/>
  <c r="I870"/>
  <c r="H870"/>
  <c r="G870"/>
  <c r="F870"/>
  <c r="E870"/>
  <c r="D870"/>
  <c r="C870"/>
  <c r="B870"/>
  <c r="BI869"/>
  <c r="BH869"/>
  <c r="BG869"/>
  <c r="BF869"/>
  <c r="BE869"/>
  <c r="BD869"/>
  <c r="BC869"/>
  <c r="BB869"/>
  <c r="BA869"/>
  <c r="AZ869"/>
  <c r="AY869"/>
  <c r="AX869"/>
  <c r="AW869"/>
  <c r="AV869"/>
  <c r="AU869"/>
  <c r="AT869"/>
  <c r="AS869"/>
  <c r="AR869"/>
  <c r="AQ869"/>
  <c r="AP869"/>
  <c r="AO869"/>
  <c r="AN869"/>
  <c r="AM869"/>
  <c r="AL869"/>
  <c r="AK869"/>
  <c r="AJ869"/>
  <c r="AI869"/>
  <c r="AH869"/>
  <c r="AG869"/>
  <c r="AF869"/>
  <c r="AE869"/>
  <c r="AD869"/>
  <c r="AC869"/>
  <c r="AB869"/>
  <c r="AA869"/>
  <c r="Z869"/>
  <c r="Y869"/>
  <c r="X869"/>
  <c r="W869"/>
  <c r="V869"/>
  <c r="U869"/>
  <c r="T869"/>
  <c r="S869"/>
  <c r="R869"/>
  <c r="Q869"/>
  <c r="P869"/>
  <c r="O869"/>
  <c r="N869"/>
  <c r="M869"/>
  <c r="L869"/>
  <c r="K869"/>
  <c r="J869"/>
  <c r="I869"/>
  <c r="H869"/>
  <c r="G869"/>
  <c r="F869"/>
  <c r="E869"/>
  <c r="D869"/>
  <c r="C869"/>
  <c r="B869"/>
  <c r="AQ868"/>
  <c r="AP868"/>
  <c r="AO868"/>
  <c r="AN868"/>
  <c r="AM868"/>
  <c r="AL868"/>
  <c r="AK868"/>
  <c r="AJ868"/>
  <c r="AI868"/>
  <c r="AH868"/>
  <c r="AG868"/>
  <c r="AF868"/>
  <c r="AE868"/>
  <c r="AD868"/>
  <c r="AC868"/>
  <c r="AB868"/>
  <c r="AA868"/>
  <c r="Z868"/>
  <c r="Y868"/>
  <c r="X868"/>
  <c r="W868"/>
  <c r="V868"/>
  <c r="U868"/>
  <c r="T868"/>
  <c r="S868"/>
  <c r="R868"/>
  <c r="Q868"/>
  <c r="P868"/>
  <c r="O868"/>
  <c r="N868"/>
  <c r="M868"/>
  <c r="L868"/>
  <c r="K868"/>
  <c r="J868"/>
  <c r="I868"/>
  <c r="H868"/>
  <c r="G868"/>
  <c r="F868"/>
  <c r="E868"/>
  <c r="D868"/>
  <c r="C868"/>
  <c r="B868"/>
  <c r="AQ867"/>
  <c r="AP867"/>
  <c r="AO867"/>
  <c r="AN867"/>
  <c r="AM867"/>
  <c r="AL867"/>
  <c r="AK867"/>
  <c r="AJ867"/>
  <c r="AI867"/>
  <c r="AH867"/>
  <c r="AG867"/>
  <c r="AF867"/>
  <c r="AE867"/>
  <c r="AD867"/>
  <c r="AC867"/>
  <c r="AB867"/>
  <c r="AA867"/>
  <c r="Z867"/>
  <c r="Y867"/>
  <c r="X867"/>
  <c r="W867"/>
  <c r="V867"/>
  <c r="U867"/>
  <c r="T867"/>
  <c r="S867"/>
  <c r="R867"/>
  <c r="Q867"/>
  <c r="P867"/>
  <c r="O867"/>
  <c r="N867"/>
  <c r="M867"/>
  <c r="L867"/>
  <c r="K867"/>
  <c r="J867"/>
  <c r="I867"/>
  <c r="H867"/>
  <c r="G867"/>
  <c r="F867"/>
  <c r="E867"/>
  <c r="D867"/>
  <c r="C867"/>
  <c r="B867"/>
  <c r="BI866"/>
  <c r="BH866"/>
  <c r="BG866"/>
  <c r="BF866"/>
  <c r="BE866"/>
  <c r="BD866"/>
  <c r="BC866"/>
  <c r="BB866"/>
  <c r="BA866"/>
  <c r="AZ866"/>
  <c r="AY866"/>
  <c r="AX866"/>
  <c r="AW866"/>
  <c r="AV866"/>
  <c r="AU866"/>
  <c r="AT866"/>
  <c r="AS866"/>
  <c r="AR866"/>
  <c r="AQ866"/>
  <c r="AP866"/>
  <c r="AO866"/>
  <c r="AN866"/>
  <c r="AM866"/>
  <c r="AL866"/>
  <c r="AK866"/>
  <c r="AJ866"/>
  <c r="AI866"/>
  <c r="AH866"/>
  <c r="AG866"/>
  <c r="AF866"/>
  <c r="AE866"/>
  <c r="AD866"/>
  <c r="AC866"/>
  <c r="AB866"/>
  <c r="AA866"/>
  <c r="Z866"/>
  <c r="Y866"/>
  <c r="X866"/>
  <c r="W866"/>
  <c r="V866"/>
  <c r="U866"/>
  <c r="T866"/>
  <c r="S866"/>
  <c r="R866"/>
  <c r="Q866"/>
  <c r="P866"/>
  <c r="O866"/>
  <c r="N866"/>
  <c r="M866"/>
  <c r="L866"/>
  <c r="K866"/>
  <c r="J866"/>
  <c r="I866"/>
  <c r="H866"/>
  <c r="G866"/>
  <c r="F866"/>
  <c r="E866"/>
  <c r="D866"/>
  <c r="C866"/>
  <c r="B866"/>
  <c r="AQ865"/>
  <c r="AP865"/>
  <c r="AO865"/>
  <c r="AN865"/>
  <c r="AM865"/>
  <c r="AL865"/>
  <c r="AK865"/>
  <c r="AJ865"/>
  <c r="AI865"/>
  <c r="AH865"/>
  <c r="AG865"/>
  <c r="AF865"/>
  <c r="AE865"/>
  <c r="AD865"/>
  <c r="AC865"/>
  <c r="AB865"/>
  <c r="AA865"/>
  <c r="Z865"/>
  <c r="Y865"/>
  <c r="X865"/>
  <c r="W865"/>
  <c r="V865"/>
  <c r="U865"/>
  <c r="T865"/>
  <c r="S865"/>
  <c r="R865"/>
  <c r="Q865"/>
  <c r="P865"/>
  <c r="O865"/>
  <c r="N865"/>
  <c r="M865"/>
  <c r="L865"/>
  <c r="K865"/>
  <c r="J865"/>
  <c r="I865"/>
  <c r="H865"/>
  <c r="G865"/>
  <c r="F865"/>
  <c r="E865"/>
  <c r="D865"/>
  <c r="C865"/>
  <c r="B865"/>
  <c r="AQ864"/>
  <c r="AP864"/>
  <c r="AO864"/>
  <c r="AN864"/>
  <c r="AM864"/>
  <c r="AL864"/>
  <c r="AK864"/>
  <c r="AJ864"/>
  <c r="AI864"/>
  <c r="AH864"/>
  <c r="AG864"/>
  <c r="AF864"/>
  <c r="AE864"/>
  <c r="AD864"/>
  <c r="AC864"/>
  <c r="AB864"/>
  <c r="AA864"/>
  <c r="Z864"/>
  <c r="Y864"/>
  <c r="X864"/>
  <c r="W864"/>
  <c r="V864"/>
  <c r="U864"/>
  <c r="T864"/>
  <c r="S864"/>
  <c r="R864"/>
  <c r="Q864"/>
  <c r="P864"/>
  <c r="O864"/>
  <c r="N864"/>
  <c r="M864"/>
  <c r="L864"/>
  <c r="K864"/>
  <c r="J864"/>
  <c r="I864"/>
  <c r="H864"/>
  <c r="G864"/>
  <c r="F864"/>
  <c r="E864"/>
  <c r="D864"/>
  <c r="C864"/>
  <c r="B864"/>
  <c r="BI863"/>
  <c r="BH863"/>
  <c r="BG863"/>
  <c r="BF863"/>
  <c r="BE863"/>
  <c r="BD863"/>
  <c r="BC863"/>
  <c r="BB863"/>
  <c r="BA863"/>
  <c r="AZ863"/>
  <c r="AY863"/>
  <c r="AX863"/>
  <c r="AW863"/>
  <c r="AV863"/>
  <c r="AU863"/>
  <c r="AT863"/>
  <c r="AS863"/>
  <c r="AR863"/>
  <c r="AQ863"/>
  <c r="AP863"/>
  <c r="AO863"/>
  <c r="AN863"/>
  <c r="AM863"/>
  <c r="AL863"/>
  <c r="AK863"/>
  <c r="AJ863"/>
  <c r="AI863"/>
  <c r="AH863"/>
  <c r="AG863"/>
  <c r="AF863"/>
  <c r="AE863"/>
  <c r="AD863"/>
  <c r="AC863"/>
  <c r="AB863"/>
  <c r="AA863"/>
  <c r="Z863"/>
  <c r="Y863"/>
  <c r="X863"/>
  <c r="W863"/>
  <c r="V863"/>
  <c r="U863"/>
  <c r="T863"/>
  <c r="S863"/>
  <c r="R863"/>
  <c r="Q863"/>
  <c r="P863"/>
  <c r="O863"/>
  <c r="N863"/>
  <c r="M863"/>
  <c r="L863"/>
  <c r="K863"/>
  <c r="J863"/>
  <c r="I863"/>
  <c r="H863"/>
  <c r="G863"/>
  <c r="F863"/>
  <c r="E863"/>
  <c r="D863"/>
  <c r="C863"/>
  <c r="B863"/>
  <c r="AQ862"/>
  <c r="AP862"/>
  <c r="AO862"/>
  <c r="AN862"/>
  <c r="AM862"/>
  <c r="AL862"/>
  <c r="AK862"/>
  <c r="AJ862"/>
  <c r="AI862"/>
  <c r="AH862"/>
  <c r="AG862"/>
  <c r="AF862"/>
  <c r="AE862"/>
  <c r="AD862"/>
  <c r="AC862"/>
  <c r="AB862"/>
  <c r="AA862"/>
  <c r="Z862"/>
  <c r="Y862"/>
  <c r="X862"/>
  <c r="W862"/>
  <c r="V862"/>
  <c r="U862"/>
  <c r="T862"/>
  <c r="S862"/>
  <c r="R862"/>
  <c r="Q862"/>
  <c r="P862"/>
  <c r="O862"/>
  <c r="N862"/>
  <c r="M862"/>
  <c r="L862"/>
  <c r="K862"/>
  <c r="J862"/>
  <c r="I862"/>
  <c r="H862"/>
  <c r="G862"/>
  <c r="F862"/>
  <c r="E862"/>
  <c r="D862"/>
  <c r="C862"/>
  <c r="B862"/>
  <c r="AQ861"/>
  <c r="AP861"/>
  <c r="AO861"/>
  <c r="AN861"/>
  <c r="AM861"/>
  <c r="AL861"/>
  <c r="AK861"/>
  <c r="AJ861"/>
  <c r="AI861"/>
  <c r="AH861"/>
  <c r="AG861"/>
  <c r="AF861"/>
  <c r="AE861"/>
  <c r="AD861"/>
  <c r="AC861"/>
  <c r="AB861"/>
  <c r="AA861"/>
  <c r="Z861"/>
  <c r="Y861"/>
  <c r="X861"/>
  <c r="W861"/>
  <c r="V861"/>
  <c r="U861"/>
  <c r="T861"/>
  <c r="S861"/>
  <c r="R861"/>
  <c r="Q861"/>
  <c r="P861"/>
  <c r="O861"/>
  <c r="N861"/>
  <c r="M861"/>
  <c r="L861"/>
  <c r="K861"/>
  <c r="J861"/>
  <c r="I861"/>
  <c r="H861"/>
  <c r="G861"/>
  <c r="F861"/>
  <c r="E861"/>
  <c r="D861"/>
  <c r="C861"/>
  <c r="B861"/>
  <c r="BI860"/>
  <c r="BH860"/>
  <c r="BG860"/>
  <c r="BF860"/>
  <c r="BE860"/>
  <c r="BD860"/>
  <c r="BC860"/>
  <c r="BB860"/>
  <c r="BA860"/>
  <c r="AZ860"/>
  <c r="AY860"/>
  <c r="AX860"/>
  <c r="AW860"/>
  <c r="AV860"/>
  <c r="AU860"/>
  <c r="AT860"/>
  <c r="AS860"/>
  <c r="AR860"/>
  <c r="AQ860"/>
  <c r="AP860"/>
  <c r="AO860"/>
  <c r="AN860"/>
  <c r="AM860"/>
  <c r="AL860"/>
  <c r="AK860"/>
  <c r="AJ860"/>
  <c r="AI860"/>
  <c r="AH860"/>
  <c r="AG860"/>
  <c r="AF860"/>
  <c r="AE860"/>
  <c r="AD860"/>
  <c r="AC860"/>
  <c r="AB860"/>
  <c r="AA860"/>
  <c r="Z860"/>
  <c r="Y860"/>
  <c r="X860"/>
  <c r="W860"/>
  <c r="V860"/>
  <c r="U860"/>
  <c r="T860"/>
  <c r="S860"/>
  <c r="R860"/>
  <c r="Q860"/>
  <c r="P860"/>
  <c r="O860"/>
  <c r="N860"/>
  <c r="M860"/>
  <c r="L860"/>
  <c r="K860"/>
  <c r="J860"/>
  <c r="I860"/>
  <c r="H860"/>
  <c r="G860"/>
  <c r="F860"/>
  <c r="E860"/>
  <c r="D860"/>
  <c r="C860"/>
  <c r="B860"/>
  <c r="AQ859"/>
  <c r="AP859"/>
  <c r="AO859"/>
  <c r="AN859"/>
  <c r="AM859"/>
  <c r="AL859"/>
  <c r="AK859"/>
  <c r="AJ859"/>
  <c r="AI859"/>
  <c r="AH859"/>
  <c r="AG859"/>
  <c r="AF859"/>
  <c r="AE859"/>
  <c r="AD859"/>
  <c r="AC859"/>
  <c r="AB859"/>
  <c r="AA859"/>
  <c r="Z859"/>
  <c r="Y859"/>
  <c r="X859"/>
  <c r="W859"/>
  <c r="V859"/>
  <c r="U859"/>
  <c r="T859"/>
  <c r="S859"/>
  <c r="R859"/>
  <c r="Q859"/>
  <c r="P859"/>
  <c r="O859"/>
  <c r="N859"/>
  <c r="M859"/>
  <c r="L859"/>
  <c r="K859"/>
  <c r="J859"/>
  <c r="I859"/>
  <c r="H859"/>
  <c r="G859"/>
  <c r="F859"/>
  <c r="E859"/>
  <c r="D859"/>
  <c r="C859"/>
  <c r="B859"/>
  <c r="AQ858"/>
  <c r="AP858"/>
  <c r="AO858"/>
  <c r="AN858"/>
  <c r="AM858"/>
  <c r="AL858"/>
  <c r="AK858"/>
  <c r="AJ858"/>
  <c r="AI858"/>
  <c r="AH858"/>
  <c r="AG858"/>
  <c r="AF858"/>
  <c r="AE858"/>
  <c r="AD858"/>
  <c r="AC858"/>
  <c r="AB858"/>
  <c r="AA858"/>
  <c r="Z858"/>
  <c r="Y858"/>
  <c r="X858"/>
  <c r="W858"/>
  <c r="V858"/>
  <c r="U858"/>
  <c r="T858"/>
  <c r="S858"/>
  <c r="R858"/>
  <c r="Q858"/>
  <c r="P858"/>
  <c r="O858"/>
  <c r="N858"/>
  <c r="M858"/>
  <c r="L858"/>
  <c r="K858"/>
  <c r="J858"/>
  <c r="I858"/>
  <c r="H858"/>
  <c r="G858"/>
  <c r="F858"/>
  <c r="E858"/>
  <c r="D858"/>
  <c r="C858"/>
  <c r="B858"/>
  <c r="BI857"/>
  <c r="BH857"/>
  <c r="BG857"/>
  <c r="BF857"/>
  <c r="BE857"/>
  <c r="BD857"/>
  <c r="BC857"/>
  <c r="BB857"/>
  <c r="BA857"/>
  <c r="AZ857"/>
  <c r="AY857"/>
  <c r="AX857"/>
  <c r="AW857"/>
  <c r="AV857"/>
  <c r="AU857"/>
  <c r="AT857"/>
  <c r="AS857"/>
  <c r="AR857"/>
  <c r="AQ857"/>
  <c r="AP857"/>
  <c r="AO857"/>
  <c r="AN857"/>
  <c r="AM857"/>
  <c r="AL857"/>
  <c r="AK857"/>
  <c r="AJ857"/>
  <c r="AI857"/>
  <c r="AH857"/>
  <c r="AG857"/>
  <c r="AF857"/>
  <c r="AE857"/>
  <c r="AD857"/>
  <c r="AC857"/>
  <c r="AB857"/>
  <c r="AA857"/>
  <c r="Z857"/>
  <c r="Y857"/>
  <c r="X857"/>
  <c r="W857"/>
  <c r="V857"/>
  <c r="U857"/>
  <c r="T857"/>
  <c r="S857"/>
  <c r="R857"/>
  <c r="Q857"/>
  <c r="P857"/>
  <c r="O857"/>
  <c r="N857"/>
  <c r="M857"/>
  <c r="L857"/>
  <c r="K857"/>
  <c r="J857"/>
  <c r="I857"/>
  <c r="H857"/>
  <c r="G857"/>
  <c r="F857"/>
  <c r="E857"/>
  <c r="D857"/>
  <c r="C857"/>
  <c r="B857"/>
  <c r="AQ856"/>
  <c r="AP856"/>
  <c r="AO856"/>
  <c r="AN856"/>
  <c r="AM856"/>
  <c r="AL856"/>
  <c r="AK856"/>
  <c r="AJ856"/>
  <c r="AI856"/>
  <c r="AH856"/>
  <c r="AG856"/>
  <c r="AF856"/>
  <c r="AE856"/>
  <c r="AD856"/>
  <c r="AC856"/>
  <c r="AB856"/>
  <c r="AA856"/>
  <c r="Z856"/>
  <c r="Y856"/>
  <c r="X856"/>
  <c r="W856"/>
  <c r="V856"/>
  <c r="U856"/>
  <c r="T856"/>
  <c r="S856"/>
  <c r="R856"/>
  <c r="Q856"/>
  <c r="P856"/>
  <c r="O856"/>
  <c r="N856"/>
  <c r="M856"/>
  <c r="L856"/>
  <c r="K856"/>
  <c r="J856"/>
  <c r="I856"/>
  <c r="H856"/>
  <c r="G856"/>
  <c r="F856"/>
  <c r="E856"/>
  <c r="D856"/>
  <c r="C856"/>
  <c r="B856"/>
  <c r="AQ855"/>
  <c r="AP855"/>
  <c r="AO855"/>
  <c r="AN855"/>
  <c r="AM855"/>
  <c r="AL855"/>
  <c r="AK855"/>
  <c r="AJ855"/>
  <c r="AI855"/>
  <c r="AH855"/>
  <c r="AG855"/>
  <c r="AF855"/>
  <c r="AE855"/>
  <c r="AD855"/>
  <c r="AC855"/>
  <c r="AB855"/>
  <c r="AA855"/>
  <c r="Z855"/>
  <c r="Y855"/>
  <c r="X855"/>
  <c r="W855"/>
  <c r="V855"/>
  <c r="U855"/>
  <c r="T855"/>
  <c r="S855"/>
  <c r="R855"/>
  <c r="Q855"/>
  <c r="P855"/>
  <c r="O855"/>
  <c r="N855"/>
  <c r="M855"/>
  <c r="L855"/>
  <c r="K855"/>
  <c r="J855"/>
  <c r="I855"/>
  <c r="H855"/>
  <c r="G855"/>
  <c r="F855"/>
  <c r="E855"/>
  <c r="D855"/>
  <c r="C855"/>
  <c r="B855"/>
  <c r="BI854"/>
  <c r="BH854"/>
  <c r="BG854"/>
  <c r="BF854"/>
  <c r="BE854"/>
  <c r="BD854"/>
  <c r="BC854"/>
  <c r="BB854"/>
  <c r="BA854"/>
  <c r="AZ854"/>
  <c r="AY854"/>
  <c r="AX854"/>
  <c r="AW854"/>
  <c r="AV854"/>
  <c r="AU854"/>
  <c r="AT854"/>
  <c r="AS854"/>
  <c r="AR854"/>
  <c r="AQ854"/>
  <c r="AP854"/>
  <c r="AO854"/>
  <c r="AN854"/>
  <c r="AM854"/>
  <c r="AL854"/>
  <c r="AK854"/>
  <c r="AJ854"/>
  <c r="AI854"/>
  <c r="AH854"/>
  <c r="AG854"/>
  <c r="AF854"/>
  <c r="AE854"/>
  <c r="AD854"/>
  <c r="AC854"/>
  <c r="AB854"/>
  <c r="AA854"/>
  <c r="Z854"/>
  <c r="Y854"/>
  <c r="X854"/>
  <c r="W854"/>
  <c r="V854"/>
  <c r="U854"/>
  <c r="T854"/>
  <c r="S854"/>
  <c r="R854"/>
  <c r="Q854"/>
  <c r="P854"/>
  <c r="O854"/>
  <c r="N854"/>
  <c r="M854"/>
  <c r="L854"/>
  <c r="K854"/>
  <c r="J854"/>
  <c r="I854"/>
  <c r="H854"/>
  <c r="G854"/>
  <c r="F854"/>
  <c r="E854"/>
  <c r="D854"/>
  <c r="C854"/>
  <c r="B854"/>
  <c r="AQ853"/>
  <c r="AP853"/>
  <c r="AO853"/>
  <c r="AN853"/>
  <c r="AM853"/>
  <c r="AL853"/>
  <c r="AK853"/>
  <c r="AJ853"/>
  <c r="AI853"/>
  <c r="AH853"/>
  <c r="AG853"/>
  <c r="AF853"/>
  <c r="AE853"/>
  <c r="AD853"/>
  <c r="AC853"/>
  <c r="AB853"/>
  <c r="AA853"/>
  <c r="Z853"/>
  <c r="Y853"/>
  <c r="X853"/>
  <c r="W853"/>
  <c r="V853"/>
  <c r="U853"/>
  <c r="T853"/>
  <c r="S853"/>
  <c r="R853"/>
  <c r="Q853"/>
  <c r="P853"/>
  <c r="O853"/>
  <c r="N853"/>
  <c r="M853"/>
  <c r="L853"/>
  <c r="K853"/>
  <c r="J853"/>
  <c r="I853"/>
  <c r="H853"/>
  <c r="G853"/>
  <c r="F853"/>
  <c r="E853"/>
  <c r="D853"/>
  <c r="C853"/>
  <c r="B853"/>
  <c r="AQ852"/>
  <c r="AP852"/>
  <c r="AO852"/>
  <c r="AN852"/>
  <c r="AM852"/>
  <c r="AL852"/>
  <c r="AK852"/>
  <c r="AJ852"/>
  <c r="AI852"/>
  <c r="AH852"/>
  <c r="AG852"/>
  <c r="AF852"/>
  <c r="AE852"/>
  <c r="AD852"/>
  <c r="AC852"/>
  <c r="AB852"/>
  <c r="AA852"/>
  <c r="Z852"/>
  <c r="Y852"/>
  <c r="X852"/>
  <c r="W852"/>
  <c r="V852"/>
  <c r="U852"/>
  <c r="T852"/>
  <c r="S852"/>
  <c r="R852"/>
  <c r="Q852"/>
  <c r="P852"/>
  <c r="O852"/>
  <c r="N852"/>
  <c r="M852"/>
  <c r="L852"/>
  <c r="K852"/>
  <c r="J852"/>
  <c r="I852"/>
  <c r="H852"/>
  <c r="G852"/>
  <c r="F852"/>
  <c r="E852"/>
  <c r="D852"/>
  <c r="C852"/>
  <c r="B852"/>
  <c r="BI851"/>
  <c r="BH851"/>
  <c r="BG851"/>
  <c r="BF851"/>
  <c r="BE851"/>
  <c r="BD851"/>
  <c r="BC851"/>
  <c r="BB851"/>
  <c r="BA851"/>
  <c r="AZ851"/>
  <c r="AY851"/>
  <c r="AX851"/>
  <c r="AW851"/>
  <c r="AV851"/>
  <c r="AU851"/>
  <c r="AT851"/>
  <c r="AS851"/>
  <c r="AR851"/>
  <c r="AQ851"/>
  <c r="AP851"/>
  <c r="AO851"/>
  <c r="AN851"/>
  <c r="AM851"/>
  <c r="AL851"/>
  <c r="AK851"/>
  <c r="AJ851"/>
  <c r="AI851"/>
  <c r="AH851"/>
  <c r="AG851"/>
  <c r="AF851"/>
  <c r="AE851"/>
  <c r="AD851"/>
  <c r="AC851"/>
  <c r="AB851"/>
  <c r="AA851"/>
  <c r="Z851"/>
  <c r="Y851"/>
  <c r="X851"/>
  <c r="W851"/>
  <c r="V851"/>
  <c r="U851"/>
  <c r="T851"/>
  <c r="S851"/>
  <c r="R851"/>
  <c r="Q851"/>
  <c r="P851"/>
  <c r="O851"/>
  <c r="N851"/>
  <c r="M851"/>
  <c r="L851"/>
  <c r="K851"/>
  <c r="J851"/>
  <c r="I851"/>
  <c r="H851"/>
  <c r="G851"/>
  <c r="F851"/>
  <c r="E851"/>
  <c r="D851"/>
  <c r="C851"/>
  <c r="B851"/>
  <c r="AQ850"/>
  <c r="AP850"/>
  <c r="AO850"/>
  <c r="AN850"/>
  <c r="AM850"/>
  <c r="AL850"/>
  <c r="AK850"/>
  <c r="AJ850"/>
  <c r="AI850"/>
  <c r="AH850"/>
  <c r="AG850"/>
  <c r="AF850"/>
  <c r="AE850"/>
  <c r="AD850"/>
  <c r="AC850"/>
  <c r="AB850"/>
  <c r="AA850"/>
  <c r="Z850"/>
  <c r="Y850"/>
  <c r="X850"/>
  <c r="W850"/>
  <c r="V850"/>
  <c r="U850"/>
  <c r="T850"/>
  <c r="S850"/>
  <c r="R850"/>
  <c r="Q850"/>
  <c r="P850"/>
  <c r="O850"/>
  <c r="N850"/>
  <c r="M850"/>
  <c r="L850"/>
  <c r="K850"/>
  <c r="J850"/>
  <c r="I850"/>
  <c r="H850"/>
  <c r="G850"/>
  <c r="F850"/>
  <c r="E850"/>
  <c r="D850"/>
  <c r="C850"/>
  <c r="B850"/>
  <c r="AQ849"/>
  <c r="AP849"/>
  <c r="AO849"/>
  <c r="AN849"/>
  <c r="AM849"/>
  <c r="AL849"/>
  <c r="AK849"/>
  <c r="AJ849"/>
  <c r="AI849"/>
  <c r="AH849"/>
  <c r="AG849"/>
  <c r="AF849"/>
  <c r="AE849"/>
  <c r="AD849"/>
  <c r="AC849"/>
  <c r="AB849"/>
  <c r="AA849"/>
  <c r="Z849"/>
  <c r="Y849"/>
  <c r="X849"/>
  <c r="W849"/>
  <c r="V849"/>
  <c r="U849"/>
  <c r="T849"/>
  <c r="S849"/>
  <c r="R849"/>
  <c r="Q849"/>
  <c r="P849"/>
  <c r="O849"/>
  <c r="N849"/>
  <c r="M849"/>
  <c r="L849"/>
  <c r="K849"/>
  <c r="J849"/>
  <c r="I849"/>
  <c r="H849"/>
  <c r="G849"/>
  <c r="F849"/>
  <c r="E849"/>
  <c r="D849"/>
  <c r="C849"/>
  <c r="B849"/>
  <c r="BI848"/>
  <c r="BH848"/>
  <c r="BG848"/>
  <c r="BF848"/>
  <c r="BE848"/>
  <c r="BD848"/>
  <c r="BC848"/>
  <c r="BB848"/>
  <c r="BA848"/>
  <c r="AZ848"/>
  <c r="AY848"/>
  <c r="AX848"/>
  <c r="AW848"/>
  <c r="AV848"/>
  <c r="AU848"/>
  <c r="AT848"/>
  <c r="AS848"/>
  <c r="AR848"/>
  <c r="AQ848"/>
  <c r="AP848"/>
  <c r="AO848"/>
  <c r="AN848"/>
  <c r="AM848"/>
  <c r="AL848"/>
  <c r="AK848"/>
  <c r="AJ848"/>
  <c r="AI848"/>
  <c r="AH848"/>
  <c r="AG848"/>
  <c r="AF848"/>
  <c r="AE848"/>
  <c r="AD848"/>
  <c r="AC848"/>
  <c r="AB848"/>
  <c r="AA848"/>
  <c r="Z848"/>
  <c r="Y848"/>
  <c r="X848"/>
  <c r="W848"/>
  <c r="V848"/>
  <c r="U848"/>
  <c r="T848"/>
  <c r="S848"/>
  <c r="R848"/>
  <c r="Q848"/>
  <c r="P848"/>
  <c r="O848"/>
  <c r="N848"/>
  <c r="M848"/>
  <c r="L848"/>
  <c r="K848"/>
  <c r="J848"/>
  <c r="I848"/>
  <c r="H848"/>
  <c r="G848"/>
  <c r="F848"/>
  <c r="E848"/>
  <c r="D848"/>
  <c r="C848"/>
  <c r="B848"/>
  <c r="AQ847"/>
  <c r="AP847"/>
  <c r="AO847"/>
  <c r="AN847"/>
  <c r="AM847"/>
  <c r="AL847"/>
  <c r="AK847"/>
  <c r="AJ847"/>
  <c r="AI847"/>
  <c r="AH847"/>
  <c r="AG847"/>
  <c r="AF847"/>
  <c r="AE847"/>
  <c r="AD847"/>
  <c r="AC847"/>
  <c r="AB847"/>
  <c r="AA847"/>
  <c r="Z847"/>
  <c r="Y847"/>
  <c r="X847"/>
  <c r="W847"/>
  <c r="V847"/>
  <c r="U847"/>
  <c r="T847"/>
  <c r="S847"/>
  <c r="R847"/>
  <c r="Q847"/>
  <c r="P847"/>
  <c r="O847"/>
  <c r="N847"/>
  <c r="M847"/>
  <c r="L847"/>
  <c r="K847"/>
  <c r="J847"/>
  <c r="I847"/>
  <c r="H847"/>
  <c r="G847"/>
  <c r="F847"/>
  <c r="E847"/>
  <c r="D847"/>
  <c r="C847"/>
  <c r="B847"/>
  <c r="AQ846"/>
  <c r="AP846"/>
  <c r="AO846"/>
  <c r="AN846"/>
  <c r="AM846"/>
  <c r="AL846"/>
  <c r="AK846"/>
  <c r="AJ846"/>
  <c r="AI846"/>
  <c r="AH846"/>
  <c r="AG846"/>
  <c r="AF846"/>
  <c r="AE846"/>
  <c r="AD846"/>
  <c r="AC846"/>
  <c r="AB846"/>
  <c r="AA846"/>
  <c r="Z846"/>
  <c r="Y846"/>
  <c r="X846"/>
  <c r="W846"/>
  <c r="V846"/>
  <c r="U846"/>
  <c r="T846"/>
  <c r="S846"/>
  <c r="R846"/>
  <c r="Q846"/>
  <c r="P846"/>
  <c r="O846"/>
  <c r="N846"/>
  <c r="M846"/>
  <c r="L846"/>
  <c r="K846"/>
  <c r="J846"/>
  <c r="I846"/>
  <c r="H846"/>
  <c r="G846"/>
  <c r="F846"/>
  <c r="E846"/>
  <c r="D846"/>
  <c r="C846"/>
  <c r="B846"/>
  <c r="BI845"/>
  <c r="BH845"/>
  <c r="BG845"/>
  <c r="BF845"/>
  <c r="BE845"/>
  <c r="BD845"/>
  <c r="BC845"/>
  <c r="BB845"/>
  <c r="BA845"/>
  <c r="AZ845"/>
  <c r="AY845"/>
  <c r="AX845"/>
  <c r="AW845"/>
  <c r="AV845"/>
  <c r="AU845"/>
  <c r="AT845"/>
  <c r="AS845"/>
  <c r="AR845"/>
  <c r="AQ845"/>
  <c r="AP845"/>
  <c r="AO845"/>
  <c r="AN845"/>
  <c r="AM845"/>
  <c r="AL845"/>
  <c r="AK845"/>
  <c r="AJ845"/>
  <c r="AI845"/>
  <c r="AH845"/>
  <c r="AG845"/>
  <c r="AF845"/>
  <c r="AE845"/>
  <c r="AD845"/>
  <c r="AC845"/>
  <c r="AB845"/>
  <c r="AA845"/>
  <c r="Z845"/>
  <c r="Y845"/>
  <c r="X845"/>
  <c r="W845"/>
  <c r="V845"/>
  <c r="U845"/>
  <c r="T845"/>
  <c r="S845"/>
  <c r="R845"/>
  <c r="Q845"/>
  <c r="P845"/>
  <c r="O845"/>
  <c r="N845"/>
  <c r="M845"/>
  <c r="L845"/>
  <c r="K845"/>
  <c r="J845"/>
  <c r="I845"/>
  <c r="H845"/>
  <c r="G845"/>
  <c r="F845"/>
  <c r="E845"/>
  <c r="D845"/>
  <c r="C845"/>
  <c r="B845"/>
  <c r="AQ844"/>
  <c r="AP844"/>
  <c r="AO844"/>
  <c r="AN844"/>
  <c r="AM844"/>
  <c r="AL844"/>
  <c r="AK844"/>
  <c r="AJ844"/>
  <c r="AI844"/>
  <c r="AH844"/>
  <c r="AG844"/>
  <c r="AF844"/>
  <c r="AE844"/>
  <c r="AD844"/>
  <c r="AC844"/>
  <c r="AB844"/>
  <c r="AA844"/>
  <c r="Z844"/>
  <c r="Y844"/>
  <c r="X844"/>
  <c r="W844"/>
  <c r="V844"/>
  <c r="U844"/>
  <c r="T844"/>
  <c r="S844"/>
  <c r="R844"/>
  <c r="Q844"/>
  <c r="P844"/>
  <c r="O844"/>
  <c r="N844"/>
  <c r="M844"/>
  <c r="L844"/>
  <c r="K844"/>
  <c r="J844"/>
  <c r="I844"/>
  <c r="H844"/>
  <c r="G844"/>
  <c r="F844"/>
  <c r="E844"/>
  <c r="D844"/>
  <c r="C844"/>
  <c r="B844"/>
  <c r="AQ843"/>
  <c r="AP843"/>
  <c r="AO843"/>
  <c r="AN843"/>
  <c r="AM843"/>
  <c r="AL843"/>
  <c r="AK843"/>
  <c r="AJ843"/>
  <c r="AI843"/>
  <c r="AH843"/>
  <c r="AG843"/>
  <c r="AF843"/>
  <c r="AE843"/>
  <c r="AD843"/>
  <c r="AC843"/>
  <c r="AB843"/>
  <c r="AA843"/>
  <c r="Z843"/>
  <c r="Y843"/>
  <c r="X843"/>
  <c r="W843"/>
  <c r="V843"/>
  <c r="U843"/>
  <c r="T843"/>
  <c r="S843"/>
  <c r="R843"/>
  <c r="Q843"/>
  <c r="P843"/>
  <c r="O843"/>
  <c r="N843"/>
  <c r="M843"/>
  <c r="L843"/>
  <c r="K843"/>
  <c r="J843"/>
  <c r="I843"/>
  <c r="H843"/>
  <c r="G843"/>
  <c r="F843"/>
  <c r="E843"/>
  <c r="D843"/>
  <c r="C843"/>
  <c r="B843"/>
  <c r="BI842"/>
  <c r="BH842"/>
  <c r="BG842"/>
  <c r="BF842"/>
  <c r="BE842"/>
  <c r="BD842"/>
  <c r="BC842"/>
  <c r="BB842"/>
  <c r="BA842"/>
  <c r="AZ842"/>
  <c r="AY842"/>
  <c r="AX842"/>
  <c r="AW842"/>
  <c r="AV842"/>
  <c r="AU842"/>
  <c r="AT842"/>
  <c r="AS842"/>
  <c r="AR842"/>
  <c r="AQ842"/>
  <c r="AP842"/>
  <c r="AO842"/>
  <c r="AN842"/>
  <c r="AM842"/>
  <c r="AL842"/>
  <c r="AK842"/>
  <c r="AJ842"/>
  <c r="AI842"/>
  <c r="AH842"/>
  <c r="AG842"/>
  <c r="AF842"/>
  <c r="AE842"/>
  <c r="AD842"/>
  <c r="AC842"/>
  <c r="AB842"/>
  <c r="AA842"/>
  <c r="Z842"/>
  <c r="Y842"/>
  <c r="X842"/>
  <c r="W842"/>
  <c r="V842"/>
  <c r="U842"/>
  <c r="T842"/>
  <c r="S842"/>
  <c r="R842"/>
  <c r="Q842"/>
  <c r="P842"/>
  <c r="O842"/>
  <c r="N842"/>
  <c r="M842"/>
  <c r="L842"/>
  <c r="K842"/>
  <c r="J842"/>
  <c r="I842"/>
  <c r="H842"/>
  <c r="G842"/>
  <c r="F842"/>
  <c r="E842"/>
  <c r="D842"/>
  <c r="C842"/>
  <c r="B842"/>
  <c r="AQ841"/>
  <c r="AP841"/>
  <c r="AO841"/>
  <c r="AN841"/>
  <c r="AM841"/>
  <c r="AL841"/>
  <c r="AK841"/>
  <c r="AJ841"/>
  <c r="AI841"/>
  <c r="AH841"/>
  <c r="AG841"/>
  <c r="AF841"/>
  <c r="AE841"/>
  <c r="AD841"/>
  <c r="AC841"/>
  <c r="AB841"/>
  <c r="AA841"/>
  <c r="Z841"/>
  <c r="Y841"/>
  <c r="X841"/>
  <c r="W841"/>
  <c r="V841"/>
  <c r="U841"/>
  <c r="T841"/>
  <c r="S841"/>
  <c r="R841"/>
  <c r="Q841"/>
  <c r="P841"/>
  <c r="O841"/>
  <c r="N841"/>
  <c r="M841"/>
  <c r="L841"/>
  <c r="K841"/>
  <c r="J841"/>
  <c r="I841"/>
  <c r="H841"/>
  <c r="G841"/>
  <c r="F841"/>
  <c r="E841"/>
  <c r="D841"/>
  <c r="C841"/>
  <c r="B841"/>
  <c r="AQ840"/>
  <c r="AP840"/>
  <c r="AO840"/>
  <c r="AN840"/>
  <c r="AM840"/>
  <c r="AL840"/>
  <c r="AK840"/>
  <c r="AJ840"/>
  <c r="AI840"/>
  <c r="AH840"/>
  <c r="AG840"/>
  <c r="AF840"/>
  <c r="AE840"/>
  <c r="AD840"/>
  <c r="AC840"/>
  <c r="AB840"/>
  <c r="AA840"/>
  <c r="Z840"/>
  <c r="Y840"/>
  <c r="X840"/>
  <c r="W840"/>
  <c r="V840"/>
  <c r="U840"/>
  <c r="T840"/>
  <c r="S840"/>
  <c r="R840"/>
  <c r="Q840"/>
  <c r="P840"/>
  <c r="O840"/>
  <c r="N840"/>
  <c r="M840"/>
  <c r="L840"/>
  <c r="K840"/>
  <c r="J840"/>
  <c r="I840"/>
  <c r="H840"/>
  <c r="G840"/>
  <c r="F840"/>
  <c r="E840"/>
  <c r="D840"/>
  <c r="C840"/>
  <c r="B840"/>
  <c r="BI839"/>
  <c r="BH839"/>
  <c r="BG839"/>
  <c r="BF839"/>
  <c r="BE839"/>
  <c r="BD839"/>
  <c r="BC839"/>
  <c r="BB839"/>
  <c r="BA839"/>
  <c r="AZ839"/>
  <c r="AY839"/>
  <c r="AX839"/>
  <c r="AW839"/>
  <c r="AV839"/>
  <c r="AU839"/>
  <c r="AT839"/>
  <c r="AS839"/>
  <c r="AR839"/>
  <c r="AQ839"/>
  <c r="AP839"/>
  <c r="AO839"/>
  <c r="AN839"/>
  <c r="AM839"/>
  <c r="AL839"/>
  <c r="AK839"/>
  <c r="AJ839"/>
  <c r="AI839"/>
  <c r="AH839"/>
  <c r="AG839"/>
  <c r="AF839"/>
  <c r="AE839"/>
  <c r="AD839"/>
  <c r="AC839"/>
  <c r="AB839"/>
  <c r="AA839"/>
  <c r="Z839"/>
  <c r="Y839"/>
  <c r="X839"/>
  <c r="W839"/>
  <c r="V839"/>
  <c r="U839"/>
  <c r="T839"/>
  <c r="S839"/>
  <c r="R839"/>
  <c r="Q839"/>
  <c r="P839"/>
  <c r="O839"/>
  <c r="N839"/>
  <c r="M839"/>
  <c r="L839"/>
  <c r="K839"/>
  <c r="J839"/>
  <c r="I839"/>
  <c r="H839"/>
  <c r="G839"/>
  <c r="F839"/>
  <c r="E839"/>
  <c r="D839"/>
  <c r="C839"/>
  <c r="B839"/>
  <c r="AQ838"/>
  <c r="AP838"/>
  <c r="AO838"/>
  <c r="AN838"/>
  <c r="AM838"/>
  <c r="AL838"/>
  <c r="AK838"/>
  <c r="AJ838"/>
  <c r="AI838"/>
  <c r="AH838"/>
  <c r="AG838"/>
  <c r="AF838"/>
  <c r="AE838"/>
  <c r="AD838"/>
  <c r="AC838"/>
  <c r="AB838"/>
  <c r="AA838"/>
  <c r="Z838"/>
  <c r="Y838"/>
  <c r="X838"/>
  <c r="W838"/>
  <c r="V838"/>
  <c r="U838"/>
  <c r="T838"/>
  <c r="S838"/>
  <c r="R838"/>
  <c r="Q838"/>
  <c r="P838"/>
  <c r="O838"/>
  <c r="N838"/>
  <c r="M838"/>
  <c r="L838"/>
  <c r="K838"/>
  <c r="J838"/>
  <c r="I838"/>
  <c r="H838"/>
  <c r="G838"/>
  <c r="F838"/>
  <c r="E838"/>
  <c r="D838"/>
  <c r="C838"/>
  <c r="B838"/>
  <c r="AQ837"/>
  <c r="AP837"/>
  <c r="AO837"/>
  <c r="AN837"/>
  <c r="AM837"/>
  <c r="AL837"/>
  <c r="AK837"/>
  <c r="AJ837"/>
  <c r="AI837"/>
  <c r="AH837"/>
  <c r="AG837"/>
  <c r="AF837"/>
  <c r="AE837"/>
  <c r="AD837"/>
  <c r="AC837"/>
  <c r="AB837"/>
  <c r="AA837"/>
  <c r="Z837"/>
  <c r="Y837"/>
  <c r="X837"/>
  <c r="W837"/>
  <c r="V837"/>
  <c r="U837"/>
  <c r="T837"/>
  <c r="S837"/>
  <c r="R837"/>
  <c r="Q837"/>
  <c r="P837"/>
  <c r="O837"/>
  <c r="N837"/>
  <c r="M837"/>
  <c r="L837"/>
  <c r="K837"/>
  <c r="J837"/>
  <c r="I837"/>
  <c r="H837"/>
  <c r="G837"/>
  <c r="F837"/>
  <c r="E837"/>
  <c r="D837"/>
  <c r="C837"/>
  <c r="B837"/>
  <c r="BI836"/>
  <c r="BH836"/>
  <c r="BG836"/>
  <c r="BF836"/>
  <c r="BE836"/>
  <c r="BD836"/>
  <c r="BC836"/>
  <c r="BB836"/>
  <c r="BA836"/>
  <c r="AZ836"/>
  <c r="AY836"/>
  <c r="AX836"/>
  <c r="AW836"/>
  <c r="AV836"/>
  <c r="AU836"/>
  <c r="AT836"/>
  <c r="AS836"/>
  <c r="AR836"/>
  <c r="AQ836"/>
  <c r="AP836"/>
  <c r="AO836"/>
  <c r="AN836"/>
  <c r="AM836"/>
  <c r="AL836"/>
  <c r="AK836"/>
  <c r="AJ836"/>
  <c r="AI836"/>
  <c r="AH836"/>
  <c r="AG836"/>
  <c r="AF836"/>
  <c r="AE836"/>
  <c r="AD836"/>
  <c r="AC836"/>
  <c r="AB836"/>
  <c r="AA836"/>
  <c r="Z836"/>
  <c r="Y836"/>
  <c r="X836"/>
  <c r="W836"/>
  <c r="V836"/>
  <c r="U836"/>
  <c r="T836"/>
  <c r="S836"/>
  <c r="R836"/>
  <c r="Q836"/>
  <c r="P836"/>
  <c r="O836"/>
  <c r="N836"/>
  <c r="M836"/>
  <c r="L836"/>
  <c r="K836"/>
  <c r="J836"/>
  <c r="I836"/>
  <c r="H836"/>
  <c r="G836"/>
  <c r="F836"/>
  <c r="E836"/>
  <c r="D836"/>
  <c r="C836"/>
  <c r="B836"/>
  <c r="AQ835"/>
  <c r="AP835"/>
  <c r="AO835"/>
  <c r="AN835"/>
  <c r="AM835"/>
  <c r="AL835"/>
  <c r="AK835"/>
  <c r="AJ835"/>
  <c r="AI835"/>
  <c r="AH835"/>
  <c r="AG835"/>
  <c r="AF835"/>
  <c r="AE835"/>
  <c r="AD835"/>
  <c r="AC835"/>
  <c r="AB835"/>
  <c r="AA835"/>
  <c r="Z835"/>
  <c r="Y835"/>
  <c r="X835"/>
  <c r="W835"/>
  <c r="V835"/>
  <c r="U835"/>
  <c r="T835"/>
  <c r="S835"/>
  <c r="R835"/>
  <c r="Q835"/>
  <c r="P835"/>
  <c r="O835"/>
  <c r="N835"/>
  <c r="M835"/>
  <c r="L835"/>
  <c r="K835"/>
  <c r="J835"/>
  <c r="I835"/>
  <c r="H835"/>
  <c r="G835"/>
  <c r="F835"/>
  <c r="E835"/>
  <c r="D835"/>
  <c r="C835"/>
  <c r="B835"/>
  <c r="AQ834"/>
  <c r="AP834"/>
  <c r="AO834"/>
  <c r="AN834"/>
  <c r="AM834"/>
  <c r="AL834"/>
  <c r="AK834"/>
  <c r="AJ834"/>
  <c r="AI834"/>
  <c r="AH834"/>
  <c r="AG834"/>
  <c r="AF834"/>
  <c r="AE834"/>
  <c r="AD834"/>
  <c r="AC834"/>
  <c r="AB834"/>
  <c r="AA834"/>
  <c r="Z834"/>
  <c r="Y834"/>
  <c r="X834"/>
  <c r="W834"/>
  <c r="V834"/>
  <c r="U834"/>
  <c r="T834"/>
  <c r="S834"/>
  <c r="R834"/>
  <c r="Q834"/>
  <c r="P834"/>
  <c r="O834"/>
  <c r="N834"/>
  <c r="M834"/>
  <c r="L834"/>
  <c r="K834"/>
  <c r="J834"/>
  <c r="I834"/>
  <c r="H834"/>
  <c r="G834"/>
  <c r="F834"/>
  <c r="E834"/>
  <c r="D834"/>
  <c r="C834"/>
  <c r="B834"/>
  <c r="BI833"/>
  <c r="BH833"/>
  <c r="BG833"/>
  <c r="BF833"/>
  <c r="BE833"/>
  <c r="BD833"/>
  <c r="BC833"/>
  <c r="BB833"/>
  <c r="BA833"/>
  <c r="AZ833"/>
  <c r="AY833"/>
  <c r="AX833"/>
  <c r="AW833"/>
  <c r="AV833"/>
  <c r="AU833"/>
  <c r="AT833"/>
  <c r="AS833"/>
  <c r="AR833"/>
  <c r="AQ833"/>
  <c r="AP833"/>
  <c r="AO833"/>
  <c r="AN833"/>
  <c r="AM833"/>
  <c r="AL833"/>
  <c r="AK833"/>
  <c r="AJ833"/>
  <c r="AI833"/>
  <c r="AH833"/>
  <c r="AG833"/>
  <c r="AF833"/>
  <c r="AE833"/>
  <c r="AD833"/>
  <c r="AC833"/>
  <c r="AB833"/>
  <c r="AA833"/>
  <c r="Z833"/>
  <c r="Y833"/>
  <c r="X833"/>
  <c r="W833"/>
  <c r="V833"/>
  <c r="U833"/>
  <c r="T833"/>
  <c r="S833"/>
  <c r="R833"/>
  <c r="Q833"/>
  <c r="P833"/>
  <c r="O833"/>
  <c r="N833"/>
  <c r="M833"/>
  <c r="L833"/>
  <c r="K833"/>
  <c r="J833"/>
  <c r="I833"/>
  <c r="H833"/>
  <c r="G833"/>
  <c r="F833"/>
  <c r="E833"/>
  <c r="D833"/>
  <c r="C833"/>
  <c r="B833"/>
  <c r="AQ832"/>
  <c r="AP832"/>
  <c r="AO832"/>
  <c r="AN832"/>
  <c r="AM832"/>
  <c r="AL832"/>
  <c r="AK832"/>
  <c r="AJ832"/>
  <c r="AI832"/>
  <c r="AH832"/>
  <c r="AG832"/>
  <c r="AF832"/>
  <c r="AE832"/>
  <c r="AD832"/>
  <c r="AC832"/>
  <c r="AB832"/>
  <c r="AA832"/>
  <c r="Z832"/>
  <c r="Y832"/>
  <c r="X832"/>
  <c r="W832"/>
  <c r="V832"/>
  <c r="U832"/>
  <c r="T832"/>
  <c r="S832"/>
  <c r="R832"/>
  <c r="Q832"/>
  <c r="P832"/>
  <c r="O832"/>
  <c r="N832"/>
  <c r="M832"/>
  <c r="L832"/>
  <c r="K832"/>
  <c r="J832"/>
  <c r="I832"/>
  <c r="H832"/>
  <c r="G832"/>
  <c r="F832"/>
  <c r="E832"/>
  <c r="D832"/>
  <c r="C832"/>
  <c r="B832"/>
  <c r="AQ831"/>
  <c r="AP831"/>
  <c r="AO831"/>
  <c r="AN831"/>
  <c r="AM831"/>
  <c r="AL831"/>
  <c r="AK831"/>
  <c r="AJ831"/>
  <c r="AI831"/>
  <c r="AH831"/>
  <c r="AG831"/>
  <c r="AF831"/>
  <c r="AE831"/>
  <c r="AD831"/>
  <c r="AC831"/>
  <c r="AB831"/>
  <c r="AA831"/>
  <c r="Z831"/>
  <c r="Y831"/>
  <c r="X831"/>
  <c r="W831"/>
  <c r="V831"/>
  <c r="U831"/>
  <c r="T831"/>
  <c r="S831"/>
  <c r="R831"/>
  <c r="Q831"/>
  <c r="P831"/>
  <c r="O831"/>
  <c r="N831"/>
  <c r="M831"/>
  <c r="L831"/>
  <c r="K831"/>
  <c r="J831"/>
  <c r="I831"/>
  <c r="H831"/>
  <c r="G831"/>
  <c r="F831"/>
  <c r="E831"/>
  <c r="D831"/>
  <c r="C831"/>
  <c r="B831"/>
  <c r="BI830"/>
  <c r="BH830"/>
  <c r="BG830"/>
  <c r="BF830"/>
  <c r="BE830"/>
  <c r="BD830"/>
  <c r="BC830"/>
  <c r="BB830"/>
  <c r="BA830"/>
  <c r="AZ830"/>
  <c r="AY830"/>
  <c r="AX830"/>
  <c r="AW830"/>
  <c r="AV830"/>
  <c r="AU830"/>
  <c r="AT830"/>
  <c r="AS830"/>
  <c r="AR830"/>
  <c r="AQ830"/>
  <c r="AP830"/>
  <c r="AO830"/>
  <c r="AN830"/>
  <c r="AM830"/>
  <c r="AL830"/>
  <c r="AK830"/>
  <c r="AJ830"/>
  <c r="AI830"/>
  <c r="AH830"/>
  <c r="AG830"/>
  <c r="AF830"/>
  <c r="AE830"/>
  <c r="AD830"/>
  <c r="AC830"/>
  <c r="AB830"/>
  <c r="AA830"/>
  <c r="Z830"/>
  <c r="Y830"/>
  <c r="X830"/>
  <c r="W830"/>
  <c r="V830"/>
  <c r="U830"/>
  <c r="T830"/>
  <c r="S830"/>
  <c r="R830"/>
  <c r="Q830"/>
  <c r="P830"/>
  <c r="O830"/>
  <c r="N830"/>
  <c r="M830"/>
  <c r="L830"/>
  <c r="K830"/>
  <c r="J830"/>
  <c r="I830"/>
  <c r="H830"/>
  <c r="G830"/>
  <c r="F830"/>
  <c r="E830"/>
  <c r="D830"/>
  <c r="C830"/>
  <c r="B830"/>
  <c r="AQ829"/>
  <c r="AP829"/>
  <c r="AO829"/>
  <c r="AN829"/>
  <c r="AM829"/>
  <c r="AL829"/>
  <c r="AK829"/>
  <c r="AJ829"/>
  <c r="AI829"/>
  <c r="AH829"/>
  <c r="AG829"/>
  <c r="AF829"/>
  <c r="AE829"/>
  <c r="AD829"/>
  <c r="AC829"/>
  <c r="AB829"/>
  <c r="AA829"/>
  <c r="Z829"/>
  <c r="Y829"/>
  <c r="X829"/>
  <c r="W829"/>
  <c r="V829"/>
  <c r="U829"/>
  <c r="T829"/>
  <c r="S829"/>
  <c r="R829"/>
  <c r="Q829"/>
  <c r="P829"/>
  <c r="O829"/>
  <c r="N829"/>
  <c r="M829"/>
  <c r="L829"/>
  <c r="K829"/>
  <c r="J829"/>
  <c r="I829"/>
  <c r="H829"/>
  <c r="G829"/>
  <c r="F829"/>
  <c r="E829"/>
  <c r="D829"/>
  <c r="C829"/>
  <c r="B829"/>
  <c r="AQ828"/>
  <c r="AP828"/>
  <c r="AO828"/>
  <c r="AN828"/>
  <c r="AM828"/>
  <c r="AL828"/>
  <c r="AK828"/>
  <c r="AJ828"/>
  <c r="AI828"/>
  <c r="AH828"/>
  <c r="AG828"/>
  <c r="AF828"/>
  <c r="AE828"/>
  <c r="AD828"/>
  <c r="AC828"/>
  <c r="AB828"/>
  <c r="AA828"/>
  <c r="Z828"/>
  <c r="Y828"/>
  <c r="X828"/>
  <c r="W828"/>
  <c r="V828"/>
  <c r="U828"/>
  <c r="T828"/>
  <c r="S828"/>
  <c r="R828"/>
  <c r="Q828"/>
  <c r="P828"/>
  <c r="O828"/>
  <c r="N828"/>
  <c r="M828"/>
  <c r="L828"/>
  <c r="K828"/>
  <c r="J828"/>
  <c r="I828"/>
  <c r="H828"/>
  <c r="G828"/>
  <c r="F828"/>
  <c r="E828"/>
  <c r="D828"/>
  <c r="C828"/>
  <c r="B828"/>
  <c r="BI827"/>
  <c r="BH827"/>
  <c r="BG827"/>
  <c r="BF827"/>
  <c r="BE827"/>
  <c r="BD827"/>
  <c r="BC827"/>
  <c r="BB827"/>
  <c r="BA827"/>
  <c r="AZ827"/>
  <c r="AY827"/>
  <c r="AX827"/>
  <c r="AW827"/>
  <c r="AV827"/>
  <c r="AU827"/>
  <c r="AT827"/>
  <c r="AS827"/>
  <c r="AR827"/>
  <c r="AQ827"/>
  <c r="AP827"/>
  <c r="AO827"/>
  <c r="AN827"/>
  <c r="AM827"/>
  <c r="AL827"/>
  <c r="AK827"/>
  <c r="AJ827"/>
  <c r="AI827"/>
  <c r="AH827"/>
  <c r="AG827"/>
  <c r="AF827"/>
  <c r="AE827"/>
  <c r="AD827"/>
  <c r="AC827"/>
  <c r="AB827"/>
  <c r="AA827"/>
  <c r="Z827"/>
  <c r="Y827"/>
  <c r="X827"/>
  <c r="W827"/>
  <c r="V827"/>
  <c r="U827"/>
  <c r="T827"/>
  <c r="S827"/>
  <c r="R827"/>
  <c r="Q827"/>
  <c r="P827"/>
  <c r="O827"/>
  <c r="N827"/>
  <c r="M827"/>
  <c r="L827"/>
  <c r="K827"/>
  <c r="J827"/>
  <c r="I827"/>
  <c r="H827"/>
  <c r="G827"/>
  <c r="F827"/>
  <c r="E827"/>
  <c r="D827"/>
  <c r="C827"/>
  <c r="B827"/>
  <c r="AQ826"/>
  <c r="AP826"/>
  <c r="AO826"/>
  <c r="AN826"/>
  <c r="AM826"/>
  <c r="AL826"/>
  <c r="AK826"/>
  <c r="AJ826"/>
  <c r="AI826"/>
  <c r="AH826"/>
  <c r="AG826"/>
  <c r="AF826"/>
  <c r="AE826"/>
  <c r="AD826"/>
  <c r="AC826"/>
  <c r="AB826"/>
  <c r="AA826"/>
  <c r="Z826"/>
  <c r="Y826"/>
  <c r="X826"/>
  <c r="W826"/>
  <c r="V826"/>
  <c r="U826"/>
  <c r="T826"/>
  <c r="S826"/>
  <c r="R826"/>
  <c r="Q826"/>
  <c r="P826"/>
  <c r="O826"/>
  <c r="N826"/>
  <c r="M826"/>
  <c r="L826"/>
  <c r="K826"/>
  <c r="J826"/>
  <c r="I826"/>
  <c r="H826"/>
  <c r="G826"/>
  <c r="F826"/>
  <c r="E826"/>
  <c r="D826"/>
  <c r="C826"/>
  <c r="B826"/>
  <c r="AQ825"/>
  <c r="AP825"/>
  <c r="AO825"/>
  <c r="AN825"/>
  <c r="AM825"/>
  <c r="AL825"/>
  <c r="AK825"/>
  <c r="AJ825"/>
  <c r="AI825"/>
  <c r="AH825"/>
  <c r="AG825"/>
  <c r="AF825"/>
  <c r="AE825"/>
  <c r="AD825"/>
  <c r="AC825"/>
  <c r="AB825"/>
  <c r="AA825"/>
  <c r="Z825"/>
  <c r="Y825"/>
  <c r="X825"/>
  <c r="W825"/>
  <c r="V825"/>
  <c r="U825"/>
  <c r="T825"/>
  <c r="S825"/>
  <c r="R825"/>
  <c r="Q825"/>
  <c r="P825"/>
  <c r="O825"/>
  <c r="N825"/>
  <c r="M825"/>
  <c r="L825"/>
  <c r="K825"/>
  <c r="J825"/>
  <c r="I825"/>
  <c r="H825"/>
  <c r="G825"/>
  <c r="F825"/>
  <c r="E825"/>
  <c r="D825"/>
  <c r="C825"/>
  <c r="B825"/>
  <c r="BI824"/>
  <c r="BH824"/>
  <c r="BG824"/>
  <c r="BF824"/>
  <c r="BE824"/>
  <c r="BD824"/>
  <c r="BC824"/>
  <c r="BB824"/>
  <c r="BA824"/>
  <c r="AZ824"/>
  <c r="AY824"/>
  <c r="AX824"/>
  <c r="AW824"/>
  <c r="AV824"/>
  <c r="AU824"/>
  <c r="AT824"/>
  <c r="AS824"/>
  <c r="AR824"/>
  <c r="AQ824"/>
  <c r="AP824"/>
  <c r="AO824"/>
  <c r="AN824"/>
  <c r="AM824"/>
  <c r="AL824"/>
  <c r="AK824"/>
  <c r="AJ824"/>
  <c r="AI824"/>
  <c r="AH824"/>
  <c r="AG824"/>
  <c r="AF824"/>
  <c r="AE824"/>
  <c r="AD824"/>
  <c r="AC824"/>
  <c r="AB824"/>
  <c r="AA824"/>
  <c r="Z824"/>
  <c r="Y824"/>
  <c r="X824"/>
  <c r="W824"/>
  <c r="V824"/>
  <c r="U824"/>
  <c r="T824"/>
  <c r="S824"/>
  <c r="R824"/>
  <c r="Q824"/>
  <c r="P824"/>
  <c r="O824"/>
  <c r="N824"/>
  <c r="M824"/>
  <c r="L824"/>
  <c r="K824"/>
  <c r="J824"/>
  <c r="I824"/>
  <c r="H824"/>
  <c r="G824"/>
  <c r="F824"/>
  <c r="E824"/>
  <c r="D824"/>
  <c r="C824"/>
  <c r="B824"/>
  <c r="AQ823"/>
  <c r="AP823"/>
  <c r="AO823"/>
  <c r="AN823"/>
  <c r="AM823"/>
  <c r="AL823"/>
  <c r="AK823"/>
  <c r="AJ823"/>
  <c r="AI823"/>
  <c r="AH823"/>
  <c r="AG823"/>
  <c r="AF823"/>
  <c r="AE823"/>
  <c r="AD823"/>
  <c r="AC823"/>
  <c r="AB823"/>
  <c r="AA823"/>
  <c r="Z823"/>
  <c r="Y823"/>
  <c r="X823"/>
  <c r="W823"/>
  <c r="V823"/>
  <c r="U823"/>
  <c r="T823"/>
  <c r="S823"/>
  <c r="R823"/>
  <c r="Q823"/>
  <c r="P823"/>
  <c r="O823"/>
  <c r="N823"/>
  <c r="M823"/>
  <c r="L823"/>
  <c r="K823"/>
  <c r="J823"/>
  <c r="I823"/>
  <c r="H823"/>
  <c r="G823"/>
  <c r="F823"/>
  <c r="E823"/>
  <c r="D823"/>
  <c r="C823"/>
  <c r="B823"/>
  <c r="AQ822"/>
  <c r="AP822"/>
  <c r="AO822"/>
  <c r="AN822"/>
  <c r="AM822"/>
  <c r="AL822"/>
  <c r="AK822"/>
  <c r="AJ822"/>
  <c r="AI822"/>
  <c r="AH822"/>
  <c r="AG822"/>
  <c r="AF822"/>
  <c r="AE822"/>
  <c r="AD822"/>
  <c r="AC822"/>
  <c r="AB822"/>
  <c r="AA822"/>
  <c r="Z822"/>
  <c r="Y822"/>
  <c r="X822"/>
  <c r="W822"/>
  <c r="V822"/>
  <c r="U822"/>
  <c r="T822"/>
  <c r="S822"/>
  <c r="R822"/>
  <c r="Q822"/>
  <c r="P822"/>
  <c r="O822"/>
  <c r="N822"/>
  <c r="M822"/>
  <c r="L822"/>
  <c r="K822"/>
  <c r="J822"/>
  <c r="I822"/>
  <c r="H822"/>
  <c r="G822"/>
  <c r="F822"/>
  <c r="E822"/>
  <c r="D822"/>
  <c r="C822"/>
  <c r="B822"/>
  <c r="BI821"/>
  <c r="BH821"/>
  <c r="BG821"/>
  <c r="BF821"/>
  <c r="BE821"/>
  <c r="BD821"/>
  <c r="BC821"/>
  <c r="BB821"/>
  <c r="BA821"/>
  <c r="AZ821"/>
  <c r="AY821"/>
  <c r="AX821"/>
  <c r="AW821"/>
  <c r="AV821"/>
  <c r="AU821"/>
  <c r="AT821"/>
  <c r="AS821"/>
  <c r="AR821"/>
  <c r="AQ821"/>
  <c r="AP821"/>
  <c r="AO821"/>
  <c r="AN821"/>
  <c r="AM821"/>
  <c r="AL821"/>
  <c r="AK821"/>
  <c r="AJ821"/>
  <c r="AI821"/>
  <c r="AH821"/>
  <c r="AG821"/>
  <c r="AF821"/>
  <c r="AE821"/>
  <c r="AD821"/>
  <c r="AC821"/>
  <c r="AB821"/>
  <c r="AA821"/>
  <c r="Z821"/>
  <c r="Y821"/>
  <c r="X821"/>
  <c r="W821"/>
  <c r="V821"/>
  <c r="U821"/>
  <c r="T821"/>
  <c r="S821"/>
  <c r="R821"/>
  <c r="Q821"/>
  <c r="P821"/>
  <c r="O821"/>
  <c r="N821"/>
  <c r="M821"/>
  <c r="L821"/>
  <c r="K821"/>
  <c r="J821"/>
  <c r="I821"/>
  <c r="H821"/>
  <c r="G821"/>
  <c r="F821"/>
  <c r="E821"/>
  <c r="D821"/>
  <c r="C821"/>
  <c r="B821"/>
  <c r="AQ820"/>
  <c r="AP820"/>
  <c r="AO820"/>
  <c r="AN820"/>
  <c r="AM820"/>
  <c r="AL820"/>
  <c r="AK820"/>
  <c r="AJ820"/>
  <c r="AI820"/>
  <c r="AH820"/>
  <c r="AG820"/>
  <c r="AF820"/>
  <c r="AE820"/>
  <c r="AD820"/>
  <c r="AC820"/>
  <c r="AB820"/>
  <c r="AA820"/>
  <c r="Z820"/>
  <c r="Y820"/>
  <c r="X820"/>
  <c r="W820"/>
  <c r="V820"/>
  <c r="U820"/>
  <c r="T820"/>
  <c r="S820"/>
  <c r="R820"/>
  <c r="Q820"/>
  <c r="P820"/>
  <c r="O820"/>
  <c r="N820"/>
  <c r="M820"/>
  <c r="L820"/>
  <c r="K820"/>
  <c r="J820"/>
  <c r="I820"/>
  <c r="H820"/>
  <c r="G820"/>
  <c r="F820"/>
  <c r="E820"/>
  <c r="D820"/>
  <c r="C820"/>
  <c r="B820"/>
  <c r="AQ819"/>
  <c r="AP819"/>
  <c r="AO819"/>
  <c r="AN819"/>
  <c r="AM819"/>
  <c r="AL819"/>
  <c r="AK819"/>
  <c r="AJ819"/>
  <c r="AI819"/>
  <c r="AH819"/>
  <c r="AG819"/>
  <c r="AF819"/>
  <c r="AE819"/>
  <c r="AD819"/>
  <c r="AC819"/>
  <c r="AB819"/>
  <c r="AA819"/>
  <c r="Z819"/>
  <c r="Y819"/>
  <c r="X819"/>
  <c r="W819"/>
  <c r="V819"/>
  <c r="U819"/>
  <c r="T819"/>
  <c r="S819"/>
  <c r="R819"/>
  <c r="Q819"/>
  <c r="P819"/>
  <c r="O819"/>
  <c r="N819"/>
  <c r="M819"/>
  <c r="L819"/>
  <c r="K819"/>
  <c r="J819"/>
  <c r="I819"/>
  <c r="H819"/>
  <c r="G819"/>
  <c r="F819"/>
  <c r="E819"/>
  <c r="D819"/>
  <c r="C819"/>
  <c r="B819"/>
  <c r="BI818"/>
  <c r="BH818"/>
  <c r="BG818"/>
  <c r="BF818"/>
  <c r="BE818"/>
  <c r="BD818"/>
  <c r="BC818"/>
  <c r="BB818"/>
  <c r="BA818"/>
  <c r="AZ818"/>
  <c r="AY818"/>
  <c r="AX818"/>
  <c r="AW818"/>
  <c r="AV818"/>
  <c r="AU818"/>
  <c r="AT818"/>
  <c r="AS818"/>
  <c r="AR818"/>
  <c r="AQ818"/>
  <c r="AP818"/>
  <c r="AO818"/>
  <c r="AN818"/>
  <c r="AM818"/>
  <c r="AL818"/>
  <c r="AK818"/>
  <c r="AJ818"/>
  <c r="AI818"/>
  <c r="AH818"/>
  <c r="AG818"/>
  <c r="AF818"/>
  <c r="AE818"/>
  <c r="AD818"/>
  <c r="AC818"/>
  <c r="AB818"/>
  <c r="AA818"/>
  <c r="Z818"/>
  <c r="Y818"/>
  <c r="X818"/>
  <c r="W818"/>
  <c r="V818"/>
  <c r="U818"/>
  <c r="T818"/>
  <c r="S818"/>
  <c r="R818"/>
  <c r="Q818"/>
  <c r="P818"/>
  <c r="O818"/>
  <c r="N818"/>
  <c r="M818"/>
  <c r="L818"/>
  <c r="K818"/>
  <c r="J818"/>
  <c r="I818"/>
  <c r="H818"/>
  <c r="G818"/>
  <c r="F818"/>
  <c r="E818"/>
  <c r="D818"/>
  <c r="C818"/>
  <c r="B818"/>
  <c r="AQ817"/>
  <c r="AP817"/>
  <c r="AO817"/>
  <c r="AN817"/>
  <c r="AM817"/>
  <c r="AL817"/>
  <c r="AK817"/>
  <c r="AJ817"/>
  <c r="AI817"/>
  <c r="AH817"/>
  <c r="AG817"/>
  <c r="AF817"/>
  <c r="AE817"/>
  <c r="AD817"/>
  <c r="AC817"/>
  <c r="AB817"/>
  <c r="AA817"/>
  <c r="Z817"/>
  <c r="Y817"/>
  <c r="X817"/>
  <c r="W817"/>
  <c r="V817"/>
  <c r="U817"/>
  <c r="T817"/>
  <c r="S817"/>
  <c r="R817"/>
  <c r="Q817"/>
  <c r="P817"/>
  <c r="O817"/>
  <c r="N817"/>
  <c r="M817"/>
  <c r="L817"/>
  <c r="K817"/>
  <c r="J817"/>
  <c r="I817"/>
  <c r="H817"/>
  <c r="G817"/>
  <c r="F817"/>
  <c r="E817"/>
  <c r="D817"/>
  <c r="C817"/>
  <c r="B817"/>
  <c r="AQ816"/>
  <c r="AP816"/>
  <c r="AO816"/>
  <c r="AN816"/>
  <c r="AM816"/>
  <c r="AL816"/>
  <c r="AK816"/>
  <c r="AJ816"/>
  <c r="AI816"/>
  <c r="AH816"/>
  <c r="AG816"/>
  <c r="AF816"/>
  <c r="AE816"/>
  <c r="AD816"/>
  <c r="AC816"/>
  <c r="AB816"/>
  <c r="AA816"/>
  <c r="Z816"/>
  <c r="Y816"/>
  <c r="X816"/>
  <c r="W816"/>
  <c r="V816"/>
  <c r="U816"/>
  <c r="T816"/>
  <c r="S816"/>
  <c r="R816"/>
  <c r="Q816"/>
  <c r="P816"/>
  <c r="O816"/>
  <c r="N816"/>
  <c r="M816"/>
  <c r="L816"/>
  <c r="K816"/>
  <c r="J816"/>
  <c r="I816"/>
  <c r="H816"/>
  <c r="G816"/>
  <c r="F816"/>
  <c r="E816"/>
  <c r="D816"/>
  <c r="C816"/>
  <c r="B816"/>
  <c r="BI815"/>
  <c r="BH815"/>
  <c r="BG815"/>
  <c r="BF815"/>
  <c r="BE815"/>
  <c r="BD815"/>
  <c r="BC815"/>
  <c r="BB815"/>
  <c r="BA815"/>
  <c r="AZ815"/>
  <c r="AY815"/>
  <c r="AX815"/>
  <c r="AW815"/>
  <c r="AV815"/>
  <c r="AU815"/>
  <c r="AT815"/>
  <c r="AS815"/>
  <c r="AR815"/>
  <c r="AQ815"/>
  <c r="AP815"/>
  <c r="AO815"/>
  <c r="AN815"/>
  <c r="AM815"/>
  <c r="AL815"/>
  <c r="AK815"/>
  <c r="AJ815"/>
  <c r="AI815"/>
  <c r="AH815"/>
  <c r="AG815"/>
  <c r="AF815"/>
  <c r="AE815"/>
  <c r="AD815"/>
  <c r="AC815"/>
  <c r="AB815"/>
  <c r="AA815"/>
  <c r="Z815"/>
  <c r="Y815"/>
  <c r="X815"/>
  <c r="W815"/>
  <c r="V815"/>
  <c r="U815"/>
  <c r="T815"/>
  <c r="S815"/>
  <c r="R815"/>
  <c r="Q815"/>
  <c r="P815"/>
  <c r="O815"/>
  <c r="N815"/>
  <c r="M815"/>
  <c r="L815"/>
  <c r="K815"/>
  <c r="J815"/>
  <c r="I815"/>
  <c r="H815"/>
  <c r="G815"/>
  <c r="F815"/>
  <c r="E815"/>
  <c r="D815"/>
  <c r="C815"/>
  <c r="B815"/>
  <c r="AQ814"/>
  <c r="AP814"/>
  <c r="AO814"/>
  <c r="AN814"/>
  <c r="AM814"/>
  <c r="AL814"/>
  <c r="AK814"/>
  <c r="AJ814"/>
  <c r="AI814"/>
  <c r="AH814"/>
  <c r="AG814"/>
  <c r="AF814"/>
  <c r="AE814"/>
  <c r="AD814"/>
  <c r="AC814"/>
  <c r="AB814"/>
  <c r="AA814"/>
  <c r="Z814"/>
  <c r="Y814"/>
  <c r="X814"/>
  <c r="W814"/>
  <c r="V814"/>
  <c r="U814"/>
  <c r="T814"/>
  <c r="S814"/>
  <c r="R814"/>
  <c r="Q814"/>
  <c r="P814"/>
  <c r="O814"/>
  <c r="N814"/>
  <c r="M814"/>
  <c r="L814"/>
  <c r="K814"/>
  <c r="J814"/>
  <c r="I814"/>
  <c r="H814"/>
  <c r="G814"/>
  <c r="F814"/>
  <c r="E814"/>
  <c r="D814"/>
  <c r="C814"/>
  <c r="B814"/>
  <c r="AQ813"/>
  <c r="AP813"/>
  <c r="AO813"/>
  <c r="AN813"/>
  <c r="AM813"/>
  <c r="AL813"/>
  <c r="AK813"/>
  <c r="AJ813"/>
  <c r="AI813"/>
  <c r="AH813"/>
  <c r="AG813"/>
  <c r="AF813"/>
  <c r="AE813"/>
  <c r="AD813"/>
  <c r="AC813"/>
  <c r="AB813"/>
  <c r="AA813"/>
  <c r="Z813"/>
  <c r="Y813"/>
  <c r="X813"/>
  <c r="W813"/>
  <c r="V813"/>
  <c r="U813"/>
  <c r="T813"/>
  <c r="S813"/>
  <c r="R813"/>
  <c r="Q813"/>
  <c r="P813"/>
  <c r="O813"/>
  <c r="N813"/>
  <c r="M813"/>
  <c r="L813"/>
  <c r="K813"/>
  <c r="J813"/>
  <c r="I813"/>
  <c r="H813"/>
  <c r="G813"/>
  <c r="F813"/>
  <c r="E813"/>
  <c r="D813"/>
  <c r="C813"/>
  <c r="B813"/>
  <c r="BI812"/>
  <c r="BH812"/>
  <c r="BG812"/>
  <c r="BF812"/>
  <c r="BE812"/>
  <c r="BD812"/>
  <c r="BC812"/>
  <c r="BB812"/>
  <c r="BA812"/>
  <c r="AZ812"/>
  <c r="AY812"/>
  <c r="AX812"/>
  <c r="AW812"/>
  <c r="AV812"/>
  <c r="AU812"/>
  <c r="AT812"/>
  <c r="AS812"/>
  <c r="AR812"/>
  <c r="AQ812"/>
  <c r="AP812"/>
  <c r="AO812"/>
  <c r="AN812"/>
  <c r="AM812"/>
  <c r="AL812"/>
  <c r="AK812"/>
  <c r="AJ812"/>
  <c r="AI812"/>
  <c r="AH812"/>
  <c r="AG812"/>
  <c r="AF812"/>
  <c r="AE812"/>
  <c r="AD812"/>
  <c r="AC812"/>
  <c r="AB812"/>
  <c r="AA812"/>
  <c r="Z812"/>
  <c r="Y812"/>
  <c r="X812"/>
  <c r="W812"/>
  <c r="V812"/>
  <c r="U812"/>
  <c r="T812"/>
  <c r="S812"/>
  <c r="R812"/>
  <c r="Q812"/>
  <c r="P812"/>
  <c r="O812"/>
  <c r="N812"/>
  <c r="M812"/>
  <c r="L812"/>
  <c r="K812"/>
  <c r="J812"/>
  <c r="I812"/>
  <c r="H812"/>
  <c r="G812"/>
  <c r="F812"/>
  <c r="E812"/>
  <c r="D812"/>
  <c r="C812"/>
  <c r="B812"/>
  <c r="AQ811"/>
  <c r="AP811"/>
  <c r="AO811"/>
  <c r="AN811"/>
  <c r="AM811"/>
  <c r="AL811"/>
  <c r="AK811"/>
  <c r="AJ811"/>
  <c r="AI811"/>
  <c r="AH811"/>
  <c r="AG811"/>
  <c r="AF811"/>
  <c r="AE811"/>
  <c r="AD811"/>
  <c r="AC811"/>
  <c r="AB811"/>
  <c r="AA811"/>
  <c r="Z811"/>
  <c r="Y811"/>
  <c r="X811"/>
  <c r="W811"/>
  <c r="V811"/>
  <c r="U811"/>
  <c r="T811"/>
  <c r="S811"/>
  <c r="R811"/>
  <c r="Q811"/>
  <c r="P811"/>
  <c r="O811"/>
  <c r="N811"/>
  <c r="M811"/>
  <c r="L811"/>
  <c r="K811"/>
  <c r="J811"/>
  <c r="I811"/>
  <c r="H811"/>
  <c r="G811"/>
  <c r="F811"/>
  <c r="E811"/>
  <c r="D811"/>
  <c r="C811"/>
  <c r="B811"/>
  <c r="AQ810"/>
  <c r="AP810"/>
  <c r="AO810"/>
  <c r="AN810"/>
  <c r="AM810"/>
  <c r="AL810"/>
  <c r="AK810"/>
  <c r="AJ810"/>
  <c r="AI810"/>
  <c r="AH810"/>
  <c r="AG810"/>
  <c r="AF810"/>
  <c r="AE810"/>
  <c r="AD810"/>
  <c r="AC810"/>
  <c r="AB810"/>
  <c r="AA810"/>
  <c r="Z810"/>
  <c r="Y810"/>
  <c r="X810"/>
  <c r="W810"/>
  <c r="V810"/>
  <c r="U810"/>
  <c r="T810"/>
  <c r="S810"/>
  <c r="R810"/>
  <c r="Q810"/>
  <c r="P810"/>
  <c r="O810"/>
  <c r="N810"/>
  <c r="M810"/>
  <c r="L810"/>
  <c r="K810"/>
  <c r="J810"/>
  <c r="I810"/>
  <c r="H810"/>
  <c r="G810"/>
  <c r="F810"/>
  <c r="E810"/>
  <c r="D810"/>
  <c r="C810"/>
  <c r="B810"/>
  <c r="BI809"/>
  <c r="BH809"/>
  <c r="BG809"/>
  <c r="BF809"/>
  <c r="BE809"/>
  <c r="BD809"/>
  <c r="BC809"/>
  <c r="BB809"/>
  <c r="BA809"/>
  <c r="AZ809"/>
  <c r="AY809"/>
  <c r="AX809"/>
  <c r="AW809"/>
  <c r="AV809"/>
  <c r="AU809"/>
  <c r="AT809"/>
  <c r="AS809"/>
  <c r="AR809"/>
  <c r="AQ809"/>
  <c r="AP809"/>
  <c r="AO809"/>
  <c r="AN809"/>
  <c r="AM809"/>
  <c r="AL809"/>
  <c r="AK809"/>
  <c r="AJ809"/>
  <c r="AI809"/>
  <c r="AH809"/>
  <c r="AG809"/>
  <c r="AF809"/>
  <c r="AE809"/>
  <c r="AD809"/>
  <c r="AC809"/>
  <c r="AB809"/>
  <c r="AA809"/>
  <c r="Z809"/>
  <c r="Y809"/>
  <c r="X809"/>
  <c r="W809"/>
  <c r="V809"/>
  <c r="U809"/>
  <c r="T809"/>
  <c r="S809"/>
  <c r="R809"/>
  <c r="Q809"/>
  <c r="P809"/>
  <c r="O809"/>
  <c r="N809"/>
  <c r="M809"/>
  <c r="L809"/>
  <c r="K809"/>
  <c r="J809"/>
  <c r="I809"/>
  <c r="H809"/>
  <c r="G809"/>
  <c r="F809"/>
  <c r="E809"/>
  <c r="D809"/>
  <c r="C809"/>
  <c r="B809"/>
  <c r="AQ808"/>
  <c r="AP808"/>
  <c r="AO808"/>
  <c r="AN808"/>
  <c r="AM808"/>
  <c r="AL808"/>
  <c r="AK808"/>
  <c r="AJ808"/>
  <c r="AI808"/>
  <c r="AH808"/>
  <c r="AG808"/>
  <c r="AF808"/>
  <c r="AE808"/>
  <c r="AD808"/>
  <c r="AC808"/>
  <c r="AB808"/>
  <c r="AA808"/>
  <c r="Z808"/>
  <c r="Y808"/>
  <c r="X808"/>
  <c r="W808"/>
  <c r="V808"/>
  <c r="U808"/>
  <c r="T808"/>
  <c r="S808"/>
  <c r="R808"/>
  <c r="Q808"/>
  <c r="P808"/>
  <c r="O808"/>
  <c r="N808"/>
  <c r="M808"/>
  <c r="L808"/>
  <c r="K808"/>
  <c r="J808"/>
  <c r="I808"/>
  <c r="H808"/>
  <c r="G808"/>
  <c r="F808"/>
  <c r="E808"/>
  <c r="D808"/>
  <c r="C808"/>
  <c r="B808"/>
  <c r="AQ807"/>
  <c r="AP807"/>
  <c r="AO807"/>
  <c r="AN807"/>
  <c r="AM807"/>
  <c r="AL807"/>
  <c r="AK807"/>
  <c r="AJ807"/>
  <c r="AI807"/>
  <c r="AH807"/>
  <c r="AG807"/>
  <c r="AF807"/>
  <c r="AE807"/>
  <c r="AD807"/>
  <c r="AC807"/>
  <c r="AB807"/>
  <c r="AA807"/>
  <c r="Z807"/>
  <c r="Y807"/>
  <c r="X807"/>
  <c r="W807"/>
  <c r="V807"/>
  <c r="U807"/>
  <c r="T807"/>
  <c r="S807"/>
  <c r="R807"/>
  <c r="Q807"/>
  <c r="P807"/>
  <c r="O807"/>
  <c r="N807"/>
  <c r="M807"/>
  <c r="L807"/>
  <c r="K807"/>
  <c r="J807"/>
  <c r="I807"/>
  <c r="H807"/>
  <c r="G807"/>
  <c r="F807"/>
  <c r="E807"/>
  <c r="D807"/>
  <c r="C807"/>
  <c r="B807"/>
  <c r="BI806"/>
  <c r="BH806"/>
  <c r="BG806"/>
  <c r="BF806"/>
  <c r="BE806"/>
  <c r="BD806"/>
  <c r="BC806"/>
  <c r="BB806"/>
  <c r="BA806"/>
  <c r="AZ806"/>
  <c r="AY806"/>
  <c r="AX806"/>
  <c r="AW806"/>
  <c r="AV806"/>
  <c r="AU806"/>
  <c r="AT806"/>
  <c r="AS806"/>
  <c r="AR806"/>
  <c r="AQ806"/>
  <c r="AP806"/>
  <c r="AO806"/>
  <c r="AN806"/>
  <c r="AM806"/>
  <c r="AL806"/>
  <c r="AK806"/>
  <c r="AJ806"/>
  <c r="AI806"/>
  <c r="AH806"/>
  <c r="AG806"/>
  <c r="AF806"/>
  <c r="AE806"/>
  <c r="AD806"/>
  <c r="AC806"/>
  <c r="AB806"/>
  <c r="AA806"/>
  <c r="Z806"/>
  <c r="Y806"/>
  <c r="X806"/>
  <c r="W806"/>
  <c r="V806"/>
  <c r="U806"/>
  <c r="T806"/>
  <c r="S806"/>
  <c r="R806"/>
  <c r="Q806"/>
  <c r="P806"/>
  <c r="O806"/>
  <c r="N806"/>
  <c r="M806"/>
  <c r="L806"/>
  <c r="K806"/>
  <c r="J806"/>
  <c r="I806"/>
  <c r="H806"/>
  <c r="G806"/>
  <c r="F806"/>
  <c r="E806"/>
  <c r="D806"/>
  <c r="C806"/>
  <c r="B806"/>
  <c r="AQ805"/>
  <c r="AP805"/>
  <c r="AO805"/>
  <c r="AN805"/>
  <c r="AM805"/>
  <c r="AL805"/>
  <c r="AK805"/>
  <c r="AJ805"/>
  <c r="AI805"/>
  <c r="AH805"/>
  <c r="AG805"/>
  <c r="AF805"/>
  <c r="AE805"/>
  <c r="AD805"/>
  <c r="AC805"/>
  <c r="AB805"/>
  <c r="AA805"/>
  <c r="Z805"/>
  <c r="Y805"/>
  <c r="X805"/>
  <c r="W805"/>
  <c r="V805"/>
  <c r="U805"/>
  <c r="T805"/>
  <c r="S805"/>
  <c r="R805"/>
  <c r="Q805"/>
  <c r="P805"/>
  <c r="O805"/>
  <c r="N805"/>
  <c r="M805"/>
  <c r="L805"/>
  <c r="K805"/>
  <c r="J805"/>
  <c r="I805"/>
  <c r="H805"/>
  <c r="G805"/>
  <c r="F805"/>
  <c r="E805"/>
  <c r="D805"/>
  <c r="C805"/>
  <c r="B805"/>
  <c r="AQ804"/>
  <c r="AP804"/>
  <c r="AO804"/>
  <c r="AN804"/>
  <c r="AM804"/>
  <c r="AL804"/>
  <c r="AK804"/>
  <c r="AJ804"/>
  <c r="AI804"/>
  <c r="AH804"/>
  <c r="AG804"/>
  <c r="AF804"/>
  <c r="AE804"/>
  <c r="AD804"/>
  <c r="AC804"/>
  <c r="AB804"/>
  <c r="AA804"/>
  <c r="Z804"/>
  <c r="Y804"/>
  <c r="X804"/>
  <c r="W804"/>
  <c r="V804"/>
  <c r="U804"/>
  <c r="T804"/>
  <c r="S804"/>
  <c r="R804"/>
  <c r="Q804"/>
  <c r="P804"/>
  <c r="O804"/>
  <c r="N804"/>
  <c r="M804"/>
  <c r="L804"/>
  <c r="K804"/>
  <c r="J804"/>
  <c r="I804"/>
  <c r="H804"/>
  <c r="G804"/>
  <c r="F804"/>
  <c r="E804"/>
  <c r="D804"/>
  <c r="C804"/>
  <c r="B804"/>
  <c r="BI803"/>
  <c r="BH803"/>
  <c r="BG803"/>
  <c r="BF803"/>
  <c r="BE803"/>
  <c r="BD803"/>
  <c r="BC803"/>
  <c r="BB803"/>
  <c r="BA803"/>
  <c r="AZ803"/>
  <c r="AY803"/>
  <c r="AX803"/>
  <c r="AW803"/>
  <c r="AV803"/>
  <c r="AU803"/>
  <c r="AT803"/>
  <c r="AS803"/>
  <c r="AR803"/>
  <c r="AQ803"/>
  <c r="AP803"/>
  <c r="AO803"/>
  <c r="AN803"/>
  <c r="AM803"/>
  <c r="AL803"/>
  <c r="AK803"/>
  <c r="AJ803"/>
  <c r="AI803"/>
  <c r="AH803"/>
  <c r="AG803"/>
  <c r="AF803"/>
  <c r="AE803"/>
  <c r="AD803"/>
  <c r="AC803"/>
  <c r="AB803"/>
  <c r="AA803"/>
  <c r="Z803"/>
  <c r="Y803"/>
  <c r="X803"/>
  <c r="W803"/>
  <c r="V803"/>
  <c r="U803"/>
  <c r="T803"/>
  <c r="S803"/>
  <c r="R803"/>
  <c r="Q803"/>
  <c r="P803"/>
  <c r="O803"/>
  <c r="N803"/>
  <c r="M803"/>
  <c r="L803"/>
  <c r="K803"/>
  <c r="J803"/>
  <c r="I803"/>
  <c r="H803"/>
  <c r="G803"/>
  <c r="F803"/>
  <c r="E803"/>
  <c r="D803"/>
  <c r="C803"/>
  <c r="B803"/>
  <c r="AQ802"/>
  <c r="AP802"/>
  <c r="AO802"/>
  <c r="AN802"/>
  <c r="AM802"/>
  <c r="AL802"/>
  <c r="AK802"/>
  <c r="AJ802"/>
  <c r="AI802"/>
  <c r="AH802"/>
  <c r="AG802"/>
  <c r="AF802"/>
  <c r="AE802"/>
  <c r="AD802"/>
  <c r="AC802"/>
  <c r="AB802"/>
  <c r="AA802"/>
  <c r="Z802"/>
  <c r="Y802"/>
  <c r="X802"/>
  <c r="W802"/>
  <c r="V802"/>
  <c r="U802"/>
  <c r="T802"/>
  <c r="S802"/>
  <c r="R802"/>
  <c r="Q802"/>
  <c r="P802"/>
  <c r="O802"/>
  <c r="N802"/>
  <c r="M802"/>
  <c r="L802"/>
  <c r="K802"/>
  <c r="J802"/>
  <c r="I802"/>
  <c r="H802"/>
  <c r="G802"/>
  <c r="F802"/>
  <c r="E802"/>
  <c r="D802"/>
  <c r="C802"/>
  <c r="B802"/>
  <c r="AQ801"/>
  <c r="AP801"/>
  <c r="AO801"/>
  <c r="AN801"/>
  <c r="AM801"/>
  <c r="AL801"/>
  <c r="AK801"/>
  <c r="AJ801"/>
  <c r="AI801"/>
  <c r="AH801"/>
  <c r="AG801"/>
  <c r="AF801"/>
  <c r="AE801"/>
  <c r="AD801"/>
  <c r="AC801"/>
  <c r="AB801"/>
  <c r="AA801"/>
  <c r="Z801"/>
  <c r="Y801"/>
  <c r="X801"/>
  <c r="W801"/>
  <c r="V801"/>
  <c r="U801"/>
  <c r="T801"/>
  <c r="S801"/>
  <c r="R801"/>
  <c r="Q801"/>
  <c r="P801"/>
  <c r="O801"/>
  <c r="N801"/>
  <c r="M801"/>
  <c r="L801"/>
  <c r="K801"/>
  <c r="J801"/>
  <c r="I801"/>
  <c r="H801"/>
  <c r="G801"/>
  <c r="F801"/>
  <c r="E801"/>
  <c r="D801"/>
  <c r="C801"/>
  <c r="B801"/>
  <c r="BI800"/>
  <c r="BH800"/>
  <c r="BG800"/>
  <c r="BF800"/>
  <c r="BE800"/>
  <c r="BD800"/>
  <c r="BC800"/>
  <c r="BB800"/>
  <c r="BA800"/>
  <c r="AZ800"/>
  <c r="AY800"/>
  <c r="AX800"/>
  <c r="AW800"/>
  <c r="AV800"/>
  <c r="AU800"/>
  <c r="AT800"/>
  <c r="AS800"/>
  <c r="AR800"/>
  <c r="AQ800"/>
  <c r="AP800"/>
  <c r="AO800"/>
  <c r="AN800"/>
  <c r="AM800"/>
  <c r="AL800"/>
  <c r="AK800"/>
  <c r="AJ800"/>
  <c r="AI800"/>
  <c r="AH800"/>
  <c r="AG800"/>
  <c r="AF800"/>
  <c r="AE800"/>
  <c r="AD800"/>
  <c r="AC800"/>
  <c r="AB800"/>
  <c r="AA800"/>
  <c r="Z800"/>
  <c r="Y800"/>
  <c r="X800"/>
  <c r="W800"/>
  <c r="V800"/>
  <c r="U800"/>
  <c r="T800"/>
  <c r="S800"/>
  <c r="R800"/>
  <c r="Q800"/>
  <c r="P800"/>
  <c r="O800"/>
  <c r="N800"/>
  <c r="M800"/>
  <c r="L800"/>
  <c r="K800"/>
  <c r="J800"/>
  <c r="I800"/>
  <c r="H800"/>
  <c r="G800"/>
  <c r="F800"/>
  <c r="E800"/>
  <c r="D800"/>
  <c r="C800"/>
  <c r="B800"/>
  <c r="AQ799"/>
  <c r="AP799"/>
  <c r="AO799"/>
  <c r="AN799"/>
  <c r="AM799"/>
  <c r="AL799"/>
  <c r="AK799"/>
  <c r="AJ799"/>
  <c r="AI799"/>
  <c r="AH799"/>
  <c r="AG799"/>
  <c r="AF799"/>
  <c r="AE799"/>
  <c r="AD799"/>
  <c r="AC799"/>
  <c r="AB799"/>
  <c r="AA799"/>
  <c r="Z799"/>
  <c r="Y799"/>
  <c r="X799"/>
  <c r="W799"/>
  <c r="V799"/>
  <c r="U799"/>
  <c r="T799"/>
  <c r="S799"/>
  <c r="R799"/>
  <c r="Q799"/>
  <c r="P799"/>
  <c r="O799"/>
  <c r="N799"/>
  <c r="M799"/>
  <c r="L799"/>
  <c r="K799"/>
  <c r="J799"/>
  <c r="I799"/>
  <c r="H799"/>
  <c r="G799"/>
  <c r="F799"/>
  <c r="E799"/>
  <c r="D799"/>
  <c r="C799"/>
  <c r="B799"/>
  <c r="AQ798"/>
  <c r="AP798"/>
  <c r="AO798"/>
  <c r="AN798"/>
  <c r="AM798"/>
  <c r="AL798"/>
  <c r="AK798"/>
  <c r="AJ798"/>
  <c r="AI798"/>
  <c r="AH798"/>
  <c r="AG798"/>
  <c r="AF798"/>
  <c r="AE798"/>
  <c r="AD798"/>
  <c r="AC798"/>
  <c r="AB798"/>
  <c r="AA798"/>
  <c r="Z798"/>
  <c r="Y798"/>
  <c r="X798"/>
  <c r="W798"/>
  <c r="V798"/>
  <c r="U798"/>
  <c r="T798"/>
  <c r="S798"/>
  <c r="R798"/>
  <c r="Q798"/>
  <c r="P798"/>
  <c r="O798"/>
  <c r="N798"/>
  <c r="M798"/>
  <c r="L798"/>
  <c r="K798"/>
  <c r="J798"/>
  <c r="I798"/>
  <c r="H798"/>
  <c r="G798"/>
  <c r="F798"/>
  <c r="E798"/>
  <c r="D798"/>
  <c r="C798"/>
  <c r="B798"/>
  <c r="BI797"/>
  <c r="BH797"/>
  <c r="BG797"/>
  <c r="BF797"/>
  <c r="BE797"/>
  <c r="BD797"/>
  <c r="BC797"/>
  <c r="BB797"/>
  <c r="BA797"/>
  <c r="AZ797"/>
  <c r="AY797"/>
  <c r="AX797"/>
  <c r="AW797"/>
  <c r="AV797"/>
  <c r="AU797"/>
  <c r="AT797"/>
  <c r="AS797"/>
  <c r="AR797"/>
  <c r="AQ797"/>
  <c r="AP797"/>
  <c r="AO797"/>
  <c r="AN797"/>
  <c r="AM797"/>
  <c r="AL797"/>
  <c r="AK797"/>
  <c r="AJ797"/>
  <c r="AI797"/>
  <c r="AH797"/>
  <c r="AG797"/>
  <c r="AF797"/>
  <c r="AE797"/>
  <c r="AD797"/>
  <c r="AC797"/>
  <c r="AB797"/>
  <c r="AA797"/>
  <c r="Z797"/>
  <c r="Y797"/>
  <c r="X797"/>
  <c r="W797"/>
  <c r="V797"/>
  <c r="U797"/>
  <c r="T797"/>
  <c r="S797"/>
  <c r="R797"/>
  <c r="Q797"/>
  <c r="P797"/>
  <c r="O797"/>
  <c r="N797"/>
  <c r="M797"/>
  <c r="L797"/>
  <c r="K797"/>
  <c r="J797"/>
  <c r="I797"/>
  <c r="H797"/>
  <c r="G797"/>
  <c r="F797"/>
  <c r="E797"/>
  <c r="D797"/>
  <c r="C797"/>
  <c r="B797"/>
  <c r="AQ796"/>
  <c r="AP796"/>
  <c r="AO796"/>
  <c r="AN796"/>
  <c r="AM796"/>
  <c r="AL796"/>
  <c r="AK796"/>
  <c r="AJ796"/>
  <c r="AI796"/>
  <c r="AH796"/>
  <c r="AG796"/>
  <c r="AF796"/>
  <c r="AE796"/>
  <c r="AD796"/>
  <c r="AC796"/>
  <c r="AB796"/>
  <c r="AA796"/>
  <c r="Z796"/>
  <c r="Y796"/>
  <c r="X796"/>
  <c r="W796"/>
  <c r="V796"/>
  <c r="U796"/>
  <c r="T796"/>
  <c r="S796"/>
  <c r="R796"/>
  <c r="Q796"/>
  <c r="P796"/>
  <c r="O796"/>
  <c r="N796"/>
  <c r="M796"/>
  <c r="L796"/>
  <c r="K796"/>
  <c r="J796"/>
  <c r="I796"/>
  <c r="H796"/>
  <c r="G796"/>
  <c r="F796"/>
  <c r="E796"/>
  <c r="D796"/>
  <c r="C796"/>
  <c r="B796"/>
  <c r="AQ795"/>
  <c r="AP795"/>
  <c r="AO795"/>
  <c r="AN795"/>
  <c r="AM795"/>
  <c r="AL795"/>
  <c r="AK795"/>
  <c r="AJ795"/>
  <c r="AI795"/>
  <c r="AH795"/>
  <c r="AG795"/>
  <c r="AF795"/>
  <c r="AE795"/>
  <c r="AD795"/>
  <c r="AC795"/>
  <c r="AB795"/>
  <c r="AA795"/>
  <c r="Z795"/>
  <c r="Y795"/>
  <c r="X795"/>
  <c r="W795"/>
  <c r="V795"/>
  <c r="U795"/>
  <c r="T795"/>
  <c r="S795"/>
  <c r="R795"/>
  <c r="Q795"/>
  <c r="P795"/>
  <c r="O795"/>
  <c r="N795"/>
  <c r="M795"/>
  <c r="L795"/>
  <c r="K795"/>
  <c r="J795"/>
  <c r="I795"/>
  <c r="H795"/>
  <c r="G795"/>
  <c r="F795"/>
  <c r="E795"/>
  <c r="D795"/>
  <c r="C795"/>
  <c r="B795"/>
  <c r="BI794"/>
  <c r="BH794"/>
  <c r="BG794"/>
  <c r="BF794"/>
  <c r="BE794"/>
  <c r="BD794"/>
  <c r="BC794"/>
  <c r="BB794"/>
  <c r="BA794"/>
  <c r="AZ794"/>
  <c r="AY794"/>
  <c r="AX794"/>
  <c r="AW794"/>
  <c r="AV794"/>
  <c r="AU794"/>
  <c r="AT794"/>
  <c r="AS794"/>
  <c r="AR794"/>
  <c r="AQ794"/>
  <c r="AP794"/>
  <c r="AO794"/>
  <c r="AN794"/>
  <c r="AM794"/>
  <c r="AL794"/>
  <c r="AK794"/>
  <c r="AJ794"/>
  <c r="AI794"/>
  <c r="AH794"/>
  <c r="AG794"/>
  <c r="AF794"/>
  <c r="AE794"/>
  <c r="AD794"/>
  <c r="AC794"/>
  <c r="AB794"/>
  <c r="AA794"/>
  <c r="Z794"/>
  <c r="Y794"/>
  <c r="X794"/>
  <c r="W794"/>
  <c r="V794"/>
  <c r="U794"/>
  <c r="T794"/>
  <c r="S794"/>
  <c r="R794"/>
  <c r="Q794"/>
  <c r="P794"/>
  <c r="O794"/>
  <c r="N794"/>
  <c r="M794"/>
  <c r="L794"/>
  <c r="K794"/>
  <c r="J794"/>
  <c r="I794"/>
  <c r="H794"/>
  <c r="G794"/>
  <c r="F794"/>
  <c r="E794"/>
  <c r="D794"/>
  <c r="C794"/>
  <c r="B794"/>
  <c r="AQ793"/>
  <c r="AP793"/>
  <c r="AO793"/>
  <c r="AN793"/>
  <c r="AM793"/>
  <c r="AL793"/>
  <c r="AK793"/>
  <c r="AJ793"/>
  <c r="AI793"/>
  <c r="AH793"/>
  <c r="AG793"/>
  <c r="AF793"/>
  <c r="AE793"/>
  <c r="AD793"/>
  <c r="AC793"/>
  <c r="AB793"/>
  <c r="AA793"/>
  <c r="Z793"/>
  <c r="Y793"/>
  <c r="X793"/>
  <c r="W793"/>
  <c r="V793"/>
  <c r="U793"/>
  <c r="T793"/>
  <c r="S793"/>
  <c r="R793"/>
  <c r="Q793"/>
  <c r="P793"/>
  <c r="O793"/>
  <c r="N793"/>
  <c r="M793"/>
  <c r="L793"/>
  <c r="K793"/>
  <c r="J793"/>
  <c r="I793"/>
  <c r="H793"/>
  <c r="G793"/>
  <c r="F793"/>
  <c r="E793"/>
  <c r="D793"/>
  <c r="C793"/>
  <c r="B793"/>
  <c r="AQ792"/>
  <c r="AP792"/>
  <c r="AO792"/>
  <c r="AN792"/>
  <c r="AM792"/>
  <c r="AL792"/>
  <c r="AK792"/>
  <c r="AJ792"/>
  <c r="AI792"/>
  <c r="AH792"/>
  <c r="AG792"/>
  <c r="AF792"/>
  <c r="AE792"/>
  <c r="AD792"/>
  <c r="AC792"/>
  <c r="AB792"/>
  <c r="AA792"/>
  <c r="Z792"/>
  <c r="Y792"/>
  <c r="X792"/>
  <c r="W792"/>
  <c r="V792"/>
  <c r="U792"/>
  <c r="T792"/>
  <c r="S792"/>
  <c r="R792"/>
  <c r="Q792"/>
  <c r="P792"/>
  <c r="O792"/>
  <c r="N792"/>
  <c r="M792"/>
  <c r="L792"/>
  <c r="K792"/>
  <c r="J792"/>
  <c r="I792"/>
  <c r="H792"/>
  <c r="G792"/>
  <c r="F792"/>
  <c r="E792"/>
  <c r="D792"/>
  <c r="C792"/>
  <c r="B792"/>
  <c r="BI791"/>
  <c r="BH791"/>
  <c r="BG791"/>
  <c r="BF791"/>
  <c r="BE791"/>
  <c r="BD791"/>
  <c r="BC791"/>
  <c r="BB791"/>
  <c r="BA791"/>
  <c r="AZ791"/>
  <c r="AY791"/>
  <c r="AX791"/>
  <c r="AW791"/>
  <c r="AV791"/>
  <c r="AU791"/>
  <c r="AT791"/>
  <c r="AS791"/>
  <c r="AR791"/>
  <c r="AQ791"/>
  <c r="AP791"/>
  <c r="AO791"/>
  <c r="AN791"/>
  <c r="AM791"/>
  <c r="AL791"/>
  <c r="AK791"/>
  <c r="AJ791"/>
  <c r="AI791"/>
  <c r="AH791"/>
  <c r="AG791"/>
  <c r="AF791"/>
  <c r="AE791"/>
  <c r="AD791"/>
  <c r="AC791"/>
  <c r="AB791"/>
  <c r="AA791"/>
  <c r="Z791"/>
  <c r="Y791"/>
  <c r="X791"/>
  <c r="W791"/>
  <c r="V791"/>
  <c r="U791"/>
  <c r="T791"/>
  <c r="S791"/>
  <c r="R791"/>
  <c r="Q791"/>
  <c r="P791"/>
  <c r="O791"/>
  <c r="N791"/>
  <c r="M791"/>
  <c r="L791"/>
  <c r="K791"/>
  <c r="J791"/>
  <c r="I791"/>
  <c r="H791"/>
  <c r="G791"/>
  <c r="F791"/>
  <c r="E791"/>
  <c r="D791"/>
  <c r="C791"/>
  <c r="B791"/>
  <c r="AQ790"/>
  <c r="AP790"/>
  <c r="AO790"/>
  <c r="AN790"/>
  <c r="AM790"/>
  <c r="AL790"/>
  <c r="AK790"/>
  <c r="AJ790"/>
  <c r="AI790"/>
  <c r="AH790"/>
  <c r="AG790"/>
  <c r="AF790"/>
  <c r="AE790"/>
  <c r="AD790"/>
  <c r="AC790"/>
  <c r="AB790"/>
  <c r="AA790"/>
  <c r="Z790"/>
  <c r="Y790"/>
  <c r="X790"/>
  <c r="W790"/>
  <c r="V790"/>
  <c r="U790"/>
  <c r="T790"/>
  <c r="S790"/>
  <c r="R790"/>
  <c r="Q790"/>
  <c r="P790"/>
  <c r="O790"/>
  <c r="N790"/>
  <c r="M790"/>
  <c r="L790"/>
  <c r="K790"/>
  <c r="J790"/>
  <c r="I790"/>
  <c r="H790"/>
  <c r="G790"/>
  <c r="F790"/>
  <c r="E790"/>
  <c r="D790"/>
  <c r="C790"/>
  <c r="B790"/>
  <c r="AQ789"/>
  <c r="AP789"/>
  <c r="AO789"/>
  <c r="AN789"/>
  <c r="AM789"/>
  <c r="AL789"/>
  <c r="AK789"/>
  <c r="AJ789"/>
  <c r="AI789"/>
  <c r="AH789"/>
  <c r="AG789"/>
  <c r="AF789"/>
  <c r="AE789"/>
  <c r="AD789"/>
  <c r="AC789"/>
  <c r="AB789"/>
  <c r="AA789"/>
  <c r="Z789"/>
  <c r="Y789"/>
  <c r="X789"/>
  <c r="W789"/>
  <c r="V789"/>
  <c r="U789"/>
  <c r="T789"/>
  <c r="S789"/>
  <c r="R789"/>
  <c r="Q789"/>
  <c r="P789"/>
  <c r="O789"/>
  <c r="N789"/>
  <c r="M789"/>
  <c r="L789"/>
  <c r="K789"/>
  <c r="J789"/>
  <c r="I789"/>
  <c r="H789"/>
  <c r="G789"/>
  <c r="F789"/>
  <c r="E789"/>
  <c r="D789"/>
  <c r="C789"/>
  <c r="B789"/>
  <c r="BI788"/>
  <c r="BH788"/>
  <c r="BG788"/>
  <c r="BF788"/>
  <c r="BE788"/>
  <c r="BD788"/>
  <c r="BC788"/>
  <c r="BB788"/>
  <c r="BA788"/>
  <c r="AZ788"/>
  <c r="AY788"/>
  <c r="AX788"/>
  <c r="AW788"/>
  <c r="AV788"/>
  <c r="AU788"/>
  <c r="AT788"/>
  <c r="AS788"/>
  <c r="AR788"/>
  <c r="AQ788"/>
  <c r="AP788"/>
  <c r="AO788"/>
  <c r="AN788"/>
  <c r="AM788"/>
  <c r="AL788"/>
  <c r="AK788"/>
  <c r="AJ788"/>
  <c r="AI788"/>
  <c r="AH788"/>
  <c r="AG788"/>
  <c r="AF788"/>
  <c r="AE788"/>
  <c r="AD788"/>
  <c r="AC788"/>
  <c r="AB788"/>
  <c r="AA788"/>
  <c r="Z788"/>
  <c r="Y788"/>
  <c r="X788"/>
  <c r="W788"/>
  <c r="V788"/>
  <c r="U788"/>
  <c r="T788"/>
  <c r="S788"/>
  <c r="R788"/>
  <c r="Q788"/>
  <c r="P788"/>
  <c r="O788"/>
  <c r="N788"/>
  <c r="M788"/>
  <c r="L788"/>
  <c r="K788"/>
  <c r="J788"/>
  <c r="I788"/>
  <c r="H788"/>
  <c r="G788"/>
  <c r="F788"/>
  <c r="E788"/>
  <c r="D788"/>
  <c r="C788"/>
  <c r="B788"/>
  <c r="AQ787"/>
  <c r="AP787"/>
  <c r="AO787"/>
  <c r="AN787"/>
  <c r="AM787"/>
  <c r="AL787"/>
  <c r="AK787"/>
  <c r="AJ787"/>
  <c r="AI787"/>
  <c r="AH787"/>
  <c r="AG787"/>
  <c r="AF787"/>
  <c r="AE787"/>
  <c r="AD787"/>
  <c r="AC787"/>
  <c r="AB787"/>
  <c r="AA787"/>
  <c r="Z787"/>
  <c r="Y787"/>
  <c r="X787"/>
  <c r="W787"/>
  <c r="V787"/>
  <c r="U787"/>
  <c r="T787"/>
  <c r="S787"/>
  <c r="R787"/>
  <c r="Q787"/>
  <c r="P787"/>
  <c r="O787"/>
  <c r="N787"/>
  <c r="M787"/>
  <c r="L787"/>
  <c r="K787"/>
  <c r="J787"/>
  <c r="I787"/>
  <c r="H787"/>
  <c r="G787"/>
  <c r="F787"/>
  <c r="E787"/>
  <c r="D787"/>
  <c r="C787"/>
  <c r="B787"/>
  <c r="AQ786"/>
  <c r="AP786"/>
  <c r="AO786"/>
  <c r="AN786"/>
  <c r="AM786"/>
  <c r="AL786"/>
  <c r="AK786"/>
  <c r="AJ786"/>
  <c r="AI786"/>
  <c r="AH786"/>
  <c r="AG786"/>
  <c r="AF786"/>
  <c r="AE786"/>
  <c r="AD786"/>
  <c r="AC786"/>
  <c r="AB786"/>
  <c r="AA786"/>
  <c r="Z786"/>
  <c r="Y786"/>
  <c r="X786"/>
  <c r="W786"/>
  <c r="V786"/>
  <c r="U786"/>
  <c r="T786"/>
  <c r="S786"/>
  <c r="R786"/>
  <c r="Q786"/>
  <c r="P786"/>
  <c r="O786"/>
  <c r="N786"/>
  <c r="M786"/>
  <c r="L786"/>
  <c r="K786"/>
  <c r="J786"/>
  <c r="I786"/>
  <c r="H786"/>
  <c r="G786"/>
  <c r="F786"/>
  <c r="E786"/>
  <c r="D786"/>
  <c r="C786"/>
  <c r="B786"/>
  <c r="BI785"/>
  <c r="BH785"/>
  <c r="BG785"/>
  <c r="BF785"/>
  <c r="BE785"/>
  <c r="BD785"/>
  <c r="BC785"/>
  <c r="BB785"/>
  <c r="BA785"/>
  <c r="AZ785"/>
  <c r="AY785"/>
  <c r="AX785"/>
  <c r="AW785"/>
  <c r="AV785"/>
  <c r="AU785"/>
  <c r="AT785"/>
  <c r="AS785"/>
  <c r="AR785"/>
  <c r="AQ785"/>
  <c r="AP785"/>
  <c r="AO785"/>
  <c r="AN785"/>
  <c r="AM785"/>
  <c r="AL785"/>
  <c r="AK785"/>
  <c r="AJ785"/>
  <c r="AI785"/>
  <c r="AH785"/>
  <c r="AG785"/>
  <c r="AF785"/>
  <c r="AE785"/>
  <c r="AD785"/>
  <c r="AC785"/>
  <c r="AB785"/>
  <c r="AA785"/>
  <c r="Z785"/>
  <c r="Y785"/>
  <c r="X785"/>
  <c r="W785"/>
  <c r="V785"/>
  <c r="U785"/>
  <c r="T785"/>
  <c r="S785"/>
  <c r="R785"/>
  <c r="Q785"/>
  <c r="P785"/>
  <c r="O785"/>
  <c r="N785"/>
  <c r="M785"/>
  <c r="L785"/>
  <c r="K785"/>
  <c r="J785"/>
  <c r="I785"/>
  <c r="H785"/>
  <c r="G785"/>
  <c r="F785"/>
  <c r="E785"/>
  <c r="D785"/>
  <c r="C785"/>
  <c r="B785"/>
  <c r="AQ784"/>
  <c r="AP784"/>
  <c r="AO784"/>
  <c r="AN784"/>
  <c r="AM784"/>
  <c r="AL784"/>
  <c r="AK784"/>
  <c r="AJ784"/>
  <c r="AI784"/>
  <c r="AH784"/>
  <c r="AG784"/>
  <c r="AF784"/>
  <c r="AE784"/>
  <c r="AD784"/>
  <c r="AC784"/>
  <c r="AB784"/>
  <c r="AA784"/>
  <c r="Z784"/>
  <c r="Y784"/>
  <c r="X784"/>
  <c r="W784"/>
  <c r="V784"/>
  <c r="U784"/>
  <c r="T784"/>
  <c r="S784"/>
  <c r="R784"/>
  <c r="Q784"/>
  <c r="P784"/>
  <c r="O784"/>
  <c r="N784"/>
  <c r="M784"/>
  <c r="L784"/>
  <c r="K784"/>
  <c r="J784"/>
  <c r="I784"/>
  <c r="H784"/>
  <c r="G784"/>
  <c r="F784"/>
  <c r="E784"/>
  <c r="D784"/>
  <c r="C784"/>
  <c r="B784"/>
  <c r="AQ783"/>
  <c r="AP783"/>
  <c r="AO783"/>
  <c r="AN783"/>
  <c r="AM783"/>
  <c r="AL783"/>
  <c r="AK783"/>
  <c r="AJ783"/>
  <c r="AI783"/>
  <c r="AH783"/>
  <c r="AG783"/>
  <c r="AF783"/>
  <c r="AE783"/>
  <c r="AD783"/>
  <c r="AC783"/>
  <c r="AB783"/>
  <c r="AA783"/>
  <c r="Z783"/>
  <c r="Y783"/>
  <c r="X783"/>
  <c r="W783"/>
  <c r="V783"/>
  <c r="U783"/>
  <c r="T783"/>
  <c r="S783"/>
  <c r="R783"/>
  <c r="Q783"/>
  <c r="P783"/>
  <c r="O783"/>
  <c r="N783"/>
  <c r="M783"/>
  <c r="L783"/>
  <c r="K783"/>
  <c r="J783"/>
  <c r="I783"/>
  <c r="H783"/>
  <c r="G783"/>
  <c r="F783"/>
  <c r="E783"/>
  <c r="D783"/>
  <c r="C783"/>
  <c r="B783"/>
  <c r="BI782"/>
  <c r="BH782"/>
  <c r="BG782"/>
  <c r="BF782"/>
  <c r="BE782"/>
  <c r="BD782"/>
  <c r="BC782"/>
  <c r="BB782"/>
  <c r="BA782"/>
  <c r="AZ782"/>
  <c r="AY782"/>
  <c r="AX782"/>
  <c r="AW782"/>
  <c r="AV782"/>
  <c r="AU782"/>
  <c r="AT782"/>
  <c r="AS782"/>
  <c r="AR782"/>
  <c r="AQ782"/>
  <c r="AP782"/>
  <c r="AO782"/>
  <c r="AN782"/>
  <c r="AM782"/>
  <c r="AL782"/>
  <c r="AK782"/>
  <c r="AJ782"/>
  <c r="AI782"/>
  <c r="AH782"/>
  <c r="AG782"/>
  <c r="AF782"/>
  <c r="AE782"/>
  <c r="AD782"/>
  <c r="AC782"/>
  <c r="AB782"/>
  <c r="AA782"/>
  <c r="Z782"/>
  <c r="Y782"/>
  <c r="X782"/>
  <c r="W782"/>
  <c r="V782"/>
  <c r="U782"/>
  <c r="T782"/>
  <c r="S782"/>
  <c r="R782"/>
  <c r="Q782"/>
  <c r="P782"/>
  <c r="O782"/>
  <c r="N782"/>
  <c r="M782"/>
  <c r="L782"/>
  <c r="K782"/>
  <c r="J782"/>
  <c r="I782"/>
  <c r="H782"/>
  <c r="G782"/>
  <c r="F782"/>
  <c r="E782"/>
  <c r="D782"/>
  <c r="C782"/>
  <c r="B782"/>
  <c r="AQ781"/>
  <c r="AP781"/>
  <c r="AO781"/>
  <c r="AN781"/>
  <c r="AM781"/>
  <c r="AL781"/>
  <c r="AK781"/>
  <c r="AJ781"/>
  <c r="AI781"/>
  <c r="AH781"/>
  <c r="AG781"/>
  <c r="AF781"/>
  <c r="AE781"/>
  <c r="AD781"/>
  <c r="AC781"/>
  <c r="AB781"/>
  <c r="AA781"/>
  <c r="Z781"/>
  <c r="Y781"/>
  <c r="X781"/>
  <c r="W781"/>
  <c r="V781"/>
  <c r="U781"/>
  <c r="T781"/>
  <c r="S781"/>
  <c r="R781"/>
  <c r="Q781"/>
  <c r="P781"/>
  <c r="O781"/>
  <c r="N781"/>
  <c r="M781"/>
  <c r="L781"/>
  <c r="K781"/>
  <c r="J781"/>
  <c r="I781"/>
  <c r="H781"/>
  <c r="G781"/>
  <c r="F781"/>
  <c r="E781"/>
  <c r="D781"/>
  <c r="C781"/>
  <c r="B781"/>
  <c r="AQ780"/>
  <c r="AP780"/>
  <c r="AO780"/>
  <c r="AN780"/>
  <c r="AM780"/>
  <c r="AL780"/>
  <c r="AK780"/>
  <c r="AJ780"/>
  <c r="AI780"/>
  <c r="AH780"/>
  <c r="AG780"/>
  <c r="AF780"/>
  <c r="AE780"/>
  <c r="AD780"/>
  <c r="AC780"/>
  <c r="AB780"/>
  <c r="AA780"/>
  <c r="Z780"/>
  <c r="Y780"/>
  <c r="X780"/>
  <c r="W780"/>
  <c r="V780"/>
  <c r="U780"/>
  <c r="T780"/>
  <c r="S780"/>
  <c r="R780"/>
  <c r="Q780"/>
  <c r="P780"/>
  <c r="O780"/>
  <c r="N780"/>
  <c r="M780"/>
  <c r="L780"/>
  <c r="K780"/>
  <c r="J780"/>
  <c r="I780"/>
  <c r="H780"/>
  <c r="G780"/>
  <c r="F780"/>
  <c r="E780"/>
  <c r="D780"/>
  <c r="C780"/>
  <c r="B780"/>
  <c r="BI779"/>
  <c r="BH779"/>
  <c r="BG779"/>
  <c r="BF779"/>
  <c r="BE779"/>
  <c r="BD779"/>
  <c r="BC779"/>
  <c r="BB779"/>
  <c r="BA779"/>
  <c r="AZ779"/>
  <c r="AY779"/>
  <c r="AX779"/>
  <c r="AW779"/>
  <c r="AV779"/>
  <c r="AU779"/>
  <c r="AT779"/>
  <c r="AS779"/>
  <c r="AR779"/>
  <c r="AQ779"/>
  <c r="AP779"/>
  <c r="AO779"/>
  <c r="AN779"/>
  <c r="AM779"/>
  <c r="AL779"/>
  <c r="AK779"/>
  <c r="AJ779"/>
  <c r="AI779"/>
  <c r="AH779"/>
  <c r="AG779"/>
  <c r="AF779"/>
  <c r="AE779"/>
  <c r="AD779"/>
  <c r="AC779"/>
  <c r="AB779"/>
  <c r="AA779"/>
  <c r="Z779"/>
  <c r="Y779"/>
  <c r="X779"/>
  <c r="W779"/>
  <c r="V779"/>
  <c r="U779"/>
  <c r="T779"/>
  <c r="S779"/>
  <c r="R779"/>
  <c r="Q779"/>
  <c r="P779"/>
  <c r="O779"/>
  <c r="N779"/>
  <c r="M779"/>
  <c r="L779"/>
  <c r="K779"/>
  <c r="J779"/>
  <c r="I779"/>
  <c r="H779"/>
  <c r="G779"/>
  <c r="F779"/>
  <c r="E779"/>
  <c r="D779"/>
  <c r="C779"/>
  <c r="B779"/>
  <c r="AQ778"/>
  <c r="AP778"/>
  <c r="AO778"/>
  <c r="AN778"/>
  <c r="AM778"/>
  <c r="AL778"/>
  <c r="AK778"/>
  <c r="AJ778"/>
  <c r="AI778"/>
  <c r="AH778"/>
  <c r="AG778"/>
  <c r="AF778"/>
  <c r="AE778"/>
  <c r="AD778"/>
  <c r="AC778"/>
  <c r="AB778"/>
  <c r="AA778"/>
  <c r="Z778"/>
  <c r="Y778"/>
  <c r="X778"/>
  <c r="W778"/>
  <c r="V778"/>
  <c r="U778"/>
  <c r="T778"/>
  <c r="S778"/>
  <c r="R778"/>
  <c r="Q778"/>
  <c r="P778"/>
  <c r="O778"/>
  <c r="N778"/>
  <c r="M778"/>
  <c r="L778"/>
  <c r="K778"/>
  <c r="J778"/>
  <c r="I778"/>
  <c r="H778"/>
  <c r="G778"/>
  <c r="F778"/>
  <c r="E778"/>
  <c r="D778"/>
  <c r="C778"/>
  <c r="B778"/>
  <c r="AQ777"/>
  <c r="AP777"/>
  <c r="AO777"/>
  <c r="AN777"/>
  <c r="AM777"/>
  <c r="AL777"/>
  <c r="AK777"/>
  <c r="AJ777"/>
  <c r="AI777"/>
  <c r="AH777"/>
  <c r="AG777"/>
  <c r="AF777"/>
  <c r="AE777"/>
  <c r="AD777"/>
  <c r="AC777"/>
  <c r="AB777"/>
  <c r="AA777"/>
  <c r="Z777"/>
  <c r="Y777"/>
  <c r="X777"/>
  <c r="W777"/>
  <c r="V777"/>
  <c r="U777"/>
  <c r="T777"/>
  <c r="S777"/>
  <c r="R777"/>
  <c r="Q777"/>
  <c r="P777"/>
  <c r="O777"/>
  <c r="N777"/>
  <c r="M777"/>
  <c r="L777"/>
  <c r="K777"/>
  <c r="J777"/>
  <c r="I777"/>
  <c r="H777"/>
  <c r="G777"/>
  <c r="F777"/>
  <c r="E777"/>
  <c r="D777"/>
  <c r="C777"/>
  <c r="B777"/>
  <c r="BI776"/>
  <c r="BH776"/>
  <c r="BG776"/>
  <c r="BF776"/>
  <c r="BE776"/>
  <c r="BD776"/>
  <c r="BC776"/>
  <c r="BB776"/>
  <c r="BA776"/>
  <c r="AZ776"/>
  <c r="AY776"/>
  <c r="AX776"/>
  <c r="AW776"/>
  <c r="AV776"/>
  <c r="AU776"/>
  <c r="AT776"/>
  <c r="AS776"/>
  <c r="AR776"/>
  <c r="AQ776"/>
  <c r="AP776"/>
  <c r="AO776"/>
  <c r="AN776"/>
  <c r="AM776"/>
  <c r="AL776"/>
  <c r="AK776"/>
  <c r="AJ776"/>
  <c r="AI776"/>
  <c r="AH776"/>
  <c r="AG776"/>
  <c r="AF776"/>
  <c r="AE776"/>
  <c r="AD776"/>
  <c r="AC776"/>
  <c r="AB776"/>
  <c r="AA776"/>
  <c r="Z776"/>
  <c r="Y776"/>
  <c r="X776"/>
  <c r="W776"/>
  <c r="V776"/>
  <c r="U776"/>
  <c r="T776"/>
  <c r="S776"/>
  <c r="R776"/>
  <c r="Q776"/>
  <c r="P776"/>
  <c r="O776"/>
  <c r="N776"/>
  <c r="M776"/>
  <c r="L776"/>
  <c r="K776"/>
  <c r="J776"/>
  <c r="I776"/>
  <c r="H776"/>
  <c r="G776"/>
  <c r="F776"/>
  <c r="E776"/>
  <c r="D776"/>
  <c r="C776"/>
  <c r="B776"/>
  <c r="AQ775"/>
  <c r="AP775"/>
  <c r="AO775"/>
  <c r="AN775"/>
  <c r="AM775"/>
  <c r="AL775"/>
  <c r="AK775"/>
  <c r="AJ775"/>
  <c r="AI775"/>
  <c r="AH775"/>
  <c r="AG775"/>
  <c r="AF775"/>
  <c r="AE775"/>
  <c r="AD775"/>
  <c r="AC775"/>
  <c r="AB775"/>
  <c r="AA775"/>
  <c r="Z775"/>
  <c r="Y775"/>
  <c r="X775"/>
  <c r="W775"/>
  <c r="V775"/>
  <c r="U775"/>
  <c r="T775"/>
  <c r="S775"/>
  <c r="R775"/>
  <c r="Q775"/>
  <c r="P775"/>
  <c r="O775"/>
  <c r="N775"/>
  <c r="M775"/>
  <c r="L775"/>
  <c r="K775"/>
  <c r="J775"/>
  <c r="I775"/>
  <c r="H775"/>
  <c r="G775"/>
  <c r="F775"/>
  <c r="E775"/>
  <c r="D775"/>
  <c r="C775"/>
  <c r="B775"/>
  <c r="AQ774"/>
  <c r="AP774"/>
  <c r="AO774"/>
  <c r="AN774"/>
  <c r="AM774"/>
  <c r="AL774"/>
  <c r="AK774"/>
  <c r="AJ774"/>
  <c r="AI774"/>
  <c r="AH774"/>
  <c r="AG774"/>
  <c r="AF774"/>
  <c r="AE774"/>
  <c r="AD774"/>
  <c r="AC774"/>
  <c r="AB774"/>
  <c r="AA774"/>
  <c r="Z774"/>
  <c r="Y774"/>
  <c r="X774"/>
  <c r="W774"/>
  <c r="V774"/>
  <c r="U774"/>
  <c r="T774"/>
  <c r="S774"/>
  <c r="R774"/>
  <c r="Q774"/>
  <c r="P774"/>
  <c r="O774"/>
  <c r="N774"/>
  <c r="M774"/>
  <c r="L774"/>
  <c r="K774"/>
  <c r="J774"/>
  <c r="I774"/>
  <c r="H774"/>
  <c r="G774"/>
  <c r="F774"/>
  <c r="E774"/>
  <c r="D774"/>
  <c r="C774"/>
  <c r="B774"/>
  <c r="BI773"/>
  <c r="BH773"/>
  <c r="BG773"/>
  <c r="BF773"/>
  <c r="BE773"/>
  <c r="BD773"/>
  <c r="BC773"/>
  <c r="BB773"/>
  <c r="BA773"/>
  <c r="AZ773"/>
  <c r="AY773"/>
  <c r="AX773"/>
  <c r="AW773"/>
  <c r="AV773"/>
  <c r="AU773"/>
  <c r="AT773"/>
  <c r="AS773"/>
  <c r="AR773"/>
  <c r="AQ773"/>
  <c r="AP773"/>
  <c r="AO773"/>
  <c r="AN773"/>
  <c r="AM773"/>
  <c r="AL773"/>
  <c r="AK773"/>
  <c r="AJ773"/>
  <c r="AI773"/>
  <c r="AH773"/>
  <c r="AG773"/>
  <c r="AF773"/>
  <c r="AE773"/>
  <c r="AD773"/>
  <c r="AC773"/>
  <c r="AB773"/>
  <c r="AA773"/>
  <c r="Z773"/>
  <c r="Y773"/>
  <c r="X773"/>
  <c r="W773"/>
  <c r="V773"/>
  <c r="U773"/>
  <c r="T773"/>
  <c r="S773"/>
  <c r="R773"/>
  <c r="Q773"/>
  <c r="P773"/>
  <c r="O773"/>
  <c r="N773"/>
  <c r="M773"/>
  <c r="L773"/>
  <c r="K773"/>
  <c r="J773"/>
  <c r="I773"/>
  <c r="H773"/>
  <c r="G773"/>
  <c r="F773"/>
  <c r="E773"/>
  <c r="D773"/>
  <c r="C773"/>
  <c r="B773"/>
  <c r="AQ772"/>
  <c r="AP772"/>
  <c r="AO772"/>
  <c r="AN772"/>
  <c r="AM772"/>
  <c r="AL772"/>
  <c r="AK772"/>
  <c r="AJ772"/>
  <c r="AI772"/>
  <c r="AH772"/>
  <c r="AG772"/>
  <c r="AF772"/>
  <c r="AE772"/>
  <c r="AD772"/>
  <c r="AC772"/>
  <c r="AB772"/>
  <c r="AA772"/>
  <c r="Z772"/>
  <c r="Y772"/>
  <c r="X772"/>
  <c r="W772"/>
  <c r="V772"/>
  <c r="U772"/>
  <c r="T772"/>
  <c r="S772"/>
  <c r="R772"/>
  <c r="Q772"/>
  <c r="P772"/>
  <c r="O772"/>
  <c r="N772"/>
  <c r="M772"/>
  <c r="L772"/>
  <c r="K772"/>
  <c r="J772"/>
  <c r="I772"/>
  <c r="H772"/>
  <c r="G772"/>
  <c r="F772"/>
  <c r="E772"/>
  <c r="D772"/>
  <c r="C772"/>
  <c r="B772"/>
  <c r="AQ771"/>
  <c r="AP771"/>
  <c r="AO771"/>
  <c r="AN771"/>
  <c r="AM771"/>
  <c r="AL771"/>
  <c r="AK771"/>
  <c r="AJ771"/>
  <c r="AI771"/>
  <c r="AH771"/>
  <c r="AG771"/>
  <c r="AF771"/>
  <c r="AE771"/>
  <c r="AD771"/>
  <c r="AC771"/>
  <c r="AB771"/>
  <c r="AA771"/>
  <c r="Z771"/>
  <c r="Y771"/>
  <c r="X771"/>
  <c r="W771"/>
  <c r="V771"/>
  <c r="U771"/>
  <c r="T771"/>
  <c r="S771"/>
  <c r="R771"/>
  <c r="Q771"/>
  <c r="P771"/>
  <c r="O771"/>
  <c r="N771"/>
  <c r="M771"/>
  <c r="L771"/>
  <c r="K771"/>
  <c r="J771"/>
  <c r="I771"/>
  <c r="H771"/>
  <c r="G771"/>
  <c r="F771"/>
  <c r="E771"/>
  <c r="D771"/>
  <c r="C771"/>
  <c r="B771"/>
  <c r="BI770"/>
  <c r="BH770"/>
  <c r="BG770"/>
  <c r="BF770"/>
  <c r="BE770"/>
  <c r="BD770"/>
  <c r="BC770"/>
  <c r="BB770"/>
  <c r="BA770"/>
  <c r="AZ770"/>
  <c r="AY770"/>
  <c r="AX770"/>
  <c r="AW770"/>
  <c r="AV770"/>
  <c r="AU770"/>
  <c r="AT770"/>
  <c r="AS770"/>
  <c r="AR770"/>
  <c r="AQ770"/>
  <c r="AP770"/>
  <c r="AO770"/>
  <c r="AN770"/>
  <c r="AM770"/>
  <c r="AL770"/>
  <c r="AK770"/>
  <c r="AJ770"/>
  <c r="AI770"/>
  <c r="AH770"/>
  <c r="AG770"/>
  <c r="AF770"/>
  <c r="AE770"/>
  <c r="AD770"/>
  <c r="AC770"/>
  <c r="AB770"/>
  <c r="AA770"/>
  <c r="Z770"/>
  <c r="Y770"/>
  <c r="X770"/>
  <c r="W770"/>
  <c r="V770"/>
  <c r="U770"/>
  <c r="T770"/>
  <c r="S770"/>
  <c r="R770"/>
  <c r="Q770"/>
  <c r="P770"/>
  <c r="O770"/>
  <c r="N770"/>
  <c r="M770"/>
  <c r="L770"/>
  <c r="K770"/>
  <c r="J770"/>
  <c r="I770"/>
  <c r="H770"/>
  <c r="G770"/>
  <c r="F770"/>
  <c r="E770"/>
  <c r="D770"/>
  <c r="C770"/>
  <c r="B770"/>
  <c r="AQ769"/>
  <c r="AP769"/>
  <c r="AO769"/>
  <c r="AN769"/>
  <c r="AM769"/>
  <c r="AL769"/>
  <c r="AK769"/>
  <c r="AJ769"/>
  <c r="AI769"/>
  <c r="AH769"/>
  <c r="AG769"/>
  <c r="AF769"/>
  <c r="AE769"/>
  <c r="AD769"/>
  <c r="AC769"/>
  <c r="AB769"/>
  <c r="AA769"/>
  <c r="Z769"/>
  <c r="Y769"/>
  <c r="X769"/>
  <c r="W769"/>
  <c r="V769"/>
  <c r="U769"/>
  <c r="T769"/>
  <c r="S769"/>
  <c r="R769"/>
  <c r="Q769"/>
  <c r="P769"/>
  <c r="O769"/>
  <c r="N769"/>
  <c r="M769"/>
  <c r="L769"/>
  <c r="K769"/>
  <c r="J769"/>
  <c r="I769"/>
  <c r="H769"/>
  <c r="G769"/>
  <c r="F769"/>
  <c r="E769"/>
  <c r="D769"/>
  <c r="C769"/>
  <c r="B769"/>
  <c r="AQ768"/>
  <c r="AP768"/>
  <c r="AO768"/>
  <c r="AN768"/>
  <c r="AM768"/>
  <c r="AL768"/>
  <c r="AK768"/>
  <c r="AJ768"/>
  <c r="AI768"/>
  <c r="AH768"/>
  <c r="AG768"/>
  <c r="AF768"/>
  <c r="AE768"/>
  <c r="AD768"/>
  <c r="AC768"/>
  <c r="AB768"/>
  <c r="AA768"/>
  <c r="Z768"/>
  <c r="Y768"/>
  <c r="X768"/>
  <c r="W768"/>
  <c r="V768"/>
  <c r="U768"/>
  <c r="T768"/>
  <c r="S768"/>
  <c r="R768"/>
  <c r="Q768"/>
  <c r="P768"/>
  <c r="O768"/>
  <c r="N768"/>
  <c r="M768"/>
  <c r="L768"/>
  <c r="K768"/>
  <c r="J768"/>
  <c r="I768"/>
  <c r="H768"/>
  <c r="G768"/>
  <c r="F768"/>
  <c r="E768"/>
  <c r="D768"/>
  <c r="C768"/>
  <c r="B768"/>
  <c r="BI767"/>
  <c r="BH767"/>
  <c r="BG767"/>
  <c r="BF767"/>
  <c r="BE767"/>
  <c r="BD767"/>
  <c r="BC767"/>
  <c r="BB767"/>
  <c r="BA767"/>
  <c r="AZ767"/>
  <c r="AY767"/>
  <c r="AX767"/>
  <c r="AW767"/>
  <c r="AV767"/>
  <c r="AU767"/>
  <c r="AT767"/>
  <c r="AS767"/>
  <c r="AR767"/>
  <c r="AQ767"/>
  <c r="AP767"/>
  <c r="AO767"/>
  <c r="AN767"/>
  <c r="AM767"/>
  <c r="AL767"/>
  <c r="AK767"/>
  <c r="AJ767"/>
  <c r="AI767"/>
  <c r="AH767"/>
  <c r="AG767"/>
  <c r="AF767"/>
  <c r="AE767"/>
  <c r="AD767"/>
  <c r="AC767"/>
  <c r="AB767"/>
  <c r="AA767"/>
  <c r="Z767"/>
  <c r="Y767"/>
  <c r="X767"/>
  <c r="W767"/>
  <c r="V767"/>
  <c r="U767"/>
  <c r="T767"/>
  <c r="S767"/>
  <c r="R767"/>
  <c r="Q767"/>
  <c r="P767"/>
  <c r="O767"/>
  <c r="N767"/>
  <c r="M767"/>
  <c r="L767"/>
  <c r="K767"/>
  <c r="J767"/>
  <c r="I767"/>
  <c r="H767"/>
  <c r="G767"/>
  <c r="F767"/>
  <c r="E767"/>
  <c r="D767"/>
  <c r="C767"/>
  <c r="B767"/>
  <c r="AQ766"/>
  <c r="AP766"/>
  <c r="AO766"/>
  <c r="AN766"/>
  <c r="AM766"/>
  <c r="AL766"/>
  <c r="AK766"/>
  <c r="AJ766"/>
  <c r="AI766"/>
  <c r="AH766"/>
  <c r="AG766"/>
  <c r="AF766"/>
  <c r="AE766"/>
  <c r="AD766"/>
  <c r="AC766"/>
  <c r="AB766"/>
  <c r="AA766"/>
  <c r="Z766"/>
  <c r="Y766"/>
  <c r="X766"/>
  <c r="W766"/>
  <c r="V766"/>
  <c r="U766"/>
  <c r="T766"/>
  <c r="S766"/>
  <c r="R766"/>
  <c r="Q766"/>
  <c r="P766"/>
  <c r="O766"/>
  <c r="N766"/>
  <c r="M766"/>
  <c r="L766"/>
  <c r="K766"/>
  <c r="J766"/>
  <c r="I766"/>
  <c r="H766"/>
  <c r="G766"/>
  <c r="F766"/>
  <c r="E766"/>
  <c r="D766"/>
  <c r="C766"/>
  <c r="B766"/>
  <c r="AQ765"/>
  <c r="AP765"/>
  <c r="AO765"/>
  <c r="AN765"/>
  <c r="AM765"/>
  <c r="AL765"/>
  <c r="AK765"/>
  <c r="AJ765"/>
  <c r="AI765"/>
  <c r="AH765"/>
  <c r="AG765"/>
  <c r="AF765"/>
  <c r="AE765"/>
  <c r="AD765"/>
  <c r="AC765"/>
  <c r="AB765"/>
  <c r="AA765"/>
  <c r="Z765"/>
  <c r="Y765"/>
  <c r="X765"/>
  <c r="W765"/>
  <c r="V765"/>
  <c r="U765"/>
  <c r="T765"/>
  <c r="S765"/>
  <c r="R765"/>
  <c r="Q765"/>
  <c r="P765"/>
  <c r="O765"/>
  <c r="N765"/>
  <c r="M765"/>
  <c r="L765"/>
  <c r="K765"/>
  <c r="J765"/>
  <c r="I765"/>
  <c r="H765"/>
  <c r="G765"/>
  <c r="F765"/>
  <c r="E765"/>
  <c r="D765"/>
  <c r="C765"/>
  <c r="B765"/>
  <c r="BI764"/>
  <c r="BH764"/>
  <c r="BG764"/>
  <c r="BF764"/>
  <c r="BE764"/>
  <c r="BD764"/>
  <c r="BC764"/>
  <c r="BB764"/>
  <c r="BA764"/>
  <c r="AZ764"/>
  <c r="AY764"/>
  <c r="AX764"/>
  <c r="AW764"/>
  <c r="AV764"/>
  <c r="AU764"/>
  <c r="AT764"/>
  <c r="AS764"/>
  <c r="AR764"/>
  <c r="AQ764"/>
  <c r="AP764"/>
  <c r="AO764"/>
  <c r="AN764"/>
  <c r="AM764"/>
  <c r="AL764"/>
  <c r="AK764"/>
  <c r="AJ764"/>
  <c r="AI764"/>
  <c r="AH764"/>
  <c r="AG764"/>
  <c r="AF764"/>
  <c r="AE764"/>
  <c r="AD764"/>
  <c r="AC764"/>
  <c r="AB764"/>
  <c r="AA764"/>
  <c r="Z764"/>
  <c r="Y764"/>
  <c r="X764"/>
  <c r="W764"/>
  <c r="V764"/>
  <c r="U764"/>
  <c r="T764"/>
  <c r="S764"/>
  <c r="R764"/>
  <c r="Q764"/>
  <c r="P764"/>
  <c r="O764"/>
  <c r="N764"/>
  <c r="M764"/>
  <c r="L764"/>
  <c r="K764"/>
  <c r="J764"/>
  <c r="I764"/>
  <c r="H764"/>
  <c r="G764"/>
  <c r="F764"/>
  <c r="E764"/>
  <c r="D764"/>
  <c r="C764"/>
  <c r="B764"/>
  <c r="AQ763"/>
  <c r="AP763"/>
  <c r="AO763"/>
  <c r="AN763"/>
  <c r="AM763"/>
  <c r="AL763"/>
  <c r="AK763"/>
  <c r="AJ763"/>
  <c r="AI763"/>
  <c r="AH763"/>
  <c r="AG763"/>
  <c r="AF763"/>
  <c r="AE763"/>
  <c r="AD763"/>
  <c r="AC763"/>
  <c r="AB763"/>
  <c r="AA763"/>
  <c r="Z763"/>
  <c r="Y763"/>
  <c r="X763"/>
  <c r="W763"/>
  <c r="V763"/>
  <c r="U763"/>
  <c r="T763"/>
  <c r="S763"/>
  <c r="R763"/>
  <c r="Q763"/>
  <c r="P763"/>
  <c r="O763"/>
  <c r="N763"/>
  <c r="M763"/>
  <c r="L763"/>
  <c r="K763"/>
  <c r="J763"/>
  <c r="I763"/>
  <c r="H763"/>
  <c r="G763"/>
  <c r="F763"/>
  <c r="E763"/>
  <c r="D763"/>
  <c r="C763"/>
  <c r="B763"/>
  <c r="AQ762"/>
  <c r="AP762"/>
  <c r="AO762"/>
  <c r="AN762"/>
  <c r="AM762"/>
  <c r="AL762"/>
  <c r="AK762"/>
  <c r="AJ762"/>
  <c r="AI762"/>
  <c r="AH762"/>
  <c r="AG762"/>
  <c r="AF762"/>
  <c r="AE762"/>
  <c r="AD762"/>
  <c r="AC762"/>
  <c r="AB762"/>
  <c r="AA762"/>
  <c r="Z762"/>
  <c r="Y762"/>
  <c r="X762"/>
  <c r="W762"/>
  <c r="V762"/>
  <c r="U762"/>
  <c r="T762"/>
  <c r="S762"/>
  <c r="R762"/>
  <c r="Q762"/>
  <c r="P762"/>
  <c r="O762"/>
  <c r="N762"/>
  <c r="M762"/>
  <c r="L762"/>
  <c r="K762"/>
  <c r="J762"/>
  <c r="I762"/>
  <c r="H762"/>
  <c r="G762"/>
  <c r="F762"/>
  <c r="E762"/>
  <c r="D762"/>
  <c r="C762"/>
  <c r="B762"/>
  <c r="BI761"/>
  <c r="BH761"/>
  <c r="BG761"/>
  <c r="BF761"/>
  <c r="BE761"/>
  <c r="BD761"/>
  <c r="BC761"/>
  <c r="BB761"/>
  <c r="BA761"/>
  <c r="AZ761"/>
  <c r="AY761"/>
  <c r="AX761"/>
  <c r="AW761"/>
  <c r="AV761"/>
  <c r="AU761"/>
  <c r="AT761"/>
  <c r="AS761"/>
  <c r="AR761"/>
  <c r="AQ761"/>
  <c r="AP761"/>
  <c r="AO761"/>
  <c r="AN761"/>
  <c r="AM761"/>
  <c r="AL761"/>
  <c r="AK761"/>
  <c r="AJ761"/>
  <c r="AI761"/>
  <c r="AH761"/>
  <c r="AG761"/>
  <c r="AF761"/>
  <c r="AE761"/>
  <c r="AD761"/>
  <c r="AC761"/>
  <c r="AB761"/>
  <c r="AA761"/>
  <c r="Z761"/>
  <c r="Y761"/>
  <c r="X761"/>
  <c r="W761"/>
  <c r="V761"/>
  <c r="U761"/>
  <c r="T761"/>
  <c r="S761"/>
  <c r="R761"/>
  <c r="Q761"/>
  <c r="P761"/>
  <c r="O761"/>
  <c r="N761"/>
  <c r="M761"/>
  <c r="L761"/>
  <c r="K761"/>
  <c r="J761"/>
  <c r="I761"/>
  <c r="H761"/>
  <c r="G761"/>
  <c r="F761"/>
  <c r="E761"/>
  <c r="D761"/>
  <c r="C761"/>
  <c r="B761"/>
  <c r="AQ760"/>
  <c r="AP760"/>
  <c r="AO760"/>
  <c r="AN760"/>
  <c r="AM760"/>
  <c r="AL760"/>
  <c r="AK760"/>
  <c r="AJ760"/>
  <c r="AI760"/>
  <c r="AH760"/>
  <c r="AG760"/>
  <c r="AF760"/>
  <c r="AE760"/>
  <c r="AD760"/>
  <c r="AC760"/>
  <c r="AB760"/>
  <c r="AA760"/>
  <c r="Z760"/>
  <c r="Y760"/>
  <c r="X760"/>
  <c r="W760"/>
  <c r="V760"/>
  <c r="U760"/>
  <c r="T760"/>
  <c r="S760"/>
  <c r="R760"/>
  <c r="Q760"/>
  <c r="P760"/>
  <c r="O760"/>
  <c r="N760"/>
  <c r="M760"/>
  <c r="L760"/>
  <c r="K760"/>
  <c r="J760"/>
  <c r="I760"/>
  <c r="H760"/>
  <c r="G760"/>
  <c r="F760"/>
  <c r="E760"/>
  <c r="D760"/>
  <c r="C760"/>
  <c r="B760"/>
  <c r="AQ759"/>
  <c r="AP759"/>
  <c r="AO759"/>
  <c r="AN759"/>
  <c r="AM759"/>
  <c r="AL759"/>
  <c r="AK759"/>
  <c r="AJ759"/>
  <c r="AI759"/>
  <c r="AH759"/>
  <c r="AG759"/>
  <c r="AF759"/>
  <c r="AE759"/>
  <c r="AD759"/>
  <c r="AC759"/>
  <c r="AB759"/>
  <c r="AA759"/>
  <c r="Z759"/>
  <c r="Y759"/>
  <c r="X759"/>
  <c r="W759"/>
  <c r="V759"/>
  <c r="U759"/>
  <c r="T759"/>
  <c r="S759"/>
  <c r="R759"/>
  <c r="Q759"/>
  <c r="P759"/>
  <c r="O759"/>
  <c r="N759"/>
  <c r="M759"/>
  <c r="L759"/>
  <c r="K759"/>
  <c r="J759"/>
  <c r="I759"/>
  <c r="H759"/>
  <c r="G759"/>
  <c r="F759"/>
  <c r="E759"/>
  <c r="D759"/>
  <c r="C759"/>
  <c r="B759"/>
  <c r="BI758"/>
  <c r="BH758"/>
  <c r="BG758"/>
  <c r="BF758"/>
  <c r="BE758"/>
  <c r="BD758"/>
  <c r="BC758"/>
  <c r="BB758"/>
  <c r="BA758"/>
  <c r="AZ758"/>
  <c r="AY758"/>
  <c r="AX758"/>
  <c r="AW758"/>
  <c r="AV758"/>
  <c r="AU758"/>
  <c r="AT758"/>
  <c r="AS758"/>
  <c r="AR758"/>
  <c r="AQ758"/>
  <c r="AP758"/>
  <c r="AO758"/>
  <c r="AN758"/>
  <c r="AM758"/>
  <c r="AL758"/>
  <c r="AK758"/>
  <c r="AJ758"/>
  <c r="AI758"/>
  <c r="AH758"/>
  <c r="AG758"/>
  <c r="AF758"/>
  <c r="AE758"/>
  <c r="AD758"/>
  <c r="AC758"/>
  <c r="AB758"/>
  <c r="AA758"/>
  <c r="Z758"/>
  <c r="Y758"/>
  <c r="X758"/>
  <c r="W758"/>
  <c r="V758"/>
  <c r="U758"/>
  <c r="T758"/>
  <c r="S758"/>
  <c r="R758"/>
  <c r="Q758"/>
  <c r="P758"/>
  <c r="O758"/>
  <c r="N758"/>
  <c r="M758"/>
  <c r="L758"/>
  <c r="K758"/>
  <c r="J758"/>
  <c r="I758"/>
  <c r="H758"/>
  <c r="G758"/>
  <c r="F758"/>
  <c r="E758"/>
  <c r="D758"/>
  <c r="C758"/>
  <c r="B758"/>
  <c r="AQ757"/>
  <c r="AP757"/>
  <c r="AO757"/>
  <c r="AN757"/>
  <c r="AM757"/>
  <c r="AL757"/>
  <c r="AK757"/>
  <c r="AJ757"/>
  <c r="AI757"/>
  <c r="AH757"/>
  <c r="AG757"/>
  <c r="AF757"/>
  <c r="AE757"/>
  <c r="AD757"/>
  <c r="AC757"/>
  <c r="AB757"/>
  <c r="AA757"/>
  <c r="Z757"/>
  <c r="Y757"/>
  <c r="X757"/>
  <c r="W757"/>
  <c r="V757"/>
  <c r="U757"/>
  <c r="T757"/>
  <c r="S757"/>
  <c r="R757"/>
  <c r="Q757"/>
  <c r="P757"/>
  <c r="O757"/>
  <c r="N757"/>
  <c r="M757"/>
  <c r="L757"/>
  <c r="K757"/>
  <c r="J757"/>
  <c r="I757"/>
  <c r="H757"/>
  <c r="G757"/>
  <c r="F757"/>
  <c r="E757"/>
  <c r="D757"/>
  <c r="C757"/>
  <c r="B757"/>
  <c r="AQ756"/>
  <c r="AP756"/>
  <c r="AO756"/>
  <c r="AN756"/>
  <c r="AM756"/>
  <c r="AL756"/>
  <c r="AK756"/>
  <c r="AJ756"/>
  <c r="AI756"/>
  <c r="AH756"/>
  <c r="AG756"/>
  <c r="AF756"/>
  <c r="AE756"/>
  <c r="AD756"/>
  <c r="AC756"/>
  <c r="AB756"/>
  <c r="AA756"/>
  <c r="Z756"/>
  <c r="Y756"/>
  <c r="X756"/>
  <c r="W756"/>
  <c r="V756"/>
  <c r="U756"/>
  <c r="T756"/>
  <c r="S756"/>
  <c r="R756"/>
  <c r="Q756"/>
  <c r="P756"/>
  <c r="O756"/>
  <c r="N756"/>
  <c r="M756"/>
  <c r="L756"/>
  <c r="K756"/>
  <c r="J756"/>
  <c r="I756"/>
  <c r="H756"/>
  <c r="G756"/>
  <c r="F756"/>
  <c r="E756"/>
  <c r="D756"/>
  <c r="C756"/>
  <c r="B756"/>
  <c r="BI755"/>
  <c r="BH755"/>
  <c r="BG755"/>
  <c r="BF755"/>
  <c r="BE755"/>
  <c r="BD755"/>
  <c r="BC755"/>
  <c r="BB755"/>
  <c r="BA755"/>
  <c r="AZ755"/>
  <c r="AY755"/>
  <c r="AX755"/>
  <c r="AW755"/>
  <c r="AV755"/>
  <c r="AU755"/>
  <c r="AT755"/>
  <c r="AS755"/>
  <c r="AR755"/>
  <c r="AQ755"/>
  <c r="AP755"/>
  <c r="AO755"/>
  <c r="AN755"/>
  <c r="AM755"/>
  <c r="AL755"/>
  <c r="AK755"/>
  <c r="AJ755"/>
  <c r="AI755"/>
  <c r="AH755"/>
  <c r="AG755"/>
  <c r="AF755"/>
  <c r="AE755"/>
  <c r="AD755"/>
  <c r="AC755"/>
  <c r="AB755"/>
  <c r="AA755"/>
  <c r="Z755"/>
  <c r="Y755"/>
  <c r="X755"/>
  <c r="W755"/>
  <c r="V755"/>
  <c r="U755"/>
  <c r="T755"/>
  <c r="S755"/>
  <c r="R755"/>
  <c r="Q755"/>
  <c r="P755"/>
  <c r="O755"/>
  <c r="N755"/>
  <c r="M755"/>
  <c r="L755"/>
  <c r="K755"/>
  <c r="J755"/>
  <c r="I755"/>
  <c r="H755"/>
  <c r="G755"/>
  <c r="F755"/>
  <c r="E755"/>
  <c r="D755"/>
  <c r="C755"/>
  <c r="B755"/>
  <c r="AQ754"/>
  <c r="AP754"/>
  <c r="AO754"/>
  <c r="AN754"/>
  <c r="AM754"/>
  <c r="AL754"/>
  <c r="AK754"/>
  <c r="AJ754"/>
  <c r="AI754"/>
  <c r="AH754"/>
  <c r="AG754"/>
  <c r="AF754"/>
  <c r="AE754"/>
  <c r="AD754"/>
  <c r="AC754"/>
  <c r="AB754"/>
  <c r="AA754"/>
  <c r="Z754"/>
  <c r="Y754"/>
  <c r="X754"/>
  <c r="W754"/>
  <c r="V754"/>
  <c r="U754"/>
  <c r="T754"/>
  <c r="S754"/>
  <c r="R754"/>
  <c r="Q754"/>
  <c r="P754"/>
  <c r="O754"/>
  <c r="N754"/>
  <c r="M754"/>
  <c r="L754"/>
  <c r="K754"/>
  <c r="J754"/>
  <c r="I754"/>
  <c r="H754"/>
  <c r="G754"/>
  <c r="F754"/>
  <c r="E754"/>
  <c r="D754"/>
  <c r="C754"/>
  <c r="B754"/>
  <c r="AQ753"/>
  <c r="AP753"/>
  <c r="AO753"/>
  <c r="AN753"/>
  <c r="AM753"/>
  <c r="AL753"/>
  <c r="AK753"/>
  <c r="AJ753"/>
  <c r="AI753"/>
  <c r="AH753"/>
  <c r="AG753"/>
  <c r="AF753"/>
  <c r="AE753"/>
  <c r="AD753"/>
  <c r="AC753"/>
  <c r="AB753"/>
  <c r="AA753"/>
  <c r="Z753"/>
  <c r="Y753"/>
  <c r="X753"/>
  <c r="W753"/>
  <c r="V753"/>
  <c r="U753"/>
  <c r="T753"/>
  <c r="S753"/>
  <c r="R753"/>
  <c r="Q753"/>
  <c r="P753"/>
  <c r="O753"/>
  <c r="N753"/>
  <c r="M753"/>
  <c r="L753"/>
  <c r="K753"/>
  <c r="J753"/>
  <c r="I753"/>
  <c r="H753"/>
  <c r="G753"/>
  <c r="F753"/>
  <c r="E753"/>
  <c r="D753"/>
  <c r="C753"/>
  <c r="B753"/>
  <c r="BI752"/>
  <c r="BH752"/>
  <c r="BG752"/>
  <c r="BF752"/>
  <c r="BE752"/>
  <c r="BD752"/>
  <c r="BC752"/>
  <c r="BB752"/>
  <c r="BA752"/>
  <c r="AZ752"/>
  <c r="AY752"/>
  <c r="AX752"/>
  <c r="AW752"/>
  <c r="AV752"/>
  <c r="AU752"/>
  <c r="AT752"/>
  <c r="AS752"/>
  <c r="AR752"/>
  <c r="AQ752"/>
  <c r="AP752"/>
  <c r="AO752"/>
  <c r="AN752"/>
  <c r="AM752"/>
  <c r="AL752"/>
  <c r="AK752"/>
  <c r="AJ752"/>
  <c r="AI752"/>
  <c r="AH752"/>
  <c r="AG752"/>
  <c r="AF752"/>
  <c r="AE752"/>
  <c r="AD752"/>
  <c r="AC752"/>
  <c r="AB752"/>
  <c r="AA752"/>
  <c r="Z752"/>
  <c r="Y752"/>
  <c r="X752"/>
  <c r="W752"/>
  <c r="V752"/>
  <c r="U752"/>
  <c r="T752"/>
  <c r="S752"/>
  <c r="R752"/>
  <c r="Q752"/>
  <c r="P752"/>
  <c r="O752"/>
  <c r="N752"/>
  <c r="M752"/>
  <c r="L752"/>
  <c r="K752"/>
  <c r="J752"/>
  <c r="I752"/>
  <c r="H752"/>
  <c r="G752"/>
  <c r="F752"/>
  <c r="E752"/>
  <c r="D752"/>
  <c r="C752"/>
  <c r="B752"/>
  <c r="AQ751"/>
  <c r="AP751"/>
  <c r="AO751"/>
  <c r="AN751"/>
  <c r="AM751"/>
  <c r="AL751"/>
  <c r="AK751"/>
  <c r="AJ751"/>
  <c r="AI751"/>
  <c r="AH751"/>
  <c r="AG751"/>
  <c r="AF751"/>
  <c r="AE751"/>
  <c r="AD751"/>
  <c r="AC751"/>
  <c r="AB751"/>
  <c r="AA751"/>
  <c r="Z751"/>
  <c r="Y751"/>
  <c r="X751"/>
  <c r="W751"/>
  <c r="V751"/>
  <c r="U751"/>
  <c r="T751"/>
  <c r="S751"/>
  <c r="R751"/>
  <c r="Q751"/>
  <c r="P751"/>
  <c r="O751"/>
  <c r="N751"/>
  <c r="M751"/>
  <c r="L751"/>
  <c r="K751"/>
  <c r="J751"/>
  <c r="I751"/>
  <c r="H751"/>
  <c r="G751"/>
  <c r="F751"/>
  <c r="E751"/>
  <c r="D751"/>
  <c r="C751"/>
  <c r="B751"/>
  <c r="AQ750"/>
  <c r="AP750"/>
  <c r="AO750"/>
  <c r="AN750"/>
  <c r="AM750"/>
  <c r="AL750"/>
  <c r="AK750"/>
  <c r="AJ750"/>
  <c r="AI750"/>
  <c r="AH750"/>
  <c r="AG750"/>
  <c r="AF750"/>
  <c r="AE750"/>
  <c r="AD750"/>
  <c r="AC750"/>
  <c r="AB750"/>
  <c r="AA750"/>
  <c r="Z750"/>
  <c r="Y750"/>
  <c r="X750"/>
  <c r="W750"/>
  <c r="V750"/>
  <c r="U750"/>
  <c r="T750"/>
  <c r="S750"/>
  <c r="R750"/>
  <c r="Q750"/>
  <c r="P750"/>
  <c r="O750"/>
  <c r="N750"/>
  <c r="M750"/>
  <c r="L750"/>
  <c r="K750"/>
  <c r="J750"/>
  <c r="I750"/>
  <c r="H750"/>
  <c r="G750"/>
  <c r="F750"/>
  <c r="E750"/>
  <c r="D750"/>
  <c r="C750"/>
  <c r="B750"/>
  <c r="BI749"/>
  <c r="BH749"/>
  <c r="BG749"/>
  <c r="BF749"/>
  <c r="BE749"/>
  <c r="BD749"/>
  <c r="BC749"/>
  <c r="BB749"/>
  <c r="BA749"/>
  <c r="AZ749"/>
  <c r="AY749"/>
  <c r="AX749"/>
  <c r="AW749"/>
  <c r="AV749"/>
  <c r="AU749"/>
  <c r="AT749"/>
  <c r="AS749"/>
  <c r="AR749"/>
  <c r="AQ749"/>
  <c r="AP749"/>
  <c r="AO749"/>
  <c r="AN749"/>
  <c r="AM749"/>
  <c r="AL749"/>
  <c r="AK749"/>
  <c r="AJ749"/>
  <c r="AI749"/>
  <c r="AH749"/>
  <c r="AG749"/>
  <c r="AF749"/>
  <c r="AE749"/>
  <c r="AD749"/>
  <c r="AC749"/>
  <c r="AB749"/>
  <c r="AA749"/>
  <c r="Z749"/>
  <c r="Y749"/>
  <c r="X749"/>
  <c r="W749"/>
  <c r="V749"/>
  <c r="U749"/>
  <c r="T749"/>
  <c r="S749"/>
  <c r="R749"/>
  <c r="Q749"/>
  <c r="P749"/>
  <c r="O749"/>
  <c r="N749"/>
  <c r="M749"/>
  <c r="L749"/>
  <c r="K749"/>
  <c r="J749"/>
  <c r="I749"/>
  <c r="H749"/>
  <c r="G749"/>
  <c r="F749"/>
  <c r="E749"/>
  <c r="D749"/>
  <c r="C749"/>
  <c r="B749"/>
  <c r="AQ748"/>
  <c r="AP748"/>
  <c r="AO748"/>
  <c r="AN748"/>
  <c r="AM748"/>
  <c r="AL748"/>
  <c r="AK748"/>
  <c r="AJ748"/>
  <c r="AI748"/>
  <c r="AH748"/>
  <c r="AG748"/>
  <c r="AF748"/>
  <c r="AE748"/>
  <c r="AD748"/>
  <c r="AC748"/>
  <c r="AB748"/>
  <c r="AA748"/>
  <c r="Z748"/>
  <c r="Y748"/>
  <c r="X748"/>
  <c r="W748"/>
  <c r="V748"/>
  <c r="U748"/>
  <c r="T748"/>
  <c r="S748"/>
  <c r="R748"/>
  <c r="Q748"/>
  <c r="P748"/>
  <c r="O748"/>
  <c r="N748"/>
  <c r="M748"/>
  <c r="L748"/>
  <c r="K748"/>
  <c r="J748"/>
  <c r="I748"/>
  <c r="H748"/>
  <c r="G748"/>
  <c r="F748"/>
  <c r="E748"/>
  <c r="D748"/>
  <c r="C748"/>
  <c r="B748"/>
  <c r="AQ747"/>
  <c r="AP747"/>
  <c r="AO747"/>
  <c r="AN747"/>
  <c r="AM747"/>
  <c r="AL747"/>
  <c r="AK747"/>
  <c r="AJ747"/>
  <c r="AI747"/>
  <c r="AH747"/>
  <c r="AG747"/>
  <c r="AF747"/>
  <c r="AE747"/>
  <c r="AD747"/>
  <c r="AC747"/>
  <c r="AB747"/>
  <c r="AA747"/>
  <c r="Z747"/>
  <c r="Y747"/>
  <c r="X747"/>
  <c r="W747"/>
  <c r="V747"/>
  <c r="U747"/>
  <c r="T747"/>
  <c r="S747"/>
  <c r="R747"/>
  <c r="Q747"/>
  <c r="P747"/>
  <c r="O747"/>
  <c r="N747"/>
  <c r="M747"/>
  <c r="L747"/>
  <c r="K747"/>
  <c r="J747"/>
  <c r="I747"/>
  <c r="H747"/>
  <c r="G747"/>
  <c r="F747"/>
  <c r="E747"/>
  <c r="D747"/>
  <c r="C747"/>
  <c r="B747"/>
  <c r="BI746"/>
  <c r="BH746"/>
  <c r="BG746"/>
  <c r="BF746"/>
  <c r="BE746"/>
  <c r="BD746"/>
  <c r="BC746"/>
  <c r="BB746"/>
  <c r="BA746"/>
  <c r="AZ746"/>
  <c r="AY746"/>
  <c r="AX746"/>
  <c r="AW746"/>
  <c r="AV746"/>
  <c r="AU746"/>
  <c r="AT746"/>
  <c r="AS746"/>
  <c r="AR746"/>
  <c r="AQ746"/>
  <c r="AP746"/>
  <c r="AO746"/>
  <c r="AN746"/>
  <c r="AM746"/>
  <c r="AL746"/>
  <c r="AK746"/>
  <c r="AJ746"/>
  <c r="AI746"/>
  <c r="AH746"/>
  <c r="AG746"/>
  <c r="AF746"/>
  <c r="AE746"/>
  <c r="AD746"/>
  <c r="AC746"/>
  <c r="AB746"/>
  <c r="AA746"/>
  <c r="Z746"/>
  <c r="Y746"/>
  <c r="X746"/>
  <c r="W746"/>
  <c r="V746"/>
  <c r="U746"/>
  <c r="T746"/>
  <c r="S746"/>
  <c r="R746"/>
  <c r="Q746"/>
  <c r="P746"/>
  <c r="O746"/>
  <c r="N746"/>
  <c r="M746"/>
  <c r="L746"/>
  <c r="K746"/>
  <c r="J746"/>
  <c r="I746"/>
  <c r="H746"/>
  <c r="G746"/>
  <c r="F746"/>
  <c r="E746"/>
  <c r="D746"/>
  <c r="C746"/>
  <c r="B746"/>
  <c r="AQ745"/>
  <c r="AP745"/>
  <c r="AO745"/>
  <c r="AN745"/>
  <c r="AM745"/>
  <c r="AL745"/>
  <c r="AK745"/>
  <c r="AJ745"/>
  <c r="AI745"/>
  <c r="AH745"/>
  <c r="AG745"/>
  <c r="AF745"/>
  <c r="AE745"/>
  <c r="AD745"/>
  <c r="AC745"/>
  <c r="AB745"/>
  <c r="AA745"/>
  <c r="Z745"/>
  <c r="Y745"/>
  <c r="X745"/>
  <c r="W745"/>
  <c r="V745"/>
  <c r="U745"/>
  <c r="T745"/>
  <c r="S745"/>
  <c r="R745"/>
  <c r="Q745"/>
  <c r="P745"/>
  <c r="O745"/>
  <c r="N745"/>
  <c r="M745"/>
  <c r="L745"/>
  <c r="K745"/>
  <c r="J745"/>
  <c r="I745"/>
  <c r="H745"/>
  <c r="G745"/>
  <c r="F745"/>
  <c r="E745"/>
  <c r="D745"/>
  <c r="C745"/>
  <c r="B745"/>
  <c r="AQ744"/>
  <c r="AP744"/>
  <c r="AO744"/>
  <c r="AN744"/>
  <c r="AM744"/>
  <c r="AL744"/>
  <c r="AK744"/>
  <c r="AJ744"/>
  <c r="AI744"/>
  <c r="AH744"/>
  <c r="AG744"/>
  <c r="AF744"/>
  <c r="AE744"/>
  <c r="AD744"/>
  <c r="AC744"/>
  <c r="AB744"/>
  <c r="AA744"/>
  <c r="Z744"/>
  <c r="Y744"/>
  <c r="X744"/>
  <c r="W744"/>
  <c r="V744"/>
  <c r="U744"/>
  <c r="T744"/>
  <c r="S744"/>
  <c r="R744"/>
  <c r="Q744"/>
  <c r="P744"/>
  <c r="O744"/>
  <c r="N744"/>
  <c r="M744"/>
  <c r="L744"/>
  <c r="K744"/>
  <c r="J744"/>
  <c r="I744"/>
  <c r="H744"/>
  <c r="G744"/>
  <c r="F744"/>
  <c r="E744"/>
  <c r="D744"/>
  <c r="C744"/>
  <c r="B744"/>
  <c r="BI743"/>
  <c r="BH743"/>
  <c r="BG743"/>
  <c r="BF743"/>
  <c r="BE743"/>
  <c r="BD743"/>
  <c r="BC743"/>
  <c r="BB743"/>
  <c r="BA743"/>
  <c r="AZ743"/>
  <c r="AY743"/>
  <c r="AX743"/>
  <c r="AW743"/>
  <c r="AV743"/>
  <c r="AU743"/>
  <c r="AT743"/>
  <c r="AS743"/>
  <c r="AR743"/>
  <c r="AQ743"/>
  <c r="AP743"/>
  <c r="AO743"/>
  <c r="AN743"/>
  <c r="AM743"/>
  <c r="AL743"/>
  <c r="AK743"/>
  <c r="AJ743"/>
  <c r="AI743"/>
  <c r="AH743"/>
  <c r="AG743"/>
  <c r="AF743"/>
  <c r="AE743"/>
  <c r="AD743"/>
  <c r="AC743"/>
  <c r="AB743"/>
  <c r="AA743"/>
  <c r="Z743"/>
  <c r="Y743"/>
  <c r="X743"/>
  <c r="W743"/>
  <c r="V743"/>
  <c r="U743"/>
  <c r="T743"/>
  <c r="S743"/>
  <c r="R743"/>
  <c r="Q743"/>
  <c r="P743"/>
  <c r="O743"/>
  <c r="N743"/>
  <c r="M743"/>
  <c r="L743"/>
  <c r="K743"/>
  <c r="J743"/>
  <c r="I743"/>
  <c r="H743"/>
  <c r="G743"/>
  <c r="F743"/>
  <c r="E743"/>
  <c r="D743"/>
  <c r="C743"/>
  <c r="B743"/>
  <c r="AQ742"/>
  <c r="AP742"/>
  <c r="AO742"/>
  <c r="AN742"/>
  <c r="AM742"/>
  <c r="AL742"/>
  <c r="AK742"/>
  <c r="AJ742"/>
  <c r="AI742"/>
  <c r="AH742"/>
  <c r="AG742"/>
  <c r="AF742"/>
  <c r="AE742"/>
  <c r="AD742"/>
  <c r="AC742"/>
  <c r="AB742"/>
  <c r="AA742"/>
  <c r="Z742"/>
  <c r="Y742"/>
  <c r="X742"/>
  <c r="W742"/>
  <c r="V742"/>
  <c r="U742"/>
  <c r="T742"/>
  <c r="S742"/>
  <c r="R742"/>
  <c r="Q742"/>
  <c r="P742"/>
  <c r="O742"/>
  <c r="N742"/>
  <c r="M742"/>
  <c r="L742"/>
  <c r="K742"/>
  <c r="J742"/>
  <c r="I742"/>
  <c r="H742"/>
  <c r="G742"/>
  <c r="F742"/>
  <c r="E742"/>
  <c r="D742"/>
  <c r="C742"/>
  <c r="B742"/>
  <c r="AQ741"/>
  <c r="AP741"/>
  <c r="AO741"/>
  <c r="AN741"/>
  <c r="AM741"/>
  <c r="AL741"/>
  <c r="AK741"/>
  <c r="AJ741"/>
  <c r="AI741"/>
  <c r="AH741"/>
  <c r="AG741"/>
  <c r="AF741"/>
  <c r="AE741"/>
  <c r="AD741"/>
  <c r="AC741"/>
  <c r="AB741"/>
  <c r="AA741"/>
  <c r="Z741"/>
  <c r="Y741"/>
  <c r="X741"/>
  <c r="W741"/>
  <c r="V741"/>
  <c r="U741"/>
  <c r="T741"/>
  <c r="S741"/>
  <c r="R741"/>
  <c r="Q741"/>
  <c r="P741"/>
  <c r="O741"/>
  <c r="N741"/>
  <c r="M741"/>
  <c r="L741"/>
  <c r="K741"/>
  <c r="J741"/>
  <c r="I741"/>
  <c r="H741"/>
  <c r="G741"/>
  <c r="F741"/>
  <c r="E741"/>
  <c r="D741"/>
  <c r="C741"/>
  <c r="B741"/>
  <c r="BI740"/>
  <c r="BH740"/>
  <c r="BG740"/>
  <c r="BF740"/>
  <c r="BE740"/>
  <c r="BD740"/>
  <c r="BC740"/>
  <c r="BB740"/>
  <c r="BA740"/>
  <c r="AZ740"/>
  <c r="AY740"/>
  <c r="AX740"/>
  <c r="AW740"/>
  <c r="AV740"/>
  <c r="AU740"/>
  <c r="AT740"/>
  <c r="AS740"/>
  <c r="AR740"/>
  <c r="AQ740"/>
  <c r="AP740"/>
  <c r="AO740"/>
  <c r="AN740"/>
  <c r="AM740"/>
  <c r="AL740"/>
  <c r="AK740"/>
  <c r="AJ740"/>
  <c r="AI740"/>
  <c r="AH740"/>
  <c r="AG740"/>
  <c r="AF740"/>
  <c r="AE740"/>
  <c r="AD740"/>
  <c r="AC740"/>
  <c r="AB740"/>
  <c r="AA740"/>
  <c r="Z740"/>
  <c r="Y740"/>
  <c r="X740"/>
  <c r="W740"/>
  <c r="V740"/>
  <c r="U740"/>
  <c r="T740"/>
  <c r="S740"/>
  <c r="R740"/>
  <c r="Q740"/>
  <c r="P740"/>
  <c r="O740"/>
  <c r="N740"/>
  <c r="M740"/>
  <c r="L740"/>
  <c r="K740"/>
  <c r="J740"/>
  <c r="I740"/>
  <c r="H740"/>
  <c r="G740"/>
  <c r="F740"/>
  <c r="E740"/>
  <c r="D740"/>
  <c r="C740"/>
  <c r="B740"/>
  <c r="AQ739"/>
  <c r="AP739"/>
  <c r="AO739"/>
  <c r="AN739"/>
  <c r="AM739"/>
  <c r="AL739"/>
  <c r="AK739"/>
  <c r="AJ739"/>
  <c r="AI739"/>
  <c r="AH739"/>
  <c r="AG739"/>
  <c r="AF739"/>
  <c r="AE739"/>
  <c r="AD739"/>
  <c r="AC739"/>
  <c r="AB739"/>
  <c r="AA739"/>
  <c r="Z739"/>
  <c r="Y739"/>
  <c r="X739"/>
  <c r="W739"/>
  <c r="V739"/>
  <c r="U739"/>
  <c r="T739"/>
  <c r="S739"/>
  <c r="R739"/>
  <c r="Q739"/>
  <c r="P739"/>
  <c r="O739"/>
  <c r="N739"/>
  <c r="M739"/>
  <c r="L739"/>
  <c r="K739"/>
  <c r="J739"/>
  <c r="I739"/>
  <c r="H739"/>
  <c r="G739"/>
  <c r="F739"/>
  <c r="E739"/>
  <c r="D739"/>
  <c r="C739"/>
  <c r="B739"/>
  <c r="AQ738"/>
  <c r="AP738"/>
  <c r="AO738"/>
  <c r="AN738"/>
  <c r="AM738"/>
  <c r="AL738"/>
  <c r="AK738"/>
  <c r="AJ738"/>
  <c r="AI738"/>
  <c r="AH738"/>
  <c r="AG738"/>
  <c r="AF738"/>
  <c r="AE738"/>
  <c r="AD738"/>
  <c r="AC738"/>
  <c r="AB738"/>
  <c r="AA738"/>
  <c r="Z738"/>
  <c r="Y738"/>
  <c r="X738"/>
  <c r="W738"/>
  <c r="V738"/>
  <c r="U738"/>
  <c r="T738"/>
  <c r="S738"/>
  <c r="R738"/>
  <c r="Q738"/>
  <c r="P738"/>
  <c r="O738"/>
  <c r="N738"/>
  <c r="M738"/>
  <c r="L738"/>
  <c r="K738"/>
  <c r="J738"/>
  <c r="I738"/>
  <c r="H738"/>
  <c r="G738"/>
  <c r="F738"/>
  <c r="E738"/>
  <c r="D738"/>
  <c r="C738"/>
  <c r="B738"/>
  <c r="BI737"/>
  <c r="BH737"/>
  <c r="BG737"/>
  <c r="BF737"/>
  <c r="BE737"/>
  <c r="BD737"/>
  <c r="BC737"/>
  <c r="BB737"/>
  <c r="BA737"/>
  <c r="AZ737"/>
  <c r="AY737"/>
  <c r="AX737"/>
  <c r="AW737"/>
  <c r="AV737"/>
  <c r="AU737"/>
  <c r="AT737"/>
  <c r="AS737"/>
  <c r="AR737"/>
  <c r="AQ737"/>
  <c r="AP737"/>
  <c r="AO737"/>
  <c r="AN737"/>
  <c r="AM737"/>
  <c r="AL737"/>
  <c r="AK737"/>
  <c r="AJ737"/>
  <c r="AI737"/>
  <c r="AH737"/>
  <c r="AG737"/>
  <c r="AF737"/>
  <c r="AE737"/>
  <c r="AD737"/>
  <c r="AC737"/>
  <c r="AB737"/>
  <c r="AA737"/>
  <c r="Z737"/>
  <c r="Y737"/>
  <c r="X737"/>
  <c r="W737"/>
  <c r="V737"/>
  <c r="U737"/>
  <c r="T737"/>
  <c r="S737"/>
  <c r="R737"/>
  <c r="Q737"/>
  <c r="P737"/>
  <c r="O737"/>
  <c r="N737"/>
  <c r="M737"/>
  <c r="L737"/>
  <c r="K737"/>
  <c r="J737"/>
  <c r="I737"/>
  <c r="H737"/>
  <c r="G737"/>
  <c r="F737"/>
  <c r="E737"/>
  <c r="D737"/>
  <c r="C737"/>
  <c r="B737"/>
  <c r="AQ736"/>
  <c r="AP736"/>
  <c r="AO736"/>
  <c r="AN736"/>
  <c r="AM736"/>
  <c r="AL736"/>
  <c r="AK736"/>
  <c r="AJ736"/>
  <c r="AI736"/>
  <c r="AH736"/>
  <c r="AG736"/>
  <c r="AF736"/>
  <c r="AE736"/>
  <c r="AD736"/>
  <c r="AC736"/>
  <c r="AB736"/>
  <c r="AA736"/>
  <c r="Z736"/>
  <c r="Y736"/>
  <c r="X736"/>
  <c r="W736"/>
  <c r="V736"/>
  <c r="U736"/>
  <c r="T736"/>
  <c r="S736"/>
  <c r="R736"/>
  <c r="Q736"/>
  <c r="P736"/>
  <c r="O736"/>
  <c r="N736"/>
  <c r="M736"/>
  <c r="L736"/>
  <c r="K736"/>
  <c r="J736"/>
  <c r="I736"/>
  <c r="H736"/>
  <c r="G736"/>
  <c r="F736"/>
  <c r="E736"/>
  <c r="D736"/>
  <c r="C736"/>
  <c r="B736"/>
  <c r="AQ735"/>
  <c r="AP735"/>
  <c r="AO735"/>
  <c r="AN735"/>
  <c r="AM735"/>
  <c r="AL735"/>
  <c r="AK735"/>
  <c r="AJ735"/>
  <c r="AI735"/>
  <c r="AH735"/>
  <c r="AG735"/>
  <c r="AF735"/>
  <c r="AE735"/>
  <c r="AD735"/>
  <c r="AC735"/>
  <c r="AB735"/>
  <c r="AA735"/>
  <c r="Z735"/>
  <c r="Y735"/>
  <c r="X735"/>
  <c r="W735"/>
  <c r="V735"/>
  <c r="U735"/>
  <c r="T735"/>
  <c r="S735"/>
  <c r="R735"/>
  <c r="Q735"/>
  <c r="P735"/>
  <c r="O735"/>
  <c r="N735"/>
  <c r="M735"/>
  <c r="L735"/>
  <c r="K735"/>
  <c r="J735"/>
  <c r="I735"/>
  <c r="H735"/>
  <c r="G735"/>
  <c r="F735"/>
  <c r="E735"/>
  <c r="D735"/>
  <c r="C735"/>
  <c r="B735"/>
  <c r="BI734"/>
  <c r="BH734"/>
  <c r="BG734"/>
  <c r="BF734"/>
  <c r="BE734"/>
  <c r="BD734"/>
  <c r="BC734"/>
  <c r="BB734"/>
  <c r="BA734"/>
  <c r="AZ734"/>
  <c r="AY734"/>
  <c r="AX734"/>
  <c r="AW734"/>
  <c r="AV734"/>
  <c r="AU734"/>
  <c r="AT734"/>
  <c r="AS734"/>
  <c r="AR734"/>
  <c r="AQ734"/>
  <c r="AP734"/>
  <c r="AO734"/>
  <c r="AN734"/>
  <c r="AM734"/>
  <c r="AL734"/>
  <c r="AK734"/>
  <c r="AJ734"/>
  <c r="AI734"/>
  <c r="AH734"/>
  <c r="AG734"/>
  <c r="AF734"/>
  <c r="AE734"/>
  <c r="AD734"/>
  <c r="AC734"/>
  <c r="AB734"/>
  <c r="AA734"/>
  <c r="Z734"/>
  <c r="Y734"/>
  <c r="X734"/>
  <c r="W734"/>
  <c r="V734"/>
  <c r="U734"/>
  <c r="T734"/>
  <c r="S734"/>
  <c r="R734"/>
  <c r="Q734"/>
  <c r="P734"/>
  <c r="O734"/>
  <c r="N734"/>
  <c r="M734"/>
  <c r="L734"/>
  <c r="K734"/>
  <c r="J734"/>
  <c r="I734"/>
  <c r="H734"/>
  <c r="G734"/>
  <c r="F734"/>
  <c r="E734"/>
  <c r="D734"/>
  <c r="C734"/>
  <c r="B734"/>
  <c r="AQ733"/>
  <c r="AP733"/>
  <c r="AO733"/>
  <c r="AN733"/>
  <c r="AM733"/>
  <c r="AL733"/>
  <c r="AK733"/>
  <c r="AJ733"/>
  <c r="AI733"/>
  <c r="AH733"/>
  <c r="AG733"/>
  <c r="AF733"/>
  <c r="AE733"/>
  <c r="AD733"/>
  <c r="AC733"/>
  <c r="AB733"/>
  <c r="AA733"/>
  <c r="Z733"/>
  <c r="Y733"/>
  <c r="X733"/>
  <c r="W733"/>
  <c r="V733"/>
  <c r="U733"/>
  <c r="T733"/>
  <c r="S733"/>
  <c r="R733"/>
  <c r="Q733"/>
  <c r="P733"/>
  <c r="O733"/>
  <c r="N733"/>
  <c r="M733"/>
  <c r="L733"/>
  <c r="K733"/>
  <c r="J733"/>
  <c r="I733"/>
  <c r="H733"/>
  <c r="G733"/>
  <c r="F733"/>
  <c r="E733"/>
  <c r="D733"/>
  <c r="C733"/>
  <c r="B733"/>
  <c r="AQ732"/>
  <c r="AP732"/>
  <c r="AO732"/>
  <c r="AN732"/>
  <c r="AM732"/>
  <c r="AL732"/>
  <c r="AK732"/>
  <c r="AJ732"/>
  <c r="AI732"/>
  <c r="AH732"/>
  <c r="AG732"/>
  <c r="AF732"/>
  <c r="AE732"/>
  <c r="AD732"/>
  <c r="AC732"/>
  <c r="AB732"/>
  <c r="AA732"/>
  <c r="Z732"/>
  <c r="Y732"/>
  <c r="X732"/>
  <c r="W732"/>
  <c r="V732"/>
  <c r="U732"/>
  <c r="T732"/>
  <c r="S732"/>
  <c r="R732"/>
  <c r="Q732"/>
  <c r="P732"/>
  <c r="O732"/>
  <c r="N732"/>
  <c r="M732"/>
  <c r="L732"/>
  <c r="K732"/>
  <c r="J732"/>
  <c r="I732"/>
  <c r="H732"/>
  <c r="G732"/>
  <c r="F732"/>
  <c r="E732"/>
  <c r="D732"/>
  <c r="C732"/>
  <c r="B732"/>
  <c r="BI731"/>
  <c r="BH731"/>
  <c r="BG731"/>
  <c r="BF731"/>
  <c r="BE731"/>
  <c r="BD731"/>
  <c r="BC731"/>
  <c r="BB731"/>
  <c r="BA731"/>
  <c r="AZ731"/>
  <c r="AY731"/>
  <c r="AX731"/>
  <c r="AW731"/>
  <c r="AV731"/>
  <c r="AU731"/>
  <c r="AT731"/>
  <c r="AS731"/>
  <c r="AR731"/>
  <c r="AQ731"/>
  <c r="AP731"/>
  <c r="AO731"/>
  <c r="AN731"/>
  <c r="AM731"/>
  <c r="AL731"/>
  <c r="AK731"/>
  <c r="AJ731"/>
  <c r="AI731"/>
  <c r="AH731"/>
  <c r="AG731"/>
  <c r="AF731"/>
  <c r="AE731"/>
  <c r="AD731"/>
  <c r="AC731"/>
  <c r="AB731"/>
  <c r="AA731"/>
  <c r="Z731"/>
  <c r="Y731"/>
  <c r="X731"/>
  <c r="W731"/>
  <c r="V731"/>
  <c r="U731"/>
  <c r="T731"/>
  <c r="S731"/>
  <c r="R731"/>
  <c r="Q731"/>
  <c r="P731"/>
  <c r="O731"/>
  <c r="N731"/>
  <c r="M731"/>
  <c r="L731"/>
  <c r="K731"/>
  <c r="J731"/>
  <c r="I731"/>
  <c r="H731"/>
  <c r="G731"/>
  <c r="F731"/>
  <c r="E731"/>
  <c r="D731"/>
  <c r="C731"/>
  <c r="B731"/>
  <c r="AQ730"/>
  <c r="AP730"/>
  <c r="AO730"/>
  <c r="AN730"/>
  <c r="AM730"/>
  <c r="AL730"/>
  <c r="AK730"/>
  <c r="AJ730"/>
  <c r="AI730"/>
  <c r="AH730"/>
  <c r="AG730"/>
  <c r="AF730"/>
  <c r="AE730"/>
  <c r="AD730"/>
  <c r="AC730"/>
  <c r="AB730"/>
  <c r="AA730"/>
  <c r="Z730"/>
  <c r="Y730"/>
  <c r="X730"/>
  <c r="W730"/>
  <c r="V730"/>
  <c r="U730"/>
  <c r="T730"/>
  <c r="S730"/>
  <c r="R730"/>
  <c r="Q730"/>
  <c r="P730"/>
  <c r="O730"/>
  <c r="N730"/>
  <c r="M730"/>
  <c r="L730"/>
  <c r="K730"/>
  <c r="J730"/>
  <c r="I730"/>
  <c r="H730"/>
  <c r="G730"/>
  <c r="F730"/>
  <c r="E730"/>
  <c r="D730"/>
  <c r="C730"/>
  <c r="B730"/>
  <c r="AQ729"/>
  <c r="AP729"/>
  <c r="AO729"/>
  <c r="AN729"/>
  <c r="AM729"/>
  <c r="AL729"/>
  <c r="AK729"/>
  <c r="AJ729"/>
  <c r="AI729"/>
  <c r="AH729"/>
  <c r="AG729"/>
  <c r="AF729"/>
  <c r="AE729"/>
  <c r="AD729"/>
  <c r="AC729"/>
  <c r="AB729"/>
  <c r="AA729"/>
  <c r="Z729"/>
  <c r="Y729"/>
  <c r="X729"/>
  <c r="W729"/>
  <c r="V729"/>
  <c r="U729"/>
  <c r="T729"/>
  <c r="S729"/>
  <c r="R729"/>
  <c r="Q729"/>
  <c r="P729"/>
  <c r="O729"/>
  <c r="N729"/>
  <c r="M729"/>
  <c r="L729"/>
  <c r="K729"/>
  <c r="J729"/>
  <c r="I729"/>
  <c r="H729"/>
  <c r="G729"/>
  <c r="F729"/>
  <c r="E729"/>
  <c r="D729"/>
  <c r="C729"/>
  <c r="B729"/>
  <c r="BI728"/>
  <c r="BH728"/>
  <c r="BG728"/>
  <c r="BF728"/>
  <c r="BE728"/>
  <c r="BD728"/>
  <c r="BC728"/>
  <c r="BB728"/>
  <c r="BA728"/>
  <c r="AZ728"/>
  <c r="AY728"/>
  <c r="AX728"/>
  <c r="AW728"/>
  <c r="AV728"/>
  <c r="AU728"/>
  <c r="AT728"/>
  <c r="AS728"/>
  <c r="AR728"/>
  <c r="AQ728"/>
  <c r="AP728"/>
  <c r="AO728"/>
  <c r="AN728"/>
  <c r="AM728"/>
  <c r="AL728"/>
  <c r="AK728"/>
  <c r="AJ728"/>
  <c r="AI728"/>
  <c r="AH728"/>
  <c r="AG728"/>
  <c r="AF728"/>
  <c r="AE728"/>
  <c r="AD728"/>
  <c r="AC728"/>
  <c r="AB728"/>
  <c r="AA728"/>
  <c r="Z728"/>
  <c r="Y728"/>
  <c r="X728"/>
  <c r="W728"/>
  <c r="V728"/>
  <c r="U728"/>
  <c r="T728"/>
  <c r="S728"/>
  <c r="R728"/>
  <c r="Q728"/>
  <c r="P728"/>
  <c r="O728"/>
  <c r="N728"/>
  <c r="M728"/>
  <c r="L728"/>
  <c r="K728"/>
  <c r="J728"/>
  <c r="I728"/>
  <c r="H728"/>
  <c r="G728"/>
  <c r="F728"/>
  <c r="E728"/>
  <c r="D728"/>
  <c r="C728"/>
  <c r="B728"/>
  <c r="AQ727"/>
  <c r="AP727"/>
  <c r="AO727"/>
  <c r="AN727"/>
  <c r="AM727"/>
  <c r="AL727"/>
  <c r="AK727"/>
  <c r="AJ727"/>
  <c r="AI727"/>
  <c r="AH727"/>
  <c r="AG727"/>
  <c r="AF727"/>
  <c r="AE727"/>
  <c r="AD727"/>
  <c r="AC727"/>
  <c r="AB727"/>
  <c r="AA727"/>
  <c r="Z727"/>
  <c r="Y727"/>
  <c r="X727"/>
  <c r="W727"/>
  <c r="V727"/>
  <c r="U727"/>
  <c r="T727"/>
  <c r="S727"/>
  <c r="R727"/>
  <c r="Q727"/>
  <c r="P727"/>
  <c r="O727"/>
  <c r="N727"/>
  <c r="M727"/>
  <c r="L727"/>
  <c r="K727"/>
  <c r="J727"/>
  <c r="I727"/>
  <c r="H727"/>
  <c r="G727"/>
  <c r="F727"/>
  <c r="E727"/>
  <c r="D727"/>
  <c r="C727"/>
  <c r="B727"/>
  <c r="AQ726"/>
  <c r="AP726"/>
  <c r="AO726"/>
  <c r="AN726"/>
  <c r="AM726"/>
  <c r="AL726"/>
  <c r="AK726"/>
  <c r="AJ726"/>
  <c r="AI726"/>
  <c r="AH726"/>
  <c r="AG726"/>
  <c r="AF726"/>
  <c r="AE726"/>
  <c r="AD726"/>
  <c r="AC726"/>
  <c r="AB726"/>
  <c r="AA726"/>
  <c r="Z726"/>
  <c r="Y726"/>
  <c r="X726"/>
  <c r="W726"/>
  <c r="V726"/>
  <c r="U726"/>
  <c r="T726"/>
  <c r="S726"/>
  <c r="R726"/>
  <c r="Q726"/>
  <c r="P726"/>
  <c r="O726"/>
  <c r="N726"/>
  <c r="M726"/>
  <c r="L726"/>
  <c r="K726"/>
  <c r="J726"/>
  <c r="I726"/>
  <c r="H726"/>
  <c r="G726"/>
  <c r="F726"/>
  <c r="E726"/>
  <c r="D726"/>
  <c r="C726"/>
  <c r="B726"/>
  <c r="BI725"/>
  <c r="BH725"/>
  <c r="BG725"/>
  <c r="BF725"/>
  <c r="BE725"/>
  <c r="BD725"/>
  <c r="BC725"/>
  <c r="BB725"/>
  <c r="BA725"/>
  <c r="AZ725"/>
  <c r="AY725"/>
  <c r="AX725"/>
  <c r="AW725"/>
  <c r="AV725"/>
  <c r="AU725"/>
  <c r="AT725"/>
  <c r="AS725"/>
  <c r="AR725"/>
  <c r="AQ725"/>
  <c r="AP725"/>
  <c r="AO725"/>
  <c r="AN725"/>
  <c r="AM725"/>
  <c r="AL725"/>
  <c r="AK725"/>
  <c r="AJ725"/>
  <c r="AI725"/>
  <c r="AH725"/>
  <c r="AG725"/>
  <c r="AF725"/>
  <c r="AE725"/>
  <c r="AD725"/>
  <c r="AC725"/>
  <c r="AB725"/>
  <c r="AA725"/>
  <c r="Z725"/>
  <c r="Y725"/>
  <c r="X725"/>
  <c r="W725"/>
  <c r="V725"/>
  <c r="U725"/>
  <c r="T725"/>
  <c r="S725"/>
  <c r="R725"/>
  <c r="Q725"/>
  <c r="P725"/>
  <c r="O725"/>
  <c r="N725"/>
  <c r="M725"/>
  <c r="L725"/>
  <c r="K725"/>
  <c r="J725"/>
  <c r="I725"/>
  <c r="H725"/>
  <c r="G725"/>
  <c r="F725"/>
  <c r="E725"/>
  <c r="D725"/>
  <c r="C725"/>
  <c r="B725"/>
  <c r="AQ724"/>
  <c r="AP724"/>
  <c r="AO724"/>
  <c r="AN724"/>
  <c r="AM724"/>
  <c r="AL724"/>
  <c r="AK724"/>
  <c r="AJ724"/>
  <c r="AI724"/>
  <c r="AH724"/>
  <c r="AG724"/>
  <c r="AF724"/>
  <c r="AE724"/>
  <c r="AD724"/>
  <c r="AC724"/>
  <c r="AB724"/>
  <c r="AA724"/>
  <c r="Z724"/>
  <c r="Y724"/>
  <c r="X724"/>
  <c r="W724"/>
  <c r="V724"/>
  <c r="U724"/>
  <c r="T724"/>
  <c r="S724"/>
  <c r="R724"/>
  <c r="Q724"/>
  <c r="P724"/>
  <c r="O724"/>
  <c r="N724"/>
  <c r="M724"/>
  <c r="L724"/>
  <c r="K724"/>
  <c r="J724"/>
  <c r="I724"/>
  <c r="H724"/>
  <c r="G724"/>
  <c r="F724"/>
  <c r="E724"/>
  <c r="D724"/>
  <c r="C724"/>
  <c r="B724"/>
  <c r="AQ723"/>
  <c r="AP723"/>
  <c r="AO723"/>
  <c r="AN723"/>
  <c r="AM723"/>
  <c r="AL723"/>
  <c r="AK723"/>
  <c r="AJ723"/>
  <c r="AI723"/>
  <c r="AH723"/>
  <c r="AG723"/>
  <c r="AF723"/>
  <c r="AE723"/>
  <c r="AD723"/>
  <c r="AC723"/>
  <c r="AB723"/>
  <c r="AA723"/>
  <c r="Z723"/>
  <c r="Y723"/>
  <c r="X723"/>
  <c r="W723"/>
  <c r="V723"/>
  <c r="U723"/>
  <c r="T723"/>
  <c r="S723"/>
  <c r="R723"/>
  <c r="Q723"/>
  <c r="P723"/>
  <c r="O723"/>
  <c r="N723"/>
  <c r="M723"/>
  <c r="L723"/>
  <c r="K723"/>
  <c r="J723"/>
  <c r="I723"/>
  <c r="H723"/>
  <c r="G723"/>
  <c r="F723"/>
  <c r="E723"/>
  <c r="D723"/>
  <c r="C723"/>
  <c r="B723"/>
  <c r="BI722"/>
  <c r="BH722"/>
  <c r="BG722"/>
  <c r="BF722"/>
  <c r="BE722"/>
  <c r="BD722"/>
  <c r="BC722"/>
  <c r="BB722"/>
  <c r="BA722"/>
  <c r="AZ722"/>
  <c r="AY722"/>
  <c r="AX722"/>
  <c r="AW722"/>
  <c r="AV722"/>
  <c r="AU722"/>
  <c r="AT722"/>
  <c r="AS722"/>
  <c r="AR722"/>
  <c r="AQ722"/>
  <c r="AP722"/>
  <c r="AO722"/>
  <c r="AN722"/>
  <c r="AM722"/>
  <c r="AL722"/>
  <c r="AK722"/>
  <c r="AJ722"/>
  <c r="AI722"/>
  <c r="AH722"/>
  <c r="AG722"/>
  <c r="AF722"/>
  <c r="AE722"/>
  <c r="AD722"/>
  <c r="AC722"/>
  <c r="AB722"/>
  <c r="AA722"/>
  <c r="Z722"/>
  <c r="Y722"/>
  <c r="X722"/>
  <c r="W722"/>
  <c r="V722"/>
  <c r="U722"/>
  <c r="T722"/>
  <c r="S722"/>
  <c r="R722"/>
  <c r="Q722"/>
  <c r="P722"/>
  <c r="O722"/>
  <c r="N722"/>
  <c r="M722"/>
  <c r="L722"/>
  <c r="K722"/>
  <c r="J722"/>
  <c r="I722"/>
  <c r="H722"/>
  <c r="G722"/>
  <c r="F722"/>
  <c r="E722"/>
  <c r="D722"/>
  <c r="C722"/>
  <c r="B722"/>
  <c r="AQ721"/>
  <c r="AP721"/>
  <c r="AO721"/>
  <c r="AN721"/>
  <c r="AM721"/>
  <c r="AL721"/>
  <c r="AK721"/>
  <c r="AJ721"/>
  <c r="AI721"/>
  <c r="AH721"/>
  <c r="AG721"/>
  <c r="AF721"/>
  <c r="AE721"/>
  <c r="AD721"/>
  <c r="AC721"/>
  <c r="AB721"/>
  <c r="AA721"/>
  <c r="Z721"/>
  <c r="Y721"/>
  <c r="X721"/>
  <c r="W721"/>
  <c r="V721"/>
  <c r="U721"/>
  <c r="T721"/>
  <c r="S721"/>
  <c r="R721"/>
  <c r="Q721"/>
  <c r="P721"/>
  <c r="O721"/>
  <c r="N721"/>
  <c r="M721"/>
  <c r="L721"/>
  <c r="K721"/>
  <c r="J721"/>
  <c r="I721"/>
  <c r="H721"/>
  <c r="G721"/>
  <c r="F721"/>
  <c r="E721"/>
  <c r="D721"/>
  <c r="C721"/>
  <c r="B721"/>
  <c r="AQ720"/>
  <c r="AP720"/>
  <c r="AO720"/>
  <c r="AN720"/>
  <c r="AM720"/>
  <c r="AL720"/>
  <c r="AK720"/>
  <c r="AJ720"/>
  <c r="AI720"/>
  <c r="AH720"/>
  <c r="AG720"/>
  <c r="AF720"/>
  <c r="AE720"/>
  <c r="AD720"/>
  <c r="AC720"/>
  <c r="AB720"/>
  <c r="AA720"/>
  <c r="Z720"/>
  <c r="Y720"/>
  <c r="X720"/>
  <c r="W720"/>
  <c r="V720"/>
  <c r="U720"/>
  <c r="T720"/>
  <c r="S720"/>
  <c r="R720"/>
  <c r="Q720"/>
  <c r="P720"/>
  <c r="O720"/>
  <c r="N720"/>
  <c r="M720"/>
  <c r="L720"/>
  <c r="K720"/>
  <c r="J720"/>
  <c r="I720"/>
  <c r="H720"/>
  <c r="G720"/>
  <c r="F720"/>
  <c r="E720"/>
  <c r="D720"/>
  <c r="C720"/>
  <c r="B720"/>
  <c r="BI719"/>
  <c r="BH719"/>
  <c r="BG719"/>
  <c r="BF719"/>
  <c r="BE719"/>
  <c r="BD719"/>
  <c r="BC719"/>
  <c r="BB719"/>
  <c r="BA719"/>
  <c r="AZ719"/>
  <c r="AY719"/>
  <c r="AX719"/>
  <c r="AW719"/>
  <c r="AV719"/>
  <c r="AU719"/>
  <c r="AT719"/>
  <c r="AS719"/>
  <c r="AR719"/>
  <c r="AQ719"/>
  <c r="AP719"/>
  <c r="AO719"/>
  <c r="AN719"/>
  <c r="AM719"/>
  <c r="AL719"/>
  <c r="AK719"/>
  <c r="AJ719"/>
  <c r="AI719"/>
  <c r="AH719"/>
  <c r="AG719"/>
  <c r="AF719"/>
  <c r="AE719"/>
  <c r="AD719"/>
  <c r="AC719"/>
  <c r="AB719"/>
  <c r="AA719"/>
  <c r="Z719"/>
  <c r="Y719"/>
  <c r="X719"/>
  <c r="W719"/>
  <c r="V719"/>
  <c r="U719"/>
  <c r="T719"/>
  <c r="S719"/>
  <c r="R719"/>
  <c r="Q719"/>
  <c r="P719"/>
  <c r="O719"/>
  <c r="N719"/>
  <c r="M719"/>
  <c r="L719"/>
  <c r="K719"/>
  <c r="J719"/>
  <c r="I719"/>
  <c r="H719"/>
  <c r="G719"/>
  <c r="F719"/>
  <c r="E719"/>
  <c r="D719"/>
  <c r="C719"/>
  <c r="B719"/>
  <c r="AQ718"/>
  <c r="AP718"/>
  <c r="AO718"/>
  <c r="AN718"/>
  <c r="AM718"/>
  <c r="AL718"/>
  <c r="AK718"/>
  <c r="AJ718"/>
  <c r="AI718"/>
  <c r="AH718"/>
  <c r="AG718"/>
  <c r="AF718"/>
  <c r="AE718"/>
  <c r="AD718"/>
  <c r="AC718"/>
  <c r="AB718"/>
  <c r="AA718"/>
  <c r="Z718"/>
  <c r="Y718"/>
  <c r="X718"/>
  <c r="W718"/>
  <c r="V718"/>
  <c r="U718"/>
  <c r="T718"/>
  <c r="S718"/>
  <c r="R718"/>
  <c r="Q718"/>
  <c r="P718"/>
  <c r="O718"/>
  <c r="N718"/>
  <c r="M718"/>
  <c r="L718"/>
  <c r="K718"/>
  <c r="J718"/>
  <c r="I718"/>
  <c r="H718"/>
  <c r="G718"/>
  <c r="F718"/>
  <c r="E718"/>
  <c r="D718"/>
  <c r="C718"/>
  <c r="B718"/>
  <c r="AQ717"/>
  <c r="AP717"/>
  <c r="AO717"/>
  <c r="AN717"/>
  <c r="AM717"/>
  <c r="AL717"/>
  <c r="AK717"/>
  <c r="AJ717"/>
  <c r="AI717"/>
  <c r="AH717"/>
  <c r="AG717"/>
  <c r="AF717"/>
  <c r="AE717"/>
  <c r="AD717"/>
  <c r="AC717"/>
  <c r="AB717"/>
  <c r="AA717"/>
  <c r="Z717"/>
  <c r="Y717"/>
  <c r="X717"/>
  <c r="W717"/>
  <c r="V717"/>
  <c r="U717"/>
  <c r="T717"/>
  <c r="S717"/>
  <c r="R717"/>
  <c r="Q717"/>
  <c r="P717"/>
  <c r="O717"/>
  <c r="N717"/>
  <c r="M717"/>
  <c r="L717"/>
  <c r="K717"/>
  <c r="J717"/>
  <c r="I717"/>
  <c r="H717"/>
  <c r="G717"/>
  <c r="F717"/>
  <c r="E717"/>
  <c r="D717"/>
  <c r="C717"/>
  <c r="B717"/>
  <c r="BI716"/>
  <c r="BH716"/>
  <c r="BG716"/>
  <c r="BF716"/>
  <c r="BE716"/>
  <c r="BD716"/>
  <c r="BC716"/>
  <c r="BB716"/>
  <c r="BA716"/>
  <c r="AZ716"/>
  <c r="AY716"/>
  <c r="AX716"/>
  <c r="AW716"/>
  <c r="AV716"/>
  <c r="AU716"/>
  <c r="AT716"/>
  <c r="AS716"/>
  <c r="AR716"/>
  <c r="AQ716"/>
  <c r="AP716"/>
  <c r="AO716"/>
  <c r="AN716"/>
  <c r="AM716"/>
  <c r="AL716"/>
  <c r="AK716"/>
  <c r="AJ716"/>
  <c r="AI716"/>
  <c r="AH716"/>
  <c r="AG716"/>
  <c r="AF716"/>
  <c r="AE716"/>
  <c r="AD716"/>
  <c r="AC716"/>
  <c r="AB716"/>
  <c r="AA716"/>
  <c r="Z716"/>
  <c r="Y716"/>
  <c r="X716"/>
  <c r="W716"/>
  <c r="V716"/>
  <c r="U716"/>
  <c r="T716"/>
  <c r="S716"/>
  <c r="R716"/>
  <c r="Q716"/>
  <c r="P716"/>
  <c r="O716"/>
  <c r="N716"/>
  <c r="M716"/>
  <c r="L716"/>
  <c r="K716"/>
  <c r="J716"/>
  <c r="I716"/>
  <c r="H716"/>
  <c r="G716"/>
  <c r="F716"/>
  <c r="E716"/>
  <c r="D716"/>
  <c r="C716"/>
  <c r="B716"/>
  <c r="AQ715"/>
  <c r="AP715"/>
  <c r="AO715"/>
  <c r="AN715"/>
  <c r="AM715"/>
  <c r="AL715"/>
  <c r="AK715"/>
  <c r="AJ715"/>
  <c r="AI715"/>
  <c r="AH715"/>
  <c r="AG715"/>
  <c r="AF715"/>
  <c r="AE715"/>
  <c r="AD715"/>
  <c r="AC715"/>
  <c r="AB715"/>
  <c r="AA715"/>
  <c r="Z715"/>
  <c r="Y715"/>
  <c r="X715"/>
  <c r="W715"/>
  <c r="V715"/>
  <c r="U715"/>
  <c r="T715"/>
  <c r="S715"/>
  <c r="R715"/>
  <c r="Q715"/>
  <c r="P715"/>
  <c r="O715"/>
  <c r="N715"/>
  <c r="M715"/>
  <c r="L715"/>
  <c r="K715"/>
  <c r="J715"/>
  <c r="I715"/>
  <c r="H715"/>
  <c r="G715"/>
  <c r="F715"/>
  <c r="E715"/>
  <c r="D715"/>
  <c r="C715"/>
  <c r="B715"/>
  <c r="AQ714"/>
  <c r="AP714"/>
  <c r="AO714"/>
  <c r="AN714"/>
  <c r="AM714"/>
  <c r="AL714"/>
  <c r="AK714"/>
  <c r="AJ714"/>
  <c r="AI714"/>
  <c r="AH714"/>
  <c r="AG714"/>
  <c r="AF714"/>
  <c r="AE714"/>
  <c r="AD714"/>
  <c r="AC714"/>
  <c r="AB714"/>
  <c r="AA714"/>
  <c r="Z714"/>
  <c r="Y714"/>
  <c r="X714"/>
  <c r="W714"/>
  <c r="V714"/>
  <c r="U714"/>
  <c r="T714"/>
  <c r="S714"/>
  <c r="R714"/>
  <c r="Q714"/>
  <c r="P714"/>
  <c r="O714"/>
  <c r="N714"/>
  <c r="M714"/>
  <c r="L714"/>
  <c r="K714"/>
  <c r="J714"/>
  <c r="I714"/>
  <c r="H714"/>
  <c r="G714"/>
  <c r="F714"/>
  <c r="E714"/>
  <c r="D714"/>
  <c r="C714"/>
  <c r="B714"/>
  <c r="BI713"/>
  <c r="BH713"/>
  <c r="BG713"/>
  <c r="BF713"/>
  <c r="BE713"/>
  <c r="BD713"/>
  <c r="BC713"/>
  <c r="BB713"/>
  <c r="BA713"/>
  <c r="AZ713"/>
  <c r="AY713"/>
  <c r="AX713"/>
  <c r="AW713"/>
  <c r="AV713"/>
  <c r="AU713"/>
  <c r="AT713"/>
  <c r="AS713"/>
  <c r="AR713"/>
  <c r="AQ713"/>
  <c r="AP713"/>
  <c r="AO713"/>
  <c r="AN713"/>
  <c r="AM713"/>
  <c r="AL713"/>
  <c r="AK713"/>
  <c r="AJ713"/>
  <c r="AI713"/>
  <c r="AH713"/>
  <c r="AG713"/>
  <c r="AF713"/>
  <c r="AE713"/>
  <c r="AD713"/>
  <c r="AC713"/>
  <c r="AB713"/>
  <c r="AA713"/>
  <c r="Z713"/>
  <c r="Y713"/>
  <c r="X713"/>
  <c r="W713"/>
  <c r="V713"/>
  <c r="U713"/>
  <c r="T713"/>
  <c r="S713"/>
  <c r="R713"/>
  <c r="Q713"/>
  <c r="P713"/>
  <c r="O713"/>
  <c r="N713"/>
  <c r="M713"/>
  <c r="L713"/>
  <c r="K713"/>
  <c r="J713"/>
  <c r="I713"/>
  <c r="H713"/>
  <c r="G713"/>
  <c r="F713"/>
  <c r="E713"/>
  <c r="D713"/>
  <c r="C713"/>
  <c r="B713"/>
  <c r="AQ712"/>
  <c r="AP712"/>
  <c r="AO712"/>
  <c r="AN712"/>
  <c r="AM712"/>
  <c r="AL712"/>
  <c r="AK712"/>
  <c r="AJ712"/>
  <c r="AI712"/>
  <c r="AH712"/>
  <c r="AG712"/>
  <c r="AF712"/>
  <c r="AE712"/>
  <c r="AD712"/>
  <c r="AC712"/>
  <c r="AB712"/>
  <c r="AA712"/>
  <c r="Z712"/>
  <c r="Y712"/>
  <c r="X712"/>
  <c r="W712"/>
  <c r="V712"/>
  <c r="U712"/>
  <c r="T712"/>
  <c r="S712"/>
  <c r="R712"/>
  <c r="Q712"/>
  <c r="P712"/>
  <c r="O712"/>
  <c r="N712"/>
  <c r="M712"/>
  <c r="L712"/>
  <c r="K712"/>
  <c r="J712"/>
  <c r="I712"/>
  <c r="H712"/>
  <c r="G712"/>
  <c r="F712"/>
  <c r="E712"/>
  <c r="D712"/>
  <c r="C712"/>
  <c r="B712"/>
  <c r="AQ711"/>
  <c r="AP711"/>
  <c r="AO711"/>
  <c r="AN711"/>
  <c r="AM711"/>
  <c r="AL711"/>
  <c r="AK711"/>
  <c r="AJ711"/>
  <c r="AI711"/>
  <c r="AH711"/>
  <c r="AG711"/>
  <c r="AF711"/>
  <c r="AE711"/>
  <c r="AD711"/>
  <c r="AC711"/>
  <c r="AB711"/>
  <c r="AA711"/>
  <c r="Z711"/>
  <c r="Y711"/>
  <c r="X711"/>
  <c r="W711"/>
  <c r="V711"/>
  <c r="U711"/>
  <c r="T711"/>
  <c r="S711"/>
  <c r="R711"/>
  <c r="Q711"/>
  <c r="P711"/>
  <c r="O711"/>
  <c r="N711"/>
  <c r="M711"/>
  <c r="L711"/>
  <c r="K711"/>
  <c r="J711"/>
  <c r="I711"/>
  <c r="H711"/>
  <c r="G711"/>
  <c r="F711"/>
  <c r="E711"/>
  <c r="D711"/>
  <c r="C711"/>
  <c r="B711"/>
  <c r="BI710"/>
  <c r="BH710"/>
  <c r="BG710"/>
  <c r="BF710"/>
  <c r="BE710"/>
  <c r="BD710"/>
  <c r="BC710"/>
  <c r="BB710"/>
  <c r="BA710"/>
  <c r="AZ710"/>
  <c r="AY710"/>
  <c r="AX710"/>
  <c r="AW710"/>
  <c r="AV710"/>
  <c r="AU710"/>
  <c r="AT710"/>
  <c r="AS710"/>
  <c r="AR710"/>
  <c r="AQ710"/>
  <c r="AP710"/>
  <c r="AO710"/>
  <c r="AN710"/>
  <c r="AM710"/>
  <c r="AL710"/>
  <c r="AK710"/>
  <c r="AJ710"/>
  <c r="AI710"/>
  <c r="AH710"/>
  <c r="AG710"/>
  <c r="AF710"/>
  <c r="AE710"/>
  <c r="AD710"/>
  <c r="AC710"/>
  <c r="AB710"/>
  <c r="AA710"/>
  <c r="Z710"/>
  <c r="Y710"/>
  <c r="X710"/>
  <c r="W710"/>
  <c r="V710"/>
  <c r="U710"/>
  <c r="T710"/>
  <c r="S710"/>
  <c r="R710"/>
  <c r="Q710"/>
  <c r="P710"/>
  <c r="O710"/>
  <c r="N710"/>
  <c r="M710"/>
  <c r="L710"/>
  <c r="K710"/>
  <c r="J710"/>
  <c r="I710"/>
  <c r="H710"/>
  <c r="G710"/>
  <c r="F710"/>
  <c r="E710"/>
  <c r="D710"/>
  <c r="C710"/>
  <c r="B710"/>
  <c r="AQ709"/>
  <c r="AP709"/>
  <c r="AO709"/>
  <c r="AN709"/>
  <c r="AM709"/>
  <c r="AL709"/>
  <c r="AK709"/>
  <c r="AJ709"/>
  <c r="AI709"/>
  <c r="AH709"/>
  <c r="AG709"/>
  <c r="AF709"/>
  <c r="AE709"/>
  <c r="AD709"/>
  <c r="AC709"/>
  <c r="AB709"/>
  <c r="AA709"/>
  <c r="Z709"/>
  <c r="Y709"/>
  <c r="X709"/>
  <c r="W709"/>
  <c r="V709"/>
  <c r="U709"/>
  <c r="T709"/>
  <c r="S709"/>
  <c r="R709"/>
  <c r="Q709"/>
  <c r="P709"/>
  <c r="O709"/>
  <c r="N709"/>
  <c r="M709"/>
  <c r="L709"/>
  <c r="K709"/>
  <c r="J709"/>
  <c r="I709"/>
  <c r="H709"/>
  <c r="G709"/>
  <c r="F709"/>
  <c r="E709"/>
  <c r="D709"/>
  <c r="C709"/>
  <c r="B709"/>
  <c r="AQ708"/>
  <c r="AP708"/>
  <c r="AO708"/>
  <c r="AN708"/>
  <c r="AM708"/>
  <c r="AL708"/>
  <c r="AK708"/>
  <c r="AJ708"/>
  <c r="AI708"/>
  <c r="AH708"/>
  <c r="AG708"/>
  <c r="AF708"/>
  <c r="AE708"/>
  <c r="AD708"/>
  <c r="AC708"/>
  <c r="AB708"/>
  <c r="AA708"/>
  <c r="Z708"/>
  <c r="Y708"/>
  <c r="X708"/>
  <c r="W708"/>
  <c r="V708"/>
  <c r="U708"/>
  <c r="T708"/>
  <c r="S708"/>
  <c r="R708"/>
  <c r="Q708"/>
  <c r="P708"/>
  <c r="O708"/>
  <c r="N708"/>
  <c r="M708"/>
  <c r="L708"/>
  <c r="K708"/>
  <c r="J708"/>
  <c r="I708"/>
  <c r="H708"/>
  <c r="G708"/>
  <c r="F708"/>
  <c r="E708"/>
  <c r="D708"/>
  <c r="C708"/>
  <c r="B708"/>
  <c r="BI707"/>
  <c r="BH707"/>
  <c r="BG707"/>
  <c r="BF707"/>
  <c r="BE707"/>
  <c r="BD707"/>
  <c r="BC707"/>
  <c r="BB707"/>
  <c r="BA707"/>
  <c r="AZ707"/>
  <c r="AY707"/>
  <c r="AX707"/>
  <c r="AW707"/>
  <c r="AV707"/>
  <c r="AU707"/>
  <c r="AT707"/>
  <c r="AS707"/>
  <c r="AR707"/>
  <c r="AQ707"/>
  <c r="AP707"/>
  <c r="AO707"/>
  <c r="AN707"/>
  <c r="AM707"/>
  <c r="AL707"/>
  <c r="AK707"/>
  <c r="AJ707"/>
  <c r="AI707"/>
  <c r="AH707"/>
  <c r="AG707"/>
  <c r="AF707"/>
  <c r="AE707"/>
  <c r="AD707"/>
  <c r="AC707"/>
  <c r="AB707"/>
  <c r="AA707"/>
  <c r="Z707"/>
  <c r="Y707"/>
  <c r="X707"/>
  <c r="W707"/>
  <c r="V707"/>
  <c r="U707"/>
  <c r="T707"/>
  <c r="S707"/>
  <c r="R707"/>
  <c r="Q707"/>
  <c r="P707"/>
  <c r="O707"/>
  <c r="N707"/>
  <c r="M707"/>
  <c r="L707"/>
  <c r="K707"/>
  <c r="J707"/>
  <c r="I707"/>
  <c r="H707"/>
  <c r="G707"/>
  <c r="F707"/>
  <c r="E707"/>
  <c r="D707"/>
  <c r="C707"/>
  <c r="B707"/>
  <c r="AQ706"/>
  <c r="AP706"/>
  <c r="AO706"/>
  <c r="AN706"/>
  <c r="AM706"/>
  <c r="AL706"/>
  <c r="AK706"/>
  <c r="AJ706"/>
  <c r="AI706"/>
  <c r="AH706"/>
  <c r="AG706"/>
  <c r="AF706"/>
  <c r="AE706"/>
  <c r="AD706"/>
  <c r="AC706"/>
  <c r="AB706"/>
  <c r="AA706"/>
  <c r="Z706"/>
  <c r="Y706"/>
  <c r="X706"/>
  <c r="W706"/>
  <c r="V706"/>
  <c r="U706"/>
  <c r="T706"/>
  <c r="S706"/>
  <c r="R706"/>
  <c r="Q706"/>
  <c r="P706"/>
  <c r="O706"/>
  <c r="N706"/>
  <c r="M706"/>
  <c r="L706"/>
  <c r="K706"/>
  <c r="J706"/>
  <c r="I706"/>
  <c r="H706"/>
  <c r="G706"/>
  <c r="F706"/>
  <c r="E706"/>
  <c r="D706"/>
  <c r="C706"/>
  <c r="B706"/>
  <c r="AQ705"/>
  <c r="AP705"/>
  <c r="AO705"/>
  <c r="AN705"/>
  <c r="AM705"/>
  <c r="AL705"/>
  <c r="AK705"/>
  <c r="AJ705"/>
  <c r="AI705"/>
  <c r="AH705"/>
  <c r="AG705"/>
  <c r="AF705"/>
  <c r="AE705"/>
  <c r="AD705"/>
  <c r="AC705"/>
  <c r="AB705"/>
  <c r="AA705"/>
  <c r="Z705"/>
  <c r="Y705"/>
  <c r="X705"/>
  <c r="W705"/>
  <c r="V705"/>
  <c r="U705"/>
  <c r="T705"/>
  <c r="S705"/>
  <c r="R705"/>
  <c r="Q705"/>
  <c r="P705"/>
  <c r="O705"/>
  <c r="N705"/>
  <c r="M705"/>
  <c r="L705"/>
  <c r="K705"/>
  <c r="J705"/>
  <c r="I705"/>
  <c r="H705"/>
  <c r="G705"/>
  <c r="F705"/>
  <c r="E705"/>
  <c r="D705"/>
  <c r="C705"/>
  <c r="B705"/>
  <c r="BI704"/>
  <c r="BH704"/>
  <c r="BG704"/>
  <c r="BF704"/>
  <c r="BE704"/>
  <c r="BD704"/>
  <c r="BC704"/>
  <c r="BB704"/>
  <c r="BA704"/>
  <c r="AZ704"/>
  <c r="AY704"/>
  <c r="AX704"/>
  <c r="AW704"/>
  <c r="AV704"/>
  <c r="AU704"/>
  <c r="AT704"/>
  <c r="AS704"/>
  <c r="AR704"/>
  <c r="AQ704"/>
  <c r="AP704"/>
  <c r="AO704"/>
  <c r="AN704"/>
  <c r="AM704"/>
  <c r="AL704"/>
  <c r="AK704"/>
  <c r="AJ704"/>
  <c r="AI704"/>
  <c r="AH704"/>
  <c r="AG704"/>
  <c r="AF704"/>
  <c r="AE704"/>
  <c r="AD704"/>
  <c r="AC704"/>
  <c r="AB704"/>
  <c r="AA704"/>
  <c r="Z704"/>
  <c r="Y704"/>
  <c r="X704"/>
  <c r="W704"/>
  <c r="V704"/>
  <c r="U704"/>
  <c r="T704"/>
  <c r="S704"/>
  <c r="R704"/>
  <c r="Q704"/>
  <c r="P704"/>
  <c r="O704"/>
  <c r="N704"/>
  <c r="M704"/>
  <c r="L704"/>
  <c r="K704"/>
  <c r="J704"/>
  <c r="I704"/>
  <c r="H704"/>
  <c r="G704"/>
  <c r="F704"/>
  <c r="E704"/>
  <c r="D704"/>
  <c r="C704"/>
  <c r="B704"/>
  <c r="AQ703"/>
  <c r="AP703"/>
  <c r="AO703"/>
  <c r="AN703"/>
  <c r="AM703"/>
  <c r="AL703"/>
  <c r="AK703"/>
  <c r="AJ703"/>
  <c r="AI703"/>
  <c r="AH703"/>
  <c r="AG703"/>
  <c r="AF703"/>
  <c r="AE703"/>
  <c r="AD703"/>
  <c r="AC703"/>
  <c r="AB703"/>
  <c r="AA703"/>
  <c r="Z703"/>
  <c r="Y703"/>
  <c r="X703"/>
  <c r="W703"/>
  <c r="V703"/>
  <c r="U703"/>
  <c r="T703"/>
  <c r="S703"/>
  <c r="R703"/>
  <c r="Q703"/>
  <c r="P703"/>
  <c r="O703"/>
  <c r="N703"/>
  <c r="M703"/>
  <c r="L703"/>
  <c r="K703"/>
  <c r="J703"/>
  <c r="I703"/>
  <c r="H703"/>
  <c r="G703"/>
  <c r="F703"/>
  <c r="E703"/>
  <c r="D703"/>
  <c r="C703"/>
  <c r="B703"/>
  <c r="AQ702"/>
  <c r="AP702"/>
  <c r="AO702"/>
  <c r="AN702"/>
  <c r="AM702"/>
  <c r="AL702"/>
  <c r="AK702"/>
  <c r="AJ702"/>
  <c r="AI702"/>
  <c r="AH702"/>
  <c r="AG702"/>
  <c r="AF702"/>
  <c r="AE702"/>
  <c r="AD702"/>
  <c r="AC702"/>
  <c r="AB702"/>
  <c r="AA702"/>
  <c r="Z702"/>
  <c r="Y702"/>
  <c r="X702"/>
  <c r="W702"/>
  <c r="V702"/>
  <c r="U702"/>
  <c r="T702"/>
  <c r="S702"/>
  <c r="R702"/>
  <c r="Q702"/>
  <c r="P702"/>
  <c r="O702"/>
  <c r="N702"/>
  <c r="M702"/>
  <c r="L702"/>
  <c r="K702"/>
  <c r="J702"/>
  <c r="I702"/>
  <c r="H702"/>
  <c r="G702"/>
  <c r="F702"/>
  <c r="E702"/>
  <c r="D702"/>
  <c r="C702"/>
  <c r="B702"/>
  <c r="BI701"/>
  <c r="BH701"/>
  <c r="BG701"/>
  <c r="BF701"/>
  <c r="BE701"/>
  <c r="BD701"/>
  <c r="BC701"/>
  <c r="BB701"/>
  <c r="BA701"/>
  <c r="AZ701"/>
  <c r="AY701"/>
  <c r="AX701"/>
  <c r="AW701"/>
  <c r="AV701"/>
  <c r="AU701"/>
  <c r="AT701"/>
  <c r="AS701"/>
  <c r="AR701"/>
  <c r="AQ701"/>
  <c r="AP701"/>
  <c r="AO701"/>
  <c r="AN701"/>
  <c r="AM701"/>
  <c r="AL701"/>
  <c r="AK701"/>
  <c r="AJ701"/>
  <c r="AI701"/>
  <c r="AH701"/>
  <c r="AG701"/>
  <c r="AF701"/>
  <c r="AE701"/>
  <c r="AD701"/>
  <c r="AC701"/>
  <c r="AB701"/>
  <c r="AA701"/>
  <c r="Z701"/>
  <c r="Y701"/>
  <c r="X701"/>
  <c r="W701"/>
  <c r="V701"/>
  <c r="U701"/>
  <c r="T701"/>
  <c r="S701"/>
  <c r="R701"/>
  <c r="Q701"/>
  <c r="P701"/>
  <c r="O701"/>
  <c r="N701"/>
  <c r="M701"/>
  <c r="L701"/>
  <c r="K701"/>
  <c r="J701"/>
  <c r="I701"/>
  <c r="H701"/>
  <c r="G701"/>
  <c r="F701"/>
  <c r="E701"/>
  <c r="D701"/>
  <c r="C701"/>
  <c r="B701"/>
  <c r="AQ700"/>
  <c r="AP700"/>
  <c r="AO700"/>
  <c r="AN700"/>
  <c r="AM700"/>
  <c r="AL700"/>
  <c r="AK700"/>
  <c r="AJ700"/>
  <c r="AI700"/>
  <c r="AH700"/>
  <c r="AG700"/>
  <c r="AF700"/>
  <c r="AE700"/>
  <c r="AD700"/>
  <c r="AC700"/>
  <c r="AB700"/>
  <c r="AA700"/>
  <c r="Z700"/>
  <c r="Y700"/>
  <c r="X700"/>
  <c r="W700"/>
  <c r="V700"/>
  <c r="U700"/>
  <c r="T700"/>
  <c r="S700"/>
  <c r="R700"/>
  <c r="Q700"/>
  <c r="P700"/>
  <c r="O700"/>
  <c r="N700"/>
  <c r="M700"/>
  <c r="L700"/>
  <c r="K700"/>
  <c r="J700"/>
  <c r="I700"/>
  <c r="H700"/>
  <c r="G700"/>
  <c r="F700"/>
  <c r="E700"/>
  <c r="D700"/>
  <c r="C700"/>
  <c r="B700"/>
  <c r="AQ699"/>
  <c r="AP699"/>
  <c r="AO699"/>
  <c r="AN699"/>
  <c r="AM699"/>
  <c r="AL699"/>
  <c r="AK699"/>
  <c r="AJ699"/>
  <c r="AI699"/>
  <c r="AH699"/>
  <c r="AG699"/>
  <c r="AF699"/>
  <c r="AE699"/>
  <c r="AD699"/>
  <c r="AC699"/>
  <c r="AB699"/>
  <c r="AA699"/>
  <c r="Z699"/>
  <c r="Y699"/>
  <c r="X699"/>
  <c r="W699"/>
  <c r="V699"/>
  <c r="U699"/>
  <c r="T699"/>
  <c r="S699"/>
  <c r="R699"/>
  <c r="Q699"/>
  <c r="P699"/>
  <c r="O699"/>
  <c r="N699"/>
  <c r="M699"/>
  <c r="L699"/>
  <c r="K699"/>
  <c r="J699"/>
  <c r="I699"/>
  <c r="H699"/>
  <c r="G699"/>
  <c r="F699"/>
  <c r="E699"/>
  <c r="D699"/>
  <c r="C699"/>
  <c r="B699"/>
  <c r="BI698"/>
  <c r="BH698"/>
  <c r="BG698"/>
  <c r="BF698"/>
  <c r="BE698"/>
  <c r="BD698"/>
  <c r="BC698"/>
  <c r="BB698"/>
  <c r="BA698"/>
  <c r="AZ698"/>
  <c r="AY698"/>
  <c r="AX698"/>
  <c r="AW698"/>
  <c r="AV698"/>
  <c r="AU698"/>
  <c r="AT698"/>
  <c r="AS698"/>
  <c r="AR698"/>
  <c r="AQ698"/>
  <c r="AP698"/>
  <c r="AO698"/>
  <c r="AN698"/>
  <c r="AM698"/>
  <c r="AL698"/>
  <c r="AK698"/>
  <c r="AJ698"/>
  <c r="AI698"/>
  <c r="AH698"/>
  <c r="AG698"/>
  <c r="AF698"/>
  <c r="AE698"/>
  <c r="AD698"/>
  <c r="AC698"/>
  <c r="AB698"/>
  <c r="AA698"/>
  <c r="Z698"/>
  <c r="Y698"/>
  <c r="X698"/>
  <c r="W698"/>
  <c r="V698"/>
  <c r="U698"/>
  <c r="T698"/>
  <c r="S698"/>
  <c r="R698"/>
  <c r="Q698"/>
  <c r="P698"/>
  <c r="O698"/>
  <c r="N698"/>
  <c r="M698"/>
  <c r="L698"/>
  <c r="K698"/>
  <c r="J698"/>
  <c r="I698"/>
  <c r="H698"/>
  <c r="G698"/>
  <c r="F698"/>
  <c r="E698"/>
  <c r="D698"/>
  <c r="C698"/>
  <c r="B698"/>
  <c r="AQ697"/>
  <c r="AP697"/>
  <c r="AO697"/>
  <c r="AN697"/>
  <c r="AM697"/>
  <c r="AL697"/>
  <c r="AK697"/>
  <c r="AJ697"/>
  <c r="AI697"/>
  <c r="AH697"/>
  <c r="AG697"/>
  <c r="AF697"/>
  <c r="AE697"/>
  <c r="AD697"/>
  <c r="AC697"/>
  <c r="AB697"/>
  <c r="AA697"/>
  <c r="Z697"/>
  <c r="Y697"/>
  <c r="X697"/>
  <c r="W697"/>
  <c r="V697"/>
  <c r="U697"/>
  <c r="T697"/>
  <c r="S697"/>
  <c r="R697"/>
  <c r="Q697"/>
  <c r="P697"/>
  <c r="O697"/>
  <c r="N697"/>
  <c r="M697"/>
  <c r="L697"/>
  <c r="K697"/>
  <c r="J697"/>
  <c r="I697"/>
  <c r="H697"/>
  <c r="G697"/>
  <c r="F697"/>
  <c r="E697"/>
  <c r="D697"/>
  <c r="C697"/>
  <c r="B697"/>
  <c r="AQ696"/>
  <c r="AP696"/>
  <c r="AO696"/>
  <c r="AN696"/>
  <c r="AM696"/>
  <c r="AL696"/>
  <c r="AK696"/>
  <c r="AJ696"/>
  <c r="AI696"/>
  <c r="AH696"/>
  <c r="AG696"/>
  <c r="AF696"/>
  <c r="AE696"/>
  <c r="AD696"/>
  <c r="AC696"/>
  <c r="AB696"/>
  <c r="AA696"/>
  <c r="Z696"/>
  <c r="Y696"/>
  <c r="X696"/>
  <c r="W696"/>
  <c r="V696"/>
  <c r="U696"/>
  <c r="T696"/>
  <c r="S696"/>
  <c r="R696"/>
  <c r="Q696"/>
  <c r="P696"/>
  <c r="O696"/>
  <c r="N696"/>
  <c r="M696"/>
  <c r="L696"/>
  <c r="K696"/>
  <c r="J696"/>
  <c r="I696"/>
  <c r="H696"/>
  <c r="G696"/>
  <c r="F696"/>
  <c r="E696"/>
  <c r="D696"/>
  <c r="C696"/>
  <c r="B696"/>
  <c r="BI695"/>
  <c r="BH695"/>
  <c r="BG695"/>
  <c r="BF695"/>
  <c r="BE695"/>
  <c r="BD695"/>
  <c r="BC695"/>
  <c r="BB695"/>
  <c r="BA695"/>
  <c r="AZ695"/>
  <c r="AY695"/>
  <c r="AX695"/>
  <c r="AW695"/>
  <c r="AV695"/>
  <c r="AU695"/>
  <c r="AT695"/>
  <c r="AS695"/>
  <c r="AR695"/>
  <c r="AQ695"/>
  <c r="AP695"/>
  <c r="AO695"/>
  <c r="AN695"/>
  <c r="AM695"/>
  <c r="AL695"/>
  <c r="AK695"/>
  <c r="AJ695"/>
  <c r="AI695"/>
  <c r="AH695"/>
  <c r="AG695"/>
  <c r="AF695"/>
  <c r="AE695"/>
  <c r="AD695"/>
  <c r="AC695"/>
  <c r="AB695"/>
  <c r="AA695"/>
  <c r="Z695"/>
  <c r="Y695"/>
  <c r="X695"/>
  <c r="W695"/>
  <c r="V695"/>
  <c r="U695"/>
  <c r="T695"/>
  <c r="S695"/>
  <c r="R695"/>
  <c r="Q695"/>
  <c r="P695"/>
  <c r="O695"/>
  <c r="N695"/>
  <c r="M695"/>
  <c r="L695"/>
  <c r="K695"/>
  <c r="J695"/>
  <c r="I695"/>
  <c r="H695"/>
  <c r="G695"/>
  <c r="F695"/>
  <c r="E695"/>
  <c r="D695"/>
  <c r="C695"/>
  <c r="B695"/>
  <c r="AQ694"/>
  <c r="AP694"/>
  <c r="AO694"/>
  <c r="AN694"/>
  <c r="AM694"/>
  <c r="AL694"/>
  <c r="AK694"/>
  <c r="AJ694"/>
  <c r="AI694"/>
  <c r="AH694"/>
  <c r="AG694"/>
  <c r="AF694"/>
  <c r="AE694"/>
  <c r="AD694"/>
  <c r="AC694"/>
  <c r="AB694"/>
  <c r="AA694"/>
  <c r="Z694"/>
  <c r="Y694"/>
  <c r="X694"/>
  <c r="W694"/>
  <c r="V694"/>
  <c r="U694"/>
  <c r="T694"/>
  <c r="S694"/>
  <c r="R694"/>
  <c r="Q694"/>
  <c r="P694"/>
  <c r="O694"/>
  <c r="N694"/>
  <c r="M694"/>
  <c r="L694"/>
  <c r="K694"/>
  <c r="J694"/>
  <c r="I694"/>
  <c r="H694"/>
  <c r="G694"/>
  <c r="F694"/>
  <c r="E694"/>
  <c r="D694"/>
  <c r="C694"/>
  <c r="B694"/>
  <c r="AQ693"/>
  <c r="AP693"/>
  <c r="AO693"/>
  <c r="AN693"/>
  <c r="AM693"/>
  <c r="AL693"/>
  <c r="AK693"/>
  <c r="AJ693"/>
  <c r="AI693"/>
  <c r="AH693"/>
  <c r="AG693"/>
  <c r="AF693"/>
  <c r="AE693"/>
  <c r="AD693"/>
  <c r="AC693"/>
  <c r="AB693"/>
  <c r="AA693"/>
  <c r="Z693"/>
  <c r="Y693"/>
  <c r="X693"/>
  <c r="W693"/>
  <c r="V693"/>
  <c r="U693"/>
  <c r="T693"/>
  <c r="S693"/>
  <c r="R693"/>
  <c r="Q693"/>
  <c r="P693"/>
  <c r="O693"/>
  <c r="N693"/>
  <c r="M693"/>
  <c r="L693"/>
  <c r="K693"/>
  <c r="J693"/>
  <c r="I693"/>
  <c r="H693"/>
  <c r="G693"/>
  <c r="F693"/>
  <c r="E693"/>
  <c r="D693"/>
  <c r="C693"/>
  <c r="B693"/>
  <c r="BI692"/>
  <c r="BH692"/>
  <c r="BG692"/>
  <c r="BF692"/>
  <c r="BE692"/>
  <c r="BD692"/>
  <c r="BC692"/>
  <c r="BB692"/>
  <c r="BA692"/>
  <c r="AZ692"/>
  <c r="AY692"/>
  <c r="AX692"/>
  <c r="AW692"/>
  <c r="AV692"/>
  <c r="AU692"/>
  <c r="AT692"/>
  <c r="AS692"/>
  <c r="AR692"/>
  <c r="AQ692"/>
  <c r="AP692"/>
  <c r="AO692"/>
  <c r="AN692"/>
  <c r="AM692"/>
  <c r="AL692"/>
  <c r="AK692"/>
  <c r="AJ692"/>
  <c r="AI692"/>
  <c r="AH692"/>
  <c r="AG692"/>
  <c r="AF692"/>
  <c r="AE692"/>
  <c r="AD692"/>
  <c r="AC692"/>
  <c r="AB692"/>
  <c r="AA692"/>
  <c r="Z692"/>
  <c r="Y692"/>
  <c r="X692"/>
  <c r="W692"/>
  <c r="V692"/>
  <c r="U692"/>
  <c r="T692"/>
  <c r="S692"/>
  <c r="R692"/>
  <c r="Q692"/>
  <c r="P692"/>
  <c r="O692"/>
  <c r="N692"/>
  <c r="M692"/>
  <c r="L692"/>
  <c r="K692"/>
  <c r="J692"/>
  <c r="I692"/>
  <c r="H692"/>
  <c r="G692"/>
  <c r="F692"/>
  <c r="E692"/>
  <c r="D692"/>
  <c r="C692"/>
  <c r="B692"/>
  <c r="AQ691"/>
  <c r="AP691"/>
  <c r="AO691"/>
  <c r="AN691"/>
  <c r="AM691"/>
  <c r="AL691"/>
  <c r="AK691"/>
  <c r="AJ691"/>
  <c r="AI691"/>
  <c r="AH691"/>
  <c r="AG691"/>
  <c r="AF691"/>
  <c r="AE691"/>
  <c r="AD691"/>
  <c r="AC691"/>
  <c r="AB691"/>
  <c r="AA691"/>
  <c r="Z691"/>
  <c r="Y691"/>
  <c r="X691"/>
  <c r="W691"/>
  <c r="V691"/>
  <c r="U691"/>
  <c r="T691"/>
  <c r="S691"/>
  <c r="R691"/>
  <c r="Q691"/>
  <c r="P691"/>
  <c r="O691"/>
  <c r="N691"/>
  <c r="M691"/>
  <c r="L691"/>
  <c r="K691"/>
  <c r="J691"/>
  <c r="I691"/>
  <c r="H691"/>
  <c r="G691"/>
  <c r="F691"/>
  <c r="E691"/>
  <c r="D691"/>
  <c r="C691"/>
  <c r="B691"/>
  <c r="AQ690"/>
  <c r="AP690"/>
  <c r="AO690"/>
  <c r="AN690"/>
  <c r="AM690"/>
  <c r="AL690"/>
  <c r="AK690"/>
  <c r="AJ690"/>
  <c r="AI690"/>
  <c r="AH690"/>
  <c r="AG690"/>
  <c r="AF690"/>
  <c r="AE690"/>
  <c r="AD690"/>
  <c r="AC690"/>
  <c r="AB690"/>
  <c r="AA690"/>
  <c r="Z690"/>
  <c r="Y690"/>
  <c r="X690"/>
  <c r="W690"/>
  <c r="V690"/>
  <c r="U690"/>
  <c r="T690"/>
  <c r="S690"/>
  <c r="R690"/>
  <c r="Q690"/>
  <c r="P690"/>
  <c r="O690"/>
  <c r="N690"/>
  <c r="M690"/>
  <c r="L690"/>
  <c r="K690"/>
  <c r="J690"/>
  <c r="I690"/>
  <c r="H690"/>
  <c r="G690"/>
  <c r="F690"/>
  <c r="E690"/>
  <c r="D690"/>
  <c r="C690"/>
  <c r="B690"/>
  <c r="BI689"/>
  <c r="BH689"/>
  <c r="BG689"/>
  <c r="BF689"/>
  <c r="BE689"/>
  <c r="BD689"/>
  <c r="BC689"/>
  <c r="BB689"/>
  <c r="BA689"/>
  <c r="AZ689"/>
  <c r="AY689"/>
  <c r="AX689"/>
  <c r="AW689"/>
  <c r="AV689"/>
  <c r="AU689"/>
  <c r="AT689"/>
  <c r="AS689"/>
  <c r="AR689"/>
  <c r="AQ689"/>
  <c r="AP689"/>
  <c r="AO689"/>
  <c r="AN689"/>
  <c r="AM689"/>
  <c r="AL689"/>
  <c r="AK689"/>
  <c r="AJ689"/>
  <c r="AI689"/>
  <c r="AH689"/>
  <c r="AG689"/>
  <c r="AF689"/>
  <c r="AE689"/>
  <c r="AD689"/>
  <c r="AC689"/>
  <c r="AB689"/>
  <c r="AA689"/>
  <c r="Z689"/>
  <c r="Y689"/>
  <c r="X689"/>
  <c r="W689"/>
  <c r="V689"/>
  <c r="U689"/>
  <c r="T689"/>
  <c r="S689"/>
  <c r="R689"/>
  <c r="Q689"/>
  <c r="P689"/>
  <c r="O689"/>
  <c r="N689"/>
  <c r="M689"/>
  <c r="L689"/>
  <c r="K689"/>
  <c r="J689"/>
  <c r="I689"/>
  <c r="H689"/>
  <c r="G689"/>
  <c r="F689"/>
  <c r="E689"/>
  <c r="D689"/>
  <c r="C689"/>
  <c r="B689"/>
  <c r="AQ688"/>
  <c r="AP688"/>
  <c r="AO688"/>
  <c r="AN688"/>
  <c r="AM688"/>
  <c r="AL688"/>
  <c r="AK688"/>
  <c r="AJ688"/>
  <c r="AI688"/>
  <c r="AH688"/>
  <c r="AG688"/>
  <c r="AF688"/>
  <c r="AE688"/>
  <c r="AD688"/>
  <c r="AC688"/>
  <c r="AB688"/>
  <c r="AA688"/>
  <c r="Z688"/>
  <c r="Y688"/>
  <c r="X688"/>
  <c r="W688"/>
  <c r="V688"/>
  <c r="U688"/>
  <c r="T688"/>
  <c r="S688"/>
  <c r="R688"/>
  <c r="Q688"/>
  <c r="P688"/>
  <c r="O688"/>
  <c r="N688"/>
  <c r="M688"/>
  <c r="L688"/>
  <c r="K688"/>
  <c r="J688"/>
  <c r="I688"/>
  <c r="H688"/>
  <c r="G688"/>
  <c r="F688"/>
  <c r="E688"/>
  <c r="D688"/>
  <c r="C688"/>
  <c r="B688"/>
  <c r="AQ687"/>
  <c r="AP687"/>
  <c r="AO687"/>
  <c r="AN687"/>
  <c r="AM687"/>
  <c r="AL687"/>
  <c r="AK687"/>
  <c r="AJ687"/>
  <c r="AI687"/>
  <c r="AH687"/>
  <c r="AG687"/>
  <c r="AF687"/>
  <c r="AE687"/>
  <c r="AD687"/>
  <c r="AC687"/>
  <c r="AB687"/>
  <c r="AA687"/>
  <c r="Z687"/>
  <c r="Y687"/>
  <c r="X687"/>
  <c r="W687"/>
  <c r="V687"/>
  <c r="U687"/>
  <c r="T687"/>
  <c r="S687"/>
  <c r="R687"/>
  <c r="Q687"/>
  <c r="P687"/>
  <c r="O687"/>
  <c r="N687"/>
  <c r="M687"/>
  <c r="L687"/>
  <c r="K687"/>
  <c r="J687"/>
  <c r="I687"/>
  <c r="H687"/>
  <c r="G687"/>
  <c r="F687"/>
  <c r="E687"/>
  <c r="D687"/>
  <c r="C687"/>
  <c r="B687"/>
  <c r="BI686"/>
  <c r="BH686"/>
  <c r="BG686"/>
  <c r="BF686"/>
  <c r="BE686"/>
  <c r="BD686"/>
  <c r="BC686"/>
  <c r="BB686"/>
  <c r="BA686"/>
  <c r="AZ686"/>
  <c r="AY686"/>
  <c r="AX686"/>
  <c r="AW686"/>
  <c r="AV686"/>
  <c r="AU686"/>
  <c r="AT686"/>
  <c r="AS686"/>
  <c r="AR686"/>
  <c r="AQ686"/>
  <c r="AP686"/>
  <c r="AO686"/>
  <c r="AN686"/>
  <c r="AM686"/>
  <c r="AL686"/>
  <c r="AK686"/>
  <c r="AJ686"/>
  <c r="AI686"/>
  <c r="AH686"/>
  <c r="AG686"/>
  <c r="AF686"/>
  <c r="AE686"/>
  <c r="AD686"/>
  <c r="AC686"/>
  <c r="AB686"/>
  <c r="AA686"/>
  <c r="Z686"/>
  <c r="Y686"/>
  <c r="X686"/>
  <c r="W686"/>
  <c r="V686"/>
  <c r="U686"/>
  <c r="T686"/>
  <c r="S686"/>
  <c r="R686"/>
  <c r="Q686"/>
  <c r="P686"/>
  <c r="O686"/>
  <c r="N686"/>
  <c r="M686"/>
  <c r="L686"/>
  <c r="K686"/>
  <c r="J686"/>
  <c r="I686"/>
  <c r="H686"/>
  <c r="G686"/>
  <c r="F686"/>
  <c r="E686"/>
  <c r="D686"/>
  <c r="C686"/>
  <c r="B686"/>
  <c r="AQ685"/>
  <c r="AP685"/>
  <c r="AO685"/>
  <c r="AN685"/>
  <c r="AM685"/>
  <c r="AL685"/>
  <c r="AK685"/>
  <c r="AJ685"/>
  <c r="AI685"/>
  <c r="AH685"/>
  <c r="AG685"/>
  <c r="AF685"/>
  <c r="AE685"/>
  <c r="AD685"/>
  <c r="AC685"/>
  <c r="AB685"/>
  <c r="AA685"/>
  <c r="Z685"/>
  <c r="Y685"/>
  <c r="X685"/>
  <c r="W685"/>
  <c r="V685"/>
  <c r="U685"/>
  <c r="T685"/>
  <c r="S685"/>
  <c r="R685"/>
  <c r="Q685"/>
  <c r="P685"/>
  <c r="O685"/>
  <c r="N685"/>
  <c r="M685"/>
  <c r="L685"/>
  <c r="K685"/>
  <c r="J685"/>
  <c r="I685"/>
  <c r="H685"/>
  <c r="G685"/>
  <c r="F685"/>
  <c r="E685"/>
  <c r="D685"/>
  <c r="C685"/>
  <c r="B685"/>
  <c r="AQ684"/>
  <c r="AP684"/>
  <c r="AO684"/>
  <c r="AN684"/>
  <c r="AM684"/>
  <c r="AL684"/>
  <c r="AK684"/>
  <c r="AJ684"/>
  <c r="AI684"/>
  <c r="AH684"/>
  <c r="AG684"/>
  <c r="AF684"/>
  <c r="AE684"/>
  <c r="AD684"/>
  <c r="AC684"/>
  <c r="AB684"/>
  <c r="AA684"/>
  <c r="Z684"/>
  <c r="Y684"/>
  <c r="X684"/>
  <c r="W684"/>
  <c r="V684"/>
  <c r="U684"/>
  <c r="T684"/>
  <c r="S684"/>
  <c r="R684"/>
  <c r="Q684"/>
  <c r="P684"/>
  <c r="O684"/>
  <c r="N684"/>
  <c r="M684"/>
  <c r="L684"/>
  <c r="K684"/>
  <c r="J684"/>
  <c r="I684"/>
  <c r="H684"/>
  <c r="G684"/>
  <c r="F684"/>
  <c r="E684"/>
  <c r="D684"/>
  <c r="C684"/>
  <c r="B684"/>
  <c r="BI683"/>
  <c r="BH683"/>
  <c r="BG683"/>
  <c r="BF683"/>
  <c r="BE683"/>
  <c r="BD683"/>
  <c r="BC683"/>
  <c r="BB683"/>
  <c r="BA683"/>
  <c r="AZ683"/>
  <c r="AY683"/>
  <c r="AX683"/>
  <c r="AW683"/>
  <c r="AV683"/>
  <c r="AU683"/>
  <c r="AT683"/>
  <c r="AS683"/>
  <c r="AR683"/>
  <c r="AQ683"/>
  <c r="AP683"/>
  <c r="AO683"/>
  <c r="AN683"/>
  <c r="AM683"/>
  <c r="AL683"/>
  <c r="AK683"/>
  <c r="AJ683"/>
  <c r="AI683"/>
  <c r="AH683"/>
  <c r="AG683"/>
  <c r="AF683"/>
  <c r="AE683"/>
  <c r="AD683"/>
  <c r="AC683"/>
  <c r="AB683"/>
  <c r="AA683"/>
  <c r="Z683"/>
  <c r="Y683"/>
  <c r="X683"/>
  <c r="W683"/>
  <c r="V683"/>
  <c r="U683"/>
  <c r="T683"/>
  <c r="S683"/>
  <c r="R683"/>
  <c r="Q683"/>
  <c r="P683"/>
  <c r="O683"/>
  <c r="N683"/>
  <c r="M683"/>
  <c r="L683"/>
  <c r="K683"/>
  <c r="J683"/>
  <c r="I683"/>
  <c r="H683"/>
  <c r="G683"/>
  <c r="F683"/>
  <c r="E683"/>
  <c r="D683"/>
  <c r="C683"/>
  <c r="B683"/>
  <c r="AQ682"/>
  <c r="AP682"/>
  <c r="AO682"/>
  <c r="AN682"/>
  <c r="AM682"/>
  <c r="AL682"/>
  <c r="AK682"/>
  <c r="AJ682"/>
  <c r="AI682"/>
  <c r="AH682"/>
  <c r="AG682"/>
  <c r="AF682"/>
  <c r="AE682"/>
  <c r="AD682"/>
  <c r="AC682"/>
  <c r="AB682"/>
  <c r="AA682"/>
  <c r="Z682"/>
  <c r="Y682"/>
  <c r="X682"/>
  <c r="W682"/>
  <c r="V682"/>
  <c r="U682"/>
  <c r="T682"/>
  <c r="S682"/>
  <c r="R682"/>
  <c r="Q682"/>
  <c r="P682"/>
  <c r="O682"/>
  <c r="N682"/>
  <c r="M682"/>
  <c r="L682"/>
  <c r="K682"/>
  <c r="J682"/>
  <c r="I682"/>
  <c r="H682"/>
  <c r="G682"/>
  <c r="F682"/>
  <c r="E682"/>
  <c r="D682"/>
  <c r="C682"/>
  <c r="B682"/>
  <c r="AQ681"/>
  <c r="AP681"/>
  <c r="AO681"/>
  <c r="AN681"/>
  <c r="AM681"/>
  <c r="AL681"/>
  <c r="AK681"/>
  <c r="AJ681"/>
  <c r="AI681"/>
  <c r="AH681"/>
  <c r="AG681"/>
  <c r="AF681"/>
  <c r="AE681"/>
  <c r="AD681"/>
  <c r="AC681"/>
  <c r="AB681"/>
  <c r="AA681"/>
  <c r="Z681"/>
  <c r="Y681"/>
  <c r="X681"/>
  <c r="W681"/>
  <c r="V681"/>
  <c r="U681"/>
  <c r="T681"/>
  <c r="S681"/>
  <c r="R681"/>
  <c r="Q681"/>
  <c r="P681"/>
  <c r="O681"/>
  <c r="N681"/>
  <c r="M681"/>
  <c r="L681"/>
  <c r="K681"/>
  <c r="J681"/>
  <c r="I681"/>
  <c r="H681"/>
  <c r="G681"/>
  <c r="F681"/>
  <c r="E681"/>
  <c r="D681"/>
  <c r="C681"/>
  <c r="B681"/>
  <c r="BI680"/>
  <c r="BH680"/>
  <c r="BG680"/>
  <c r="BF680"/>
  <c r="BE680"/>
  <c r="BD680"/>
  <c r="BC680"/>
  <c r="BB680"/>
  <c r="BA680"/>
  <c r="AZ680"/>
  <c r="AY680"/>
  <c r="AX680"/>
  <c r="AW680"/>
  <c r="AV680"/>
  <c r="AU680"/>
  <c r="AT680"/>
  <c r="AS680"/>
  <c r="AR680"/>
  <c r="AQ680"/>
  <c r="AP680"/>
  <c r="AO680"/>
  <c r="AN680"/>
  <c r="AM680"/>
  <c r="AL680"/>
  <c r="AK680"/>
  <c r="AJ680"/>
  <c r="AI680"/>
  <c r="AH680"/>
  <c r="AG680"/>
  <c r="AF680"/>
  <c r="AE680"/>
  <c r="AD680"/>
  <c r="AC680"/>
  <c r="AB680"/>
  <c r="AA680"/>
  <c r="Z680"/>
  <c r="Y680"/>
  <c r="X680"/>
  <c r="W680"/>
  <c r="V680"/>
  <c r="U680"/>
  <c r="T680"/>
  <c r="S680"/>
  <c r="R680"/>
  <c r="Q680"/>
  <c r="P680"/>
  <c r="O680"/>
  <c r="N680"/>
  <c r="M680"/>
  <c r="L680"/>
  <c r="K680"/>
  <c r="J680"/>
  <c r="I680"/>
  <c r="H680"/>
  <c r="G680"/>
  <c r="F680"/>
  <c r="E680"/>
  <c r="D680"/>
  <c r="C680"/>
  <c r="B680"/>
  <c r="AQ679"/>
  <c r="AP679"/>
  <c r="AO679"/>
  <c r="AN679"/>
  <c r="AM679"/>
  <c r="AL679"/>
  <c r="AK679"/>
  <c r="AJ679"/>
  <c r="AI679"/>
  <c r="AH679"/>
  <c r="AG679"/>
  <c r="AF679"/>
  <c r="AE679"/>
  <c r="AD679"/>
  <c r="AC679"/>
  <c r="AB679"/>
  <c r="AA679"/>
  <c r="Z679"/>
  <c r="Y679"/>
  <c r="X679"/>
  <c r="W679"/>
  <c r="V679"/>
  <c r="U679"/>
  <c r="T679"/>
  <c r="S679"/>
  <c r="R679"/>
  <c r="Q679"/>
  <c r="P679"/>
  <c r="O679"/>
  <c r="N679"/>
  <c r="M679"/>
  <c r="L679"/>
  <c r="K679"/>
  <c r="J679"/>
  <c r="I679"/>
  <c r="H679"/>
  <c r="G679"/>
  <c r="F679"/>
  <c r="E679"/>
  <c r="D679"/>
  <c r="C679"/>
  <c r="B679"/>
  <c r="AQ678"/>
  <c r="AP678"/>
  <c r="AO678"/>
  <c r="AN678"/>
  <c r="AM678"/>
  <c r="AL678"/>
  <c r="AK678"/>
  <c r="AJ678"/>
  <c r="AI678"/>
  <c r="AH678"/>
  <c r="AG678"/>
  <c r="AF678"/>
  <c r="AE678"/>
  <c r="AD678"/>
  <c r="AC678"/>
  <c r="AB678"/>
  <c r="AA678"/>
  <c r="Z678"/>
  <c r="Y678"/>
  <c r="X678"/>
  <c r="W678"/>
  <c r="V678"/>
  <c r="U678"/>
  <c r="T678"/>
  <c r="S678"/>
  <c r="R678"/>
  <c r="Q678"/>
  <c r="P678"/>
  <c r="O678"/>
  <c r="N678"/>
  <c r="M678"/>
  <c r="L678"/>
  <c r="K678"/>
  <c r="J678"/>
  <c r="I678"/>
  <c r="H678"/>
  <c r="G678"/>
  <c r="F678"/>
  <c r="E678"/>
  <c r="D678"/>
  <c r="C678"/>
  <c r="B678"/>
  <c r="BI677"/>
  <c r="BH677"/>
  <c r="BG677"/>
  <c r="BF677"/>
  <c r="BE677"/>
  <c r="BD677"/>
  <c r="BC677"/>
  <c r="BB677"/>
  <c r="BA677"/>
  <c r="AZ677"/>
  <c r="AY677"/>
  <c r="AX677"/>
  <c r="AW677"/>
  <c r="AV677"/>
  <c r="AU677"/>
  <c r="AT677"/>
  <c r="AS677"/>
  <c r="AR677"/>
  <c r="AQ677"/>
  <c r="AP677"/>
  <c r="AO677"/>
  <c r="AN677"/>
  <c r="AM677"/>
  <c r="AL677"/>
  <c r="AK677"/>
  <c r="AJ677"/>
  <c r="AI677"/>
  <c r="AH677"/>
  <c r="AG677"/>
  <c r="AF677"/>
  <c r="AE677"/>
  <c r="AD677"/>
  <c r="AC677"/>
  <c r="AB677"/>
  <c r="AA677"/>
  <c r="Z677"/>
  <c r="Y677"/>
  <c r="X677"/>
  <c r="W677"/>
  <c r="V677"/>
  <c r="U677"/>
  <c r="T677"/>
  <c r="S677"/>
  <c r="R677"/>
  <c r="Q677"/>
  <c r="P677"/>
  <c r="O677"/>
  <c r="N677"/>
  <c r="M677"/>
  <c r="L677"/>
  <c r="K677"/>
  <c r="J677"/>
  <c r="I677"/>
  <c r="H677"/>
  <c r="G677"/>
  <c r="F677"/>
  <c r="E677"/>
  <c r="D677"/>
  <c r="C677"/>
  <c r="B677"/>
  <c r="AQ676"/>
  <c r="AP676"/>
  <c r="AO676"/>
  <c r="AN676"/>
  <c r="AM676"/>
  <c r="AL676"/>
  <c r="AK676"/>
  <c r="AJ676"/>
  <c r="AI676"/>
  <c r="AH676"/>
  <c r="AG676"/>
  <c r="AF676"/>
  <c r="AE676"/>
  <c r="AD676"/>
  <c r="AC676"/>
  <c r="AB676"/>
  <c r="AA676"/>
  <c r="Z676"/>
  <c r="Y676"/>
  <c r="X676"/>
  <c r="W676"/>
  <c r="V676"/>
  <c r="U676"/>
  <c r="T676"/>
  <c r="S676"/>
  <c r="R676"/>
  <c r="Q676"/>
  <c r="P676"/>
  <c r="O676"/>
  <c r="N676"/>
  <c r="M676"/>
  <c r="L676"/>
  <c r="K676"/>
  <c r="J676"/>
  <c r="I676"/>
  <c r="H676"/>
  <c r="G676"/>
  <c r="F676"/>
  <c r="E676"/>
  <c r="D676"/>
  <c r="C676"/>
  <c r="B676"/>
  <c r="AQ675"/>
  <c r="AP675"/>
  <c r="AO675"/>
  <c r="AN675"/>
  <c r="AM675"/>
  <c r="AL675"/>
  <c r="AK675"/>
  <c r="AJ675"/>
  <c r="AI675"/>
  <c r="AH675"/>
  <c r="AG675"/>
  <c r="AF675"/>
  <c r="AE675"/>
  <c r="AD675"/>
  <c r="AC675"/>
  <c r="AB675"/>
  <c r="AA675"/>
  <c r="Z675"/>
  <c r="Y675"/>
  <c r="X675"/>
  <c r="W675"/>
  <c r="V675"/>
  <c r="U675"/>
  <c r="T675"/>
  <c r="S675"/>
  <c r="R675"/>
  <c r="Q675"/>
  <c r="P675"/>
  <c r="O675"/>
  <c r="N675"/>
  <c r="M675"/>
  <c r="L675"/>
  <c r="K675"/>
  <c r="J675"/>
  <c r="I675"/>
  <c r="H675"/>
  <c r="G675"/>
  <c r="F675"/>
  <c r="E675"/>
  <c r="D675"/>
  <c r="C675"/>
  <c r="B675"/>
  <c r="BI674"/>
  <c r="BH674"/>
  <c r="BG674"/>
  <c r="BF674"/>
  <c r="BE674"/>
  <c r="BD674"/>
  <c r="BC674"/>
  <c r="BB674"/>
  <c r="BA674"/>
  <c r="AZ674"/>
  <c r="AY674"/>
  <c r="AX674"/>
  <c r="AW674"/>
  <c r="AV674"/>
  <c r="AU674"/>
  <c r="AT674"/>
  <c r="AS674"/>
  <c r="AR674"/>
  <c r="AQ674"/>
  <c r="AP674"/>
  <c r="AO674"/>
  <c r="AN674"/>
  <c r="AM674"/>
  <c r="AL674"/>
  <c r="AK674"/>
  <c r="AJ674"/>
  <c r="AI674"/>
  <c r="AH674"/>
  <c r="AG674"/>
  <c r="AF674"/>
  <c r="AE674"/>
  <c r="AD674"/>
  <c r="AC674"/>
  <c r="AB674"/>
  <c r="AA674"/>
  <c r="Z674"/>
  <c r="Y674"/>
  <c r="X674"/>
  <c r="W674"/>
  <c r="V674"/>
  <c r="U674"/>
  <c r="T674"/>
  <c r="S674"/>
  <c r="R674"/>
  <c r="Q674"/>
  <c r="P674"/>
  <c r="O674"/>
  <c r="N674"/>
  <c r="M674"/>
  <c r="L674"/>
  <c r="K674"/>
  <c r="J674"/>
  <c r="I674"/>
  <c r="H674"/>
  <c r="G674"/>
  <c r="F674"/>
  <c r="E674"/>
  <c r="D674"/>
  <c r="C674"/>
  <c r="B674"/>
  <c r="AQ673"/>
  <c r="AP673"/>
  <c r="AO673"/>
  <c r="AN673"/>
  <c r="AM673"/>
  <c r="AL673"/>
  <c r="AK673"/>
  <c r="AJ673"/>
  <c r="AI673"/>
  <c r="AH673"/>
  <c r="AG673"/>
  <c r="AF673"/>
  <c r="AE673"/>
  <c r="AD673"/>
  <c r="AC673"/>
  <c r="AB673"/>
  <c r="AA673"/>
  <c r="Z673"/>
  <c r="Y673"/>
  <c r="X673"/>
  <c r="W673"/>
  <c r="V673"/>
  <c r="U673"/>
  <c r="T673"/>
  <c r="S673"/>
  <c r="R673"/>
  <c r="Q673"/>
  <c r="P673"/>
  <c r="O673"/>
  <c r="N673"/>
  <c r="M673"/>
  <c r="L673"/>
  <c r="K673"/>
  <c r="J673"/>
  <c r="I673"/>
  <c r="H673"/>
  <c r="G673"/>
  <c r="F673"/>
  <c r="E673"/>
  <c r="D673"/>
  <c r="C673"/>
  <c r="B673"/>
  <c r="AQ672"/>
  <c r="AP672"/>
  <c r="AO672"/>
  <c r="AN672"/>
  <c r="AM672"/>
  <c r="AL672"/>
  <c r="AK672"/>
  <c r="AJ672"/>
  <c r="AI672"/>
  <c r="AH672"/>
  <c r="AG672"/>
  <c r="AF672"/>
  <c r="AE672"/>
  <c r="AD672"/>
  <c r="AC672"/>
  <c r="AB672"/>
  <c r="AA672"/>
  <c r="Z672"/>
  <c r="Y672"/>
  <c r="X672"/>
  <c r="W672"/>
  <c r="V672"/>
  <c r="U672"/>
  <c r="T672"/>
  <c r="S672"/>
  <c r="R672"/>
  <c r="Q672"/>
  <c r="P672"/>
  <c r="O672"/>
  <c r="N672"/>
  <c r="M672"/>
  <c r="L672"/>
  <c r="K672"/>
  <c r="J672"/>
  <c r="I672"/>
  <c r="H672"/>
  <c r="G672"/>
  <c r="F672"/>
  <c r="E672"/>
  <c r="D672"/>
  <c r="C672"/>
  <c r="B672"/>
  <c r="BI671"/>
  <c r="BH671"/>
  <c r="BG671"/>
  <c r="BF671"/>
  <c r="BE671"/>
  <c r="BD671"/>
  <c r="BC671"/>
  <c r="BB671"/>
  <c r="BA671"/>
  <c r="AZ671"/>
  <c r="AY671"/>
  <c r="AX671"/>
  <c r="AW671"/>
  <c r="AV671"/>
  <c r="AU671"/>
  <c r="AT671"/>
  <c r="AS671"/>
  <c r="AR671"/>
  <c r="AQ671"/>
  <c r="AP671"/>
  <c r="AO671"/>
  <c r="AN671"/>
  <c r="AM671"/>
  <c r="AL671"/>
  <c r="AK671"/>
  <c r="AJ671"/>
  <c r="AI671"/>
  <c r="AH671"/>
  <c r="AG671"/>
  <c r="AF671"/>
  <c r="AE671"/>
  <c r="AD671"/>
  <c r="AC671"/>
  <c r="AB671"/>
  <c r="AA671"/>
  <c r="Z671"/>
  <c r="Y671"/>
  <c r="X671"/>
  <c r="W671"/>
  <c r="V671"/>
  <c r="U671"/>
  <c r="T671"/>
  <c r="S671"/>
  <c r="R671"/>
  <c r="Q671"/>
  <c r="P671"/>
  <c r="O671"/>
  <c r="N671"/>
  <c r="M671"/>
  <c r="L671"/>
  <c r="K671"/>
  <c r="J671"/>
  <c r="I671"/>
  <c r="H671"/>
  <c r="G671"/>
  <c r="F671"/>
  <c r="E671"/>
  <c r="D671"/>
  <c r="C671"/>
  <c r="B671"/>
  <c r="AQ670"/>
  <c r="AP670"/>
  <c r="AO670"/>
  <c r="AN670"/>
  <c r="AM670"/>
  <c r="AL670"/>
  <c r="AK670"/>
  <c r="AJ670"/>
  <c r="AI670"/>
  <c r="AH670"/>
  <c r="AG670"/>
  <c r="AF670"/>
  <c r="AE670"/>
  <c r="AD670"/>
  <c r="AC670"/>
  <c r="AB670"/>
  <c r="AA670"/>
  <c r="Z670"/>
  <c r="Y670"/>
  <c r="X670"/>
  <c r="W670"/>
  <c r="V670"/>
  <c r="U670"/>
  <c r="T670"/>
  <c r="S670"/>
  <c r="R670"/>
  <c r="Q670"/>
  <c r="P670"/>
  <c r="O670"/>
  <c r="N670"/>
  <c r="M670"/>
  <c r="L670"/>
  <c r="K670"/>
  <c r="J670"/>
  <c r="I670"/>
  <c r="H670"/>
  <c r="G670"/>
  <c r="F670"/>
  <c r="E670"/>
  <c r="D670"/>
  <c r="C670"/>
  <c r="B670"/>
  <c r="AQ669"/>
  <c r="AP669"/>
  <c r="AO669"/>
  <c r="AN669"/>
  <c r="AM669"/>
  <c r="AL669"/>
  <c r="AK669"/>
  <c r="AJ669"/>
  <c r="AI669"/>
  <c r="AH669"/>
  <c r="AG669"/>
  <c r="AF669"/>
  <c r="AE669"/>
  <c r="AD669"/>
  <c r="AC669"/>
  <c r="AB669"/>
  <c r="AA669"/>
  <c r="Z669"/>
  <c r="Y669"/>
  <c r="X669"/>
  <c r="W669"/>
  <c r="V669"/>
  <c r="U669"/>
  <c r="T669"/>
  <c r="S669"/>
  <c r="R669"/>
  <c r="Q669"/>
  <c r="P669"/>
  <c r="O669"/>
  <c r="N669"/>
  <c r="M669"/>
  <c r="L669"/>
  <c r="K669"/>
  <c r="J669"/>
  <c r="I669"/>
  <c r="H669"/>
  <c r="G669"/>
  <c r="F669"/>
  <c r="E669"/>
  <c r="D669"/>
  <c r="C669"/>
  <c r="B669"/>
  <c r="BI668"/>
  <c r="BH668"/>
  <c r="BG668"/>
  <c r="BF668"/>
  <c r="BE668"/>
  <c r="BD668"/>
  <c r="BC668"/>
  <c r="BB668"/>
  <c r="BA668"/>
  <c r="AZ668"/>
  <c r="AY668"/>
  <c r="AX668"/>
  <c r="AW668"/>
  <c r="AV668"/>
  <c r="AU668"/>
  <c r="AT668"/>
  <c r="AS668"/>
  <c r="AR668"/>
  <c r="AQ668"/>
  <c r="AP668"/>
  <c r="AO668"/>
  <c r="AN668"/>
  <c r="AM668"/>
  <c r="AL668"/>
  <c r="AK668"/>
  <c r="AJ668"/>
  <c r="AI668"/>
  <c r="AH668"/>
  <c r="AG668"/>
  <c r="AF668"/>
  <c r="AE668"/>
  <c r="AD668"/>
  <c r="AC668"/>
  <c r="AB668"/>
  <c r="AA668"/>
  <c r="Z668"/>
  <c r="Y668"/>
  <c r="X668"/>
  <c r="W668"/>
  <c r="V668"/>
  <c r="U668"/>
  <c r="T668"/>
  <c r="S668"/>
  <c r="R668"/>
  <c r="Q668"/>
  <c r="P668"/>
  <c r="O668"/>
  <c r="N668"/>
  <c r="M668"/>
  <c r="L668"/>
  <c r="K668"/>
  <c r="J668"/>
  <c r="I668"/>
  <c r="H668"/>
  <c r="G668"/>
  <c r="F668"/>
  <c r="E668"/>
  <c r="D668"/>
  <c r="C668"/>
  <c r="B668"/>
  <c r="AQ667"/>
  <c r="AP667"/>
  <c r="AO667"/>
  <c r="AN667"/>
  <c r="AM667"/>
  <c r="AL667"/>
  <c r="AK667"/>
  <c r="AJ667"/>
  <c r="AI667"/>
  <c r="AH667"/>
  <c r="AG667"/>
  <c r="AF667"/>
  <c r="AE667"/>
  <c r="AD667"/>
  <c r="AC667"/>
  <c r="AB667"/>
  <c r="AA667"/>
  <c r="Z667"/>
  <c r="Y667"/>
  <c r="X667"/>
  <c r="W667"/>
  <c r="V667"/>
  <c r="U667"/>
  <c r="T667"/>
  <c r="S667"/>
  <c r="R667"/>
  <c r="Q667"/>
  <c r="P667"/>
  <c r="O667"/>
  <c r="N667"/>
  <c r="M667"/>
  <c r="L667"/>
  <c r="K667"/>
  <c r="J667"/>
  <c r="I667"/>
  <c r="H667"/>
  <c r="G667"/>
  <c r="F667"/>
  <c r="E667"/>
  <c r="D667"/>
  <c r="C667"/>
  <c r="B667"/>
  <c r="AQ666"/>
  <c r="AP666"/>
  <c r="AO666"/>
  <c r="AN666"/>
  <c r="AM666"/>
  <c r="AL666"/>
  <c r="AK666"/>
  <c r="AJ666"/>
  <c r="AI666"/>
  <c r="AH666"/>
  <c r="AG666"/>
  <c r="AF666"/>
  <c r="AE666"/>
  <c r="AD666"/>
  <c r="AC666"/>
  <c r="AB666"/>
  <c r="AA666"/>
  <c r="Z666"/>
  <c r="Y666"/>
  <c r="X666"/>
  <c r="W666"/>
  <c r="V666"/>
  <c r="U666"/>
  <c r="T666"/>
  <c r="S666"/>
  <c r="R666"/>
  <c r="Q666"/>
  <c r="P666"/>
  <c r="O666"/>
  <c r="N666"/>
  <c r="M666"/>
  <c r="L666"/>
  <c r="K666"/>
  <c r="J666"/>
  <c r="I666"/>
  <c r="H666"/>
  <c r="G666"/>
  <c r="F666"/>
  <c r="E666"/>
  <c r="D666"/>
  <c r="C666"/>
  <c r="B666"/>
  <c r="BI665"/>
  <c r="BH665"/>
  <c r="BG665"/>
  <c r="BF665"/>
  <c r="BE665"/>
  <c r="BD665"/>
  <c r="BC665"/>
  <c r="BB665"/>
  <c r="BA665"/>
  <c r="AZ665"/>
  <c r="AY665"/>
  <c r="AX665"/>
  <c r="AW665"/>
  <c r="AV665"/>
  <c r="AU665"/>
  <c r="AT665"/>
  <c r="AS665"/>
  <c r="AR665"/>
  <c r="AQ665"/>
  <c r="AP665"/>
  <c r="AO665"/>
  <c r="AN665"/>
  <c r="AM665"/>
  <c r="AL665"/>
  <c r="AK665"/>
  <c r="AJ665"/>
  <c r="AI665"/>
  <c r="AH665"/>
  <c r="AG665"/>
  <c r="AF665"/>
  <c r="AE665"/>
  <c r="AD665"/>
  <c r="AC665"/>
  <c r="AB665"/>
  <c r="AA665"/>
  <c r="Z665"/>
  <c r="Y665"/>
  <c r="X665"/>
  <c r="W665"/>
  <c r="V665"/>
  <c r="U665"/>
  <c r="T665"/>
  <c r="S665"/>
  <c r="R665"/>
  <c r="Q665"/>
  <c r="P665"/>
  <c r="O665"/>
  <c r="N665"/>
  <c r="M665"/>
  <c r="L665"/>
  <c r="K665"/>
  <c r="J665"/>
  <c r="I665"/>
  <c r="H665"/>
  <c r="G665"/>
  <c r="F665"/>
  <c r="E665"/>
  <c r="D665"/>
  <c r="C665"/>
  <c r="B665"/>
  <c r="AQ664"/>
  <c r="AP664"/>
  <c r="AO664"/>
  <c r="AN664"/>
  <c r="AM664"/>
  <c r="AL664"/>
  <c r="AK664"/>
  <c r="AJ664"/>
  <c r="AI664"/>
  <c r="AH664"/>
  <c r="AG664"/>
  <c r="AF664"/>
  <c r="AE664"/>
  <c r="AD664"/>
  <c r="AC664"/>
  <c r="AB664"/>
  <c r="AA664"/>
  <c r="Z664"/>
  <c r="Y664"/>
  <c r="X664"/>
  <c r="W664"/>
  <c r="V664"/>
  <c r="U664"/>
  <c r="T664"/>
  <c r="S664"/>
  <c r="R664"/>
  <c r="Q664"/>
  <c r="P664"/>
  <c r="O664"/>
  <c r="N664"/>
  <c r="M664"/>
  <c r="L664"/>
  <c r="K664"/>
  <c r="J664"/>
  <c r="I664"/>
  <c r="H664"/>
  <c r="G664"/>
  <c r="F664"/>
  <c r="E664"/>
  <c r="D664"/>
  <c r="C664"/>
  <c r="B664"/>
  <c r="AQ663"/>
  <c r="AP663"/>
  <c r="AO663"/>
  <c r="AN663"/>
  <c r="AM663"/>
  <c r="AL663"/>
  <c r="AK663"/>
  <c r="AJ663"/>
  <c r="AI663"/>
  <c r="AH663"/>
  <c r="AG663"/>
  <c r="AF663"/>
  <c r="AE663"/>
  <c r="AD663"/>
  <c r="AC663"/>
  <c r="AB663"/>
  <c r="AA663"/>
  <c r="Z663"/>
  <c r="Y663"/>
  <c r="X663"/>
  <c r="W663"/>
  <c r="V663"/>
  <c r="U663"/>
  <c r="T663"/>
  <c r="S663"/>
  <c r="R663"/>
  <c r="Q663"/>
  <c r="P663"/>
  <c r="O663"/>
  <c r="N663"/>
  <c r="M663"/>
  <c r="L663"/>
  <c r="K663"/>
  <c r="J663"/>
  <c r="I663"/>
  <c r="H663"/>
  <c r="G663"/>
  <c r="F663"/>
  <c r="E663"/>
  <c r="D663"/>
  <c r="C663"/>
  <c r="B663"/>
  <c r="BI662"/>
  <c r="BH662"/>
  <c r="BG662"/>
  <c r="BF662"/>
  <c r="BE662"/>
  <c r="BD662"/>
  <c r="BC662"/>
  <c r="BB662"/>
  <c r="BA662"/>
  <c r="AZ662"/>
  <c r="AY662"/>
  <c r="AX662"/>
  <c r="AW662"/>
  <c r="AV662"/>
  <c r="AU662"/>
  <c r="AT662"/>
  <c r="AS662"/>
  <c r="AR662"/>
  <c r="AQ662"/>
  <c r="AP662"/>
  <c r="AO662"/>
  <c r="AN662"/>
  <c r="AM662"/>
  <c r="AL662"/>
  <c r="AK662"/>
  <c r="AJ662"/>
  <c r="AI662"/>
  <c r="AH662"/>
  <c r="AG662"/>
  <c r="AF662"/>
  <c r="AE662"/>
  <c r="AD662"/>
  <c r="AC662"/>
  <c r="AB662"/>
  <c r="AA662"/>
  <c r="Z662"/>
  <c r="Y662"/>
  <c r="X662"/>
  <c r="W662"/>
  <c r="V662"/>
  <c r="U662"/>
  <c r="T662"/>
  <c r="S662"/>
  <c r="R662"/>
  <c r="Q662"/>
  <c r="P662"/>
  <c r="O662"/>
  <c r="N662"/>
  <c r="M662"/>
  <c r="L662"/>
  <c r="K662"/>
  <c r="J662"/>
  <c r="I662"/>
  <c r="H662"/>
  <c r="G662"/>
  <c r="F662"/>
  <c r="E662"/>
  <c r="D662"/>
  <c r="C662"/>
  <c r="B662"/>
  <c r="AQ661"/>
  <c r="AP661"/>
  <c r="AO661"/>
  <c r="AN661"/>
  <c r="AM661"/>
  <c r="AL661"/>
  <c r="AK661"/>
  <c r="AJ661"/>
  <c r="AI661"/>
  <c r="AH661"/>
  <c r="AG661"/>
  <c r="AF661"/>
  <c r="AE661"/>
  <c r="AD661"/>
  <c r="AC661"/>
  <c r="AB661"/>
  <c r="AA661"/>
  <c r="Z661"/>
  <c r="Y661"/>
  <c r="X661"/>
  <c r="W661"/>
  <c r="V661"/>
  <c r="U661"/>
  <c r="T661"/>
  <c r="S661"/>
  <c r="R661"/>
  <c r="Q661"/>
  <c r="P661"/>
  <c r="O661"/>
  <c r="N661"/>
  <c r="M661"/>
  <c r="L661"/>
  <c r="K661"/>
  <c r="J661"/>
  <c r="I661"/>
  <c r="H661"/>
  <c r="G661"/>
  <c r="F661"/>
  <c r="E661"/>
  <c r="D661"/>
  <c r="C661"/>
  <c r="B661"/>
  <c r="AQ660"/>
  <c r="AP660"/>
  <c r="AO660"/>
  <c r="AN660"/>
  <c r="AM660"/>
  <c r="AL660"/>
  <c r="AK660"/>
  <c r="AJ660"/>
  <c r="AI660"/>
  <c r="AH660"/>
  <c r="AG660"/>
  <c r="AF660"/>
  <c r="AE660"/>
  <c r="AD660"/>
  <c r="AC660"/>
  <c r="AB660"/>
  <c r="AA660"/>
  <c r="Z660"/>
  <c r="Y660"/>
  <c r="X660"/>
  <c r="W660"/>
  <c r="V660"/>
  <c r="U660"/>
  <c r="T660"/>
  <c r="S660"/>
  <c r="R660"/>
  <c r="Q660"/>
  <c r="P660"/>
  <c r="O660"/>
  <c r="N660"/>
  <c r="M660"/>
  <c r="L660"/>
  <c r="K660"/>
  <c r="J660"/>
  <c r="I660"/>
  <c r="H660"/>
  <c r="G660"/>
  <c r="F660"/>
  <c r="E660"/>
  <c r="D660"/>
  <c r="C660"/>
  <c r="B660"/>
  <c r="BI659"/>
  <c r="BH659"/>
  <c r="BG659"/>
  <c r="BF659"/>
  <c r="BE659"/>
  <c r="BD659"/>
  <c r="BC659"/>
  <c r="BB659"/>
  <c r="BA659"/>
  <c r="AZ659"/>
  <c r="AY659"/>
  <c r="AX659"/>
  <c r="AW659"/>
  <c r="AV659"/>
  <c r="AU659"/>
  <c r="AT659"/>
  <c r="AS659"/>
  <c r="AR659"/>
  <c r="AQ659"/>
  <c r="AP659"/>
  <c r="AO659"/>
  <c r="AN659"/>
  <c r="AM659"/>
  <c r="AL659"/>
  <c r="AK659"/>
  <c r="AJ659"/>
  <c r="AI659"/>
  <c r="AH659"/>
  <c r="AG659"/>
  <c r="AF659"/>
  <c r="AE659"/>
  <c r="AD659"/>
  <c r="AC659"/>
  <c r="AB659"/>
  <c r="AA659"/>
  <c r="Z659"/>
  <c r="Y659"/>
  <c r="X659"/>
  <c r="W659"/>
  <c r="V659"/>
  <c r="U659"/>
  <c r="T659"/>
  <c r="S659"/>
  <c r="R659"/>
  <c r="Q659"/>
  <c r="P659"/>
  <c r="O659"/>
  <c r="N659"/>
  <c r="M659"/>
  <c r="L659"/>
  <c r="K659"/>
  <c r="J659"/>
  <c r="I659"/>
  <c r="H659"/>
  <c r="G659"/>
  <c r="F659"/>
  <c r="E659"/>
  <c r="D659"/>
  <c r="C659"/>
  <c r="B659"/>
  <c r="AQ658"/>
  <c r="AP658"/>
  <c r="AO658"/>
  <c r="AN658"/>
  <c r="AM658"/>
  <c r="AL658"/>
  <c r="AK658"/>
  <c r="AJ658"/>
  <c r="AI658"/>
  <c r="AH658"/>
  <c r="AG658"/>
  <c r="AF658"/>
  <c r="AE658"/>
  <c r="AD658"/>
  <c r="AC658"/>
  <c r="AB658"/>
  <c r="AA658"/>
  <c r="Z658"/>
  <c r="Y658"/>
  <c r="X658"/>
  <c r="W658"/>
  <c r="V658"/>
  <c r="U658"/>
  <c r="T658"/>
  <c r="S658"/>
  <c r="R658"/>
  <c r="Q658"/>
  <c r="P658"/>
  <c r="O658"/>
  <c r="N658"/>
  <c r="M658"/>
  <c r="L658"/>
  <c r="K658"/>
  <c r="J658"/>
  <c r="I658"/>
  <c r="H658"/>
  <c r="G658"/>
  <c r="F658"/>
  <c r="E658"/>
  <c r="D658"/>
  <c r="C658"/>
  <c r="B658"/>
  <c r="AQ657"/>
  <c r="AP657"/>
  <c r="AO657"/>
  <c r="AN657"/>
  <c r="AM657"/>
  <c r="AL657"/>
  <c r="AK657"/>
  <c r="AJ657"/>
  <c r="AI657"/>
  <c r="AH657"/>
  <c r="AG657"/>
  <c r="AF657"/>
  <c r="AE657"/>
  <c r="AD657"/>
  <c r="AC657"/>
  <c r="AB657"/>
  <c r="AA657"/>
  <c r="Z657"/>
  <c r="Y657"/>
  <c r="X657"/>
  <c r="W657"/>
  <c r="V657"/>
  <c r="U657"/>
  <c r="T657"/>
  <c r="S657"/>
  <c r="R657"/>
  <c r="Q657"/>
  <c r="P657"/>
  <c r="O657"/>
  <c r="N657"/>
  <c r="M657"/>
  <c r="L657"/>
  <c r="K657"/>
  <c r="J657"/>
  <c r="I657"/>
  <c r="H657"/>
  <c r="G657"/>
  <c r="F657"/>
  <c r="E657"/>
  <c r="D657"/>
  <c r="C657"/>
  <c r="B657"/>
  <c r="BI656"/>
  <c r="BH656"/>
  <c r="BG656"/>
  <c r="BF656"/>
  <c r="BE656"/>
  <c r="BD656"/>
  <c r="BC656"/>
  <c r="BB656"/>
  <c r="BA656"/>
  <c r="AZ656"/>
  <c r="AY656"/>
  <c r="AX656"/>
  <c r="AW656"/>
  <c r="AV656"/>
  <c r="AU656"/>
  <c r="AT656"/>
  <c r="AS656"/>
  <c r="AR656"/>
  <c r="AQ656"/>
  <c r="AP656"/>
  <c r="AO656"/>
  <c r="AN656"/>
  <c r="AM656"/>
  <c r="AL656"/>
  <c r="AK656"/>
  <c r="AJ656"/>
  <c r="AI656"/>
  <c r="AH656"/>
  <c r="AG656"/>
  <c r="AF656"/>
  <c r="AE656"/>
  <c r="AD656"/>
  <c r="AC656"/>
  <c r="AB656"/>
  <c r="AA656"/>
  <c r="Z656"/>
  <c r="Y656"/>
  <c r="X656"/>
  <c r="W656"/>
  <c r="V656"/>
  <c r="U656"/>
  <c r="T656"/>
  <c r="S656"/>
  <c r="R656"/>
  <c r="Q656"/>
  <c r="P656"/>
  <c r="O656"/>
  <c r="N656"/>
  <c r="M656"/>
  <c r="L656"/>
  <c r="K656"/>
  <c r="J656"/>
  <c r="I656"/>
  <c r="H656"/>
  <c r="G656"/>
  <c r="F656"/>
  <c r="E656"/>
  <c r="D656"/>
  <c r="C656"/>
  <c r="B656"/>
  <c r="AQ655"/>
  <c r="AP655"/>
  <c r="AO655"/>
  <c r="AN655"/>
  <c r="AM655"/>
  <c r="AL655"/>
  <c r="AK655"/>
  <c r="AJ655"/>
  <c r="AI655"/>
  <c r="AH655"/>
  <c r="AG655"/>
  <c r="AF655"/>
  <c r="AE655"/>
  <c r="AD655"/>
  <c r="AC655"/>
  <c r="AB655"/>
  <c r="AA655"/>
  <c r="Z655"/>
  <c r="Y655"/>
  <c r="X655"/>
  <c r="W655"/>
  <c r="V655"/>
  <c r="U655"/>
  <c r="T655"/>
  <c r="S655"/>
  <c r="R655"/>
  <c r="Q655"/>
  <c r="P655"/>
  <c r="O655"/>
  <c r="N655"/>
  <c r="M655"/>
  <c r="L655"/>
  <c r="K655"/>
  <c r="J655"/>
  <c r="I655"/>
  <c r="H655"/>
  <c r="G655"/>
  <c r="F655"/>
  <c r="E655"/>
  <c r="D655"/>
  <c r="C655"/>
  <c r="B655"/>
  <c r="AQ654"/>
  <c r="AP654"/>
  <c r="AO654"/>
  <c r="AN654"/>
  <c r="AM654"/>
  <c r="AL654"/>
  <c r="AK654"/>
  <c r="AJ654"/>
  <c r="AI654"/>
  <c r="AH654"/>
  <c r="AG654"/>
  <c r="AF654"/>
  <c r="AE654"/>
  <c r="AD654"/>
  <c r="AC654"/>
  <c r="AB654"/>
  <c r="AA654"/>
  <c r="Z654"/>
  <c r="Y654"/>
  <c r="X654"/>
  <c r="W654"/>
  <c r="V654"/>
  <c r="U654"/>
  <c r="T654"/>
  <c r="S654"/>
  <c r="R654"/>
  <c r="Q654"/>
  <c r="P654"/>
  <c r="O654"/>
  <c r="N654"/>
  <c r="M654"/>
  <c r="L654"/>
  <c r="K654"/>
  <c r="J654"/>
  <c r="I654"/>
  <c r="H654"/>
  <c r="G654"/>
  <c r="F654"/>
  <c r="E654"/>
  <c r="D654"/>
  <c r="C654"/>
  <c r="B654"/>
  <c r="BI653"/>
  <c r="BH653"/>
  <c r="BG653"/>
  <c r="BF653"/>
  <c r="BE653"/>
  <c r="BD653"/>
  <c r="BC653"/>
  <c r="BB653"/>
  <c r="BA653"/>
  <c r="AZ653"/>
  <c r="AY653"/>
  <c r="AX653"/>
  <c r="AW653"/>
  <c r="AV653"/>
  <c r="AU653"/>
  <c r="AT653"/>
  <c r="AS653"/>
  <c r="AR653"/>
  <c r="AQ653"/>
  <c r="AP653"/>
  <c r="AO653"/>
  <c r="AN653"/>
  <c r="AM653"/>
  <c r="AL653"/>
  <c r="AK653"/>
  <c r="AJ653"/>
  <c r="AI653"/>
  <c r="AH653"/>
  <c r="AG653"/>
  <c r="AF653"/>
  <c r="AE653"/>
  <c r="AD653"/>
  <c r="AC653"/>
  <c r="AB653"/>
  <c r="AA653"/>
  <c r="Z653"/>
  <c r="Y653"/>
  <c r="X653"/>
  <c r="W653"/>
  <c r="V653"/>
  <c r="U653"/>
  <c r="T653"/>
  <c r="S653"/>
  <c r="R653"/>
  <c r="Q653"/>
  <c r="P653"/>
  <c r="O653"/>
  <c r="N653"/>
  <c r="M653"/>
  <c r="L653"/>
  <c r="K653"/>
  <c r="J653"/>
  <c r="I653"/>
  <c r="H653"/>
  <c r="G653"/>
  <c r="F653"/>
  <c r="E653"/>
  <c r="D653"/>
  <c r="C653"/>
  <c r="B653"/>
  <c r="AQ652"/>
  <c r="AP652"/>
  <c r="AO652"/>
  <c r="AN652"/>
  <c r="AM652"/>
  <c r="AL652"/>
  <c r="AK652"/>
  <c r="AJ652"/>
  <c r="AI652"/>
  <c r="AH652"/>
  <c r="AG652"/>
  <c r="AF652"/>
  <c r="AE652"/>
  <c r="AD652"/>
  <c r="AC652"/>
  <c r="AB652"/>
  <c r="AA652"/>
  <c r="Z652"/>
  <c r="Y652"/>
  <c r="X652"/>
  <c r="W652"/>
  <c r="V652"/>
  <c r="U652"/>
  <c r="T652"/>
  <c r="S652"/>
  <c r="R652"/>
  <c r="Q652"/>
  <c r="P652"/>
  <c r="O652"/>
  <c r="N652"/>
  <c r="M652"/>
  <c r="L652"/>
  <c r="K652"/>
  <c r="J652"/>
  <c r="I652"/>
  <c r="H652"/>
  <c r="G652"/>
  <c r="F652"/>
  <c r="E652"/>
  <c r="D652"/>
  <c r="C652"/>
  <c r="B652"/>
  <c r="AQ651"/>
  <c r="AP651"/>
  <c r="AO651"/>
  <c r="AN651"/>
  <c r="AM651"/>
  <c r="AL651"/>
  <c r="AK651"/>
  <c r="AJ651"/>
  <c r="AI651"/>
  <c r="AH651"/>
  <c r="AG651"/>
  <c r="AF651"/>
  <c r="AE651"/>
  <c r="AD651"/>
  <c r="AC651"/>
  <c r="AB651"/>
  <c r="AA651"/>
  <c r="Z651"/>
  <c r="Y651"/>
  <c r="X651"/>
  <c r="W651"/>
  <c r="V651"/>
  <c r="U651"/>
  <c r="T651"/>
  <c r="S651"/>
  <c r="R651"/>
  <c r="Q651"/>
  <c r="P651"/>
  <c r="O651"/>
  <c r="N651"/>
  <c r="M651"/>
  <c r="L651"/>
  <c r="K651"/>
  <c r="J651"/>
  <c r="I651"/>
  <c r="H651"/>
  <c r="G651"/>
  <c r="F651"/>
  <c r="E651"/>
  <c r="D651"/>
  <c r="C651"/>
  <c r="B651"/>
  <c r="BI650"/>
  <c r="BH650"/>
  <c r="BG650"/>
  <c r="BF650"/>
  <c r="BE650"/>
  <c r="BD650"/>
  <c r="BC650"/>
  <c r="BB650"/>
  <c r="BA650"/>
  <c r="AZ650"/>
  <c r="AY650"/>
  <c r="AX650"/>
  <c r="AW650"/>
  <c r="AV650"/>
  <c r="AU650"/>
  <c r="AT650"/>
  <c r="AS650"/>
  <c r="AR650"/>
  <c r="AQ650"/>
  <c r="AP650"/>
  <c r="AO650"/>
  <c r="AN650"/>
  <c r="AM650"/>
  <c r="AL650"/>
  <c r="AK650"/>
  <c r="AJ650"/>
  <c r="AI650"/>
  <c r="AH650"/>
  <c r="AG650"/>
  <c r="AF650"/>
  <c r="AE650"/>
  <c r="AD650"/>
  <c r="AC650"/>
  <c r="AB650"/>
  <c r="AA650"/>
  <c r="Z650"/>
  <c r="Y650"/>
  <c r="X650"/>
  <c r="W650"/>
  <c r="V650"/>
  <c r="U650"/>
  <c r="T650"/>
  <c r="S650"/>
  <c r="R650"/>
  <c r="Q650"/>
  <c r="P650"/>
  <c r="O650"/>
  <c r="N650"/>
  <c r="M650"/>
  <c r="L650"/>
  <c r="K650"/>
  <c r="J650"/>
  <c r="I650"/>
  <c r="H650"/>
  <c r="G650"/>
  <c r="F650"/>
  <c r="E650"/>
  <c r="D650"/>
  <c r="C650"/>
  <c r="B650"/>
  <c r="AQ649"/>
  <c r="AP649"/>
  <c r="AO649"/>
  <c r="AN649"/>
  <c r="AM649"/>
  <c r="AL649"/>
  <c r="AK649"/>
  <c r="AJ649"/>
  <c r="AI649"/>
  <c r="AH649"/>
  <c r="AG649"/>
  <c r="AF649"/>
  <c r="AE649"/>
  <c r="AD649"/>
  <c r="AC649"/>
  <c r="AB649"/>
  <c r="AA649"/>
  <c r="Z649"/>
  <c r="Y649"/>
  <c r="X649"/>
  <c r="W649"/>
  <c r="V649"/>
  <c r="U649"/>
  <c r="T649"/>
  <c r="S649"/>
  <c r="R649"/>
  <c r="Q649"/>
  <c r="P649"/>
  <c r="O649"/>
  <c r="N649"/>
  <c r="M649"/>
  <c r="L649"/>
  <c r="K649"/>
  <c r="J649"/>
  <c r="I649"/>
  <c r="H649"/>
  <c r="G649"/>
  <c r="F649"/>
  <c r="E649"/>
  <c r="D649"/>
  <c r="C649"/>
  <c r="B649"/>
  <c r="AQ648"/>
  <c r="AP648"/>
  <c r="AO648"/>
  <c r="AN648"/>
  <c r="AM648"/>
  <c r="AL648"/>
  <c r="AK648"/>
  <c r="AJ648"/>
  <c r="AI648"/>
  <c r="AH648"/>
  <c r="AG648"/>
  <c r="AF648"/>
  <c r="AE648"/>
  <c r="AD648"/>
  <c r="AC648"/>
  <c r="AB648"/>
  <c r="AA648"/>
  <c r="Z648"/>
  <c r="Y648"/>
  <c r="X648"/>
  <c r="W648"/>
  <c r="V648"/>
  <c r="U648"/>
  <c r="T648"/>
  <c r="S648"/>
  <c r="R648"/>
  <c r="Q648"/>
  <c r="P648"/>
  <c r="O648"/>
  <c r="N648"/>
  <c r="M648"/>
  <c r="L648"/>
  <c r="K648"/>
  <c r="J648"/>
  <c r="I648"/>
  <c r="H648"/>
  <c r="G648"/>
  <c r="F648"/>
  <c r="E648"/>
  <c r="D648"/>
  <c r="C648"/>
  <c r="B648"/>
  <c r="BI647"/>
  <c r="BH647"/>
  <c r="BG647"/>
  <c r="BF647"/>
  <c r="BE647"/>
  <c r="BD647"/>
  <c r="BC647"/>
  <c r="BB647"/>
  <c r="BA647"/>
  <c r="AZ647"/>
  <c r="AY647"/>
  <c r="AX647"/>
  <c r="AW647"/>
  <c r="AV647"/>
  <c r="AU647"/>
  <c r="AT647"/>
  <c r="AS647"/>
  <c r="AR647"/>
  <c r="AQ647"/>
  <c r="AP647"/>
  <c r="AO647"/>
  <c r="AN647"/>
  <c r="AM647"/>
  <c r="AL647"/>
  <c r="AK647"/>
  <c r="AJ647"/>
  <c r="AI647"/>
  <c r="AH647"/>
  <c r="AG647"/>
  <c r="AF647"/>
  <c r="AE647"/>
  <c r="AD647"/>
  <c r="AC647"/>
  <c r="AB647"/>
  <c r="AA647"/>
  <c r="Z647"/>
  <c r="Y647"/>
  <c r="X647"/>
  <c r="W647"/>
  <c r="V647"/>
  <c r="U647"/>
  <c r="T647"/>
  <c r="S647"/>
  <c r="R647"/>
  <c r="Q647"/>
  <c r="P647"/>
  <c r="O647"/>
  <c r="N647"/>
  <c r="M647"/>
  <c r="L647"/>
  <c r="K647"/>
  <c r="J647"/>
  <c r="I647"/>
  <c r="H647"/>
  <c r="G647"/>
  <c r="F647"/>
  <c r="E647"/>
  <c r="D647"/>
  <c r="C647"/>
  <c r="B647"/>
  <c r="AQ646"/>
  <c r="AP646"/>
  <c r="AO646"/>
  <c r="AN646"/>
  <c r="AM646"/>
  <c r="AL646"/>
  <c r="AK646"/>
  <c r="AJ646"/>
  <c r="AI646"/>
  <c r="AH646"/>
  <c r="AG646"/>
  <c r="AF646"/>
  <c r="AE646"/>
  <c r="AD646"/>
  <c r="AC646"/>
  <c r="AB646"/>
  <c r="AA646"/>
  <c r="Z646"/>
  <c r="Y646"/>
  <c r="X646"/>
  <c r="W646"/>
  <c r="V646"/>
  <c r="U646"/>
  <c r="T646"/>
  <c r="S646"/>
  <c r="R646"/>
  <c r="Q646"/>
  <c r="P646"/>
  <c r="O646"/>
  <c r="N646"/>
  <c r="M646"/>
  <c r="L646"/>
  <c r="K646"/>
  <c r="J646"/>
  <c r="I646"/>
  <c r="H646"/>
  <c r="G646"/>
  <c r="F646"/>
  <c r="E646"/>
  <c r="D646"/>
  <c r="C646"/>
  <c r="B646"/>
  <c r="AQ645"/>
  <c r="AP645"/>
  <c r="AO645"/>
  <c r="AN645"/>
  <c r="AM645"/>
  <c r="AL645"/>
  <c r="AK645"/>
  <c r="AJ645"/>
  <c r="AI645"/>
  <c r="AH645"/>
  <c r="AG645"/>
  <c r="AF645"/>
  <c r="AE645"/>
  <c r="AD645"/>
  <c r="AC645"/>
  <c r="AB645"/>
  <c r="AA645"/>
  <c r="Z645"/>
  <c r="Y645"/>
  <c r="X645"/>
  <c r="W645"/>
  <c r="V645"/>
  <c r="U645"/>
  <c r="T645"/>
  <c r="S645"/>
  <c r="R645"/>
  <c r="Q645"/>
  <c r="P645"/>
  <c r="O645"/>
  <c r="N645"/>
  <c r="M645"/>
  <c r="L645"/>
  <c r="K645"/>
  <c r="J645"/>
  <c r="I645"/>
  <c r="H645"/>
  <c r="G645"/>
  <c r="F645"/>
  <c r="E645"/>
  <c r="D645"/>
  <c r="C645"/>
  <c r="B645"/>
  <c r="BI644"/>
  <c r="BH644"/>
  <c r="BG644"/>
  <c r="BF644"/>
  <c r="BE644"/>
  <c r="BD644"/>
  <c r="BC644"/>
  <c r="BB644"/>
  <c r="BA644"/>
  <c r="AZ644"/>
  <c r="AY644"/>
  <c r="AX644"/>
  <c r="AW644"/>
  <c r="AV644"/>
  <c r="AU644"/>
  <c r="AT644"/>
  <c r="AS644"/>
  <c r="AR644"/>
  <c r="AQ644"/>
  <c r="AP644"/>
  <c r="AO644"/>
  <c r="AN644"/>
  <c r="AM644"/>
  <c r="AL644"/>
  <c r="AK644"/>
  <c r="AJ644"/>
  <c r="AI644"/>
  <c r="AH644"/>
  <c r="AG644"/>
  <c r="AF644"/>
  <c r="AE644"/>
  <c r="AD644"/>
  <c r="AC644"/>
  <c r="AB644"/>
  <c r="AA644"/>
  <c r="Z644"/>
  <c r="Y644"/>
  <c r="X644"/>
  <c r="W644"/>
  <c r="V644"/>
  <c r="U644"/>
  <c r="T644"/>
  <c r="S644"/>
  <c r="R644"/>
  <c r="Q644"/>
  <c r="P644"/>
  <c r="O644"/>
  <c r="N644"/>
  <c r="M644"/>
  <c r="L644"/>
  <c r="K644"/>
  <c r="J644"/>
  <c r="I644"/>
  <c r="H644"/>
  <c r="G644"/>
  <c r="F644"/>
  <c r="E644"/>
  <c r="D644"/>
  <c r="C644"/>
  <c r="B644"/>
  <c r="AQ643"/>
  <c r="AP643"/>
  <c r="AO643"/>
  <c r="AN643"/>
  <c r="AM643"/>
  <c r="AL643"/>
  <c r="AK643"/>
  <c r="AJ643"/>
  <c r="AI643"/>
  <c r="AH643"/>
  <c r="AG643"/>
  <c r="AF643"/>
  <c r="AE643"/>
  <c r="AD643"/>
  <c r="AC643"/>
  <c r="AB643"/>
  <c r="AA643"/>
  <c r="Z643"/>
  <c r="Y643"/>
  <c r="X643"/>
  <c r="W643"/>
  <c r="V643"/>
  <c r="U643"/>
  <c r="T643"/>
  <c r="S643"/>
  <c r="R643"/>
  <c r="Q643"/>
  <c r="P643"/>
  <c r="O643"/>
  <c r="N643"/>
  <c r="M643"/>
  <c r="L643"/>
  <c r="K643"/>
  <c r="J643"/>
  <c r="I643"/>
  <c r="H643"/>
  <c r="G643"/>
  <c r="F643"/>
  <c r="E643"/>
  <c r="D643"/>
  <c r="C643"/>
  <c r="B643"/>
  <c r="AQ642"/>
  <c r="AP642"/>
  <c r="AO642"/>
  <c r="AN642"/>
  <c r="AM642"/>
  <c r="AL642"/>
  <c r="AK642"/>
  <c r="AJ642"/>
  <c r="AI642"/>
  <c r="AH642"/>
  <c r="AG642"/>
  <c r="AF642"/>
  <c r="AE642"/>
  <c r="AD642"/>
  <c r="AC642"/>
  <c r="AB642"/>
  <c r="AA642"/>
  <c r="Z642"/>
  <c r="Y642"/>
  <c r="X642"/>
  <c r="W642"/>
  <c r="V642"/>
  <c r="U642"/>
  <c r="T642"/>
  <c r="S642"/>
  <c r="R642"/>
  <c r="Q642"/>
  <c r="P642"/>
  <c r="O642"/>
  <c r="N642"/>
  <c r="M642"/>
  <c r="L642"/>
  <c r="K642"/>
  <c r="J642"/>
  <c r="I642"/>
  <c r="H642"/>
  <c r="G642"/>
  <c r="F642"/>
  <c r="E642"/>
  <c r="D642"/>
  <c r="C642"/>
  <c r="B642"/>
  <c r="BI641"/>
  <c r="BH641"/>
  <c r="BG641"/>
  <c r="BF641"/>
  <c r="BE641"/>
  <c r="BD641"/>
  <c r="BC641"/>
  <c r="BB641"/>
  <c r="BA641"/>
  <c r="AZ641"/>
  <c r="AY641"/>
  <c r="AX641"/>
  <c r="AW641"/>
  <c r="AV641"/>
  <c r="AU641"/>
  <c r="AT641"/>
  <c r="AS641"/>
  <c r="AR641"/>
  <c r="AQ641"/>
  <c r="AP641"/>
  <c r="AO641"/>
  <c r="AN641"/>
  <c r="AM641"/>
  <c r="AL641"/>
  <c r="AK641"/>
  <c r="AJ641"/>
  <c r="AI641"/>
  <c r="AH641"/>
  <c r="AG641"/>
  <c r="AF641"/>
  <c r="AE641"/>
  <c r="AD641"/>
  <c r="AC641"/>
  <c r="AB641"/>
  <c r="AA641"/>
  <c r="Z641"/>
  <c r="Y641"/>
  <c r="X641"/>
  <c r="W641"/>
  <c r="V641"/>
  <c r="U641"/>
  <c r="T641"/>
  <c r="S641"/>
  <c r="R641"/>
  <c r="Q641"/>
  <c r="P641"/>
  <c r="O641"/>
  <c r="N641"/>
  <c r="M641"/>
  <c r="L641"/>
  <c r="K641"/>
  <c r="J641"/>
  <c r="I641"/>
  <c r="H641"/>
  <c r="G641"/>
  <c r="F641"/>
  <c r="E641"/>
  <c r="D641"/>
  <c r="C641"/>
  <c r="B641"/>
  <c r="AQ640"/>
  <c r="AP640"/>
  <c r="AO640"/>
  <c r="AN640"/>
  <c r="AM640"/>
  <c r="AL640"/>
  <c r="AK640"/>
  <c r="AJ640"/>
  <c r="AI640"/>
  <c r="AH640"/>
  <c r="AG640"/>
  <c r="AF640"/>
  <c r="AE640"/>
  <c r="AD640"/>
  <c r="AC640"/>
  <c r="AB640"/>
  <c r="AA640"/>
  <c r="Z640"/>
  <c r="Y640"/>
  <c r="X640"/>
  <c r="W640"/>
  <c r="V640"/>
  <c r="U640"/>
  <c r="T640"/>
  <c r="S640"/>
  <c r="R640"/>
  <c r="Q640"/>
  <c r="P640"/>
  <c r="O640"/>
  <c r="N640"/>
  <c r="M640"/>
  <c r="L640"/>
  <c r="K640"/>
  <c r="J640"/>
  <c r="I640"/>
  <c r="H640"/>
  <c r="G640"/>
  <c r="F640"/>
  <c r="E640"/>
  <c r="D640"/>
  <c r="C640"/>
  <c r="B640"/>
  <c r="AQ639"/>
  <c r="AP639"/>
  <c r="AO639"/>
  <c r="AN639"/>
  <c r="AM639"/>
  <c r="AL639"/>
  <c r="AK639"/>
  <c r="AJ639"/>
  <c r="AI639"/>
  <c r="AH639"/>
  <c r="AG639"/>
  <c r="AF639"/>
  <c r="AE639"/>
  <c r="AD639"/>
  <c r="AC639"/>
  <c r="AB639"/>
  <c r="AA639"/>
  <c r="Z639"/>
  <c r="Y639"/>
  <c r="X639"/>
  <c r="W639"/>
  <c r="V639"/>
  <c r="U639"/>
  <c r="T639"/>
  <c r="S639"/>
  <c r="R639"/>
  <c r="Q639"/>
  <c r="P639"/>
  <c r="O639"/>
  <c r="N639"/>
  <c r="M639"/>
  <c r="L639"/>
  <c r="K639"/>
  <c r="J639"/>
  <c r="I639"/>
  <c r="H639"/>
  <c r="G639"/>
  <c r="F639"/>
  <c r="E639"/>
  <c r="D639"/>
  <c r="C639"/>
  <c r="B639"/>
  <c r="BI638"/>
  <c r="BH638"/>
  <c r="BG638"/>
  <c r="BF638"/>
  <c r="BE638"/>
  <c r="BD638"/>
  <c r="BC638"/>
  <c r="BB638"/>
  <c r="BA638"/>
  <c r="AZ638"/>
  <c r="AY638"/>
  <c r="AX638"/>
  <c r="AW638"/>
  <c r="AV638"/>
  <c r="AU638"/>
  <c r="AT638"/>
  <c r="AS638"/>
  <c r="AR638"/>
  <c r="AQ638"/>
  <c r="AP638"/>
  <c r="AO638"/>
  <c r="AN638"/>
  <c r="AM638"/>
  <c r="AL638"/>
  <c r="AK638"/>
  <c r="AJ638"/>
  <c r="AI638"/>
  <c r="AH638"/>
  <c r="AG638"/>
  <c r="AF638"/>
  <c r="AE638"/>
  <c r="AD638"/>
  <c r="AC638"/>
  <c r="AB638"/>
  <c r="AA638"/>
  <c r="Z638"/>
  <c r="Y638"/>
  <c r="X638"/>
  <c r="W638"/>
  <c r="V638"/>
  <c r="U638"/>
  <c r="T638"/>
  <c r="S638"/>
  <c r="R638"/>
  <c r="Q638"/>
  <c r="P638"/>
  <c r="O638"/>
  <c r="N638"/>
  <c r="M638"/>
  <c r="L638"/>
  <c r="K638"/>
  <c r="J638"/>
  <c r="I638"/>
  <c r="H638"/>
  <c r="G638"/>
  <c r="F638"/>
  <c r="E638"/>
  <c r="D638"/>
  <c r="C638"/>
  <c r="B638"/>
  <c r="AQ637"/>
  <c r="AP637"/>
  <c r="AO637"/>
  <c r="AN637"/>
  <c r="AM637"/>
  <c r="AL637"/>
  <c r="AK637"/>
  <c r="AJ637"/>
  <c r="AI637"/>
  <c r="AH637"/>
  <c r="AG637"/>
  <c r="AF637"/>
  <c r="AE637"/>
  <c r="AD637"/>
  <c r="AC637"/>
  <c r="AB637"/>
  <c r="AA637"/>
  <c r="Z637"/>
  <c r="Y637"/>
  <c r="X637"/>
  <c r="W637"/>
  <c r="V637"/>
  <c r="U637"/>
  <c r="T637"/>
  <c r="S637"/>
  <c r="R637"/>
  <c r="Q637"/>
  <c r="P637"/>
  <c r="O637"/>
  <c r="N637"/>
  <c r="M637"/>
  <c r="L637"/>
  <c r="K637"/>
  <c r="J637"/>
  <c r="I637"/>
  <c r="H637"/>
  <c r="G637"/>
  <c r="F637"/>
  <c r="E637"/>
  <c r="D637"/>
  <c r="C637"/>
  <c r="B637"/>
  <c r="AQ636"/>
  <c r="AP636"/>
  <c r="AO636"/>
  <c r="AN636"/>
  <c r="AM636"/>
  <c r="AL636"/>
  <c r="AK636"/>
  <c r="AJ636"/>
  <c r="AI636"/>
  <c r="AH636"/>
  <c r="AG636"/>
  <c r="AF636"/>
  <c r="AE636"/>
  <c r="AD636"/>
  <c r="AC636"/>
  <c r="AB636"/>
  <c r="AA636"/>
  <c r="Z636"/>
  <c r="Y636"/>
  <c r="X636"/>
  <c r="W636"/>
  <c r="V636"/>
  <c r="U636"/>
  <c r="T636"/>
  <c r="S636"/>
  <c r="R636"/>
  <c r="Q636"/>
  <c r="P636"/>
  <c r="O636"/>
  <c r="N636"/>
  <c r="M636"/>
  <c r="L636"/>
  <c r="K636"/>
  <c r="J636"/>
  <c r="I636"/>
  <c r="H636"/>
  <c r="G636"/>
  <c r="F636"/>
  <c r="E636"/>
  <c r="D636"/>
  <c r="C636"/>
  <c r="B636"/>
  <c r="BI635"/>
  <c r="BH635"/>
  <c r="BG635"/>
  <c r="BF635"/>
  <c r="BE635"/>
  <c r="BD635"/>
  <c r="BC635"/>
  <c r="BB635"/>
  <c r="BA635"/>
  <c r="AZ635"/>
  <c r="AY635"/>
  <c r="AX635"/>
  <c r="AW635"/>
  <c r="AV635"/>
  <c r="AU635"/>
  <c r="AT635"/>
  <c r="AS635"/>
  <c r="AR635"/>
  <c r="AQ635"/>
  <c r="AP635"/>
  <c r="AO635"/>
  <c r="AN635"/>
  <c r="AM635"/>
  <c r="AL635"/>
  <c r="AK635"/>
  <c r="AJ635"/>
  <c r="AI635"/>
  <c r="AH635"/>
  <c r="AG635"/>
  <c r="AF635"/>
  <c r="AE635"/>
  <c r="AD635"/>
  <c r="AC635"/>
  <c r="AB635"/>
  <c r="AA635"/>
  <c r="Z635"/>
  <c r="Y635"/>
  <c r="X635"/>
  <c r="W635"/>
  <c r="V635"/>
  <c r="U635"/>
  <c r="T635"/>
  <c r="S635"/>
  <c r="R635"/>
  <c r="Q635"/>
  <c r="P635"/>
  <c r="O635"/>
  <c r="N635"/>
  <c r="M635"/>
  <c r="L635"/>
  <c r="K635"/>
  <c r="J635"/>
  <c r="I635"/>
  <c r="H635"/>
  <c r="G635"/>
  <c r="F635"/>
  <c r="E635"/>
  <c r="D635"/>
  <c r="C635"/>
  <c r="B635"/>
  <c r="AQ634"/>
  <c r="AP634"/>
  <c r="AO634"/>
  <c r="AN634"/>
  <c r="AM634"/>
  <c r="AL634"/>
  <c r="AK634"/>
  <c r="AJ634"/>
  <c r="AI634"/>
  <c r="AH634"/>
  <c r="AG634"/>
  <c r="AF634"/>
  <c r="AE634"/>
  <c r="AD634"/>
  <c r="AC634"/>
  <c r="AB634"/>
  <c r="AA634"/>
  <c r="Z634"/>
  <c r="Y634"/>
  <c r="X634"/>
  <c r="W634"/>
  <c r="V634"/>
  <c r="U634"/>
  <c r="T634"/>
  <c r="S634"/>
  <c r="R634"/>
  <c r="Q634"/>
  <c r="P634"/>
  <c r="O634"/>
  <c r="N634"/>
  <c r="M634"/>
  <c r="L634"/>
  <c r="K634"/>
  <c r="J634"/>
  <c r="I634"/>
  <c r="H634"/>
  <c r="G634"/>
  <c r="F634"/>
  <c r="E634"/>
  <c r="D634"/>
  <c r="C634"/>
  <c r="B634"/>
  <c r="AQ633"/>
  <c r="AP633"/>
  <c r="AO633"/>
  <c r="AN633"/>
  <c r="AM633"/>
  <c r="AL633"/>
  <c r="AK633"/>
  <c r="AJ633"/>
  <c r="AI633"/>
  <c r="AH633"/>
  <c r="AG633"/>
  <c r="AF633"/>
  <c r="AE633"/>
  <c r="AD633"/>
  <c r="AC633"/>
  <c r="AB633"/>
  <c r="AA633"/>
  <c r="Z633"/>
  <c r="Y633"/>
  <c r="X633"/>
  <c r="W633"/>
  <c r="V633"/>
  <c r="U633"/>
  <c r="T633"/>
  <c r="S633"/>
  <c r="R633"/>
  <c r="Q633"/>
  <c r="P633"/>
  <c r="O633"/>
  <c r="N633"/>
  <c r="M633"/>
  <c r="L633"/>
  <c r="K633"/>
  <c r="J633"/>
  <c r="I633"/>
  <c r="H633"/>
  <c r="G633"/>
  <c r="F633"/>
  <c r="E633"/>
  <c r="D633"/>
  <c r="C633"/>
  <c r="B633"/>
  <c r="BI632"/>
  <c r="BH632"/>
  <c r="BG632"/>
  <c r="BF632"/>
  <c r="BE632"/>
  <c r="BD632"/>
  <c r="BC632"/>
  <c r="BB632"/>
  <c r="BA632"/>
  <c r="AZ632"/>
  <c r="AY632"/>
  <c r="AX632"/>
  <c r="AW632"/>
  <c r="AV632"/>
  <c r="AU632"/>
  <c r="AT632"/>
  <c r="AS632"/>
  <c r="AR632"/>
  <c r="AQ632"/>
  <c r="AP632"/>
  <c r="AO632"/>
  <c r="AN632"/>
  <c r="AM632"/>
  <c r="AL632"/>
  <c r="AK632"/>
  <c r="AJ632"/>
  <c r="AI632"/>
  <c r="AH632"/>
  <c r="AG632"/>
  <c r="AF632"/>
  <c r="AE632"/>
  <c r="AD632"/>
  <c r="AC632"/>
  <c r="AB632"/>
  <c r="AA632"/>
  <c r="Z632"/>
  <c r="Y632"/>
  <c r="X632"/>
  <c r="W632"/>
  <c r="V632"/>
  <c r="U632"/>
  <c r="T632"/>
  <c r="S632"/>
  <c r="R632"/>
  <c r="Q632"/>
  <c r="P632"/>
  <c r="O632"/>
  <c r="N632"/>
  <c r="M632"/>
  <c r="L632"/>
  <c r="K632"/>
  <c r="J632"/>
  <c r="I632"/>
  <c r="H632"/>
  <c r="G632"/>
  <c r="F632"/>
  <c r="E632"/>
  <c r="D632"/>
  <c r="C632"/>
  <c r="B632"/>
  <c r="AQ631"/>
  <c r="AP631"/>
  <c r="AO631"/>
  <c r="AN631"/>
  <c r="AM631"/>
  <c r="AL631"/>
  <c r="AK631"/>
  <c r="AJ631"/>
  <c r="AI631"/>
  <c r="AH631"/>
  <c r="AG631"/>
  <c r="AF631"/>
  <c r="AE631"/>
  <c r="AD631"/>
  <c r="AC631"/>
  <c r="AB631"/>
  <c r="AA631"/>
  <c r="Z631"/>
  <c r="Y631"/>
  <c r="X631"/>
  <c r="W631"/>
  <c r="V631"/>
  <c r="U631"/>
  <c r="T631"/>
  <c r="S631"/>
  <c r="R631"/>
  <c r="Q631"/>
  <c r="P631"/>
  <c r="O631"/>
  <c r="N631"/>
  <c r="M631"/>
  <c r="L631"/>
  <c r="K631"/>
  <c r="J631"/>
  <c r="I631"/>
  <c r="H631"/>
  <c r="G631"/>
  <c r="F631"/>
  <c r="E631"/>
  <c r="D631"/>
  <c r="C631"/>
  <c r="B631"/>
  <c r="AQ630"/>
  <c r="AP630"/>
  <c r="AO630"/>
  <c r="AN630"/>
  <c r="AM630"/>
  <c r="AL630"/>
  <c r="AK630"/>
  <c r="AJ630"/>
  <c r="AI630"/>
  <c r="AH630"/>
  <c r="AG630"/>
  <c r="AF630"/>
  <c r="AE630"/>
  <c r="AD630"/>
  <c r="AC630"/>
  <c r="AB630"/>
  <c r="AA630"/>
  <c r="Z630"/>
  <c r="Y630"/>
  <c r="X630"/>
  <c r="W630"/>
  <c r="V630"/>
  <c r="U630"/>
  <c r="T630"/>
  <c r="S630"/>
  <c r="R630"/>
  <c r="Q630"/>
  <c r="P630"/>
  <c r="O630"/>
  <c r="N630"/>
  <c r="M630"/>
  <c r="L630"/>
  <c r="K630"/>
  <c r="J630"/>
  <c r="I630"/>
  <c r="H630"/>
  <c r="G630"/>
  <c r="F630"/>
  <c r="E630"/>
  <c r="D630"/>
  <c r="C630"/>
  <c r="B630"/>
  <c r="BI629"/>
  <c r="BH629"/>
  <c r="BG629"/>
  <c r="BF629"/>
  <c r="BE629"/>
  <c r="BD629"/>
  <c r="BC629"/>
  <c r="BB629"/>
  <c r="BA629"/>
  <c r="AZ629"/>
  <c r="AY629"/>
  <c r="AX629"/>
  <c r="AW629"/>
  <c r="AV629"/>
  <c r="AU629"/>
  <c r="AT629"/>
  <c r="AS629"/>
  <c r="AR629"/>
  <c r="AQ629"/>
  <c r="AP629"/>
  <c r="AO629"/>
  <c r="AN629"/>
  <c r="AM629"/>
  <c r="AL629"/>
  <c r="AK629"/>
  <c r="AJ629"/>
  <c r="AI629"/>
  <c r="AH629"/>
  <c r="AG629"/>
  <c r="AF629"/>
  <c r="AE629"/>
  <c r="AD629"/>
  <c r="AC629"/>
  <c r="AB629"/>
  <c r="AA629"/>
  <c r="Z629"/>
  <c r="Y629"/>
  <c r="X629"/>
  <c r="W629"/>
  <c r="V629"/>
  <c r="U629"/>
  <c r="T629"/>
  <c r="S629"/>
  <c r="R629"/>
  <c r="Q629"/>
  <c r="P629"/>
  <c r="O629"/>
  <c r="N629"/>
  <c r="M629"/>
  <c r="L629"/>
  <c r="K629"/>
  <c r="J629"/>
  <c r="I629"/>
  <c r="H629"/>
  <c r="G629"/>
  <c r="F629"/>
  <c r="E629"/>
  <c r="D629"/>
  <c r="C629"/>
  <c r="B629"/>
  <c r="AQ628"/>
  <c r="AP628"/>
  <c r="AO628"/>
  <c r="AN628"/>
  <c r="AM628"/>
  <c r="AL628"/>
  <c r="AK628"/>
  <c r="AJ628"/>
  <c r="AI628"/>
  <c r="AH628"/>
  <c r="AG628"/>
  <c r="AF628"/>
  <c r="AE628"/>
  <c r="AD628"/>
  <c r="AC628"/>
  <c r="AB628"/>
  <c r="AA628"/>
  <c r="Z628"/>
  <c r="Y628"/>
  <c r="X628"/>
  <c r="W628"/>
  <c r="V628"/>
  <c r="U628"/>
  <c r="T628"/>
  <c r="S628"/>
  <c r="R628"/>
  <c r="Q628"/>
  <c r="P628"/>
  <c r="O628"/>
  <c r="N628"/>
  <c r="M628"/>
  <c r="L628"/>
  <c r="K628"/>
  <c r="J628"/>
  <c r="I628"/>
  <c r="H628"/>
  <c r="G628"/>
  <c r="F628"/>
  <c r="E628"/>
  <c r="D628"/>
  <c r="C628"/>
  <c r="B628"/>
  <c r="AQ627"/>
  <c r="AP627"/>
  <c r="AO627"/>
  <c r="AN627"/>
  <c r="AM627"/>
  <c r="AL627"/>
  <c r="AK627"/>
  <c r="AJ627"/>
  <c r="AI627"/>
  <c r="AH627"/>
  <c r="AG627"/>
  <c r="AF627"/>
  <c r="AE627"/>
  <c r="AD627"/>
  <c r="AC627"/>
  <c r="AB627"/>
  <c r="AA627"/>
  <c r="Z627"/>
  <c r="Y627"/>
  <c r="X627"/>
  <c r="W627"/>
  <c r="V627"/>
  <c r="U627"/>
  <c r="T627"/>
  <c r="S627"/>
  <c r="R627"/>
  <c r="Q627"/>
  <c r="P627"/>
  <c r="O627"/>
  <c r="N627"/>
  <c r="M627"/>
  <c r="L627"/>
  <c r="K627"/>
  <c r="J627"/>
  <c r="I627"/>
  <c r="H627"/>
  <c r="G627"/>
  <c r="F627"/>
  <c r="E627"/>
  <c r="D627"/>
  <c r="C627"/>
  <c r="B627"/>
  <c r="BI626"/>
  <c r="BH626"/>
  <c r="BG626"/>
  <c r="BF626"/>
  <c r="BE626"/>
  <c r="BD626"/>
  <c r="BC626"/>
  <c r="BB626"/>
  <c r="BA626"/>
  <c r="AZ626"/>
  <c r="AY626"/>
  <c r="AX626"/>
  <c r="AW626"/>
  <c r="AV626"/>
  <c r="AU626"/>
  <c r="AT626"/>
  <c r="AS626"/>
  <c r="AR626"/>
  <c r="AQ626"/>
  <c r="AP626"/>
  <c r="AO626"/>
  <c r="AN626"/>
  <c r="AM626"/>
  <c r="AL626"/>
  <c r="AK626"/>
  <c r="AJ626"/>
  <c r="AI626"/>
  <c r="AH626"/>
  <c r="AG626"/>
  <c r="AF626"/>
  <c r="AE626"/>
  <c r="AD626"/>
  <c r="AC626"/>
  <c r="AB626"/>
  <c r="AA626"/>
  <c r="Z626"/>
  <c r="Y626"/>
  <c r="X626"/>
  <c r="W626"/>
  <c r="V626"/>
  <c r="U626"/>
  <c r="T626"/>
  <c r="S626"/>
  <c r="R626"/>
  <c r="Q626"/>
  <c r="P626"/>
  <c r="O626"/>
  <c r="N626"/>
  <c r="M626"/>
  <c r="L626"/>
  <c r="K626"/>
  <c r="J626"/>
  <c r="I626"/>
  <c r="H626"/>
  <c r="G626"/>
  <c r="F626"/>
  <c r="E626"/>
  <c r="D626"/>
  <c r="C626"/>
  <c r="B626"/>
  <c r="AQ625"/>
  <c r="AP625"/>
  <c r="AO625"/>
  <c r="AN625"/>
  <c r="AM625"/>
  <c r="AL625"/>
  <c r="AK625"/>
  <c r="AJ625"/>
  <c r="AI625"/>
  <c r="AH625"/>
  <c r="AG625"/>
  <c r="AF625"/>
  <c r="AE625"/>
  <c r="AD625"/>
  <c r="AC625"/>
  <c r="AB625"/>
  <c r="AA625"/>
  <c r="Z625"/>
  <c r="Y625"/>
  <c r="X625"/>
  <c r="W625"/>
  <c r="V625"/>
  <c r="U625"/>
  <c r="T625"/>
  <c r="S625"/>
  <c r="R625"/>
  <c r="Q625"/>
  <c r="P625"/>
  <c r="O625"/>
  <c r="N625"/>
  <c r="M625"/>
  <c r="L625"/>
  <c r="K625"/>
  <c r="J625"/>
  <c r="I625"/>
  <c r="H625"/>
  <c r="G625"/>
  <c r="F625"/>
  <c r="E625"/>
  <c r="D625"/>
  <c r="C625"/>
  <c r="B625"/>
  <c r="AQ624"/>
  <c r="AP624"/>
  <c r="AO624"/>
  <c r="AN624"/>
  <c r="AM624"/>
  <c r="AL624"/>
  <c r="AK624"/>
  <c r="AJ624"/>
  <c r="AI624"/>
  <c r="AH624"/>
  <c r="AG624"/>
  <c r="AF624"/>
  <c r="AE624"/>
  <c r="AD624"/>
  <c r="AC624"/>
  <c r="AB624"/>
  <c r="AA624"/>
  <c r="Z624"/>
  <c r="Y624"/>
  <c r="X624"/>
  <c r="W624"/>
  <c r="V624"/>
  <c r="U624"/>
  <c r="T624"/>
  <c r="S624"/>
  <c r="R624"/>
  <c r="Q624"/>
  <c r="P624"/>
  <c r="O624"/>
  <c r="N624"/>
  <c r="M624"/>
  <c r="L624"/>
  <c r="K624"/>
  <c r="J624"/>
  <c r="I624"/>
  <c r="H624"/>
  <c r="G624"/>
  <c r="F624"/>
  <c r="E624"/>
  <c r="D624"/>
  <c r="C624"/>
  <c r="B624"/>
  <c r="BI623"/>
  <c r="BH623"/>
  <c r="BG623"/>
  <c r="BF623"/>
  <c r="BE623"/>
  <c r="BD623"/>
  <c r="BC623"/>
  <c r="BB623"/>
  <c r="BA623"/>
  <c r="AZ623"/>
  <c r="AY623"/>
  <c r="AX623"/>
  <c r="AW623"/>
  <c r="AV623"/>
  <c r="AU623"/>
  <c r="AT623"/>
  <c r="AS623"/>
  <c r="AR623"/>
  <c r="AQ623"/>
  <c r="AP623"/>
  <c r="AO623"/>
  <c r="AN623"/>
  <c r="AM623"/>
  <c r="AL623"/>
  <c r="AK623"/>
  <c r="AJ623"/>
  <c r="AI623"/>
  <c r="AH623"/>
  <c r="AG623"/>
  <c r="AF623"/>
  <c r="AE623"/>
  <c r="AD623"/>
  <c r="AC623"/>
  <c r="AB623"/>
  <c r="AA623"/>
  <c r="Z623"/>
  <c r="Y623"/>
  <c r="X623"/>
  <c r="W623"/>
  <c r="V623"/>
  <c r="U623"/>
  <c r="T623"/>
  <c r="S623"/>
  <c r="R623"/>
  <c r="Q623"/>
  <c r="P623"/>
  <c r="O623"/>
  <c r="N623"/>
  <c r="M623"/>
  <c r="L623"/>
  <c r="K623"/>
  <c r="J623"/>
  <c r="I623"/>
  <c r="H623"/>
  <c r="G623"/>
  <c r="F623"/>
  <c r="E623"/>
  <c r="D623"/>
  <c r="C623"/>
  <c r="B623"/>
  <c r="AQ622"/>
  <c r="AP622"/>
  <c r="AO622"/>
  <c r="AN622"/>
  <c r="AM622"/>
  <c r="AL622"/>
  <c r="AK622"/>
  <c r="AJ622"/>
  <c r="AI622"/>
  <c r="AH622"/>
  <c r="AG622"/>
  <c r="AF622"/>
  <c r="AE622"/>
  <c r="AD622"/>
  <c r="AC622"/>
  <c r="AB622"/>
  <c r="AA622"/>
  <c r="Z622"/>
  <c r="Y622"/>
  <c r="X622"/>
  <c r="W622"/>
  <c r="V622"/>
  <c r="U622"/>
  <c r="T622"/>
  <c r="S622"/>
  <c r="R622"/>
  <c r="Q622"/>
  <c r="P622"/>
  <c r="O622"/>
  <c r="N622"/>
  <c r="M622"/>
  <c r="L622"/>
  <c r="K622"/>
  <c r="J622"/>
  <c r="I622"/>
  <c r="H622"/>
  <c r="G622"/>
  <c r="F622"/>
  <c r="E622"/>
  <c r="D622"/>
  <c r="C622"/>
  <c r="B622"/>
  <c r="AQ621"/>
  <c r="AP621"/>
  <c r="AO621"/>
  <c r="AN621"/>
  <c r="AM621"/>
  <c r="AL621"/>
  <c r="AK621"/>
  <c r="AJ621"/>
  <c r="AI621"/>
  <c r="AH621"/>
  <c r="AG621"/>
  <c r="AF621"/>
  <c r="AE621"/>
  <c r="AD621"/>
  <c r="AC621"/>
  <c r="AB621"/>
  <c r="AA621"/>
  <c r="Z621"/>
  <c r="Y621"/>
  <c r="X621"/>
  <c r="W621"/>
  <c r="V621"/>
  <c r="U621"/>
  <c r="T621"/>
  <c r="S621"/>
  <c r="R621"/>
  <c r="Q621"/>
  <c r="P621"/>
  <c r="O621"/>
  <c r="N621"/>
  <c r="M621"/>
  <c r="L621"/>
  <c r="K621"/>
  <c r="J621"/>
  <c r="I621"/>
  <c r="H621"/>
  <c r="G621"/>
  <c r="F621"/>
  <c r="E621"/>
  <c r="D621"/>
  <c r="C621"/>
  <c r="B621"/>
  <c r="BI620"/>
  <c r="BH620"/>
  <c r="BG620"/>
  <c r="BF620"/>
  <c r="BE620"/>
  <c r="BD620"/>
  <c r="BC620"/>
  <c r="BB620"/>
  <c r="BA620"/>
  <c r="AZ620"/>
  <c r="AY620"/>
  <c r="AX620"/>
  <c r="AW620"/>
  <c r="AV620"/>
  <c r="AU620"/>
  <c r="AT620"/>
  <c r="AS620"/>
  <c r="AR620"/>
  <c r="AQ620"/>
  <c r="AP620"/>
  <c r="AO620"/>
  <c r="AN620"/>
  <c r="AM620"/>
  <c r="AL620"/>
  <c r="AK620"/>
  <c r="AJ620"/>
  <c r="AI620"/>
  <c r="AH620"/>
  <c r="AG620"/>
  <c r="AF620"/>
  <c r="AE620"/>
  <c r="AD620"/>
  <c r="AC620"/>
  <c r="AB620"/>
  <c r="AA620"/>
  <c r="Z620"/>
  <c r="Y620"/>
  <c r="X620"/>
  <c r="W620"/>
  <c r="V620"/>
  <c r="U620"/>
  <c r="T620"/>
  <c r="S620"/>
  <c r="R620"/>
  <c r="Q620"/>
  <c r="P620"/>
  <c r="O620"/>
  <c r="N620"/>
  <c r="M620"/>
  <c r="L620"/>
  <c r="K620"/>
  <c r="J620"/>
  <c r="I620"/>
  <c r="H620"/>
  <c r="G620"/>
  <c r="F620"/>
  <c r="E620"/>
  <c r="D620"/>
  <c r="C620"/>
  <c r="B620"/>
  <c r="AQ619"/>
  <c r="AP619"/>
  <c r="AO619"/>
  <c r="AN619"/>
  <c r="AM619"/>
  <c r="AL619"/>
  <c r="AK619"/>
  <c r="AJ619"/>
  <c r="AI619"/>
  <c r="AH619"/>
  <c r="AG619"/>
  <c r="AF619"/>
  <c r="AE619"/>
  <c r="AD619"/>
  <c r="AC619"/>
  <c r="AB619"/>
  <c r="AA619"/>
  <c r="Z619"/>
  <c r="Y619"/>
  <c r="X619"/>
  <c r="W619"/>
  <c r="V619"/>
  <c r="U619"/>
  <c r="T619"/>
  <c r="S619"/>
  <c r="R619"/>
  <c r="Q619"/>
  <c r="P619"/>
  <c r="O619"/>
  <c r="N619"/>
  <c r="M619"/>
  <c r="L619"/>
  <c r="K619"/>
  <c r="J619"/>
  <c r="I619"/>
  <c r="H619"/>
  <c r="G619"/>
  <c r="F619"/>
  <c r="E619"/>
  <c r="D619"/>
  <c r="C619"/>
  <c r="B619"/>
  <c r="AQ618"/>
  <c r="AP618"/>
  <c r="AO618"/>
  <c r="AN618"/>
  <c r="AM618"/>
  <c r="AL618"/>
  <c r="AK618"/>
  <c r="AJ618"/>
  <c r="AI618"/>
  <c r="AH618"/>
  <c r="AG618"/>
  <c r="AF618"/>
  <c r="AE618"/>
  <c r="AD618"/>
  <c r="AC618"/>
  <c r="AB618"/>
  <c r="AA618"/>
  <c r="Z618"/>
  <c r="Y618"/>
  <c r="X618"/>
  <c r="W618"/>
  <c r="V618"/>
  <c r="U618"/>
  <c r="T618"/>
  <c r="S618"/>
  <c r="R618"/>
  <c r="Q618"/>
  <c r="P618"/>
  <c r="O618"/>
  <c r="N618"/>
  <c r="M618"/>
  <c r="L618"/>
  <c r="K618"/>
  <c r="J618"/>
  <c r="I618"/>
  <c r="H618"/>
  <c r="G618"/>
  <c r="F618"/>
  <c r="E618"/>
  <c r="D618"/>
  <c r="C618"/>
  <c r="B618"/>
  <c r="BI617"/>
  <c r="BH617"/>
  <c r="BG617"/>
  <c r="BF617"/>
  <c r="BE617"/>
  <c r="BD617"/>
  <c r="BC617"/>
  <c r="BB617"/>
  <c r="BA617"/>
  <c r="AZ617"/>
  <c r="AY617"/>
  <c r="AX617"/>
  <c r="AW617"/>
  <c r="AV617"/>
  <c r="AU617"/>
  <c r="AT617"/>
  <c r="AS617"/>
  <c r="AR617"/>
  <c r="AQ617"/>
  <c r="AP617"/>
  <c r="AO617"/>
  <c r="AN617"/>
  <c r="AM617"/>
  <c r="AL617"/>
  <c r="AK617"/>
  <c r="AJ617"/>
  <c r="AI617"/>
  <c r="AH617"/>
  <c r="AG617"/>
  <c r="AF617"/>
  <c r="AE617"/>
  <c r="AD617"/>
  <c r="AC617"/>
  <c r="AB617"/>
  <c r="AA617"/>
  <c r="Z617"/>
  <c r="Y617"/>
  <c r="X617"/>
  <c r="W617"/>
  <c r="V617"/>
  <c r="U617"/>
  <c r="T617"/>
  <c r="S617"/>
  <c r="R617"/>
  <c r="Q617"/>
  <c r="P617"/>
  <c r="O617"/>
  <c r="N617"/>
  <c r="M617"/>
  <c r="L617"/>
  <c r="K617"/>
  <c r="J617"/>
  <c r="I617"/>
  <c r="H617"/>
  <c r="G617"/>
  <c r="F617"/>
  <c r="E617"/>
  <c r="D617"/>
  <c r="C617"/>
  <c r="B617"/>
  <c r="AQ616"/>
  <c r="AP616"/>
  <c r="AO616"/>
  <c r="AN616"/>
  <c r="AM616"/>
  <c r="AL616"/>
  <c r="AK616"/>
  <c r="AJ616"/>
  <c r="AI616"/>
  <c r="AH616"/>
  <c r="AG616"/>
  <c r="AF616"/>
  <c r="AE616"/>
  <c r="AD616"/>
  <c r="AC616"/>
  <c r="AB616"/>
  <c r="AA616"/>
  <c r="Z616"/>
  <c r="Y616"/>
  <c r="X616"/>
  <c r="W616"/>
  <c r="V616"/>
  <c r="U616"/>
  <c r="T616"/>
  <c r="S616"/>
  <c r="R616"/>
  <c r="Q616"/>
  <c r="P616"/>
  <c r="O616"/>
  <c r="N616"/>
  <c r="M616"/>
  <c r="L616"/>
  <c r="K616"/>
  <c r="J616"/>
  <c r="I616"/>
  <c r="H616"/>
  <c r="G616"/>
  <c r="F616"/>
  <c r="E616"/>
  <c r="D616"/>
  <c r="C616"/>
  <c r="B616"/>
  <c r="AQ615"/>
  <c r="AP615"/>
  <c r="AO615"/>
  <c r="AN615"/>
  <c r="AM615"/>
  <c r="AL615"/>
  <c r="AK615"/>
  <c r="AJ615"/>
  <c r="AI615"/>
  <c r="AH615"/>
  <c r="AG615"/>
  <c r="AF615"/>
  <c r="AE615"/>
  <c r="AD615"/>
  <c r="AC615"/>
  <c r="AB615"/>
  <c r="AA615"/>
  <c r="Z615"/>
  <c r="Y615"/>
  <c r="X615"/>
  <c r="W615"/>
  <c r="V615"/>
  <c r="U615"/>
  <c r="T615"/>
  <c r="S615"/>
  <c r="R615"/>
  <c r="Q615"/>
  <c r="P615"/>
  <c r="O615"/>
  <c r="N615"/>
  <c r="M615"/>
  <c r="L615"/>
  <c r="K615"/>
  <c r="J615"/>
  <c r="I615"/>
  <c r="H615"/>
  <c r="G615"/>
  <c r="F615"/>
  <c r="E615"/>
  <c r="D615"/>
  <c r="C615"/>
  <c r="B615"/>
  <c r="BI614"/>
  <c r="BH614"/>
  <c r="BG614"/>
  <c r="BF614"/>
  <c r="BE614"/>
  <c r="BD614"/>
  <c r="BC614"/>
  <c r="BB614"/>
  <c r="BA614"/>
  <c r="AZ614"/>
  <c r="AY614"/>
  <c r="AX614"/>
  <c r="AW614"/>
  <c r="AV614"/>
  <c r="AU614"/>
  <c r="AT614"/>
  <c r="AS614"/>
  <c r="AR614"/>
  <c r="AQ614"/>
  <c r="AP614"/>
  <c r="AO614"/>
  <c r="AN614"/>
  <c r="AM614"/>
  <c r="AL614"/>
  <c r="AK614"/>
  <c r="AJ614"/>
  <c r="AI614"/>
  <c r="AH614"/>
  <c r="AG614"/>
  <c r="AF614"/>
  <c r="AE614"/>
  <c r="AD614"/>
  <c r="AC614"/>
  <c r="AB614"/>
  <c r="AA614"/>
  <c r="Z614"/>
  <c r="Y614"/>
  <c r="X614"/>
  <c r="W614"/>
  <c r="V614"/>
  <c r="U614"/>
  <c r="T614"/>
  <c r="S614"/>
  <c r="R614"/>
  <c r="Q614"/>
  <c r="P614"/>
  <c r="O614"/>
  <c r="N614"/>
  <c r="M614"/>
  <c r="L614"/>
  <c r="K614"/>
  <c r="J614"/>
  <c r="I614"/>
  <c r="H614"/>
  <c r="G614"/>
  <c r="F614"/>
  <c r="E614"/>
  <c r="D614"/>
  <c r="C614"/>
  <c r="B614"/>
  <c r="AQ613"/>
  <c r="AP613"/>
  <c r="AO613"/>
  <c r="AN613"/>
  <c r="AM613"/>
  <c r="AL613"/>
  <c r="AK613"/>
  <c r="AJ613"/>
  <c r="AI613"/>
  <c r="AH613"/>
  <c r="AG613"/>
  <c r="AF613"/>
  <c r="AE613"/>
  <c r="AD613"/>
  <c r="AC613"/>
  <c r="AB613"/>
  <c r="AA613"/>
  <c r="Z613"/>
  <c r="Y613"/>
  <c r="X613"/>
  <c r="W613"/>
  <c r="V613"/>
  <c r="U613"/>
  <c r="T613"/>
  <c r="S613"/>
  <c r="R613"/>
  <c r="Q613"/>
  <c r="P613"/>
  <c r="O613"/>
  <c r="N613"/>
  <c r="M613"/>
  <c r="L613"/>
  <c r="K613"/>
  <c r="J613"/>
  <c r="I613"/>
  <c r="H613"/>
  <c r="G613"/>
  <c r="F613"/>
  <c r="E613"/>
  <c r="D613"/>
  <c r="C613"/>
  <c r="B613"/>
  <c r="AQ612"/>
  <c r="AP612"/>
  <c r="AO612"/>
  <c r="AN612"/>
  <c r="AM612"/>
  <c r="AL612"/>
  <c r="AK612"/>
  <c r="AJ612"/>
  <c r="AI612"/>
  <c r="AH612"/>
  <c r="AG612"/>
  <c r="AF612"/>
  <c r="AE612"/>
  <c r="AD612"/>
  <c r="AC612"/>
  <c r="AB612"/>
  <c r="AA612"/>
  <c r="Z612"/>
  <c r="Y612"/>
  <c r="X612"/>
  <c r="W612"/>
  <c r="V612"/>
  <c r="U612"/>
  <c r="T612"/>
  <c r="S612"/>
  <c r="R612"/>
  <c r="Q612"/>
  <c r="P612"/>
  <c r="O612"/>
  <c r="N612"/>
  <c r="M612"/>
  <c r="L612"/>
  <c r="K612"/>
  <c r="J612"/>
  <c r="I612"/>
  <c r="H612"/>
  <c r="G612"/>
  <c r="F612"/>
  <c r="E612"/>
  <c r="D612"/>
  <c r="C612"/>
  <c r="B612"/>
  <c r="BI611"/>
  <c r="BH611"/>
  <c r="BG611"/>
  <c r="BF611"/>
  <c r="BE611"/>
  <c r="BD611"/>
  <c r="BC611"/>
  <c r="BB611"/>
  <c r="BA611"/>
  <c r="AZ611"/>
  <c r="AY611"/>
  <c r="AX611"/>
  <c r="AW611"/>
  <c r="AV611"/>
  <c r="AU611"/>
  <c r="AT611"/>
  <c r="AS611"/>
  <c r="AR611"/>
  <c r="AQ611"/>
  <c r="AP611"/>
  <c r="AO611"/>
  <c r="AN611"/>
  <c r="AM611"/>
  <c r="AL611"/>
  <c r="AK611"/>
  <c r="AJ611"/>
  <c r="AI611"/>
  <c r="AH611"/>
  <c r="AG611"/>
  <c r="AF611"/>
  <c r="AE611"/>
  <c r="AD611"/>
  <c r="AC611"/>
  <c r="AB611"/>
  <c r="AA611"/>
  <c r="Z611"/>
  <c r="Y611"/>
  <c r="X611"/>
  <c r="W611"/>
  <c r="V611"/>
  <c r="U611"/>
  <c r="T611"/>
  <c r="S611"/>
  <c r="R611"/>
  <c r="Q611"/>
  <c r="P611"/>
  <c r="O611"/>
  <c r="N611"/>
  <c r="M611"/>
  <c r="L611"/>
  <c r="K611"/>
  <c r="J611"/>
  <c r="I611"/>
  <c r="H611"/>
  <c r="G611"/>
  <c r="F611"/>
  <c r="E611"/>
  <c r="D611"/>
  <c r="C611"/>
  <c r="B611"/>
  <c r="AQ610"/>
  <c r="AP610"/>
  <c r="AO610"/>
  <c r="AN610"/>
  <c r="AM610"/>
  <c r="AL610"/>
  <c r="AK610"/>
  <c r="AJ610"/>
  <c r="AI610"/>
  <c r="AH610"/>
  <c r="AG610"/>
  <c r="AF610"/>
  <c r="AE610"/>
  <c r="AD610"/>
  <c r="AC610"/>
  <c r="AB610"/>
  <c r="AA610"/>
  <c r="Z610"/>
  <c r="Y610"/>
  <c r="X610"/>
  <c r="W610"/>
  <c r="V610"/>
  <c r="U610"/>
  <c r="T610"/>
  <c r="S610"/>
  <c r="R610"/>
  <c r="Q610"/>
  <c r="P610"/>
  <c r="O610"/>
  <c r="N610"/>
  <c r="M610"/>
  <c r="L610"/>
  <c r="K610"/>
  <c r="J610"/>
  <c r="I610"/>
  <c r="H610"/>
  <c r="G610"/>
  <c r="F610"/>
  <c r="E610"/>
  <c r="D610"/>
  <c r="C610"/>
  <c r="B610"/>
  <c r="AQ609"/>
  <c r="AP609"/>
  <c r="AO609"/>
  <c r="AN609"/>
  <c r="AM609"/>
  <c r="AL609"/>
  <c r="AK609"/>
  <c r="AJ609"/>
  <c r="AI609"/>
  <c r="AH609"/>
  <c r="AG609"/>
  <c r="AF609"/>
  <c r="AE609"/>
  <c r="AD609"/>
  <c r="AC609"/>
  <c r="AB609"/>
  <c r="AA609"/>
  <c r="Z609"/>
  <c r="Y609"/>
  <c r="X609"/>
  <c r="W609"/>
  <c r="V609"/>
  <c r="U609"/>
  <c r="T609"/>
  <c r="S609"/>
  <c r="R609"/>
  <c r="Q609"/>
  <c r="P609"/>
  <c r="O609"/>
  <c r="N609"/>
  <c r="M609"/>
  <c r="L609"/>
  <c r="K609"/>
  <c r="J609"/>
  <c r="I609"/>
  <c r="H609"/>
  <c r="G609"/>
  <c r="F609"/>
  <c r="E609"/>
  <c r="D609"/>
  <c r="C609"/>
  <c r="B609"/>
  <c r="BI608"/>
  <c r="BH608"/>
  <c r="BG608"/>
  <c r="BF608"/>
  <c r="BE608"/>
  <c r="BD608"/>
  <c r="BC608"/>
  <c r="BB608"/>
  <c r="BA608"/>
  <c r="AZ608"/>
  <c r="AY608"/>
  <c r="AX608"/>
  <c r="AW608"/>
  <c r="AV608"/>
  <c r="AU608"/>
  <c r="AT608"/>
  <c r="AS608"/>
  <c r="AR608"/>
  <c r="AQ608"/>
  <c r="AP608"/>
  <c r="AO608"/>
  <c r="AN608"/>
  <c r="AM608"/>
  <c r="AL608"/>
  <c r="AK608"/>
  <c r="AJ608"/>
  <c r="AI608"/>
  <c r="AH608"/>
  <c r="AG608"/>
  <c r="AF608"/>
  <c r="AE608"/>
  <c r="AD608"/>
  <c r="AC608"/>
  <c r="AB608"/>
  <c r="AA608"/>
  <c r="Z608"/>
  <c r="Y608"/>
  <c r="X608"/>
  <c r="W608"/>
  <c r="V608"/>
  <c r="U608"/>
  <c r="T608"/>
  <c r="S608"/>
  <c r="R608"/>
  <c r="Q608"/>
  <c r="P608"/>
  <c r="O608"/>
  <c r="N608"/>
  <c r="M608"/>
  <c r="L608"/>
  <c r="K608"/>
  <c r="J608"/>
  <c r="I608"/>
  <c r="H608"/>
  <c r="G608"/>
  <c r="F608"/>
  <c r="E608"/>
  <c r="D608"/>
  <c r="C608"/>
  <c r="B608"/>
  <c r="AQ607"/>
  <c r="AP607"/>
  <c r="AO607"/>
  <c r="AN607"/>
  <c r="AM607"/>
  <c r="AL607"/>
  <c r="AK607"/>
  <c r="AJ607"/>
  <c r="AI607"/>
  <c r="AH607"/>
  <c r="AG607"/>
  <c r="AF607"/>
  <c r="AE607"/>
  <c r="AD607"/>
  <c r="AC607"/>
  <c r="AB607"/>
  <c r="AA607"/>
  <c r="Z607"/>
  <c r="Y607"/>
  <c r="X607"/>
  <c r="W607"/>
  <c r="V607"/>
  <c r="U607"/>
  <c r="T607"/>
  <c r="S607"/>
  <c r="R607"/>
  <c r="Q607"/>
  <c r="P607"/>
  <c r="O607"/>
  <c r="N607"/>
  <c r="M607"/>
  <c r="L607"/>
  <c r="K607"/>
  <c r="J607"/>
  <c r="I607"/>
  <c r="H607"/>
  <c r="G607"/>
  <c r="F607"/>
  <c r="E607"/>
  <c r="D607"/>
  <c r="C607"/>
  <c r="B607"/>
  <c r="AQ606"/>
  <c r="AP606"/>
  <c r="AO606"/>
  <c r="AN606"/>
  <c r="AM606"/>
  <c r="AL606"/>
  <c r="AK606"/>
  <c r="AJ606"/>
  <c r="AI606"/>
  <c r="AH606"/>
  <c r="AG606"/>
  <c r="AF606"/>
  <c r="AE606"/>
  <c r="AD606"/>
  <c r="AC606"/>
  <c r="AB606"/>
  <c r="AA606"/>
  <c r="Z606"/>
  <c r="Y606"/>
  <c r="X606"/>
  <c r="W606"/>
  <c r="V606"/>
  <c r="U606"/>
  <c r="T606"/>
  <c r="S606"/>
  <c r="R606"/>
  <c r="Q606"/>
  <c r="P606"/>
  <c r="O606"/>
  <c r="N606"/>
  <c r="M606"/>
  <c r="L606"/>
  <c r="K606"/>
  <c r="J606"/>
  <c r="I606"/>
  <c r="H606"/>
  <c r="G606"/>
  <c r="F606"/>
  <c r="E606"/>
  <c r="D606"/>
  <c r="C606"/>
  <c r="B606"/>
  <c r="BI605"/>
  <c r="BH605"/>
  <c r="BG605"/>
  <c r="BF605"/>
  <c r="BE605"/>
  <c r="BD605"/>
  <c r="BC605"/>
  <c r="BB605"/>
  <c r="BA605"/>
  <c r="AZ605"/>
  <c r="AY605"/>
  <c r="AX605"/>
  <c r="AW605"/>
  <c r="AV605"/>
  <c r="AU605"/>
  <c r="AT605"/>
  <c r="AS605"/>
  <c r="AR605"/>
  <c r="AQ605"/>
  <c r="AP605"/>
  <c r="AO605"/>
  <c r="AN605"/>
  <c r="AM605"/>
  <c r="AL605"/>
  <c r="AK605"/>
  <c r="AJ605"/>
  <c r="AI605"/>
  <c r="AH605"/>
  <c r="AG605"/>
  <c r="AF605"/>
  <c r="AE605"/>
  <c r="AD605"/>
  <c r="AC605"/>
  <c r="AB605"/>
  <c r="AA605"/>
  <c r="Z605"/>
  <c r="Y605"/>
  <c r="X605"/>
  <c r="W605"/>
  <c r="V605"/>
  <c r="U605"/>
  <c r="T605"/>
  <c r="S605"/>
  <c r="R605"/>
  <c r="Q605"/>
  <c r="P605"/>
  <c r="O605"/>
  <c r="N605"/>
  <c r="M605"/>
  <c r="L605"/>
  <c r="K605"/>
  <c r="J605"/>
  <c r="I605"/>
  <c r="H605"/>
  <c r="G605"/>
  <c r="F605"/>
  <c r="E605"/>
  <c r="D605"/>
  <c r="C605"/>
  <c r="B605"/>
  <c r="AQ604"/>
  <c r="AP604"/>
  <c r="AO604"/>
  <c r="AN604"/>
  <c r="AM604"/>
  <c r="AL604"/>
  <c r="AK604"/>
  <c r="AJ604"/>
  <c r="AI604"/>
  <c r="AH604"/>
  <c r="AG604"/>
  <c r="AF604"/>
  <c r="AE604"/>
  <c r="AD604"/>
  <c r="AC604"/>
  <c r="AB604"/>
  <c r="AA604"/>
  <c r="Z604"/>
  <c r="Y604"/>
  <c r="X604"/>
  <c r="W604"/>
  <c r="V604"/>
  <c r="U604"/>
  <c r="T604"/>
  <c r="S604"/>
  <c r="R604"/>
  <c r="Q604"/>
  <c r="P604"/>
  <c r="O604"/>
  <c r="N604"/>
  <c r="M604"/>
  <c r="L604"/>
  <c r="K604"/>
  <c r="J604"/>
  <c r="I604"/>
  <c r="H604"/>
  <c r="G604"/>
  <c r="F604"/>
  <c r="E604"/>
  <c r="D604"/>
  <c r="C604"/>
  <c r="B604"/>
  <c r="AQ603"/>
  <c r="AP603"/>
  <c r="AO603"/>
  <c r="AN603"/>
  <c r="AM603"/>
  <c r="AL603"/>
  <c r="AK603"/>
  <c r="AJ603"/>
  <c r="AI603"/>
  <c r="AH603"/>
  <c r="AG603"/>
  <c r="AF603"/>
  <c r="AE603"/>
  <c r="AD603"/>
  <c r="AC603"/>
  <c r="AB603"/>
  <c r="AA603"/>
  <c r="Z603"/>
  <c r="Y603"/>
  <c r="X603"/>
  <c r="W603"/>
  <c r="V603"/>
  <c r="U603"/>
  <c r="T603"/>
  <c r="S603"/>
  <c r="R603"/>
  <c r="Q603"/>
  <c r="P603"/>
  <c r="O603"/>
  <c r="N603"/>
  <c r="M603"/>
  <c r="L603"/>
  <c r="K603"/>
  <c r="J603"/>
  <c r="I603"/>
  <c r="H603"/>
  <c r="G603"/>
  <c r="F603"/>
  <c r="E603"/>
  <c r="D603"/>
  <c r="C603"/>
  <c r="B603"/>
  <c r="BI602"/>
  <c r="BH602"/>
  <c r="BG602"/>
  <c r="BF602"/>
  <c r="BE602"/>
  <c r="BD602"/>
  <c r="BC602"/>
  <c r="BB602"/>
  <c r="BA602"/>
  <c r="AZ602"/>
  <c r="AY602"/>
  <c r="AX602"/>
  <c r="AW602"/>
  <c r="AV602"/>
  <c r="AU602"/>
  <c r="AT602"/>
  <c r="AS602"/>
  <c r="AR602"/>
  <c r="AQ602"/>
  <c r="AP602"/>
  <c r="AO602"/>
  <c r="AN602"/>
  <c r="AM602"/>
  <c r="AL602"/>
  <c r="AK602"/>
  <c r="AJ602"/>
  <c r="AI602"/>
  <c r="AH602"/>
  <c r="AG602"/>
  <c r="AF602"/>
  <c r="AE602"/>
  <c r="AD602"/>
  <c r="AC602"/>
  <c r="AB602"/>
  <c r="AA602"/>
  <c r="Z602"/>
  <c r="Y602"/>
  <c r="X602"/>
  <c r="W602"/>
  <c r="V602"/>
  <c r="U602"/>
  <c r="T602"/>
  <c r="S602"/>
  <c r="R602"/>
  <c r="Q602"/>
  <c r="P602"/>
  <c r="O602"/>
  <c r="N602"/>
  <c r="M602"/>
  <c r="L602"/>
  <c r="K602"/>
  <c r="J602"/>
  <c r="I602"/>
  <c r="H602"/>
  <c r="G602"/>
  <c r="F602"/>
  <c r="E602"/>
  <c r="D602"/>
  <c r="C602"/>
  <c r="B602"/>
  <c r="AQ601"/>
  <c r="AP601"/>
  <c r="AO601"/>
  <c r="AN601"/>
  <c r="AM601"/>
  <c r="AL601"/>
  <c r="AK601"/>
  <c r="AJ601"/>
  <c r="AI601"/>
  <c r="AH601"/>
  <c r="AG601"/>
  <c r="AF601"/>
  <c r="AE601"/>
  <c r="AD601"/>
  <c r="AC601"/>
  <c r="AB601"/>
  <c r="AA601"/>
  <c r="Z601"/>
  <c r="Y601"/>
  <c r="X601"/>
  <c r="W601"/>
  <c r="V601"/>
  <c r="U601"/>
  <c r="T601"/>
  <c r="S601"/>
  <c r="R601"/>
  <c r="Q601"/>
  <c r="P601"/>
  <c r="O601"/>
  <c r="N601"/>
  <c r="M601"/>
  <c r="L601"/>
  <c r="K601"/>
  <c r="J601"/>
  <c r="I601"/>
  <c r="H601"/>
  <c r="G601"/>
  <c r="F601"/>
  <c r="E601"/>
  <c r="D601"/>
  <c r="C601"/>
  <c r="B601"/>
  <c r="AQ600"/>
  <c r="AP600"/>
  <c r="AO600"/>
  <c r="AN600"/>
  <c r="AM600"/>
  <c r="AL600"/>
  <c r="AK600"/>
  <c r="AJ600"/>
  <c r="AI600"/>
  <c r="AH600"/>
  <c r="AG600"/>
  <c r="AF600"/>
  <c r="AE600"/>
  <c r="AD600"/>
  <c r="AC600"/>
  <c r="AB600"/>
  <c r="AA600"/>
  <c r="Z600"/>
  <c r="Y600"/>
  <c r="X600"/>
  <c r="W600"/>
  <c r="V600"/>
  <c r="U600"/>
  <c r="T600"/>
  <c r="S600"/>
  <c r="R600"/>
  <c r="Q600"/>
  <c r="P600"/>
  <c r="O600"/>
  <c r="N600"/>
  <c r="M600"/>
  <c r="L600"/>
  <c r="K600"/>
  <c r="J600"/>
  <c r="I600"/>
  <c r="H600"/>
  <c r="G600"/>
  <c r="F600"/>
  <c r="E600"/>
  <c r="D600"/>
  <c r="C600"/>
  <c r="B600"/>
  <c r="BI599"/>
  <c r="BH599"/>
  <c r="BG599"/>
  <c r="BF599"/>
  <c r="BE599"/>
  <c r="BD599"/>
  <c r="BC599"/>
  <c r="BB599"/>
  <c r="BA599"/>
  <c r="AZ599"/>
  <c r="AY599"/>
  <c r="AX599"/>
  <c r="AW599"/>
  <c r="AV599"/>
  <c r="AU599"/>
  <c r="AT599"/>
  <c r="AS599"/>
  <c r="AR599"/>
  <c r="AQ599"/>
  <c r="AP599"/>
  <c r="AO599"/>
  <c r="AN599"/>
  <c r="AM599"/>
  <c r="AL599"/>
  <c r="AK599"/>
  <c r="AJ599"/>
  <c r="AI599"/>
  <c r="AH599"/>
  <c r="AG599"/>
  <c r="AF599"/>
  <c r="AE599"/>
  <c r="AD599"/>
  <c r="AC599"/>
  <c r="AB599"/>
  <c r="AA599"/>
  <c r="Z599"/>
  <c r="Y599"/>
  <c r="X599"/>
  <c r="W599"/>
  <c r="V599"/>
  <c r="U599"/>
  <c r="T599"/>
  <c r="S599"/>
  <c r="R599"/>
  <c r="Q599"/>
  <c r="P599"/>
  <c r="O599"/>
  <c r="N599"/>
  <c r="M599"/>
  <c r="L599"/>
  <c r="K599"/>
  <c r="J599"/>
  <c r="I599"/>
  <c r="H599"/>
  <c r="G599"/>
  <c r="F599"/>
  <c r="E599"/>
  <c r="D599"/>
  <c r="C599"/>
  <c r="B599"/>
  <c r="AQ598"/>
  <c r="AP598"/>
  <c r="AO598"/>
  <c r="AN598"/>
  <c r="AM598"/>
  <c r="AL598"/>
  <c r="AK598"/>
  <c r="AJ598"/>
  <c r="AI598"/>
  <c r="AH598"/>
  <c r="AG598"/>
  <c r="AF598"/>
  <c r="AE598"/>
  <c r="AD598"/>
  <c r="AC598"/>
  <c r="AB598"/>
  <c r="AA598"/>
  <c r="Z598"/>
  <c r="Y598"/>
  <c r="X598"/>
  <c r="W598"/>
  <c r="V598"/>
  <c r="U598"/>
  <c r="T598"/>
  <c r="S598"/>
  <c r="R598"/>
  <c r="Q598"/>
  <c r="P598"/>
  <c r="O598"/>
  <c r="N598"/>
  <c r="M598"/>
  <c r="L598"/>
  <c r="K598"/>
  <c r="J598"/>
  <c r="I598"/>
  <c r="H598"/>
  <c r="G598"/>
  <c r="F598"/>
  <c r="E598"/>
  <c r="D598"/>
  <c r="C598"/>
  <c r="B598"/>
  <c r="AQ597"/>
  <c r="AP597"/>
  <c r="AO597"/>
  <c r="AN597"/>
  <c r="AM597"/>
  <c r="AL597"/>
  <c r="AK597"/>
  <c r="AJ597"/>
  <c r="AI597"/>
  <c r="AH597"/>
  <c r="AG597"/>
  <c r="AF597"/>
  <c r="AE597"/>
  <c r="AD597"/>
  <c r="AC597"/>
  <c r="AB597"/>
  <c r="AA597"/>
  <c r="Z597"/>
  <c r="Y597"/>
  <c r="X597"/>
  <c r="W597"/>
  <c r="V597"/>
  <c r="U597"/>
  <c r="T597"/>
  <c r="S597"/>
  <c r="R597"/>
  <c r="Q597"/>
  <c r="P597"/>
  <c r="O597"/>
  <c r="N597"/>
  <c r="M597"/>
  <c r="L597"/>
  <c r="K597"/>
  <c r="J597"/>
  <c r="I597"/>
  <c r="H597"/>
  <c r="G597"/>
  <c r="F597"/>
  <c r="E597"/>
  <c r="D597"/>
  <c r="C597"/>
  <c r="B597"/>
  <c r="BI596"/>
  <c r="BH596"/>
  <c r="BG596"/>
  <c r="BF596"/>
  <c r="BE596"/>
  <c r="BD596"/>
  <c r="BC596"/>
  <c r="BB596"/>
  <c r="BA596"/>
  <c r="AZ596"/>
  <c r="AY596"/>
  <c r="AX596"/>
  <c r="AW596"/>
  <c r="AV596"/>
  <c r="AU596"/>
  <c r="AT596"/>
  <c r="AS596"/>
  <c r="AR596"/>
  <c r="AQ596"/>
  <c r="AP596"/>
  <c r="AO596"/>
  <c r="AN596"/>
  <c r="AM596"/>
  <c r="AL596"/>
  <c r="AK596"/>
  <c r="AJ596"/>
  <c r="AI596"/>
  <c r="AH596"/>
  <c r="AG596"/>
  <c r="AF596"/>
  <c r="AE596"/>
  <c r="AD596"/>
  <c r="AC596"/>
  <c r="AB596"/>
  <c r="AA596"/>
  <c r="Z596"/>
  <c r="Y596"/>
  <c r="X596"/>
  <c r="W596"/>
  <c r="V596"/>
  <c r="U596"/>
  <c r="T596"/>
  <c r="S596"/>
  <c r="R596"/>
  <c r="Q596"/>
  <c r="P596"/>
  <c r="O596"/>
  <c r="N596"/>
  <c r="M596"/>
  <c r="L596"/>
  <c r="K596"/>
  <c r="J596"/>
  <c r="I596"/>
  <c r="H596"/>
  <c r="G596"/>
  <c r="F596"/>
  <c r="E596"/>
  <c r="D596"/>
  <c r="C596"/>
  <c r="B596"/>
  <c r="AQ595"/>
  <c r="AP595"/>
  <c r="AO595"/>
  <c r="AN595"/>
  <c r="AM595"/>
  <c r="AL595"/>
  <c r="AK595"/>
  <c r="AJ595"/>
  <c r="AI595"/>
  <c r="AH595"/>
  <c r="AG595"/>
  <c r="AF595"/>
  <c r="AE595"/>
  <c r="AD595"/>
  <c r="AC595"/>
  <c r="AB595"/>
  <c r="AA595"/>
  <c r="Z595"/>
  <c r="Y595"/>
  <c r="X595"/>
  <c r="W595"/>
  <c r="V595"/>
  <c r="U595"/>
  <c r="T595"/>
  <c r="S595"/>
  <c r="R595"/>
  <c r="Q595"/>
  <c r="P595"/>
  <c r="O595"/>
  <c r="N595"/>
  <c r="M595"/>
  <c r="L595"/>
  <c r="K595"/>
  <c r="J595"/>
  <c r="I595"/>
  <c r="H595"/>
  <c r="G595"/>
  <c r="F595"/>
  <c r="E595"/>
  <c r="D595"/>
  <c r="C595"/>
  <c r="B595"/>
  <c r="AQ594"/>
  <c r="AP594"/>
  <c r="AO594"/>
  <c r="AN594"/>
  <c r="AM594"/>
  <c r="AL594"/>
  <c r="AK594"/>
  <c r="AJ594"/>
  <c r="AI594"/>
  <c r="AH594"/>
  <c r="AG594"/>
  <c r="AF594"/>
  <c r="AE594"/>
  <c r="AD594"/>
  <c r="AC594"/>
  <c r="AB594"/>
  <c r="AA594"/>
  <c r="Z594"/>
  <c r="Y594"/>
  <c r="X594"/>
  <c r="W594"/>
  <c r="V594"/>
  <c r="U594"/>
  <c r="T594"/>
  <c r="S594"/>
  <c r="R594"/>
  <c r="Q594"/>
  <c r="P594"/>
  <c r="O594"/>
  <c r="N594"/>
  <c r="M594"/>
  <c r="L594"/>
  <c r="K594"/>
  <c r="J594"/>
  <c r="I594"/>
  <c r="H594"/>
  <c r="G594"/>
  <c r="F594"/>
  <c r="E594"/>
  <c r="D594"/>
  <c r="C594"/>
  <c r="B594"/>
  <c r="BI593"/>
  <c r="BH593"/>
  <c r="BG593"/>
  <c r="BF593"/>
  <c r="BE593"/>
  <c r="BD593"/>
  <c r="BC593"/>
  <c r="BB593"/>
  <c r="BA593"/>
  <c r="AZ593"/>
  <c r="AY593"/>
  <c r="AX593"/>
  <c r="AW593"/>
  <c r="AV593"/>
  <c r="AU593"/>
  <c r="AT593"/>
  <c r="AS593"/>
  <c r="AR593"/>
  <c r="AQ593"/>
  <c r="AP593"/>
  <c r="AO593"/>
  <c r="AN593"/>
  <c r="AM593"/>
  <c r="AL593"/>
  <c r="AK593"/>
  <c r="AJ593"/>
  <c r="AI593"/>
  <c r="AH593"/>
  <c r="AG593"/>
  <c r="AF593"/>
  <c r="AE593"/>
  <c r="AD593"/>
  <c r="AC593"/>
  <c r="AB593"/>
  <c r="AA593"/>
  <c r="Z593"/>
  <c r="Y593"/>
  <c r="X593"/>
  <c r="W593"/>
  <c r="V593"/>
  <c r="U593"/>
  <c r="T593"/>
  <c r="S593"/>
  <c r="R593"/>
  <c r="Q593"/>
  <c r="P593"/>
  <c r="O593"/>
  <c r="N593"/>
  <c r="M593"/>
  <c r="L593"/>
  <c r="K593"/>
  <c r="J593"/>
  <c r="I593"/>
  <c r="H593"/>
  <c r="G593"/>
  <c r="F593"/>
  <c r="E593"/>
  <c r="D593"/>
  <c r="C593"/>
  <c r="B593"/>
  <c r="AQ592"/>
  <c r="AP592"/>
  <c r="AO592"/>
  <c r="AN592"/>
  <c r="AM592"/>
  <c r="AL592"/>
  <c r="AK592"/>
  <c r="AJ592"/>
  <c r="AI592"/>
  <c r="AH592"/>
  <c r="AG592"/>
  <c r="AF592"/>
  <c r="AE592"/>
  <c r="AD592"/>
  <c r="AC592"/>
  <c r="AB592"/>
  <c r="AA592"/>
  <c r="Z592"/>
  <c r="Y592"/>
  <c r="X592"/>
  <c r="W592"/>
  <c r="V592"/>
  <c r="U592"/>
  <c r="T592"/>
  <c r="S592"/>
  <c r="R592"/>
  <c r="Q592"/>
  <c r="P592"/>
  <c r="O592"/>
  <c r="N592"/>
  <c r="M592"/>
  <c r="L592"/>
  <c r="K592"/>
  <c r="J592"/>
  <c r="I592"/>
  <c r="H592"/>
  <c r="G592"/>
  <c r="F592"/>
  <c r="E592"/>
  <c r="D592"/>
  <c r="C592"/>
  <c r="B592"/>
  <c r="AQ591"/>
  <c r="AP591"/>
  <c r="AO591"/>
  <c r="AN591"/>
  <c r="AM591"/>
  <c r="AL591"/>
  <c r="AK591"/>
  <c r="AJ591"/>
  <c r="AI591"/>
  <c r="AH591"/>
  <c r="AG591"/>
  <c r="AF591"/>
  <c r="AE591"/>
  <c r="AD591"/>
  <c r="AC591"/>
  <c r="AB591"/>
  <c r="AA591"/>
  <c r="Z591"/>
  <c r="Y591"/>
  <c r="X591"/>
  <c r="W591"/>
  <c r="V591"/>
  <c r="U591"/>
  <c r="T591"/>
  <c r="S591"/>
  <c r="R591"/>
  <c r="Q591"/>
  <c r="P591"/>
  <c r="O591"/>
  <c r="N591"/>
  <c r="M591"/>
  <c r="L591"/>
  <c r="K591"/>
  <c r="J591"/>
  <c r="I591"/>
  <c r="H591"/>
  <c r="G591"/>
  <c r="F591"/>
  <c r="E591"/>
  <c r="D591"/>
  <c r="C591"/>
  <c r="B591"/>
  <c r="BI590"/>
  <c r="BH590"/>
  <c r="BG590"/>
  <c r="BF590"/>
  <c r="BE590"/>
  <c r="BD590"/>
  <c r="BC590"/>
  <c r="BB590"/>
  <c r="BA590"/>
  <c r="AZ590"/>
  <c r="AY590"/>
  <c r="AX590"/>
  <c r="AW590"/>
  <c r="AV590"/>
  <c r="AU590"/>
  <c r="AT590"/>
  <c r="AS590"/>
  <c r="AR590"/>
  <c r="AQ590"/>
  <c r="AP590"/>
  <c r="AO590"/>
  <c r="AN590"/>
  <c r="AM590"/>
  <c r="AL590"/>
  <c r="AK590"/>
  <c r="AJ590"/>
  <c r="AI590"/>
  <c r="AH590"/>
  <c r="AG590"/>
  <c r="AF590"/>
  <c r="AE590"/>
  <c r="AD590"/>
  <c r="AC590"/>
  <c r="AB590"/>
  <c r="AA590"/>
  <c r="Z590"/>
  <c r="Y590"/>
  <c r="X590"/>
  <c r="W590"/>
  <c r="V590"/>
  <c r="U590"/>
  <c r="T590"/>
  <c r="S590"/>
  <c r="R590"/>
  <c r="Q590"/>
  <c r="P590"/>
  <c r="O590"/>
  <c r="N590"/>
  <c r="M590"/>
  <c r="L590"/>
  <c r="K590"/>
  <c r="J590"/>
  <c r="I590"/>
  <c r="H590"/>
  <c r="G590"/>
  <c r="F590"/>
  <c r="E590"/>
  <c r="D590"/>
  <c r="C590"/>
  <c r="B590"/>
  <c r="AQ589"/>
  <c r="AP589"/>
  <c r="AO589"/>
  <c r="AN589"/>
  <c r="AM589"/>
  <c r="AL589"/>
  <c r="AK589"/>
  <c r="AJ589"/>
  <c r="AI589"/>
  <c r="AH589"/>
  <c r="AG589"/>
  <c r="AF589"/>
  <c r="AE589"/>
  <c r="AD589"/>
  <c r="AC589"/>
  <c r="AB589"/>
  <c r="AA589"/>
  <c r="Z589"/>
  <c r="Y589"/>
  <c r="X589"/>
  <c r="W589"/>
  <c r="V589"/>
  <c r="U589"/>
  <c r="T589"/>
  <c r="S589"/>
  <c r="R589"/>
  <c r="Q589"/>
  <c r="P589"/>
  <c r="O589"/>
  <c r="N589"/>
  <c r="M589"/>
  <c r="L589"/>
  <c r="K589"/>
  <c r="J589"/>
  <c r="I589"/>
  <c r="H589"/>
  <c r="G589"/>
  <c r="F589"/>
  <c r="E589"/>
  <c r="D589"/>
  <c r="C589"/>
  <c r="B589"/>
  <c r="AQ588"/>
  <c r="AP588"/>
  <c r="AO588"/>
  <c r="AN588"/>
  <c r="AM588"/>
  <c r="AL588"/>
  <c r="AK588"/>
  <c r="AJ588"/>
  <c r="AI588"/>
  <c r="AH588"/>
  <c r="AG588"/>
  <c r="AF588"/>
  <c r="AE588"/>
  <c r="AD588"/>
  <c r="AC588"/>
  <c r="AB588"/>
  <c r="AA588"/>
  <c r="Z588"/>
  <c r="Y588"/>
  <c r="X588"/>
  <c r="W588"/>
  <c r="V588"/>
  <c r="U588"/>
  <c r="T588"/>
  <c r="S588"/>
  <c r="R588"/>
  <c r="Q588"/>
  <c r="P588"/>
  <c r="O588"/>
  <c r="N588"/>
  <c r="M588"/>
  <c r="L588"/>
  <c r="K588"/>
  <c r="J588"/>
  <c r="I588"/>
  <c r="H588"/>
  <c r="G588"/>
  <c r="F588"/>
  <c r="E588"/>
  <c r="D588"/>
  <c r="C588"/>
  <c r="B588"/>
  <c r="BI587"/>
  <c r="BH587"/>
  <c r="BG587"/>
  <c r="BF587"/>
  <c r="BE587"/>
  <c r="BD587"/>
  <c r="BC587"/>
  <c r="BB587"/>
  <c r="BA587"/>
  <c r="AZ587"/>
  <c r="AY587"/>
  <c r="AX587"/>
  <c r="AW587"/>
  <c r="AV587"/>
  <c r="AU587"/>
  <c r="AT587"/>
  <c r="AS587"/>
  <c r="AR587"/>
  <c r="AQ587"/>
  <c r="AP587"/>
  <c r="AO587"/>
  <c r="AN587"/>
  <c r="AM587"/>
  <c r="AL587"/>
  <c r="AK587"/>
  <c r="AJ587"/>
  <c r="AI587"/>
  <c r="AH587"/>
  <c r="AG587"/>
  <c r="AF587"/>
  <c r="AE587"/>
  <c r="AD587"/>
  <c r="AC587"/>
  <c r="AB587"/>
  <c r="AA587"/>
  <c r="Z587"/>
  <c r="Y587"/>
  <c r="X587"/>
  <c r="W587"/>
  <c r="V587"/>
  <c r="U587"/>
  <c r="T587"/>
  <c r="S587"/>
  <c r="R587"/>
  <c r="Q587"/>
  <c r="P587"/>
  <c r="O587"/>
  <c r="N587"/>
  <c r="M587"/>
  <c r="L587"/>
  <c r="K587"/>
  <c r="J587"/>
  <c r="I587"/>
  <c r="H587"/>
  <c r="G587"/>
  <c r="F587"/>
  <c r="E587"/>
  <c r="D587"/>
  <c r="C587"/>
  <c r="B587"/>
  <c r="AQ586"/>
  <c r="AP586"/>
  <c r="AO586"/>
  <c r="AN586"/>
  <c r="AM586"/>
  <c r="AL586"/>
  <c r="AK586"/>
  <c r="AJ586"/>
  <c r="AI586"/>
  <c r="AH586"/>
  <c r="AG586"/>
  <c r="AF586"/>
  <c r="AE586"/>
  <c r="AD586"/>
  <c r="AC586"/>
  <c r="AB586"/>
  <c r="AA586"/>
  <c r="Z586"/>
  <c r="Y586"/>
  <c r="X586"/>
  <c r="W586"/>
  <c r="V586"/>
  <c r="U586"/>
  <c r="T586"/>
  <c r="S586"/>
  <c r="R586"/>
  <c r="Q586"/>
  <c r="P586"/>
  <c r="O586"/>
  <c r="N586"/>
  <c r="M586"/>
  <c r="L586"/>
  <c r="K586"/>
  <c r="J586"/>
  <c r="I586"/>
  <c r="H586"/>
  <c r="G586"/>
  <c r="F586"/>
  <c r="E586"/>
  <c r="D586"/>
  <c r="C586"/>
  <c r="B586"/>
  <c r="AQ585"/>
  <c r="AP585"/>
  <c r="AO585"/>
  <c r="AN585"/>
  <c r="AM585"/>
  <c r="AL585"/>
  <c r="AK585"/>
  <c r="AJ585"/>
  <c r="AI585"/>
  <c r="AH585"/>
  <c r="AG585"/>
  <c r="AF585"/>
  <c r="AE585"/>
  <c r="AD585"/>
  <c r="AC585"/>
  <c r="AB585"/>
  <c r="AA585"/>
  <c r="Z585"/>
  <c r="Y585"/>
  <c r="X585"/>
  <c r="W585"/>
  <c r="V585"/>
  <c r="U585"/>
  <c r="T585"/>
  <c r="S585"/>
  <c r="R585"/>
  <c r="Q585"/>
  <c r="P585"/>
  <c r="O585"/>
  <c r="N585"/>
  <c r="M585"/>
  <c r="L585"/>
  <c r="K585"/>
  <c r="J585"/>
  <c r="I585"/>
  <c r="H585"/>
  <c r="G585"/>
  <c r="F585"/>
  <c r="E585"/>
  <c r="D585"/>
  <c r="C585"/>
  <c r="B585"/>
  <c r="BI584"/>
  <c r="BH584"/>
  <c r="BG584"/>
  <c r="BF584"/>
  <c r="BE584"/>
  <c r="BD584"/>
  <c r="BC584"/>
  <c r="BB584"/>
  <c r="BA584"/>
  <c r="AZ584"/>
  <c r="AY584"/>
  <c r="AX584"/>
  <c r="AW584"/>
  <c r="AV584"/>
  <c r="AU584"/>
  <c r="AT584"/>
  <c r="AS584"/>
  <c r="AR584"/>
  <c r="AQ584"/>
  <c r="AP584"/>
  <c r="AO584"/>
  <c r="AN584"/>
  <c r="AM584"/>
  <c r="AL584"/>
  <c r="AK584"/>
  <c r="AJ584"/>
  <c r="AI584"/>
  <c r="AH584"/>
  <c r="AG584"/>
  <c r="AF584"/>
  <c r="AE584"/>
  <c r="AD584"/>
  <c r="AC584"/>
  <c r="AB584"/>
  <c r="AA584"/>
  <c r="Z584"/>
  <c r="Y584"/>
  <c r="X584"/>
  <c r="W584"/>
  <c r="V584"/>
  <c r="U584"/>
  <c r="T584"/>
  <c r="S584"/>
  <c r="R584"/>
  <c r="Q584"/>
  <c r="P584"/>
  <c r="O584"/>
  <c r="N584"/>
  <c r="M584"/>
  <c r="L584"/>
  <c r="K584"/>
  <c r="J584"/>
  <c r="I584"/>
  <c r="H584"/>
  <c r="G584"/>
  <c r="F584"/>
  <c r="E584"/>
  <c r="D584"/>
  <c r="C584"/>
  <c r="B584"/>
  <c r="AQ583"/>
  <c r="AP583"/>
  <c r="AO583"/>
  <c r="AN583"/>
  <c r="AM583"/>
  <c r="AL583"/>
  <c r="AK583"/>
  <c r="AJ583"/>
  <c r="AI583"/>
  <c r="AH583"/>
  <c r="AG583"/>
  <c r="AF583"/>
  <c r="AE583"/>
  <c r="AD583"/>
  <c r="AC583"/>
  <c r="AB583"/>
  <c r="AA583"/>
  <c r="Z583"/>
  <c r="Y583"/>
  <c r="X583"/>
  <c r="W583"/>
  <c r="V583"/>
  <c r="U583"/>
  <c r="T583"/>
  <c r="S583"/>
  <c r="R583"/>
  <c r="Q583"/>
  <c r="P583"/>
  <c r="O583"/>
  <c r="N583"/>
  <c r="M583"/>
  <c r="L583"/>
  <c r="K583"/>
  <c r="J583"/>
  <c r="I583"/>
  <c r="H583"/>
  <c r="G583"/>
  <c r="F583"/>
  <c r="E583"/>
  <c r="D583"/>
  <c r="C583"/>
  <c r="B583"/>
  <c r="AQ582"/>
  <c r="AP582"/>
  <c r="AO582"/>
  <c r="AN582"/>
  <c r="AM582"/>
  <c r="AL582"/>
  <c r="AK582"/>
  <c r="AJ582"/>
  <c r="AI582"/>
  <c r="AH582"/>
  <c r="AG582"/>
  <c r="AF582"/>
  <c r="AE582"/>
  <c r="AD582"/>
  <c r="AC582"/>
  <c r="AB582"/>
  <c r="AA582"/>
  <c r="Z582"/>
  <c r="Y582"/>
  <c r="X582"/>
  <c r="W582"/>
  <c r="V582"/>
  <c r="U582"/>
  <c r="T582"/>
  <c r="S582"/>
  <c r="R582"/>
  <c r="Q582"/>
  <c r="P582"/>
  <c r="O582"/>
  <c r="N582"/>
  <c r="M582"/>
  <c r="L582"/>
  <c r="K582"/>
  <c r="J582"/>
  <c r="I582"/>
  <c r="H582"/>
  <c r="G582"/>
  <c r="F582"/>
  <c r="E582"/>
  <c r="D582"/>
  <c r="C582"/>
  <c r="B582"/>
  <c r="BI581"/>
  <c r="BH581"/>
  <c r="BG581"/>
  <c r="BF581"/>
  <c r="BE581"/>
  <c r="BD581"/>
  <c r="BC581"/>
  <c r="BB581"/>
  <c r="BA581"/>
  <c r="AZ581"/>
  <c r="AY581"/>
  <c r="AX581"/>
  <c r="AW581"/>
  <c r="AV581"/>
  <c r="AU581"/>
  <c r="AT581"/>
  <c r="AS581"/>
  <c r="AR581"/>
  <c r="AQ581"/>
  <c r="AP581"/>
  <c r="AO581"/>
  <c r="AN581"/>
  <c r="AM581"/>
  <c r="AL581"/>
  <c r="AK581"/>
  <c r="AJ581"/>
  <c r="AI581"/>
  <c r="AH581"/>
  <c r="AG581"/>
  <c r="AF581"/>
  <c r="AE581"/>
  <c r="AD581"/>
  <c r="AC581"/>
  <c r="AB581"/>
  <c r="AA581"/>
  <c r="Z581"/>
  <c r="Y581"/>
  <c r="X581"/>
  <c r="W581"/>
  <c r="V581"/>
  <c r="U581"/>
  <c r="T581"/>
  <c r="S581"/>
  <c r="R581"/>
  <c r="Q581"/>
  <c r="P581"/>
  <c r="O581"/>
  <c r="N581"/>
  <c r="M581"/>
  <c r="L581"/>
  <c r="K581"/>
  <c r="J581"/>
  <c r="I581"/>
  <c r="H581"/>
  <c r="G581"/>
  <c r="F581"/>
  <c r="E581"/>
  <c r="D581"/>
  <c r="C581"/>
  <c r="B581"/>
  <c r="AQ580"/>
  <c r="AP580"/>
  <c r="AO580"/>
  <c r="AN580"/>
  <c r="AM580"/>
  <c r="AL580"/>
  <c r="AK580"/>
  <c r="AJ580"/>
  <c r="AI580"/>
  <c r="AH580"/>
  <c r="AG580"/>
  <c r="AF580"/>
  <c r="AE580"/>
  <c r="AD580"/>
  <c r="AC580"/>
  <c r="AB580"/>
  <c r="AA580"/>
  <c r="Z580"/>
  <c r="Y580"/>
  <c r="X580"/>
  <c r="W580"/>
  <c r="V580"/>
  <c r="U580"/>
  <c r="T580"/>
  <c r="S580"/>
  <c r="R580"/>
  <c r="Q580"/>
  <c r="P580"/>
  <c r="O580"/>
  <c r="N580"/>
  <c r="M580"/>
  <c r="L580"/>
  <c r="K580"/>
  <c r="J580"/>
  <c r="I580"/>
  <c r="H580"/>
  <c r="G580"/>
  <c r="F580"/>
  <c r="E580"/>
  <c r="D580"/>
  <c r="C580"/>
  <c r="B580"/>
  <c r="AQ579"/>
  <c r="AP579"/>
  <c r="AO579"/>
  <c r="AN579"/>
  <c r="AM579"/>
  <c r="AL579"/>
  <c r="AK579"/>
  <c r="AJ579"/>
  <c r="AI579"/>
  <c r="AH579"/>
  <c r="AG579"/>
  <c r="AF579"/>
  <c r="AE579"/>
  <c r="AD579"/>
  <c r="AC579"/>
  <c r="AB579"/>
  <c r="AA579"/>
  <c r="Z579"/>
  <c r="Y579"/>
  <c r="X579"/>
  <c r="W579"/>
  <c r="V579"/>
  <c r="U579"/>
  <c r="T579"/>
  <c r="S579"/>
  <c r="R579"/>
  <c r="Q579"/>
  <c r="P579"/>
  <c r="O579"/>
  <c r="N579"/>
  <c r="M579"/>
  <c r="L579"/>
  <c r="K579"/>
  <c r="J579"/>
  <c r="I579"/>
  <c r="H579"/>
  <c r="G579"/>
  <c r="F579"/>
  <c r="E579"/>
  <c r="D579"/>
  <c r="C579"/>
  <c r="B579"/>
  <c r="BI578"/>
  <c r="BH578"/>
  <c r="BG578"/>
  <c r="BF578"/>
  <c r="BE578"/>
  <c r="BD578"/>
  <c r="BC578"/>
  <c r="BB578"/>
  <c r="BA578"/>
  <c r="AZ578"/>
  <c r="AY578"/>
  <c r="AX578"/>
  <c r="AW578"/>
  <c r="AV578"/>
  <c r="AU578"/>
  <c r="AT578"/>
  <c r="AS578"/>
  <c r="AR578"/>
  <c r="AQ578"/>
  <c r="AP578"/>
  <c r="AO578"/>
  <c r="AN578"/>
  <c r="AM578"/>
  <c r="AL578"/>
  <c r="AK578"/>
  <c r="AJ578"/>
  <c r="AI578"/>
  <c r="AH578"/>
  <c r="AG578"/>
  <c r="AF578"/>
  <c r="AE578"/>
  <c r="AD578"/>
  <c r="AC578"/>
  <c r="AB578"/>
  <c r="AA578"/>
  <c r="Z578"/>
  <c r="Y578"/>
  <c r="X578"/>
  <c r="W578"/>
  <c r="V578"/>
  <c r="U578"/>
  <c r="T578"/>
  <c r="S578"/>
  <c r="R578"/>
  <c r="Q578"/>
  <c r="P578"/>
  <c r="O578"/>
  <c r="N578"/>
  <c r="M578"/>
  <c r="L578"/>
  <c r="K578"/>
  <c r="J578"/>
  <c r="I578"/>
  <c r="H578"/>
  <c r="G578"/>
  <c r="F578"/>
  <c r="E578"/>
  <c r="D578"/>
  <c r="C578"/>
  <c r="B578"/>
  <c r="AQ577"/>
  <c r="AP577"/>
  <c r="AO577"/>
  <c r="AN577"/>
  <c r="AM577"/>
  <c r="AL577"/>
  <c r="AK577"/>
  <c r="AJ577"/>
  <c r="AI577"/>
  <c r="AH577"/>
  <c r="AG577"/>
  <c r="AF577"/>
  <c r="AE577"/>
  <c r="AD577"/>
  <c r="AC577"/>
  <c r="AB577"/>
  <c r="AA577"/>
  <c r="Z577"/>
  <c r="Y577"/>
  <c r="X577"/>
  <c r="W577"/>
  <c r="V577"/>
  <c r="U577"/>
  <c r="T577"/>
  <c r="S577"/>
  <c r="R577"/>
  <c r="Q577"/>
  <c r="P577"/>
  <c r="O577"/>
  <c r="N577"/>
  <c r="M577"/>
  <c r="L577"/>
  <c r="K577"/>
  <c r="J577"/>
  <c r="I577"/>
  <c r="H577"/>
  <c r="G577"/>
  <c r="F577"/>
  <c r="E577"/>
  <c r="D577"/>
  <c r="C577"/>
  <c r="B577"/>
  <c r="AQ576"/>
  <c r="AP576"/>
  <c r="AO576"/>
  <c r="AN576"/>
  <c r="AM576"/>
  <c r="AL576"/>
  <c r="AK576"/>
  <c r="AJ576"/>
  <c r="AI576"/>
  <c r="AH576"/>
  <c r="AG576"/>
  <c r="AF576"/>
  <c r="AE576"/>
  <c r="AD576"/>
  <c r="AC576"/>
  <c r="AB576"/>
  <c r="AA576"/>
  <c r="Z576"/>
  <c r="Y576"/>
  <c r="X576"/>
  <c r="W576"/>
  <c r="V576"/>
  <c r="U576"/>
  <c r="T576"/>
  <c r="S576"/>
  <c r="R576"/>
  <c r="Q576"/>
  <c r="P576"/>
  <c r="O576"/>
  <c r="N576"/>
  <c r="M576"/>
  <c r="L576"/>
  <c r="K576"/>
  <c r="J576"/>
  <c r="I576"/>
  <c r="H576"/>
  <c r="G576"/>
  <c r="F576"/>
  <c r="E576"/>
  <c r="D576"/>
  <c r="C576"/>
  <c r="B576"/>
  <c r="BI575"/>
  <c r="BH575"/>
  <c r="BG575"/>
  <c r="BF575"/>
  <c r="BE575"/>
  <c r="BD575"/>
  <c r="BC575"/>
  <c r="BB575"/>
  <c r="BA575"/>
  <c r="AZ575"/>
  <c r="AY575"/>
  <c r="AX575"/>
  <c r="AW575"/>
  <c r="AV575"/>
  <c r="AU575"/>
  <c r="AT575"/>
  <c r="AS575"/>
  <c r="AR575"/>
  <c r="AQ575"/>
  <c r="AP575"/>
  <c r="AO575"/>
  <c r="AN575"/>
  <c r="AM575"/>
  <c r="AL575"/>
  <c r="AK575"/>
  <c r="AJ575"/>
  <c r="AI575"/>
  <c r="AH575"/>
  <c r="AG575"/>
  <c r="AF575"/>
  <c r="AE575"/>
  <c r="AD575"/>
  <c r="AC575"/>
  <c r="AB575"/>
  <c r="AA575"/>
  <c r="Z575"/>
  <c r="Y575"/>
  <c r="X575"/>
  <c r="W575"/>
  <c r="V575"/>
  <c r="U575"/>
  <c r="T575"/>
  <c r="S575"/>
  <c r="R575"/>
  <c r="Q575"/>
  <c r="P575"/>
  <c r="O575"/>
  <c r="N575"/>
  <c r="M575"/>
  <c r="L575"/>
  <c r="K575"/>
  <c r="J575"/>
  <c r="I575"/>
  <c r="H575"/>
  <c r="G575"/>
  <c r="F575"/>
  <c r="E575"/>
  <c r="D575"/>
  <c r="C575"/>
  <c r="B575"/>
  <c r="AQ574"/>
  <c r="AP574"/>
  <c r="AO574"/>
  <c r="AN574"/>
  <c r="AM574"/>
  <c r="AL574"/>
  <c r="AK574"/>
  <c r="AJ574"/>
  <c r="AI574"/>
  <c r="AH574"/>
  <c r="AG574"/>
  <c r="AF574"/>
  <c r="AE574"/>
  <c r="AD574"/>
  <c r="AC574"/>
  <c r="AB574"/>
  <c r="AA574"/>
  <c r="Z574"/>
  <c r="Y574"/>
  <c r="X574"/>
  <c r="W574"/>
  <c r="V574"/>
  <c r="U574"/>
  <c r="T574"/>
  <c r="S574"/>
  <c r="R574"/>
  <c r="Q574"/>
  <c r="P574"/>
  <c r="O574"/>
  <c r="N574"/>
  <c r="M574"/>
  <c r="L574"/>
  <c r="K574"/>
  <c r="J574"/>
  <c r="I574"/>
  <c r="H574"/>
  <c r="G574"/>
  <c r="F574"/>
  <c r="E574"/>
  <c r="D574"/>
  <c r="C574"/>
  <c r="B574"/>
  <c r="AQ573"/>
  <c r="AP573"/>
  <c r="AO573"/>
  <c r="AN573"/>
  <c r="AM573"/>
  <c r="AL573"/>
  <c r="AK573"/>
  <c r="AJ573"/>
  <c r="AI573"/>
  <c r="AH573"/>
  <c r="AG573"/>
  <c r="AF573"/>
  <c r="AE573"/>
  <c r="AD573"/>
  <c r="AC573"/>
  <c r="AB573"/>
  <c r="AA573"/>
  <c r="Z573"/>
  <c r="Y573"/>
  <c r="X573"/>
  <c r="W573"/>
  <c r="V573"/>
  <c r="U573"/>
  <c r="T573"/>
  <c r="S573"/>
  <c r="R573"/>
  <c r="Q573"/>
  <c r="P573"/>
  <c r="O573"/>
  <c r="N573"/>
  <c r="M573"/>
  <c r="L573"/>
  <c r="K573"/>
  <c r="J573"/>
  <c r="I573"/>
  <c r="H573"/>
  <c r="G573"/>
  <c r="F573"/>
  <c r="E573"/>
  <c r="D573"/>
  <c r="C573"/>
  <c r="B573"/>
  <c r="BI572"/>
  <c r="BH572"/>
  <c r="BG572"/>
  <c r="BF572"/>
  <c r="BE572"/>
  <c r="BD572"/>
  <c r="BC572"/>
  <c r="BB572"/>
  <c r="BA572"/>
  <c r="AZ572"/>
  <c r="AY572"/>
  <c r="AX572"/>
  <c r="AW572"/>
  <c r="AV572"/>
  <c r="AU572"/>
  <c r="AT572"/>
  <c r="AS572"/>
  <c r="AR572"/>
  <c r="AQ572"/>
  <c r="AP572"/>
  <c r="AO572"/>
  <c r="AN572"/>
  <c r="AM572"/>
  <c r="AL572"/>
  <c r="AK572"/>
  <c r="AJ572"/>
  <c r="AI572"/>
  <c r="AH572"/>
  <c r="AG572"/>
  <c r="AF572"/>
  <c r="AE572"/>
  <c r="AD572"/>
  <c r="AC572"/>
  <c r="AB572"/>
  <c r="AA572"/>
  <c r="Z572"/>
  <c r="Y572"/>
  <c r="X572"/>
  <c r="W572"/>
  <c r="V572"/>
  <c r="U572"/>
  <c r="T572"/>
  <c r="S572"/>
  <c r="R572"/>
  <c r="Q572"/>
  <c r="P572"/>
  <c r="O572"/>
  <c r="N572"/>
  <c r="M572"/>
  <c r="L572"/>
  <c r="K572"/>
  <c r="J572"/>
  <c r="I572"/>
  <c r="H572"/>
  <c r="G572"/>
  <c r="F572"/>
  <c r="E572"/>
  <c r="D572"/>
  <c r="C572"/>
  <c r="B572"/>
  <c r="AQ571"/>
  <c r="AP571"/>
  <c r="AO571"/>
  <c r="AN571"/>
  <c r="AM571"/>
  <c r="AL571"/>
  <c r="AK571"/>
  <c r="AJ571"/>
  <c r="AI571"/>
  <c r="AH571"/>
  <c r="AG571"/>
  <c r="AF571"/>
  <c r="AE571"/>
  <c r="AD571"/>
  <c r="AC571"/>
  <c r="AB571"/>
  <c r="AA571"/>
  <c r="Z571"/>
  <c r="Y571"/>
  <c r="X571"/>
  <c r="W571"/>
  <c r="V571"/>
  <c r="U571"/>
  <c r="T571"/>
  <c r="S571"/>
  <c r="R571"/>
  <c r="Q571"/>
  <c r="P571"/>
  <c r="O571"/>
  <c r="N571"/>
  <c r="M571"/>
  <c r="L571"/>
  <c r="K571"/>
  <c r="J571"/>
  <c r="I571"/>
  <c r="H571"/>
  <c r="G571"/>
  <c r="F571"/>
  <c r="E571"/>
  <c r="D571"/>
  <c r="C571"/>
  <c r="B571"/>
  <c r="AQ570"/>
  <c r="AP570"/>
  <c r="AO570"/>
  <c r="AN570"/>
  <c r="AM570"/>
  <c r="AL570"/>
  <c r="AK570"/>
  <c r="AJ570"/>
  <c r="AI570"/>
  <c r="AH570"/>
  <c r="AG570"/>
  <c r="AF570"/>
  <c r="AE570"/>
  <c r="AD570"/>
  <c r="AC570"/>
  <c r="AB570"/>
  <c r="AA570"/>
  <c r="Z570"/>
  <c r="Y570"/>
  <c r="X570"/>
  <c r="W570"/>
  <c r="V570"/>
  <c r="U570"/>
  <c r="T570"/>
  <c r="S570"/>
  <c r="R570"/>
  <c r="Q570"/>
  <c r="P570"/>
  <c r="O570"/>
  <c r="N570"/>
  <c r="M570"/>
  <c r="L570"/>
  <c r="K570"/>
  <c r="J570"/>
  <c r="I570"/>
  <c r="H570"/>
  <c r="G570"/>
  <c r="F570"/>
  <c r="E570"/>
  <c r="D570"/>
  <c r="C570"/>
  <c r="B570"/>
  <c r="BI569"/>
  <c r="BH569"/>
  <c r="BG569"/>
  <c r="BF569"/>
  <c r="BE569"/>
  <c r="BD569"/>
  <c r="BC569"/>
  <c r="BB569"/>
  <c r="BA569"/>
  <c r="AZ569"/>
  <c r="AY569"/>
  <c r="AX569"/>
  <c r="AW569"/>
  <c r="AV569"/>
  <c r="AU569"/>
  <c r="AT569"/>
  <c r="AS569"/>
  <c r="AR569"/>
  <c r="AQ569"/>
  <c r="AP569"/>
  <c r="AO569"/>
  <c r="AN569"/>
  <c r="AM569"/>
  <c r="AL569"/>
  <c r="AK569"/>
  <c r="AJ569"/>
  <c r="AI569"/>
  <c r="AH569"/>
  <c r="AG569"/>
  <c r="AF569"/>
  <c r="AE569"/>
  <c r="AD569"/>
  <c r="AC569"/>
  <c r="AB569"/>
  <c r="AA569"/>
  <c r="Z569"/>
  <c r="Y569"/>
  <c r="X569"/>
  <c r="W569"/>
  <c r="V569"/>
  <c r="U569"/>
  <c r="T569"/>
  <c r="S569"/>
  <c r="R569"/>
  <c r="Q569"/>
  <c r="P569"/>
  <c r="O569"/>
  <c r="N569"/>
  <c r="M569"/>
  <c r="L569"/>
  <c r="K569"/>
  <c r="J569"/>
  <c r="I569"/>
  <c r="H569"/>
  <c r="G569"/>
  <c r="F569"/>
  <c r="E569"/>
  <c r="D569"/>
  <c r="C569"/>
  <c r="B569"/>
  <c r="AQ568"/>
  <c r="AP568"/>
  <c r="AO568"/>
  <c r="AN568"/>
  <c r="AM568"/>
  <c r="AL568"/>
  <c r="AK568"/>
  <c r="AJ568"/>
  <c r="AI568"/>
  <c r="AH568"/>
  <c r="AG568"/>
  <c r="AF568"/>
  <c r="AE568"/>
  <c r="AD568"/>
  <c r="AC568"/>
  <c r="AB568"/>
  <c r="AA568"/>
  <c r="Z568"/>
  <c r="Y568"/>
  <c r="X568"/>
  <c r="W568"/>
  <c r="V568"/>
  <c r="U568"/>
  <c r="T568"/>
  <c r="S568"/>
  <c r="R568"/>
  <c r="Q568"/>
  <c r="P568"/>
  <c r="O568"/>
  <c r="N568"/>
  <c r="M568"/>
  <c r="L568"/>
  <c r="K568"/>
  <c r="J568"/>
  <c r="I568"/>
  <c r="H568"/>
  <c r="G568"/>
  <c r="F568"/>
  <c r="E568"/>
  <c r="D568"/>
  <c r="C568"/>
  <c r="B568"/>
  <c r="AQ567"/>
  <c r="AP567"/>
  <c r="AO567"/>
  <c r="AN567"/>
  <c r="AM567"/>
  <c r="AL567"/>
  <c r="AK567"/>
  <c r="AJ567"/>
  <c r="AI567"/>
  <c r="AH567"/>
  <c r="AG567"/>
  <c r="AF567"/>
  <c r="AE567"/>
  <c r="AD567"/>
  <c r="AC567"/>
  <c r="AB567"/>
  <c r="AA567"/>
  <c r="Z567"/>
  <c r="Y567"/>
  <c r="X567"/>
  <c r="W567"/>
  <c r="V567"/>
  <c r="U567"/>
  <c r="T567"/>
  <c r="S567"/>
  <c r="R567"/>
  <c r="Q567"/>
  <c r="P567"/>
  <c r="O567"/>
  <c r="N567"/>
  <c r="M567"/>
  <c r="L567"/>
  <c r="K567"/>
  <c r="J567"/>
  <c r="I567"/>
  <c r="H567"/>
  <c r="G567"/>
  <c r="F567"/>
  <c r="E567"/>
  <c r="D567"/>
  <c r="C567"/>
  <c r="B567"/>
  <c r="BI566"/>
  <c r="BH566"/>
  <c r="BG566"/>
  <c r="BF566"/>
  <c r="BE566"/>
  <c r="BD566"/>
  <c r="BC566"/>
  <c r="BB566"/>
  <c r="BA566"/>
  <c r="AZ566"/>
  <c r="AY566"/>
  <c r="AX566"/>
  <c r="AW566"/>
  <c r="AV566"/>
  <c r="AU566"/>
  <c r="AT566"/>
  <c r="AS566"/>
  <c r="AR566"/>
  <c r="AQ566"/>
  <c r="AP566"/>
  <c r="AO566"/>
  <c r="AN566"/>
  <c r="AM566"/>
  <c r="AL566"/>
  <c r="AK566"/>
  <c r="AJ566"/>
  <c r="AI566"/>
  <c r="AH566"/>
  <c r="AG566"/>
  <c r="AF566"/>
  <c r="AE566"/>
  <c r="AD566"/>
  <c r="AC566"/>
  <c r="AB566"/>
  <c r="AA566"/>
  <c r="Z566"/>
  <c r="Y566"/>
  <c r="X566"/>
  <c r="W566"/>
  <c r="V566"/>
  <c r="U566"/>
  <c r="T566"/>
  <c r="S566"/>
  <c r="R566"/>
  <c r="Q566"/>
  <c r="P566"/>
  <c r="O566"/>
  <c r="N566"/>
  <c r="M566"/>
  <c r="L566"/>
  <c r="K566"/>
  <c r="J566"/>
  <c r="I566"/>
  <c r="H566"/>
  <c r="G566"/>
  <c r="F566"/>
  <c r="E566"/>
  <c r="D566"/>
  <c r="C566"/>
  <c r="B566"/>
  <c r="AQ565"/>
  <c r="AP565"/>
  <c r="AO565"/>
  <c r="AN565"/>
  <c r="AM565"/>
  <c r="AL565"/>
  <c r="AK565"/>
  <c r="AJ565"/>
  <c r="AI565"/>
  <c r="AH565"/>
  <c r="AG565"/>
  <c r="AF565"/>
  <c r="AE565"/>
  <c r="AD565"/>
  <c r="AC565"/>
  <c r="AB565"/>
  <c r="AA565"/>
  <c r="Z565"/>
  <c r="Y565"/>
  <c r="X565"/>
  <c r="W565"/>
  <c r="V565"/>
  <c r="U565"/>
  <c r="T565"/>
  <c r="S565"/>
  <c r="R565"/>
  <c r="Q565"/>
  <c r="P565"/>
  <c r="O565"/>
  <c r="N565"/>
  <c r="M565"/>
  <c r="L565"/>
  <c r="K565"/>
  <c r="J565"/>
  <c r="I565"/>
  <c r="H565"/>
  <c r="G565"/>
  <c r="F565"/>
  <c r="E565"/>
  <c r="D565"/>
  <c r="C565"/>
  <c r="B565"/>
  <c r="AQ564"/>
  <c r="AP564"/>
  <c r="AO564"/>
  <c r="AN564"/>
  <c r="AM564"/>
  <c r="AL564"/>
  <c r="AK564"/>
  <c r="AJ564"/>
  <c r="AI564"/>
  <c r="AH564"/>
  <c r="AG564"/>
  <c r="AF564"/>
  <c r="AE564"/>
  <c r="AD564"/>
  <c r="AC564"/>
  <c r="AB564"/>
  <c r="AA564"/>
  <c r="Z564"/>
  <c r="Y564"/>
  <c r="X564"/>
  <c r="W564"/>
  <c r="V564"/>
  <c r="U564"/>
  <c r="T564"/>
  <c r="S564"/>
  <c r="R564"/>
  <c r="Q564"/>
  <c r="P564"/>
  <c r="O564"/>
  <c r="N564"/>
  <c r="M564"/>
  <c r="L564"/>
  <c r="K564"/>
  <c r="J564"/>
  <c r="I564"/>
  <c r="H564"/>
  <c r="G564"/>
  <c r="F564"/>
  <c r="E564"/>
  <c r="D564"/>
  <c r="C564"/>
  <c r="B564"/>
  <c r="BI563"/>
  <c r="BH563"/>
  <c r="BG563"/>
  <c r="BF563"/>
  <c r="BE563"/>
  <c r="BD563"/>
  <c r="BC563"/>
  <c r="BB563"/>
  <c r="BA563"/>
  <c r="AZ563"/>
  <c r="AY563"/>
  <c r="AX563"/>
  <c r="AW563"/>
  <c r="AV563"/>
  <c r="AU563"/>
  <c r="AT563"/>
  <c r="AS563"/>
  <c r="AR563"/>
  <c r="AQ563"/>
  <c r="AP563"/>
  <c r="AO563"/>
  <c r="AN563"/>
  <c r="AM563"/>
  <c r="AL563"/>
  <c r="AK563"/>
  <c r="AJ563"/>
  <c r="AI563"/>
  <c r="AH563"/>
  <c r="AG563"/>
  <c r="AF563"/>
  <c r="AE563"/>
  <c r="AD563"/>
  <c r="AC563"/>
  <c r="AB563"/>
  <c r="AA563"/>
  <c r="Z563"/>
  <c r="Y563"/>
  <c r="X563"/>
  <c r="W563"/>
  <c r="V563"/>
  <c r="U563"/>
  <c r="T563"/>
  <c r="S563"/>
  <c r="R563"/>
  <c r="Q563"/>
  <c r="P563"/>
  <c r="O563"/>
  <c r="N563"/>
  <c r="M563"/>
  <c r="L563"/>
  <c r="K563"/>
  <c r="J563"/>
  <c r="I563"/>
  <c r="H563"/>
  <c r="G563"/>
  <c r="F563"/>
  <c r="E563"/>
  <c r="D563"/>
  <c r="C563"/>
  <c r="B563"/>
  <c r="AQ562"/>
  <c r="AP562"/>
  <c r="AO562"/>
  <c r="AN562"/>
  <c r="AM562"/>
  <c r="AL562"/>
  <c r="AK562"/>
  <c r="AJ562"/>
  <c r="AI562"/>
  <c r="AH562"/>
  <c r="AG562"/>
  <c r="AF562"/>
  <c r="AE562"/>
  <c r="AD562"/>
  <c r="AC562"/>
  <c r="AB562"/>
  <c r="AA562"/>
  <c r="Z562"/>
  <c r="Y562"/>
  <c r="X562"/>
  <c r="W562"/>
  <c r="V562"/>
  <c r="U562"/>
  <c r="T562"/>
  <c r="S562"/>
  <c r="R562"/>
  <c r="Q562"/>
  <c r="P562"/>
  <c r="O562"/>
  <c r="N562"/>
  <c r="M562"/>
  <c r="L562"/>
  <c r="K562"/>
  <c r="J562"/>
  <c r="I562"/>
  <c r="H562"/>
  <c r="G562"/>
  <c r="F562"/>
  <c r="E562"/>
  <c r="D562"/>
  <c r="C562"/>
  <c r="B562"/>
  <c r="AQ561"/>
  <c r="AP561"/>
  <c r="AO561"/>
  <c r="AN561"/>
  <c r="AM561"/>
  <c r="AL561"/>
  <c r="AK561"/>
  <c r="AJ561"/>
  <c r="AI561"/>
  <c r="AH561"/>
  <c r="AG561"/>
  <c r="AF561"/>
  <c r="AE561"/>
  <c r="AD561"/>
  <c r="AC561"/>
  <c r="AB561"/>
  <c r="AA561"/>
  <c r="Z561"/>
  <c r="Y561"/>
  <c r="X561"/>
  <c r="W561"/>
  <c r="V561"/>
  <c r="U561"/>
  <c r="T561"/>
  <c r="S561"/>
  <c r="R561"/>
  <c r="Q561"/>
  <c r="P561"/>
  <c r="O561"/>
  <c r="N561"/>
  <c r="M561"/>
  <c r="L561"/>
  <c r="K561"/>
  <c r="J561"/>
  <c r="I561"/>
  <c r="H561"/>
  <c r="G561"/>
  <c r="F561"/>
  <c r="E561"/>
  <c r="D561"/>
  <c r="C561"/>
  <c r="B561"/>
  <c r="BI560"/>
  <c r="BH560"/>
  <c r="BG560"/>
  <c r="BF560"/>
  <c r="BE560"/>
  <c r="BD560"/>
  <c r="BC560"/>
  <c r="BB560"/>
  <c r="BA560"/>
  <c r="AZ560"/>
  <c r="AY560"/>
  <c r="AX560"/>
  <c r="AW560"/>
  <c r="AV560"/>
  <c r="AU560"/>
  <c r="AT560"/>
  <c r="AS560"/>
  <c r="AR560"/>
  <c r="AQ560"/>
  <c r="AP560"/>
  <c r="AO560"/>
  <c r="AN560"/>
  <c r="AM560"/>
  <c r="AL560"/>
  <c r="AK560"/>
  <c r="AJ560"/>
  <c r="AI560"/>
  <c r="AH560"/>
  <c r="AG560"/>
  <c r="AF560"/>
  <c r="AE560"/>
  <c r="AD560"/>
  <c r="AC560"/>
  <c r="AB560"/>
  <c r="AA560"/>
  <c r="Z560"/>
  <c r="Y560"/>
  <c r="X560"/>
  <c r="W560"/>
  <c r="V560"/>
  <c r="U560"/>
  <c r="T560"/>
  <c r="S560"/>
  <c r="R560"/>
  <c r="Q560"/>
  <c r="P560"/>
  <c r="O560"/>
  <c r="N560"/>
  <c r="M560"/>
  <c r="L560"/>
  <c r="K560"/>
  <c r="J560"/>
  <c r="I560"/>
  <c r="H560"/>
  <c r="G560"/>
  <c r="F560"/>
  <c r="E560"/>
  <c r="D560"/>
  <c r="C560"/>
  <c r="B560"/>
  <c r="AQ559"/>
  <c r="AP559"/>
  <c r="AO559"/>
  <c r="AN559"/>
  <c r="AM559"/>
  <c r="AL559"/>
  <c r="AK559"/>
  <c r="AJ559"/>
  <c r="AI559"/>
  <c r="AH559"/>
  <c r="AG559"/>
  <c r="AF559"/>
  <c r="AE559"/>
  <c r="AD559"/>
  <c r="AC559"/>
  <c r="AB559"/>
  <c r="AA559"/>
  <c r="Z559"/>
  <c r="Y559"/>
  <c r="X559"/>
  <c r="W559"/>
  <c r="V559"/>
  <c r="U559"/>
  <c r="T559"/>
  <c r="S559"/>
  <c r="R559"/>
  <c r="Q559"/>
  <c r="P559"/>
  <c r="O559"/>
  <c r="N559"/>
  <c r="M559"/>
  <c r="L559"/>
  <c r="K559"/>
  <c r="J559"/>
  <c r="I559"/>
  <c r="H559"/>
  <c r="G559"/>
  <c r="F559"/>
  <c r="E559"/>
  <c r="D559"/>
  <c r="C559"/>
  <c r="B559"/>
  <c r="AQ558"/>
  <c r="AP558"/>
  <c r="AO558"/>
  <c r="AN558"/>
  <c r="AM558"/>
  <c r="AL558"/>
  <c r="AK558"/>
  <c r="AJ558"/>
  <c r="AI558"/>
  <c r="AH558"/>
  <c r="AG558"/>
  <c r="AF558"/>
  <c r="AE558"/>
  <c r="AD558"/>
  <c r="AC558"/>
  <c r="AB558"/>
  <c r="AA558"/>
  <c r="Z558"/>
  <c r="Y558"/>
  <c r="X558"/>
  <c r="W558"/>
  <c r="V558"/>
  <c r="U558"/>
  <c r="T558"/>
  <c r="S558"/>
  <c r="R558"/>
  <c r="Q558"/>
  <c r="P558"/>
  <c r="O558"/>
  <c r="N558"/>
  <c r="M558"/>
  <c r="L558"/>
  <c r="K558"/>
  <c r="J558"/>
  <c r="I558"/>
  <c r="H558"/>
  <c r="G558"/>
  <c r="F558"/>
  <c r="E558"/>
  <c r="D558"/>
  <c r="C558"/>
  <c r="B558"/>
  <c r="BI557"/>
  <c r="BH557"/>
  <c r="BG557"/>
  <c r="BF557"/>
  <c r="BE557"/>
  <c r="BD557"/>
  <c r="BC557"/>
  <c r="BB557"/>
  <c r="BA557"/>
  <c r="AZ557"/>
  <c r="AY557"/>
  <c r="AX557"/>
  <c r="AW557"/>
  <c r="AV557"/>
  <c r="AU557"/>
  <c r="AT557"/>
  <c r="AS557"/>
  <c r="AR557"/>
  <c r="AQ557"/>
  <c r="AP557"/>
  <c r="AO557"/>
  <c r="AN557"/>
  <c r="AM557"/>
  <c r="AL557"/>
  <c r="AK557"/>
  <c r="AJ557"/>
  <c r="AI557"/>
  <c r="AH557"/>
  <c r="AG557"/>
  <c r="AF557"/>
  <c r="AE557"/>
  <c r="AD557"/>
  <c r="AC557"/>
  <c r="AB557"/>
  <c r="AA557"/>
  <c r="Z557"/>
  <c r="Y557"/>
  <c r="X557"/>
  <c r="W557"/>
  <c r="V557"/>
  <c r="U557"/>
  <c r="T557"/>
  <c r="S557"/>
  <c r="R557"/>
  <c r="Q557"/>
  <c r="P557"/>
  <c r="O557"/>
  <c r="N557"/>
  <c r="M557"/>
  <c r="L557"/>
  <c r="K557"/>
  <c r="J557"/>
  <c r="I557"/>
  <c r="H557"/>
  <c r="G557"/>
  <c r="F557"/>
  <c r="E557"/>
  <c r="D557"/>
  <c r="C557"/>
  <c r="B557"/>
  <c r="AQ556"/>
  <c r="AP556"/>
  <c r="AO556"/>
  <c r="AN556"/>
  <c r="AM556"/>
  <c r="AL556"/>
  <c r="AK556"/>
  <c r="AJ556"/>
  <c r="AI556"/>
  <c r="AH556"/>
  <c r="AG556"/>
  <c r="AF556"/>
  <c r="AE556"/>
  <c r="AD556"/>
  <c r="AC556"/>
  <c r="AB556"/>
  <c r="AA556"/>
  <c r="Z556"/>
  <c r="Y556"/>
  <c r="X556"/>
  <c r="W556"/>
  <c r="V556"/>
  <c r="U556"/>
  <c r="T556"/>
  <c r="S556"/>
  <c r="R556"/>
  <c r="Q556"/>
  <c r="P556"/>
  <c r="O556"/>
  <c r="N556"/>
  <c r="M556"/>
  <c r="L556"/>
  <c r="K556"/>
  <c r="J556"/>
  <c r="I556"/>
  <c r="H556"/>
  <c r="G556"/>
  <c r="F556"/>
  <c r="E556"/>
  <c r="D556"/>
  <c r="C556"/>
  <c r="B556"/>
  <c r="AQ555"/>
  <c r="AP555"/>
  <c r="AO555"/>
  <c r="AN555"/>
  <c r="AM555"/>
  <c r="AL555"/>
  <c r="AK555"/>
  <c r="AJ555"/>
  <c r="AI555"/>
  <c r="AH555"/>
  <c r="AG555"/>
  <c r="AF555"/>
  <c r="AE555"/>
  <c r="AD555"/>
  <c r="AC555"/>
  <c r="AB555"/>
  <c r="AA555"/>
  <c r="Z555"/>
  <c r="Y555"/>
  <c r="X555"/>
  <c r="W555"/>
  <c r="V555"/>
  <c r="U555"/>
  <c r="T555"/>
  <c r="S555"/>
  <c r="R555"/>
  <c r="Q555"/>
  <c r="P555"/>
  <c r="O555"/>
  <c r="N555"/>
  <c r="M555"/>
  <c r="L555"/>
  <c r="K555"/>
  <c r="J555"/>
  <c r="I555"/>
  <c r="H555"/>
  <c r="G555"/>
  <c r="F555"/>
  <c r="E555"/>
  <c r="D555"/>
  <c r="C555"/>
  <c r="B555"/>
  <c r="BI554"/>
  <c r="BH554"/>
  <c r="BG554"/>
  <c r="BF554"/>
  <c r="BE554"/>
  <c r="BD554"/>
  <c r="BC554"/>
  <c r="BB554"/>
  <c r="BA554"/>
  <c r="AZ554"/>
  <c r="AY554"/>
  <c r="AX554"/>
  <c r="AW554"/>
  <c r="AV554"/>
  <c r="AU554"/>
  <c r="AT554"/>
  <c r="AS554"/>
  <c r="AR554"/>
  <c r="AQ554"/>
  <c r="AP554"/>
  <c r="AO554"/>
  <c r="AN554"/>
  <c r="AM554"/>
  <c r="AL554"/>
  <c r="AK554"/>
  <c r="AJ554"/>
  <c r="AI554"/>
  <c r="AH554"/>
  <c r="AG554"/>
  <c r="AF554"/>
  <c r="AE554"/>
  <c r="AD554"/>
  <c r="AC554"/>
  <c r="AB554"/>
  <c r="AA554"/>
  <c r="Z554"/>
  <c r="Y554"/>
  <c r="X554"/>
  <c r="W554"/>
  <c r="V554"/>
  <c r="U554"/>
  <c r="T554"/>
  <c r="S554"/>
  <c r="R554"/>
  <c r="Q554"/>
  <c r="P554"/>
  <c r="O554"/>
  <c r="N554"/>
  <c r="M554"/>
  <c r="L554"/>
  <c r="K554"/>
  <c r="J554"/>
  <c r="I554"/>
  <c r="H554"/>
  <c r="G554"/>
  <c r="F554"/>
  <c r="E554"/>
  <c r="D554"/>
  <c r="C554"/>
  <c r="B554"/>
  <c r="AQ553"/>
  <c r="AP553"/>
  <c r="AO553"/>
  <c r="AN553"/>
  <c r="AM553"/>
  <c r="AL553"/>
  <c r="AK553"/>
  <c r="AJ553"/>
  <c r="AI553"/>
  <c r="AH553"/>
  <c r="AG553"/>
  <c r="AF553"/>
  <c r="AE553"/>
  <c r="AD553"/>
  <c r="AC553"/>
  <c r="AB553"/>
  <c r="AA553"/>
  <c r="Z553"/>
  <c r="Y553"/>
  <c r="X553"/>
  <c r="W553"/>
  <c r="V553"/>
  <c r="U553"/>
  <c r="T553"/>
  <c r="S553"/>
  <c r="R553"/>
  <c r="Q553"/>
  <c r="P553"/>
  <c r="O553"/>
  <c r="N553"/>
  <c r="M553"/>
  <c r="L553"/>
  <c r="K553"/>
  <c r="J553"/>
  <c r="I553"/>
  <c r="H553"/>
  <c r="G553"/>
  <c r="F553"/>
  <c r="E553"/>
  <c r="D553"/>
  <c r="C553"/>
  <c r="B553"/>
  <c r="AQ552"/>
  <c r="AP552"/>
  <c r="AO552"/>
  <c r="AN552"/>
  <c r="AM552"/>
  <c r="AL552"/>
  <c r="AK552"/>
  <c r="AJ552"/>
  <c r="AI552"/>
  <c r="AH552"/>
  <c r="AG552"/>
  <c r="AF552"/>
  <c r="AE552"/>
  <c r="AD552"/>
  <c r="AC552"/>
  <c r="AB552"/>
  <c r="AA552"/>
  <c r="Z552"/>
  <c r="Y552"/>
  <c r="X552"/>
  <c r="W552"/>
  <c r="V552"/>
  <c r="U552"/>
  <c r="T552"/>
  <c r="S552"/>
  <c r="R552"/>
  <c r="Q552"/>
  <c r="P552"/>
  <c r="O552"/>
  <c r="N552"/>
  <c r="M552"/>
  <c r="L552"/>
  <c r="K552"/>
  <c r="J552"/>
  <c r="I552"/>
  <c r="H552"/>
  <c r="G552"/>
  <c r="F552"/>
  <c r="E552"/>
  <c r="D552"/>
  <c r="C552"/>
  <c r="B552"/>
  <c r="BI551"/>
  <c r="BH551"/>
  <c r="BG551"/>
  <c r="BF551"/>
  <c r="BE551"/>
  <c r="BD551"/>
  <c r="BC551"/>
  <c r="BB551"/>
  <c r="BA551"/>
  <c r="AZ551"/>
  <c r="AY551"/>
  <c r="AX551"/>
  <c r="AW551"/>
  <c r="AV551"/>
  <c r="AU551"/>
  <c r="AT551"/>
  <c r="AS551"/>
  <c r="AR551"/>
  <c r="AQ551"/>
  <c r="AP551"/>
  <c r="AO551"/>
  <c r="AN551"/>
  <c r="AM551"/>
  <c r="AL551"/>
  <c r="AK551"/>
  <c r="AJ551"/>
  <c r="AI551"/>
  <c r="AH551"/>
  <c r="AG551"/>
  <c r="AF551"/>
  <c r="AE551"/>
  <c r="AD551"/>
  <c r="AC551"/>
  <c r="AB551"/>
  <c r="AA551"/>
  <c r="Z551"/>
  <c r="Y551"/>
  <c r="X551"/>
  <c r="W551"/>
  <c r="V551"/>
  <c r="U551"/>
  <c r="T551"/>
  <c r="S551"/>
  <c r="R551"/>
  <c r="Q551"/>
  <c r="P551"/>
  <c r="O551"/>
  <c r="N551"/>
  <c r="M551"/>
  <c r="L551"/>
  <c r="K551"/>
  <c r="J551"/>
  <c r="I551"/>
  <c r="H551"/>
  <c r="G551"/>
  <c r="F551"/>
  <c r="E551"/>
  <c r="D551"/>
  <c r="C551"/>
  <c r="B551"/>
  <c r="AQ550"/>
  <c r="AP550"/>
  <c r="AO550"/>
  <c r="AN550"/>
  <c r="AM550"/>
  <c r="AL550"/>
  <c r="AK550"/>
  <c r="AJ550"/>
  <c r="AI550"/>
  <c r="AH550"/>
  <c r="AG550"/>
  <c r="AF550"/>
  <c r="AE550"/>
  <c r="AD550"/>
  <c r="AC550"/>
  <c r="AB550"/>
  <c r="AA550"/>
  <c r="Z550"/>
  <c r="Y550"/>
  <c r="X550"/>
  <c r="W550"/>
  <c r="V550"/>
  <c r="U550"/>
  <c r="T550"/>
  <c r="S550"/>
  <c r="R550"/>
  <c r="Q550"/>
  <c r="P550"/>
  <c r="O550"/>
  <c r="N550"/>
  <c r="M550"/>
  <c r="L550"/>
  <c r="K550"/>
  <c r="J550"/>
  <c r="I550"/>
  <c r="H550"/>
  <c r="G550"/>
  <c r="F550"/>
  <c r="E550"/>
  <c r="D550"/>
  <c r="C550"/>
  <c r="B550"/>
  <c r="AQ549"/>
  <c r="AP549"/>
  <c r="AO549"/>
  <c r="AN549"/>
  <c r="AM549"/>
  <c r="AL549"/>
  <c r="AK549"/>
  <c r="AJ549"/>
  <c r="AI549"/>
  <c r="AH549"/>
  <c r="AG549"/>
  <c r="AF549"/>
  <c r="AE549"/>
  <c r="AD549"/>
  <c r="AC549"/>
  <c r="AB549"/>
  <c r="AA549"/>
  <c r="Z549"/>
  <c r="Y549"/>
  <c r="X549"/>
  <c r="W549"/>
  <c r="V549"/>
  <c r="U549"/>
  <c r="T549"/>
  <c r="S549"/>
  <c r="R549"/>
  <c r="Q549"/>
  <c r="P549"/>
  <c r="O549"/>
  <c r="N549"/>
  <c r="M549"/>
  <c r="L549"/>
  <c r="K549"/>
  <c r="J549"/>
  <c r="I549"/>
  <c r="H549"/>
  <c r="G549"/>
  <c r="F549"/>
  <c r="E549"/>
  <c r="D549"/>
  <c r="C549"/>
  <c r="B549"/>
  <c r="BI548"/>
  <c r="BH548"/>
  <c r="BG548"/>
  <c r="BF548"/>
  <c r="BE548"/>
  <c r="BD548"/>
  <c r="BC548"/>
  <c r="BB548"/>
  <c r="BA548"/>
  <c r="AZ548"/>
  <c r="AY548"/>
  <c r="AX548"/>
  <c r="AW548"/>
  <c r="AV548"/>
  <c r="AU548"/>
  <c r="AT548"/>
  <c r="AS548"/>
  <c r="AR548"/>
  <c r="AQ548"/>
  <c r="AP548"/>
  <c r="AO548"/>
  <c r="AN548"/>
  <c r="AM548"/>
  <c r="AL548"/>
  <c r="AK548"/>
  <c r="AJ548"/>
  <c r="AI548"/>
  <c r="AH548"/>
  <c r="AG548"/>
  <c r="AF548"/>
  <c r="AE548"/>
  <c r="AD548"/>
  <c r="AC548"/>
  <c r="AB548"/>
  <c r="AA548"/>
  <c r="Z548"/>
  <c r="Y548"/>
  <c r="X548"/>
  <c r="W548"/>
  <c r="V548"/>
  <c r="U548"/>
  <c r="T548"/>
  <c r="S548"/>
  <c r="R548"/>
  <c r="Q548"/>
  <c r="P548"/>
  <c r="O548"/>
  <c r="N548"/>
  <c r="M548"/>
  <c r="L548"/>
  <c r="K548"/>
  <c r="J548"/>
  <c r="I548"/>
  <c r="H548"/>
  <c r="G548"/>
  <c r="F548"/>
  <c r="E548"/>
  <c r="D548"/>
  <c r="C548"/>
  <c r="B548"/>
  <c r="AQ547"/>
  <c r="AP547"/>
  <c r="AO547"/>
  <c r="AN547"/>
  <c r="AM547"/>
  <c r="AL547"/>
  <c r="AK547"/>
  <c r="AJ547"/>
  <c r="AI547"/>
  <c r="AH547"/>
  <c r="AG547"/>
  <c r="AF547"/>
  <c r="AE547"/>
  <c r="AD547"/>
  <c r="AC547"/>
  <c r="AB547"/>
  <c r="AA547"/>
  <c r="Z547"/>
  <c r="Y547"/>
  <c r="X547"/>
  <c r="W547"/>
  <c r="V547"/>
  <c r="U547"/>
  <c r="T547"/>
  <c r="S547"/>
  <c r="R547"/>
  <c r="Q547"/>
  <c r="P547"/>
  <c r="O547"/>
  <c r="N547"/>
  <c r="M547"/>
  <c r="L547"/>
  <c r="K547"/>
  <c r="J547"/>
  <c r="I547"/>
  <c r="H547"/>
  <c r="G547"/>
  <c r="F547"/>
  <c r="E547"/>
  <c r="D547"/>
  <c r="C547"/>
  <c r="B547"/>
  <c r="AQ546"/>
  <c r="AP546"/>
  <c r="AO546"/>
  <c r="AN546"/>
  <c r="AM546"/>
  <c r="AL546"/>
  <c r="AK546"/>
  <c r="AJ546"/>
  <c r="AI546"/>
  <c r="AH546"/>
  <c r="AG546"/>
  <c r="AF546"/>
  <c r="AE546"/>
  <c r="AD546"/>
  <c r="AC546"/>
  <c r="AB546"/>
  <c r="AA546"/>
  <c r="Z546"/>
  <c r="Y546"/>
  <c r="X546"/>
  <c r="W546"/>
  <c r="V546"/>
  <c r="U546"/>
  <c r="T546"/>
  <c r="S546"/>
  <c r="R546"/>
  <c r="Q546"/>
  <c r="P546"/>
  <c r="O546"/>
  <c r="N546"/>
  <c r="M546"/>
  <c r="L546"/>
  <c r="K546"/>
  <c r="J546"/>
  <c r="I546"/>
  <c r="H546"/>
  <c r="G546"/>
  <c r="F546"/>
  <c r="E546"/>
  <c r="D546"/>
  <c r="C546"/>
  <c r="B546"/>
  <c r="BI545"/>
  <c r="BH545"/>
  <c r="BG545"/>
  <c r="BF545"/>
  <c r="BE545"/>
  <c r="BD545"/>
  <c r="BC545"/>
  <c r="BB545"/>
  <c r="BA545"/>
  <c r="AZ545"/>
  <c r="AY545"/>
  <c r="AX545"/>
  <c r="AW545"/>
  <c r="AV545"/>
  <c r="AU545"/>
  <c r="AT545"/>
  <c r="AS545"/>
  <c r="AR545"/>
  <c r="AQ545"/>
  <c r="AP545"/>
  <c r="AO545"/>
  <c r="AN545"/>
  <c r="AM545"/>
  <c r="AL545"/>
  <c r="AK545"/>
  <c r="AJ545"/>
  <c r="AI545"/>
  <c r="AH545"/>
  <c r="AG545"/>
  <c r="AF545"/>
  <c r="AE545"/>
  <c r="AD545"/>
  <c r="AC545"/>
  <c r="AB545"/>
  <c r="AA545"/>
  <c r="Z545"/>
  <c r="Y545"/>
  <c r="X545"/>
  <c r="W545"/>
  <c r="V545"/>
  <c r="U545"/>
  <c r="T545"/>
  <c r="S545"/>
  <c r="R545"/>
  <c r="Q545"/>
  <c r="P545"/>
  <c r="O545"/>
  <c r="N545"/>
  <c r="M545"/>
  <c r="L545"/>
  <c r="K545"/>
  <c r="J545"/>
  <c r="I545"/>
  <c r="H545"/>
  <c r="G545"/>
  <c r="F545"/>
  <c r="E545"/>
  <c r="D545"/>
  <c r="C545"/>
  <c r="B545"/>
  <c r="AQ544"/>
  <c r="AP544"/>
  <c r="AO544"/>
  <c r="AN544"/>
  <c r="AM544"/>
  <c r="AL544"/>
  <c r="AK544"/>
  <c r="AJ544"/>
  <c r="AI544"/>
  <c r="AH544"/>
  <c r="AG544"/>
  <c r="AF544"/>
  <c r="AE544"/>
  <c r="AD544"/>
  <c r="AC544"/>
  <c r="AB544"/>
  <c r="AA544"/>
  <c r="Z544"/>
  <c r="Y544"/>
  <c r="X544"/>
  <c r="W544"/>
  <c r="V544"/>
  <c r="U544"/>
  <c r="T544"/>
  <c r="S544"/>
  <c r="R544"/>
  <c r="Q544"/>
  <c r="P544"/>
  <c r="O544"/>
  <c r="N544"/>
  <c r="M544"/>
  <c r="L544"/>
  <c r="K544"/>
  <c r="J544"/>
  <c r="I544"/>
  <c r="H544"/>
  <c r="G544"/>
  <c r="F544"/>
  <c r="E544"/>
  <c r="D544"/>
  <c r="C544"/>
  <c r="B544"/>
  <c r="AQ543"/>
  <c r="AP543"/>
  <c r="AO543"/>
  <c r="AN543"/>
  <c r="AM543"/>
  <c r="AL543"/>
  <c r="AK543"/>
  <c r="AJ543"/>
  <c r="AI543"/>
  <c r="AH543"/>
  <c r="AG543"/>
  <c r="AF543"/>
  <c r="AE543"/>
  <c r="AD543"/>
  <c r="AC543"/>
  <c r="AB543"/>
  <c r="AA543"/>
  <c r="Z543"/>
  <c r="Y543"/>
  <c r="X543"/>
  <c r="W543"/>
  <c r="V543"/>
  <c r="U543"/>
  <c r="T543"/>
  <c r="S543"/>
  <c r="R543"/>
  <c r="Q543"/>
  <c r="P543"/>
  <c r="O543"/>
  <c r="N543"/>
  <c r="M543"/>
  <c r="L543"/>
  <c r="K543"/>
  <c r="J543"/>
  <c r="I543"/>
  <c r="H543"/>
  <c r="G543"/>
  <c r="F543"/>
  <c r="E543"/>
  <c r="D543"/>
  <c r="C543"/>
  <c r="B543"/>
  <c r="BI542"/>
  <c r="BH542"/>
  <c r="BG542"/>
  <c r="BF542"/>
  <c r="BE542"/>
  <c r="BD542"/>
  <c r="BC542"/>
  <c r="BB542"/>
  <c r="BA542"/>
  <c r="AZ542"/>
  <c r="AY542"/>
  <c r="AX542"/>
  <c r="AW542"/>
  <c r="AV542"/>
  <c r="AU542"/>
  <c r="AT542"/>
  <c r="AS542"/>
  <c r="AR542"/>
  <c r="AQ542"/>
  <c r="AP542"/>
  <c r="AO542"/>
  <c r="AN542"/>
  <c r="AM542"/>
  <c r="AL542"/>
  <c r="AK542"/>
  <c r="AJ542"/>
  <c r="AI542"/>
  <c r="AH542"/>
  <c r="AG542"/>
  <c r="AF542"/>
  <c r="AE542"/>
  <c r="AD542"/>
  <c r="AC542"/>
  <c r="AB542"/>
  <c r="AA542"/>
  <c r="Z542"/>
  <c r="Y542"/>
  <c r="X542"/>
  <c r="W542"/>
  <c r="V542"/>
  <c r="U542"/>
  <c r="T542"/>
  <c r="S542"/>
  <c r="R542"/>
  <c r="Q542"/>
  <c r="P542"/>
  <c r="O542"/>
  <c r="N542"/>
  <c r="M542"/>
  <c r="L542"/>
  <c r="K542"/>
  <c r="J542"/>
  <c r="I542"/>
  <c r="H542"/>
  <c r="G542"/>
  <c r="F542"/>
  <c r="E542"/>
  <c r="D542"/>
  <c r="C542"/>
  <c r="B542"/>
  <c r="AQ541"/>
  <c r="AP541"/>
  <c r="AO541"/>
  <c r="AN541"/>
  <c r="AM541"/>
  <c r="AL541"/>
  <c r="AK541"/>
  <c r="AJ541"/>
  <c r="AI541"/>
  <c r="AH541"/>
  <c r="AG541"/>
  <c r="AF541"/>
  <c r="AE541"/>
  <c r="AD541"/>
  <c r="AC541"/>
  <c r="AB541"/>
  <c r="AA541"/>
  <c r="Z541"/>
  <c r="Y541"/>
  <c r="X541"/>
  <c r="W541"/>
  <c r="V541"/>
  <c r="U541"/>
  <c r="T541"/>
  <c r="S541"/>
  <c r="R541"/>
  <c r="Q541"/>
  <c r="P541"/>
  <c r="O541"/>
  <c r="N541"/>
  <c r="M541"/>
  <c r="L541"/>
  <c r="K541"/>
  <c r="J541"/>
  <c r="I541"/>
  <c r="H541"/>
  <c r="G541"/>
  <c r="F541"/>
  <c r="E541"/>
  <c r="D541"/>
  <c r="C541"/>
  <c r="B541"/>
  <c r="AQ540"/>
  <c r="AP540"/>
  <c r="AO540"/>
  <c r="AN540"/>
  <c r="AM540"/>
  <c r="AL540"/>
  <c r="AK540"/>
  <c r="AJ540"/>
  <c r="AI540"/>
  <c r="AH540"/>
  <c r="AG540"/>
  <c r="AF540"/>
  <c r="AE540"/>
  <c r="AD540"/>
  <c r="AC540"/>
  <c r="AB540"/>
  <c r="AA540"/>
  <c r="Z540"/>
  <c r="Y540"/>
  <c r="X540"/>
  <c r="W540"/>
  <c r="V540"/>
  <c r="U540"/>
  <c r="T540"/>
  <c r="S540"/>
  <c r="R540"/>
  <c r="Q540"/>
  <c r="P540"/>
  <c r="O540"/>
  <c r="N540"/>
  <c r="M540"/>
  <c r="L540"/>
  <c r="K540"/>
  <c r="J540"/>
  <c r="I540"/>
  <c r="H540"/>
  <c r="G540"/>
  <c r="F540"/>
  <c r="E540"/>
  <c r="D540"/>
  <c r="C540"/>
  <c r="B540"/>
  <c r="BI539"/>
  <c r="BH539"/>
  <c r="BG539"/>
  <c r="BF539"/>
  <c r="BE539"/>
  <c r="BD539"/>
  <c r="BC539"/>
  <c r="BB539"/>
  <c r="BA539"/>
  <c r="AZ539"/>
  <c r="AY539"/>
  <c r="AX539"/>
  <c r="AW539"/>
  <c r="AV539"/>
  <c r="AU539"/>
  <c r="AT539"/>
  <c r="AS539"/>
  <c r="AR539"/>
  <c r="AQ539"/>
  <c r="AP539"/>
  <c r="AO539"/>
  <c r="AN539"/>
  <c r="AM539"/>
  <c r="AL539"/>
  <c r="AK539"/>
  <c r="AJ539"/>
  <c r="AI539"/>
  <c r="AH539"/>
  <c r="AG539"/>
  <c r="AF539"/>
  <c r="AE539"/>
  <c r="AD539"/>
  <c r="AC539"/>
  <c r="AB539"/>
  <c r="AA539"/>
  <c r="Z539"/>
  <c r="Y539"/>
  <c r="X539"/>
  <c r="W539"/>
  <c r="V539"/>
  <c r="U539"/>
  <c r="T539"/>
  <c r="S539"/>
  <c r="R539"/>
  <c r="Q539"/>
  <c r="P539"/>
  <c r="O539"/>
  <c r="N539"/>
  <c r="M539"/>
  <c r="L539"/>
  <c r="K539"/>
  <c r="J539"/>
  <c r="I539"/>
  <c r="H539"/>
  <c r="G539"/>
  <c r="F539"/>
  <c r="E539"/>
  <c r="D539"/>
  <c r="C539"/>
  <c r="B539"/>
  <c r="AQ538"/>
  <c r="AP538"/>
  <c r="AO538"/>
  <c r="AN538"/>
  <c r="AM538"/>
  <c r="AL538"/>
  <c r="AK538"/>
  <c r="AJ538"/>
  <c r="AI538"/>
  <c r="AH538"/>
  <c r="AG538"/>
  <c r="AF538"/>
  <c r="AE538"/>
  <c r="AD538"/>
  <c r="AC538"/>
  <c r="AB538"/>
  <c r="AA538"/>
  <c r="Z538"/>
  <c r="Y538"/>
  <c r="X538"/>
  <c r="W538"/>
  <c r="V538"/>
  <c r="U538"/>
  <c r="T538"/>
  <c r="S538"/>
  <c r="R538"/>
  <c r="Q538"/>
  <c r="P538"/>
  <c r="O538"/>
  <c r="N538"/>
  <c r="M538"/>
  <c r="L538"/>
  <c r="K538"/>
  <c r="J538"/>
  <c r="I538"/>
  <c r="H538"/>
  <c r="G538"/>
  <c r="F538"/>
  <c r="E538"/>
  <c r="D538"/>
  <c r="C538"/>
  <c r="B538"/>
  <c r="AQ537"/>
  <c r="AP537"/>
  <c r="AO537"/>
  <c r="AN537"/>
  <c r="AM537"/>
  <c r="AL537"/>
  <c r="AK537"/>
  <c r="AJ537"/>
  <c r="AI537"/>
  <c r="AH537"/>
  <c r="AG537"/>
  <c r="AF537"/>
  <c r="AE537"/>
  <c r="AD537"/>
  <c r="AC537"/>
  <c r="AB537"/>
  <c r="AA537"/>
  <c r="Z537"/>
  <c r="Y537"/>
  <c r="X537"/>
  <c r="W537"/>
  <c r="V537"/>
  <c r="U537"/>
  <c r="T537"/>
  <c r="S537"/>
  <c r="R537"/>
  <c r="Q537"/>
  <c r="P537"/>
  <c r="O537"/>
  <c r="N537"/>
  <c r="M537"/>
  <c r="L537"/>
  <c r="K537"/>
  <c r="J537"/>
  <c r="I537"/>
  <c r="H537"/>
  <c r="G537"/>
  <c r="F537"/>
  <c r="E537"/>
  <c r="D537"/>
  <c r="C537"/>
  <c r="B537"/>
  <c r="BI536"/>
  <c r="BH536"/>
  <c r="BG536"/>
  <c r="BF536"/>
  <c r="BE536"/>
  <c r="BD536"/>
  <c r="BC536"/>
  <c r="BB536"/>
  <c r="BA536"/>
  <c r="AZ536"/>
  <c r="AY536"/>
  <c r="AX536"/>
  <c r="AW536"/>
  <c r="AV536"/>
  <c r="AU536"/>
  <c r="AT536"/>
  <c r="AS536"/>
  <c r="AR536"/>
  <c r="AQ536"/>
  <c r="AP536"/>
  <c r="AO536"/>
  <c r="AN536"/>
  <c r="AM536"/>
  <c r="AL536"/>
  <c r="AK536"/>
  <c r="AJ536"/>
  <c r="AI536"/>
  <c r="AH536"/>
  <c r="AG536"/>
  <c r="AF536"/>
  <c r="AE536"/>
  <c r="AD536"/>
  <c r="AC536"/>
  <c r="AB536"/>
  <c r="AA536"/>
  <c r="Z536"/>
  <c r="Y536"/>
  <c r="X536"/>
  <c r="W536"/>
  <c r="V536"/>
  <c r="U536"/>
  <c r="T536"/>
  <c r="S536"/>
  <c r="R536"/>
  <c r="Q536"/>
  <c r="P536"/>
  <c r="O536"/>
  <c r="N536"/>
  <c r="M536"/>
  <c r="L536"/>
  <c r="K536"/>
  <c r="J536"/>
  <c r="I536"/>
  <c r="H536"/>
  <c r="G536"/>
  <c r="F536"/>
  <c r="E536"/>
  <c r="D536"/>
  <c r="C536"/>
  <c r="B536"/>
  <c r="AQ535"/>
  <c r="AP535"/>
  <c r="AO535"/>
  <c r="AN535"/>
  <c r="AM535"/>
  <c r="AL535"/>
  <c r="AK535"/>
  <c r="AJ535"/>
  <c r="AI535"/>
  <c r="AH535"/>
  <c r="AG535"/>
  <c r="AF535"/>
  <c r="AE535"/>
  <c r="AD535"/>
  <c r="AC535"/>
  <c r="AB535"/>
  <c r="AA535"/>
  <c r="Z535"/>
  <c r="Y535"/>
  <c r="X535"/>
  <c r="W535"/>
  <c r="V535"/>
  <c r="U535"/>
  <c r="T535"/>
  <c r="S535"/>
  <c r="R535"/>
  <c r="Q535"/>
  <c r="P535"/>
  <c r="O535"/>
  <c r="N535"/>
  <c r="M535"/>
  <c r="L535"/>
  <c r="K535"/>
  <c r="J535"/>
  <c r="I535"/>
  <c r="H535"/>
  <c r="G535"/>
  <c r="F535"/>
  <c r="E535"/>
  <c r="D535"/>
  <c r="C535"/>
  <c r="B535"/>
  <c r="AQ534"/>
  <c r="AP534"/>
  <c r="AO534"/>
  <c r="AN534"/>
  <c r="AM534"/>
  <c r="AL534"/>
  <c r="AK534"/>
  <c r="AJ534"/>
  <c r="AI534"/>
  <c r="AH534"/>
  <c r="AG534"/>
  <c r="AF534"/>
  <c r="AE534"/>
  <c r="AD534"/>
  <c r="AC534"/>
  <c r="AB534"/>
  <c r="AA534"/>
  <c r="Z534"/>
  <c r="Y534"/>
  <c r="X534"/>
  <c r="W534"/>
  <c r="V534"/>
  <c r="U534"/>
  <c r="T534"/>
  <c r="S534"/>
  <c r="R534"/>
  <c r="Q534"/>
  <c r="P534"/>
  <c r="O534"/>
  <c r="N534"/>
  <c r="M534"/>
  <c r="L534"/>
  <c r="K534"/>
  <c r="J534"/>
  <c r="I534"/>
  <c r="H534"/>
  <c r="G534"/>
  <c r="F534"/>
  <c r="E534"/>
  <c r="D534"/>
  <c r="C534"/>
  <c r="B534"/>
  <c r="BI533"/>
  <c r="BH533"/>
  <c r="BG533"/>
  <c r="BF533"/>
  <c r="BE533"/>
  <c r="BD533"/>
  <c r="BC533"/>
  <c r="BB533"/>
  <c r="BA533"/>
  <c r="AZ533"/>
  <c r="AY533"/>
  <c r="AX533"/>
  <c r="AW533"/>
  <c r="AV533"/>
  <c r="AU533"/>
  <c r="AT533"/>
  <c r="AS533"/>
  <c r="AR533"/>
  <c r="AQ533"/>
  <c r="AP533"/>
  <c r="AO533"/>
  <c r="AN533"/>
  <c r="AM533"/>
  <c r="AL533"/>
  <c r="AK533"/>
  <c r="AJ533"/>
  <c r="AI533"/>
  <c r="AH533"/>
  <c r="AG533"/>
  <c r="AF533"/>
  <c r="AE533"/>
  <c r="AD533"/>
  <c r="AC533"/>
  <c r="AB533"/>
  <c r="AA533"/>
  <c r="Z533"/>
  <c r="Y533"/>
  <c r="X533"/>
  <c r="W533"/>
  <c r="V533"/>
  <c r="U533"/>
  <c r="T533"/>
  <c r="S533"/>
  <c r="R533"/>
  <c r="Q533"/>
  <c r="P533"/>
  <c r="O533"/>
  <c r="N533"/>
  <c r="M533"/>
  <c r="L533"/>
  <c r="K533"/>
  <c r="J533"/>
  <c r="I533"/>
  <c r="H533"/>
  <c r="G533"/>
  <c r="F533"/>
  <c r="E533"/>
  <c r="D533"/>
  <c r="C533"/>
  <c r="B533"/>
  <c r="AQ532"/>
  <c r="AP532"/>
  <c r="AO532"/>
  <c r="AN532"/>
  <c r="AM532"/>
  <c r="AL532"/>
  <c r="AK532"/>
  <c r="AJ532"/>
  <c r="AI532"/>
  <c r="AH532"/>
  <c r="AG532"/>
  <c r="AF532"/>
  <c r="AE532"/>
  <c r="AD532"/>
  <c r="AC532"/>
  <c r="AB532"/>
  <c r="AA532"/>
  <c r="Z532"/>
  <c r="Y532"/>
  <c r="X532"/>
  <c r="W532"/>
  <c r="V532"/>
  <c r="U532"/>
  <c r="T532"/>
  <c r="S532"/>
  <c r="R532"/>
  <c r="Q532"/>
  <c r="P532"/>
  <c r="O532"/>
  <c r="N532"/>
  <c r="M532"/>
  <c r="L532"/>
  <c r="K532"/>
  <c r="J532"/>
  <c r="I532"/>
  <c r="H532"/>
  <c r="G532"/>
  <c r="F532"/>
  <c r="E532"/>
  <c r="D532"/>
  <c r="C532"/>
  <c r="B532"/>
  <c r="AQ531"/>
  <c r="AP531"/>
  <c r="AO531"/>
  <c r="AN531"/>
  <c r="AM531"/>
  <c r="AL531"/>
  <c r="AK531"/>
  <c r="AJ531"/>
  <c r="AI531"/>
  <c r="AH531"/>
  <c r="AG531"/>
  <c r="AF531"/>
  <c r="AE531"/>
  <c r="AD531"/>
  <c r="AC531"/>
  <c r="AB531"/>
  <c r="AA531"/>
  <c r="Z531"/>
  <c r="Y531"/>
  <c r="X531"/>
  <c r="W531"/>
  <c r="V531"/>
  <c r="U531"/>
  <c r="T531"/>
  <c r="S531"/>
  <c r="R531"/>
  <c r="Q531"/>
  <c r="P531"/>
  <c r="O531"/>
  <c r="N531"/>
  <c r="M531"/>
  <c r="L531"/>
  <c r="K531"/>
  <c r="J531"/>
  <c r="I531"/>
  <c r="H531"/>
  <c r="G531"/>
  <c r="F531"/>
  <c r="E531"/>
  <c r="D531"/>
  <c r="C531"/>
  <c r="B531"/>
  <c r="BI530"/>
  <c r="BH530"/>
  <c r="BG530"/>
  <c r="BF530"/>
  <c r="BE530"/>
  <c r="BD530"/>
  <c r="BC530"/>
  <c r="BB530"/>
  <c r="BA530"/>
  <c r="AZ530"/>
  <c r="AY530"/>
  <c r="AX530"/>
  <c r="AW530"/>
  <c r="AV530"/>
  <c r="AU530"/>
  <c r="AT530"/>
  <c r="AS530"/>
  <c r="AR530"/>
  <c r="AQ530"/>
  <c r="AP530"/>
  <c r="AO530"/>
  <c r="AN530"/>
  <c r="AM530"/>
  <c r="AL530"/>
  <c r="AK530"/>
  <c r="AJ530"/>
  <c r="AI530"/>
  <c r="AH530"/>
  <c r="AG530"/>
  <c r="AF530"/>
  <c r="AE530"/>
  <c r="AD530"/>
  <c r="AC530"/>
  <c r="AB530"/>
  <c r="AA530"/>
  <c r="Z530"/>
  <c r="Y530"/>
  <c r="X530"/>
  <c r="W530"/>
  <c r="V530"/>
  <c r="U530"/>
  <c r="T530"/>
  <c r="S530"/>
  <c r="R530"/>
  <c r="Q530"/>
  <c r="P530"/>
  <c r="O530"/>
  <c r="N530"/>
  <c r="M530"/>
  <c r="L530"/>
  <c r="K530"/>
  <c r="J530"/>
  <c r="I530"/>
  <c r="H530"/>
  <c r="G530"/>
  <c r="F530"/>
  <c r="E530"/>
  <c r="D530"/>
  <c r="C530"/>
  <c r="B530"/>
  <c r="AQ529"/>
  <c r="AP529"/>
  <c r="AO529"/>
  <c r="AN529"/>
  <c r="AM529"/>
  <c r="AL529"/>
  <c r="AK529"/>
  <c r="AJ529"/>
  <c r="AI529"/>
  <c r="AH529"/>
  <c r="AG529"/>
  <c r="AF529"/>
  <c r="AE529"/>
  <c r="AD529"/>
  <c r="AC529"/>
  <c r="AB529"/>
  <c r="AA529"/>
  <c r="Z529"/>
  <c r="Y529"/>
  <c r="X529"/>
  <c r="W529"/>
  <c r="V529"/>
  <c r="U529"/>
  <c r="T529"/>
  <c r="S529"/>
  <c r="R529"/>
  <c r="Q529"/>
  <c r="P529"/>
  <c r="O529"/>
  <c r="N529"/>
  <c r="M529"/>
  <c r="L529"/>
  <c r="K529"/>
  <c r="J529"/>
  <c r="I529"/>
  <c r="H529"/>
  <c r="G529"/>
  <c r="F529"/>
  <c r="E529"/>
  <c r="D529"/>
  <c r="C529"/>
  <c r="B529"/>
  <c r="AQ528"/>
  <c r="AP528"/>
  <c r="AO528"/>
  <c r="AN528"/>
  <c r="AM528"/>
  <c r="AL528"/>
  <c r="AK528"/>
  <c r="AJ528"/>
  <c r="AI528"/>
  <c r="AH528"/>
  <c r="AG528"/>
  <c r="AF528"/>
  <c r="AE528"/>
  <c r="AD528"/>
  <c r="AC528"/>
  <c r="AB528"/>
  <c r="AA528"/>
  <c r="Z528"/>
  <c r="Y528"/>
  <c r="X528"/>
  <c r="W528"/>
  <c r="V528"/>
  <c r="U528"/>
  <c r="T528"/>
  <c r="S528"/>
  <c r="R528"/>
  <c r="Q528"/>
  <c r="P528"/>
  <c r="O528"/>
  <c r="N528"/>
  <c r="M528"/>
  <c r="L528"/>
  <c r="K528"/>
  <c r="J528"/>
  <c r="I528"/>
  <c r="H528"/>
  <c r="G528"/>
  <c r="F528"/>
  <c r="E528"/>
  <c r="D528"/>
  <c r="C528"/>
  <c r="B528"/>
  <c r="BI527"/>
  <c r="BH527"/>
  <c r="BG527"/>
  <c r="BF527"/>
  <c r="BE527"/>
  <c r="BD527"/>
  <c r="BC527"/>
  <c r="BB527"/>
  <c r="BA527"/>
  <c r="AZ527"/>
  <c r="AY527"/>
  <c r="AX527"/>
  <c r="AW527"/>
  <c r="AV527"/>
  <c r="AU527"/>
  <c r="AT527"/>
  <c r="AS527"/>
  <c r="AR527"/>
  <c r="AQ527"/>
  <c r="AP527"/>
  <c r="AO527"/>
  <c r="AN527"/>
  <c r="AM527"/>
  <c r="AL527"/>
  <c r="AK527"/>
  <c r="AJ527"/>
  <c r="AI527"/>
  <c r="AH527"/>
  <c r="AG527"/>
  <c r="AF527"/>
  <c r="AE527"/>
  <c r="AD527"/>
  <c r="AC527"/>
  <c r="AB527"/>
  <c r="AA527"/>
  <c r="Z527"/>
  <c r="Y527"/>
  <c r="X527"/>
  <c r="W527"/>
  <c r="V527"/>
  <c r="U527"/>
  <c r="T527"/>
  <c r="S527"/>
  <c r="R527"/>
  <c r="Q527"/>
  <c r="P527"/>
  <c r="O527"/>
  <c r="N527"/>
  <c r="M527"/>
  <c r="L527"/>
  <c r="K527"/>
  <c r="J527"/>
  <c r="I527"/>
  <c r="H527"/>
  <c r="G527"/>
  <c r="F527"/>
  <c r="E527"/>
  <c r="D527"/>
  <c r="C527"/>
  <c r="B527"/>
  <c r="AQ526"/>
  <c r="AP526"/>
  <c r="AO526"/>
  <c r="AN526"/>
  <c r="AM526"/>
  <c r="AL526"/>
  <c r="AK526"/>
  <c r="AJ526"/>
  <c r="AI526"/>
  <c r="AH526"/>
  <c r="AG526"/>
  <c r="AF526"/>
  <c r="AE526"/>
  <c r="AD526"/>
  <c r="AC526"/>
  <c r="AB526"/>
  <c r="AA526"/>
  <c r="Z526"/>
  <c r="Y526"/>
  <c r="X526"/>
  <c r="W526"/>
  <c r="V526"/>
  <c r="U526"/>
  <c r="T526"/>
  <c r="S526"/>
  <c r="R526"/>
  <c r="Q526"/>
  <c r="P526"/>
  <c r="O526"/>
  <c r="N526"/>
  <c r="M526"/>
  <c r="L526"/>
  <c r="K526"/>
  <c r="J526"/>
  <c r="I526"/>
  <c r="H526"/>
  <c r="G526"/>
  <c r="F526"/>
  <c r="E526"/>
  <c r="D526"/>
  <c r="C526"/>
  <c r="B526"/>
  <c r="AQ525"/>
  <c r="AP525"/>
  <c r="AO525"/>
  <c r="AN525"/>
  <c r="AM525"/>
  <c r="AL525"/>
  <c r="AK525"/>
  <c r="AJ525"/>
  <c r="AI525"/>
  <c r="AH525"/>
  <c r="AG525"/>
  <c r="AF525"/>
  <c r="AE525"/>
  <c r="AD525"/>
  <c r="AC525"/>
  <c r="AB525"/>
  <c r="AA525"/>
  <c r="Z525"/>
  <c r="Y525"/>
  <c r="X525"/>
  <c r="W525"/>
  <c r="V525"/>
  <c r="U525"/>
  <c r="T525"/>
  <c r="S525"/>
  <c r="R525"/>
  <c r="Q525"/>
  <c r="P525"/>
  <c r="O525"/>
  <c r="N525"/>
  <c r="M525"/>
  <c r="L525"/>
  <c r="K525"/>
  <c r="J525"/>
  <c r="I525"/>
  <c r="H525"/>
  <c r="G525"/>
  <c r="F525"/>
  <c r="E525"/>
  <c r="D525"/>
  <c r="C525"/>
  <c r="B525"/>
  <c r="BI524"/>
  <c r="BH524"/>
  <c r="BG524"/>
  <c r="BF524"/>
  <c r="BE524"/>
  <c r="BD524"/>
  <c r="BC524"/>
  <c r="BB524"/>
  <c r="BA524"/>
  <c r="AZ524"/>
  <c r="AY524"/>
  <c r="AX524"/>
  <c r="AW524"/>
  <c r="AV524"/>
  <c r="AU524"/>
  <c r="AT524"/>
  <c r="AS524"/>
  <c r="AR524"/>
  <c r="AQ524"/>
  <c r="AP524"/>
  <c r="AO524"/>
  <c r="AN524"/>
  <c r="AM524"/>
  <c r="AL524"/>
  <c r="AK524"/>
  <c r="AJ524"/>
  <c r="AI524"/>
  <c r="AH524"/>
  <c r="AG524"/>
  <c r="AF524"/>
  <c r="AE524"/>
  <c r="AD524"/>
  <c r="AC524"/>
  <c r="AB524"/>
  <c r="AA524"/>
  <c r="Z524"/>
  <c r="Y524"/>
  <c r="X524"/>
  <c r="W524"/>
  <c r="V524"/>
  <c r="U524"/>
  <c r="T524"/>
  <c r="S524"/>
  <c r="R524"/>
  <c r="Q524"/>
  <c r="P524"/>
  <c r="O524"/>
  <c r="N524"/>
  <c r="M524"/>
  <c r="L524"/>
  <c r="K524"/>
  <c r="J524"/>
  <c r="I524"/>
  <c r="H524"/>
  <c r="G524"/>
  <c r="F524"/>
  <c r="E524"/>
  <c r="D524"/>
  <c r="C524"/>
  <c r="B524"/>
  <c r="AQ523"/>
  <c r="AP523"/>
  <c r="AO523"/>
  <c r="AN523"/>
  <c r="AM523"/>
  <c r="AL523"/>
  <c r="AK523"/>
  <c r="AJ523"/>
  <c r="AI523"/>
  <c r="AH523"/>
  <c r="AG523"/>
  <c r="AF523"/>
  <c r="AE523"/>
  <c r="AD523"/>
  <c r="AC523"/>
  <c r="AB523"/>
  <c r="AA523"/>
  <c r="Z523"/>
  <c r="Y523"/>
  <c r="X523"/>
  <c r="W523"/>
  <c r="V523"/>
  <c r="U523"/>
  <c r="T523"/>
  <c r="S523"/>
  <c r="R523"/>
  <c r="Q523"/>
  <c r="P523"/>
  <c r="O523"/>
  <c r="N523"/>
  <c r="M523"/>
  <c r="L523"/>
  <c r="K523"/>
  <c r="J523"/>
  <c r="I523"/>
  <c r="H523"/>
  <c r="G523"/>
  <c r="F523"/>
  <c r="E523"/>
  <c r="D523"/>
  <c r="C523"/>
  <c r="B523"/>
  <c r="AQ522"/>
  <c r="AP522"/>
  <c r="AO522"/>
  <c r="AN522"/>
  <c r="AM522"/>
  <c r="AL522"/>
  <c r="AK522"/>
  <c r="AJ522"/>
  <c r="AI522"/>
  <c r="AH522"/>
  <c r="AG522"/>
  <c r="AF522"/>
  <c r="AE522"/>
  <c r="AD522"/>
  <c r="AC522"/>
  <c r="AB522"/>
  <c r="AA522"/>
  <c r="Z522"/>
  <c r="Y522"/>
  <c r="X522"/>
  <c r="W522"/>
  <c r="V522"/>
  <c r="U522"/>
  <c r="T522"/>
  <c r="S522"/>
  <c r="R522"/>
  <c r="Q522"/>
  <c r="P522"/>
  <c r="O522"/>
  <c r="N522"/>
  <c r="M522"/>
  <c r="L522"/>
  <c r="K522"/>
  <c r="J522"/>
  <c r="I522"/>
  <c r="H522"/>
  <c r="G522"/>
  <c r="F522"/>
  <c r="E522"/>
  <c r="D522"/>
  <c r="C522"/>
  <c r="B522"/>
  <c r="BI521"/>
  <c r="BH521"/>
  <c r="BG521"/>
  <c r="BF521"/>
  <c r="BE521"/>
  <c r="BD521"/>
  <c r="BC521"/>
  <c r="BB521"/>
  <c r="BA521"/>
  <c r="AZ521"/>
  <c r="AY521"/>
  <c r="AX521"/>
  <c r="AW521"/>
  <c r="AV521"/>
  <c r="AU521"/>
  <c r="AT521"/>
  <c r="AS521"/>
  <c r="AR521"/>
  <c r="AQ521"/>
  <c r="AP521"/>
  <c r="AO521"/>
  <c r="AN521"/>
  <c r="AM521"/>
  <c r="AL521"/>
  <c r="AK521"/>
  <c r="AJ521"/>
  <c r="AI521"/>
  <c r="AH521"/>
  <c r="AG521"/>
  <c r="AF521"/>
  <c r="AE521"/>
  <c r="AD521"/>
  <c r="AC521"/>
  <c r="AB521"/>
  <c r="AA521"/>
  <c r="Z521"/>
  <c r="Y521"/>
  <c r="X521"/>
  <c r="W521"/>
  <c r="V521"/>
  <c r="U521"/>
  <c r="T521"/>
  <c r="S521"/>
  <c r="R521"/>
  <c r="Q521"/>
  <c r="P521"/>
  <c r="O521"/>
  <c r="N521"/>
  <c r="M521"/>
  <c r="L521"/>
  <c r="K521"/>
  <c r="J521"/>
  <c r="I521"/>
  <c r="H521"/>
  <c r="G521"/>
  <c r="F521"/>
  <c r="E521"/>
  <c r="D521"/>
  <c r="C521"/>
  <c r="B521"/>
  <c r="AQ520"/>
  <c r="AP520"/>
  <c r="AO520"/>
  <c r="AN520"/>
  <c r="AM520"/>
  <c r="AL520"/>
  <c r="AK520"/>
  <c r="AJ520"/>
  <c r="AI520"/>
  <c r="AH520"/>
  <c r="AG520"/>
  <c r="AF520"/>
  <c r="AE520"/>
  <c r="AD520"/>
  <c r="AC520"/>
  <c r="AB520"/>
  <c r="AA520"/>
  <c r="Z520"/>
  <c r="Y520"/>
  <c r="X520"/>
  <c r="W520"/>
  <c r="V520"/>
  <c r="U520"/>
  <c r="T520"/>
  <c r="S520"/>
  <c r="R520"/>
  <c r="Q520"/>
  <c r="P520"/>
  <c r="O520"/>
  <c r="N520"/>
  <c r="M520"/>
  <c r="L520"/>
  <c r="K520"/>
  <c r="J520"/>
  <c r="I520"/>
  <c r="H520"/>
  <c r="G520"/>
  <c r="F520"/>
  <c r="E520"/>
  <c r="D520"/>
  <c r="C520"/>
  <c r="B520"/>
  <c r="AQ519"/>
  <c r="AP519"/>
  <c r="AO519"/>
  <c r="AN519"/>
  <c r="AM519"/>
  <c r="AL519"/>
  <c r="AK519"/>
  <c r="AJ519"/>
  <c r="AI519"/>
  <c r="AH519"/>
  <c r="AG519"/>
  <c r="AF519"/>
  <c r="AE519"/>
  <c r="AD519"/>
  <c r="AC519"/>
  <c r="AB519"/>
  <c r="AA519"/>
  <c r="Z519"/>
  <c r="Y519"/>
  <c r="X519"/>
  <c r="W519"/>
  <c r="V519"/>
  <c r="U519"/>
  <c r="T519"/>
  <c r="S519"/>
  <c r="R519"/>
  <c r="Q519"/>
  <c r="P519"/>
  <c r="O519"/>
  <c r="N519"/>
  <c r="M519"/>
  <c r="L519"/>
  <c r="K519"/>
  <c r="J519"/>
  <c r="I519"/>
  <c r="H519"/>
  <c r="G519"/>
  <c r="F519"/>
  <c r="E519"/>
  <c r="D519"/>
  <c r="C519"/>
  <c r="B519"/>
  <c r="BI518"/>
  <c r="BH518"/>
  <c r="BG518"/>
  <c r="BF518"/>
  <c r="BE518"/>
  <c r="BD518"/>
  <c r="BC518"/>
  <c r="BB518"/>
  <c r="BA518"/>
  <c r="AZ518"/>
  <c r="AY518"/>
  <c r="AX518"/>
  <c r="AW518"/>
  <c r="AV518"/>
  <c r="AU518"/>
  <c r="AT518"/>
  <c r="AS518"/>
  <c r="AR518"/>
  <c r="AQ518"/>
  <c r="AP518"/>
  <c r="AO518"/>
  <c r="AN518"/>
  <c r="AM518"/>
  <c r="AL518"/>
  <c r="AK518"/>
  <c r="AJ518"/>
  <c r="AI518"/>
  <c r="AH518"/>
  <c r="AG518"/>
  <c r="AF518"/>
  <c r="AE518"/>
  <c r="AD518"/>
  <c r="AC518"/>
  <c r="AB518"/>
  <c r="AA518"/>
  <c r="Z518"/>
  <c r="Y518"/>
  <c r="X518"/>
  <c r="W518"/>
  <c r="V518"/>
  <c r="U518"/>
  <c r="T518"/>
  <c r="S518"/>
  <c r="R518"/>
  <c r="Q518"/>
  <c r="P518"/>
  <c r="O518"/>
  <c r="N518"/>
  <c r="M518"/>
  <c r="L518"/>
  <c r="K518"/>
  <c r="J518"/>
  <c r="I518"/>
  <c r="H518"/>
  <c r="G518"/>
  <c r="F518"/>
  <c r="E518"/>
  <c r="D518"/>
  <c r="C518"/>
  <c r="B518"/>
  <c r="AQ517"/>
  <c r="AP517"/>
  <c r="AO517"/>
  <c r="AN517"/>
  <c r="AM517"/>
  <c r="AL517"/>
  <c r="AK517"/>
  <c r="AJ517"/>
  <c r="AI517"/>
  <c r="AH517"/>
  <c r="AG517"/>
  <c r="AF517"/>
  <c r="AE517"/>
  <c r="AD517"/>
  <c r="AC517"/>
  <c r="AB517"/>
  <c r="AA517"/>
  <c r="Z517"/>
  <c r="Y517"/>
  <c r="X517"/>
  <c r="W517"/>
  <c r="V517"/>
  <c r="U517"/>
  <c r="T517"/>
  <c r="S517"/>
  <c r="R517"/>
  <c r="Q517"/>
  <c r="P517"/>
  <c r="O517"/>
  <c r="N517"/>
  <c r="M517"/>
  <c r="L517"/>
  <c r="K517"/>
  <c r="J517"/>
  <c r="I517"/>
  <c r="H517"/>
  <c r="G517"/>
  <c r="F517"/>
  <c r="E517"/>
  <c r="D517"/>
  <c r="C517"/>
  <c r="B517"/>
  <c r="AQ516"/>
  <c r="AP516"/>
  <c r="AO516"/>
  <c r="AN516"/>
  <c r="AM516"/>
  <c r="AL516"/>
  <c r="AK516"/>
  <c r="AJ516"/>
  <c r="AI516"/>
  <c r="AH516"/>
  <c r="AG516"/>
  <c r="AF516"/>
  <c r="AE516"/>
  <c r="AD516"/>
  <c r="AC516"/>
  <c r="AB516"/>
  <c r="AA516"/>
  <c r="Z516"/>
  <c r="Y516"/>
  <c r="X516"/>
  <c r="W516"/>
  <c r="V516"/>
  <c r="U516"/>
  <c r="T516"/>
  <c r="S516"/>
  <c r="R516"/>
  <c r="Q516"/>
  <c r="P516"/>
  <c r="O516"/>
  <c r="N516"/>
  <c r="M516"/>
  <c r="L516"/>
  <c r="K516"/>
  <c r="J516"/>
  <c r="I516"/>
  <c r="H516"/>
  <c r="G516"/>
  <c r="F516"/>
  <c r="E516"/>
  <c r="D516"/>
  <c r="C516"/>
  <c r="B516"/>
  <c r="BI515"/>
  <c r="BH515"/>
  <c r="BG515"/>
  <c r="BF515"/>
  <c r="BE515"/>
  <c r="BD515"/>
  <c r="BC515"/>
  <c r="BB515"/>
  <c r="BA515"/>
  <c r="AZ515"/>
  <c r="AY515"/>
  <c r="AX515"/>
  <c r="AW515"/>
  <c r="AV515"/>
  <c r="AU515"/>
  <c r="AT515"/>
  <c r="AS515"/>
  <c r="AR515"/>
  <c r="AQ515"/>
  <c r="AP515"/>
  <c r="AO515"/>
  <c r="AN515"/>
  <c r="AM515"/>
  <c r="AL515"/>
  <c r="AK515"/>
  <c r="AJ515"/>
  <c r="AI515"/>
  <c r="AH515"/>
  <c r="AG515"/>
  <c r="AF515"/>
  <c r="AE515"/>
  <c r="AD515"/>
  <c r="AC515"/>
  <c r="AB515"/>
  <c r="AA515"/>
  <c r="Z515"/>
  <c r="Y515"/>
  <c r="X515"/>
  <c r="W515"/>
  <c r="V515"/>
  <c r="U515"/>
  <c r="T515"/>
  <c r="S515"/>
  <c r="R515"/>
  <c r="Q515"/>
  <c r="P515"/>
  <c r="O515"/>
  <c r="N515"/>
  <c r="M515"/>
  <c r="L515"/>
  <c r="K515"/>
  <c r="J515"/>
  <c r="I515"/>
  <c r="H515"/>
  <c r="G515"/>
  <c r="F515"/>
  <c r="E515"/>
  <c r="D515"/>
  <c r="C515"/>
  <c r="B515"/>
  <c r="AQ514"/>
  <c r="AP514"/>
  <c r="AO514"/>
  <c r="AN514"/>
  <c r="AM514"/>
  <c r="AL514"/>
  <c r="AK514"/>
  <c r="AJ514"/>
  <c r="AI514"/>
  <c r="AH514"/>
  <c r="AG514"/>
  <c r="AF514"/>
  <c r="AE514"/>
  <c r="AD514"/>
  <c r="AC514"/>
  <c r="AB514"/>
  <c r="AA514"/>
  <c r="Z514"/>
  <c r="Y514"/>
  <c r="X514"/>
  <c r="W514"/>
  <c r="V514"/>
  <c r="U514"/>
  <c r="T514"/>
  <c r="S514"/>
  <c r="R514"/>
  <c r="Q514"/>
  <c r="P514"/>
  <c r="O514"/>
  <c r="N514"/>
  <c r="M514"/>
  <c r="L514"/>
  <c r="K514"/>
  <c r="J514"/>
  <c r="I514"/>
  <c r="H514"/>
  <c r="G514"/>
  <c r="F514"/>
  <c r="E514"/>
  <c r="D514"/>
  <c r="C514"/>
  <c r="B514"/>
  <c r="AQ513"/>
  <c r="AP513"/>
  <c r="AO513"/>
  <c r="AN513"/>
  <c r="AM513"/>
  <c r="AL513"/>
  <c r="AK513"/>
  <c r="AJ513"/>
  <c r="AI513"/>
  <c r="AH513"/>
  <c r="AG513"/>
  <c r="AF513"/>
  <c r="AE513"/>
  <c r="AD513"/>
  <c r="AC513"/>
  <c r="AB513"/>
  <c r="AA513"/>
  <c r="Z513"/>
  <c r="Y513"/>
  <c r="X513"/>
  <c r="W513"/>
  <c r="V513"/>
  <c r="U513"/>
  <c r="T513"/>
  <c r="S513"/>
  <c r="R513"/>
  <c r="Q513"/>
  <c r="P513"/>
  <c r="O513"/>
  <c r="N513"/>
  <c r="M513"/>
  <c r="L513"/>
  <c r="K513"/>
  <c r="J513"/>
  <c r="I513"/>
  <c r="H513"/>
  <c r="G513"/>
  <c r="F513"/>
  <c r="E513"/>
  <c r="D513"/>
  <c r="C513"/>
  <c r="B513"/>
  <c r="BI512"/>
  <c r="BH512"/>
  <c r="BG512"/>
  <c r="BF512"/>
  <c r="BE512"/>
  <c r="BD512"/>
  <c r="BC512"/>
  <c r="BB512"/>
  <c r="BA512"/>
  <c r="AZ512"/>
  <c r="AY512"/>
  <c r="AX512"/>
  <c r="AW512"/>
  <c r="AV512"/>
  <c r="AU512"/>
  <c r="AT512"/>
  <c r="AS512"/>
  <c r="AR512"/>
  <c r="AQ512"/>
  <c r="AP512"/>
  <c r="AO512"/>
  <c r="AN512"/>
  <c r="AM512"/>
  <c r="AL512"/>
  <c r="AK512"/>
  <c r="AJ512"/>
  <c r="AI512"/>
  <c r="AH512"/>
  <c r="AG512"/>
  <c r="AF512"/>
  <c r="AE512"/>
  <c r="AD512"/>
  <c r="AC512"/>
  <c r="AB512"/>
  <c r="AA512"/>
  <c r="Z512"/>
  <c r="Y512"/>
  <c r="X512"/>
  <c r="W512"/>
  <c r="V512"/>
  <c r="U512"/>
  <c r="T512"/>
  <c r="S512"/>
  <c r="R512"/>
  <c r="Q512"/>
  <c r="P512"/>
  <c r="O512"/>
  <c r="N512"/>
  <c r="M512"/>
  <c r="L512"/>
  <c r="K512"/>
  <c r="J512"/>
  <c r="I512"/>
  <c r="H512"/>
  <c r="G512"/>
  <c r="F512"/>
  <c r="E512"/>
  <c r="D512"/>
  <c r="C512"/>
  <c r="B512"/>
  <c r="AQ511"/>
  <c r="AP511"/>
  <c r="AO511"/>
  <c r="AN511"/>
  <c r="AM511"/>
  <c r="AL511"/>
  <c r="AK511"/>
  <c r="AJ511"/>
  <c r="AI511"/>
  <c r="AH511"/>
  <c r="AG511"/>
  <c r="AF511"/>
  <c r="AE511"/>
  <c r="AD511"/>
  <c r="AC511"/>
  <c r="AB511"/>
  <c r="AA511"/>
  <c r="Z511"/>
  <c r="Y511"/>
  <c r="X511"/>
  <c r="W511"/>
  <c r="V511"/>
  <c r="U511"/>
  <c r="T511"/>
  <c r="S511"/>
  <c r="R511"/>
  <c r="Q511"/>
  <c r="P511"/>
  <c r="O511"/>
  <c r="N511"/>
  <c r="M511"/>
  <c r="L511"/>
  <c r="K511"/>
  <c r="J511"/>
  <c r="I511"/>
  <c r="H511"/>
  <c r="G511"/>
  <c r="F511"/>
  <c r="E511"/>
  <c r="D511"/>
  <c r="C511"/>
  <c r="B511"/>
  <c r="AQ510"/>
  <c r="AP510"/>
  <c r="AO510"/>
  <c r="AN510"/>
  <c r="AM510"/>
  <c r="AL510"/>
  <c r="AK510"/>
  <c r="AJ510"/>
  <c r="AI510"/>
  <c r="AH510"/>
  <c r="AG510"/>
  <c r="AF510"/>
  <c r="AE510"/>
  <c r="AD510"/>
  <c r="AC510"/>
  <c r="AB510"/>
  <c r="AA510"/>
  <c r="Z510"/>
  <c r="Y510"/>
  <c r="X510"/>
  <c r="W510"/>
  <c r="V510"/>
  <c r="U510"/>
  <c r="T510"/>
  <c r="S510"/>
  <c r="R510"/>
  <c r="Q510"/>
  <c r="P510"/>
  <c r="O510"/>
  <c r="N510"/>
  <c r="M510"/>
  <c r="L510"/>
  <c r="K510"/>
  <c r="J510"/>
  <c r="I510"/>
  <c r="H510"/>
  <c r="G510"/>
  <c r="F510"/>
  <c r="E510"/>
  <c r="D510"/>
  <c r="C510"/>
  <c r="B510"/>
  <c r="BI509"/>
  <c r="BH509"/>
  <c r="BG509"/>
  <c r="BF509"/>
  <c r="BE509"/>
  <c r="BD509"/>
  <c r="BC509"/>
  <c r="BB509"/>
  <c r="BA509"/>
  <c r="AZ509"/>
  <c r="AY509"/>
  <c r="AX509"/>
  <c r="AW509"/>
  <c r="AV509"/>
  <c r="AU509"/>
  <c r="AT509"/>
  <c r="AS509"/>
  <c r="AR509"/>
  <c r="AQ509"/>
  <c r="AP509"/>
  <c r="AO509"/>
  <c r="AN509"/>
  <c r="AM509"/>
  <c r="AL509"/>
  <c r="AK509"/>
  <c r="AJ509"/>
  <c r="AI509"/>
  <c r="AH509"/>
  <c r="AG509"/>
  <c r="AF509"/>
  <c r="AE509"/>
  <c r="AD509"/>
  <c r="AC509"/>
  <c r="AB509"/>
  <c r="AA509"/>
  <c r="Z509"/>
  <c r="Y509"/>
  <c r="X509"/>
  <c r="W509"/>
  <c r="V509"/>
  <c r="U509"/>
  <c r="T509"/>
  <c r="S509"/>
  <c r="R509"/>
  <c r="Q509"/>
  <c r="P509"/>
  <c r="O509"/>
  <c r="N509"/>
  <c r="M509"/>
  <c r="L509"/>
  <c r="K509"/>
  <c r="J509"/>
  <c r="I509"/>
  <c r="H509"/>
  <c r="G509"/>
  <c r="F509"/>
  <c r="E509"/>
  <c r="D509"/>
  <c r="C509"/>
  <c r="B509"/>
  <c r="AQ508"/>
  <c r="AP508"/>
  <c r="AO508"/>
  <c r="AN508"/>
  <c r="AM508"/>
  <c r="AL508"/>
  <c r="AK508"/>
  <c r="AJ508"/>
  <c r="AI508"/>
  <c r="AH508"/>
  <c r="AG508"/>
  <c r="AF508"/>
  <c r="AE508"/>
  <c r="AD508"/>
  <c r="AC508"/>
  <c r="AB508"/>
  <c r="AA508"/>
  <c r="Z508"/>
  <c r="Y508"/>
  <c r="X508"/>
  <c r="W508"/>
  <c r="V508"/>
  <c r="U508"/>
  <c r="T508"/>
  <c r="S508"/>
  <c r="R508"/>
  <c r="Q508"/>
  <c r="P508"/>
  <c r="O508"/>
  <c r="N508"/>
  <c r="M508"/>
  <c r="L508"/>
  <c r="K508"/>
  <c r="J508"/>
  <c r="I508"/>
  <c r="H508"/>
  <c r="G508"/>
  <c r="F508"/>
  <c r="E508"/>
  <c r="D508"/>
  <c r="C508"/>
  <c r="B508"/>
  <c r="AQ507"/>
  <c r="AP507"/>
  <c r="AO507"/>
  <c r="AN507"/>
  <c r="AM507"/>
  <c r="AL507"/>
  <c r="AK507"/>
  <c r="AJ507"/>
  <c r="AI507"/>
  <c r="AH507"/>
  <c r="AG507"/>
  <c r="AF507"/>
  <c r="AE507"/>
  <c r="AD507"/>
  <c r="AC507"/>
  <c r="AB507"/>
  <c r="AA507"/>
  <c r="Z507"/>
  <c r="Y507"/>
  <c r="X507"/>
  <c r="W507"/>
  <c r="V507"/>
  <c r="U507"/>
  <c r="T507"/>
  <c r="S507"/>
  <c r="R507"/>
  <c r="Q507"/>
  <c r="P507"/>
  <c r="O507"/>
  <c r="N507"/>
  <c r="M507"/>
  <c r="L507"/>
  <c r="K507"/>
  <c r="J507"/>
  <c r="I507"/>
  <c r="H507"/>
  <c r="G507"/>
  <c r="F507"/>
  <c r="E507"/>
  <c r="D507"/>
  <c r="C507"/>
  <c r="B507"/>
  <c r="BI506"/>
  <c r="BH506"/>
  <c r="BG506"/>
  <c r="BF506"/>
  <c r="BE506"/>
  <c r="BD506"/>
  <c r="BC506"/>
  <c r="BB506"/>
  <c r="BA506"/>
  <c r="AZ506"/>
  <c r="AY506"/>
  <c r="AX506"/>
  <c r="AW506"/>
  <c r="AV506"/>
  <c r="AU506"/>
  <c r="AT506"/>
  <c r="AS506"/>
  <c r="AR506"/>
  <c r="AQ506"/>
  <c r="AP506"/>
  <c r="AO506"/>
  <c r="AN506"/>
  <c r="AM506"/>
  <c r="AL506"/>
  <c r="AK506"/>
  <c r="AJ506"/>
  <c r="AI506"/>
  <c r="AH506"/>
  <c r="AG506"/>
  <c r="AF506"/>
  <c r="AE506"/>
  <c r="AD506"/>
  <c r="AC506"/>
  <c r="AB506"/>
  <c r="AA506"/>
  <c r="Z506"/>
  <c r="Y506"/>
  <c r="X506"/>
  <c r="W506"/>
  <c r="V506"/>
  <c r="U506"/>
  <c r="T506"/>
  <c r="S506"/>
  <c r="R506"/>
  <c r="Q506"/>
  <c r="P506"/>
  <c r="O506"/>
  <c r="N506"/>
  <c r="M506"/>
  <c r="L506"/>
  <c r="K506"/>
  <c r="J506"/>
  <c r="I506"/>
  <c r="H506"/>
  <c r="G506"/>
  <c r="F506"/>
  <c r="E506"/>
  <c r="D506"/>
  <c r="C506"/>
  <c r="B506"/>
  <c r="AQ505"/>
  <c r="AP505"/>
  <c r="AO505"/>
  <c r="AN505"/>
  <c r="AM505"/>
  <c r="AL505"/>
  <c r="AK505"/>
  <c r="AJ505"/>
  <c r="AI505"/>
  <c r="AH505"/>
  <c r="AG505"/>
  <c r="AF505"/>
  <c r="AE505"/>
  <c r="AD505"/>
  <c r="AC505"/>
  <c r="AB505"/>
  <c r="AA505"/>
  <c r="Z505"/>
  <c r="Y505"/>
  <c r="X505"/>
  <c r="W505"/>
  <c r="V505"/>
  <c r="U505"/>
  <c r="T505"/>
  <c r="S505"/>
  <c r="R505"/>
  <c r="Q505"/>
  <c r="P505"/>
  <c r="O505"/>
  <c r="N505"/>
  <c r="M505"/>
  <c r="L505"/>
  <c r="K505"/>
  <c r="J505"/>
  <c r="I505"/>
  <c r="H505"/>
  <c r="G505"/>
  <c r="F505"/>
  <c r="E505"/>
  <c r="D505"/>
  <c r="C505"/>
  <c r="B505"/>
  <c r="AQ504"/>
  <c r="AP504"/>
  <c r="AO504"/>
  <c r="AN504"/>
  <c r="AM504"/>
  <c r="AL504"/>
  <c r="AK504"/>
  <c r="AJ504"/>
  <c r="AI504"/>
  <c r="AH504"/>
  <c r="AG504"/>
  <c r="AF504"/>
  <c r="AE504"/>
  <c r="AD504"/>
  <c r="AC504"/>
  <c r="AB504"/>
  <c r="AA504"/>
  <c r="Z504"/>
  <c r="Y504"/>
  <c r="X504"/>
  <c r="W504"/>
  <c r="V504"/>
  <c r="U504"/>
  <c r="T504"/>
  <c r="S504"/>
  <c r="R504"/>
  <c r="Q504"/>
  <c r="P504"/>
  <c r="O504"/>
  <c r="N504"/>
  <c r="M504"/>
  <c r="L504"/>
  <c r="K504"/>
  <c r="J504"/>
  <c r="I504"/>
  <c r="H504"/>
  <c r="G504"/>
  <c r="F504"/>
  <c r="E504"/>
  <c r="D504"/>
  <c r="C504"/>
  <c r="B504"/>
  <c r="BI503"/>
  <c r="BH503"/>
  <c r="BG503"/>
  <c r="BF503"/>
  <c r="BE503"/>
  <c r="BD503"/>
  <c r="BC503"/>
  <c r="BB503"/>
  <c r="BA503"/>
  <c r="AZ503"/>
  <c r="AY503"/>
  <c r="AX503"/>
  <c r="AW503"/>
  <c r="AV503"/>
  <c r="AU503"/>
  <c r="AT503"/>
  <c r="AS503"/>
  <c r="AR503"/>
  <c r="AQ503"/>
  <c r="AP503"/>
  <c r="AO503"/>
  <c r="AN503"/>
  <c r="AM503"/>
  <c r="AL503"/>
  <c r="AK503"/>
  <c r="AJ503"/>
  <c r="AI503"/>
  <c r="AH503"/>
  <c r="AG503"/>
  <c r="AF503"/>
  <c r="AE503"/>
  <c r="AD503"/>
  <c r="AC503"/>
  <c r="AB503"/>
  <c r="AA503"/>
  <c r="Z503"/>
  <c r="Y503"/>
  <c r="X503"/>
  <c r="W503"/>
  <c r="V503"/>
  <c r="U503"/>
  <c r="T503"/>
  <c r="S503"/>
  <c r="R503"/>
  <c r="Q503"/>
  <c r="P503"/>
  <c r="O503"/>
  <c r="N503"/>
  <c r="M503"/>
  <c r="L503"/>
  <c r="K503"/>
  <c r="J503"/>
  <c r="I503"/>
  <c r="H503"/>
  <c r="G503"/>
  <c r="F503"/>
  <c r="E503"/>
  <c r="D503"/>
  <c r="C503"/>
  <c r="B503"/>
  <c r="AQ502"/>
  <c r="AP502"/>
  <c r="AO502"/>
  <c r="AN502"/>
  <c r="AM502"/>
  <c r="AL502"/>
  <c r="AK502"/>
  <c r="AJ502"/>
  <c r="AI502"/>
  <c r="AH502"/>
  <c r="AG502"/>
  <c r="AF502"/>
  <c r="AE502"/>
  <c r="AD502"/>
  <c r="AC502"/>
  <c r="AB502"/>
  <c r="AA502"/>
  <c r="Z502"/>
  <c r="Y502"/>
  <c r="X502"/>
  <c r="W502"/>
  <c r="V502"/>
  <c r="U502"/>
  <c r="T502"/>
  <c r="S502"/>
  <c r="R502"/>
  <c r="Q502"/>
  <c r="P502"/>
  <c r="O502"/>
  <c r="N502"/>
  <c r="M502"/>
  <c r="L502"/>
  <c r="K502"/>
  <c r="J502"/>
  <c r="I502"/>
  <c r="H502"/>
  <c r="G502"/>
  <c r="F502"/>
  <c r="E502"/>
  <c r="D502"/>
  <c r="C502"/>
  <c r="B502"/>
  <c r="AQ501"/>
  <c r="AP501"/>
  <c r="AO501"/>
  <c r="AN501"/>
  <c r="AM501"/>
  <c r="AL501"/>
  <c r="AK501"/>
  <c r="AJ501"/>
  <c r="AI501"/>
  <c r="AH501"/>
  <c r="AG501"/>
  <c r="AF501"/>
  <c r="AE501"/>
  <c r="AD501"/>
  <c r="AC501"/>
  <c r="AB501"/>
  <c r="AA501"/>
  <c r="Z501"/>
  <c r="Y501"/>
  <c r="X501"/>
  <c r="W501"/>
  <c r="V501"/>
  <c r="U501"/>
  <c r="T501"/>
  <c r="S501"/>
  <c r="R501"/>
  <c r="Q501"/>
  <c r="P501"/>
  <c r="O501"/>
  <c r="N501"/>
  <c r="M501"/>
  <c r="L501"/>
  <c r="K501"/>
  <c r="J501"/>
  <c r="I501"/>
  <c r="H501"/>
  <c r="G501"/>
  <c r="F501"/>
  <c r="E501"/>
  <c r="D501"/>
  <c r="C501"/>
  <c r="B501"/>
  <c r="BI500"/>
  <c r="BH500"/>
  <c r="BG500"/>
  <c r="BF500"/>
  <c r="BE500"/>
  <c r="BD500"/>
  <c r="BC500"/>
  <c r="BB500"/>
  <c r="BA500"/>
  <c r="AZ500"/>
  <c r="AY500"/>
  <c r="AX500"/>
  <c r="AW500"/>
  <c r="AV500"/>
  <c r="AU500"/>
  <c r="AT500"/>
  <c r="AS500"/>
  <c r="AR500"/>
  <c r="AQ500"/>
  <c r="AP500"/>
  <c r="AO500"/>
  <c r="AN500"/>
  <c r="AM500"/>
  <c r="AL500"/>
  <c r="AK500"/>
  <c r="AJ500"/>
  <c r="AI500"/>
  <c r="AH500"/>
  <c r="AG500"/>
  <c r="AF500"/>
  <c r="AE500"/>
  <c r="AD500"/>
  <c r="AC500"/>
  <c r="AB500"/>
  <c r="AA500"/>
  <c r="Z500"/>
  <c r="Y500"/>
  <c r="X500"/>
  <c r="W500"/>
  <c r="V500"/>
  <c r="U500"/>
  <c r="T500"/>
  <c r="S500"/>
  <c r="R500"/>
  <c r="Q500"/>
  <c r="P500"/>
  <c r="O500"/>
  <c r="N500"/>
  <c r="M500"/>
  <c r="L500"/>
  <c r="K500"/>
  <c r="J500"/>
  <c r="I500"/>
  <c r="H500"/>
  <c r="G500"/>
  <c r="F500"/>
  <c r="E500"/>
  <c r="D500"/>
  <c r="C500"/>
  <c r="B500"/>
  <c r="AQ499"/>
  <c r="AP499"/>
  <c r="AO499"/>
  <c r="AN499"/>
  <c r="AM499"/>
  <c r="AL499"/>
  <c r="AK499"/>
  <c r="AJ499"/>
  <c r="AI499"/>
  <c r="AH499"/>
  <c r="AG499"/>
  <c r="AF499"/>
  <c r="AE499"/>
  <c r="AD499"/>
  <c r="AC499"/>
  <c r="AB499"/>
  <c r="AA499"/>
  <c r="Z499"/>
  <c r="Y499"/>
  <c r="X499"/>
  <c r="W499"/>
  <c r="V499"/>
  <c r="U499"/>
  <c r="T499"/>
  <c r="S499"/>
  <c r="R499"/>
  <c r="Q499"/>
  <c r="P499"/>
  <c r="O499"/>
  <c r="N499"/>
  <c r="M499"/>
  <c r="L499"/>
  <c r="K499"/>
  <c r="J499"/>
  <c r="I499"/>
  <c r="H499"/>
  <c r="G499"/>
  <c r="F499"/>
  <c r="E499"/>
  <c r="D499"/>
  <c r="C499"/>
  <c r="B499"/>
  <c r="AQ498"/>
  <c r="AP498"/>
  <c r="AO498"/>
  <c r="AN498"/>
  <c r="AM498"/>
  <c r="AL498"/>
  <c r="AK498"/>
  <c r="AJ498"/>
  <c r="AI498"/>
  <c r="AH498"/>
  <c r="AG498"/>
  <c r="AF498"/>
  <c r="AE498"/>
  <c r="AD498"/>
  <c r="AC498"/>
  <c r="AB498"/>
  <c r="AA498"/>
  <c r="Z498"/>
  <c r="Y498"/>
  <c r="X498"/>
  <c r="W498"/>
  <c r="V498"/>
  <c r="U498"/>
  <c r="T498"/>
  <c r="S498"/>
  <c r="R498"/>
  <c r="Q498"/>
  <c r="P498"/>
  <c r="O498"/>
  <c r="N498"/>
  <c r="M498"/>
  <c r="L498"/>
  <c r="K498"/>
  <c r="J498"/>
  <c r="I498"/>
  <c r="H498"/>
  <c r="G498"/>
  <c r="F498"/>
  <c r="E498"/>
  <c r="D498"/>
  <c r="C498"/>
  <c r="B498"/>
  <c r="BI497"/>
  <c r="BH497"/>
  <c r="BG497"/>
  <c r="BF497"/>
  <c r="BE497"/>
  <c r="BD497"/>
  <c r="BC497"/>
  <c r="BB497"/>
  <c r="BA497"/>
  <c r="AZ497"/>
  <c r="AY497"/>
  <c r="AX497"/>
  <c r="AW497"/>
  <c r="AV497"/>
  <c r="AU497"/>
  <c r="AT497"/>
  <c r="AS497"/>
  <c r="AR497"/>
  <c r="AQ497"/>
  <c r="AP497"/>
  <c r="AO497"/>
  <c r="AN497"/>
  <c r="AM497"/>
  <c r="AL497"/>
  <c r="AK497"/>
  <c r="AJ497"/>
  <c r="AI497"/>
  <c r="AH497"/>
  <c r="AG497"/>
  <c r="AF497"/>
  <c r="AE497"/>
  <c r="AD497"/>
  <c r="AC497"/>
  <c r="AB497"/>
  <c r="AA497"/>
  <c r="Z497"/>
  <c r="Y497"/>
  <c r="X497"/>
  <c r="W497"/>
  <c r="V497"/>
  <c r="U497"/>
  <c r="T497"/>
  <c r="S497"/>
  <c r="R497"/>
  <c r="Q497"/>
  <c r="P497"/>
  <c r="O497"/>
  <c r="N497"/>
  <c r="M497"/>
  <c r="L497"/>
  <c r="K497"/>
  <c r="J497"/>
  <c r="I497"/>
  <c r="H497"/>
  <c r="G497"/>
  <c r="F497"/>
  <c r="E497"/>
  <c r="D497"/>
  <c r="C497"/>
  <c r="B497"/>
  <c r="AQ496"/>
  <c r="AP496"/>
  <c r="AO496"/>
  <c r="AN496"/>
  <c r="AM496"/>
  <c r="AL496"/>
  <c r="AK496"/>
  <c r="AJ496"/>
  <c r="AI496"/>
  <c r="AH496"/>
  <c r="AG496"/>
  <c r="AF496"/>
  <c r="AE496"/>
  <c r="AD496"/>
  <c r="AC496"/>
  <c r="AB496"/>
  <c r="AA496"/>
  <c r="Z496"/>
  <c r="Y496"/>
  <c r="X496"/>
  <c r="W496"/>
  <c r="V496"/>
  <c r="U496"/>
  <c r="T496"/>
  <c r="S496"/>
  <c r="R496"/>
  <c r="Q496"/>
  <c r="P496"/>
  <c r="O496"/>
  <c r="N496"/>
  <c r="M496"/>
  <c r="L496"/>
  <c r="K496"/>
  <c r="J496"/>
  <c r="I496"/>
  <c r="H496"/>
  <c r="G496"/>
  <c r="F496"/>
  <c r="E496"/>
  <c r="D496"/>
  <c r="C496"/>
  <c r="B496"/>
  <c r="AQ495"/>
  <c r="AP495"/>
  <c r="AO495"/>
  <c r="AN495"/>
  <c r="AM495"/>
  <c r="AL495"/>
  <c r="AK495"/>
  <c r="AJ495"/>
  <c r="AI495"/>
  <c r="AH495"/>
  <c r="AG495"/>
  <c r="AF495"/>
  <c r="AE495"/>
  <c r="AD495"/>
  <c r="AC495"/>
  <c r="AB495"/>
  <c r="AA495"/>
  <c r="Z495"/>
  <c r="Y495"/>
  <c r="X495"/>
  <c r="W495"/>
  <c r="V495"/>
  <c r="U495"/>
  <c r="T495"/>
  <c r="S495"/>
  <c r="R495"/>
  <c r="Q495"/>
  <c r="P495"/>
  <c r="O495"/>
  <c r="N495"/>
  <c r="M495"/>
  <c r="L495"/>
  <c r="K495"/>
  <c r="J495"/>
  <c r="I495"/>
  <c r="H495"/>
  <c r="G495"/>
  <c r="F495"/>
  <c r="E495"/>
  <c r="D495"/>
  <c r="C495"/>
  <c r="B495"/>
  <c r="BI494"/>
  <c r="BH494"/>
  <c r="BG494"/>
  <c r="BF494"/>
  <c r="BE494"/>
  <c r="BD494"/>
  <c r="BC494"/>
  <c r="BB494"/>
  <c r="BA494"/>
  <c r="AZ494"/>
  <c r="AY494"/>
  <c r="AX494"/>
  <c r="AW494"/>
  <c r="AV494"/>
  <c r="AU494"/>
  <c r="AT494"/>
  <c r="AS494"/>
  <c r="AR494"/>
  <c r="AQ494"/>
  <c r="AP494"/>
  <c r="AO494"/>
  <c r="AN494"/>
  <c r="AM494"/>
  <c r="AL494"/>
  <c r="AK494"/>
  <c r="AJ494"/>
  <c r="AI494"/>
  <c r="AH494"/>
  <c r="AG494"/>
  <c r="AF494"/>
  <c r="AE494"/>
  <c r="AD494"/>
  <c r="AC494"/>
  <c r="AB494"/>
  <c r="AA494"/>
  <c r="Z494"/>
  <c r="Y494"/>
  <c r="X494"/>
  <c r="W494"/>
  <c r="V494"/>
  <c r="U494"/>
  <c r="T494"/>
  <c r="S494"/>
  <c r="R494"/>
  <c r="Q494"/>
  <c r="P494"/>
  <c r="O494"/>
  <c r="N494"/>
  <c r="M494"/>
  <c r="L494"/>
  <c r="K494"/>
  <c r="J494"/>
  <c r="I494"/>
  <c r="H494"/>
  <c r="G494"/>
  <c r="F494"/>
  <c r="E494"/>
  <c r="D494"/>
  <c r="C494"/>
  <c r="B494"/>
  <c r="AQ493"/>
  <c r="AP493"/>
  <c r="AO493"/>
  <c r="AN493"/>
  <c r="AM493"/>
  <c r="AL493"/>
  <c r="AK493"/>
  <c r="AJ493"/>
  <c r="AI493"/>
  <c r="AH493"/>
  <c r="AG493"/>
  <c r="AF493"/>
  <c r="AE493"/>
  <c r="AD493"/>
  <c r="AC493"/>
  <c r="AB493"/>
  <c r="AA493"/>
  <c r="Z493"/>
  <c r="Y493"/>
  <c r="X493"/>
  <c r="W493"/>
  <c r="V493"/>
  <c r="U493"/>
  <c r="T493"/>
  <c r="S493"/>
  <c r="R493"/>
  <c r="Q493"/>
  <c r="P493"/>
  <c r="O493"/>
  <c r="N493"/>
  <c r="M493"/>
  <c r="L493"/>
  <c r="K493"/>
  <c r="J493"/>
  <c r="I493"/>
  <c r="H493"/>
  <c r="G493"/>
  <c r="F493"/>
  <c r="E493"/>
  <c r="D493"/>
  <c r="C493"/>
  <c r="B493"/>
  <c r="AQ492"/>
  <c r="AP492"/>
  <c r="AO492"/>
  <c r="AN492"/>
  <c r="AM492"/>
  <c r="AL492"/>
  <c r="AK492"/>
  <c r="AJ492"/>
  <c r="AI492"/>
  <c r="AH492"/>
  <c r="AG492"/>
  <c r="AF492"/>
  <c r="AE492"/>
  <c r="AD492"/>
  <c r="AC492"/>
  <c r="AB492"/>
  <c r="AA492"/>
  <c r="Z492"/>
  <c r="Y492"/>
  <c r="X492"/>
  <c r="W492"/>
  <c r="V492"/>
  <c r="U492"/>
  <c r="T492"/>
  <c r="S492"/>
  <c r="R492"/>
  <c r="Q492"/>
  <c r="P492"/>
  <c r="O492"/>
  <c r="N492"/>
  <c r="M492"/>
  <c r="L492"/>
  <c r="K492"/>
  <c r="J492"/>
  <c r="I492"/>
  <c r="H492"/>
  <c r="G492"/>
  <c r="F492"/>
  <c r="E492"/>
  <c r="D492"/>
  <c r="C492"/>
  <c r="B492"/>
  <c r="BI491"/>
  <c r="BH491"/>
  <c r="BG491"/>
  <c r="BF491"/>
  <c r="BE491"/>
  <c r="BD491"/>
  <c r="BC491"/>
  <c r="BB491"/>
  <c r="BA491"/>
  <c r="AZ491"/>
  <c r="AY491"/>
  <c r="AX491"/>
  <c r="AW491"/>
  <c r="AV491"/>
  <c r="AU491"/>
  <c r="AT491"/>
  <c r="AS491"/>
  <c r="AR491"/>
  <c r="AQ491"/>
  <c r="AP491"/>
  <c r="AO491"/>
  <c r="AN491"/>
  <c r="AM491"/>
  <c r="AL491"/>
  <c r="AK491"/>
  <c r="AJ491"/>
  <c r="AI491"/>
  <c r="AH491"/>
  <c r="AG491"/>
  <c r="AF491"/>
  <c r="AE491"/>
  <c r="AD491"/>
  <c r="AC491"/>
  <c r="AB491"/>
  <c r="AA491"/>
  <c r="Z491"/>
  <c r="Y491"/>
  <c r="X491"/>
  <c r="W491"/>
  <c r="V491"/>
  <c r="U491"/>
  <c r="T491"/>
  <c r="S491"/>
  <c r="R491"/>
  <c r="Q491"/>
  <c r="P491"/>
  <c r="O491"/>
  <c r="N491"/>
  <c r="M491"/>
  <c r="L491"/>
  <c r="K491"/>
  <c r="J491"/>
  <c r="I491"/>
  <c r="H491"/>
  <c r="G491"/>
  <c r="F491"/>
  <c r="E491"/>
  <c r="D491"/>
  <c r="C491"/>
  <c r="B491"/>
  <c r="AQ490"/>
  <c r="AP490"/>
  <c r="AO490"/>
  <c r="AN490"/>
  <c r="AM490"/>
  <c r="AL490"/>
  <c r="AK490"/>
  <c r="AJ490"/>
  <c r="AI490"/>
  <c r="AH490"/>
  <c r="AG490"/>
  <c r="AF490"/>
  <c r="AE490"/>
  <c r="AD490"/>
  <c r="AC490"/>
  <c r="AB490"/>
  <c r="AA490"/>
  <c r="Z490"/>
  <c r="Y490"/>
  <c r="X490"/>
  <c r="W490"/>
  <c r="V490"/>
  <c r="U490"/>
  <c r="T490"/>
  <c r="S490"/>
  <c r="R490"/>
  <c r="Q490"/>
  <c r="P490"/>
  <c r="O490"/>
  <c r="N490"/>
  <c r="M490"/>
  <c r="L490"/>
  <c r="K490"/>
  <c r="J490"/>
  <c r="I490"/>
  <c r="H490"/>
  <c r="G490"/>
  <c r="F490"/>
  <c r="E490"/>
  <c r="D490"/>
  <c r="C490"/>
  <c r="B490"/>
  <c r="AQ489"/>
  <c r="AP489"/>
  <c r="AO489"/>
  <c r="AN489"/>
  <c r="AM489"/>
  <c r="AL489"/>
  <c r="AK489"/>
  <c r="AJ489"/>
  <c r="AI489"/>
  <c r="AH489"/>
  <c r="AG489"/>
  <c r="AF489"/>
  <c r="AE489"/>
  <c r="AD489"/>
  <c r="AC489"/>
  <c r="AB489"/>
  <c r="AA489"/>
  <c r="Z489"/>
  <c r="Y489"/>
  <c r="X489"/>
  <c r="W489"/>
  <c r="V489"/>
  <c r="U489"/>
  <c r="T489"/>
  <c r="S489"/>
  <c r="R489"/>
  <c r="Q489"/>
  <c r="P489"/>
  <c r="O489"/>
  <c r="N489"/>
  <c r="M489"/>
  <c r="L489"/>
  <c r="K489"/>
  <c r="J489"/>
  <c r="I489"/>
  <c r="H489"/>
  <c r="G489"/>
  <c r="F489"/>
  <c r="E489"/>
  <c r="D489"/>
  <c r="C489"/>
  <c r="B489"/>
  <c r="BI488"/>
  <c r="BH488"/>
  <c r="BG488"/>
  <c r="BF488"/>
  <c r="BE488"/>
  <c r="BD488"/>
  <c r="BC488"/>
  <c r="BB488"/>
  <c r="BA488"/>
  <c r="AZ488"/>
  <c r="AY488"/>
  <c r="AX488"/>
  <c r="AW488"/>
  <c r="AV488"/>
  <c r="AU488"/>
  <c r="AT488"/>
  <c r="AS488"/>
  <c r="AR488"/>
  <c r="AQ488"/>
  <c r="AP488"/>
  <c r="AO488"/>
  <c r="AN488"/>
  <c r="AM488"/>
  <c r="AL488"/>
  <c r="AK488"/>
  <c r="AJ488"/>
  <c r="AI488"/>
  <c r="AH488"/>
  <c r="AG488"/>
  <c r="AF488"/>
  <c r="AE488"/>
  <c r="AD488"/>
  <c r="AC488"/>
  <c r="AB488"/>
  <c r="AA488"/>
  <c r="Z488"/>
  <c r="Y488"/>
  <c r="X488"/>
  <c r="W488"/>
  <c r="V488"/>
  <c r="U488"/>
  <c r="T488"/>
  <c r="S488"/>
  <c r="R488"/>
  <c r="Q488"/>
  <c r="P488"/>
  <c r="O488"/>
  <c r="N488"/>
  <c r="M488"/>
  <c r="L488"/>
  <c r="K488"/>
  <c r="J488"/>
  <c r="I488"/>
  <c r="H488"/>
  <c r="G488"/>
  <c r="F488"/>
  <c r="E488"/>
  <c r="D488"/>
  <c r="C488"/>
  <c r="B488"/>
  <c r="AQ487"/>
  <c r="AP487"/>
  <c r="AO487"/>
  <c r="AN487"/>
  <c r="AM487"/>
  <c r="AL487"/>
  <c r="AK487"/>
  <c r="AJ487"/>
  <c r="AI487"/>
  <c r="AH487"/>
  <c r="AG487"/>
  <c r="AF487"/>
  <c r="AE487"/>
  <c r="AD487"/>
  <c r="AC487"/>
  <c r="AB487"/>
  <c r="AA487"/>
  <c r="Z487"/>
  <c r="Y487"/>
  <c r="X487"/>
  <c r="W487"/>
  <c r="V487"/>
  <c r="U487"/>
  <c r="T487"/>
  <c r="S487"/>
  <c r="R487"/>
  <c r="Q487"/>
  <c r="P487"/>
  <c r="O487"/>
  <c r="N487"/>
  <c r="M487"/>
  <c r="L487"/>
  <c r="K487"/>
  <c r="J487"/>
  <c r="I487"/>
  <c r="H487"/>
  <c r="G487"/>
  <c r="F487"/>
  <c r="E487"/>
  <c r="D487"/>
  <c r="C487"/>
  <c r="B487"/>
  <c r="AQ486"/>
  <c r="AP486"/>
  <c r="AO486"/>
  <c r="AN486"/>
  <c r="AM486"/>
  <c r="AL486"/>
  <c r="AK486"/>
  <c r="AJ486"/>
  <c r="AI486"/>
  <c r="AH486"/>
  <c r="AG486"/>
  <c r="AF486"/>
  <c r="AE486"/>
  <c r="AD486"/>
  <c r="AC486"/>
  <c r="AB486"/>
  <c r="AA486"/>
  <c r="Z486"/>
  <c r="Y486"/>
  <c r="X486"/>
  <c r="W486"/>
  <c r="V486"/>
  <c r="U486"/>
  <c r="T486"/>
  <c r="S486"/>
  <c r="R486"/>
  <c r="Q486"/>
  <c r="P486"/>
  <c r="O486"/>
  <c r="N486"/>
  <c r="M486"/>
  <c r="L486"/>
  <c r="K486"/>
  <c r="J486"/>
  <c r="I486"/>
  <c r="H486"/>
  <c r="G486"/>
  <c r="F486"/>
  <c r="E486"/>
  <c r="D486"/>
  <c r="C486"/>
  <c r="B486"/>
  <c r="BI485"/>
  <c r="BH485"/>
  <c r="BG485"/>
  <c r="BF485"/>
  <c r="BE485"/>
  <c r="BD485"/>
  <c r="BC485"/>
  <c r="BB485"/>
  <c r="BA485"/>
  <c r="AZ485"/>
  <c r="AY485"/>
  <c r="AX485"/>
  <c r="AW485"/>
  <c r="AV485"/>
  <c r="AU485"/>
  <c r="AT485"/>
  <c r="AS485"/>
  <c r="AR485"/>
  <c r="AQ485"/>
  <c r="AP485"/>
  <c r="AO485"/>
  <c r="AN485"/>
  <c r="AM485"/>
  <c r="AL485"/>
  <c r="AK485"/>
  <c r="AJ485"/>
  <c r="AI485"/>
  <c r="AH485"/>
  <c r="AG485"/>
  <c r="AF485"/>
  <c r="AE485"/>
  <c r="AD485"/>
  <c r="AC485"/>
  <c r="AB485"/>
  <c r="AA485"/>
  <c r="Z485"/>
  <c r="Y485"/>
  <c r="X485"/>
  <c r="W485"/>
  <c r="V485"/>
  <c r="U485"/>
  <c r="T485"/>
  <c r="S485"/>
  <c r="R485"/>
  <c r="Q485"/>
  <c r="P485"/>
  <c r="O485"/>
  <c r="N485"/>
  <c r="M485"/>
  <c r="L485"/>
  <c r="K485"/>
  <c r="J485"/>
  <c r="I485"/>
  <c r="H485"/>
  <c r="G485"/>
  <c r="F485"/>
  <c r="E485"/>
  <c r="D485"/>
  <c r="C485"/>
  <c r="B485"/>
  <c r="AQ484"/>
  <c r="AP484"/>
  <c r="AO484"/>
  <c r="AN484"/>
  <c r="AM484"/>
  <c r="AL484"/>
  <c r="AK484"/>
  <c r="AJ484"/>
  <c r="AI484"/>
  <c r="AH484"/>
  <c r="AG484"/>
  <c r="AF484"/>
  <c r="AE484"/>
  <c r="AD484"/>
  <c r="AC484"/>
  <c r="AB484"/>
  <c r="AA484"/>
  <c r="Z484"/>
  <c r="Y484"/>
  <c r="X484"/>
  <c r="W484"/>
  <c r="V484"/>
  <c r="U484"/>
  <c r="T484"/>
  <c r="S484"/>
  <c r="R484"/>
  <c r="Q484"/>
  <c r="P484"/>
  <c r="O484"/>
  <c r="N484"/>
  <c r="M484"/>
  <c r="L484"/>
  <c r="K484"/>
  <c r="J484"/>
  <c r="I484"/>
  <c r="H484"/>
  <c r="G484"/>
  <c r="F484"/>
  <c r="E484"/>
  <c r="D484"/>
  <c r="C484"/>
  <c r="B484"/>
  <c r="AQ483"/>
  <c r="AP483"/>
  <c r="AO483"/>
  <c r="AN483"/>
  <c r="AM483"/>
  <c r="AL483"/>
  <c r="AK483"/>
  <c r="AJ483"/>
  <c r="AI483"/>
  <c r="AH483"/>
  <c r="AG483"/>
  <c r="AF483"/>
  <c r="AE483"/>
  <c r="AD483"/>
  <c r="AC483"/>
  <c r="AB483"/>
  <c r="AA483"/>
  <c r="Z483"/>
  <c r="Y483"/>
  <c r="X483"/>
  <c r="W483"/>
  <c r="V483"/>
  <c r="U483"/>
  <c r="T483"/>
  <c r="S483"/>
  <c r="R483"/>
  <c r="Q483"/>
  <c r="P483"/>
  <c r="O483"/>
  <c r="N483"/>
  <c r="M483"/>
  <c r="L483"/>
  <c r="K483"/>
  <c r="J483"/>
  <c r="I483"/>
  <c r="H483"/>
  <c r="G483"/>
  <c r="F483"/>
  <c r="E483"/>
  <c r="D483"/>
  <c r="C483"/>
  <c r="B483"/>
  <c r="BI482"/>
  <c r="BH482"/>
  <c r="BG482"/>
  <c r="BF482"/>
  <c r="BE482"/>
  <c r="BD482"/>
  <c r="BC482"/>
  <c r="BB482"/>
  <c r="BA482"/>
  <c r="AZ482"/>
  <c r="AY482"/>
  <c r="AX482"/>
  <c r="AW482"/>
  <c r="AV482"/>
  <c r="AU482"/>
  <c r="AT482"/>
  <c r="AS482"/>
  <c r="AR482"/>
  <c r="AQ482"/>
  <c r="AP482"/>
  <c r="AO482"/>
  <c r="AN482"/>
  <c r="AM482"/>
  <c r="AL482"/>
  <c r="AK482"/>
  <c r="AJ482"/>
  <c r="AI482"/>
  <c r="AH482"/>
  <c r="AG482"/>
  <c r="AF482"/>
  <c r="AE482"/>
  <c r="AD482"/>
  <c r="AC482"/>
  <c r="AB482"/>
  <c r="AA482"/>
  <c r="Z482"/>
  <c r="Y482"/>
  <c r="X482"/>
  <c r="W482"/>
  <c r="V482"/>
  <c r="U482"/>
  <c r="T482"/>
  <c r="S482"/>
  <c r="R482"/>
  <c r="Q482"/>
  <c r="P482"/>
  <c r="O482"/>
  <c r="N482"/>
  <c r="M482"/>
  <c r="L482"/>
  <c r="K482"/>
  <c r="J482"/>
  <c r="I482"/>
  <c r="H482"/>
  <c r="G482"/>
  <c r="F482"/>
  <c r="E482"/>
  <c r="D482"/>
  <c r="C482"/>
  <c r="B482"/>
  <c r="AQ481"/>
  <c r="AP481"/>
  <c r="AO481"/>
  <c r="AN481"/>
  <c r="AM481"/>
  <c r="AL481"/>
  <c r="AK481"/>
  <c r="AJ481"/>
  <c r="AI481"/>
  <c r="AH481"/>
  <c r="AG481"/>
  <c r="AF481"/>
  <c r="AE481"/>
  <c r="AD481"/>
  <c r="AC481"/>
  <c r="AB481"/>
  <c r="AA481"/>
  <c r="Z481"/>
  <c r="Y481"/>
  <c r="X481"/>
  <c r="W481"/>
  <c r="V481"/>
  <c r="U481"/>
  <c r="T481"/>
  <c r="S481"/>
  <c r="R481"/>
  <c r="Q481"/>
  <c r="P481"/>
  <c r="O481"/>
  <c r="N481"/>
  <c r="M481"/>
  <c r="L481"/>
  <c r="K481"/>
  <c r="J481"/>
  <c r="I481"/>
  <c r="H481"/>
  <c r="G481"/>
  <c r="F481"/>
  <c r="E481"/>
  <c r="D481"/>
  <c r="C481"/>
  <c r="B481"/>
  <c r="AQ480"/>
  <c r="AP480"/>
  <c r="AO480"/>
  <c r="AN480"/>
  <c r="AM480"/>
  <c r="AL480"/>
  <c r="AK480"/>
  <c r="AJ480"/>
  <c r="AI480"/>
  <c r="AH480"/>
  <c r="AG480"/>
  <c r="AF480"/>
  <c r="AE480"/>
  <c r="AD480"/>
  <c r="AC480"/>
  <c r="AB480"/>
  <c r="AA480"/>
  <c r="Z480"/>
  <c r="Y480"/>
  <c r="X480"/>
  <c r="W480"/>
  <c r="V480"/>
  <c r="U480"/>
  <c r="T480"/>
  <c r="S480"/>
  <c r="R480"/>
  <c r="Q480"/>
  <c r="P480"/>
  <c r="O480"/>
  <c r="N480"/>
  <c r="M480"/>
  <c r="L480"/>
  <c r="K480"/>
  <c r="J480"/>
  <c r="I480"/>
  <c r="H480"/>
  <c r="G480"/>
  <c r="F480"/>
  <c r="E480"/>
  <c r="D480"/>
  <c r="C480"/>
  <c r="B480"/>
  <c r="BI479"/>
  <c r="BH479"/>
  <c r="BG479"/>
  <c r="BF479"/>
  <c r="BE479"/>
  <c r="BD479"/>
  <c r="BC479"/>
  <c r="BB479"/>
  <c r="BA479"/>
  <c r="AZ479"/>
  <c r="AY479"/>
  <c r="AX479"/>
  <c r="AW479"/>
  <c r="AV479"/>
  <c r="AU479"/>
  <c r="AT479"/>
  <c r="AS479"/>
  <c r="AR479"/>
  <c r="AQ479"/>
  <c r="AP479"/>
  <c r="AO479"/>
  <c r="AN479"/>
  <c r="AM479"/>
  <c r="AL479"/>
  <c r="AK479"/>
  <c r="AJ479"/>
  <c r="AI479"/>
  <c r="AH479"/>
  <c r="AG479"/>
  <c r="AF479"/>
  <c r="AE479"/>
  <c r="AD479"/>
  <c r="AC479"/>
  <c r="AB479"/>
  <c r="AA479"/>
  <c r="Z479"/>
  <c r="Y479"/>
  <c r="X479"/>
  <c r="W479"/>
  <c r="V479"/>
  <c r="U479"/>
  <c r="T479"/>
  <c r="S479"/>
  <c r="R479"/>
  <c r="Q479"/>
  <c r="P479"/>
  <c r="O479"/>
  <c r="N479"/>
  <c r="M479"/>
  <c r="L479"/>
  <c r="K479"/>
  <c r="J479"/>
  <c r="I479"/>
  <c r="H479"/>
  <c r="G479"/>
  <c r="F479"/>
  <c r="E479"/>
  <c r="D479"/>
  <c r="C479"/>
  <c r="B479"/>
  <c r="AQ478"/>
  <c r="AP478"/>
  <c r="AO478"/>
  <c r="AN478"/>
  <c r="AM478"/>
  <c r="AL478"/>
  <c r="AK478"/>
  <c r="AJ478"/>
  <c r="AI478"/>
  <c r="AH478"/>
  <c r="AG478"/>
  <c r="AF478"/>
  <c r="AE478"/>
  <c r="AD478"/>
  <c r="AC478"/>
  <c r="AB478"/>
  <c r="AA478"/>
  <c r="Z478"/>
  <c r="Y478"/>
  <c r="X478"/>
  <c r="W478"/>
  <c r="V478"/>
  <c r="U478"/>
  <c r="T478"/>
  <c r="S478"/>
  <c r="R478"/>
  <c r="Q478"/>
  <c r="P478"/>
  <c r="O478"/>
  <c r="N478"/>
  <c r="M478"/>
  <c r="L478"/>
  <c r="K478"/>
  <c r="J478"/>
  <c r="I478"/>
  <c r="H478"/>
  <c r="G478"/>
  <c r="F478"/>
  <c r="E478"/>
  <c r="D478"/>
  <c r="C478"/>
  <c r="B478"/>
  <c r="AQ477"/>
  <c r="AP477"/>
  <c r="AO477"/>
  <c r="AN477"/>
  <c r="AM477"/>
  <c r="AL477"/>
  <c r="AK477"/>
  <c r="AJ477"/>
  <c r="AI477"/>
  <c r="AH477"/>
  <c r="AG477"/>
  <c r="AF477"/>
  <c r="AE477"/>
  <c r="AD477"/>
  <c r="AC477"/>
  <c r="AB477"/>
  <c r="AA477"/>
  <c r="Z477"/>
  <c r="Y477"/>
  <c r="X477"/>
  <c r="W477"/>
  <c r="V477"/>
  <c r="U477"/>
  <c r="T477"/>
  <c r="S477"/>
  <c r="R477"/>
  <c r="Q477"/>
  <c r="P477"/>
  <c r="O477"/>
  <c r="N477"/>
  <c r="M477"/>
  <c r="L477"/>
  <c r="K477"/>
  <c r="J477"/>
  <c r="I477"/>
  <c r="H477"/>
  <c r="G477"/>
  <c r="F477"/>
  <c r="E477"/>
  <c r="D477"/>
  <c r="C477"/>
  <c r="B477"/>
  <c r="BI476"/>
  <c r="BH476"/>
  <c r="BG476"/>
  <c r="BF476"/>
  <c r="BE476"/>
  <c r="BD476"/>
  <c r="BC476"/>
  <c r="BB476"/>
  <c r="BA476"/>
  <c r="AZ476"/>
  <c r="AY476"/>
  <c r="AX476"/>
  <c r="AW476"/>
  <c r="AV476"/>
  <c r="AU476"/>
  <c r="AT476"/>
  <c r="AS476"/>
  <c r="AR476"/>
  <c r="AQ476"/>
  <c r="AP476"/>
  <c r="AO476"/>
  <c r="AN476"/>
  <c r="AM476"/>
  <c r="AL476"/>
  <c r="AK476"/>
  <c r="AJ476"/>
  <c r="AI476"/>
  <c r="AH476"/>
  <c r="AG476"/>
  <c r="AF476"/>
  <c r="AE476"/>
  <c r="AD476"/>
  <c r="AC476"/>
  <c r="AB476"/>
  <c r="AA476"/>
  <c r="Z476"/>
  <c r="Y476"/>
  <c r="X476"/>
  <c r="W476"/>
  <c r="V476"/>
  <c r="U476"/>
  <c r="T476"/>
  <c r="S476"/>
  <c r="R476"/>
  <c r="Q476"/>
  <c r="P476"/>
  <c r="O476"/>
  <c r="N476"/>
  <c r="M476"/>
  <c r="L476"/>
  <c r="K476"/>
  <c r="J476"/>
  <c r="I476"/>
  <c r="H476"/>
  <c r="G476"/>
  <c r="F476"/>
  <c r="E476"/>
  <c r="D476"/>
  <c r="C476"/>
  <c r="B476"/>
  <c r="AQ475"/>
  <c r="AP475"/>
  <c r="AO475"/>
  <c r="AN475"/>
  <c r="AM475"/>
  <c r="AL475"/>
  <c r="AK475"/>
  <c r="AJ475"/>
  <c r="AI475"/>
  <c r="AH475"/>
  <c r="AG475"/>
  <c r="AF475"/>
  <c r="AE475"/>
  <c r="AD475"/>
  <c r="AC475"/>
  <c r="AB475"/>
  <c r="AA475"/>
  <c r="Z475"/>
  <c r="Y475"/>
  <c r="X475"/>
  <c r="W475"/>
  <c r="V475"/>
  <c r="U475"/>
  <c r="T475"/>
  <c r="S475"/>
  <c r="R475"/>
  <c r="Q475"/>
  <c r="P475"/>
  <c r="O475"/>
  <c r="N475"/>
  <c r="M475"/>
  <c r="L475"/>
  <c r="K475"/>
  <c r="J475"/>
  <c r="I475"/>
  <c r="H475"/>
  <c r="G475"/>
  <c r="F475"/>
  <c r="E475"/>
  <c r="D475"/>
  <c r="C475"/>
  <c r="B475"/>
  <c r="AQ474"/>
  <c r="AP474"/>
  <c r="AO474"/>
  <c r="AN474"/>
  <c r="AM474"/>
  <c r="AL474"/>
  <c r="AK474"/>
  <c r="AJ474"/>
  <c r="AI474"/>
  <c r="AH474"/>
  <c r="AG474"/>
  <c r="AF474"/>
  <c r="AE474"/>
  <c r="AD474"/>
  <c r="AC474"/>
  <c r="AB474"/>
  <c r="AA474"/>
  <c r="Z474"/>
  <c r="Y474"/>
  <c r="X474"/>
  <c r="W474"/>
  <c r="V474"/>
  <c r="U474"/>
  <c r="T474"/>
  <c r="S474"/>
  <c r="R474"/>
  <c r="Q474"/>
  <c r="P474"/>
  <c r="O474"/>
  <c r="N474"/>
  <c r="M474"/>
  <c r="L474"/>
  <c r="K474"/>
  <c r="J474"/>
  <c r="I474"/>
  <c r="H474"/>
  <c r="G474"/>
  <c r="F474"/>
  <c r="E474"/>
  <c r="D474"/>
  <c r="C474"/>
  <c r="B474"/>
  <c r="BI473"/>
  <c r="BH473"/>
  <c r="BG473"/>
  <c r="BF473"/>
  <c r="BE473"/>
  <c r="BD473"/>
  <c r="BC473"/>
  <c r="BB473"/>
  <c r="BA473"/>
  <c r="AZ473"/>
  <c r="AY473"/>
  <c r="AX473"/>
  <c r="AW473"/>
  <c r="AV473"/>
  <c r="AU473"/>
  <c r="AT473"/>
  <c r="AS473"/>
  <c r="AR473"/>
  <c r="AQ473"/>
  <c r="AP473"/>
  <c r="AO473"/>
  <c r="AN473"/>
  <c r="AM473"/>
  <c r="AL473"/>
  <c r="AK473"/>
  <c r="AJ473"/>
  <c r="AI473"/>
  <c r="AH473"/>
  <c r="AG473"/>
  <c r="AF473"/>
  <c r="AE473"/>
  <c r="AD473"/>
  <c r="AC473"/>
  <c r="AB473"/>
  <c r="AA473"/>
  <c r="Z473"/>
  <c r="Y473"/>
  <c r="X473"/>
  <c r="W473"/>
  <c r="V473"/>
  <c r="U473"/>
  <c r="T473"/>
  <c r="S473"/>
  <c r="R473"/>
  <c r="Q473"/>
  <c r="P473"/>
  <c r="O473"/>
  <c r="N473"/>
  <c r="M473"/>
  <c r="L473"/>
  <c r="K473"/>
  <c r="J473"/>
  <c r="I473"/>
  <c r="H473"/>
  <c r="G473"/>
  <c r="F473"/>
  <c r="E473"/>
  <c r="D473"/>
  <c r="C473"/>
  <c r="B473"/>
  <c r="AQ472"/>
  <c r="AP472"/>
  <c r="AO472"/>
  <c r="AN472"/>
  <c r="AM472"/>
  <c r="AL472"/>
  <c r="AK472"/>
  <c r="AJ472"/>
  <c r="AI472"/>
  <c r="AH472"/>
  <c r="AG472"/>
  <c r="AF472"/>
  <c r="AE472"/>
  <c r="AD472"/>
  <c r="AC472"/>
  <c r="AB472"/>
  <c r="AA472"/>
  <c r="Z472"/>
  <c r="Y472"/>
  <c r="X472"/>
  <c r="W472"/>
  <c r="V472"/>
  <c r="U472"/>
  <c r="T472"/>
  <c r="S472"/>
  <c r="R472"/>
  <c r="Q472"/>
  <c r="P472"/>
  <c r="O472"/>
  <c r="N472"/>
  <c r="M472"/>
  <c r="L472"/>
  <c r="K472"/>
  <c r="J472"/>
  <c r="I472"/>
  <c r="H472"/>
  <c r="G472"/>
  <c r="F472"/>
  <c r="E472"/>
  <c r="D472"/>
  <c r="C472"/>
  <c r="B472"/>
  <c r="AQ471"/>
  <c r="AP471"/>
  <c r="AO471"/>
  <c r="AN471"/>
  <c r="AM471"/>
  <c r="AL471"/>
  <c r="AK471"/>
  <c r="AJ471"/>
  <c r="AI471"/>
  <c r="AH471"/>
  <c r="AG471"/>
  <c r="AF471"/>
  <c r="AE471"/>
  <c r="AD471"/>
  <c r="AC471"/>
  <c r="AB471"/>
  <c r="AA471"/>
  <c r="Z471"/>
  <c r="Y471"/>
  <c r="X471"/>
  <c r="W471"/>
  <c r="V471"/>
  <c r="U471"/>
  <c r="T471"/>
  <c r="S471"/>
  <c r="R471"/>
  <c r="Q471"/>
  <c r="P471"/>
  <c r="O471"/>
  <c r="N471"/>
  <c r="M471"/>
  <c r="L471"/>
  <c r="K471"/>
  <c r="J471"/>
  <c r="I471"/>
  <c r="H471"/>
  <c r="G471"/>
  <c r="F471"/>
  <c r="E471"/>
  <c r="D471"/>
  <c r="C471"/>
  <c r="B471"/>
  <c r="BI470"/>
  <c r="BH470"/>
  <c r="BG470"/>
  <c r="BF470"/>
  <c r="BE470"/>
  <c r="BD470"/>
  <c r="BC470"/>
  <c r="BB470"/>
  <c r="BA470"/>
  <c r="AZ470"/>
  <c r="AY470"/>
  <c r="AX470"/>
  <c r="AW470"/>
  <c r="AV470"/>
  <c r="AU470"/>
  <c r="AT470"/>
  <c r="AS470"/>
  <c r="AR470"/>
  <c r="AQ470"/>
  <c r="AP470"/>
  <c r="AO470"/>
  <c r="AN470"/>
  <c r="AM470"/>
  <c r="AL470"/>
  <c r="AK470"/>
  <c r="AJ470"/>
  <c r="AI470"/>
  <c r="AH470"/>
  <c r="AG470"/>
  <c r="AF470"/>
  <c r="AE470"/>
  <c r="AD470"/>
  <c r="AC470"/>
  <c r="AB470"/>
  <c r="AA470"/>
  <c r="Z470"/>
  <c r="Y470"/>
  <c r="X470"/>
  <c r="W470"/>
  <c r="V470"/>
  <c r="U470"/>
  <c r="T470"/>
  <c r="S470"/>
  <c r="R470"/>
  <c r="Q470"/>
  <c r="P470"/>
  <c r="O470"/>
  <c r="N470"/>
  <c r="M470"/>
  <c r="L470"/>
  <c r="K470"/>
  <c r="J470"/>
  <c r="I470"/>
  <c r="H470"/>
  <c r="G470"/>
  <c r="F470"/>
  <c r="E470"/>
  <c r="D470"/>
  <c r="C470"/>
  <c r="B470"/>
  <c r="AQ469"/>
  <c r="AP469"/>
  <c r="AO469"/>
  <c r="AN469"/>
  <c r="AM469"/>
  <c r="AL469"/>
  <c r="AK469"/>
  <c r="AJ469"/>
  <c r="AI469"/>
  <c r="AH469"/>
  <c r="AG469"/>
  <c r="AF469"/>
  <c r="AE469"/>
  <c r="AD469"/>
  <c r="AC469"/>
  <c r="AB469"/>
  <c r="AA469"/>
  <c r="Z469"/>
  <c r="Y469"/>
  <c r="X469"/>
  <c r="W469"/>
  <c r="V469"/>
  <c r="U469"/>
  <c r="T469"/>
  <c r="S469"/>
  <c r="R469"/>
  <c r="Q469"/>
  <c r="P469"/>
  <c r="O469"/>
  <c r="N469"/>
  <c r="M469"/>
  <c r="L469"/>
  <c r="K469"/>
  <c r="J469"/>
  <c r="I469"/>
  <c r="H469"/>
  <c r="G469"/>
  <c r="F469"/>
  <c r="E469"/>
  <c r="D469"/>
  <c r="C469"/>
  <c r="B469"/>
  <c r="AQ468"/>
  <c r="AP468"/>
  <c r="AO468"/>
  <c r="AN468"/>
  <c r="AM468"/>
  <c r="AL468"/>
  <c r="AK468"/>
  <c r="AJ468"/>
  <c r="AI468"/>
  <c r="AH468"/>
  <c r="AG468"/>
  <c r="AF468"/>
  <c r="AE468"/>
  <c r="AD468"/>
  <c r="AC468"/>
  <c r="AB468"/>
  <c r="AA468"/>
  <c r="Z468"/>
  <c r="Y468"/>
  <c r="X468"/>
  <c r="W468"/>
  <c r="V468"/>
  <c r="U468"/>
  <c r="T468"/>
  <c r="S468"/>
  <c r="R468"/>
  <c r="Q468"/>
  <c r="P468"/>
  <c r="O468"/>
  <c r="N468"/>
  <c r="M468"/>
  <c r="L468"/>
  <c r="K468"/>
  <c r="J468"/>
  <c r="I468"/>
  <c r="H468"/>
  <c r="G468"/>
  <c r="F468"/>
  <c r="E468"/>
  <c r="D468"/>
  <c r="C468"/>
  <c r="B468"/>
  <c r="BI467"/>
  <c r="BH467"/>
  <c r="BG467"/>
  <c r="BF467"/>
  <c r="BE467"/>
  <c r="BD467"/>
  <c r="BC467"/>
  <c r="BB467"/>
  <c r="BA467"/>
  <c r="AZ467"/>
  <c r="AY467"/>
  <c r="AX467"/>
  <c r="AW467"/>
  <c r="AV467"/>
  <c r="AU467"/>
  <c r="AT467"/>
  <c r="AS467"/>
  <c r="AR467"/>
  <c r="AQ467"/>
  <c r="AP467"/>
  <c r="AO467"/>
  <c r="AN467"/>
  <c r="AM467"/>
  <c r="AL467"/>
  <c r="AK467"/>
  <c r="AJ467"/>
  <c r="AI467"/>
  <c r="AH467"/>
  <c r="AG467"/>
  <c r="AF467"/>
  <c r="AE467"/>
  <c r="AD467"/>
  <c r="AC467"/>
  <c r="AB467"/>
  <c r="AA467"/>
  <c r="Z467"/>
  <c r="Y467"/>
  <c r="X467"/>
  <c r="W467"/>
  <c r="V467"/>
  <c r="U467"/>
  <c r="T467"/>
  <c r="S467"/>
  <c r="R467"/>
  <c r="Q467"/>
  <c r="P467"/>
  <c r="O467"/>
  <c r="N467"/>
  <c r="M467"/>
  <c r="L467"/>
  <c r="K467"/>
  <c r="J467"/>
  <c r="I467"/>
  <c r="H467"/>
  <c r="G467"/>
  <c r="F467"/>
  <c r="E467"/>
  <c r="D467"/>
  <c r="C467"/>
  <c r="B467"/>
  <c r="AQ466"/>
  <c r="AP466"/>
  <c r="AO466"/>
  <c r="AN466"/>
  <c r="AM466"/>
  <c r="AL466"/>
  <c r="AK466"/>
  <c r="AJ466"/>
  <c r="AI466"/>
  <c r="AH466"/>
  <c r="AG466"/>
  <c r="AF466"/>
  <c r="AE466"/>
  <c r="AD466"/>
  <c r="AC466"/>
  <c r="AB466"/>
  <c r="AA466"/>
  <c r="Z466"/>
  <c r="Y466"/>
  <c r="X466"/>
  <c r="W466"/>
  <c r="V466"/>
  <c r="U466"/>
  <c r="T466"/>
  <c r="S466"/>
  <c r="R466"/>
  <c r="Q466"/>
  <c r="P466"/>
  <c r="O466"/>
  <c r="N466"/>
  <c r="M466"/>
  <c r="L466"/>
  <c r="K466"/>
  <c r="J466"/>
  <c r="I466"/>
  <c r="H466"/>
  <c r="G466"/>
  <c r="F466"/>
  <c r="E466"/>
  <c r="D466"/>
  <c r="C466"/>
  <c r="B466"/>
  <c r="AQ465"/>
  <c r="AP465"/>
  <c r="AO465"/>
  <c r="AN465"/>
  <c r="AM465"/>
  <c r="AL465"/>
  <c r="AK465"/>
  <c r="AJ465"/>
  <c r="AI465"/>
  <c r="AH465"/>
  <c r="AG465"/>
  <c r="AF465"/>
  <c r="AE465"/>
  <c r="AD465"/>
  <c r="AC465"/>
  <c r="AB465"/>
  <c r="AA465"/>
  <c r="Z465"/>
  <c r="Y465"/>
  <c r="X465"/>
  <c r="W465"/>
  <c r="V465"/>
  <c r="U465"/>
  <c r="T465"/>
  <c r="S465"/>
  <c r="R465"/>
  <c r="Q465"/>
  <c r="P465"/>
  <c r="O465"/>
  <c r="N465"/>
  <c r="M465"/>
  <c r="L465"/>
  <c r="K465"/>
  <c r="J465"/>
  <c r="I465"/>
  <c r="H465"/>
  <c r="G465"/>
  <c r="F465"/>
  <c r="E465"/>
  <c r="D465"/>
  <c r="C465"/>
  <c r="B465"/>
  <c r="BI464"/>
  <c r="BH464"/>
  <c r="BG464"/>
  <c r="BF464"/>
  <c r="BE464"/>
  <c r="BD464"/>
  <c r="BC464"/>
  <c r="BB464"/>
  <c r="BA464"/>
  <c r="AZ464"/>
  <c r="AY464"/>
  <c r="AX464"/>
  <c r="AW464"/>
  <c r="AV464"/>
  <c r="AU464"/>
  <c r="AT464"/>
  <c r="AS464"/>
  <c r="AR464"/>
  <c r="AQ464"/>
  <c r="AP464"/>
  <c r="AO464"/>
  <c r="AN464"/>
  <c r="AM464"/>
  <c r="AL464"/>
  <c r="AK464"/>
  <c r="AJ464"/>
  <c r="AI464"/>
  <c r="AH464"/>
  <c r="AG464"/>
  <c r="AF464"/>
  <c r="AE464"/>
  <c r="AD464"/>
  <c r="AC464"/>
  <c r="AB464"/>
  <c r="AA464"/>
  <c r="Z464"/>
  <c r="Y464"/>
  <c r="X464"/>
  <c r="W464"/>
  <c r="V464"/>
  <c r="U464"/>
  <c r="T464"/>
  <c r="S464"/>
  <c r="R464"/>
  <c r="Q464"/>
  <c r="P464"/>
  <c r="O464"/>
  <c r="N464"/>
  <c r="M464"/>
  <c r="L464"/>
  <c r="K464"/>
  <c r="J464"/>
  <c r="I464"/>
  <c r="H464"/>
  <c r="G464"/>
  <c r="F464"/>
  <c r="E464"/>
  <c r="D464"/>
  <c r="C464"/>
  <c r="B464"/>
  <c r="AQ463"/>
  <c r="AP463"/>
  <c r="AO463"/>
  <c r="AN463"/>
  <c r="AM463"/>
  <c r="AL463"/>
  <c r="AK463"/>
  <c r="AJ463"/>
  <c r="AI463"/>
  <c r="AH463"/>
  <c r="AG463"/>
  <c r="AF463"/>
  <c r="AE463"/>
  <c r="AD463"/>
  <c r="AC463"/>
  <c r="AB463"/>
  <c r="AA463"/>
  <c r="Z463"/>
  <c r="Y463"/>
  <c r="X463"/>
  <c r="W463"/>
  <c r="V463"/>
  <c r="U463"/>
  <c r="T463"/>
  <c r="S463"/>
  <c r="R463"/>
  <c r="Q463"/>
  <c r="P463"/>
  <c r="O463"/>
  <c r="N463"/>
  <c r="M463"/>
  <c r="L463"/>
  <c r="K463"/>
  <c r="J463"/>
  <c r="I463"/>
  <c r="H463"/>
  <c r="G463"/>
  <c r="F463"/>
  <c r="E463"/>
  <c r="D463"/>
  <c r="C463"/>
  <c r="B463"/>
  <c r="AQ462"/>
  <c r="AP462"/>
  <c r="AO462"/>
  <c r="AN462"/>
  <c r="AM462"/>
  <c r="AL462"/>
  <c r="AK462"/>
  <c r="AJ462"/>
  <c r="AI462"/>
  <c r="AH462"/>
  <c r="AG462"/>
  <c r="AF462"/>
  <c r="AE462"/>
  <c r="AD462"/>
  <c r="AC462"/>
  <c r="AB462"/>
  <c r="AA462"/>
  <c r="Z462"/>
  <c r="Y462"/>
  <c r="X462"/>
  <c r="W462"/>
  <c r="V462"/>
  <c r="U462"/>
  <c r="T462"/>
  <c r="S462"/>
  <c r="R462"/>
  <c r="Q462"/>
  <c r="P462"/>
  <c r="O462"/>
  <c r="N462"/>
  <c r="M462"/>
  <c r="L462"/>
  <c r="K462"/>
  <c r="J462"/>
  <c r="I462"/>
  <c r="H462"/>
  <c r="G462"/>
  <c r="F462"/>
  <c r="E462"/>
  <c r="D462"/>
  <c r="C462"/>
  <c r="B462"/>
  <c r="BI461"/>
  <c r="BH461"/>
  <c r="BG461"/>
  <c r="BF461"/>
  <c r="BE461"/>
  <c r="BD461"/>
  <c r="BC461"/>
  <c r="BB461"/>
  <c r="BA461"/>
  <c r="AZ461"/>
  <c r="AY461"/>
  <c r="AX461"/>
  <c r="AW461"/>
  <c r="AV461"/>
  <c r="AU461"/>
  <c r="AT461"/>
  <c r="AS461"/>
  <c r="AR461"/>
  <c r="AQ461"/>
  <c r="AP461"/>
  <c r="AO461"/>
  <c r="AN461"/>
  <c r="AM461"/>
  <c r="AL461"/>
  <c r="AK461"/>
  <c r="AJ461"/>
  <c r="AI461"/>
  <c r="AH461"/>
  <c r="AG461"/>
  <c r="AF461"/>
  <c r="AE461"/>
  <c r="AD461"/>
  <c r="AC461"/>
  <c r="AB461"/>
  <c r="AA461"/>
  <c r="Z461"/>
  <c r="Y461"/>
  <c r="X461"/>
  <c r="W461"/>
  <c r="V461"/>
  <c r="U461"/>
  <c r="T461"/>
  <c r="S461"/>
  <c r="R461"/>
  <c r="Q461"/>
  <c r="P461"/>
  <c r="O461"/>
  <c r="N461"/>
  <c r="M461"/>
  <c r="L461"/>
  <c r="K461"/>
  <c r="J461"/>
  <c r="I461"/>
  <c r="H461"/>
  <c r="G461"/>
  <c r="F461"/>
  <c r="E461"/>
  <c r="D461"/>
  <c r="C461"/>
  <c r="B461"/>
  <c r="AQ460"/>
  <c r="AP460"/>
  <c r="AO460"/>
  <c r="AN460"/>
  <c r="AM460"/>
  <c r="AL460"/>
  <c r="AK460"/>
  <c r="AJ460"/>
  <c r="AI460"/>
  <c r="AH460"/>
  <c r="AG460"/>
  <c r="AF460"/>
  <c r="AE460"/>
  <c r="AD460"/>
  <c r="AC460"/>
  <c r="AB460"/>
  <c r="AA460"/>
  <c r="Z460"/>
  <c r="Y460"/>
  <c r="X460"/>
  <c r="W460"/>
  <c r="V460"/>
  <c r="U460"/>
  <c r="T460"/>
  <c r="S460"/>
  <c r="R460"/>
  <c r="Q460"/>
  <c r="P460"/>
  <c r="O460"/>
  <c r="N460"/>
  <c r="M460"/>
  <c r="L460"/>
  <c r="K460"/>
  <c r="J460"/>
  <c r="I460"/>
  <c r="H460"/>
  <c r="G460"/>
  <c r="F460"/>
  <c r="E460"/>
  <c r="D460"/>
  <c r="C460"/>
  <c r="B460"/>
  <c r="AQ459"/>
  <c r="AP459"/>
  <c r="AO459"/>
  <c r="AN459"/>
  <c r="AM459"/>
  <c r="AL459"/>
  <c r="AK459"/>
  <c r="AJ459"/>
  <c r="AI459"/>
  <c r="AH459"/>
  <c r="AG459"/>
  <c r="AF459"/>
  <c r="AE459"/>
  <c r="AD459"/>
  <c r="AC459"/>
  <c r="AB459"/>
  <c r="AA459"/>
  <c r="Z459"/>
  <c r="Y459"/>
  <c r="X459"/>
  <c r="W459"/>
  <c r="V459"/>
  <c r="U459"/>
  <c r="T459"/>
  <c r="S459"/>
  <c r="R459"/>
  <c r="Q459"/>
  <c r="P459"/>
  <c r="O459"/>
  <c r="N459"/>
  <c r="M459"/>
  <c r="L459"/>
  <c r="K459"/>
  <c r="J459"/>
  <c r="I459"/>
  <c r="H459"/>
  <c r="G459"/>
  <c r="F459"/>
  <c r="E459"/>
  <c r="D459"/>
  <c r="C459"/>
  <c r="B459"/>
  <c r="BI458"/>
  <c r="BH458"/>
  <c r="BG458"/>
  <c r="BF458"/>
  <c r="BE458"/>
  <c r="BD458"/>
  <c r="BC458"/>
  <c r="BB458"/>
  <c r="BA458"/>
  <c r="AZ458"/>
  <c r="AY458"/>
  <c r="AX458"/>
  <c r="AW458"/>
  <c r="AV458"/>
  <c r="AU458"/>
  <c r="AT458"/>
  <c r="AS458"/>
  <c r="AR458"/>
  <c r="AQ458"/>
  <c r="AP458"/>
  <c r="AO458"/>
  <c r="AN458"/>
  <c r="AM458"/>
  <c r="AL458"/>
  <c r="AK458"/>
  <c r="AJ458"/>
  <c r="AI458"/>
  <c r="AH458"/>
  <c r="AG458"/>
  <c r="AF458"/>
  <c r="AE458"/>
  <c r="AD458"/>
  <c r="AC458"/>
  <c r="AB458"/>
  <c r="AA458"/>
  <c r="Z458"/>
  <c r="Y458"/>
  <c r="X458"/>
  <c r="W458"/>
  <c r="V458"/>
  <c r="U458"/>
  <c r="T458"/>
  <c r="S458"/>
  <c r="R458"/>
  <c r="Q458"/>
  <c r="P458"/>
  <c r="O458"/>
  <c r="N458"/>
  <c r="M458"/>
  <c r="L458"/>
  <c r="K458"/>
  <c r="J458"/>
  <c r="I458"/>
  <c r="H458"/>
  <c r="G458"/>
  <c r="F458"/>
  <c r="E458"/>
  <c r="D458"/>
  <c r="C458"/>
  <c r="B458"/>
  <c r="AQ457"/>
  <c r="AP457"/>
  <c r="AO457"/>
  <c r="AN457"/>
  <c r="AM457"/>
  <c r="AL457"/>
  <c r="AK457"/>
  <c r="AJ457"/>
  <c r="AI457"/>
  <c r="AH457"/>
  <c r="AG457"/>
  <c r="AF457"/>
  <c r="AE457"/>
  <c r="AD457"/>
  <c r="AC457"/>
  <c r="AB457"/>
  <c r="AA457"/>
  <c r="Z457"/>
  <c r="Y457"/>
  <c r="X457"/>
  <c r="W457"/>
  <c r="V457"/>
  <c r="U457"/>
  <c r="T457"/>
  <c r="S457"/>
  <c r="R457"/>
  <c r="Q457"/>
  <c r="P457"/>
  <c r="O457"/>
  <c r="N457"/>
  <c r="M457"/>
  <c r="L457"/>
  <c r="K457"/>
  <c r="J457"/>
  <c r="I457"/>
  <c r="H457"/>
  <c r="G457"/>
  <c r="F457"/>
  <c r="E457"/>
  <c r="D457"/>
  <c r="C457"/>
  <c r="B457"/>
  <c r="AQ456"/>
  <c r="AP456"/>
  <c r="AO456"/>
  <c r="AN456"/>
  <c r="AM456"/>
  <c r="AL456"/>
  <c r="AK456"/>
  <c r="AJ456"/>
  <c r="AI456"/>
  <c r="AH456"/>
  <c r="AG456"/>
  <c r="AF456"/>
  <c r="AE456"/>
  <c r="AD456"/>
  <c r="AC456"/>
  <c r="AB456"/>
  <c r="AA456"/>
  <c r="Z456"/>
  <c r="Y456"/>
  <c r="X456"/>
  <c r="W456"/>
  <c r="V456"/>
  <c r="U456"/>
  <c r="T456"/>
  <c r="S456"/>
  <c r="R456"/>
  <c r="Q456"/>
  <c r="P456"/>
  <c r="O456"/>
  <c r="N456"/>
  <c r="M456"/>
  <c r="L456"/>
  <c r="K456"/>
  <c r="J456"/>
  <c r="I456"/>
  <c r="H456"/>
  <c r="G456"/>
  <c r="F456"/>
  <c r="E456"/>
  <c r="D456"/>
  <c r="C456"/>
  <c r="B456"/>
  <c r="BI455"/>
  <c r="BH455"/>
  <c r="BG455"/>
  <c r="BF455"/>
  <c r="BE455"/>
  <c r="BD455"/>
  <c r="BC455"/>
  <c r="BB455"/>
  <c r="BA455"/>
  <c r="AZ455"/>
  <c r="AY455"/>
  <c r="AX455"/>
  <c r="AW455"/>
  <c r="AV455"/>
  <c r="AU455"/>
  <c r="AT455"/>
  <c r="AS455"/>
  <c r="AR455"/>
  <c r="AQ455"/>
  <c r="AP455"/>
  <c r="AO455"/>
  <c r="AN455"/>
  <c r="AM455"/>
  <c r="AL455"/>
  <c r="AK455"/>
  <c r="AJ455"/>
  <c r="AI455"/>
  <c r="AH455"/>
  <c r="AG455"/>
  <c r="AF455"/>
  <c r="AE455"/>
  <c r="AD455"/>
  <c r="AC455"/>
  <c r="AB455"/>
  <c r="AA455"/>
  <c r="Z455"/>
  <c r="Y455"/>
  <c r="X455"/>
  <c r="W455"/>
  <c r="V455"/>
  <c r="U455"/>
  <c r="T455"/>
  <c r="S455"/>
  <c r="R455"/>
  <c r="Q455"/>
  <c r="P455"/>
  <c r="O455"/>
  <c r="N455"/>
  <c r="M455"/>
  <c r="L455"/>
  <c r="K455"/>
  <c r="J455"/>
  <c r="I455"/>
  <c r="H455"/>
  <c r="G455"/>
  <c r="F455"/>
  <c r="E455"/>
  <c r="D455"/>
  <c r="C455"/>
  <c r="B455"/>
  <c r="AQ454"/>
  <c r="AP454"/>
  <c r="AO454"/>
  <c r="AN454"/>
  <c r="AM454"/>
  <c r="AL454"/>
  <c r="AK454"/>
  <c r="AJ454"/>
  <c r="AI454"/>
  <c r="AH454"/>
  <c r="AG454"/>
  <c r="AF454"/>
  <c r="AE454"/>
  <c r="AD454"/>
  <c r="AC454"/>
  <c r="AB454"/>
  <c r="AA454"/>
  <c r="Z454"/>
  <c r="Y454"/>
  <c r="X454"/>
  <c r="W454"/>
  <c r="V454"/>
  <c r="U454"/>
  <c r="T454"/>
  <c r="S454"/>
  <c r="R454"/>
  <c r="Q454"/>
  <c r="P454"/>
  <c r="O454"/>
  <c r="N454"/>
  <c r="M454"/>
  <c r="L454"/>
  <c r="K454"/>
  <c r="J454"/>
  <c r="I454"/>
  <c r="H454"/>
  <c r="G454"/>
  <c r="F454"/>
  <c r="E454"/>
  <c r="D454"/>
  <c r="C454"/>
  <c r="B454"/>
  <c r="AQ453"/>
  <c r="AP453"/>
  <c r="AO453"/>
  <c r="AN453"/>
  <c r="AM453"/>
  <c r="AL453"/>
  <c r="AK453"/>
  <c r="AJ453"/>
  <c r="AI453"/>
  <c r="AH453"/>
  <c r="AG453"/>
  <c r="AF453"/>
  <c r="AE453"/>
  <c r="AD453"/>
  <c r="AC453"/>
  <c r="AB453"/>
  <c r="AA453"/>
  <c r="Z453"/>
  <c r="Y453"/>
  <c r="X453"/>
  <c r="W453"/>
  <c r="V453"/>
  <c r="U453"/>
  <c r="T453"/>
  <c r="S453"/>
  <c r="R453"/>
  <c r="Q453"/>
  <c r="P453"/>
  <c r="O453"/>
  <c r="N453"/>
  <c r="M453"/>
  <c r="L453"/>
  <c r="K453"/>
  <c r="J453"/>
  <c r="I453"/>
  <c r="H453"/>
  <c r="G453"/>
  <c r="F453"/>
  <c r="E453"/>
  <c r="D453"/>
  <c r="C453"/>
  <c r="B453"/>
  <c r="BI452"/>
  <c r="BH452"/>
  <c r="BG452"/>
  <c r="BF452"/>
  <c r="BE452"/>
  <c r="BD452"/>
  <c r="BC452"/>
  <c r="BB452"/>
  <c r="BA452"/>
  <c r="AZ452"/>
  <c r="AY452"/>
  <c r="AX452"/>
  <c r="AW452"/>
  <c r="AV452"/>
  <c r="AU452"/>
  <c r="AT452"/>
  <c r="AS452"/>
  <c r="AR452"/>
  <c r="AQ452"/>
  <c r="AP452"/>
  <c r="AO452"/>
  <c r="AN452"/>
  <c r="AM452"/>
  <c r="AL452"/>
  <c r="AK452"/>
  <c r="AJ452"/>
  <c r="AI452"/>
  <c r="AH452"/>
  <c r="AG452"/>
  <c r="AF452"/>
  <c r="AE452"/>
  <c r="AD452"/>
  <c r="AC452"/>
  <c r="AB452"/>
  <c r="AA452"/>
  <c r="Z452"/>
  <c r="Y452"/>
  <c r="X452"/>
  <c r="W452"/>
  <c r="V452"/>
  <c r="U452"/>
  <c r="T452"/>
  <c r="S452"/>
  <c r="R452"/>
  <c r="Q452"/>
  <c r="P452"/>
  <c r="O452"/>
  <c r="N452"/>
  <c r="M452"/>
  <c r="L452"/>
  <c r="K452"/>
  <c r="J452"/>
  <c r="I452"/>
  <c r="H452"/>
  <c r="G452"/>
  <c r="F452"/>
  <c r="E452"/>
  <c r="D452"/>
  <c r="C452"/>
  <c r="B452"/>
  <c r="AQ451"/>
  <c r="AP451"/>
  <c r="AO451"/>
  <c r="AN451"/>
  <c r="AM451"/>
  <c r="AL451"/>
  <c r="AK451"/>
  <c r="AJ451"/>
  <c r="AI451"/>
  <c r="AH451"/>
  <c r="AG451"/>
  <c r="AF451"/>
  <c r="AE451"/>
  <c r="AD451"/>
  <c r="AC451"/>
  <c r="AB451"/>
  <c r="AA451"/>
  <c r="Z451"/>
  <c r="Y451"/>
  <c r="X451"/>
  <c r="W451"/>
  <c r="V451"/>
  <c r="U451"/>
  <c r="T451"/>
  <c r="S451"/>
  <c r="R451"/>
  <c r="Q451"/>
  <c r="P451"/>
  <c r="O451"/>
  <c r="N451"/>
  <c r="M451"/>
  <c r="L451"/>
  <c r="K451"/>
  <c r="J451"/>
  <c r="I451"/>
  <c r="H451"/>
  <c r="G451"/>
  <c r="F451"/>
  <c r="E451"/>
  <c r="D451"/>
  <c r="C451"/>
  <c r="B451"/>
  <c r="AQ450"/>
  <c r="AP450"/>
  <c r="AO450"/>
  <c r="AN450"/>
  <c r="AM450"/>
  <c r="AL450"/>
  <c r="AK450"/>
  <c r="AJ450"/>
  <c r="AI450"/>
  <c r="AH450"/>
  <c r="AG450"/>
  <c r="AF450"/>
  <c r="AE450"/>
  <c r="AD450"/>
  <c r="AC450"/>
  <c r="AB450"/>
  <c r="AA450"/>
  <c r="Z450"/>
  <c r="Y450"/>
  <c r="X450"/>
  <c r="W450"/>
  <c r="V450"/>
  <c r="U450"/>
  <c r="T450"/>
  <c r="S450"/>
  <c r="R450"/>
  <c r="Q450"/>
  <c r="P450"/>
  <c r="O450"/>
  <c r="N450"/>
  <c r="M450"/>
  <c r="L450"/>
  <c r="K450"/>
  <c r="J450"/>
  <c r="I450"/>
  <c r="H450"/>
  <c r="G450"/>
  <c r="F450"/>
  <c r="E450"/>
  <c r="D450"/>
  <c r="C450"/>
  <c r="B450"/>
  <c r="BI449"/>
  <c r="BH449"/>
  <c r="BG449"/>
  <c r="BF449"/>
  <c r="BE449"/>
  <c r="BD449"/>
  <c r="BC449"/>
  <c r="BB449"/>
  <c r="BA449"/>
  <c r="AZ449"/>
  <c r="AY449"/>
  <c r="AX449"/>
  <c r="AW449"/>
  <c r="AV449"/>
  <c r="AU449"/>
  <c r="AT449"/>
  <c r="AS449"/>
  <c r="AR449"/>
  <c r="AQ449"/>
  <c r="AP449"/>
  <c r="AO449"/>
  <c r="AN449"/>
  <c r="AM449"/>
  <c r="AL449"/>
  <c r="AK449"/>
  <c r="AJ449"/>
  <c r="AI449"/>
  <c r="AH449"/>
  <c r="AG449"/>
  <c r="AF449"/>
  <c r="AE449"/>
  <c r="AD449"/>
  <c r="AC449"/>
  <c r="AB449"/>
  <c r="AA449"/>
  <c r="Z449"/>
  <c r="Y449"/>
  <c r="X449"/>
  <c r="W449"/>
  <c r="V449"/>
  <c r="U449"/>
  <c r="T449"/>
  <c r="S449"/>
  <c r="R449"/>
  <c r="Q449"/>
  <c r="P449"/>
  <c r="O449"/>
  <c r="N449"/>
  <c r="M449"/>
  <c r="L449"/>
  <c r="K449"/>
  <c r="J449"/>
  <c r="I449"/>
  <c r="H449"/>
  <c r="G449"/>
  <c r="F449"/>
  <c r="E449"/>
  <c r="D449"/>
  <c r="C449"/>
  <c r="B449"/>
  <c r="AQ448"/>
  <c r="AP448"/>
  <c r="AO448"/>
  <c r="AN448"/>
  <c r="AM448"/>
  <c r="AL448"/>
  <c r="AK448"/>
  <c r="AJ448"/>
  <c r="AI448"/>
  <c r="AH448"/>
  <c r="AG448"/>
  <c r="AF448"/>
  <c r="AE448"/>
  <c r="AD448"/>
  <c r="AC448"/>
  <c r="AB448"/>
  <c r="AA448"/>
  <c r="Z448"/>
  <c r="Y448"/>
  <c r="X448"/>
  <c r="W448"/>
  <c r="V448"/>
  <c r="U448"/>
  <c r="T448"/>
  <c r="S448"/>
  <c r="R448"/>
  <c r="Q448"/>
  <c r="P448"/>
  <c r="O448"/>
  <c r="N448"/>
  <c r="M448"/>
  <c r="L448"/>
  <c r="K448"/>
  <c r="J448"/>
  <c r="I448"/>
  <c r="H448"/>
  <c r="G448"/>
  <c r="F448"/>
  <c r="E448"/>
  <c r="D448"/>
  <c r="C448"/>
  <c r="B448"/>
  <c r="AQ447"/>
  <c r="AP447"/>
  <c r="AO447"/>
  <c r="AN447"/>
  <c r="AM447"/>
  <c r="AL447"/>
  <c r="AK447"/>
  <c r="AJ447"/>
  <c r="AI447"/>
  <c r="AH447"/>
  <c r="AG447"/>
  <c r="AF447"/>
  <c r="AE447"/>
  <c r="AD447"/>
  <c r="AC447"/>
  <c r="AB447"/>
  <c r="AA447"/>
  <c r="Z447"/>
  <c r="Y447"/>
  <c r="X447"/>
  <c r="W447"/>
  <c r="V447"/>
  <c r="U447"/>
  <c r="T447"/>
  <c r="S447"/>
  <c r="R447"/>
  <c r="Q447"/>
  <c r="P447"/>
  <c r="O447"/>
  <c r="N447"/>
  <c r="M447"/>
  <c r="L447"/>
  <c r="K447"/>
  <c r="J447"/>
  <c r="I447"/>
  <c r="H447"/>
  <c r="G447"/>
  <c r="F447"/>
  <c r="E447"/>
  <c r="D447"/>
  <c r="C447"/>
  <c r="B447"/>
  <c r="BI446"/>
  <c r="BH446"/>
  <c r="BG446"/>
  <c r="BF446"/>
  <c r="BE446"/>
  <c r="BD446"/>
  <c r="BC446"/>
  <c r="BB446"/>
  <c r="BA446"/>
  <c r="AZ446"/>
  <c r="AY446"/>
  <c r="AX446"/>
  <c r="AW446"/>
  <c r="AV446"/>
  <c r="AU446"/>
  <c r="AT446"/>
  <c r="AS446"/>
  <c r="AR446"/>
  <c r="AQ446"/>
  <c r="AP446"/>
  <c r="AO446"/>
  <c r="AN446"/>
  <c r="AM446"/>
  <c r="AL446"/>
  <c r="AK446"/>
  <c r="AJ446"/>
  <c r="AI446"/>
  <c r="AH446"/>
  <c r="AG446"/>
  <c r="AF446"/>
  <c r="AE446"/>
  <c r="AD446"/>
  <c r="AC446"/>
  <c r="AB446"/>
  <c r="AA446"/>
  <c r="Z446"/>
  <c r="Y446"/>
  <c r="X446"/>
  <c r="W446"/>
  <c r="V446"/>
  <c r="U446"/>
  <c r="T446"/>
  <c r="S446"/>
  <c r="R446"/>
  <c r="Q446"/>
  <c r="P446"/>
  <c r="O446"/>
  <c r="N446"/>
  <c r="M446"/>
  <c r="L446"/>
  <c r="K446"/>
  <c r="J446"/>
  <c r="I446"/>
  <c r="H446"/>
  <c r="G446"/>
  <c r="F446"/>
  <c r="E446"/>
  <c r="D446"/>
  <c r="C446"/>
  <c r="B446"/>
  <c r="AQ445"/>
  <c r="AP445"/>
  <c r="AO445"/>
  <c r="AN445"/>
  <c r="AM445"/>
  <c r="AL445"/>
  <c r="AK445"/>
  <c r="AJ445"/>
  <c r="AI445"/>
  <c r="AH445"/>
  <c r="AG445"/>
  <c r="AF445"/>
  <c r="AE445"/>
  <c r="AD445"/>
  <c r="AC445"/>
  <c r="AB445"/>
  <c r="AA445"/>
  <c r="Z445"/>
  <c r="Y445"/>
  <c r="X445"/>
  <c r="W445"/>
  <c r="V445"/>
  <c r="U445"/>
  <c r="T445"/>
  <c r="S445"/>
  <c r="R445"/>
  <c r="Q445"/>
  <c r="P445"/>
  <c r="O445"/>
  <c r="N445"/>
  <c r="M445"/>
  <c r="L445"/>
  <c r="K445"/>
  <c r="J445"/>
  <c r="I445"/>
  <c r="H445"/>
  <c r="G445"/>
  <c r="F445"/>
  <c r="E445"/>
  <c r="D445"/>
  <c r="C445"/>
  <c r="B445"/>
  <c r="AQ444"/>
  <c r="AP444"/>
  <c r="AO444"/>
  <c r="AN444"/>
  <c r="AM444"/>
  <c r="AL444"/>
  <c r="AK444"/>
  <c r="AJ444"/>
  <c r="AI444"/>
  <c r="AH444"/>
  <c r="AG444"/>
  <c r="AF444"/>
  <c r="AE444"/>
  <c r="AD444"/>
  <c r="AC444"/>
  <c r="AB444"/>
  <c r="AA444"/>
  <c r="Z444"/>
  <c r="Y444"/>
  <c r="X444"/>
  <c r="W444"/>
  <c r="V444"/>
  <c r="U444"/>
  <c r="T444"/>
  <c r="S444"/>
  <c r="R444"/>
  <c r="Q444"/>
  <c r="P444"/>
  <c r="O444"/>
  <c r="N444"/>
  <c r="M444"/>
  <c r="L444"/>
  <c r="K444"/>
  <c r="J444"/>
  <c r="I444"/>
  <c r="H444"/>
  <c r="G444"/>
  <c r="F444"/>
  <c r="E444"/>
  <c r="D444"/>
  <c r="C444"/>
  <c r="B444"/>
  <c r="BI443"/>
  <c r="BH443"/>
  <c r="BG443"/>
  <c r="BF443"/>
  <c r="BE443"/>
  <c r="BD443"/>
  <c r="BC443"/>
  <c r="BB443"/>
  <c r="BA443"/>
  <c r="AZ443"/>
  <c r="AY443"/>
  <c r="AX443"/>
  <c r="AW443"/>
  <c r="AV443"/>
  <c r="AU443"/>
  <c r="AT443"/>
  <c r="AS443"/>
  <c r="AR443"/>
  <c r="AQ443"/>
  <c r="AP443"/>
  <c r="AO443"/>
  <c r="AN443"/>
  <c r="AM443"/>
  <c r="AL443"/>
  <c r="AK443"/>
  <c r="AJ443"/>
  <c r="AI443"/>
  <c r="AH443"/>
  <c r="AG443"/>
  <c r="AF443"/>
  <c r="AE443"/>
  <c r="AD443"/>
  <c r="AC443"/>
  <c r="AB443"/>
  <c r="AA443"/>
  <c r="Z443"/>
  <c r="Y443"/>
  <c r="X443"/>
  <c r="W443"/>
  <c r="V443"/>
  <c r="U443"/>
  <c r="T443"/>
  <c r="S443"/>
  <c r="R443"/>
  <c r="Q443"/>
  <c r="P443"/>
  <c r="O443"/>
  <c r="N443"/>
  <c r="M443"/>
  <c r="L443"/>
  <c r="K443"/>
  <c r="J443"/>
  <c r="I443"/>
  <c r="H443"/>
  <c r="G443"/>
  <c r="F443"/>
  <c r="E443"/>
  <c r="D443"/>
  <c r="C443"/>
  <c r="B443"/>
  <c r="AQ442"/>
  <c r="AP442"/>
  <c r="AO442"/>
  <c r="AN442"/>
  <c r="AM442"/>
  <c r="AL442"/>
  <c r="AK442"/>
  <c r="AJ442"/>
  <c r="AI442"/>
  <c r="AH442"/>
  <c r="AG442"/>
  <c r="AF442"/>
  <c r="AE442"/>
  <c r="AD442"/>
  <c r="AC442"/>
  <c r="AB442"/>
  <c r="AA442"/>
  <c r="Z442"/>
  <c r="Y442"/>
  <c r="X442"/>
  <c r="W442"/>
  <c r="V442"/>
  <c r="U442"/>
  <c r="T442"/>
  <c r="S442"/>
  <c r="R442"/>
  <c r="Q442"/>
  <c r="P442"/>
  <c r="O442"/>
  <c r="N442"/>
  <c r="M442"/>
  <c r="L442"/>
  <c r="K442"/>
  <c r="J442"/>
  <c r="I442"/>
  <c r="H442"/>
  <c r="G442"/>
  <c r="F442"/>
  <c r="E442"/>
  <c r="D442"/>
  <c r="C442"/>
  <c r="B442"/>
  <c r="AQ441"/>
  <c r="AP441"/>
  <c r="AO441"/>
  <c r="AN441"/>
  <c r="AM441"/>
  <c r="AL441"/>
  <c r="AK441"/>
  <c r="AJ441"/>
  <c r="AI441"/>
  <c r="AH441"/>
  <c r="AG441"/>
  <c r="AF441"/>
  <c r="AE441"/>
  <c r="AD441"/>
  <c r="AC441"/>
  <c r="AB441"/>
  <c r="AA441"/>
  <c r="Z441"/>
  <c r="Y441"/>
  <c r="X441"/>
  <c r="W441"/>
  <c r="V441"/>
  <c r="U441"/>
  <c r="T441"/>
  <c r="S441"/>
  <c r="R441"/>
  <c r="Q441"/>
  <c r="P441"/>
  <c r="O441"/>
  <c r="N441"/>
  <c r="M441"/>
  <c r="L441"/>
  <c r="K441"/>
  <c r="J441"/>
  <c r="I441"/>
  <c r="H441"/>
  <c r="G441"/>
  <c r="F441"/>
  <c r="E441"/>
  <c r="D441"/>
  <c r="C441"/>
  <c r="B441"/>
  <c r="BI440"/>
  <c r="BH440"/>
  <c r="BG440"/>
  <c r="BF440"/>
  <c r="BE440"/>
  <c r="BD440"/>
  <c r="BC440"/>
  <c r="BB440"/>
  <c r="BA440"/>
  <c r="AZ440"/>
  <c r="AY440"/>
  <c r="AX440"/>
  <c r="AW440"/>
  <c r="AV440"/>
  <c r="AU440"/>
  <c r="AT440"/>
  <c r="AS440"/>
  <c r="AR440"/>
  <c r="AQ440"/>
  <c r="AP440"/>
  <c r="AO440"/>
  <c r="AN440"/>
  <c r="AM440"/>
  <c r="AL440"/>
  <c r="AK440"/>
  <c r="AJ440"/>
  <c r="AI440"/>
  <c r="AH440"/>
  <c r="AG440"/>
  <c r="AF440"/>
  <c r="AE440"/>
  <c r="AD440"/>
  <c r="AC440"/>
  <c r="AB440"/>
  <c r="AA440"/>
  <c r="Z440"/>
  <c r="Y440"/>
  <c r="X440"/>
  <c r="W440"/>
  <c r="V440"/>
  <c r="U440"/>
  <c r="T440"/>
  <c r="S440"/>
  <c r="R440"/>
  <c r="Q440"/>
  <c r="P440"/>
  <c r="O440"/>
  <c r="N440"/>
  <c r="M440"/>
  <c r="L440"/>
  <c r="K440"/>
  <c r="J440"/>
  <c r="I440"/>
  <c r="H440"/>
  <c r="G440"/>
  <c r="F440"/>
  <c r="E440"/>
  <c r="D440"/>
  <c r="C440"/>
  <c r="B440"/>
  <c r="AQ439"/>
  <c r="AP439"/>
  <c r="AO439"/>
  <c r="AN439"/>
  <c r="AM439"/>
  <c r="AL439"/>
  <c r="AK439"/>
  <c r="AJ439"/>
  <c r="AI439"/>
  <c r="AH439"/>
  <c r="AG439"/>
  <c r="AF439"/>
  <c r="AE439"/>
  <c r="AD439"/>
  <c r="AC439"/>
  <c r="AB439"/>
  <c r="AA439"/>
  <c r="Z439"/>
  <c r="Y439"/>
  <c r="X439"/>
  <c r="W439"/>
  <c r="V439"/>
  <c r="U439"/>
  <c r="T439"/>
  <c r="S439"/>
  <c r="R439"/>
  <c r="Q439"/>
  <c r="P439"/>
  <c r="O439"/>
  <c r="N439"/>
  <c r="M439"/>
  <c r="L439"/>
  <c r="K439"/>
  <c r="J439"/>
  <c r="I439"/>
  <c r="H439"/>
  <c r="G439"/>
  <c r="F439"/>
  <c r="E439"/>
  <c r="D439"/>
  <c r="C439"/>
  <c r="B439"/>
  <c r="AQ438"/>
  <c r="AP438"/>
  <c r="AO438"/>
  <c r="AN438"/>
  <c r="AM438"/>
  <c r="AL438"/>
  <c r="AK438"/>
  <c r="AJ438"/>
  <c r="AI438"/>
  <c r="AH438"/>
  <c r="AG438"/>
  <c r="AF438"/>
  <c r="AE438"/>
  <c r="AD438"/>
  <c r="AC438"/>
  <c r="AB438"/>
  <c r="AA438"/>
  <c r="Z438"/>
  <c r="Y438"/>
  <c r="X438"/>
  <c r="W438"/>
  <c r="V438"/>
  <c r="U438"/>
  <c r="T438"/>
  <c r="S438"/>
  <c r="R438"/>
  <c r="Q438"/>
  <c r="P438"/>
  <c r="O438"/>
  <c r="N438"/>
  <c r="M438"/>
  <c r="L438"/>
  <c r="K438"/>
  <c r="J438"/>
  <c r="I438"/>
  <c r="H438"/>
  <c r="G438"/>
  <c r="F438"/>
  <c r="E438"/>
  <c r="D438"/>
  <c r="C438"/>
  <c r="B438"/>
  <c r="BI437"/>
  <c r="BH437"/>
  <c r="BG437"/>
  <c r="BF437"/>
  <c r="BE437"/>
  <c r="BD437"/>
  <c r="BC437"/>
  <c r="BB437"/>
  <c r="BA437"/>
  <c r="AZ437"/>
  <c r="AY437"/>
  <c r="AX437"/>
  <c r="AW437"/>
  <c r="AV437"/>
  <c r="AU437"/>
  <c r="AT437"/>
  <c r="AS437"/>
  <c r="AR437"/>
  <c r="AQ437"/>
  <c r="AP437"/>
  <c r="AO437"/>
  <c r="AN437"/>
  <c r="AM437"/>
  <c r="AL437"/>
  <c r="AK437"/>
  <c r="AJ437"/>
  <c r="AI437"/>
  <c r="AH437"/>
  <c r="AG437"/>
  <c r="AF437"/>
  <c r="AE437"/>
  <c r="AD437"/>
  <c r="AC437"/>
  <c r="AB437"/>
  <c r="AA437"/>
  <c r="Z437"/>
  <c r="Y437"/>
  <c r="X437"/>
  <c r="W437"/>
  <c r="V437"/>
  <c r="U437"/>
  <c r="T437"/>
  <c r="S437"/>
  <c r="R437"/>
  <c r="Q437"/>
  <c r="P437"/>
  <c r="O437"/>
  <c r="N437"/>
  <c r="M437"/>
  <c r="L437"/>
  <c r="K437"/>
  <c r="J437"/>
  <c r="I437"/>
  <c r="H437"/>
  <c r="G437"/>
  <c r="F437"/>
  <c r="E437"/>
  <c r="D437"/>
  <c r="C437"/>
  <c r="B437"/>
  <c r="AQ436"/>
  <c r="AP436"/>
  <c r="AO436"/>
  <c r="AN436"/>
  <c r="AM436"/>
  <c r="AL436"/>
  <c r="AK436"/>
  <c r="AJ436"/>
  <c r="AI436"/>
  <c r="AH436"/>
  <c r="AG436"/>
  <c r="AF436"/>
  <c r="AE436"/>
  <c r="AD436"/>
  <c r="AC436"/>
  <c r="AB436"/>
  <c r="AA436"/>
  <c r="Z436"/>
  <c r="Y436"/>
  <c r="X436"/>
  <c r="W436"/>
  <c r="V436"/>
  <c r="U436"/>
  <c r="T436"/>
  <c r="S436"/>
  <c r="R436"/>
  <c r="Q436"/>
  <c r="P436"/>
  <c r="O436"/>
  <c r="N436"/>
  <c r="M436"/>
  <c r="L436"/>
  <c r="K436"/>
  <c r="J436"/>
  <c r="I436"/>
  <c r="H436"/>
  <c r="G436"/>
  <c r="F436"/>
  <c r="E436"/>
  <c r="D436"/>
  <c r="C436"/>
  <c r="B436"/>
  <c r="AQ435"/>
  <c r="AP435"/>
  <c r="AO435"/>
  <c r="AN435"/>
  <c r="AM435"/>
  <c r="AL435"/>
  <c r="AK435"/>
  <c r="AJ435"/>
  <c r="AI435"/>
  <c r="AH435"/>
  <c r="AG435"/>
  <c r="AF435"/>
  <c r="AE435"/>
  <c r="AD435"/>
  <c r="AC435"/>
  <c r="AB435"/>
  <c r="AA435"/>
  <c r="Z435"/>
  <c r="Y435"/>
  <c r="X435"/>
  <c r="W435"/>
  <c r="V435"/>
  <c r="U435"/>
  <c r="T435"/>
  <c r="S435"/>
  <c r="R435"/>
  <c r="Q435"/>
  <c r="P435"/>
  <c r="O435"/>
  <c r="N435"/>
  <c r="M435"/>
  <c r="L435"/>
  <c r="K435"/>
  <c r="J435"/>
  <c r="I435"/>
  <c r="H435"/>
  <c r="G435"/>
  <c r="F435"/>
  <c r="E435"/>
  <c r="D435"/>
  <c r="C435"/>
  <c r="B435"/>
  <c r="BI434"/>
  <c r="BH434"/>
  <c r="BG434"/>
  <c r="BF434"/>
  <c r="BE434"/>
  <c r="BD434"/>
  <c r="BC434"/>
  <c r="BB434"/>
  <c r="BA434"/>
  <c r="AZ434"/>
  <c r="AY434"/>
  <c r="AX434"/>
  <c r="AW434"/>
  <c r="AV434"/>
  <c r="AU434"/>
  <c r="AT434"/>
  <c r="AS434"/>
  <c r="AR434"/>
  <c r="AQ434"/>
  <c r="AP434"/>
  <c r="AO434"/>
  <c r="AN434"/>
  <c r="AM434"/>
  <c r="AL434"/>
  <c r="AK434"/>
  <c r="AJ434"/>
  <c r="AI434"/>
  <c r="AH434"/>
  <c r="AG434"/>
  <c r="AF434"/>
  <c r="AE434"/>
  <c r="AD434"/>
  <c r="AC434"/>
  <c r="AB434"/>
  <c r="AA434"/>
  <c r="Z434"/>
  <c r="Y434"/>
  <c r="X434"/>
  <c r="W434"/>
  <c r="V434"/>
  <c r="U434"/>
  <c r="T434"/>
  <c r="S434"/>
  <c r="R434"/>
  <c r="Q434"/>
  <c r="P434"/>
  <c r="O434"/>
  <c r="N434"/>
  <c r="M434"/>
  <c r="L434"/>
  <c r="K434"/>
  <c r="J434"/>
  <c r="I434"/>
  <c r="H434"/>
  <c r="G434"/>
  <c r="F434"/>
  <c r="E434"/>
  <c r="D434"/>
  <c r="C434"/>
  <c r="B434"/>
  <c r="AQ433"/>
  <c r="AP433"/>
  <c r="AO433"/>
  <c r="AN433"/>
  <c r="AM433"/>
  <c r="AL433"/>
  <c r="AK433"/>
  <c r="AJ433"/>
  <c r="AI433"/>
  <c r="AH433"/>
  <c r="AG433"/>
  <c r="AF433"/>
  <c r="AE433"/>
  <c r="AD433"/>
  <c r="AC433"/>
  <c r="AB433"/>
  <c r="AA433"/>
  <c r="Z433"/>
  <c r="Y433"/>
  <c r="X433"/>
  <c r="W433"/>
  <c r="V433"/>
  <c r="U433"/>
  <c r="T433"/>
  <c r="S433"/>
  <c r="R433"/>
  <c r="Q433"/>
  <c r="P433"/>
  <c r="O433"/>
  <c r="N433"/>
  <c r="M433"/>
  <c r="L433"/>
  <c r="K433"/>
  <c r="J433"/>
  <c r="I433"/>
  <c r="H433"/>
  <c r="G433"/>
  <c r="F433"/>
  <c r="E433"/>
  <c r="D433"/>
  <c r="C433"/>
  <c r="B433"/>
  <c r="AQ432"/>
  <c r="AP432"/>
  <c r="AO432"/>
  <c r="AN432"/>
  <c r="AM432"/>
  <c r="AL432"/>
  <c r="AK432"/>
  <c r="AJ432"/>
  <c r="AI432"/>
  <c r="AH432"/>
  <c r="AG432"/>
  <c r="AF432"/>
  <c r="AE432"/>
  <c r="AD432"/>
  <c r="AC432"/>
  <c r="AB432"/>
  <c r="AA432"/>
  <c r="Z432"/>
  <c r="Y432"/>
  <c r="X432"/>
  <c r="W432"/>
  <c r="V432"/>
  <c r="U432"/>
  <c r="T432"/>
  <c r="S432"/>
  <c r="R432"/>
  <c r="Q432"/>
  <c r="P432"/>
  <c r="O432"/>
  <c r="N432"/>
  <c r="M432"/>
  <c r="L432"/>
  <c r="K432"/>
  <c r="J432"/>
  <c r="I432"/>
  <c r="H432"/>
  <c r="G432"/>
  <c r="F432"/>
  <c r="E432"/>
  <c r="D432"/>
  <c r="C432"/>
  <c r="B432"/>
  <c r="BI431"/>
  <c r="BH431"/>
  <c r="BG431"/>
  <c r="BF431"/>
  <c r="BE431"/>
  <c r="BD431"/>
  <c r="BC431"/>
  <c r="BB431"/>
  <c r="BA431"/>
  <c r="AZ431"/>
  <c r="AY431"/>
  <c r="AX431"/>
  <c r="AW431"/>
  <c r="AV431"/>
  <c r="AU431"/>
  <c r="AT431"/>
  <c r="AS431"/>
  <c r="AR431"/>
  <c r="AQ431"/>
  <c r="AP431"/>
  <c r="AO431"/>
  <c r="AN431"/>
  <c r="AM431"/>
  <c r="AL431"/>
  <c r="AK431"/>
  <c r="AJ431"/>
  <c r="AI431"/>
  <c r="AH431"/>
  <c r="AG431"/>
  <c r="AF431"/>
  <c r="AE431"/>
  <c r="AD431"/>
  <c r="AC431"/>
  <c r="AB431"/>
  <c r="AA431"/>
  <c r="Z431"/>
  <c r="Y431"/>
  <c r="X431"/>
  <c r="W431"/>
  <c r="V431"/>
  <c r="U431"/>
  <c r="T431"/>
  <c r="S431"/>
  <c r="R431"/>
  <c r="Q431"/>
  <c r="P431"/>
  <c r="O431"/>
  <c r="N431"/>
  <c r="M431"/>
  <c r="L431"/>
  <c r="K431"/>
  <c r="J431"/>
  <c r="I431"/>
  <c r="H431"/>
  <c r="G431"/>
  <c r="F431"/>
  <c r="E431"/>
  <c r="D431"/>
  <c r="C431"/>
  <c r="B431"/>
  <c r="AQ430"/>
  <c r="AP430"/>
  <c r="AO430"/>
  <c r="AN430"/>
  <c r="AM430"/>
  <c r="AL430"/>
  <c r="AK430"/>
  <c r="AJ430"/>
  <c r="AI430"/>
  <c r="AH430"/>
  <c r="AG430"/>
  <c r="AF430"/>
  <c r="AE430"/>
  <c r="AD430"/>
  <c r="AC430"/>
  <c r="AB430"/>
  <c r="AA430"/>
  <c r="Z430"/>
  <c r="Y430"/>
  <c r="X430"/>
  <c r="W430"/>
  <c r="V430"/>
  <c r="U430"/>
  <c r="T430"/>
  <c r="S430"/>
  <c r="R430"/>
  <c r="Q430"/>
  <c r="P430"/>
  <c r="O430"/>
  <c r="N430"/>
  <c r="M430"/>
  <c r="L430"/>
  <c r="K430"/>
  <c r="J430"/>
  <c r="I430"/>
  <c r="H430"/>
  <c r="G430"/>
  <c r="F430"/>
  <c r="E430"/>
  <c r="D430"/>
  <c r="C430"/>
  <c r="B430"/>
  <c r="AQ429"/>
  <c r="AP429"/>
  <c r="AO429"/>
  <c r="AN429"/>
  <c r="AM429"/>
  <c r="AL429"/>
  <c r="AK429"/>
  <c r="AJ429"/>
  <c r="AI429"/>
  <c r="AH429"/>
  <c r="AG429"/>
  <c r="AF429"/>
  <c r="AE429"/>
  <c r="AD429"/>
  <c r="AC429"/>
  <c r="AB429"/>
  <c r="AA429"/>
  <c r="Z429"/>
  <c r="Y429"/>
  <c r="X429"/>
  <c r="W429"/>
  <c r="V429"/>
  <c r="U429"/>
  <c r="T429"/>
  <c r="S429"/>
  <c r="R429"/>
  <c r="Q429"/>
  <c r="P429"/>
  <c r="O429"/>
  <c r="N429"/>
  <c r="M429"/>
  <c r="L429"/>
  <c r="K429"/>
  <c r="J429"/>
  <c r="I429"/>
  <c r="H429"/>
  <c r="G429"/>
  <c r="F429"/>
  <c r="E429"/>
  <c r="D429"/>
  <c r="C429"/>
  <c r="B429"/>
  <c r="BI428"/>
  <c r="BH428"/>
  <c r="BG428"/>
  <c r="BF428"/>
  <c r="BE428"/>
  <c r="BD428"/>
  <c r="BC428"/>
  <c r="BB428"/>
  <c r="BA428"/>
  <c r="AZ428"/>
  <c r="AY428"/>
  <c r="AX428"/>
  <c r="AW428"/>
  <c r="AV428"/>
  <c r="AU428"/>
  <c r="AT428"/>
  <c r="AS428"/>
  <c r="AR428"/>
  <c r="AQ428"/>
  <c r="AP428"/>
  <c r="AO428"/>
  <c r="AN428"/>
  <c r="AM428"/>
  <c r="AL428"/>
  <c r="AK428"/>
  <c r="AJ428"/>
  <c r="AI428"/>
  <c r="AH428"/>
  <c r="AG428"/>
  <c r="AF428"/>
  <c r="AE428"/>
  <c r="AD428"/>
  <c r="AC428"/>
  <c r="AB428"/>
  <c r="AA428"/>
  <c r="Z428"/>
  <c r="Y428"/>
  <c r="X428"/>
  <c r="W428"/>
  <c r="V428"/>
  <c r="U428"/>
  <c r="T428"/>
  <c r="S428"/>
  <c r="R428"/>
  <c r="Q428"/>
  <c r="P428"/>
  <c r="O428"/>
  <c r="N428"/>
  <c r="M428"/>
  <c r="L428"/>
  <c r="K428"/>
  <c r="J428"/>
  <c r="I428"/>
  <c r="H428"/>
  <c r="G428"/>
  <c r="F428"/>
  <c r="E428"/>
  <c r="D428"/>
  <c r="C428"/>
  <c r="B428"/>
  <c r="AQ427"/>
  <c r="AP427"/>
  <c r="AO427"/>
  <c r="AN427"/>
  <c r="AM427"/>
  <c r="AL427"/>
  <c r="AK427"/>
  <c r="AJ427"/>
  <c r="AI427"/>
  <c r="AH427"/>
  <c r="AG427"/>
  <c r="AF427"/>
  <c r="AE427"/>
  <c r="AD427"/>
  <c r="AC427"/>
  <c r="AB427"/>
  <c r="AA427"/>
  <c r="Z427"/>
  <c r="Y427"/>
  <c r="X427"/>
  <c r="W427"/>
  <c r="V427"/>
  <c r="U427"/>
  <c r="T427"/>
  <c r="S427"/>
  <c r="R427"/>
  <c r="Q427"/>
  <c r="P427"/>
  <c r="O427"/>
  <c r="N427"/>
  <c r="M427"/>
  <c r="L427"/>
  <c r="K427"/>
  <c r="J427"/>
  <c r="I427"/>
  <c r="H427"/>
  <c r="G427"/>
  <c r="F427"/>
  <c r="E427"/>
  <c r="D427"/>
  <c r="C427"/>
  <c r="B427"/>
  <c r="AQ426"/>
  <c r="AP426"/>
  <c r="AO426"/>
  <c r="AN426"/>
  <c r="AM426"/>
  <c r="AL426"/>
  <c r="AK426"/>
  <c r="AJ426"/>
  <c r="AI426"/>
  <c r="AH426"/>
  <c r="AG426"/>
  <c r="AF426"/>
  <c r="AE426"/>
  <c r="AD426"/>
  <c r="AC426"/>
  <c r="AB426"/>
  <c r="AA426"/>
  <c r="Z426"/>
  <c r="Y426"/>
  <c r="X426"/>
  <c r="W426"/>
  <c r="V426"/>
  <c r="U426"/>
  <c r="T426"/>
  <c r="S426"/>
  <c r="R426"/>
  <c r="Q426"/>
  <c r="P426"/>
  <c r="O426"/>
  <c r="N426"/>
  <c r="M426"/>
  <c r="L426"/>
  <c r="K426"/>
  <c r="J426"/>
  <c r="I426"/>
  <c r="H426"/>
  <c r="G426"/>
  <c r="F426"/>
  <c r="E426"/>
  <c r="D426"/>
  <c r="C426"/>
  <c r="B426"/>
  <c r="BI425"/>
  <c r="BH425"/>
  <c r="BG425"/>
  <c r="BF425"/>
  <c r="BE425"/>
  <c r="BD425"/>
  <c r="BC425"/>
  <c r="BB425"/>
  <c r="BA425"/>
  <c r="AZ425"/>
  <c r="AY425"/>
  <c r="AX425"/>
  <c r="AW425"/>
  <c r="AV425"/>
  <c r="AU425"/>
  <c r="AT425"/>
  <c r="AS425"/>
  <c r="AR425"/>
  <c r="AQ425"/>
  <c r="AP425"/>
  <c r="AO425"/>
  <c r="AN425"/>
  <c r="AM425"/>
  <c r="AL425"/>
  <c r="AK425"/>
  <c r="AJ425"/>
  <c r="AI425"/>
  <c r="AH425"/>
  <c r="AG425"/>
  <c r="AF425"/>
  <c r="AE425"/>
  <c r="AD425"/>
  <c r="AC425"/>
  <c r="AB425"/>
  <c r="AA425"/>
  <c r="Z425"/>
  <c r="Y425"/>
  <c r="X425"/>
  <c r="W425"/>
  <c r="V425"/>
  <c r="U425"/>
  <c r="T425"/>
  <c r="S425"/>
  <c r="R425"/>
  <c r="Q425"/>
  <c r="P425"/>
  <c r="O425"/>
  <c r="N425"/>
  <c r="M425"/>
  <c r="L425"/>
  <c r="K425"/>
  <c r="J425"/>
  <c r="I425"/>
  <c r="H425"/>
  <c r="G425"/>
  <c r="F425"/>
  <c r="E425"/>
  <c r="D425"/>
  <c r="C425"/>
  <c r="B425"/>
  <c r="AQ424"/>
  <c r="AP424"/>
  <c r="AO424"/>
  <c r="AN424"/>
  <c r="AM424"/>
  <c r="AL424"/>
  <c r="AK424"/>
  <c r="AJ424"/>
  <c r="AI424"/>
  <c r="AH424"/>
  <c r="AG424"/>
  <c r="AF424"/>
  <c r="AE424"/>
  <c r="AD424"/>
  <c r="AC424"/>
  <c r="AB424"/>
  <c r="AA424"/>
  <c r="Z424"/>
  <c r="Y424"/>
  <c r="X424"/>
  <c r="W424"/>
  <c r="V424"/>
  <c r="U424"/>
  <c r="T424"/>
  <c r="S424"/>
  <c r="R424"/>
  <c r="Q424"/>
  <c r="P424"/>
  <c r="O424"/>
  <c r="N424"/>
  <c r="M424"/>
  <c r="L424"/>
  <c r="K424"/>
  <c r="J424"/>
  <c r="I424"/>
  <c r="H424"/>
  <c r="G424"/>
  <c r="F424"/>
  <c r="E424"/>
  <c r="D424"/>
  <c r="C424"/>
  <c r="B424"/>
  <c r="AQ423"/>
  <c r="AP423"/>
  <c r="AO423"/>
  <c r="AN423"/>
  <c r="AM423"/>
  <c r="AL423"/>
  <c r="AK423"/>
  <c r="AJ423"/>
  <c r="AI423"/>
  <c r="AH423"/>
  <c r="AG423"/>
  <c r="AF423"/>
  <c r="AE423"/>
  <c r="AD423"/>
  <c r="AC423"/>
  <c r="AB423"/>
  <c r="AA423"/>
  <c r="Z423"/>
  <c r="Y423"/>
  <c r="X423"/>
  <c r="W423"/>
  <c r="V423"/>
  <c r="U423"/>
  <c r="T423"/>
  <c r="S423"/>
  <c r="R423"/>
  <c r="Q423"/>
  <c r="P423"/>
  <c r="O423"/>
  <c r="N423"/>
  <c r="M423"/>
  <c r="L423"/>
  <c r="K423"/>
  <c r="J423"/>
  <c r="I423"/>
  <c r="H423"/>
  <c r="G423"/>
  <c r="F423"/>
  <c r="E423"/>
  <c r="D423"/>
  <c r="C423"/>
  <c r="B423"/>
  <c r="BI422"/>
  <c r="BH422"/>
  <c r="BG422"/>
  <c r="BF422"/>
  <c r="BE422"/>
  <c r="BD422"/>
  <c r="BC422"/>
  <c r="BB422"/>
  <c r="BA422"/>
  <c r="AZ422"/>
  <c r="AY422"/>
  <c r="AX422"/>
  <c r="AW422"/>
  <c r="AV422"/>
  <c r="AU422"/>
  <c r="AT422"/>
  <c r="AS422"/>
  <c r="AR422"/>
  <c r="AQ422"/>
  <c r="AP422"/>
  <c r="AO422"/>
  <c r="AN422"/>
  <c r="AM422"/>
  <c r="AL422"/>
  <c r="AK422"/>
  <c r="AJ422"/>
  <c r="AI422"/>
  <c r="AH422"/>
  <c r="AG422"/>
  <c r="AF422"/>
  <c r="AE422"/>
  <c r="AD422"/>
  <c r="AC422"/>
  <c r="AB422"/>
  <c r="AA422"/>
  <c r="Z422"/>
  <c r="Y422"/>
  <c r="X422"/>
  <c r="W422"/>
  <c r="V422"/>
  <c r="U422"/>
  <c r="T422"/>
  <c r="S422"/>
  <c r="R422"/>
  <c r="Q422"/>
  <c r="P422"/>
  <c r="O422"/>
  <c r="N422"/>
  <c r="M422"/>
  <c r="L422"/>
  <c r="K422"/>
  <c r="J422"/>
  <c r="I422"/>
  <c r="H422"/>
  <c r="G422"/>
  <c r="F422"/>
  <c r="E422"/>
  <c r="D422"/>
  <c r="C422"/>
  <c r="B422"/>
  <c r="AQ421"/>
  <c r="AP421"/>
  <c r="AO421"/>
  <c r="AN421"/>
  <c r="AM421"/>
  <c r="AL421"/>
  <c r="AK421"/>
  <c r="AJ421"/>
  <c r="AI421"/>
  <c r="AH421"/>
  <c r="AG421"/>
  <c r="AF421"/>
  <c r="AE421"/>
  <c r="AD421"/>
  <c r="AC421"/>
  <c r="AB421"/>
  <c r="AA421"/>
  <c r="Z421"/>
  <c r="Y421"/>
  <c r="X421"/>
  <c r="W421"/>
  <c r="V421"/>
  <c r="U421"/>
  <c r="T421"/>
  <c r="S421"/>
  <c r="R421"/>
  <c r="Q421"/>
  <c r="P421"/>
  <c r="O421"/>
  <c r="N421"/>
  <c r="M421"/>
  <c r="L421"/>
  <c r="K421"/>
  <c r="J421"/>
  <c r="I421"/>
  <c r="H421"/>
  <c r="G421"/>
  <c r="F421"/>
  <c r="E421"/>
  <c r="D421"/>
  <c r="C421"/>
  <c r="B421"/>
  <c r="AQ420"/>
  <c r="AP420"/>
  <c r="AO420"/>
  <c r="AN420"/>
  <c r="AM420"/>
  <c r="AL420"/>
  <c r="AK420"/>
  <c r="AJ420"/>
  <c r="AI420"/>
  <c r="AH420"/>
  <c r="AG420"/>
  <c r="AF420"/>
  <c r="AE420"/>
  <c r="AD420"/>
  <c r="AC420"/>
  <c r="AB420"/>
  <c r="AA420"/>
  <c r="Z420"/>
  <c r="Y420"/>
  <c r="X420"/>
  <c r="W420"/>
  <c r="V420"/>
  <c r="U420"/>
  <c r="T420"/>
  <c r="S420"/>
  <c r="R420"/>
  <c r="Q420"/>
  <c r="P420"/>
  <c r="O420"/>
  <c r="N420"/>
  <c r="M420"/>
  <c r="L420"/>
  <c r="K420"/>
  <c r="J420"/>
  <c r="I420"/>
  <c r="H420"/>
  <c r="G420"/>
  <c r="F420"/>
  <c r="E420"/>
  <c r="D420"/>
  <c r="C420"/>
  <c r="B420"/>
  <c r="BI419"/>
  <c r="BH419"/>
  <c r="BG419"/>
  <c r="BF419"/>
  <c r="BE419"/>
  <c r="BD419"/>
  <c r="BC419"/>
  <c r="BB419"/>
  <c r="BA419"/>
  <c r="AZ419"/>
  <c r="AY419"/>
  <c r="AX419"/>
  <c r="AW419"/>
  <c r="AV419"/>
  <c r="AU419"/>
  <c r="AT419"/>
  <c r="AS419"/>
  <c r="AR419"/>
  <c r="AQ419"/>
  <c r="AP419"/>
  <c r="AO419"/>
  <c r="AN419"/>
  <c r="AM419"/>
  <c r="AL419"/>
  <c r="AK419"/>
  <c r="AJ419"/>
  <c r="AI419"/>
  <c r="AH419"/>
  <c r="AG419"/>
  <c r="AF419"/>
  <c r="AE419"/>
  <c r="AD419"/>
  <c r="AC419"/>
  <c r="AB419"/>
  <c r="AA419"/>
  <c r="Z419"/>
  <c r="Y419"/>
  <c r="X419"/>
  <c r="W419"/>
  <c r="V419"/>
  <c r="U419"/>
  <c r="T419"/>
  <c r="S419"/>
  <c r="R419"/>
  <c r="Q419"/>
  <c r="P419"/>
  <c r="O419"/>
  <c r="N419"/>
  <c r="M419"/>
  <c r="L419"/>
  <c r="K419"/>
  <c r="J419"/>
  <c r="I419"/>
  <c r="H419"/>
  <c r="G419"/>
  <c r="F419"/>
  <c r="E419"/>
  <c r="D419"/>
  <c r="C419"/>
  <c r="B419"/>
  <c r="AQ418"/>
  <c r="AP418"/>
  <c r="AO418"/>
  <c r="AN418"/>
  <c r="AM418"/>
  <c r="AL418"/>
  <c r="AK418"/>
  <c r="AJ418"/>
  <c r="AI418"/>
  <c r="AH418"/>
  <c r="AG418"/>
  <c r="AF418"/>
  <c r="AE418"/>
  <c r="AD418"/>
  <c r="AC418"/>
  <c r="AB418"/>
  <c r="AA418"/>
  <c r="Z418"/>
  <c r="Y418"/>
  <c r="X418"/>
  <c r="W418"/>
  <c r="V418"/>
  <c r="U418"/>
  <c r="T418"/>
  <c r="S418"/>
  <c r="R418"/>
  <c r="Q418"/>
  <c r="P418"/>
  <c r="O418"/>
  <c r="N418"/>
  <c r="M418"/>
  <c r="L418"/>
  <c r="K418"/>
  <c r="J418"/>
  <c r="I418"/>
  <c r="H418"/>
  <c r="G418"/>
  <c r="F418"/>
  <c r="E418"/>
  <c r="D418"/>
  <c r="C418"/>
  <c r="B418"/>
  <c r="AQ417"/>
  <c r="AP417"/>
  <c r="AO417"/>
  <c r="AN417"/>
  <c r="AM417"/>
  <c r="AL417"/>
  <c r="AK417"/>
  <c r="AJ417"/>
  <c r="AI417"/>
  <c r="AH417"/>
  <c r="AG417"/>
  <c r="AF417"/>
  <c r="AE417"/>
  <c r="AD417"/>
  <c r="AC417"/>
  <c r="AB417"/>
  <c r="AA417"/>
  <c r="Z417"/>
  <c r="Y417"/>
  <c r="X417"/>
  <c r="W417"/>
  <c r="V417"/>
  <c r="U417"/>
  <c r="T417"/>
  <c r="S417"/>
  <c r="R417"/>
  <c r="Q417"/>
  <c r="P417"/>
  <c r="O417"/>
  <c r="N417"/>
  <c r="M417"/>
  <c r="L417"/>
  <c r="K417"/>
  <c r="J417"/>
  <c r="I417"/>
  <c r="H417"/>
  <c r="G417"/>
  <c r="F417"/>
  <c r="E417"/>
  <c r="D417"/>
  <c r="C417"/>
  <c r="B417"/>
  <c r="BI416"/>
  <c r="BH416"/>
  <c r="BG416"/>
  <c r="BF416"/>
  <c r="BE416"/>
  <c r="BD416"/>
  <c r="BC416"/>
  <c r="BB416"/>
  <c r="BA416"/>
  <c r="AZ416"/>
  <c r="AY416"/>
  <c r="AX416"/>
  <c r="AW416"/>
  <c r="AV416"/>
  <c r="AU416"/>
  <c r="AT416"/>
  <c r="AS416"/>
  <c r="AR416"/>
  <c r="AQ416"/>
  <c r="AP416"/>
  <c r="AO416"/>
  <c r="AN416"/>
  <c r="AM416"/>
  <c r="AL416"/>
  <c r="AK416"/>
  <c r="AJ416"/>
  <c r="AI416"/>
  <c r="AH416"/>
  <c r="AG416"/>
  <c r="AF416"/>
  <c r="AE416"/>
  <c r="AD416"/>
  <c r="AC416"/>
  <c r="AB416"/>
  <c r="AA416"/>
  <c r="Z416"/>
  <c r="Y416"/>
  <c r="X416"/>
  <c r="W416"/>
  <c r="V416"/>
  <c r="U416"/>
  <c r="T416"/>
  <c r="S416"/>
  <c r="R416"/>
  <c r="Q416"/>
  <c r="P416"/>
  <c r="O416"/>
  <c r="N416"/>
  <c r="M416"/>
  <c r="L416"/>
  <c r="K416"/>
  <c r="J416"/>
  <c r="I416"/>
  <c r="H416"/>
  <c r="G416"/>
  <c r="F416"/>
  <c r="E416"/>
  <c r="D416"/>
  <c r="C416"/>
  <c r="B416"/>
  <c r="AQ415"/>
  <c r="AP415"/>
  <c r="AO415"/>
  <c r="AN415"/>
  <c r="AM415"/>
  <c r="AL415"/>
  <c r="AK415"/>
  <c r="AJ415"/>
  <c r="AI415"/>
  <c r="AH415"/>
  <c r="AG415"/>
  <c r="AF415"/>
  <c r="AE415"/>
  <c r="AD415"/>
  <c r="AC415"/>
  <c r="AB415"/>
  <c r="AA415"/>
  <c r="Z415"/>
  <c r="Y415"/>
  <c r="X415"/>
  <c r="W415"/>
  <c r="V415"/>
  <c r="U415"/>
  <c r="T415"/>
  <c r="S415"/>
  <c r="R415"/>
  <c r="Q415"/>
  <c r="P415"/>
  <c r="O415"/>
  <c r="N415"/>
  <c r="M415"/>
  <c r="L415"/>
  <c r="K415"/>
  <c r="J415"/>
  <c r="I415"/>
  <c r="H415"/>
  <c r="G415"/>
  <c r="F415"/>
  <c r="E415"/>
  <c r="D415"/>
  <c r="C415"/>
  <c r="B415"/>
  <c r="AQ414"/>
  <c r="AP414"/>
  <c r="AO414"/>
  <c r="AN414"/>
  <c r="AM414"/>
  <c r="AL414"/>
  <c r="AK414"/>
  <c r="AJ414"/>
  <c r="AI414"/>
  <c r="AH414"/>
  <c r="AG414"/>
  <c r="AF414"/>
  <c r="AE414"/>
  <c r="AD414"/>
  <c r="AC414"/>
  <c r="AB414"/>
  <c r="AA414"/>
  <c r="Z414"/>
  <c r="Y414"/>
  <c r="X414"/>
  <c r="W414"/>
  <c r="V414"/>
  <c r="U414"/>
  <c r="T414"/>
  <c r="S414"/>
  <c r="R414"/>
  <c r="Q414"/>
  <c r="P414"/>
  <c r="O414"/>
  <c r="N414"/>
  <c r="M414"/>
  <c r="L414"/>
  <c r="K414"/>
  <c r="J414"/>
  <c r="I414"/>
  <c r="H414"/>
  <c r="G414"/>
  <c r="F414"/>
  <c r="E414"/>
  <c r="D414"/>
  <c r="C414"/>
  <c r="B414"/>
  <c r="BI413"/>
  <c r="BH413"/>
  <c r="BG413"/>
  <c r="BF413"/>
  <c r="BE413"/>
  <c r="BD413"/>
  <c r="BC413"/>
  <c r="BB413"/>
  <c r="BA413"/>
  <c r="AZ413"/>
  <c r="AY413"/>
  <c r="AX413"/>
  <c r="AW413"/>
  <c r="AV413"/>
  <c r="AU413"/>
  <c r="AT413"/>
  <c r="AS413"/>
  <c r="AR413"/>
  <c r="AQ413"/>
  <c r="AP413"/>
  <c r="AO413"/>
  <c r="AN413"/>
  <c r="AM413"/>
  <c r="AL413"/>
  <c r="AK413"/>
  <c r="AJ413"/>
  <c r="AI413"/>
  <c r="AH413"/>
  <c r="AG413"/>
  <c r="AF413"/>
  <c r="AE413"/>
  <c r="AD413"/>
  <c r="AC413"/>
  <c r="AB413"/>
  <c r="AA413"/>
  <c r="Z413"/>
  <c r="Y413"/>
  <c r="X413"/>
  <c r="W413"/>
  <c r="V413"/>
  <c r="U413"/>
  <c r="T413"/>
  <c r="S413"/>
  <c r="R413"/>
  <c r="Q413"/>
  <c r="P413"/>
  <c r="O413"/>
  <c r="N413"/>
  <c r="M413"/>
  <c r="L413"/>
  <c r="K413"/>
  <c r="J413"/>
  <c r="I413"/>
  <c r="H413"/>
  <c r="G413"/>
  <c r="F413"/>
  <c r="E413"/>
  <c r="D413"/>
  <c r="C413"/>
  <c r="B413"/>
  <c r="AQ412"/>
  <c r="AP412"/>
  <c r="AO412"/>
  <c r="AN412"/>
  <c r="AM412"/>
  <c r="AL412"/>
  <c r="AK412"/>
  <c r="AJ412"/>
  <c r="AI412"/>
  <c r="AH412"/>
  <c r="AG412"/>
  <c r="AF412"/>
  <c r="AE412"/>
  <c r="AD412"/>
  <c r="AC412"/>
  <c r="AB412"/>
  <c r="AA412"/>
  <c r="Z412"/>
  <c r="Y412"/>
  <c r="X412"/>
  <c r="W412"/>
  <c r="V412"/>
  <c r="U412"/>
  <c r="T412"/>
  <c r="S412"/>
  <c r="R412"/>
  <c r="Q412"/>
  <c r="P412"/>
  <c r="O412"/>
  <c r="N412"/>
  <c r="M412"/>
  <c r="L412"/>
  <c r="K412"/>
  <c r="J412"/>
  <c r="I412"/>
  <c r="H412"/>
  <c r="G412"/>
  <c r="F412"/>
  <c r="E412"/>
  <c r="D412"/>
  <c r="C412"/>
  <c r="B412"/>
  <c r="AQ411"/>
  <c r="AP411"/>
  <c r="AO411"/>
  <c r="AN411"/>
  <c r="AM411"/>
  <c r="AL411"/>
  <c r="AK411"/>
  <c r="AJ411"/>
  <c r="AI411"/>
  <c r="AH411"/>
  <c r="AG411"/>
  <c r="AF411"/>
  <c r="AE411"/>
  <c r="AD411"/>
  <c r="AC411"/>
  <c r="AB411"/>
  <c r="AA411"/>
  <c r="Z411"/>
  <c r="Y411"/>
  <c r="X411"/>
  <c r="W411"/>
  <c r="V411"/>
  <c r="U411"/>
  <c r="T411"/>
  <c r="S411"/>
  <c r="R411"/>
  <c r="Q411"/>
  <c r="P411"/>
  <c r="O411"/>
  <c r="N411"/>
  <c r="M411"/>
  <c r="L411"/>
  <c r="K411"/>
  <c r="J411"/>
  <c r="I411"/>
  <c r="H411"/>
  <c r="G411"/>
  <c r="F411"/>
  <c r="E411"/>
  <c r="D411"/>
  <c r="C411"/>
  <c r="B411"/>
  <c r="BI410"/>
  <c r="BH410"/>
  <c r="BG410"/>
  <c r="BF410"/>
  <c r="BE410"/>
  <c r="BD410"/>
  <c r="BC410"/>
  <c r="BB410"/>
  <c r="BA410"/>
  <c r="AZ410"/>
  <c r="AY410"/>
  <c r="AX410"/>
  <c r="AW410"/>
  <c r="AV410"/>
  <c r="AU410"/>
  <c r="AT410"/>
  <c r="AS410"/>
  <c r="AR410"/>
  <c r="AQ410"/>
  <c r="AP410"/>
  <c r="AO410"/>
  <c r="AN410"/>
  <c r="AM410"/>
  <c r="AL410"/>
  <c r="AK410"/>
  <c r="AJ410"/>
  <c r="AI410"/>
  <c r="AH410"/>
  <c r="AG410"/>
  <c r="AF410"/>
  <c r="AE410"/>
  <c r="AD410"/>
  <c r="AC410"/>
  <c r="AB410"/>
  <c r="AA410"/>
  <c r="Z410"/>
  <c r="Y410"/>
  <c r="X410"/>
  <c r="W410"/>
  <c r="V410"/>
  <c r="U410"/>
  <c r="T410"/>
  <c r="S410"/>
  <c r="R410"/>
  <c r="Q410"/>
  <c r="P410"/>
  <c r="O410"/>
  <c r="N410"/>
  <c r="M410"/>
  <c r="L410"/>
  <c r="K410"/>
  <c r="J410"/>
  <c r="I410"/>
  <c r="H410"/>
  <c r="G410"/>
  <c r="F410"/>
  <c r="E410"/>
  <c r="D410"/>
  <c r="C410"/>
  <c r="B410"/>
  <c r="AQ409"/>
  <c r="AP409"/>
  <c r="AO409"/>
  <c r="AN409"/>
  <c r="AM409"/>
  <c r="AL409"/>
  <c r="AK409"/>
  <c r="AJ409"/>
  <c r="AI409"/>
  <c r="AH409"/>
  <c r="AG409"/>
  <c r="AF409"/>
  <c r="AE409"/>
  <c r="AD409"/>
  <c r="AC409"/>
  <c r="AB409"/>
  <c r="AA409"/>
  <c r="Z409"/>
  <c r="Y409"/>
  <c r="X409"/>
  <c r="W409"/>
  <c r="V409"/>
  <c r="U409"/>
  <c r="T409"/>
  <c r="S409"/>
  <c r="R409"/>
  <c r="Q409"/>
  <c r="P409"/>
  <c r="O409"/>
  <c r="N409"/>
  <c r="M409"/>
  <c r="L409"/>
  <c r="K409"/>
  <c r="J409"/>
  <c r="I409"/>
  <c r="H409"/>
  <c r="G409"/>
  <c r="F409"/>
  <c r="E409"/>
  <c r="D409"/>
  <c r="C409"/>
  <c r="B409"/>
  <c r="AQ408"/>
  <c r="AP408"/>
  <c r="AO408"/>
  <c r="AN408"/>
  <c r="AM408"/>
  <c r="AL408"/>
  <c r="AK408"/>
  <c r="AJ408"/>
  <c r="AI408"/>
  <c r="AH408"/>
  <c r="AG408"/>
  <c r="AF408"/>
  <c r="AE408"/>
  <c r="AD408"/>
  <c r="AC408"/>
  <c r="AB408"/>
  <c r="AA408"/>
  <c r="Z408"/>
  <c r="Y408"/>
  <c r="X408"/>
  <c r="W408"/>
  <c r="V408"/>
  <c r="U408"/>
  <c r="T408"/>
  <c r="S408"/>
  <c r="R408"/>
  <c r="Q408"/>
  <c r="P408"/>
  <c r="O408"/>
  <c r="N408"/>
  <c r="M408"/>
  <c r="L408"/>
  <c r="K408"/>
  <c r="J408"/>
  <c r="I408"/>
  <c r="H408"/>
  <c r="G408"/>
  <c r="F408"/>
  <c r="E408"/>
  <c r="D408"/>
  <c r="C408"/>
  <c r="B408"/>
  <c r="BI407"/>
  <c r="BH407"/>
  <c r="BG407"/>
  <c r="BF407"/>
  <c r="BE407"/>
  <c r="BD407"/>
  <c r="BC407"/>
  <c r="BB407"/>
  <c r="BA407"/>
  <c r="AZ407"/>
  <c r="AY407"/>
  <c r="AX407"/>
  <c r="AW407"/>
  <c r="AV407"/>
  <c r="AU407"/>
  <c r="AT407"/>
  <c r="AS407"/>
  <c r="AR407"/>
  <c r="AQ407"/>
  <c r="AP407"/>
  <c r="AO407"/>
  <c r="AN407"/>
  <c r="AM407"/>
  <c r="AL407"/>
  <c r="AK407"/>
  <c r="AJ407"/>
  <c r="AI407"/>
  <c r="AH407"/>
  <c r="AG407"/>
  <c r="AF407"/>
  <c r="AE407"/>
  <c r="AD407"/>
  <c r="AC407"/>
  <c r="AB407"/>
  <c r="AA407"/>
  <c r="Z407"/>
  <c r="Y407"/>
  <c r="X407"/>
  <c r="W407"/>
  <c r="V407"/>
  <c r="U407"/>
  <c r="T407"/>
  <c r="S407"/>
  <c r="R407"/>
  <c r="Q407"/>
  <c r="P407"/>
  <c r="O407"/>
  <c r="N407"/>
  <c r="M407"/>
  <c r="L407"/>
  <c r="K407"/>
  <c r="J407"/>
  <c r="I407"/>
  <c r="H407"/>
  <c r="G407"/>
  <c r="F407"/>
  <c r="E407"/>
  <c r="D407"/>
  <c r="C407"/>
  <c r="B407"/>
  <c r="AQ406"/>
  <c r="AP406"/>
  <c r="AO406"/>
  <c r="AN406"/>
  <c r="AM406"/>
  <c r="AL406"/>
  <c r="AK406"/>
  <c r="AJ406"/>
  <c r="AI406"/>
  <c r="AH406"/>
  <c r="AG406"/>
  <c r="AF406"/>
  <c r="AE406"/>
  <c r="AD406"/>
  <c r="AC406"/>
  <c r="AB406"/>
  <c r="AA406"/>
  <c r="Z406"/>
  <c r="Y406"/>
  <c r="X406"/>
  <c r="W406"/>
  <c r="V406"/>
  <c r="U406"/>
  <c r="T406"/>
  <c r="S406"/>
  <c r="R406"/>
  <c r="Q406"/>
  <c r="P406"/>
  <c r="O406"/>
  <c r="N406"/>
  <c r="M406"/>
  <c r="L406"/>
  <c r="K406"/>
  <c r="J406"/>
  <c r="I406"/>
  <c r="H406"/>
  <c r="G406"/>
  <c r="F406"/>
  <c r="E406"/>
  <c r="D406"/>
  <c r="C406"/>
  <c r="B406"/>
  <c r="AQ405"/>
  <c r="AP405"/>
  <c r="AO405"/>
  <c r="AN405"/>
  <c r="AM405"/>
  <c r="AL405"/>
  <c r="AK405"/>
  <c r="AJ405"/>
  <c r="AI405"/>
  <c r="AH405"/>
  <c r="AG405"/>
  <c r="AF405"/>
  <c r="AE405"/>
  <c r="AD405"/>
  <c r="AC405"/>
  <c r="AB405"/>
  <c r="AA405"/>
  <c r="Z405"/>
  <c r="Y405"/>
  <c r="X405"/>
  <c r="W405"/>
  <c r="V405"/>
  <c r="U405"/>
  <c r="T405"/>
  <c r="S405"/>
  <c r="R405"/>
  <c r="Q405"/>
  <c r="P405"/>
  <c r="O405"/>
  <c r="N405"/>
  <c r="M405"/>
  <c r="L405"/>
  <c r="K405"/>
  <c r="J405"/>
  <c r="I405"/>
  <c r="H405"/>
  <c r="G405"/>
  <c r="F405"/>
  <c r="E405"/>
  <c r="D405"/>
  <c r="C405"/>
  <c r="B405"/>
  <c r="BI404"/>
  <c r="BH404"/>
  <c r="BG404"/>
  <c r="BF404"/>
  <c r="BE404"/>
  <c r="BD404"/>
  <c r="BC404"/>
  <c r="BB404"/>
  <c r="BA404"/>
  <c r="AZ404"/>
  <c r="AY404"/>
  <c r="AX404"/>
  <c r="AW404"/>
  <c r="AV404"/>
  <c r="AU404"/>
  <c r="AT404"/>
  <c r="AS404"/>
  <c r="AR404"/>
  <c r="AQ404"/>
  <c r="AP404"/>
  <c r="AO404"/>
  <c r="AN404"/>
  <c r="AM404"/>
  <c r="AL404"/>
  <c r="AK404"/>
  <c r="AJ404"/>
  <c r="AI404"/>
  <c r="AH404"/>
  <c r="AG404"/>
  <c r="AF404"/>
  <c r="AE404"/>
  <c r="AD404"/>
  <c r="AC404"/>
  <c r="AB404"/>
  <c r="AA404"/>
  <c r="Z404"/>
  <c r="Y404"/>
  <c r="X404"/>
  <c r="W404"/>
  <c r="V404"/>
  <c r="U404"/>
  <c r="T404"/>
  <c r="S404"/>
  <c r="R404"/>
  <c r="Q404"/>
  <c r="P404"/>
  <c r="O404"/>
  <c r="N404"/>
  <c r="M404"/>
  <c r="L404"/>
  <c r="K404"/>
  <c r="J404"/>
  <c r="I404"/>
  <c r="H404"/>
  <c r="G404"/>
  <c r="F404"/>
  <c r="E404"/>
  <c r="D404"/>
  <c r="C404"/>
  <c r="B404"/>
  <c r="AQ403"/>
  <c r="AP403"/>
  <c r="AO403"/>
  <c r="AN403"/>
  <c r="AM403"/>
  <c r="AL403"/>
  <c r="AK403"/>
  <c r="AJ403"/>
  <c r="AI403"/>
  <c r="AH403"/>
  <c r="AG403"/>
  <c r="AF403"/>
  <c r="AE403"/>
  <c r="AD403"/>
  <c r="AC403"/>
  <c r="AB403"/>
  <c r="AA403"/>
  <c r="Z403"/>
  <c r="Y403"/>
  <c r="X403"/>
  <c r="W403"/>
  <c r="V403"/>
  <c r="U403"/>
  <c r="T403"/>
  <c r="S403"/>
  <c r="R403"/>
  <c r="Q403"/>
  <c r="P403"/>
  <c r="O403"/>
  <c r="N403"/>
  <c r="M403"/>
  <c r="L403"/>
  <c r="K403"/>
  <c r="J403"/>
  <c r="I403"/>
  <c r="H403"/>
  <c r="G403"/>
  <c r="F403"/>
  <c r="E403"/>
  <c r="D403"/>
  <c r="C403"/>
  <c r="B403"/>
  <c r="AQ402"/>
  <c r="AP402"/>
  <c r="AO402"/>
  <c r="AN402"/>
  <c r="AM402"/>
  <c r="AL402"/>
  <c r="AK402"/>
  <c r="AJ402"/>
  <c r="AI402"/>
  <c r="AH402"/>
  <c r="AG402"/>
  <c r="AF402"/>
  <c r="AE402"/>
  <c r="AD402"/>
  <c r="AC402"/>
  <c r="AB402"/>
  <c r="AA402"/>
  <c r="Z402"/>
  <c r="Y402"/>
  <c r="X402"/>
  <c r="W402"/>
  <c r="V402"/>
  <c r="U402"/>
  <c r="T402"/>
  <c r="S402"/>
  <c r="R402"/>
  <c r="Q402"/>
  <c r="P402"/>
  <c r="O402"/>
  <c r="N402"/>
  <c r="M402"/>
  <c r="L402"/>
  <c r="K402"/>
  <c r="J402"/>
  <c r="I402"/>
  <c r="H402"/>
  <c r="G402"/>
  <c r="F402"/>
  <c r="E402"/>
  <c r="D402"/>
  <c r="C402"/>
  <c r="B402"/>
  <c r="BI401"/>
  <c r="BH401"/>
  <c r="BG401"/>
  <c r="BF401"/>
  <c r="BE401"/>
  <c r="BD401"/>
  <c r="BC401"/>
  <c r="BB401"/>
  <c r="BA401"/>
  <c r="AZ401"/>
  <c r="AY401"/>
  <c r="AX401"/>
  <c r="AW401"/>
  <c r="AV401"/>
  <c r="AU401"/>
  <c r="AT401"/>
  <c r="AS401"/>
  <c r="AR401"/>
  <c r="AQ401"/>
  <c r="AP401"/>
  <c r="AO401"/>
  <c r="AN401"/>
  <c r="AM401"/>
  <c r="AL401"/>
  <c r="AK401"/>
  <c r="AJ401"/>
  <c r="AI401"/>
  <c r="AH401"/>
  <c r="AG401"/>
  <c r="AF401"/>
  <c r="AE401"/>
  <c r="AD401"/>
  <c r="AC401"/>
  <c r="AB401"/>
  <c r="AA401"/>
  <c r="Z401"/>
  <c r="Y401"/>
  <c r="X401"/>
  <c r="W401"/>
  <c r="V401"/>
  <c r="U401"/>
  <c r="T401"/>
  <c r="S401"/>
  <c r="R401"/>
  <c r="Q401"/>
  <c r="P401"/>
  <c r="O401"/>
  <c r="N401"/>
  <c r="M401"/>
  <c r="L401"/>
  <c r="K401"/>
  <c r="J401"/>
  <c r="I401"/>
  <c r="H401"/>
  <c r="G401"/>
  <c r="F401"/>
  <c r="E401"/>
  <c r="D401"/>
  <c r="C401"/>
  <c r="B401"/>
  <c r="AQ400"/>
  <c r="AP400"/>
  <c r="AO400"/>
  <c r="AN400"/>
  <c r="AM400"/>
  <c r="AL400"/>
  <c r="AK400"/>
  <c r="AJ400"/>
  <c r="AI400"/>
  <c r="AH400"/>
  <c r="AG400"/>
  <c r="AF400"/>
  <c r="AE400"/>
  <c r="AD400"/>
  <c r="AC400"/>
  <c r="AB400"/>
  <c r="AA400"/>
  <c r="Z400"/>
  <c r="Y400"/>
  <c r="X400"/>
  <c r="W400"/>
  <c r="V400"/>
  <c r="U400"/>
  <c r="T400"/>
  <c r="S400"/>
  <c r="R400"/>
  <c r="Q400"/>
  <c r="P400"/>
  <c r="O400"/>
  <c r="N400"/>
  <c r="M400"/>
  <c r="L400"/>
  <c r="K400"/>
  <c r="J400"/>
  <c r="I400"/>
  <c r="H400"/>
  <c r="G400"/>
  <c r="F400"/>
  <c r="E400"/>
  <c r="D400"/>
  <c r="C400"/>
  <c r="B400"/>
  <c r="AQ399"/>
  <c r="AP399"/>
  <c r="AO399"/>
  <c r="AN399"/>
  <c r="AM399"/>
  <c r="AL399"/>
  <c r="AK399"/>
  <c r="AJ399"/>
  <c r="AI399"/>
  <c r="AH399"/>
  <c r="AG399"/>
  <c r="AF399"/>
  <c r="AE399"/>
  <c r="AD399"/>
  <c r="AC399"/>
  <c r="AB399"/>
  <c r="AA399"/>
  <c r="Z399"/>
  <c r="Y399"/>
  <c r="X399"/>
  <c r="W399"/>
  <c r="V399"/>
  <c r="U399"/>
  <c r="T399"/>
  <c r="S399"/>
  <c r="R399"/>
  <c r="Q399"/>
  <c r="P399"/>
  <c r="O399"/>
  <c r="N399"/>
  <c r="M399"/>
  <c r="L399"/>
  <c r="K399"/>
  <c r="J399"/>
  <c r="I399"/>
  <c r="H399"/>
  <c r="G399"/>
  <c r="F399"/>
  <c r="E399"/>
  <c r="D399"/>
  <c r="C399"/>
  <c r="B399"/>
  <c r="BI398"/>
  <c r="BH398"/>
  <c r="BG398"/>
  <c r="BF398"/>
  <c r="BE398"/>
  <c r="BD398"/>
  <c r="BC398"/>
  <c r="BB398"/>
  <c r="BA398"/>
  <c r="AZ398"/>
  <c r="AY398"/>
  <c r="AX398"/>
  <c r="AW398"/>
  <c r="AV398"/>
  <c r="AU398"/>
  <c r="AT398"/>
  <c r="AS398"/>
  <c r="AR398"/>
  <c r="AQ398"/>
  <c r="AP398"/>
  <c r="AO398"/>
  <c r="AN398"/>
  <c r="AM398"/>
  <c r="AL398"/>
  <c r="AK398"/>
  <c r="AJ398"/>
  <c r="AI398"/>
  <c r="AH398"/>
  <c r="AG398"/>
  <c r="AF398"/>
  <c r="AE398"/>
  <c r="AD398"/>
  <c r="AC398"/>
  <c r="AB398"/>
  <c r="AA398"/>
  <c r="Z398"/>
  <c r="Y398"/>
  <c r="X398"/>
  <c r="W398"/>
  <c r="V398"/>
  <c r="U398"/>
  <c r="T398"/>
  <c r="S398"/>
  <c r="R398"/>
  <c r="Q398"/>
  <c r="P398"/>
  <c r="O398"/>
  <c r="N398"/>
  <c r="M398"/>
  <c r="L398"/>
  <c r="K398"/>
  <c r="J398"/>
  <c r="I398"/>
  <c r="H398"/>
  <c r="G398"/>
  <c r="F398"/>
  <c r="E398"/>
  <c r="D398"/>
  <c r="C398"/>
  <c r="B398"/>
  <c r="AQ397"/>
  <c r="AP397"/>
  <c r="AO397"/>
  <c r="AN397"/>
  <c r="AM397"/>
  <c r="AL397"/>
  <c r="AK397"/>
  <c r="AJ397"/>
  <c r="AI397"/>
  <c r="AH397"/>
  <c r="AG397"/>
  <c r="AF397"/>
  <c r="AE397"/>
  <c r="AD397"/>
  <c r="AC397"/>
  <c r="AB397"/>
  <c r="AA397"/>
  <c r="Z397"/>
  <c r="Y397"/>
  <c r="X397"/>
  <c r="W397"/>
  <c r="V397"/>
  <c r="U397"/>
  <c r="T397"/>
  <c r="S397"/>
  <c r="R397"/>
  <c r="Q397"/>
  <c r="P397"/>
  <c r="O397"/>
  <c r="N397"/>
  <c r="M397"/>
  <c r="L397"/>
  <c r="K397"/>
  <c r="J397"/>
  <c r="I397"/>
  <c r="H397"/>
  <c r="G397"/>
  <c r="F397"/>
  <c r="E397"/>
  <c r="D397"/>
  <c r="C397"/>
  <c r="B397"/>
  <c r="AQ396"/>
  <c r="AP396"/>
  <c r="AO396"/>
  <c r="AN396"/>
  <c r="AM396"/>
  <c r="AL396"/>
  <c r="AK396"/>
  <c r="AJ396"/>
  <c r="AI396"/>
  <c r="AH396"/>
  <c r="AG396"/>
  <c r="AF396"/>
  <c r="AE396"/>
  <c r="AD396"/>
  <c r="AC396"/>
  <c r="AB396"/>
  <c r="AA396"/>
  <c r="Z396"/>
  <c r="Y396"/>
  <c r="X396"/>
  <c r="W396"/>
  <c r="V396"/>
  <c r="U396"/>
  <c r="T396"/>
  <c r="S396"/>
  <c r="R396"/>
  <c r="Q396"/>
  <c r="P396"/>
  <c r="O396"/>
  <c r="N396"/>
  <c r="M396"/>
  <c r="L396"/>
  <c r="K396"/>
  <c r="J396"/>
  <c r="I396"/>
  <c r="H396"/>
  <c r="G396"/>
  <c r="F396"/>
  <c r="E396"/>
  <c r="D396"/>
  <c r="C396"/>
  <c r="B396"/>
  <c r="BI395"/>
  <c r="BH395"/>
  <c r="BG395"/>
  <c r="BF395"/>
  <c r="BE395"/>
  <c r="BD395"/>
  <c r="BC395"/>
  <c r="BB395"/>
  <c r="BA395"/>
  <c r="AZ395"/>
  <c r="AY395"/>
  <c r="AX395"/>
  <c r="AW395"/>
  <c r="AV395"/>
  <c r="AU395"/>
  <c r="AT395"/>
  <c r="AS395"/>
  <c r="AR395"/>
  <c r="AQ395"/>
  <c r="AP395"/>
  <c r="AO395"/>
  <c r="AN395"/>
  <c r="AM395"/>
  <c r="AL395"/>
  <c r="AK395"/>
  <c r="AJ395"/>
  <c r="AI395"/>
  <c r="AH395"/>
  <c r="AG395"/>
  <c r="AF395"/>
  <c r="AE395"/>
  <c r="AD395"/>
  <c r="AC395"/>
  <c r="AB395"/>
  <c r="AA395"/>
  <c r="Z395"/>
  <c r="Y395"/>
  <c r="X395"/>
  <c r="W395"/>
  <c r="V395"/>
  <c r="U395"/>
  <c r="T395"/>
  <c r="S395"/>
  <c r="R395"/>
  <c r="Q395"/>
  <c r="P395"/>
  <c r="O395"/>
  <c r="N395"/>
  <c r="M395"/>
  <c r="L395"/>
  <c r="K395"/>
  <c r="J395"/>
  <c r="I395"/>
  <c r="H395"/>
  <c r="G395"/>
  <c r="F395"/>
  <c r="E395"/>
  <c r="D395"/>
  <c r="C395"/>
  <c r="B395"/>
  <c r="AQ394"/>
  <c r="AP394"/>
  <c r="AO394"/>
  <c r="AN394"/>
  <c r="AM394"/>
  <c r="AL394"/>
  <c r="AK394"/>
  <c r="AJ394"/>
  <c r="AI394"/>
  <c r="AH394"/>
  <c r="AG394"/>
  <c r="AF394"/>
  <c r="AE394"/>
  <c r="AD394"/>
  <c r="AC394"/>
  <c r="AB394"/>
  <c r="AA394"/>
  <c r="Z394"/>
  <c r="Y394"/>
  <c r="X394"/>
  <c r="W394"/>
  <c r="V394"/>
  <c r="U394"/>
  <c r="T394"/>
  <c r="S394"/>
  <c r="R394"/>
  <c r="Q394"/>
  <c r="P394"/>
  <c r="O394"/>
  <c r="N394"/>
  <c r="M394"/>
  <c r="L394"/>
  <c r="K394"/>
  <c r="J394"/>
  <c r="I394"/>
  <c r="H394"/>
  <c r="G394"/>
  <c r="F394"/>
  <c r="E394"/>
  <c r="D394"/>
  <c r="C394"/>
  <c r="B394"/>
  <c r="AQ393"/>
  <c r="AP393"/>
  <c r="AO393"/>
  <c r="AN393"/>
  <c r="AM393"/>
  <c r="AL393"/>
  <c r="AK393"/>
  <c r="AJ393"/>
  <c r="AI393"/>
  <c r="AH393"/>
  <c r="AG393"/>
  <c r="AF393"/>
  <c r="AE393"/>
  <c r="AD393"/>
  <c r="AC393"/>
  <c r="AB393"/>
  <c r="AA393"/>
  <c r="Z393"/>
  <c r="Y393"/>
  <c r="X393"/>
  <c r="W393"/>
  <c r="V393"/>
  <c r="U393"/>
  <c r="T393"/>
  <c r="S393"/>
  <c r="R393"/>
  <c r="Q393"/>
  <c r="P393"/>
  <c r="O393"/>
  <c r="N393"/>
  <c r="M393"/>
  <c r="L393"/>
  <c r="K393"/>
  <c r="J393"/>
  <c r="I393"/>
  <c r="H393"/>
  <c r="G393"/>
  <c r="F393"/>
  <c r="E393"/>
  <c r="D393"/>
  <c r="C393"/>
  <c r="B393"/>
  <c r="BI392"/>
  <c r="BH392"/>
  <c r="BG392"/>
  <c r="BF392"/>
  <c r="BE392"/>
  <c r="BD392"/>
  <c r="BC392"/>
  <c r="BB392"/>
  <c r="BA392"/>
  <c r="AZ392"/>
  <c r="AY392"/>
  <c r="AX392"/>
  <c r="AW392"/>
  <c r="AV392"/>
  <c r="AU392"/>
  <c r="AT392"/>
  <c r="AS392"/>
  <c r="AR392"/>
  <c r="AQ392"/>
  <c r="AP392"/>
  <c r="AO392"/>
  <c r="AN392"/>
  <c r="AM392"/>
  <c r="AL392"/>
  <c r="AK392"/>
  <c r="AJ392"/>
  <c r="AI392"/>
  <c r="AH392"/>
  <c r="AG392"/>
  <c r="AF392"/>
  <c r="AE392"/>
  <c r="AD392"/>
  <c r="AC392"/>
  <c r="AB392"/>
  <c r="AA392"/>
  <c r="Z392"/>
  <c r="Y392"/>
  <c r="X392"/>
  <c r="W392"/>
  <c r="V392"/>
  <c r="U392"/>
  <c r="T392"/>
  <c r="S392"/>
  <c r="R392"/>
  <c r="Q392"/>
  <c r="P392"/>
  <c r="O392"/>
  <c r="N392"/>
  <c r="M392"/>
  <c r="L392"/>
  <c r="K392"/>
  <c r="J392"/>
  <c r="I392"/>
  <c r="H392"/>
  <c r="G392"/>
  <c r="F392"/>
  <c r="E392"/>
  <c r="D392"/>
  <c r="C392"/>
  <c r="B392"/>
  <c r="AQ391"/>
  <c r="AP391"/>
  <c r="AO391"/>
  <c r="AN391"/>
  <c r="AM391"/>
  <c r="AL391"/>
  <c r="AK391"/>
  <c r="AJ391"/>
  <c r="AI391"/>
  <c r="AH391"/>
  <c r="AG391"/>
  <c r="AF391"/>
  <c r="AE391"/>
  <c r="AD391"/>
  <c r="AC391"/>
  <c r="AB391"/>
  <c r="AA391"/>
  <c r="Z391"/>
  <c r="Y391"/>
  <c r="X391"/>
  <c r="W391"/>
  <c r="V391"/>
  <c r="U391"/>
  <c r="T391"/>
  <c r="S391"/>
  <c r="R391"/>
  <c r="Q391"/>
  <c r="P391"/>
  <c r="O391"/>
  <c r="N391"/>
  <c r="M391"/>
  <c r="L391"/>
  <c r="K391"/>
  <c r="J391"/>
  <c r="I391"/>
  <c r="H391"/>
  <c r="G391"/>
  <c r="F391"/>
  <c r="E391"/>
  <c r="D391"/>
  <c r="C391"/>
  <c r="B391"/>
  <c r="AQ390"/>
  <c r="AP390"/>
  <c r="AO390"/>
  <c r="AN390"/>
  <c r="AM390"/>
  <c r="AL390"/>
  <c r="AK390"/>
  <c r="AJ390"/>
  <c r="AI390"/>
  <c r="AH390"/>
  <c r="AG390"/>
  <c r="AF390"/>
  <c r="AE390"/>
  <c r="AD390"/>
  <c r="AC390"/>
  <c r="AB390"/>
  <c r="AA390"/>
  <c r="Z390"/>
  <c r="Y390"/>
  <c r="X390"/>
  <c r="W390"/>
  <c r="V390"/>
  <c r="U390"/>
  <c r="T390"/>
  <c r="S390"/>
  <c r="R390"/>
  <c r="Q390"/>
  <c r="P390"/>
  <c r="O390"/>
  <c r="N390"/>
  <c r="M390"/>
  <c r="L390"/>
  <c r="K390"/>
  <c r="J390"/>
  <c r="I390"/>
  <c r="H390"/>
  <c r="G390"/>
  <c r="F390"/>
  <c r="E390"/>
  <c r="D390"/>
  <c r="C390"/>
  <c r="B390"/>
  <c r="BI389"/>
  <c r="BH389"/>
  <c r="BG389"/>
  <c r="BF389"/>
  <c r="BE389"/>
  <c r="BD389"/>
  <c r="BC389"/>
  <c r="BB389"/>
  <c r="BA389"/>
  <c r="AZ389"/>
  <c r="AY389"/>
  <c r="AX389"/>
  <c r="AW389"/>
  <c r="AV389"/>
  <c r="AU389"/>
  <c r="AT389"/>
  <c r="AS389"/>
  <c r="AR389"/>
  <c r="AQ389"/>
  <c r="AP389"/>
  <c r="AO389"/>
  <c r="AN389"/>
  <c r="AM389"/>
  <c r="AL389"/>
  <c r="AK389"/>
  <c r="AJ389"/>
  <c r="AI389"/>
  <c r="AH389"/>
  <c r="AG389"/>
  <c r="AF389"/>
  <c r="AE389"/>
  <c r="AD389"/>
  <c r="AC389"/>
  <c r="AB389"/>
  <c r="AA389"/>
  <c r="Z389"/>
  <c r="Y389"/>
  <c r="X389"/>
  <c r="W389"/>
  <c r="V389"/>
  <c r="U389"/>
  <c r="T389"/>
  <c r="S389"/>
  <c r="R389"/>
  <c r="Q389"/>
  <c r="P389"/>
  <c r="O389"/>
  <c r="N389"/>
  <c r="M389"/>
  <c r="L389"/>
  <c r="K389"/>
  <c r="J389"/>
  <c r="I389"/>
  <c r="H389"/>
  <c r="G389"/>
  <c r="F389"/>
  <c r="E389"/>
  <c r="D389"/>
  <c r="C389"/>
  <c r="B389"/>
  <c r="AQ388"/>
  <c r="AP388"/>
  <c r="AO388"/>
  <c r="AN388"/>
  <c r="AM388"/>
  <c r="AL388"/>
  <c r="AK388"/>
  <c r="AJ388"/>
  <c r="AI388"/>
  <c r="AH388"/>
  <c r="AG388"/>
  <c r="AF388"/>
  <c r="AE388"/>
  <c r="AD388"/>
  <c r="AC388"/>
  <c r="AB388"/>
  <c r="AA388"/>
  <c r="Z388"/>
  <c r="Y388"/>
  <c r="X388"/>
  <c r="W388"/>
  <c r="V388"/>
  <c r="U388"/>
  <c r="T388"/>
  <c r="S388"/>
  <c r="R388"/>
  <c r="Q388"/>
  <c r="P388"/>
  <c r="O388"/>
  <c r="N388"/>
  <c r="M388"/>
  <c r="L388"/>
  <c r="K388"/>
  <c r="J388"/>
  <c r="I388"/>
  <c r="H388"/>
  <c r="G388"/>
  <c r="F388"/>
  <c r="E388"/>
  <c r="D388"/>
  <c r="C388"/>
  <c r="B388"/>
  <c r="AQ387"/>
  <c r="AP387"/>
  <c r="AO387"/>
  <c r="AN387"/>
  <c r="AM387"/>
  <c r="AL387"/>
  <c r="AK387"/>
  <c r="AJ387"/>
  <c r="AI387"/>
  <c r="AH387"/>
  <c r="AG387"/>
  <c r="AF387"/>
  <c r="AE387"/>
  <c r="AD387"/>
  <c r="AC387"/>
  <c r="AB387"/>
  <c r="AA387"/>
  <c r="Z387"/>
  <c r="Y387"/>
  <c r="X387"/>
  <c r="W387"/>
  <c r="V387"/>
  <c r="U387"/>
  <c r="T387"/>
  <c r="S387"/>
  <c r="R387"/>
  <c r="Q387"/>
  <c r="P387"/>
  <c r="O387"/>
  <c r="N387"/>
  <c r="M387"/>
  <c r="L387"/>
  <c r="K387"/>
  <c r="J387"/>
  <c r="I387"/>
  <c r="H387"/>
  <c r="G387"/>
  <c r="F387"/>
  <c r="E387"/>
  <c r="D387"/>
  <c r="C387"/>
  <c r="B387"/>
  <c r="BI386"/>
  <c r="BH386"/>
  <c r="BG386"/>
  <c r="BF386"/>
  <c r="BE386"/>
  <c r="BD386"/>
  <c r="BC386"/>
  <c r="BB386"/>
  <c r="BA386"/>
  <c r="AZ386"/>
  <c r="AY386"/>
  <c r="AX386"/>
  <c r="AW386"/>
  <c r="AV386"/>
  <c r="AU386"/>
  <c r="AT386"/>
  <c r="AS386"/>
  <c r="AR386"/>
  <c r="AQ386"/>
  <c r="AP386"/>
  <c r="AO386"/>
  <c r="AN386"/>
  <c r="AM386"/>
  <c r="AL386"/>
  <c r="AK386"/>
  <c r="AJ386"/>
  <c r="AI386"/>
  <c r="AH386"/>
  <c r="AG386"/>
  <c r="AF386"/>
  <c r="AE386"/>
  <c r="AD386"/>
  <c r="AC386"/>
  <c r="AB386"/>
  <c r="AA386"/>
  <c r="Z386"/>
  <c r="Y386"/>
  <c r="X386"/>
  <c r="W386"/>
  <c r="V386"/>
  <c r="U386"/>
  <c r="T386"/>
  <c r="S386"/>
  <c r="R386"/>
  <c r="Q386"/>
  <c r="P386"/>
  <c r="O386"/>
  <c r="N386"/>
  <c r="M386"/>
  <c r="L386"/>
  <c r="K386"/>
  <c r="J386"/>
  <c r="I386"/>
  <c r="H386"/>
  <c r="G386"/>
  <c r="F386"/>
  <c r="E386"/>
  <c r="D386"/>
  <c r="C386"/>
  <c r="B386"/>
  <c r="AQ385"/>
  <c r="AP385"/>
  <c r="AO385"/>
  <c r="AN385"/>
  <c r="AM385"/>
  <c r="AL385"/>
  <c r="AK385"/>
  <c r="AJ385"/>
  <c r="AI385"/>
  <c r="AH385"/>
  <c r="AG385"/>
  <c r="AF385"/>
  <c r="AE385"/>
  <c r="AD385"/>
  <c r="AC385"/>
  <c r="AB385"/>
  <c r="AA385"/>
  <c r="Z385"/>
  <c r="Y385"/>
  <c r="X385"/>
  <c r="W385"/>
  <c r="V385"/>
  <c r="U385"/>
  <c r="T385"/>
  <c r="S385"/>
  <c r="R385"/>
  <c r="Q385"/>
  <c r="P385"/>
  <c r="O385"/>
  <c r="N385"/>
  <c r="M385"/>
  <c r="L385"/>
  <c r="K385"/>
  <c r="J385"/>
  <c r="I385"/>
  <c r="H385"/>
  <c r="G385"/>
  <c r="F385"/>
  <c r="E385"/>
  <c r="D385"/>
  <c r="C385"/>
  <c r="B385"/>
  <c r="AQ384"/>
  <c r="AP384"/>
  <c r="AO384"/>
  <c r="AN384"/>
  <c r="AM384"/>
  <c r="AL384"/>
  <c r="AK384"/>
  <c r="AJ384"/>
  <c r="AI384"/>
  <c r="AH384"/>
  <c r="AG384"/>
  <c r="AF384"/>
  <c r="AE384"/>
  <c r="AD384"/>
  <c r="AC384"/>
  <c r="AB384"/>
  <c r="AA384"/>
  <c r="Z384"/>
  <c r="Y384"/>
  <c r="X384"/>
  <c r="W384"/>
  <c r="V384"/>
  <c r="U384"/>
  <c r="T384"/>
  <c r="S384"/>
  <c r="R384"/>
  <c r="Q384"/>
  <c r="P384"/>
  <c r="O384"/>
  <c r="N384"/>
  <c r="M384"/>
  <c r="L384"/>
  <c r="K384"/>
  <c r="J384"/>
  <c r="I384"/>
  <c r="H384"/>
  <c r="G384"/>
  <c r="F384"/>
  <c r="E384"/>
  <c r="D384"/>
  <c r="C384"/>
  <c r="B384"/>
  <c r="BI383"/>
  <c r="BH383"/>
  <c r="BG383"/>
  <c r="BF383"/>
  <c r="BE383"/>
  <c r="BD383"/>
  <c r="BC383"/>
  <c r="BB383"/>
  <c r="BA383"/>
  <c r="AZ383"/>
  <c r="AY383"/>
  <c r="AX383"/>
  <c r="AW383"/>
  <c r="AV383"/>
  <c r="AU383"/>
  <c r="AT383"/>
  <c r="AS383"/>
  <c r="AR383"/>
  <c r="AQ383"/>
  <c r="AP383"/>
  <c r="AO383"/>
  <c r="AN383"/>
  <c r="AM383"/>
  <c r="AL383"/>
  <c r="AK383"/>
  <c r="AJ383"/>
  <c r="AI383"/>
  <c r="AH383"/>
  <c r="AG383"/>
  <c r="AF383"/>
  <c r="AE383"/>
  <c r="AD383"/>
  <c r="AC383"/>
  <c r="AB383"/>
  <c r="AA383"/>
  <c r="Z383"/>
  <c r="Y383"/>
  <c r="X383"/>
  <c r="W383"/>
  <c r="V383"/>
  <c r="U383"/>
  <c r="T383"/>
  <c r="S383"/>
  <c r="R383"/>
  <c r="Q383"/>
  <c r="P383"/>
  <c r="O383"/>
  <c r="N383"/>
  <c r="M383"/>
  <c r="L383"/>
  <c r="K383"/>
  <c r="J383"/>
  <c r="I383"/>
  <c r="H383"/>
  <c r="G383"/>
  <c r="F383"/>
  <c r="E383"/>
  <c r="D383"/>
  <c r="C383"/>
  <c r="B383"/>
  <c r="AQ382"/>
  <c r="AP382"/>
  <c r="AO382"/>
  <c r="AN382"/>
  <c r="AM382"/>
  <c r="AL382"/>
  <c r="AK382"/>
  <c r="AJ382"/>
  <c r="AI382"/>
  <c r="AH382"/>
  <c r="AG382"/>
  <c r="AF382"/>
  <c r="AE382"/>
  <c r="AD382"/>
  <c r="AC382"/>
  <c r="AB382"/>
  <c r="AA382"/>
  <c r="Z382"/>
  <c r="Y382"/>
  <c r="X382"/>
  <c r="W382"/>
  <c r="V382"/>
  <c r="U382"/>
  <c r="T382"/>
  <c r="S382"/>
  <c r="R382"/>
  <c r="Q382"/>
  <c r="P382"/>
  <c r="O382"/>
  <c r="N382"/>
  <c r="M382"/>
  <c r="L382"/>
  <c r="K382"/>
  <c r="J382"/>
  <c r="I382"/>
  <c r="H382"/>
  <c r="G382"/>
  <c r="F382"/>
  <c r="E382"/>
  <c r="D382"/>
  <c r="C382"/>
  <c r="B382"/>
  <c r="AQ381"/>
  <c r="AP381"/>
  <c r="AO381"/>
  <c r="AN381"/>
  <c r="AM381"/>
  <c r="AL381"/>
  <c r="AK381"/>
  <c r="AJ381"/>
  <c r="AI381"/>
  <c r="AH381"/>
  <c r="AG381"/>
  <c r="AF381"/>
  <c r="AE381"/>
  <c r="AD381"/>
  <c r="AC381"/>
  <c r="AB381"/>
  <c r="AA381"/>
  <c r="Z381"/>
  <c r="Y381"/>
  <c r="X381"/>
  <c r="W381"/>
  <c r="V381"/>
  <c r="U381"/>
  <c r="T381"/>
  <c r="S381"/>
  <c r="R381"/>
  <c r="Q381"/>
  <c r="P381"/>
  <c r="O381"/>
  <c r="N381"/>
  <c r="M381"/>
  <c r="L381"/>
  <c r="K381"/>
  <c r="J381"/>
  <c r="I381"/>
  <c r="H381"/>
  <c r="G381"/>
  <c r="F381"/>
  <c r="E381"/>
  <c r="D381"/>
  <c r="C381"/>
  <c r="B381"/>
  <c r="BI380"/>
  <c r="BH380"/>
  <c r="BG380"/>
  <c r="BF380"/>
  <c r="BE380"/>
  <c r="BD380"/>
  <c r="BC380"/>
  <c r="BB380"/>
  <c r="BA380"/>
  <c r="AZ380"/>
  <c r="AY380"/>
  <c r="AX380"/>
  <c r="AW380"/>
  <c r="AV380"/>
  <c r="AU380"/>
  <c r="AT380"/>
  <c r="AS380"/>
  <c r="AR380"/>
  <c r="AQ380"/>
  <c r="AP380"/>
  <c r="AO380"/>
  <c r="AN380"/>
  <c r="AM380"/>
  <c r="AL380"/>
  <c r="AK380"/>
  <c r="AJ380"/>
  <c r="AI380"/>
  <c r="AH380"/>
  <c r="AG380"/>
  <c r="AF380"/>
  <c r="AE380"/>
  <c r="AD380"/>
  <c r="AC380"/>
  <c r="AB380"/>
  <c r="AA380"/>
  <c r="Z380"/>
  <c r="Y380"/>
  <c r="X380"/>
  <c r="W380"/>
  <c r="V380"/>
  <c r="U380"/>
  <c r="T380"/>
  <c r="S380"/>
  <c r="R380"/>
  <c r="Q380"/>
  <c r="P380"/>
  <c r="O380"/>
  <c r="N380"/>
  <c r="M380"/>
  <c r="L380"/>
  <c r="K380"/>
  <c r="J380"/>
  <c r="I380"/>
  <c r="H380"/>
  <c r="G380"/>
  <c r="F380"/>
  <c r="E380"/>
  <c r="D380"/>
  <c r="C380"/>
  <c r="B380"/>
  <c r="AQ379"/>
  <c r="AP379"/>
  <c r="AO379"/>
  <c r="AN379"/>
  <c r="AM379"/>
  <c r="AL379"/>
  <c r="AK379"/>
  <c r="AJ379"/>
  <c r="AI379"/>
  <c r="AH379"/>
  <c r="AG379"/>
  <c r="AF379"/>
  <c r="AE379"/>
  <c r="AD379"/>
  <c r="AC379"/>
  <c r="AB379"/>
  <c r="AA379"/>
  <c r="Z379"/>
  <c r="Y379"/>
  <c r="X379"/>
  <c r="W379"/>
  <c r="V379"/>
  <c r="U379"/>
  <c r="T379"/>
  <c r="S379"/>
  <c r="R379"/>
  <c r="Q379"/>
  <c r="P379"/>
  <c r="O379"/>
  <c r="N379"/>
  <c r="M379"/>
  <c r="L379"/>
  <c r="K379"/>
  <c r="J379"/>
  <c r="I379"/>
  <c r="H379"/>
  <c r="G379"/>
  <c r="F379"/>
  <c r="E379"/>
  <c r="D379"/>
  <c r="C379"/>
  <c r="B379"/>
  <c r="AQ378"/>
  <c r="AP378"/>
  <c r="AO378"/>
  <c r="AN378"/>
  <c r="AM378"/>
  <c r="AL378"/>
  <c r="AK378"/>
  <c r="AJ378"/>
  <c r="AI378"/>
  <c r="AH378"/>
  <c r="AG378"/>
  <c r="AF378"/>
  <c r="AE378"/>
  <c r="AD378"/>
  <c r="AC378"/>
  <c r="AB378"/>
  <c r="AA378"/>
  <c r="Z378"/>
  <c r="Y378"/>
  <c r="X378"/>
  <c r="W378"/>
  <c r="V378"/>
  <c r="U378"/>
  <c r="T378"/>
  <c r="S378"/>
  <c r="R378"/>
  <c r="Q378"/>
  <c r="P378"/>
  <c r="O378"/>
  <c r="N378"/>
  <c r="M378"/>
  <c r="L378"/>
  <c r="K378"/>
  <c r="J378"/>
  <c r="I378"/>
  <c r="H378"/>
  <c r="G378"/>
  <c r="F378"/>
  <c r="E378"/>
  <c r="D378"/>
  <c r="C378"/>
  <c r="B378"/>
  <c r="BI377"/>
  <c r="BH377"/>
  <c r="BG377"/>
  <c r="BF377"/>
  <c r="BE377"/>
  <c r="BD377"/>
  <c r="BC377"/>
  <c r="BB377"/>
  <c r="BA377"/>
  <c r="AZ377"/>
  <c r="AY377"/>
  <c r="AX377"/>
  <c r="AW377"/>
  <c r="AV377"/>
  <c r="AU377"/>
  <c r="AT377"/>
  <c r="AS377"/>
  <c r="AR377"/>
  <c r="AQ377"/>
  <c r="AP377"/>
  <c r="AO377"/>
  <c r="AN377"/>
  <c r="AM377"/>
  <c r="AL377"/>
  <c r="AK377"/>
  <c r="AJ377"/>
  <c r="AI377"/>
  <c r="AH377"/>
  <c r="AG377"/>
  <c r="AF377"/>
  <c r="AE377"/>
  <c r="AD377"/>
  <c r="AC377"/>
  <c r="AB377"/>
  <c r="AA377"/>
  <c r="Z377"/>
  <c r="Y377"/>
  <c r="X377"/>
  <c r="W377"/>
  <c r="V377"/>
  <c r="U377"/>
  <c r="T377"/>
  <c r="S377"/>
  <c r="R377"/>
  <c r="Q377"/>
  <c r="P377"/>
  <c r="O377"/>
  <c r="N377"/>
  <c r="M377"/>
  <c r="L377"/>
  <c r="K377"/>
  <c r="J377"/>
  <c r="I377"/>
  <c r="H377"/>
  <c r="G377"/>
  <c r="F377"/>
  <c r="E377"/>
  <c r="D377"/>
  <c r="C377"/>
  <c r="B377"/>
  <c r="AQ376"/>
  <c r="AP376"/>
  <c r="AO376"/>
  <c r="AN376"/>
  <c r="AM376"/>
  <c r="AL376"/>
  <c r="AK376"/>
  <c r="AJ376"/>
  <c r="AI376"/>
  <c r="AH376"/>
  <c r="AG376"/>
  <c r="AF376"/>
  <c r="AE376"/>
  <c r="AD376"/>
  <c r="AC376"/>
  <c r="AB376"/>
  <c r="AA376"/>
  <c r="Z376"/>
  <c r="Y376"/>
  <c r="X376"/>
  <c r="W376"/>
  <c r="V376"/>
  <c r="U376"/>
  <c r="T376"/>
  <c r="S376"/>
  <c r="R376"/>
  <c r="Q376"/>
  <c r="P376"/>
  <c r="O376"/>
  <c r="N376"/>
  <c r="M376"/>
  <c r="L376"/>
  <c r="K376"/>
  <c r="J376"/>
  <c r="I376"/>
  <c r="H376"/>
  <c r="G376"/>
  <c r="F376"/>
  <c r="E376"/>
  <c r="D376"/>
  <c r="C376"/>
  <c r="B376"/>
  <c r="AQ375"/>
  <c r="AP375"/>
  <c r="AO375"/>
  <c r="AN375"/>
  <c r="AM375"/>
  <c r="AL375"/>
  <c r="AK375"/>
  <c r="AJ375"/>
  <c r="AI375"/>
  <c r="AH375"/>
  <c r="AG375"/>
  <c r="AF375"/>
  <c r="AE375"/>
  <c r="AD375"/>
  <c r="AC375"/>
  <c r="AB375"/>
  <c r="AA375"/>
  <c r="Z375"/>
  <c r="Y375"/>
  <c r="X375"/>
  <c r="W375"/>
  <c r="V375"/>
  <c r="U375"/>
  <c r="T375"/>
  <c r="S375"/>
  <c r="R375"/>
  <c r="Q375"/>
  <c r="P375"/>
  <c r="O375"/>
  <c r="N375"/>
  <c r="M375"/>
  <c r="L375"/>
  <c r="K375"/>
  <c r="J375"/>
  <c r="I375"/>
  <c r="H375"/>
  <c r="G375"/>
  <c r="F375"/>
  <c r="E375"/>
  <c r="D375"/>
  <c r="C375"/>
  <c r="B375"/>
  <c r="BI374"/>
  <c r="BH374"/>
  <c r="BG374"/>
  <c r="BF374"/>
  <c r="BE374"/>
  <c r="BD374"/>
  <c r="BC374"/>
  <c r="BB374"/>
  <c r="BA374"/>
  <c r="AZ374"/>
  <c r="AY374"/>
  <c r="AX374"/>
  <c r="AW374"/>
  <c r="AV374"/>
  <c r="AU374"/>
  <c r="AT374"/>
  <c r="AS374"/>
  <c r="AR374"/>
  <c r="AQ374"/>
  <c r="AP374"/>
  <c r="AO374"/>
  <c r="AN374"/>
  <c r="AM374"/>
  <c r="AL374"/>
  <c r="AK374"/>
  <c r="AJ374"/>
  <c r="AI374"/>
  <c r="AH374"/>
  <c r="AG374"/>
  <c r="AF374"/>
  <c r="AE374"/>
  <c r="AD374"/>
  <c r="AC374"/>
  <c r="AB374"/>
  <c r="AA374"/>
  <c r="Z374"/>
  <c r="Y374"/>
  <c r="X374"/>
  <c r="W374"/>
  <c r="V374"/>
  <c r="U374"/>
  <c r="T374"/>
  <c r="S374"/>
  <c r="R374"/>
  <c r="Q374"/>
  <c r="P374"/>
  <c r="O374"/>
  <c r="N374"/>
  <c r="M374"/>
  <c r="L374"/>
  <c r="K374"/>
  <c r="J374"/>
  <c r="I374"/>
  <c r="H374"/>
  <c r="G374"/>
  <c r="F374"/>
  <c r="E374"/>
  <c r="D374"/>
  <c r="C374"/>
  <c r="B374"/>
  <c r="AQ373"/>
  <c r="AP373"/>
  <c r="AO373"/>
  <c r="AN373"/>
  <c r="AM373"/>
  <c r="AL373"/>
  <c r="AK373"/>
  <c r="AJ373"/>
  <c r="AI373"/>
  <c r="AH373"/>
  <c r="AG373"/>
  <c r="AF373"/>
  <c r="AE373"/>
  <c r="AD373"/>
  <c r="AC373"/>
  <c r="AB373"/>
  <c r="AA373"/>
  <c r="Z373"/>
  <c r="Y373"/>
  <c r="X373"/>
  <c r="W373"/>
  <c r="V373"/>
  <c r="U373"/>
  <c r="T373"/>
  <c r="S373"/>
  <c r="R373"/>
  <c r="Q373"/>
  <c r="P373"/>
  <c r="O373"/>
  <c r="N373"/>
  <c r="M373"/>
  <c r="L373"/>
  <c r="K373"/>
  <c r="J373"/>
  <c r="I373"/>
  <c r="H373"/>
  <c r="G373"/>
  <c r="F373"/>
  <c r="E373"/>
  <c r="D373"/>
  <c r="C373"/>
  <c r="B373"/>
  <c r="AQ372"/>
  <c r="AP372"/>
  <c r="AO372"/>
  <c r="AN372"/>
  <c r="AM372"/>
  <c r="AL372"/>
  <c r="AK372"/>
  <c r="AJ372"/>
  <c r="AI372"/>
  <c r="AH372"/>
  <c r="AG372"/>
  <c r="AF372"/>
  <c r="AE372"/>
  <c r="AD372"/>
  <c r="AC372"/>
  <c r="AB372"/>
  <c r="AA372"/>
  <c r="Z372"/>
  <c r="Y372"/>
  <c r="X372"/>
  <c r="W372"/>
  <c r="V372"/>
  <c r="U372"/>
  <c r="T372"/>
  <c r="S372"/>
  <c r="R372"/>
  <c r="Q372"/>
  <c r="P372"/>
  <c r="O372"/>
  <c r="N372"/>
  <c r="M372"/>
  <c r="L372"/>
  <c r="K372"/>
  <c r="J372"/>
  <c r="I372"/>
  <c r="H372"/>
  <c r="G372"/>
  <c r="F372"/>
  <c r="E372"/>
  <c r="D372"/>
  <c r="C372"/>
  <c r="B372"/>
  <c r="BI371"/>
  <c r="BH371"/>
  <c r="BG371"/>
  <c r="BF371"/>
  <c r="BE371"/>
  <c r="BD371"/>
  <c r="BC371"/>
  <c r="BB371"/>
  <c r="BA371"/>
  <c r="AZ371"/>
  <c r="AY371"/>
  <c r="AX371"/>
  <c r="AW371"/>
  <c r="AV371"/>
  <c r="AU371"/>
  <c r="AT371"/>
  <c r="AS371"/>
  <c r="AR371"/>
  <c r="AQ371"/>
  <c r="AP371"/>
  <c r="AO371"/>
  <c r="AN371"/>
  <c r="AM371"/>
  <c r="AL371"/>
  <c r="AK371"/>
  <c r="AJ371"/>
  <c r="AI371"/>
  <c r="AH371"/>
  <c r="AG371"/>
  <c r="AF371"/>
  <c r="AE371"/>
  <c r="AD371"/>
  <c r="AC371"/>
  <c r="AB371"/>
  <c r="AA371"/>
  <c r="Z371"/>
  <c r="Y371"/>
  <c r="X371"/>
  <c r="W371"/>
  <c r="V371"/>
  <c r="U371"/>
  <c r="T371"/>
  <c r="S371"/>
  <c r="R371"/>
  <c r="Q371"/>
  <c r="P371"/>
  <c r="O371"/>
  <c r="N371"/>
  <c r="M371"/>
  <c r="L371"/>
  <c r="K371"/>
  <c r="J371"/>
  <c r="I371"/>
  <c r="H371"/>
  <c r="G371"/>
  <c r="F371"/>
  <c r="E371"/>
  <c r="D371"/>
  <c r="C371"/>
  <c r="B371"/>
  <c r="AQ370"/>
  <c r="AP370"/>
  <c r="AO370"/>
  <c r="AN370"/>
  <c r="AM370"/>
  <c r="AL370"/>
  <c r="AK370"/>
  <c r="AJ370"/>
  <c r="AI370"/>
  <c r="AH370"/>
  <c r="AG370"/>
  <c r="AF370"/>
  <c r="AE370"/>
  <c r="AD370"/>
  <c r="AC370"/>
  <c r="AB370"/>
  <c r="AA370"/>
  <c r="Z370"/>
  <c r="Y370"/>
  <c r="X370"/>
  <c r="W370"/>
  <c r="V370"/>
  <c r="U370"/>
  <c r="T370"/>
  <c r="S370"/>
  <c r="R370"/>
  <c r="Q370"/>
  <c r="P370"/>
  <c r="O370"/>
  <c r="N370"/>
  <c r="M370"/>
  <c r="L370"/>
  <c r="K370"/>
  <c r="J370"/>
  <c r="I370"/>
  <c r="H370"/>
  <c r="G370"/>
  <c r="F370"/>
  <c r="E370"/>
  <c r="D370"/>
  <c r="C370"/>
  <c r="B370"/>
  <c r="AQ369"/>
  <c r="AP369"/>
  <c r="AO369"/>
  <c r="AN369"/>
  <c r="AM369"/>
  <c r="AL369"/>
  <c r="AK369"/>
  <c r="AJ369"/>
  <c r="AI369"/>
  <c r="AH369"/>
  <c r="AG369"/>
  <c r="AF369"/>
  <c r="AE369"/>
  <c r="AD369"/>
  <c r="AC369"/>
  <c r="AB369"/>
  <c r="AA369"/>
  <c r="Z369"/>
  <c r="Y369"/>
  <c r="X369"/>
  <c r="W369"/>
  <c r="V369"/>
  <c r="U369"/>
  <c r="T369"/>
  <c r="S369"/>
  <c r="R369"/>
  <c r="Q369"/>
  <c r="P369"/>
  <c r="O369"/>
  <c r="N369"/>
  <c r="M369"/>
  <c r="L369"/>
  <c r="K369"/>
  <c r="J369"/>
  <c r="I369"/>
  <c r="H369"/>
  <c r="G369"/>
  <c r="F369"/>
  <c r="E369"/>
  <c r="D369"/>
  <c r="C369"/>
  <c r="B369"/>
  <c r="BI368"/>
  <c r="BH368"/>
  <c r="BG368"/>
  <c r="BF368"/>
  <c r="BE368"/>
  <c r="BD368"/>
  <c r="BC368"/>
  <c r="BB368"/>
  <c r="BA368"/>
  <c r="AZ368"/>
  <c r="AY368"/>
  <c r="AX368"/>
  <c r="AW368"/>
  <c r="AV368"/>
  <c r="AU368"/>
  <c r="AT368"/>
  <c r="AS368"/>
  <c r="AR368"/>
  <c r="AQ368"/>
  <c r="AP368"/>
  <c r="AO368"/>
  <c r="AN368"/>
  <c r="AM368"/>
  <c r="AL368"/>
  <c r="AK368"/>
  <c r="AJ368"/>
  <c r="AI368"/>
  <c r="AH368"/>
  <c r="AG368"/>
  <c r="AF368"/>
  <c r="AE368"/>
  <c r="AD368"/>
  <c r="AC368"/>
  <c r="AB368"/>
  <c r="AA368"/>
  <c r="Z368"/>
  <c r="Y368"/>
  <c r="X368"/>
  <c r="W368"/>
  <c r="V368"/>
  <c r="U368"/>
  <c r="T368"/>
  <c r="S368"/>
  <c r="R368"/>
  <c r="Q368"/>
  <c r="P368"/>
  <c r="O368"/>
  <c r="N368"/>
  <c r="M368"/>
  <c r="L368"/>
  <c r="K368"/>
  <c r="J368"/>
  <c r="I368"/>
  <c r="H368"/>
  <c r="G368"/>
  <c r="F368"/>
  <c r="E368"/>
  <c r="D368"/>
  <c r="C368"/>
  <c r="B368"/>
  <c r="AQ367"/>
  <c r="AP367"/>
  <c r="AO367"/>
  <c r="AN367"/>
  <c r="AM367"/>
  <c r="AL367"/>
  <c r="AK367"/>
  <c r="AJ367"/>
  <c r="AI367"/>
  <c r="AH367"/>
  <c r="AG367"/>
  <c r="AF367"/>
  <c r="AE367"/>
  <c r="AD367"/>
  <c r="AC367"/>
  <c r="AB367"/>
  <c r="AA367"/>
  <c r="Z367"/>
  <c r="Y367"/>
  <c r="X367"/>
  <c r="W367"/>
  <c r="V367"/>
  <c r="U367"/>
  <c r="T367"/>
  <c r="S367"/>
  <c r="R367"/>
  <c r="Q367"/>
  <c r="P367"/>
  <c r="O367"/>
  <c r="N367"/>
  <c r="M367"/>
  <c r="L367"/>
  <c r="K367"/>
  <c r="J367"/>
  <c r="I367"/>
  <c r="H367"/>
  <c r="G367"/>
  <c r="F367"/>
  <c r="E367"/>
  <c r="D367"/>
  <c r="C367"/>
  <c r="B367"/>
  <c r="AQ366"/>
  <c r="AP366"/>
  <c r="AO366"/>
  <c r="AN366"/>
  <c r="AM366"/>
  <c r="AL366"/>
  <c r="AK366"/>
  <c r="AJ366"/>
  <c r="AI366"/>
  <c r="AH366"/>
  <c r="AG366"/>
  <c r="AF366"/>
  <c r="AE366"/>
  <c r="AD366"/>
  <c r="AC366"/>
  <c r="AB366"/>
  <c r="AA366"/>
  <c r="Z366"/>
  <c r="Y366"/>
  <c r="X366"/>
  <c r="W366"/>
  <c r="V366"/>
  <c r="U366"/>
  <c r="T366"/>
  <c r="S366"/>
  <c r="R366"/>
  <c r="Q366"/>
  <c r="P366"/>
  <c r="O366"/>
  <c r="N366"/>
  <c r="M366"/>
  <c r="L366"/>
  <c r="K366"/>
  <c r="J366"/>
  <c r="I366"/>
  <c r="H366"/>
  <c r="G366"/>
  <c r="F366"/>
  <c r="E366"/>
  <c r="D366"/>
  <c r="C366"/>
  <c r="B366"/>
  <c r="BI365"/>
  <c r="BH365"/>
  <c r="BG365"/>
  <c r="BF365"/>
  <c r="BE365"/>
  <c r="BD365"/>
  <c r="BC365"/>
  <c r="BB365"/>
  <c r="BA365"/>
  <c r="AZ365"/>
  <c r="AY365"/>
  <c r="AX365"/>
  <c r="AW365"/>
  <c r="AV365"/>
  <c r="AU365"/>
  <c r="AT365"/>
  <c r="AS365"/>
  <c r="AR365"/>
  <c r="AQ365"/>
  <c r="AP365"/>
  <c r="AO365"/>
  <c r="AN365"/>
  <c r="AM365"/>
  <c r="AL365"/>
  <c r="AK365"/>
  <c r="AJ365"/>
  <c r="AI365"/>
  <c r="AH365"/>
  <c r="AG365"/>
  <c r="AF365"/>
  <c r="AE365"/>
  <c r="AD365"/>
  <c r="AC365"/>
  <c r="AB365"/>
  <c r="AA365"/>
  <c r="Z365"/>
  <c r="Y365"/>
  <c r="X365"/>
  <c r="W365"/>
  <c r="V365"/>
  <c r="U365"/>
  <c r="T365"/>
  <c r="S365"/>
  <c r="R365"/>
  <c r="Q365"/>
  <c r="P365"/>
  <c r="O365"/>
  <c r="N365"/>
  <c r="M365"/>
  <c r="L365"/>
  <c r="K365"/>
  <c r="J365"/>
  <c r="I365"/>
  <c r="H365"/>
  <c r="G365"/>
  <c r="F365"/>
  <c r="E365"/>
  <c r="D365"/>
  <c r="C365"/>
  <c r="B365"/>
  <c r="AQ364"/>
  <c r="AP364"/>
  <c r="AO364"/>
  <c r="AN364"/>
  <c r="AM364"/>
  <c r="AL364"/>
  <c r="AK364"/>
  <c r="AJ364"/>
  <c r="AI364"/>
  <c r="AH364"/>
  <c r="AG364"/>
  <c r="AF364"/>
  <c r="AE364"/>
  <c r="AD364"/>
  <c r="AC364"/>
  <c r="AB364"/>
  <c r="AA364"/>
  <c r="Z364"/>
  <c r="Y364"/>
  <c r="X364"/>
  <c r="W364"/>
  <c r="V364"/>
  <c r="U364"/>
  <c r="T364"/>
  <c r="S364"/>
  <c r="R364"/>
  <c r="Q364"/>
  <c r="P364"/>
  <c r="O364"/>
  <c r="N364"/>
  <c r="M364"/>
  <c r="L364"/>
  <c r="K364"/>
  <c r="J364"/>
  <c r="I364"/>
  <c r="H364"/>
  <c r="G364"/>
  <c r="F364"/>
  <c r="E364"/>
  <c r="D364"/>
  <c r="C364"/>
  <c r="B364"/>
  <c r="AQ363"/>
  <c r="AP363"/>
  <c r="AO363"/>
  <c r="AN363"/>
  <c r="AM363"/>
  <c r="AL363"/>
  <c r="AK363"/>
  <c r="AJ363"/>
  <c r="AI363"/>
  <c r="AH363"/>
  <c r="AG363"/>
  <c r="AF363"/>
  <c r="AE363"/>
  <c r="AD363"/>
  <c r="AC363"/>
  <c r="AB363"/>
  <c r="AA363"/>
  <c r="Z363"/>
  <c r="Y363"/>
  <c r="X363"/>
  <c r="W363"/>
  <c r="V363"/>
  <c r="U363"/>
  <c r="T363"/>
  <c r="S363"/>
  <c r="R363"/>
  <c r="Q363"/>
  <c r="P363"/>
  <c r="O363"/>
  <c r="N363"/>
  <c r="M363"/>
  <c r="L363"/>
  <c r="K363"/>
  <c r="J363"/>
  <c r="I363"/>
  <c r="H363"/>
  <c r="G363"/>
  <c r="F363"/>
  <c r="E363"/>
  <c r="D363"/>
  <c r="C363"/>
  <c r="B363"/>
  <c r="BI362"/>
  <c r="BH362"/>
  <c r="BG362"/>
  <c r="BF362"/>
  <c r="BE362"/>
  <c r="BD362"/>
  <c r="BC362"/>
  <c r="BB362"/>
  <c r="BA362"/>
  <c r="AZ362"/>
  <c r="AY362"/>
  <c r="AX362"/>
  <c r="AW362"/>
  <c r="AV362"/>
  <c r="AU362"/>
  <c r="AT362"/>
  <c r="AS362"/>
  <c r="AR362"/>
  <c r="AQ362"/>
  <c r="AP362"/>
  <c r="AO362"/>
  <c r="AN362"/>
  <c r="AM362"/>
  <c r="AL362"/>
  <c r="AK362"/>
  <c r="AJ362"/>
  <c r="AI362"/>
  <c r="AH362"/>
  <c r="AG362"/>
  <c r="AF362"/>
  <c r="AE362"/>
  <c r="AD362"/>
  <c r="AC362"/>
  <c r="AB362"/>
  <c r="AA362"/>
  <c r="Z362"/>
  <c r="Y362"/>
  <c r="X362"/>
  <c r="W362"/>
  <c r="V362"/>
  <c r="U362"/>
  <c r="T362"/>
  <c r="S362"/>
  <c r="R362"/>
  <c r="Q362"/>
  <c r="P362"/>
  <c r="O362"/>
  <c r="N362"/>
  <c r="M362"/>
  <c r="L362"/>
  <c r="K362"/>
  <c r="J362"/>
  <c r="I362"/>
  <c r="H362"/>
  <c r="G362"/>
  <c r="F362"/>
  <c r="E362"/>
  <c r="D362"/>
  <c r="C362"/>
  <c r="B362"/>
  <c r="AQ361"/>
  <c r="AP361"/>
  <c r="AO361"/>
  <c r="AN361"/>
  <c r="AM361"/>
  <c r="AL361"/>
  <c r="AK361"/>
  <c r="AJ361"/>
  <c r="AI361"/>
  <c r="AH361"/>
  <c r="AG361"/>
  <c r="AF361"/>
  <c r="AE361"/>
  <c r="AD361"/>
  <c r="AC361"/>
  <c r="AB361"/>
  <c r="AA361"/>
  <c r="Z361"/>
  <c r="Y361"/>
  <c r="X361"/>
  <c r="W361"/>
  <c r="V361"/>
  <c r="U361"/>
  <c r="T361"/>
  <c r="S361"/>
  <c r="R361"/>
  <c r="Q361"/>
  <c r="P361"/>
  <c r="O361"/>
  <c r="N361"/>
  <c r="M361"/>
  <c r="L361"/>
  <c r="K361"/>
  <c r="J361"/>
  <c r="I361"/>
  <c r="H361"/>
  <c r="G361"/>
  <c r="F361"/>
  <c r="E361"/>
  <c r="D361"/>
  <c r="C361"/>
  <c r="B361"/>
  <c r="AQ360"/>
  <c r="AP360"/>
  <c r="AO360"/>
  <c r="AN360"/>
  <c r="AM360"/>
  <c r="AL360"/>
  <c r="AK360"/>
  <c r="AJ360"/>
  <c r="AI360"/>
  <c r="AH360"/>
  <c r="AG360"/>
  <c r="AF360"/>
  <c r="AE360"/>
  <c r="AD360"/>
  <c r="AC360"/>
  <c r="AB360"/>
  <c r="AA360"/>
  <c r="Z360"/>
  <c r="Y360"/>
  <c r="X360"/>
  <c r="W360"/>
  <c r="V360"/>
  <c r="U360"/>
  <c r="T360"/>
  <c r="S360"/>
  <c r="R360"/>
  <c r="Q360"/>
  <c r="P360"/>
  <c r="O360"/>
  <c r="N360"/>
  <c r="M360"/>
  <c r="L360"/>
  <c r="K360"/>
  <c r="J360"/>
  <c r="I360"/>
  <c r="H360"/>
  <c r="G360"/>
  <c r="F360"/>
  <c r="E360"/>
  <c r="D360"/>
  <c r="C360"/>
  <c r="B360"/>
  <c r="BI359"/>
  <c r="BH359"/>
  <c r="BG359"/>
  <c r="BF359"/>
  <c r="BE359"/>
  <c r="BD359"/>
  <c r="BC359"/>
  <c r="BB359"/>
  <c r="BA359"/>
  <c r="AZ359"/>
  <c r="AY359"/>
  <c r="AX359"/>
  <c r="AW359"/>
  <c r="AV359"/>
  <c r="AU359"/>
  <c r="AT359"/>
  <c r="AS359"/>
  <c r="AR359"/>
  <c r="AQ359"/>
  <c r="AP359"/>
  <c r="AO359"/>
  <c r="AN359"/>
  <c r="AM359"/>
  <c r="AL359"/>
  <c r="AK359"/>
  <c r="AJ359"/>
  <c r="AI359"/>
  <c r="AH359"/>
  <c r="AG359"/>
  <c r="AF359"/>
  <c r="AE359"/>
  <c r="AD359"/>
  <c r="AC359"/>
  <c r="AB359"/>
  <c r="AA359"/>
  <c r="Z359"/>
  <c r="Y359"/>
  <c r="X359"/>
  <c r="W359"/>
  <c r="V359"/>
  <c r="U359"/>
  <c r="T359"/>
  <c r="S359"/>
  <c r="R359"/>
  <c r="Q359"/>
  <c r="P359"/>
  <c r="O359"/>
  <c r="N359"/>
  <c r="M359"/>
  <c r="L359"/>
  <c r="K359"/>
  <c r="J359"/>
  <c r="I359"/>
  <c r="H359"/>
  <c r="G359"/>
  <c r="F359"/>
  <c r="E359"/>
  <c r="D359"/>
  <c r="C359"/>
  <c r="B359"/>
  <c r="AQ358"/>
  <c r="AP358"/>
  <c r="AO358"/>
  <c r="AN358"/>
  <c r="AM358"/>
  <c r="AL358"/>
  <c r="AK358"/>
  <c r="AJ358"/>
  <c r="AI358"/>
  <c r="AH358"/>
  <c r="AG358"/>
  <c r="AF358"/>
  <c r="AE358"/>
  <c r="AD358"/>
  <c r="AC358"/>
  <c r="AB358"/>
  <c r="AA358"/>
  <c r="Z358"/>
  <c r="Y358"/>
  <c r="X358"/>
  <c r="W358"/>
  <c r="V358"/>
  <c r="U358"/>
  <c r="T358"/>
  <c r="S358"/>
  <c r="R358"/>
  <c r="Q358"/>
  <c r="P358"/>
  <c r="O358"/>
  <c r="N358"/>
  <c r="M358"/>
  <c r="L358"/>
  <c r="K358"/>
  <c r="J358"/>
  <c r="I358"/>
  <c r="H358"/>
  <c r="G358"/>
  <c r="F358"/>
  <c r="E358"/>
  <c r="D358"/>
  <c r="C358"/>
  <c r="B358"/>
  <c r="AQ357"/>
  <c r="AP357"/>
  <c r="AO357"/>
  <c r="AN357"/>
  <c r="AM357"/>
  <c r="AL357"/>
  <c r="AK357"/>
  <c r="AJ357"/>
  <c r="AI357"/>
  <c r="AH357"/>
  <c r="AG357"/>
  <c r="AF357"/>
  <c r="AE357"/>
  <c r="AD357"/>
  <c r="AC357"/>
  <c r="AB357"/>
  <c r="AA357"/>
  <c r="Z357"/>
  <c r="Y357"/>
  <c r="X357"/>
  <c r="W357"/>
  <c r="V357"/>
  <c r="U357"/>
  <c r="T357"/>
  <c r="S357"/>
  <c r="R357"/>
  <c r="Q357"/>
  <c r="P357"/>
  <c r="O357"/>
  <c r="N357"/>
  <c r="M357"/>
  <c r="L357"/>
  <c r="K357"/>
  <c r="J357"/>
  <c r="I357"/>
  <c r="H357"/>
  <c r="G357"/>
  <c r="F357"/>
  <c r="E357"/>
  <c r="D357"/>
  <c r="C357"/>
  <c r="B357"/>
  <c r="BI356"/>
  <c r="BH356"/>
  <c r="BG356"/>
  <c r="BF356"/>
  <c r="BE356"/>
  <c r="BD356"/>
  <c r="BC356"/>
  <c r="BB356"/>
  <c r="BA356"/>
  <c r="AZ356"/>
  <c r="AY356"/>
  <c r="AX356"/>
  <c r="AW356"/>
  <c r="AV356"/>
  <c r="AU356"/>
  <c r="AT356"/>
  <c r="AS356"/>
  <c r="AR356"/>
  <c r="AQ356"/>
  <c r="AP356"/>
  <c r="AO356"/>
  <c r="AN356"/>
  <c r="AM356"/>
  <c r="AL356"/>
  <c r="AK356"/>
  <c r="AJ356"/>
  <c r="AI356"/>
  <c r="AH356"/>
  <c r="AG356"/>
  <c r="AF356"/>
  <c r="AE356"/>
  <c r="AD356"/>
  <c r="AC356"/>
  <c r="AB356"/>
  <c r="AA356"/>
  <c r="Z356"/>
  <c r="Y356"/>
  <c r="X356"/>
  <c r="W356"/>
  <c r="V356"/>
  <c r="U356"/>
  <c r="T356"/>
  <c r="S356"/>
  <c r="R356"/>
  <c r="Q356"/>
  <c r="P356"/>
  <c r="O356"/>
  <c r="N356"/>
  <c r="M356"/>
  <c r="L356"/>
  <c r="K356"/>
  <c r="J356"/>
  <c r="I356"/>
  <c r="H356"/>
  <c r="G356"/>
  <c r="F356"/>
  <c r="E356"/>
  <c r="D356"/>
  <c r="C356"/>
  <c r="B356"/>
  <c r="AQ355"/>
  <c r="AP355"/>
  <c r="AO355"/>
  <c r="AN355"/>
  <c r="AM355"/>
  <c r="AL355"/>
  <c r="AK355"/>
  <c r="AJ355"/>
  <c r="AI355"/>
  <c r="AH355"/>
  <c r="AG355"/>
  <c r="AF355"/>
  <c r="AE355"/>
  <c r="AD355"/>
  <c r="AC355"/>
  <c r="AB355"/>
  <c r="AA355"/>
  <c r="Z355"/>
  <c r="Y355"/>
  <c r="X355"/>
  <c r="W355"/>
  <c r="V355"/>
  <c r="U355"/>
  <c r="T355"/>
  <c r="S355"/>
  <c r="R355"/>
  <c r="Q355"/>
  <c r="P355"/>
  <c r="O355"/>
  <c r="N355"/>
  <c r="M355"/>
  <c r="L355"/>
  <c r="K355"/>
  <c r="J355"/>
  <c r="I355"/>
  <c r="H355"/>
  <c r="G355"/>
  <c r="F355"/>
  <c r="E355"/>
  <c r="D355"/>
  <c r="C355"/>
  <c r="B355"/>
  <c r="AQ354"/>
  <c r="AP354"/>
  <c r="AO354"/>
  <c r="AN354"/>
  <c r="AM354"/>
  <c r="AL354"/>
  <c r="AK354"/>
  <c r="AJ354"/>
  <c r="AI354"/>
  <c r="AH354"/>
  <c r="AG354"/>
  <c r="AF354"/>
  <c r="AE354"/>
  <c r="AD354"/>
  <c r="AC354"/>
  <c r="AB354"/>
  <c r="AA354"/>
  <c r="Z354"/>
  <c r="Y354"/>
  <c r="X354"/>
  <c r="W354"/>
  <c r="V354"/>
  <c r="U354"/>
  <c r="T354"/>
  <c r="S354"/>
  <c r="R354"/>
  <c r="Q354"/>
  <c r="P354"/>
  <c r="O354"/>
  <c r="N354"/>
  <c r="M354"/>
  <c r="L354"/>
  <c r="K354"/>
  <c r="J354"/>
  <c r="I354"/>
  <c r="H354"/>
  <c r="G354"/>
  <c r="F354"/>
  <c r="E354"/>
  <c r="D354"/>
  <c r="C354"/>
  <c r="B354"/>
  <c r="BI353"/>
  <c r="BH353"/>
  <c r="BG353"/>
  <c r="BF353"/>
  <c r="BE353"/>
  <c r="BD353"/>
  <c r="BC353"/>
  <c r="BB353"/>
  <c r="BA353"/>
  <c r="AZ353"/>
  <c r="AY353"/>
  <c r="AX353"/>
  <c r="AW353"/>
  <c r="AV353"/>
  <c r="AU353"/>
  <c r="AT353"/>
  <c r="AS353"/>
  <c r="AR353"/>
  <c r="AQ353"/>
  <c r="AP353"/>
  <c r="AO353"/>
  <c r="AN353"/>
  <c r="AM353"/>
  <c r="AL353"/>
  <c r="AK353"/>
  <c r="AJ353"/>
  <c r="AI353"/>
  <c r="AH353"/>
  <c r="AG353"/>
  <c r="AF353"/>
  <c r="AE353"/>
  <c r="AD353"/>
  <c r="AC353"/>
  <c r="AB353"/>
  <c r="AA353"/>
  <c r="Z353"/>
  <c r="Y353"/>
  <c r="X353"/>
  <c r="W353"/>
  <c r="V353"/>
  <c r="U353"/>
  <c r="T353"/>
  <c r="S353"/>
  <c r="R353"/>
  <c r="Q353"/>
  <c r="P353"/>
  <c r="O353"/>
  <c r="N353"/>
  <c r="M353"/>
  <c r="L353"/>
  <c r="K353"/>
  <c r="J353"/>
  <c r="I353"/>
  <c r="H353"/>
  <c r="G353"/>
  <c r="F353"/>
  <c r="E353"/>
  <c r="D353"/>
  <c r="C353"/>
  <c r="B353"/>
  <c r="AQ352"/>
  <c r="AP352"/>
  <c r="AO352"/>
  <c r="AN352"/>
  <c r="AM352"/>
  <c r="AL352"/>
  <c r="AK352"/>
  <c r="AJ352"/>
  <c r="AI352"/>
  <c r="AH352"/>
  <c r="AG352"/>
  <c r="AF352"/>
  <c r="AE352"/>
  <c r="AD352"/>
  <c r="AC352"/>
  <c r="AB352"/>
  <c r="AA352"/>
  <c r="Z352"/>
  <c r="Y352"/>
  <c r="X352"/>
  <c r="W352"/>
  <c r="V352"/>
  <c r="U352"/>
  <c r="T352"/>
  <c r="S352"/>
  <c r="R352"/>
  <c r="Q352"/>
  <c r="P352"/>
  <c r="O352"/>
  <c r="N352"/>
  <c r="M352"/>
  <c r="L352"/>
  <c r="K352"/>
  <c r="J352"/>
  <c r="I352"/>
  <c r="H352"/>
  <c r="G352"/>
  <c r="F352"/>
  <c r="E352"/>
  <c r="D352"/>
  <c r="C352"/>
  <c r="B352"/>
  <c r="AQ351"/>
  <c r="AP351"/>
  <c r="AO351"/>
  <c r="AN351"/>
  <c r="AM351"/>
  <c r="AL351"/>
  <c r="AK351"/>
  <c r="AJ351"/>
  <c r="AI351"/>
  <c r="AH351"/>
  <c r="AG351"/>
  <c r="AF351"/>
  <c r="AE351"/>
  <c r="AD351"/>
  <c r="AC351"/>
  <c r="AB351"/>
  <c r="AA351"/>
  <c r="Z351"/>
  <c r="Y351"/>
  <c r="X351"/>
  <c r="W351"/>
  <c r="V351"/>
  <c r="U351"/>
  <c r="T351"/>
  <c r="S351"/>
  <c r="R351"/>
  <c r="Q351"/>
  <c r="P351"/>
  <c r="O351"/>
  <c r="N351"/>
  <c r="M351"/>
  <c r="L351"/>
  <c r="K351"/>
  <c r="J351"/>
  <c r="I351"/>
  <c r="H351"/>
  <c r="G351"/>
  <c r="F351"/>
  <c r="E351"/>
  <c r="D351"/>
  <c r="C351"/>
  <c r="B351"/>
  <c r="BI350"/>
  <c r="BH350"/>
  <c r="BG350"/>
  <c r="BF350"/>
  <c r="BE350"/>
  <c r="BD350"/>
  <c r="BC350"/>
  <c r="BB350"/>
  <c r="BA350"/>
  <c r="AZ350"/>
  <c r="AY350"/>
  <c r="AX350"/>
  <c r="AW350"/>
  <c r="AV350"/>
  <c r="AU350"/>
  <c r="AT350"/>
  <c r="AS350"/>
  <c r="AR350"/>
  <c r="AQ350"/>
  <c r="AP350"/>
  <c r="AO350"/>
  <c r="AN350"/>
  <c r="AM350"/>
  <c r="AL350"/>
  <c r="AK350"/>
  <c r="AJ350"/>
  <c r="AI350"/>
  <c r="AH350"/>
  <c r="AG350"/>
  <c r="AF350"/>
  <c r="AE350"/>
  <c r="AD350"/>
  <c r="AC350"/>
  <c r="AB350"/>
  <c r="AA350"/>
  <c r="Z350"/>
  <c r="Y350"/>
  <c r="X350"/>
  <c r="W350"/>
  <c r="V350"/>
  <c r="U350"/>
  <c r="T350"/>
  <c r="S350"/>
  <c r="R350"/>
  <c r="Q350"/>
  <c r="P350"/>
  <c r="O350"/>
  <c r="N350"/>
  <c r="M350"/>
  <c r="L350"/>
  <c r="K350"/>
  <c r="J350"/>
  <c r="I350"/>
  <c r="H350"/>
  <c r="G350"/>
  <c r="F350"/>
  <c r="E350"/>
  <c r="D350"/>
  <c r="C350"/>
  <c r="B350"/>
  <c r="AQ349"/>
  <c r="AP349"/>
  <c r="AO349"/>
  <c r="AN349"/>
  <c r="AM349"/>
  <c r="AL349"/>
  <c r="AK349"/>
  <c r="AJ349"/>
  <c r="AI349"/>
  <c r="AH349"/>
  <c r="AG349"/>
  <c r="AF349"/>
  <c r="AE349"/>
  <c r="AD349"/>
  <c r="AC349"/>
  <c r="AB349"/>
  <c r="AA349"/>
  <c r="Z349"/>
  <c r="Y349"/>
  <c r="X349"/>
  <c r="W349"/>
  <c r="V349"/>
  <c r="U349"/>
  <c r="T349"/>
  <c r="S349"/>
  <c r="R349"/>
  <c r="Q349"/>
  <c r="P349"/>
  <c r="O349"/>
  <c r="N349"/>
  <c r="M349"/>
  <c r="L349"/>
  <c r="K349"/>
  <c r="J349"/>
  <c r="I349"/>
  <c r="H349"/>
  <c r="G349"/>
  <c r="F349"/>
  <c r="E349"/>
  <c r="D349"/>
  <c r="C349"/>
  <c r="B349"/>
  <c r="AQ348"/>
  <c r="AP348"/>
  <c r="AO348"/>
  <c r="AN348"/>
  <c r="AM348"/>
  <c r="AL348"/>
  <c r="AK348"/>
  <c r="AJ348"/>
  <c r="AI348"/>
  <c r="AH348"/>
  <c r="AG348"/>
  <c r="AF348"/>
  <c r="AE348"/>
  <c r="AD348"/>
  <c r="AC348"/>
  <c r="AB348"/>
  <c r="AA348"/>
  <c r="Z348"/>
  <c r="Y348"/>
  <c r="X348"/>
  <c r="W348"/>
  <c r="V348"/>
  <c r="U348"/>
  <c r="T348"/>
  <c r="S348"/>
  <c r="R348"/>
  <c r="Q348"/>
  <c r="P348"/>
  <c r="O348"/>
  <c r="N348"/>
  <c r="M348"/>
  <c r="L348"/>
  <c r="K348"/>
  <c r="J348"/>
  <c r="I348"/>
  <c r="H348"/>
  <c r="G348"/>
  <c r="F348"/>
  <c r="E348"/>
  <c r="D348"/>
  <c r="C348"/>
  <c r="B348"/>
  <c r="BI347"/>
  <c r="BH347"/>
  <c r="BG347"/>
  <c r="BF347"/>
  <c r="BE347"/>
  <c r="BD347"/>
  <c r="BC347"/>
  <c r="BB347"/>
  <c r="BA347"/>
  <c r="AZ347"/>
  <c r="AY347"/>
  <c r="AX347"/>
  <c r="AW347"/>
  <c r="AV347"/>
  <c r="AU347"/>
  <c r="AT347"/>
  <c r="AS347"/>
  <c r="AR347"/>
  <c r="AQ347"/>
  <c r="AP347"/>
  <c r="AO347"/>
  <c r="AN347"/>
  <c r="AM347"/>
  <c r="AL347"/>
  <c r="AK347"/>
  <c r="AJ347"/>
  <c r="AI347"/>
  <c r="AH347"/>
  <c r="AG347"/>
  <c r="AF347"/>
  <c r="AE347"/>
  <c r="AD347"/>
  <c r="AC347"/>
  <c r="AB347"/>
  <c r="AA347"/>
  <c r="Z347"/>
  <c r="Y347"/>
  <c r="X347"/>
  <c r="W347"/>
  <c r="V347"/>
  <c r="U347"/>
  <c r="T347"/>
  <c r="S347"/>
  <c r="R347"/>
  <c r="Q347"/>
  <c r="P347"/>
  <c r="O347"/>
  <c r="N347"/>
  <c r="M347"/>
  <c r="L347"/>
  <c r="K347"/>
  <c r="J347"/>
  <c r="I347"/>
  <c r="H347"/>
  <c r="G347"/>
  <c r="F347"/>
  <c r="E347"/>
  <c r="D347"/>
  <c r="C347"/>
  <c r="B347"/>
  <c r="AQ346"/>
  <c r="AP346"/>
  <c r="AO346"/>
  <c r="AN346"/>
  <c r="AM346"/>
  <c r="AL346"/>
  <c r="AK346"/>
  <c r="AJ346"/>
  <c r="AI346"/>
  <c r="AH346"/>
  <c r="AG346"/>
  <c r="AF346"/>
  <c r="AE346"/>
  <c r="AD346"/>
  <c r="AC346"/>
  <c r="AB346"/>
  <c r="AA346"/>
  <c r="Z346"/>
  <c r="Y346"/>
  <c r="X346"/>
  <c r="W346"/>
  <c r="V346"/>
  <c r="U346"/>
  <c r="T346"/>
  <c r="S346"/>
  <c r="R346"/>
  <c r="Q346"/>
  <c r="P346"/>
  <c r="O346"/>
  <c r="N346"/>
  <c r="M346"/>
  <c r="L346"/>
  <c r="K346"/>
  <c r="J346"/>
  <c r="I346"/>
  <c r="H346"/>
  <c r="G346"/>
  <c r="F346"/>
  <c r="E346"/>
  <c r="D346"/>
  <c r="C346"/>
  <c r="B346"/>
  <c r="AQ345"/>
  <c r="AP345"/>
  <c r="AO345"/>
  <c r="AN345"/>
  <c r="AM345"/>
  <c r="AL345"/>
  <c r="AK345"/>
  <c r="AJ345"/>
  <c r="AI345"/>
  <c r="AH345"/>
  <c r="AG345"/>
  <c r="AF345"/>
  <c r="AE345"/>
  <c r="AD345"/>
  <c r="AC345"/>
  <c r="AB345"/>
  <c r="AA345"/>
  <c r="Z345"/>
  <c r="Y345"/>
  <c r="X345"/>
  <c r="W345"/>
  <c r="V345"/>
  <c r="U345"/>
  <c r="T345"/>
  <c r="S345"/>
  <c r="R345"/>
  <c r="Q345"/>
  <c r="P345"/>
  <c r="O345"/>
  <c r="N345"/>
  <c r="M345"/>
  <c r="L345"/>
  <c r="K345"/>
  <c r="J345"/>
  <c r="I345"/>
  <c r="H345"/>
  <c r="G345"/>
  <c r="F345"/>
  <c r="E345"/>
  <c r="D345"/>
  <c r="C345"/>
  <c r="B345"/>
  <c r="BI344"/>
  <c r="BH344"/>
  <c r="BG344"/>
  <c r="BF344"/>
  <c r="BE344"/>
  <c r="BD344"/>
  <c r="BC344"/>
  <c r="BB344"/>
  <c r="BA344"/>
  <c r="AZ344"/>
  <c r="AY344"/>
  <c r="AX344"/>
  <c r="AW344"/>
  <c r="AV344"/>
  <c r="AU344"/>
  <c r="AT344"/>
  <c r="AS344"/>
  <c r="AR344"/>
  <c r="AQ344"/>
  <c r="AP344"/>
  <c r="AO344"/>
  <c r="AN344"/>
  <c r="AM344"/>
  <c r="AL344"/>
  <c r="AK344"/>
  <c r="AJ344"/>
  <c r="AI344"/>
  <c r="AH344"/>
  <c r="AG344"/>
  <c r="AF344"/>
  <c r="AE344"/>
  <c r="AD344"/>
  <c r="AC344"/>
  <c r="AB344"/>
  <c r="AA344"/>
  <c r="Z344"/>
  <c r="Y344"/>
  <c r="X344"/>
  <c r="W344"/>
  <c r="V344"/>
  <c r="U344"/>
  <c r="T344"/>
  <c r="S344"/>
  <c r="R344"/>
  <c r="Q344"/>
  <c r="P344"/>
  <c r="O344"/>
  <c r="N344"/>
  <c r="M344"/>
  <c r="L344"/>
  <c r="K344"/>
  <c r="J344"/>
  <c r="I344"/>
  <c r="H344"/>
  <c r="G344"/>
  <c r="F344"/>
  <c r="E344"/>
  <c r="D344"/>
  <c r="C344"/>
  <c r="B344"/>
  <c r="AQ343"/>
  <c r="AP343"/>
  <c r="AO343"/>
  <c r="AN343"/>
  <c r="AM343"/>
  <c r="AL343"/>
  <c r="AK343"/>
  <c r="AJ343"/>
  <c r="AI343"/>
  <c r="AH343"/>
  <c r="AG343"/>
  <c r="AF343"/>
  <c r="AE343"/>
  <c r="AD343"/>
  <c r="AC343"/>
  <c r="AB343"/>
  <c r="AA343"/>
  <c r="Z343"/>
  <c r="Y343"/>
  <c r="X343"/>
  <c r="W343"/>
  <c r="V343"/>
  <c r="U343"/>
  <c r="T343"/>
  <c r="S343"/>
  <c r="R343"/>
  <c r="Q343"/>
  <c r="P343"/>
  <c r="O343"/>
  <c r="N343"/>
  <c r="M343"/>
  <c r="L343"/>
  <c r="K343"/>
  <c r="J343"/>
  <c r="I343"/>
  <c r="H343"/>
  <c r="G343"/>
  <c r="F343"/>
  <c r="E343"/>
  <c r="D343"/>
  <c r="C343"/>
  <c r="B343"/>
  <c r="AQ342"/>
  <c r="AP342"/>
  <c r="AO342"/>
  <c r="AN342"/>
  <c r="AM342"/>
  <c r="AL342"/>
  <c r="AK342"/>
  <c r="AJ342"/>
  <c r="AI342"/>
  <c r="AH342"/>
  <c r="AG342"/>
  <c r="AF342"/>
  <c r="AE342"/>
  <c r="AD342"/>
  <c r="AC342"/>
  <c r="AB342"/>
  <c r="AA342"/>
  <c r="Z342"/>
  <c r="Y342"/>
  <c r="X342"/>
  <c r="W342"/>
  <c r="V342"/>
  <c r="U342"/>
  <c r="T342"/>
  <c r="S342"/>
  <c r="R342"/>
  <c r="Q342"/>
  <c r="P342"/>
  <c r="O342"/>
  <c r="N342"/>
  <c r="M342"/>
  <c r="L342"/>
  <c r="K342"/>
  <c r="J342"/>
  <c r="I342"/>
  <c r="H342"/>
  <c r="G342"/>
  <c r="F342"/>
  <c r="E342"/>
  <c r="D342"/>
  <c r="C342"/>
  <c r="B342"/>
  <c r="BI341"/>
  <c r="BH341"/>
  <c r="BG341"/>
  <c r="BF341"/>
  <c r="BE341"/>
  <c r="BD341"/>
  <c r="BC341"/>
  <c r="BB341"/>
  <c r="BA341"/>
  <c r="AZ341"/>
  <c r="AY341"/>
  <c r="AX341"/>
  <c r="AW341"/>
  <c r="AV341"/>
  <c r="AU341"/>
  <c r="AT341"/>
  <c r="AS341"/>
  <c r="AR341"/>
  <c r="AQ341"/>
  <c r="AP341"/>
  <c r="AO341"/>
  <c r="AN341"/>
  <c r="AM341"/>
  <c r="AL341"/>
  <c r="AK341"/>
  <c r="AJ341"/>
  <c r="AI341"/>
  <c r="AH341"/>
  <c r="AG341"/>
  <c r="AF341"/>
  <c r="AE341"/>
  <c r="AD341"/>
  <c r="AC341"/>
  <c r="AB341"/>
  <c r="AA341"/>
  <c r="Z341"/>
  <c r="Y341"/>
  <c r="X341"/>
  <c r="W341"/>
  <c r="V341"/>
  <c r="U341"/>
  <c r="T341"/>
  <c r="S341"/>
  <c r="R341"/>
  <c r="Q341"/>
  <c r="P341"/>
  <c r="O341"/>
  <c r="N341"/>
  <c r="M341"/>
  <c r="L341"/>
  <c r="K341"/>
  <c r="J341"/>
  <c r="I341"/>
  <c r="H341"/>
  <c r="G341"/>
  <c r="F341"/>
  <c r="E341"/>
  <c r="D341"/>
  <c r="C341"/>
  <c r="B341"/>
  <c r="AQ340"/>
  <c r="AP340"/>
  <c r="AO340"/>
  <c r="AN340"/>
  <c r="AM340"/>
  <c r="AL340"/>
  <c r="AK340"/>
  <c r="AJ340"/>
  <c r="AI340"/>
  <c r="AH340"/>
  <c r="AG340"/>
  <c r="AF340"/>
  <c r="AE340"/>
  <c r="AD340"/>
  <c r="AC340"/>
  <c r="AB340"/>
  <c r="AA340"/>
  <c r="Z340"/>
  <c r="Y340"/>
  <c r="X340"/>
  <c r="W340"/>
  <c r="V340"/>
  <c r="U340"/>
  <c r="T340"/>
  <c r="S340"/>
  <c r="R340"/>
  <c r="Q340"/>
  <c r="P340"/>
  <c r="O340"/>
  <c r="N340"/>
  <c r="M340"/>
  <c r="L340"/>
  <c r="K340"/>
  <c r="J340"/>
  <c r="I340"/>
  <c r="H340"/>
  <c r="G340"/>
  <c r="F340"/>
  <c r="E340"/>
  <c r="D340"/>
  <c r="C340"/>
  <c r="B340"/>
  <c r="AQ339"/>
  <c r="AP339"/>
  <c r="AO339"/>
  <c r="AN339"/>
  <c r="AM339"/>
  <c r="AL339"/>
  <c r="AK339"/>
  <c r="AJ339"/>
  <c r="AI339"/>
  <c r="AH339"/>
  <c r="AG339"/>
  <c r="AF339"/>
  <c r="AE339"/>
  <c r="AD339"/>
  <c r="AC339"/>
  <c r="AB339"/>
  <c r="AA339"/>
  <c r="Z339"/>
  <c r="Y339"/>
  <c r="X339"/>
  <c r="W339"/>
  <c r="V339"/>
  <c r="U339"/>
  <c r="T339"/>
  <c r="S339"/>
  <c r="R339"/>
  <c r="Q339"/>
  <c r="P339"/>
  <c r="O339"/>
  <c r="N339"/>
  <c r="M339"/>
  <c r="L339"/>
  <c r="K339"/>
  <c r="J339"/>
  <c r="I339"/>
  <c r="H339"/>
  <c r="G339"/>
  <c r="F339"/>
  <c r="E339"/>
  <c r="D339"/>
  <c r="C339"/>
  <c r="B339"/>
  <c r="BI338"/>
  <c r="BH338"/>
  <c r="BG338"/>
  <c r="BF338"/>
  <c r="BE338"/>
  <c r="BD338"/>
  <c r="BC338"/>
  <c r="BB338"/>
  <c r="BA338"/>
  <c r="AZ338"/>
  <c r="AY338"/>
  <c r="AX338"/>
  <c r="AW338"/>
  <c r="AV338"/>
  <c r="AU338"/>
  <c r="AT338"/>
  <c r="AS338"/>
  <c r="AR338"/>
  <c r="AQ338"/>
  <c r="AP338"/>
  <c r="AO338"/>
  <c r="AN338"/>
  <c r="AM338"/>
  <c r="AL338"/>
  <c r="AK338"/>
  <c r="AJ338"/>
  <c r="AI338"/>
  <c r="AH338"/>
  <c r="AG338"/>
  <c r="AF338"/>
  <c r="AE338"/>
  <c r="AD338"/>
  <c r="AC338"/>
  <c r="AB338"/>
  <c r="AA338"/>
  <c r="Z338"/>
  <c r="Y338"/>
  <c r="X338"/>
  <c r="W338"/>
  <c r="V338"/>
  <c r="U338"/>
  <c r="T338"/>
  <c r="S338"/>
  <c r="R338"/>
  <c r="Q338"/>
  <c r="P338"/>
  <c r="O338"/>
  <c r="N338"/>
  <c r="M338"/>
  <c r="L338"/>
  <c r="K338"/>
  <c r="J338"/>
  <c r="I338"/>
  <c r="H338"/>
  <c r="G338"/>
  <c r="F338"/>
  <c r="E338"/>
  <c r="D338"/>
  <c r="C338"/>
  <c r="B338"/>
  <c r="AQ337"/>
  <c r="AP337"/>
  <c r="AO337"/>
  <c r="AN337"/>
  <c r="AM337"/>
  <c r="AL337"/>
  <c r="AK337"/>
  <c r="AJ337"/>
  <c r="AI337"/>
  <c r="AH337"/>
  <c r="AG337"/>
  <c r="AF337"/>
  <c r="AE337"/>
  <c r="AD337"/>
  <c r="AC337"/>
  <c r="AB337"/>
  <c r="AA337"/>
  <c r="Z337"/>
  <c r="Y337"/>
  <c r="X337"/>
  <c r="W337"/>
  <c r="V337"/>
  <c r="U337"/>
  <c r="T337"/>
  <c r="S337"/>
  <c r="R337"/>
  <c r="Q337"/>
  <c r="P337"/>
  <c r="O337"/>
  <c r="N337"/>
  <c r="M337"/>
  <c r="L337"/>
  <c r="K337"/>
  <c r="J337"/>
  <c r="I337"/>
  <c r="H337"/>
  <c r="G337"/>
  <c r="F337"/>
  <c r="E337"/>
  <c r="D337"/>
  <c r="C337"/>
  <c r="B337"/>
  <c r="AQ336"/>
  <c r="AP336"/>
  <c r="AO336"/>
  <c r="AN336"/>
  <c r="AM336"/>
  <c r="AL336"/>
  <c r="AK336"/>
  <c r="AJ336"/>
  <c r="AI336"/>
  <c r="AH336"/>
  <c r="AG336"/>
  <c r="AF336"/>
  <c r="AE336"/>
  <c r="AD336"/>
  <c r="AC336"/>
  <c r="AB336"/>
  <c r="AA336"/>
  <c r="Z336"/>
  <c r="Y336"/>
  <c r="X336"/>
  <c r="W336"/>
  <c r="V336"/>
  <c r="U336"/>
  <c r="T336"/>
  <c r="S336"/>
  <c r="R336"/>
  <c r="Q336"/>
  <c r="P336"/>
  <c r="O336"/>
  <c r="N336"/>
  <c r="M336"/>
  <c r="L336"/>
  <c r="K336"/>
  <c r="J336"/>
  <c r="I336"/>
  <c r="H336"/>
  <c r="G336"/>
  <c r="F336"/>
  <c r="E336"/>
  <c r="D336"/>
  <c r="C336"/>
  <c r="B336"/>
  <c r="BI335"/>
  <c r="BH335"/>
  <c r="BG335"/>
  <c r="BF335"/>
  <c r="BE335"/>
  <c r="BD335"/>
  <c r="BC335"/>
  <c r="BB335"/>
  <c r="BA335"/>
  <c r="AZ335"/>
  <c r="AY335"/>
  <c r="AX335"/>
  <c r="AW335"/>
  <c r="AV335"/>
  <c r="AU335"/>
  <c r="AT335"/>
  <c r="AS335"/>
  <c r="AR335"/>
  <c r="AQ335"/>
  <c r="AP335"/>
  <c r="AO335"/>
  <c r="AN335"/>
  <c r="AM335"/>
  <c r="AL335"/>
  <c r="AK335"/>
  <c r="AJ335"/>
  <c r="AI335"/>
  <c r="AH335"/>
  <c r="AG335"/>
  <c r="AF335"/>
  <c r="AE335"/>
  <c r="AD335"/>
  <c r="AC335"/>
  <c r="AB335"/>
  <c r="AA335"/>
  <c r="Z335"/>
  <c r="Y335"/>
  <c r="X335"/>
  <c r="W335"/>
  <c r="V335"/>
  <c r="U335"/>
  <c r="T335"/>
  <c r="S335"/>
  <c r="R335"/>
  <c r="Q335"/>
  <c r="P335"/>
  <c r="O335"/>
  <c r="N335"/>
  <c r="M335"/>
  <c r="L335"/>
  <c r="K335"/>
  <c r="J335"/>
  <c r="I335"/>
  <c r="H335"/>
  <c r="G335"/>
  <c r="F335"/>
  <c r="E335"/>
  <c r="D335"/>
  <c r="C335"/>
  <c r="B335"/>
  <c r="AQ334"/>
  <c r="AP334"/>
  <c r="AO334"/>
  <c r="AN334"/>
  <c r="AM334"/>
  <c r="AL334"/>
  <c r="AK334"/>
  <c r="AJ334"/>
  <c r="AI334"/>
  <c r="AH334"/>
  <c r="AG334"/>
  <c r="AF334"/>
  <c r="AE334"/>
  <c r="AD334"/>
  <c r="AC334"/>
  <c r="AB334"/>
  <c r="AA334"/>
  <c r="Z334"/>
  <c r="Y334"/>
  <c r="X334"/>
  <c r="W334"/>
  <c r="V334"/>
  <c r="U334"/>
  <c r="T334"/>
  <c r="S334"/>
  <c r="R334"/>
  <c r="Q334"/>
  <c r="P334"/>
  <c r="O334"/>
  <c r="N334"/>
  <c r="M334"/>
  <c r="L334"/>
  <c r="K334"/>
  <c r="J334"/>
  <c r="I334"/>
  <c r="H334"/>
  <c r="G334"/>
  <c r="F334"/>
  <c r="E334"/>
  <c r="D334"/>
  <c r="C334"/>
  <c r="B334"/>
  <c r="AQ333"/>
  <c r="AP333"/>
  <c r="AO333"/>
  <c r="AN333"/>
  <c r="AM333"/>
  <c r="AL333"/>
  <c r="AK333"/>
  <c r="AJ333"/>
  <c r="AI333"/>
  <c r="AH333"/>
  <c r="AG333"/>
  <c r="AF333"/>
  <c r="AE333"/>
  <c r="AD333"/>
  <c r="AC333"/>
  <c r="AB333"/>
  <c r="AA333"/>
  <c r="Z333"/>
  <c r="Y333"/>
  <c r="X333"/>
  <c r="W333"/>
  <c r="V333"/>
  <c r="U333"/>
  <c r="T333"/>
  <c r="S333"/>
  <c r="R333"/>
  <c r="Q333"/>
  <c r="P333"/>
  <c r="O333"/>
  <c r="N333"/>
  <c r="M333"/>
  <c r="L333"/>
  <c r="K333"/>
  <c r="J333"/>
  <c r="I333"/>
  <c r="H333"/>
  <c r="G333"/>
  <c r="F333"/>
  <c r="E333"/>
  <c r="D333"/>
  <c r="C333"/>
  <c r="B333"/>
  <c r="BI332"/>
  <c r="BH332"/>
  <c r="BG332"/>
  <c r="BF332"/>
  <c r="BE332"/>
  <c r="BD332"/>
  <c r="BC332"/>
  <c r="BB332"/>
  <c r="BA332"/>
  <c r="AZ332"/>
  <c r="AY332"/>
  <c r="AX332"/>
  <c r="AW332"/>
  <c r="AV332"/>
  <c r="AU332"/>
  <c r="AT332"/>
  <c r="AS332"/>
  <c r="AR332"/>
  <c r="AQ332"/>
  <c r="AP332"/>
  <c r="AO332"/>
  <c r="AN332"/>
  <c r="AM332"/>
  <c r="AL332"/>
  <c r="AK332"/>
  <c r="AJ332"/>
  <c r="AI332"/>
  <c r="AH332"/>
  <c r="AG332"/>
  <c r="AF332"/>
  <c r="AE332"/>
  <c r="AD332"/>
  <c r="AC332"/>
  <c r="AB332"/>
  <c r="AA332"/>
  <c r="Z332"/>
  <c r="Y332"/>
  <c r="X332"/>
  <c r="W332"/>
  <c r="V332"/>
  <c r="U332"/>
  <c r="T332"/>
  <c r="S332"/>
  <c r="R332"/>
  <c r="Q332"/>
  <c r="P332"/>
  <c r="O332"/>
  <c r="N332"/>
  <c r="M332"/>
  <c r="L332"/>
  <c r="K332"/>
  <c r="J332"/>
  <c r="I332"/>
  <c r="H332"/>
  <c r="G332"/>
  <c r="F332"/>
  <c r="E332"/>
  <c r="D332"/>
  <c r="C332"/>
  <c r="B332"/>
  <c r="AQ331"/>
  <c r="AP331"/>
  <c r="AO331"/>
  <c r="AN331"/>
  <c r="AM331"/>
  <c r="AL331"/>
  <c r="AK331"/>
  <c r="AJ331"/>
  <c r="AI331"/>
  <c r="AH331"/>
  <c r="AG331"/>
  <c r="AF331"/>
  <c r="AE331"/>
  <c r="AD331"/>
  <c r="AC331"/>
  <c r="AB331"/>
  <c r="AA331"/>
  <c r="Z331"/>
  <c r="Y331"/>
  <c r="X331"/>
  <c r="W331"/>
  <c r="V331"/>
  <c r="U331"/>
  <c r="T331"/>
  <c r="S331"/>
  <c r="R331"/>
  <c r="Q331"/>
  <c r="P331"/>
  <c r="O331"/>
  <c r="N331"/>
  <c r="M331"/>
  <c r="L331"/>
  <c r="K331"/>
  <c r="J331"/>
  <c r="I331"/>
  <c r="H331"/>
  <c r="G331"/>
  <c r="F331"/>
  <c r="E331"/>
  <c r="D331"/>
  <c r="C331"/>
  <c r="B331"/>
  <c r="AQ330"/>
  <c r="AP330"/>
  <c r="AO330"/>
  <c r="AN330"/>
  <c r="AM330"/>
  <c r="AL330"/>
  <c r="AK330"/>
  <c r="AJ330"/>
  <c r="AI330"/>
  <c r="AH330"/>
  <c r="AG330"/>
  <c r="AF330"/>
  <c r="AE330"/>
  <c r="AD330"/>
  <c r="AC330"/>
  <c r="AB330"/>
  <c r="AA330"/>
  <c r="Z330"/>
  <c r="Y330"/>
  <c r="X330"/>
  <c r="W330"/>
  <c r="V330"/>
  <c r="U330"/>
  <c r="T330"/>
  <c r="S330"/>
  <c r="R330"/>
  <c r="Q330"/>
  <c r="P330"/>
  <c r="O330"/>
  <c r="N330"/>
  <c r="M330"/>
  <c r="L330"/>
  <c r="K330"/>
  <c r="J330"/>
  <c r="I330"/>
  <c r="H330"/>
  <c r="G330"/>
  <c r="F330"/>
  <c r="E330"/>
  <c r="D330"/>
  <c r="C330"/>
  <c r="B330"/>
  <c r="BI329"/>
  <c r="BH329"/>
  <c r="BG329"/>
  <c r="BF329"/>
  <c r="BE329"/>
  <c r="BD329"/>
  <c r="BC329"/>
  <c r="BB329"/>
  <c r="BA329"/>
  <c r="AZ329"/>
  <c r="AY329"/>
  <c r="AX329"/>
  <c r="AW329"/>
  <c r="AV329"/>
  <c r="AU329"/>
  <c r="AT329"/>
  <c r="AS329"/>
  <c r="AR329"/>
  <c r="AQ329"/>
  <c r="AP329"/>
  <c r="AO329"/>
  <c r="AN329"/>
  <c r="AM329"/>
  <c r="AL329"/>
  <c r="AK329"/>
  <c r="AJ329"/>
  <c r="AI329"/>
  <c r="AH329"/>
  <c r="AG329"/>
  <c r="AF329"/>
  <c r="AE329"/>
  <c r="AD329"/>
  <c r="AC329"/>
  <c r="AB329"/>
  <c r="AA329"/>
  <c r="Z329"/>
  <c r="Y329"/>
  <c r="X329"/>
  <c r="W329"/>
  <c r="V329"/>
  <c r="U329"/>
  <c r="T329"/>
  <c r="S329"/>
  <c r="R329"/>
  <c r="Q329"/>
  <c r="P329"/>
  <c r="O329"/>
  <c r="N329"/>
  <c r="M329"/>
  <c r="L329"/>
  <c r="K329"/>
  <c r="J329"/>
  <c r="I329"/>
  <c r="H329"/>
  <c r="G329"/>
  <c r="F329"/>
  <c r="E329"/>
  <c r="D329"/>
  <c r="C329"/>
  <c r="B329"/>
  <c r="AQ328"/>
  <c r="AP328"/>
  <c r="AO328"/>
  <c r="AN328"/>
  <c r="AM328"/>
  <c r="AL328"/>
  <c r="AK328"/>
  <c r="AJ328"/>
  <c r="AI328"/>
  <c r="AH328"/>
  <c r="AG328"/>
  <c r="AF328"/>
  <c r="AE328"/>
  <c r="AD328"/>
  <c r="AC328"/>
  <c r="AB328"/>
  <c r="AA328"/>
  <c r="Z328"/>
  <c r="Y328"/>
  <c r="X328"/>
  <c r="W328"/>
  <c r="V328"/>
  <c r="U328"/>
  <c r="T328"/>
  <c r="S328"/>
  <c r="R328"/>
  <c r="Q328"/>
  <c r="P328"/>
  <c r="O328"/>
  <c r="N328"/>
  <c r="M328"/>
  <c r="L328"/>
  <c r="K328"/>
  <c r="J328"/>
  <c r="I328"/>
  <c r="H328"/>
  <c r="G328"/>
  <c r="F328"/>
  <c r="E328"/>
  <c r="D328"/>
  <c r="C328"/>
  <c r="B328"/>
  <c r="AQ327"/>
  <c r="AP327"/>
  <c r="AO327"/>
  <c r="AN327"/>
  <c r="AM327"/>
  <c r="AL327"/>
  <c r="AK327"/>
  <c r="AJ327"/>
  <c r="AI327"/>
  <c r="AH327"/>
  <c r="AG327"/>
  <c r="AF327"/>
  <c r="AE327"/>
  <c r="AD327"/>
  <c r="AC327"/>
  <c r="AB327"/>
  <c r="AA327"/>
  <c r="Z327"/>
  <c r="Y327"/>
  <c r="X327"/>
  <c r="W327"/>
  <c r="V327"/>
  <c r="U327"/>
  <c r="T327"/>
  <c r="S327"/>
  <c r="R327"/>
  <c r="Q327"/>
  <c r="P327"/>
  <c r="O327"/>
  <c r="N327"/>
  <c r="M327"/>
  <c r="L327"/>
  <c r="K327"/>
  <c r="J327"/>
  <c r="I327"/>
  <c r="H327"/>
  <c r="G327"/>
  <c r="F327"/>
  <c r="E327"/>
  <c r="D327"/>
  <c r="C327"/>
  <c r="B327"/>
  <c r="BI326"/>
  <c r="BH326"/>
  <c r="BG326"/>
  <c r="BF326"/>
  <c r="BE326"/>
  <c r="BD326"/>
  <c r="BC326"/>
  <c r="BB326"/>
  <c r="BA326"/>
  <c r="AZ326"/>
  <c r="AY326"/>
  <c r="AX326"/>
  <c r="AW326"/>
  <c r="AV326"/>
  <c r="AU326"/>
  <c r="AT326"/>
  <c r="AS326"/>
  <c r="AR326"/>
  <c r="AQ326"/>
  <c r="AP326"/>
  <c r="AO326"/>
  <c r="AN326"/>
  <c r="AM326"/>
  <c r="AL326"/>
  <c r="AK326"/>
  <c r="AJ326"/>
  <c r="AI326"/>
  <c r="AH326"/>
  <c r="AG326"/>
  <c r="AF326"/>
  <c r="AE326"/>
  <c r="AD326"/>
  <c r="AC326"/>
  <c r="AB326"/>
  <c r="AA326"/>
  <c r="Z326"/>
  <c r="Y326"/>
  <c r="X326"/>
  <c r="W326"/>
  <c r="V326"/>
  <c r="U326"/>
  <c r="T326"/>
  <c r="S326"/>
  <c r="R326"/>
  <c r="Q326"/>
  <c r="P326"/>
  <c r="O326"/>
  <c r="N326"/>
  <c r="M326"/>
  <c r="L326"/>
  <c r="K326"/>
  <c r="J326"/>
  <c r="I326"/>
  <c r="H326"/>
  <c r="G326"/>
  <c r="F326"/>
  <c r="E326"/>
  <c r="D326"/>
  <c r="C326"/>
  <c r="B326"/>
  <c r="AQ325"/>
  <c r="AP325"/>
  <c r="AO325"/>
  <c r="AN325"/>
  <c r="AM325"/>
  <c r="AL325"/>
  <c r="AK325"/>
  <c r="AJ325"/>
  <c r="AI325"/>
  <c r="AH325"/>
  <c r="AG325"/>
  <c r="AF325"/>
  <c r="AE325"/>
  <c r="AD325"/>
  <c r="AC325"/>
  <c r="AB325"/>
  <c r="AA325"/>
  <c r="Z325"/>
  <c r="Y325"/>
  <c r="X325"/>
  <c r="W325"/>
  <c r="V325"/>
  <c r="U325"/>
  <c r="T325"/>
  <c r="S325"/>
  <c r="R325"/>
  <c r="Q325"/>
  <c r="P325"/>
  <c r="O325"/>
  <c r="N325"/>
  <c r="M325"/>
  <c r="L325"/>
  <c r="K325"/>
  <c r="J325"/>
  <c r="I325"/>
  <c r="H325"/>
  <c r="G325"/>
  <c r="F325"/>
  <c r="E325"/>
  <c r="D325"/>
  <c r="C325"/>
  <c r="B325"/>
  <c r="AQ324"/>
  <c r="AP324"/>
  <c r="AO324"/>
  <c r="AN324"/>
  <c r="AM324"/>
  <c r="AL324"/>
  <c r="AK324"/>
  <c r="AJ324"/>
  <c r="AI324"/>
  <c r="AH324"/>
  <c r="AG324"/>
  <c r="AF324"/>
  <c r="AE324"/>
  <c r="AD324"/>
  <c r="AC324"/>
  <c r="AB324"/>
  <c r="AA324"/>
  <c r="Z324"/>
  <c r="Y324"/>
  <c r="X324"/>
  <c r="W324"/>
  <c r="V324"/>
  <c r="U324"/>
  <c r="T324"/>
  <c r="S324"/>
  <c r="R324"/>
  <c r="Q324"/>
  <c r="P324"/>
  <c r="O324"/>
  <c r="N324"/>
  <c r="M324"/>
  <c r="L324"/>
  <c r="K324"/>
  <c r="J324"/>
  <c r="I324"/>
  <c r="H324"/>
  <c r="G324"/>
  <c r="F324"/>
  <c r="E324"/>
  <c r="D324"/>
  <c r="C324"/>
  <c r="B324"/>
  <c r="BI323"/>
  <c r="BH323"/>
  <c r="BG323"/>
  <c r="BF323"/>
  <c r="BE323"/>
  <c r="BD323"/>
  <c r="BC323"/>
  <c r="BB323"/>
  <c r="BA323"/>
  <c r="AZ323"/>
  <c r="AY323"/>
  <c r="AX323"/>
  <c r="AW323"/>
  <c r="AV323"/>
  <c r="AU323"/>
  <c r="AT323"/>
  <c r="AS323"/>
  <c r="AR323"/>
  <c r="AQ323"/>
  <c r="AP323"/>
  <c r="AO323"/>
  <c r="AN323"/>
  <c r="AM323"/>
  <c r="AL323"/>
  <c r="AK323"/>
  <c r="AJ323"/>
  <c r="AI323"/>
  <c r="AH323"/>
  <c r="AG323"/>
  <c r="AF323"/>
  <c r="AE323"/>
  <c r="AD323"/>
  <c r="AC323"/>
  <c r="AB323"/>
  <c r="AA323"/>
  <c r="Z323"/>
  <c r="Y323"/>
  <c r="X323"/>
  <c r="W323"/>
  <c r="V323"/>
  <c r="U323"/>
  <c r="T323"/>
  <c r="S323"/>
  <c r="R323"/>
  <c r="Q323"/>
  <c r="P323"/>
  <c r="O323"/>
  <c r="N323"/>
  <c r="M323"/>
  <c r="L323"/>
  <c r="K323"/>
  <c r="J323"/>
  <c r="I323"/>
  <c r="H323"/>
  <c r="G323"/>
  <c r="F323"/>
  <c r="E323"/>
  <c r="D323"/>
  <c r="C323"/>
  <c r="B323"/>
  <c r="AQ322"/>
  <c r="AP322"/>
  <c r="AO322"/>
  <c r="AN322"/>
  <c r="AM322"/>
  <c r="AL322"/>
  <c r="AK322"/>
  <c r="AJ322"/>
  <c r="AI322"/>
  <c r="AH322"/>
  <c r="AG322"/>
  <c r="AF322"/>
  <c r="AE322"/>
  <c r="AD322"/>
  <c r="AC322"/>
  <c r="AB322"/>
  <c r="AA322"/>
  <c r="Z322"/>
  <c r="Y322"/>
  <c r="X322"/>
  <c r="W322"/>
  <c r="V322"/>
  <c r="U322"/>
  <c r="T322"/>
  <c r="S322"/>
  <c r="R322"/>
  <c r="Q322"/>
  <c r="P322"/>
  <c r="O322"/>
  <c r="N322"/>
  <c r="M322"/>
  <c r="L322"/>
  <c r="K322"/>
  <c r="J322"/>
  <c r="I322"/>
  <c r="H322"/>
  <c r="G322"/>
  <c r="F322"/>
  <c r="E322"/>
  <c r="D322"/>
  <c r="C322"/>
  <c r="B322"/>
  <c r="AQ321"/>
  <c r="AP321"/>
  <c r="AO321"/>
  <c r="AN321"/>
  <c r="AM321"/>
  <c r="AL321"/>
  <c r="AK321"/>
  <c r="AJ321"/>
  <c r="AI321"/>
  <c r="AH321"/>
  <c r="AG321"/>
  <c r="AF321"/>
  <c r="AE321"/>
  <c r="AD321"/>
  <c r="AC321"/>
  <c r="AB321"/>
  <c r="AA321"/>
  <c r="Z321"/>
  <c r="Y321"/>
  <c r="X321"/>
  <c r="W321"/>
  <c r="V321"/>
  <c r="U321"/>
  <c r="T321"/>
  <c r="S321"/>
  <c r="R321"/>
  <c r="Q321"/>
  <c r="P321"/>
  <c r="O321"/>
  <c r="N321"/>
  <c r="M321"/>
  <c r="L321"/>
  <c r="K321"/>
  <c r="J321"/>
  <c r="I321"/>
  <c r="H321"/>
  <c r="G321"/>
  <c r="F321"/>
  <c r="E321"/>
  <c r="D321"/>
  <c r="C321"/>
  <c r="B321"/>
  <c r="BI320"/>
  <c r="BH320"/>
  <c r="BG320"/>
  <c r="BF320"/>
  <c r="BE320"/>
  <c r="BD320"/>
  <c r="BC320"/>
  <c r="BB320"/>
  <c r="BA320"/>
  <c r="AZ320"/>
  <c r="AY320"/>
  <c r="AX320"/>
  <c r="AW320"/>
  <c r="AV320"/>
  <c r="AU320"/>
  <c r="AT320"/>
  <c r="AS320"/>
  <c r="AR320"/>
  <c r="AQ320"/>
  <c r="AP320"/>
  <c r="AO320"/>
  <c r="AN320"/>
  <c r="AM320"/>
  <c r="AL320"/>
  <c r="AK320"/>
  <c r="AJ320"/>
  <c r="AI320"/>
  <c r="AH320"/>
  <c r="AG320"/>
  <c r="AF320"/>
  <c r="AE320"/>
  <c r="AD320"/>
  <c r="AC320"/>
  <c r="AB320"/>
  <c r="AA320"/>
  <c r="Z320"/>
  <c r="Y320"/>
  <c r="X320"/>
  <c r="W320"/>
  <c r="V320"/>
  <c r="U320"/>
  <c r="T320"/>
  <c r="S320"/>
  <c r="R320"/>
  <c r="Q320"/>
  <c r="P320"/>
  <c r="O320"/>
  <c r="N320"/>
  <c r="M320"/>
  <c r="L320"/>
  <c r="K320"/>
  <c r="J320"/>
  <c r="I320"/>
  <c r="H320"/>
  <c r="G320"/>
  <c r="F320"/>
  <c r="E320"/>
  <c r="D320"/>
  <c r="C320"/>
  <c r="B320"/>
  <c r="AQ319"/>
  <c r="AP319"/>
  <c r="AO319"/>
  <c r="AN319"/>
  <c r="AM319"/>
  <c r="AL319"/>
  <c r="AK319"/>
  <c r="AJ319"/>
  <c r="AI319"/>
  <c r="AH319"/>
  <c r="AG319"/>
  <c r="AF319"/>
  <c r="AE319"/>
  <c r="AD319"/>
  <c r="AC319"/>
  <c r="AB319"/>
  <c r="AA319"/>
  <c r="Z319"/>
  <c r="Y319"/>
  <c r="X319"/>
  <c r="W319"/>
  <c r="V319"/>
  <c r="U319"/>
  <c r="T319"/>
  <c r="S319"/>
  <c r="R319"/>
  <c r="Q319"/>
  <c r="P319"/>
  <c r="O319"/>
  <c r="N319"/>
  <c r="M319"/>
  <c r="L319"/>
  <c r="K319"/>
  <c r="J319"/>
  <c r="I319"/>
  <c r="H319"/>
  <c r="G319"/>
  <c r="F319"/>
  <c r="E319"/>
  <c r="D319"/>
  <c r="C319"/>
  <c r="B319"/>
  <c r="AQ318"/>
  <c r="AP318"/>
  <c r="AO318"/>
  <c r="AN318"/>
  <c r="AM318"/>
  <c r="AL318"/>
  <c r="AK318"/>
  <c r="AJ318"/>
  <c r="AI318"/>
  <c r="AH318"/>
  <c r="AG318"/>
  <c r="AF318"/>
  <c r="AE318"/>
  <c r="AD318"/>
  <c r="AC318"/>
  <c r="AB318"/>
  <c r="AA318"/>
  <c r="Z318"/>
  <c r="Y318"/>
  <c r="X318"/>
  <c r="W318"/>
  <c r="V318"/>
  <c r="U318"/>
  <c r="T318"/>
  <c r="S318"/>
  <c r="R318"/>
  <c r="Q318"/>
  <c r="P318"/>
  <c r="O318"/>
  <c r="N318"/>
  <c r="M318"/>
  <c r="L318"/>
  <c r="K318"/>
  <c r="J318"/>
  <c r="I318"/>
  <c r="H318"/>
  <c r="G318"/>
  <c r="F318"/>
  <c r="E318"/>
  <c r="D318"/>
  <c r="C318"/>
  <c r="B318"/>
  <c r="BI317"/>
  <c r="BH317"/>
  <c r="BG317"/>
  <c r="BF317"/>
  <c r="BE317"/>
  <c r="BD317"/>
  <c r="BC317"/>
  <c r="BB317"/>
  <c r="BA317"/>
  <c r="AZ317"/>
  <c r="AY317"/>
  <c r="AX317"/>
  <c r="AW317"/>
  <c r="AV317"/>
  <c r="AU317"/>
  <c r="AT317"/>
  <c r="AS317"/>
  <c r="AR317"/>
  <c r="AQ317"/>
  <c r="AP317"/>
  <c r="AO317"/>
  <c r="AN317"/>
  <c r="AM317"/>
  <c r="AL317"/>
  <c r="AK317"/>
  <c r="AJ317"/>
  <c r="AI317"/>
  <c r="AH317"/>
  <c r="AG317"/>
  <c r="AF317"/>
  <c r="AE317"/>
  <c r="AD317"/>
  <c r="AC317"/>
  <c r="AB317"/>
  <c r="AA317"/>
  <c r="Z317"/>
  <c r="Y317"/>
  <c r="X317"/>
  <c r="W317"/>
  <c r="V317"/>
  <c r="U317"/>
  <c r="T317"/>
  <c r="S317"/>
  <c r="R317"/>
  <c r="Q317"/>
  <c r="P317"/>
  <c r="O317"/>
  <c r="N317"/>
  <c r="M317"/>
  <c r="L317"/>
  <c r="K317"/>
  <c r="J317"/>
  <c r="I317"/>
  <c r="H317"/>
  <c r="G317"/>
  <c r="F317"/>
  <c r="E317"/>
  <c r="D317"/>
  <c r="C317"/>
  <c r="B317"/>
  <c r="AQ316"/>
  <c r="AP316"/>
  <c r="AO316"/>
  <c r="AN316"/>
  <c r="AM316"/>
  <c r="AL316"/>
  <c r="AK316"/>
  <c r="AJ316"/>
  <c r="AI316"/>
  <c r="AH316"/>
  <c r="AG316"/>
  <c r="AF316"/>
  <c r="AE316"/>
  <c r="AD316"/>
  <c r="AC316"/>
  <c r="AB316"/>
  <c r="AA316"/>
  <c r="Z316"/>
  <c r="Y316"/>
  <c r="X316"/>
  <c r="W316"/>
  <c r="V316"/>
  <c r="U316"/>
  <c r="T316"/>
  <c r="S316"/>
  <c r="R316"/>
  <c r="Q316"/>
  <c r="P316"/>
  <c r="O316"/>
  <c r="N316"/>
  <c r="M316"/>
  <c r="L316"/>
  <c r="K316"/>
  <c r="J316"/>
  <c r="I316"/>
  <c r="H316"/>
  <c r="G316"/>
  <c r="F316"/>
  <c r="E316"/>
  <c r="D316"/>
  <c r="C316"/>
  <c r="B316"/>
  <c r="AQ315"/>
  <c r="AP315"/>
  <c r="AO315"/>
  <c r="AN315"/>
  <c r="AM315"/>
  <c r="AL315"/>
  <c r="AK315"/>
  <c r="AJ315"/>
  <c r="AI315"/>
  <c r="AH315"/>
  <c r="AG315"/>
  <c r="AF315"/>
  <c r="AE315"/>
  <c r="AD315"/>
  <c r="AC315"/>
  <c r="AB315"/>
  <c r="AA315"/>
  <c r="Z315"/>
  <c r="Y315"/>
  <c r="X315"/>
  <c r="W315"/>
  <c r="V315"/>
  <c r="U315"/>
  <c r="T315"/>
  <c r="S315"/>
  <c r="R315"/>
  <c r="Q315"/>
  <c r="P315"/>
  <c r="O315"/>
  <c r="N315"/>
  <c r="M315"/>
  <c r="L315"/>
  <c r="K315"/>
  <c r="J315"/>
  <c r="I315"/>
  <c r="H315"/>
  <c r="G315"/>
  <c r="F315"/>
  <c r="E315"/>
  <c r="D315"/>
  <c r="C315"/>
  <c r="B315"/>
  <c r="BI314"/>
  <c r="BH314"/>
  <c r="BG314"/>
  <c r="BF314"/>
  <c r="BE314"/>
  <c r="BD314"/>
  <c r="BC314"/>
  <c r="BB314"/>
  <c r="BA314"/>
  <c r="AZ314"/>
  <c r="AY314"/>
  <c r="AX314"/>
  <c r="AW314"/>
  <c r="AV314"/>
  <c r="AU314"/>
  <c r="AT314"/>
  <c r="AS314"/>
  <c r="AR314"/>
  <c r="AQ314"/>
  <c r="AP314"/>
  <c r="AO314"/>
  <c r="AN314"/>
  <c r="AM314"/>
  <c r="AL314"/>
  <c r="AK314"/>
  <c r="AJ314"/>
  <c r="AI314"/>
  <c r="AH314"/>
  <c r="AG314"/>
  <c r="AF314"/>
  <c r="AE314"/>
  <c r="AD314"/>
  <c r="AC314"/>
  <c r="AB314"/>
  <c r="AA314"/>
  <c r="Z314"/>
  <c r="Y314"/>
  <c r="X314"/>
  <c r="W314"/>
  <c r="V314"/>
  <c r="U314"/>
  <c r="T314"/>
  <c r="S314"/>
  <c r="R314"/>
  <c r="Q314"/>
  <c r="P314"/>
  <c r="O314"/>
  <c r="N314"/>
  <c r="M314"/>
  <c r="L314"/>
  <c r="K314"/>
  <c r="J314"/>
  <c r="I314"/>
  <c r="H314"/>
  <c r="G314"/>
  <c r="F314"/>
  <c r="E314"/>
  <c r="D314"/>
  <c r="C314"/>
  <c r="B314"/>
  <c r="AQ313"/>
  <c r="AP313"/>
  <c r="AO313"/>
  <c r="AN313"/>
  <c r="AM313"/>
  <c r="AL313"/>
  <c r="AK313"/>
  <c r="AJ313"/>
  <c r="AI313"/>
  <c r="AH313"/>
  <c r="AG313"/>
  <c r="AF313"/>
  <c r="AE313"/>
  <c r="AD313"/>
  <c r="AC313"/>
  <c r="AB313"/>
  <c r="AA313"/>
  <c r="Z313"/>
  <c r="Y313"/>
  <c r="X313"/>
  <c r="W313"/>
  <c r="V313"/>
  <c r="U313"/>
  <c r="T313"/>
  <c r="S313"/>
  <c r="R313"/>
  <c r="Q313"/>
  <c r="P313"/>
  <c r="O313"/>
  <c r="N313"/>
  <c r="M313"/>
  <c r="L313"/>
  <c r="K313"/>
  <c r="J313"/>
  <c r="I313"/>
  <c r="H313"/>
  <c r="G313"/>
  <c r="F313"/>
  <c r="E313"/>
  <c r="D313"/>
  <c r="C313"/>
  <c r="B313"/>
  <c r="AQ312"/>
  <c r="AP312"/>
  <c r="AO312"/>
  <c r="AN312"/>
  <c r="AM312"/>
  <c r="AL312"/>
  <c r="AK312"/>
  <c r="AJ312"/>
  <c r="AI312"/>
  <c r="AH312"/>
  <c r="AG312"/>
  <c r="AF312"/>
  <c r="AE312"/>
  <c r="AD312"/>
  <c r="AC312"/>
  <c r="AB312"/>
  <c r="AA312"/>
  <c r="Z312"/>
  <c r="Y312"/>
  <c r="X312"/>
  <c r="W312"/>
  <c r="V312"/>
  <c r="U312"/>
  <c r="T312"/>
  <c r="S312"/>
  <c r="R312"/>
  <c r="Q312"/>
  <c r="P312"/>
  <c r="O312"/>
  <c r="N312"/>
  <c r="M312"/>
  <c r="L312"/>
  <c r="K312"/>
  <c r="J312"/>
  <c r="I312"/>
  <c r="H312"/>
  <c r="G312"/>
  <c r="F312"/>
  <c r="E312"/>
  <c r="D312"/>
  <c r="C312"/>
  <c r="B312"/>
  <c r="BI311"/>
  <c r="BH311"/>
  <c r="BG311"/>
  <c r="BF311"/>
  <c r="BE311"/>
  <c r="BD311"/>
  <c r="BC311"/>
  <c r="BB311"/>
  <c r="BA311"/>
  <c r="AZ311"/>
  <c r="AY311"/>
  <c r="AX311"/>
  <c r="AW311"/>
  <c r="AV311"/>
  <c r="AU311"/>
  <c r="AT311"/>
  <c r="AS311"/>
  <c r="AR311"/>
  <c r="AQ311"/>
  <c r="AP311"/>
  <c r="AO311"/>
  <c r="AN311"/>
  <c r="AM311"/>
  <c r="AL311"/>
  <c r="AK311"/>
  <c r="AJ311"/>
  <c r="AI311"/>
  <c r="AH311"/>
  <c r="AG311"/>
  <c r="AF311"/>
  <c r="AE311"/>
  <c r="AD311"/>
  <c r="AC311"/>
  <c r="AB311"/>
  <c r="AA311"/>
  <c r="Z311"/>
  <c r="Y311"/>
  <c r="X311"/>
  <c r="W311"/>
  <c r="V311"/>
  <c r="U311"/>
  <c r="T311"/>
  <c r="S311"/>
  <c r="R311"/>
  <c r="Q311"/>
  <c r="P311"/>
  <c r="O311"/>
  <c r="N311"/>
  <c r="M311"/>
  <c r="L311"/>
  <c r="K311"/>
  <c r="J311"/>
  <c r="I311"/>
  <c r="H311"/>
  <c r="G311"/>
  <c r="F311"/>
  <c r="E311"/>
  <c r="D311"/>
  <c r="C311"/>
  <c r="B311"/>
  <c r="AQ310"/>
  <c r="AP310"/>
  <c r="AO310"/>
  <c r="AN310"/>
  <c r="AM310"/>
  <c r="AL310"/>
  <c r="AK310"/>
  <c r="AJ310"/>
  <c r="AI310"/>
  <c r="AH310"/>
  <c r="AG310"/>
  <c r="AF310"/>
  <c r="AE310"/>
  <c r="AD310"/>
  <c r="AC310"/>
  <c r="AB310"/>
  <c r="AA310"/>
  <c r="Z310"/>
  <c r="Y310"/>
  <c r="X310"/>
  <c r="W310"/>
  <c r="V310"/>
  <c r="U310"/>
  <c r="T310"/>
  <c r="S310"/>
  <c r="R310"/>
  <c r="Q310"/>
  <c r="P310"/>
  <c r="O310"/>
  <c r="N310"/>
  <c r="M310"/>
  <c r="L310"/>
  <c r="K310"/>
  <c r="J310"/>
  <c r="I310"/>
  <c r="H310"/>
  <c r="G310"/>
  <c r="F310"/>
  <c r="E310"/>
  <c r="D310"/>
  <c r="C310"/>
  <c r="B310"/>
  <c r="AQ309"/>
  <c r="AP309"/>
  <c r="AO309"/>
  <c r="AN309"/>
  <c r="AM309"/>
  <c r="AL309"/>
  <c r="AK309"/>
  <c r="AJ309"/>
  <c r="AI309"/>
  <c r="AH309"/>
  <c r="AG309"/>
  <c r="AF309"/>
  <c r="AE309"/>
  <c r="AD309"/>
  <c r="AC309"/>
  <c r="AB309"/>
  <c r="AA309"/>
  <c r="Z309"/>
  <c r="Y309"/>
  <c r="X309"/>
  <c r="W309"/>
  <c r="V309"/>
  <c r="U309"/>
  <c r="T309"/>
  <c r="S309"/>
  <c r="R309"/>
  <c r="Q309"/>
  <c r="P309"/>
  <c r="O309"/>
  <c r="N309"/>
  <c r="M309"/>
  <c r="L309"/>
  <c r="K309"/>
  <c r="J309"/>
  <c r="I309"/>
  <c r="H309"/>
  <c r="G309"/>
  <c r="F309"/>
  <c r="E309"/>
  <c r="D309"/>
  <c r="C309"/>
  <c r="B309"/>
  <c r="BI308"/>
  <c r="BH308"/>
  <c r="BG308"/>
  <c r="BF308"/>
  <c r="BE308"/>
  <c r="BD308"/>
  <c r="BC308"/>
  <c r="BB308"/>
  <c r="BA308"/>
  <c r="AZ308"/>
  <c r="AY308"/>
  <c r="AX308"/>
  <c r="AW308"/>
  <c r="AV308"/>
  <c r="AU308"/>
  <c r="AT308"/>
  <c r="AS308"/>
  <c r="AR308"/>
  <c r="AQ308"/>
  <c r="AP308"/>
  <c r="AO308"/>
  <c r="AN308"/>
  <c r="AM308"/>
  <c r="AL308"/>
  <c r="AK308"/>
  <c r="AJ308"/>
  <c r="AI308"/>
  <c r="AH308"/>
  <c r="AG308"/>
  <c r="AF308"/>
  <c r="AE308"/>
  <c r="AD308"/>
  <c r="AC308"/>
  <c r="AB308"/>
  <c r="AA308"/>
  <c r="Z308"/>
  <c r="Y308"/>
  <c r="X308"/>
  <c r="W308"/>
  <c r="V308"/>
  <c r="U308"/>
  <c r="T308"/>
  <c r="S308"/>
  <c r="R308"/>
  <c r="Q308"/>
  <c r="P308"/>
  <c r="O308"/>
  <c r="N308"/>
  <c r="M308"/>
  <c r="L308"/>
  <c r="K308"/>
  <c r="J308"/>
  <c r="I308"/>
  <c r="H308"/>
  <c r="G308"/>
  <c r="F308"/>
  <c r="E308"/>
  <c r="D308"/>
  <c r="C308"/>
  <c r="B308"/>
  <c r="AQ307"/>
  <c r="AP307"/>
  <c r="AO307"/>
  <c r="AN307"/>
  <c r="AM307"/>
  <c r="AL307"/>
  <c r="AK307"/>
  <c r="AJ307"/>
  <c r="AI307"/>
  <c r="AH307"/>
  <c r="AG307"/>
  <c r="AF307"/>
  <c r="AE307"/>
  <c r="AD307"/>
  <c r="AC307"/>
  <c r="AB307"/>
  <c r="AA307"/>
  <c r="Z307"/>
  <c r="Y307"/>
  <c r="X307"/>
  <c r="W307"/>
  <c r="V307"/>
  <c r="U307"/>
  <c r="T307"/>
  <c r="S307"/>
  <c r="R307"/>
  <c r="Q307"/>
  <c r="P307"/>
  <c r="O307"/>
  <c r="N307"/>
  <c r="M307"/>
  <c r="L307"/>
  <c r="K307"/>
  <c r="J307"/>
  <c r="I307"/>
  <c r="H307"/>
  <c r="G307"/>
  <c r="F307"/>
  <c r="E307"/>
  <c r="D307"/>
  <c r="C307"/>
  <c r="B307"/>
  <c r="AQ306"/>
  <c r="AP306"/>
  <c r="AO306"/>
  <c r="AN306"/>
  <c r="AM306"/>
  <c r="AL306"/>
  <c r="AK306"/>
  <c r="AJ306"/>
  <c r="AI306"/>
  <c r="AH306"/>
  <c r="AG306"/>
  <c r="AF306"/>
  <c r="AE306"/>
  <c r="AD306"/>
  <c r="AC306"/>
  <c r="AB306"/>
  <c r="AA306"/>
  <c r="Z306"/>
  <c r="Y306"/>
  <c r="X306"/>
  <c r="W306"/>
  <c r="V306"/>
  <c r="U306"/>
  <c r="T306"/>
  <c r="S306"/>
  <c r="R306"/>
  <c r="Q306"/>
  <c r="P306"/>
  <c r="O306"/>
  <c r="N306"/>
  <c r="M306"/>
  <c r="L306"/>
  <c r="K306"/>
  <c r="J306"/>
  <c r="I306"/>
  <c r="H306"/>
  <c r="G306"/>
  <c r="F306"/>
  <c r="E306"/>
  <c r="D306"/>
  <c r="C306"/>
  <c r="B306"/>
  <c r="BI305"/>
  <c r="BH305"/>
  <c r="BG305"/>
  <c r="BF305"/>
  <c r="BE305"/>
  <c r="BD305"/>
  <c r="BC305"/>
  <c r="BB305"/>
  <c r="BA305"/>
  <c r="AZ305"/>
  <c r="AY305"/>
  <c r="AX305"/>
  <c r="AW305"/>
  <c r="AV305"/>
  <c r="AU305"/>
  <c r="AT305"/>
  <c r="AS305"/>
  <c r="AR305"/>
  <c r="AQ305"/>
  <c r="AP305"/>
  <c r="AO305"/>
  <c r="AN305"/>
  <c r="AM305"/>
  <c r="AL305"/>
  <c r="AK305"/>
  <c r="AJ305"/>
  <c r="AI305"/>
  <c r="AH305"/>
  <c r="AG305"/>
  <c r="AF305"/>
  <c r="AE305"/>
  <c r="AD305"/>
  <c r="AC305"/>
  <c r="AB305"/>
  <c r="AA305"/>
  <c r="Z305"/>
  <c r="Y305"/>
  <c r="X305"/>
  <c r="W305"/>
  <c r="V305"/>
  <c r="U305"/>
  <c r="T305"/>
  <c r="S305"/>
  <c r="R305"/>
  <c r="Q305"/>
  <c r="P305"/>
  <c r="O305"/>
  <c r="N305"/>
  <c r="M305"/>
  <c r="L305"/>
  <c r="K305"/>
  <c r="J305"/>
  <c r="I305"/>
  <c r="H305"/>
  <c r="G305"/>
  <c r="F305"/>
  <c r="E305"/>
  <c r="D305"/>
  <c r="C305"/>
  <c r="B305"/>
  <c r="AQ304"/>
  <c r="AP304"/>
  <c r="AO304"/>
  <c r="AN304"/>
  <c r="AM304"/>
  <c r="AL304"/>
  <c r="AK304"/>
  <c r="AJ304"/>
  <c r="AI304"/>
  <c r="AH304"/>
  <c r="AG304"/>
  <c r="AF304"/>
  <c r="AE304"/>
  <c r="AD304"/>
  <c r="AC304"/>
  <c r="AB304"/>
  <c r="AA304"/>
  <c r="Z304"/>
  <c r="Y304"/>
  <c r="X304"/>
  <c r="W304"/>
  <c r="V304"/>
  <c r="U304"/>
  <c r="T304"/>
  <c r="S304"/>
  <c r="R304"/>
  <c r="Q304"/>
  <c r="P304"/>
  <c r="O304"/>
  <c r="N304"/>
  <c r="M304"/>
  <c r="L304"/>
  <c r="K304"/>
  <c r="J304"/>
  <c r="I304"/>
  <c r="H304"/>
  <c r="G304"/>
  <c r="F304"/>
  <c r="E304"/>
  <c r="D304"/>
  <c r="C304"/>
  <c r="B304"/>
  <c r="AQ303"/>
  <c r="AP303"/>
  <c r="AO303"/>
  <c r="AN303"/>
  <c r="AM303"/>
  <c r="AL303"/>
  <c r="AK303"/>
  <c r="AJ303"/>
  <c r="AI303"/>
  <c r="AH303"/>
  <c r="AG303"/>
  <c r="AF303"/>
  <c r="AE303"/>
  <c r="AD303"/>
  <c r="AC303"/>
  <c r="AB303"/>
  <c r="AA303"/>
  <c r="Z303"/>
  <c r="Y303"/>
  <c r="X303"/>
  <c r="W303"/>
  <c r="V303"/>
  <c r="U303"/>
  <c r="T303"/>
  <c r="S303"/>
  <c r="R303"/>
  <c r="Q303"/>
  <c r="P303"/>
  <c r="O303"/>
  <c r="N303"/>
  <c r="M303"/>
  <c r="L303"/>
  <c r="K303"/>
  <c r="J303"/>
  <c r="I303"/>
  <c r="H303"/>
  <c r="G303"/>
  <c r="F303"/>
  <c r="E303"/>
  <c r="D303"/>
  <c r="C303"/>
  <c r="B303"/>
  <c r="BI302"/>
  <c r="BH302"/>
  <c r="BG302"/>
  <c r="BF302"/>
  <c r="BE302"/>
  <c r="BD302"/>
  <c r="BC302"/>
  <c r="BB302"/>
  <c r="BA302"/>
  <c r="AZ302"/>
  <c r="AY302"/>
  <c r="AX302"/>
  <c r="AW302"/>
  <c r="AV302"/>
  <c r="AU302"/>
  <c r="AT302"/>
  <c r="AS302"/>
  <c r="AR302"/>
  <c r="AQ302"/>
  <c r="AP302"/>
  <c r="AO302"/>
  <c r="AN302"/>
  <c r="AM302"/>
  <c r="AL302"/>
  <c r="AK302"/>
  <c r="AJ302"/>
  <c r="AI302"/>
  <c r="AH302"/>
  <c r="AG302"/>
  <c r="AF302"/>
  <c r="AE302"/>
  <c r="AD302"/>
  <c r="AC302"/>
  <c r="AB302"/>
  <c r="AA302"/>
  <c r="Z302"/>
  <c r="Y302"/>
  <c r="X302"/>
  <c r="W302"/>
  <c r="V302"/>
  <c r="U302"/>
  <c r="T302"/>
  <c r="S302"/>
  <c r="R302"/>
  <c r="Q302"/>
  <c r="P302"/>
  <c r="O302"/>
  <c r="N302"/>
  <c r="M302"/>
  <c r="L302"/>
  <c r="K302"/>
  <c r="J302"/>
  <c r="I302"/>
  <c r="H302"/>
  <c r="G302"/>
  <c r="F302"/>
  <c r="E302"/>
  <c r="D302"/>
  <c r="C302"/>
  <c r="B302"/>
  <c r="AQ301"/>
  <c r="AP301"/>
  <c r="AO301"/>
  <c r="AN301"/>
  <c r="AM301"/>
  <c r="AL301"/>
  <c r="AK301"/>
  <c r="AJ301"/>
  <c r="AI301"/>
  <c r="AH301"/>
  <c r="AG301"/>
  <c r="AF301"/>
  <c r="AE301"/>
  <c r="AD301"/>
  <c r="AC301"/>
  <c r="AB301"/>
  <c r="AA301"/>
  <c r="Z301"/>
  <c r="Y301"/>
  <c r="X301"/>
  <c r="W301"/>
  <c r="V301"/>
  <c r="U301"/>
  <c r="T301"/>
  <c r="S301"/>
  <c r="R301"/>
  <c r="Q301"/>
  <c r="P301"/>
  <c r="O301"/>
  <c r="N301"/>
  <c r="M301"/>
  <c r="L301"/>
  <c r="K301"/>
  <c r="J301"/>
  <c r="I301"/>
  <c r="H301"/>
  <c r="G301"/>
  <c r="F301"/>
  <c r="E301"/>
  <c r="D301"/>
  <c r="C301"/>
  <c r="B301"/>
  <c r="AQ300"/>
  <c r="AP300"/>
  <c r="AO300"/>
  <c r="AN300"/>
  <c r="AM300"/>
  <c r="AL300"/>
  <c r="AK300"/>
  <c r="AJ300"/>
  <c r="AI300"/>
  <c r="AH300"/>
  <c r="AG300"/>
  <c r="AF300"/>
  <c r="AE300"/>
  <c r="AD300"/>
  <c r="AC300"/>
  <c r="AB300"/>
  <c r="AA300"/>
  <c r="Z300"/>
  <c r="Y300"/>
  <c r="X300"/>
  <c r="W300"/>
  <c r="V300"/>
  <c r="U300"/>
  <c r="T300"/>
  <c r="S300"/>
  <c r="R300"/>
  <c r="Q300"/>
  <c r="P300"/>
  <c r="O300"/>
  <c r="N300"/>
  <c r="M300"/>
  <c r="L300"/>
  <c r="K300"/>
  <c r="J300"/>
  <c r="I300"/>
  <c r="H300"/>
  <c r="G300"/>
  <c r="F300"/>
  <c r="E300"/>
  <c r="D300"/>
  <c r="C300"/>
  <c r="B300"/>
  <c r="BI299"/>
  <c r="BH299"/>
  <c r="BG299"/>
  <c r="BF299"/>
  <c r="BE299"/>
  <c r="BD299"/>
  <c r="BC299"/>
  <c r="BB299"/>
  <c r="BA299"/>
  <c r="AZ299"/>
  <c r="AY299"/>
  <c r="AX299"/>
  <c r="AW299"/>
  <c r="AV299"/>
  <c r="AU299"/>
  <c r="AT299"/>
  <c r="AS299"/>
  <c r="AR299"/>
  <c r="AQ299"/>
  <c r="AP299"/>
  <c r="AO299"/>
  <c r="AN299"/>
  <c r="AM299"/>
  <c r="AL299"/>
  <c r="AK299"/>
  <c r="AJ299"/>
  <c r="AI299"/>
  <c r="AH299"/>
  <c r="AG299"/>
  <c r="AF299"/>
  <c r="AE299"/>
  <c r="AD299"/>
  <c r="AC299"/>
  <c r="AB299"/>
  <c r="AA299"/>
  <c r="Z299"/>
  <c r="Y299"/>
  <c r="X299"/>
  <c r="W299"/>
  <c r="V299"/>
  <c r="U299"/>
  <c r="T299"/>
  <c r="S299"/>
  <c r="R299"/>
  <c r="Q299"/>
  <c r="P299"/>
  <c r="O299"/>
  <c r="N299"/>
  <c r="M299"/>
  <c r="L299"/>
  <c r="K299"/>
  <c r="J299"/>
  <c r="I299"/>
  <c r="H299"/>
  <c r="G299"/>
  <c r="F299"/>
  <c r="E299"/>
  <c r="D299"/>
  <c r="C299"/>
  <c r="B299"/>
  <c r="AQ298"/>
  <c r="AP298"/>
  <c r="AO298"/>
  <c r="AN298"/>
  <c r="AM298"/>
  <c r="AL298"/>
  <c r="AK298"/>
  <c r="AJ298"/>
  <c r="AI298"/>
  <c r="AH298"/>
  <c r="AG298"/>
  <c r="AF298"/>
  <c r="AE298"/>
  <c r="AD298"/>
  <c r="AC298"/>
  <c r="AB298"/>
  <c r="AA298"/>
  <c r="Z298"/>
  <c r="Y298"/>
  <c r="X298"/>
  <c r="W298"/>
  <c r="V298"/>
  <c r="U298"/>
  <c r="T298"/>
  <c r="S298"/>
  <c r="R298"/>
  <c r="Q298"/>
  <c r="P298"/>
  <c r="O298"/>
  <c r="N298"/>
  <c r="M298"/>
  <c r="L298"/>
  <c r="K298"/>
  <c r="J298"/>
  <c r="I298"/>
  <c r="H298"/>
  <c r="G298"/>
  <c r="F298"/>
  <c r="E298"/>
  <c r="D298"/>
  <c r="C298"/>
  <c r="B298"/>
  <c r="AQ297"/>
  <c r="AP297"/>
  <c r="AO297"/>
  <c r="AN297"/>
  <c r="AM297"/>
  <c r="AL297"/>
  <c r="AK297"/>
  <c r="AJ297"/>
  <c r="AI297"/>
  <c r="AH297"/>
  <c r="AG297"/>
  <c r="AF297"/>
  <c r="AE297"/>
  <c r="AD297"/>
  <c r="AC297"/>
  <c r="AB297"/>
  <c r="AA297"/>
  <c r="Z297"/>
  <c r="Y297"/>
  <c r="X297"/>
  <c r="W297"/>
  <c r="V297"/>
  <c r="U297"/>
  <c r="T297"/>
  <c r="S297"/>
  <c r="R297"/>
  <c r="Q297"/>
  <c r="P297"/>
  <c r="O297"/>
  <c r="N297"/>
  <c r="M297"/>
  <c r="L297"/>
  <c r="K297"/>
  <c r="J297"/>
  <c r="I297"/>
  <c r="H297"/>
  <c r="G297"/>
  <c r="F297"/>
  <c r="E297"/>
  <c r="D297"/>
  <c r="C297"/>
  <c r="B297"/>
  <c r="BI296"/>
  <c r="BH296"/>
  <c r="BG296"/>
  <c r="BF296"/>
  <c r="BE296"/>
  <c r="BD296"/>
  <c r="BC296"/>
  <c r="BB296"/>
  <c r="BA296"/>
  <c r="AZ296"/>
  <c r="AY296"/>
  <c r="AX296"/>
  <c r="AW296"/>
  <c r="AV296"/>
  <c r="AU296"/>
  <c r="AT296"/>
  <c r="AS296"/>
  <c r="AR296"/>
  <c r="AQ296"/>
  <c r="AP296"/>
  <c r="AO296"/>
  <c r="AN296"/>
  <c r="AM296"/>
  <c r="AL296"/>
  <c r="AK296"/>
  <c r="AJ296"/>
  <c r="AI296"/>
  <c r="AH296"/>
  <c r="AG296"/>
  <c r="AF296"/>
  <c r="AE296"/>
  <c r="AD296"/>
  <c r="AC296"/>
  <c r="AB296"/>
  <c r="AA296"/>
  <c r="Z296"/>
  <c r="Y296"/>
  <c r="X296"/>
  <c r="W296"/>
  <c r="V296"/>
  <c r="U296"/>
  <c r="T296"/>
  <c r="S296"/>
  <c r="R296"/>
  <c r="Q296"/>
  <c r="P296"/>
  <c r="O296"/>
  <c r="N296"/>
  <c r="M296"/>
  <c r="L296"/>
  <c r="K296"/>
  <c r="J296"/>
  <c r="I296"/>
  <c r="H296"/>
  <c r="G296"/>
  <c r="F296"/>
  <c r="E296"/>
  <c r="D296"/>
  <c r="C296"/>
  <c r="B296"/>
  <c r="AQ295"/>
  <c r="AP295"/>
  <c r="AO295"/>
  <c r="AN295"/>
  <c r="AM295"/>
  <c r="AL295"/>
  <c r="AK295"/>
  <c r="AJ295"/>
  <c r="AI295"/>
  <c r="AH295"/>
  <c r="AG295"/>
  <c r="AF295"/>
  <c r="AE295"/>
  <c r="AD295"/>
  <c r="AC295"/>
  <c r="AB295"/>
  <c r="AA295"/>
  <c r="Z295"/>
  <c r="Y295"/>
  <c r="X295"/>
  <c r="W295"/>
  <c r="V295"/>
  <c r="U295"/>
  <c r="T295"/>
  <c r="S295"/>
  <c r="R295"/>
  <c r="Q295"/>
  <c r="P295"/>
  <c r="O295"/>
  <c r="N295"/>
  <c r="M295"/>
  <c r="L295"/>
  <c r="K295"/>
  <c r="J295"/>
  <c r="I295"/>
  <c r="H295"/>
  <c r="G295"/>
  <c r="F295"/>
  <c r="E295"/>
  <c r="D295"/>
  <c r="C295"/>
  <c r="B295"/>
  <c r="AQ294"/>
  <c r="AP294"/>
  <c r="AO294"/>
  <c r="AN294"/>
  <c r="AM294"/>
  <c r="AL294"/>
  <c r="AK294"/>
  <c r="AJ294"/>
  <c r="AI294"/>
  <c r="AH294"/>
  <c r="AG294"/>
  <c r="AF294"/>
  <c r="AE294"/>
  <c r="AD294"/>
  <c r="AC294"/>
  <c r="AB294"/>
  <c r="AA294"/>
  <c r="Z294"/>
  <c r="Y294"/>
  <c r="X294"/>
  <c r="W294"/>
  <c r="V294"/>
  <c r="U294"/>
  <c r="T294"/>
  <c r="S294"/>
  <c r="R294"/>
  <c r="Q294"/>
  <c r="P294"/>
  <c r="O294"/>
  <c r="N294"/>
  <c r="M294"/>
  <c r="L294"/>
  <c r="K294"/>
  <c r="J294"/>
  <c r="I294"/>
  <c r="H294"/>
  <c r="G294"/>
  <c r="F294"/>
  <c r="E294"/>
  <c r="D294"/>
  <c r="C294"/>
  <c r="B294"/>
  <c r="BI293"/>
  <c r="BH293"/>
  <c r="BG293"/>
  <c r="BF293"/>
  <c r="BE293"/>
  <c r="BD293"/>
  <c r="BC293"/>
  <c r="BB293"/>
  <c r="BA293"/>
  <c r="AZ293"/>
  <c r="AY293"/>
  <c r="AX293"/>
  <c r="AW293"/>
  <c r="AV293"/>
  <c r="AU293"/>
  <c r="AT293"/>
  <c r="AS293"/>
  <c r="AR293"/>
  <c r="AQ293"/>
  <c r="AP293"/>
  <c r="AO293"/>
  <c r="AN293"/>
  <c r="AM293"/>
  <c r="AL293"/>
  <c r="AK293"/>
  <c r="AJ293"/>
  <c r="AI293"/>
  <c r="AH293"/>
  <c r="AG293"/>
  <c r="AF293"/>
  <c r="AE293"/>
  <c r="AD293"/>
  <c r="AC293"/>
  <c r="AB293"/>
  <c r="AA293"/>
  <c r="Z293"/>
  <c r="Y293"/>
  <c r="X293"/>
  <c r="W293"/>
  <c r="V293"/>
  <c r="U293"/>
  <c r="T293"/>
  <c r="S293"/>
  <c r="R293"/>
  <c r="Q293"/>
  <c r="P293"/>
  <c r="O293"/>
  <c r="N293"/>
  <c r="M293"/>
  <c r="L293"/>
  <c r="K293"/>
  <c r="J293"/>
  <c r="I293"/>
  <c r="H293"/>
  <c r="G293"/>
  <c r="F293"/>
  <c r="E293"/>
  <c r="D293"/>
  <c r="C293"/>
  <c r="B293"/>
  <c r="AQ292"/>
  <c r="AP292"/>
  <c r="AO292"/>
  <c r="AN292"/>
  <c r="AM292"/>
  <c r="AL292"/>
  <c r="AK292"/>
  <c r="AJ292"/>
  <c r="AI292"/>
  <c r="AH292"/>
  <c r="AG292"/>
  <c r="AF292"/>
  <c r="AE292"/>
  <c r="AD292"/>
  <c r="AC292"/>
  <c r="AB292"/>
  <c r="AA292"/>
  <c r="Z292"/>
  <c r="Y292"/>
  <c r="X292"/>
  <c r="W292"/>
  <c r="V292"/>
  <c r="U292"/>
  <c r="T292"/>
  <c r="S292"/>
  <c r="R292"/>
  <c r="Q292"/>
  <c r="P292"/>
  <c r="O292"/>
  <c r="N292"/>
  <c r="M292"/>
  <c r="L292"/>
  <c r="K292"/>
  <c r="J292"/>
  <c r="I292"/>
  <c r="H292"/>
  <c r="G292"/>
  <c r="F292"/>
  <c r="E292"/>
  <c r="D292"/>
  <c r="C292"/>
  <c r="B292"/>
  <c r="AQ291"/>
  <c r="AP291"/>
  <c r="AO291"/>
  <c r="AN291"/>
  <c r="AM291"/>
  <c r="AL291"/>
  <c r="AK291"/>
  <c r="AJ291"/>
  <c r="AI291"/>
  <c r="AH291"/>
  <c r="AG291"/>
  <c r="AF291"/>
  <c r="AE291"/>
  <c r="AD291"/>
  <c r="AC291"/>
  <c r="AB291"/>
  <c r="AA291"/>
  <c r="Z291"/>
  <c r="Y291"/>
  <c r="X291"/>
  <c r="W291"/>
  <c r="V291"/>
  <c r="U291"/>
  <c r="T291"/>
  <c r="S291"/>
  <c r="R291"/>
  <c r="Q291"/>
  <c r="P291"/>
  <c r="O291"/>
  <c r="N291"/>
  <c r="M291"/>
  <c r="L291"/>
  <c r="K291"/>
  <c r="J291"/>
  <c r="I291"/>
  <c r="H291"/>
  <c r="G291"/>
  <c r="F291"/>
  <c r="E291"/>
  <c r="D291"/>
  <c r="C291"/>
  <c r="B291"/>
  <c r="BI290"/>
  <c r="BH290"/>
  <c r="BG290"/>
  <c r="BF290"/>
  <c r="BE290"/>
  <c r="BD290"/>
  <c r="BC290"/>
  <c r="BB290"/>
  <c r="BA290"/>
  <c r="AZ290"/>
  <c r="AY290"/>
  <c r="AX290"/>
  <c r="AW290"/>
  <c r="AV290"/>
  <c r="AU290"/>
  <c r="AT290"/>
  <c r="AS290"/>
  <c r="AR290"/>
  <c r="AQ290"/>
  <c r="AP290"/>
  <c r="AO290"/>
  <c r="AN290"/>
  <c r="AM290"/>
  <c r="AL290"/>
  <c r="AK290"/>
  <c r="AJ290"/>
  <c r="AI290"/>
  <c r="AH290"/>
  <c r="AG290"/>
  <c r="AF290"/>
  <c r="AE290"/>
  <c r="AD290"/>
  <c r="AC290"/>
  <c r="AB290"/>
  <c r="AA290"/>
  <c r="Z290"/>
  <c r="Y290"/>
  <c r="X290"/>
  <c r="W290"/>
  <c r="V290"/>
  <c r="U290"/>
  <c r="T290"/>
  <c r="S290"/>
  <c r="R290"/>
  <c r="Q290"/>
  <c r="P290"/>
  <c r="O290"/>
  <c r="N290"/>
  <c r="M290"/>
  <c r="L290"/>
  <c r="K290"/>
  <c r="J290"/>
  <c r="I290"/>
  <c r="H290"/>
  <c r="G290"/>
  <c r="F290"/>
  <c r="E290"/>
  <c r="D290"/>
  <c r="C290"/>
  <c r="B290"/>
  <c r="AQ289"/>
  <c r="AP289"/>
  <c r="AO289"/>
  <c r="AN289"/>
  <c r="AM289"/>
  <c r="AL289"/>
  <c r="AK289"/>
  <c r="AJ289"/>
  <c r="AI289"/>
  <c r="AH289"/>
  <c r="AG289"/>
  <c r="AF289"/>
  <c r="AE289"/>
  <c r="AD289"/>
  <c r="AC289"/>
  <c r="AB289"/>
  <c r="AA289"/>
  <c r="Z289"/>
  <c r="Y289"/>
  <c r="X289"/>
  <c r="W289"/>
  <c r="V289"/>
  <c r="U289"/>
  <c r="T289"/>
  <c r="S289"/>
  <c r="R289"/>
  <c r="Q289"/>
  <c r="P289"/>
  <c r="O289"/>
  <c r="N289"/>
  <c r="M289"/>
  <c r="L289"/>
  <c r="K289"/>
  <c r="J289"/>
  <c r="I289"/>
  <c r="H289"/>
  <c r="G289"/>
  <c r="F289"/>
  <c r="E289"/>
  <c r="D289"/>
  <c r="C289"/>
  <c r="B289"/>
  <c r="AQ288"/>
  <c r="AP288"/>
  <c r="AO288"/>
  <c r="AN288"/>
  <c r="AM288"/>
  <c r="AL288"/>
  <c r="AK288"/>
  <c r="AJ288"/>
  <c r="AI288"/>
  <c r="AH288"/>
  <c r="AG288"/>
  <c r="AF288"/>
  <c r="AE288"/>
  <c r="AD288"/>
  <c r="AC288"/>
  <c r="AB288"/>
  <c r="AA288"/>
  <c r="Z288"/>
  <c r="Y288"/>
  <c r="X288"/>
  <c r="W288"/>
  <c r="V288"/>
  <c r="U288"/>
  <c r="T288"/>
  <c r="S288"/>
  <c r="R288"/>
  <c r="Q288"/>
  <c r="P288"/>
  <c r="O288"/>
  <c r="N288"/>
  <c r="M288"/>
  <c r="L288"/>
  <c r="K288"/>
  <c r="J288"/>
  <c r="I288"/>
  <c r="H288"/>
  <c r="G288"/>
  <c r="F288"/>
  <c r="E288"/>
  <c r="D288"/>
  <c r="C288"/>
  <c r="B288"/>
  <c r="BI287"/>
  <c r="BH287"/>
  <c r="BG287"/>
  <c r="BF287"/>
  <c r="BE287"/>
  <c r="BD287"/>
  <c r="BC287"/>
  <c r="BB287"/>
  <c r="BA287"/>
  <c r="AZ287"/>
  <c r="AY287"/>
  <c r="AX287"/>
  <c r="AW287"/>
  <c r="AV287"/>
  <c r="AU287"/>
  <c r="AT287"/>
  <c r="AS287"/>
  <c r="AR287"/>
  <c r="AQ287"/>
  <c r="AP287"/>
  <c r="AO287"/>
  <c r="AN287"/>
  <c r="AM287"/>
  <c r="AL287"/>
  <c r="AK287"/>
  <c r="AJ287"/>
  <c r="AI287"/>
  <c r="AH287"/>
  <c r="AG287"/>
  <c r="AF287"/>
  <c r="AE287"/>
  <c r="AD287"/>
  <c r="AC287"/>
  <c r="AB287"/>
  <c r="AA287"/>
  <c r="Z287"/>
  <c r="Y287"/>
  <c r="X287"/>
  <c r="W287"/>
  <c r="V287"/>
  <c r="U287"/>
  <c r="T287"/>
  <c r="S287"/>
  <c r="R287"/>
  <c r="Q287"/>
  <c r="P287"/>
  <c r="O287"/>
  <c r="N287"/>
  <c r="M287"/>
  <c r="L287"/>
  <c r="K287"/>
  <c r="J287"/>
  <c r="I287"/>
  <c r="H287"/>
  <c r="G287"/>
  <c r="F287"/>
  <c r="E287"/>
  <c r="D287"/>
  <c r="C287"/>
  <c r="B287"/>
  <c r="AQ286"/>
  <c r="AP286"/>
  <c r="AO286"/>
  <c r="AN286"/>
  <c r="AM286"/>
  <c r="AL286"/>
  <c r="AK286"/>
  <c r="AJ286"/>
  <c r="AI286"/>
  <c r="AH286"/>
  <c r="AG286"/>
  <c r="AF286"/>
  <c r="AE286"/>
  <c r="AD286"/>
  <c r="AC286"/>
  <c r="AB286"/>
  <c r="AA286"/>
  <c r="Z286"/>
  <c r="Y286"/>
  <c r="X286"/>
  <c r="W286"/>
  <c r="V286"/>
  <c r="U286"/>
  <c r="T286"/>
  <c r="S286"/>
  <c r="R286"/>
  <c r="Q286"/>
  <c r="P286"/>
  <c r="O286"/>
  <c r="N286"/>
  <c r="M286"/>
  <c r="L286"/>
  <c r="K286"/>
  <c r="J286"/>
  <c r="I286"/>
  <c r="H286"/>
  <c r="G286"/>
  <c r="F286"/>
  <c r="E286"/>
  <c r="D286"/>
  <c r="C286"/>
  <c r="B286"/>
  <c r="AQ285"/>
  <c r="AP285"/>
  <c r="AO285"/>
  <c r="AN285"/>
  <c r="AM285"/>
  <c r="AL285"/>
  <c r="AK285"/>
  <c r="AJ285"/>
  <c r="AI285"/>
  <c r="AH285"/>
  <c r="AG285"/>
  <c r="AF285"/>
  <c r="AE285"/>
  <c r="AD285"/>
  <c r="AC285"/>
  <c r="AB285"/>
  <c r="AA285"/>
  <c r="Z285"/>
  <c r="Y285"/>
  <c r="X285"/>
  <c r="W285"/>
  <c r="V285"/>
  <c r="U285"/>
  <c r="T285"/>
  <c r="S285"/>
  <c r="R285"/>
  <c r="Q285"/>
  <c r="P285"/>
  <c r="O285"/>
  <c r="N285"/>
  <c r="M285"/>
  <c r="L285"/>
  <c r="K285"/>
  <c r="J285"/>
  <c r="I285"/>
  <c r="H285"/>
  <c r="G285"/>
  <c r="F285"/>
  <c r="E285"/>
  <c r="D285"/>
  <c r="C285"/>
  <c r="B285"/>
  <c r="BI284"/>
  <c r="BH284"/>
  <c r="BG284"/>
  <c r="BF284"/>
  <c r="BE284"/>
  <c r="BD284"/>
  <c r="BC284"/>
  <c r="BB284"/>
  <c r="BA284"/>
  <c r="AZ284"/>
  <c r="AY284"/>
  <c r="AX284"/>
  <c r="AW284"/>
  <c r="AV284"/>
  <c r="AU284"/>
  <c r="AT284"/>
  <c r="AS284"/>
  <c r="AR284"/>
  <c r="AQ284"/>
  <c r="AP284"/>
  <c r="AO284"/>
  <c r="AN284"/>
  <c r="AM284"/>
  <c r="AL284"/>
  <c r="AK284"/>
  <c r="AJ284"/>
  <c r="AI284"/>
  <c r="AH284"/>
  <c r="AG284"/>
  <c r="AF284"/>
  <c r="AE284"/>
  <c r="AD284"/>
  <c r="AC284"/>
  <c r="AB284"/>
  <c r="AA284"/>
  <c r="Z284"/>
  <c r="Y284"/>
  <c r="X284"/>
  <c r="W284"/>
  <c r="V284"/>
  <c r="U284"/>
  <c r="T284"/>
  <c r="S284"/>
  <c r="R284"/>
  <c r="Q284"/>
  <c r="P284"/>
  <c r="O284"/>
  <c r="N284"/>
  <c r="M284"/>
  <c r="L284"/>
  <c r="K284"/>
  <c r="J284"/>
  <c r="I284"/>
  <c r="H284"/>
  <c r="G284"/>
  <c r="F284"/>
  <c r="E284"/>
  <c r="D284"/>
  <c r="C284"/>
  <c r="B284"/>
  <c r="AQ283"/>
  <c r="AP283"/>
  <c r="AO283"/>
  <c r="AN283"/>
  <c r="AM283"/>
  <c r="AL283"/>
  <c r="AK283"/>
  <c r="AJ283"/>
  <c r="AI283"/>
  <c r="AH283"/>
  <c r="AG283"/>
  <c r="AF283"/>
  <c r="AE283"/>
  <c r="AD283"/>
  <c r="AC283"/>
  <c r="AB283"/>
  <c r="AA283"/>
  <c r="Z283"/>
  <c r="Y283"/>
  <c r="X283"/>
  <c r="W283"/>
  <c r="V283"/>
  <c r="U283"/>
  <c r="T283"/>
  <c r="S283"/>
  <c r="R283"/>
  <c r="Q283"/>
  <c r="P283"/>
  <c r="O283"/>
  <c r="N283"/>
  <c r="M283"/>
  <c r="L283"/>
  <c r="K283"/>
  <c r="J283"/>
  <c r="I283"/>
  <c r="H283"/>
  <c r="G283"/>
  <c r="F283"/>
  <c r="E283"/>
  <c r="D283"/>
  <c r="C283"/>
  <c r="B283"/>
  <c r="AQ282"/>
  <c r="AP282"/>
  <c r="AO282"/>
  <c r="AN282"/>
  <c r="AM282"/>
  <c r="AL282"/>
  <c r="AK282"/>
  <c r="AJ282"/>
  <c r="AI282"/>
  <c r="AH282"/>
  <c r="AG282"/>
  <c r="AF282"/>
  <c r="AE282"/>
  <c r="AD282"/>
  <c r="AC282"/>
  <c r="AB282"/>
  <c r="AA282"/>
  <c r="Z282"/>
  <c r="Y282"/>
  <c r="X282"/>
  <c r="W282"/>
  <c r="V282"/>
  <c r="U282"/>
  <c r="T282"/>
  <c r="S282"/>
  <c r="R282"/>
  <c r="Q282"/>
  <c r="P282"/>
  <c r="O282"/>
  <c r="N282"/>
  <c r="M282"/>
  <c r="L282"/>
  <c r="K282"/>
  <c r="J282"/>
  <c r="I282"/>
  <c r="H282"/>
  <c r="G282"/>
  <c r="F282"/>
  <c r="E282"/>
  <c r="D282"/>
  <c r="C282"/>
  <c r="B282"/>
  <c r="BI281"/>
  <c r="BH281"/>
  <c r="BG281"/>
  <c r="BF281"/>
  <c r="BE281"/>
  <c r="BD281"/>
  <c r="BC281"/>
  <c r="BB281"/>
  <c r="BA281"/>
  <c r="AZ281"/>
  <c r="AY281"/>
  <c r="AX281"/>
  <c r="AW281"/>
  <c r="AV281"/>
  <c r="AU281"/>
  <c r="AT281"/>
  <c r="AS281"/>
  <c r="AR281"/>
  <c r="AQ281"/>
  <c r="AP281"/>
  <c r="AO281"/>
  <c r="AN281"/>
  <c r="AM281"/>
  <c r="AL281"/>
  <c r="AK281"/>
  <c r="AJ281"/>
  <c r="AI281"/>
  <c r="AH281"/>
  <c r="AG281"/>
  <c r="AF281"/>
  <c r="AE281"/>
  <c r="AD281"/>
  <c r="AC281"/>
  <c r="AB281"/>
  <c r="AA281"/>
  <c r="Z281"/>
  <c r="Y281"/>
  <c r="X281"/>
  <c r="W281"/>
  <c r="V281"/>
  <c r="U281"/>
  <c r="T281"/>
  <c r="S281"/>
  <c r="R281"/>
  <c r="Q281"/>
  <c r="P281"/>
  <c r="O281"/>
  <c r="N281"/>
  <c r="M281"/>
  <c r="L281"/>
  <c r="K281"/>
  <c r="J281"/>
  <c r="I281"/>
  <c r="H281"/>
  <c r="G281"/>
  <c r="F281"/>
  <c r="E281"/>
  <c r="D281"/>
  <c r="C281"/>
  <c r="B281"/>
  <c r="AQ280"/>
  <c r="AP280"/>
  <c r="AO280"/>
  <c r="AN280"/>
  <c r="AM280"/>
  <c r="AL280"/>
  <c r="AK280"/>
  <c r="AJ280"/>
  <c r="AI280"/>
  <c r="AH280"/>
  <c r="AG280"/>
  <c r="AF280"/>
  <c r="AE280"/>
  <c r="AD280"/>
  <c r="AC280"/>
  <c r="AB280"/>
  <c r="AA280"/>
  <c r="Z280"/>
  <c r="Y280"/>
  <c r="X280"/>
  <c r="W280"/>
  <c r="V280"/>
  <c r="U280"/>
  <c r="T280"/>
  <c r="S280"/>
  <c r="R280"/>
  <c r="Q280"/>
  <c r="P280"/>
  <c r="O280"/>
  <c r="N280"/>
  <c r="M280"/>
  <c r="L280"/>
  <c r="K280"/>
  <c r="J280"/>
  <c r="I280"/>
  <c r="H280"/>
  <c r="G280"/>
  <c r="F280"/>
  <c r="E280"/>
  <c r="D280"/>
  <c r="C280"/>
  <c r="B280"/>
  <c r="AQ279"/>
  <c r="AP279"/>
  <c r="AO279"/>
  <c r="AN279"/>
  <c r="AM279"/>
  <c r="AL279"/>
  <c r="AK279"/>
  <c r="AJ279"/>
  <c r="AI279"/>
  <c r="AH279"/>
  <c r="AG279"/>
  <c r="AF279"/>
  <c r="AE279"/>
  <c r="AD279"/>
  <c r="AC279"/>
  <c r="AB279"/>
  <c r="AA279"/>
  <c r="Z279"/>
  <c r="Y279"/>
  <c r="X279"/>
  <c r="W279"/>
  <c r="V279"/>
  <c r="U279"/>
  <c r="T279"/>
  <c r="S279"/>
  <c r="R279"/>
  <c r="Q279"/>
  <c r="P279"/>
  <c r="O279"/>
  <c r="N279"/>
  <c r="M279"/>
  <c r="L279"/>
  <c r="K279"/>
  <c r="J279"/>
  <c r="I279"/>
  <c r="H279"/>
  <c r="G279"/>
  <c r="F279"/>
  <c r="E279"/>
  <c r="D279"/>
  <c r="C279"/>
  <c r="B279"/>
  <c r="BI278"/>
  <c r="BH278"/>
  <c r="BG278"/>
  <c r="BF278"/>
  <c r="BE278"/>
  <c r="BD278"/>
  <c r="BC278"/>
  <c r="BB278"/>
  <c r="BA278"/>
  <c r="AZ278"/>
  <c r="AY278"/>
  <c r="AX278"/>
  <c r="AW278"/>
  <c r="AV278"/>
  <c r="AU278"/>
  <c r="AT278"/>
  <c r="AS278"/>
  <c r="AR278"/>
  <c r="AQ278"/>
  <c r="AP278"/>
  <c r="AO278"/>
  <c r="AN278"/>
  <c r="AM278"/>
  <c r="AL278"/>
  <c r="AK278"/>
  <c r="AJ278"/>
  <c r="AI278"/>
  <c r="AH278"/>
  <c r="AG278"/>
  <c r="AF278"/>
  <c r="AE278"/>
  <c r="AD278"/>
  <c r="AC278"/>
  <c r="AB278"/>
  <c r="AA278"/>
  <c r="Z278"/>
  <c r="Y278"/>
  <c r="X278"/>
  <c r="W278"/>
  <c r="V278"/>
  <c r="U278"/>
  <c r="T278"/>
  <c r="S278"/>
  <c r="R278"/>
  <c r="Q278"/>
  <c r="P278"/>
  <c r="O278"/>
  <c r="N278"/>
  <c r="M278"/>
  <c r="L278"/>
  <c r="K278"/>
  <c r="J278"/>
  <c r="I278"/>
  <c r="H278"/>
  <c r="G278"/>
  <c r="F278"/>
  <c r="E278"/>
  <c r="D278"/>
  <c r="C278"/>
  <c r="B278"/>
  <c r="AQ277"/>
  <c r="AP277"/>
  <c r="AO277"/>
  <c r="AN277"/>
  <c r="AM277"/>
  <c r="AL277"/>
  <c r="AK277"/>
  <c r="AJ277"/>
  <c r="AI277"/>
  <c r="AH277"/>
  <c r="AG277"/>
  <c r="AF277"/>
  <c r="AE277"/>
  <c r="AD277"/>
  <c r="AC277"/>
  <c r="AB277"/>
  <c r="AA277"/>
  <c r="Z277"/>
  <c r="Y277"/>
  <c r="X277"/>
  <c r="W277"/>
  <c r="V277"/>
  <c r="U277"/>
  <c r="T277"/>
  <c r="S277"/>
  <c r="R277"/>
  <c r="Q277"/>
  <c r="P277"/>
  <c r="O277"/>
  <c r="N277"/>
  <c r="M277"/>
  <c r="L277"/>
  <c r="K277"/>
  <c r="J277"/>
  <c r="I277"/>
  <c r="H277"/>
  <c r="G277"/>
  <c r="F277"/>
  <c r="E277"/>
  <c r="D277"/>
  <c r="C277"/>
  <c r="B277"/>
  <c r="AQ276"/>
  <c r="AP276"/>
  <c r="AO276"/>
  <c r="AN276"/>
  <c r="AM276"/>
  <c r="AL276"/>
  <c r="AK276"/>
  <c r="AJ276"/>
  <c r="AI276"/>
  <c r="AH276"/>
  <c r="AG276"/>
  <c r="AF276"/>
  <c r="AE276"/>
  <c r="AD276"/>
  <c r="AC276"/>
  <c r="AB276"/>
  <c r="AA276"/>
  <c r="Z276"/>
  <c r="Y276"/>
  <c r="X276"/>
  <c r="W276"/>
  <c r="V276"/>
  <c r="U276"/>
  <c r="T276"/>
  <c r="S276"/>
  <c r="R276"/>
  <c r="Q276"/>
  <c r="P276"/>
  <c r="O276"/>
  <c r="N276"/>
  <c r="M276"/>
  <c r="L276"/>
  <c r="K276"/>
  <c r="J276"/>
  <c r="I276"/>
  <c r="H276"/>
  <c r="G276"/>
  <c r="F276"/>
  <c r="E276"/>
  <c r="D276"/>
  <c r="C276"/>
  <c r="B276"/>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U275"/>
  <c r="T275"/>
  <c r="S275"/>
  <c r="R275"/>
  <c r="Q275"/>
  <c r="P275"/>
  <c r="O275"/>
  <c r="N275"/>
  <c r="M275"/>
  <c r="L275"/>
  <c r="K275"/>
  <c r="J275"/>
  <c r="I275"/>
  <c r="H275"/>
  <c r="G275"/>
  <c r="F275"/>
  <c r="E275"/>
  <c r="D275"/>
  <c r="C275"/>
  <c r="B275"/>
  <c r="AQ274"/>
  <c r="AP274"/>
  <c r="AO274"/>
  <c r="AN274"/>
  <c r="AM274"/>
  <c r="AL274"/>
  <c r="AK274"/>
  <c r="AJ274"/>
  <c r="AI274"/>
  <c r="AH274"/>
  <c r="AG274"/>
  <c r="AF274"/>
  <c r="AE274"/>
  <c r="AD274"/>
  <c r="AC274"/>
  <c r="AB274"/>
  <c r="AA274"/>
  <c r="Z274"/>
  <c r="Y274"/>
  <c r="X274"/>
  <c r="W274"/>
  <c r="V274"/>
  <c r="U274"/>
  <c r="T274"/>
  <c r="S274"/>
  <c r="R274"/>
  <c r="Q274"/>
  <c r="P274"/>
  <c r="O274"/>
  <c r="N274"/>
  <c r="M274"/>
  <c r="L274"/>
  <c r="K274"/>
  <c r="J274"/>
  <c r="I274"/>
  <c r="H274"/>
  <c r="G274"/>
  <c r="F274"/>
  <c r="E274"/>
  <c r="D274"/>
  <c r="C274"/>
  <c r="B274"/>
  <c r="AQ273"/>
  <c r="AP273"/>
  <c r="AO273"/>
  <c r="AN273"/>
  <c r="AM273"/>
  <c r="AL273"/>
  <c r="AK273"/>
  <c r="AJ273"/>
  <c r="AI273"/>
  <c r="AH273"/>
  <c r="AG273"/>
  <c r="AF273"/>
  <c r="AE273"/>
  <c r="AD273"/>
  <c r="AC273"/>
  <c r="AB273"/>
  <c r="AA273"/>
  <c r="Z273"/>
  <c r="Y273"/>
  <c r="X273"/>
  <c r="W273"/>
  <c r="V273"/>
  <c r="U273"/>
  <c r="T273"/>
  <c r="S273"/>
  <c r="R273"/>
  <c r="Q273"/>
  <c r="P273"/>
  <c r="O273"/>
  <c r="N273"/>
  <c r="M273"/>
  <c r="L273"/>
  <c r="K273"/>
  <c r="J273"/>
  <c r="I273"/>
  <c r="H273"/>
  <c r="G273"/>
  <c r="F273"/>
  <c r="E273"/>
  <c r="D273"/>
  <c r="C273"/>
  <c r="B273"/>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U272"/>
  <c r="T272"/>
  <c r="S272"/>
  <c r="R272"/>
  <c r="Q272"/>
  <c r="P272"/>
  <c r="O272"/>
  <c r="N272"/>
  <c r="M272"/>
  <c r="L272"/>
  <c r="K272"/>
  <c r="J272"/>
  <c r="I272"/>
  <c r="H272"/>
  <c r="G272"/>
  <c r="F272"/>
  <c r="E272"/>
  <c r="D272"/>
  <c r="C272"/>
  <c r="B272"/>
  <c r="AQ271"/>
  <c r="AP271"/>
  <c r="AO271"/>
  <c r="AN271"/>
  <c r="AM271"/>
  <c r="AL271"/>
  <c r="AK271"/>
  <c r="AJ271"/>
  <c r="AI271"/>
  <c r="AH271"/>
  <c r="AG271"/>
  <c r="AF271"/>
  <c r="AE271"/>
  <c r="AD271"/>
  <c r="AC271"/>
  <c r="AB271"/>
  <c r="AA271"/>
  <c r="Z271"/>
  <c r="Y271"/>
  <c r="X271"/>
  <c r="W271"/>
  <c r="V271"/>
  <c r="U271"/>
  <c r="T271"/>
  <c r="S271"/>
  <c r="R271"/>
  <c r="Q271"/>
  <c r="P271"/>
  <c r="O271"/>
  <c r="N271"/>
  <c r="M271"/>
  <c r="L271"/>
  <c r="K271"/>
  <c r="J271"/>
  <c r="I271"/>
  <c r="H271"/>
  <c r="G271"/>
  <c r="F271"/>
  <c r="E271"/>
  <c r="D271"/>
  <c r="C271"/>
  <c r="B271"/>
  <c r="AQ270"/>
  <c r="AP270"/>
  <c r="AO270"/>
  <c r="AN270"/>
  <c r="AM270"/>
  <c r="AL270"/>
  <c r="AK270"/>
  <c r="AJ270"/>
  <c r="AI270"/>
  <c r="AH270"/>
  <c r="AG270"/>
  <c r="AF270"/>
  <c r="AE270"/>
  <c r="AD270"/>
  <c r="AC270"/>
  <c r="AB270"/>
  <c r="AA270"/>
  <c r="Z270"/>
  <c r="Y270"/>
  <c r="X270"/>
  <c r="W270"/>
  <c r="V270"/>
  <c r="U270"/>
  <c r="T270"/>
  <c r="S270"/>
  <c r="R270"/>
  <c r="Q270"/>
  <c r="P270"/>
  <c r="O270"/>
  <c r="N270"/>
  <c r="M270"/>
  <c r="L270"/>
  <c r="K270"/>
  <c r="J270"/>
  <c r="I270"/>
  <c r="H270"/>
  <c r="G270"/>
  <c r="F270"/>
  <c r="E270"/>
  <c r="D270"/>
  <c r="C270"/>
  <c r="B270"/>
  <c r="BI269"/>
  <c r="BH269"/>
  <c r="BG269"/>
  <c r="BF269"/>
  <c r="BE269"/>
  <c r="BD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U269"/>
  <c r="T269"/>
  <c r="S269"/>
  <c r="R269"/>
  <c r="Q269"/>
  <c r="P269"/>
  <c r="O269"/>
  <c r="N269"/>
  <c r="M269"/>
  <c r="L269"/>
  <c r="K269"/>
  <c r="J269"/>
  <c r="I269"/>
  <c r="H269"/>
  <c r="G269"/>
  <c r="F269"/>
  <c r="E269"/>
  <c r="D269"/>
  <c r="C269"/>
  <c r="B269"/>
  <c r="AQ268"/>
  <c r="AP268"/>
  <c r="AO268"/>
  <c r="AN268"/>
  <c r="AM268"/>
  <c r="AL268"/>
  <c r="AK268"/>
  <c r="AJ268"/>
  <c r="AI268"/>
  <c r="AH268"/>
  <c r="AG268"/>
  <c r="AF268"/>
  <c r="AE268"/>
  <c r="AD268"/>
  <c r="AC268"/>
  <c r="AB268"/>
  <c r="AA268"/>
  <c r="Z268"/>
  <c r="Y268"/>
  <c r="X268"/>
  <c r="W268"/>
  <c r="V268"/>
  <c r="U268"/>
  <c r="T268"/>
  <c r="S268"/>
  <c r="R268"/>
  <c r="Q268"/>
  <c r="P268"/>
  <c r="O268"/>
  <c r="N268"/>
  <c r="M268"/>
  <c r="L268"/>
  <c r="K268"/>
  <c r="J268"/>
  <c r="I268"/>
  <c r="H268"/>
  <c r="G268"/>
  <c r="F268"/>
  <c r="E268"/>
  <c r="D268"/>
  <c r="C268"/>
  <c r="B268"/>
  <c r="AQ267"/>
  <c r="AP267"/>
  <c r="AO267"/>
  <c r="AN267"/>
  <c r="AM267"/>
  <c r="AL267"/>
  <c r="AK267"/>
  <c r="AJ267"/>
  <c r="AI267"/>
  <c r="AH267"/>
  <c r="AG267"/>
  <c r="AF267"/>
  <c r="AE267"/>
  <c r="AD267"/>
  <c r="AC267"/>
  <c r="AB267"/>
  <c r="AA267"/>
  <c r="Z267"/>
  <c r="Y267"/>
  <c r="X267"/>
  <c r="W267"/>
  <c r="V267"/>
  <c r="U267"/>
  <c r="T267"/>
  <c r="S267"/>
  <c r="R267"/>
  <c r="Q267"/>
  <c r="P267"/>
  <c r="O267"/>
  <c r="N267"/>
  <c r="M267"/>
  <c r="L267"/>
  <c r="K267"/>
  <c r="J267"/>
  <c r="I267"/>
  <c r="H267"/>
  <c r="G267"/>
  <c r="F267"/>
  <c r="E267"/>
  <c r="D267"/>
  <c r="C267"/>
  <c r="B267"/>
  <c r="BI266"/>
  <c r="BH266"/>
  <c r="BG266"/>
  <c r="BF266"/>
  <c r="BE266"/>
  <c r="BD266"/>
  <c r="BC266"/>
  <c r="BB266"/>
  <c r="BA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U266"/>
  <c r="T266"/>
  <c r="S266"/>
  <c r="R266"/>
  <c r="Q266"/>
  <c r="P266"/>
  <c r="O266"/>
  <c r="N266"/>
  <c r="M266"/>
  <c r="L266"/>
  <c r="K266"/>
  <c r="J266"/>
  <c r="I266"/>
  <c r="H266"/>
  <c r="G266"/>
  <c r="F266"/>
  <c r="E266"/>
  <c r="D266"/>
  <c r="C266"/>
  <c r="B266"/>
  <c r="AQ265"/>
  <c r="AP265"/>
  <c r="AO265"/>
  <c r="AN265"/>
  <c r="AM265"/>
  <c r="AL265"/>
  <c r="AK265"/>
  <c r="AJ265"/>
  <c r="AI265"/>
  <c r="AH265"/>
  <c r="AG265"/>
  <c r="AF265"/>
  <c r="AE265"/>
  <c r="AD265"/>
  <c r="AC265"/>
  <c r="AB265"/>
  <c r="AA265"/>
  <c r="Z265"/>
  <c r="Y265"/>
  <c r="X265"/>
  <c r="W265"/>
  <c r="V265"/>
  <c r="U265"/>
  <c r="T265"/>
  <c r="S265"/>
  <c r="R265"/>
  <c r="Q265"/>
  <c r="P265"/>
  <c r="O265"/>
  <c r="N265"/>
  <c r="M265"/>
  <c r="L265"/>
  <c r="K265"/>
  <c r="J265"/>
  <c r="I265"/>
  <c r="H265"/>
  <c r="G265"/>
  <c r="F265"/>
  <c r="E265"/>
  <c r="D265"/>
  <c r="C265"/>
  <c r="B265"/>
  <c r="AQ264"/>
  <c r="AP264"/>
  <c r="AO264"/>
  <c r="AN264"/>
  <c r="AM264"/>
  <c r="AL264"/>
  <c r="AK264"/>
  <c r="AJ264"/>
  <c r="AI264"/>
  <c r="AH264"/>
  <c r="AG264"/>
  <c r="AF264"/>
  <c r="AE264"/>
  <c r="AD264"/>
  <c r="AC264"/>
  <c r="AB264"/>
  <c r="AA264"/>
  <c r="Z264"/>
  <c r="Y264"/>
  <c r="X264"/>
  <c r="W264"/>
  <c r="V264"/>
  <c r="U264"/>
  <c r="T264"/>
  <c r="S264"/>
  <c r="R264"/>
  <c r="Q264"/>
  <c r="P264"/>
  <c r="O264"/>
  <c r="N264"/>
  <c r="M264"/>
  <c r="L264"/>
  <c r="K264"/>
  <c r="J264"/>
  <c r="I264"/>
  <c r="H264"/>
  <c r="G264"/>
  <c r="F264"/>
  <c r="E264"/>
  <c r="D264"/>
  <c r="C264"/>
  <c r="B264"/>
  <c r="BI263"/>
  <c r="BH263"/>
  <c r="BG263"/>
  <c r="BF263"/>
  <c r="BE263"/>
  <c r="BD263"/>
  <c r="BC263"/>
  <c r="BB263"/>
  <c r="BA263"/>
  <c r="AZ263"/>
  <c r="AY263"/>
  <c r="AX263"/>
  <c r="AW263"/>
  <c r="AV263"/>
  <c r="AU263"/>
  <c r="AT263"/>
  <c r="AS263"/>
  <c r="AR263"/>
  <c r="AQ263"/>
  <c r="AP263"/>
  <c r="AO263"/>
  <c r="AN263"/>
  <c r="AM263"/>
  <c r="AL263"/>
  <c r="AK263"/>
  <c r="AJ263"/>
  <c r="AI263"/>
  <c r="AH263"/>
  <c r="AG263"/>
  <c r="AF263"/>
  <c r="AE263"/>
  <c r="AD263"/>
  <c r="AC263"/>
  <c r="AB263"/>
  <c r="AA263"/>
  <c r="Z263"/>
  <c r="Y263"/>
  <c r="X263"/>
  <c r="W263"/>
  <c r="V263"/>
  <c r="U263"/>
  <c r="T263"/>
  <c r="S263"/>
  <c r="R263"/>
  <c r="Q263"/>
  <c r="P263"/>
  <c r="O263"/>
  <c r="N263"/>
  <c r="M263"/>
  <c r="L263"/>
  <c r="K263"/>
  <c r="J263"/>
  <c r="I263"/>
  <c r="H263"/>
  <c r="G263"/>
  <c r="F263"/>
  <c r="E263"/>
  <c r="D263"/>
  <c r="C263"/>
  <c r="B263"/>
  <c r="AQ262"/>
  <c r="AP262"/>
  <c r="AO262"/>
  <c r="AN262"/>
  <c r="AM262"/>
  <c r="AL262"/>
  <c r="AK262"/>
  <c r="AJ262"/>
  <c r="AI262"/>
  <c r="AH262"/>
  <c r="AG262"/>
  <c r="AF262"/>
  <c r="AE262"/>
  <c r="AD262"/>
  <c r="AC262"/>
  <c r="AB262"/>
  <c r="AA262"/>
  <c r="Z262"/>
  <c r="Y262"/>
  <c r="X262"/>
  <c r="W262"/>
  <c r="V262"/>
  <c r="U262"/>
  <c r="T262"/>
  <c r="S262"/>
  <c r="R262"/>
  <c r="Q262"/>
  <c r="P262"/>
  <c r="O262"/>
  <c r="N262"/>
  <c r="M262"/>
  <c r="L262"/>
  <c r="K262"/>
  <c r="J262"/>
  <c r="I262"/>
  <c r="H262"/>
  <c r="G262"/>
  <c r="F262"/>
  <c r="E262"/>
  <c r="D262"/>
  <c r="C262"/>
  <c r="B262"/>
  <c r="AQ261"/>
  <c r="AP261"/>
  <c r="AO261"/>
  <c r="AN261"/>
  <c r="AM261"/>
  <c r="AL261"/>
  <c r="AK261"/>
  <c r="AJ261"/>
  <c r="AI261"/>
  <c r="AH261"/>
  <c r="AG261"/>
  <c r="AF261"/>
  <c r="AE261"/>
  <c r="AD261"/>
  <c r="AC261"/>
  <c r="AB261"/>
  <c r="AA261"/>
  <c r="Z261"/>
  <c r="Y261"/>
  <c r="X261"/>
  <c r="W261"/>
  <c r="V261"/>
  <c r="U261"/>
  <c r="T261"/>
  <c r="S261"/>
  <c r="R261"/>
  <c r="Q261"/>
  <c r="P261"/>
  <c r="O261"/>
  <c r="N261"/>
  <c r="M261"/>
  <c r="L261"/>
  <c r="K261"/>
  <c r="J261"/>
  <c r="I261"/>
  <c r="H261"/>
  <c r="G261"/>
  <c r="F261"/>
  <c r="E261"/>
  <c r="D261"/>
  <c r="C261"/>
  <c r="B261"/>
  <c r="BI260"/>
  <c r="BH260"/>
  <c r="BG260"/>
  <c r="BF260"/>
  <c r="BE260"/>
  <c r="BD260"/>
  <c r="BC260"/>
  <c r="BB260"/>
  <c r="BA260"/>
  <c r="AZ260"/>
  <c r="AY260"/>
  <c r="AX260"/>
  <c r="AW260"/>
  <c r="AV260"/>
  <c r="AU260"/>
  <c r="AT260"/>
  <c r="AS260"/>
  <c r="AR260"/>
  <c r="AQ260"/>
  <c r="AP260"/>
  <c r="AO260"/>
  <c r="AN260"/>
  <c r="AM260"/>
  <c r="AL260"/>
  <c r="AK260"/>
  <c r="AJ260"/>
  <c r="AI260"/>
  <c r="AH260"/>
  <c r="AG260"/>
  <c r="AF260"/>
  <c r="AE260"/>
  <c r="AD260"/>
  <c r="AC260"/>
  <c r="AB260"/>
  <c r="AA260"/>
  <c r="Z260"/>
  <c r="Y260"/>
  <c r="X260"/>
  <c r="W260"/>
  <c r="V260"/>
  <c r="U260"/>
  <c r="T260"/>
  <c r="S260"/>
  <c r="R260"/>
  <c r="Q260"/>
  <c r="P260"/>
  <c r="O260"/>
  <c r="N260"/>
  <c r="M260"/>
  <c r="L260"/>
  <c r="K260"/>
  <c r="J260"/>
  <c r="I260"/>
  <c r="H260"/>
  <c r="G260"/>
  <c r="F260"/>
  <c r="E260"/>
  <c r="D260"/>
  <c r="C260"/>
  <c r="B260"/>
  <c r="AQ259"/>
  <c r="AP259"/>
  <c r="AO259"/>
  <c r="AN259"/>
  <c r="AM259"/>
  <c r="AL259"/>
  <c r="AK259"/>
  <c r="AJ259"/>
  <c r="AI259"/>
  <c r="AH259"/>
  <c r="AG259"/>
  <c r="AF259"/>
  <c r="AE259"/>
  <c r="AD259"/>
  <c r="AC259"/>
  <c r="AB259"/>
  <c r="AA259"/>
  <c r="Z259"/>
  <c r="Y259"/>
  <c r="X259"/>
  <c r="W259"/>
  <c r="V259"/>
  <c r="U259"/>
  <c r="T259"/>
  <c r="S259"/>
  <c r="R259"/>
  <c r="Q259"/>
  <c r="P259"/>
  <c r="O259"/>
  <c r="N259"/>
  <c r="M259"/>
  <c r="L259"/>
  <c r="K259"/>
  <c r="J259"/>
  <c r="I259"/>
  <c r="H259"/>
  <c r="G259"/>
  <c r="F259"/>
  <c r="E259"/>
  <c r="D259"/>
  <c r="C259"/>
  <c r="B259"/>
  <c r="AQ258"/>
  <c r="AP258"/>
  <c r="AO258"/>
  <c r="AN258"/>
  <c r="AM258"/>
  <c r="AL258"/>
  <c r="AK258"/>
  <c r="AJ258"/>
  <c r="AI258"/>
  <c r="AH258"/>
  <c r="AG258"/>
  <c r="AF258"/>
  <c r="AE258"/>
  <c r="AD258"/>
  <c r="AC258"/>
  <c r="AB258"/>
  <c r="AA258"/>
  <c r="Z258"/>
  <c r="Y258"/>
  <c r="X258"/>
  <c r="W258"/>
  <c r="V258"/>
  <c r="U258"/>
  <c r="T258"/>
  <c r="S258"/>
  <c r="R258"/>
  <c r="Q258"/>
  <c r="P258"/>
  <c r="O258"/>
  <c r="N258"/>
  <c r="M258"/>
  <c r="L258"/>
  <c r="K258"/>
  <c r="J258"/>
  <c r="I258"/>
  <c r="H258"/>
  <c r="G258"/>
  <c r="F258"/>
  <c r="E258"/>
  <c r="D258"/>
  <c r="C258"/>
  <c r="B258"/>
  <c r="BI257"/>
  <c r="BH257"/>
  <c r="BG257"/>
  <c r="BF257"/>
  <c r="BE257"/>
  <c r="BD257"/>
  <c r="BC257"/>
  <c r="BB257"/>
  <c r="BA257"/>
  <c r="AZ257"/>
  <c r="AY257"/>
  <c r="AX257"/>
  <c r="AW257"/>
  <c r="AV257"/>
  <c r="AU257"/>
  <c r="AT257"/>
  <c r="AS257"/>
  <c r="AR257"/>
  <c r="AQ257"/>
  <c r="AP257"/>
  <c r="AO257"/>
  <c r="AN257"/>
  <c r="AM257"/>
  <c r="AL257"/>
  <c r="AK257"/>
  <c r="AJ257"/>
  <c r="AI257"/>
  <c r="AH257"/>
  <c r="AG257"/>
  <c r="AF257"/>
  <c r="AE257"/>
  <c r="AD257"/>
  <c r="AC257"/>
  <c r="AB257"/>
  <c r="AA257"/>
  <c r="Z257"/>
  <c r="Y257"/>
  <c r="X257"/>
  <c r="W257"/>
  <c r="V257"/>
  <c r="U257"/>
  <c r="T257"/>
  <c r="S257"/>
  <c r="R257"/>
  <c r="Q257"/>
  <c r="P257"/>
  <c r="O257"/>
  <c r="N257"/>
  <c r="M257"/>
  <c r="L257"/>
  <c r="K257"/>
  <c r="J257"/>
  <c r="I257"/>
  <c r="H257"/>
  <c r="G257"/>
  <c r="F257"/>
  <c r="E257"/>
  <c r="D257"/>
  <c r="C257"/>
  <c r="B257"/>
  <c r="AQ256"/>
  <c r="AP256"/>
  <c r="AO256"/>
  <c r="AN256"/>
  <c r="AM256"/>
  <c r="AL256"/>
  <c r="AK256"/>
  <c r="AJ256"/>
  <c r="AI256"/>
  <c r="AH256"/>
  <c r="AG256"/>
  <c r="AF256"/>
  <c r="AE256"/>
  <c r="AD256"/>
  <c r="AC256"/>
  <c r="AB256"/>
  <c r="AA256"/>
  <c r="Z256"/>
  <c r="Y256"/>
  <c r="X256"/>
  <c r="W256"/>
  <c r="V256"/>
  <c r="U256"/>
  <c r="T256"/>
  <c r="S256"/>
  <c r="R256"/>
  <c r="Q256"/>
  <c r="P256"/>
  <c r="O256"/>
  <c r="N256"/>
  <c r="M256"/>
  <c r="L256"/>
  <c r="K256"/>
  <c r="J256"/>
  <c r="I256"/>
  <c r="H256"/>
  <c r="G256"/>
  <c r="F256"/>
  <c r="E256"/>
  <c r="D256"/>
  <c r="C256"/>
  <c r="B256"/>
  <c r="AQ255"/>
  <c r="AP255"/>
  <c r="AO255"/>
  <c r="AN255"/>
  <c r="AM255"/>
  <c r="AL255"/>
  <c r="AK255"/>
  <c r="AJ255"/>
  <c r="AI255"/>
  <c r="AH255"/>
  <c r="AG255"/>
  <c r="AF255"/>
  <c r="AE255"/>
  <c r="AD255"/>
  <c r="AC255"/>
  <c r="AB255"/>
  <c r="AA255"/>
  <c r="Z255"/>
  <c r="Y255"/>
  <c r="X255"/>
  <c r="W255"/>
  <c r="V255"/>
  <c r="U255"/>
  <c r="T255"/>
  <c r="S255"/>
  <c r="R255"/>
  <c r="Q255"/>
  <c r="P255"/>
  <c r="O255"/>
  <c r="N255"/>
  <c r="M255"/>
  <c r="L255"/>
  <c r="K255"/>
  <c r="J255"/>
  <c r="I255"/>
  <c r="H255"/>
  <c r="G255"/>
  <c r="F255"/>
  <c r="E255"/>
  <c r="D255"/>
  <c r="C255"/>
  <c r="B255"/>
  <c r="BI254"/>
  <c r="BH254"/>
  <c r="BG254"/>
  <c r="BF254"/>
  <c r="BE254"/>
  <c r="BD254"/>
  <c r="BC254"/>
  <c r="BB254"/>
  <c r="BA254"/>
  <c r="AZ254"/>
  <c r="AY254"/>
  <c r="AX254"/>
  <c r="AW254"/>
  <c r="AV254"/>
  <c r="AU254"/>
  <c r="AT254"/>
  <c r="AS254"/>
  <c r="AR254"/>
  <c r="AQ254"/>
  <c r="AP254"/>
  <c r="AO254"/>
  <c r="AN254"/>
  <c r="AM254"/>
  <c r="AL254"/>
  <c r="AK254"/>
  <c r="AJ254"/>
  <c r="AI254"/>
  <c r="AH254"/>
  <c r="AG254"/>
  <c r="AF254"/>
  <c r="AE254"/>
  <c r="AD254"/>
  <c r="AC254"/>
  <c r="AB254"/>
  <c r="AA254"/>
  <c r="Z254"/>
  <c r="Y254"/>
  <c r="X254"/>
  <c r="W254"/>
  <c r="V254"/>
  <c r="U254"/>
  <c r="T254"/>
  <c r="S254"/>
  <c r="R254"/>
  <c r="Q254"/>
  <c r="P254"/>
  <c r="O254"/>
  <c r="N254"/>
  <c r="M254"/>
  <c r="L254"/>
  <c r="K254"/>
  <c r="J254"/>
  <c r="I254"/>
  <c r="H254"/>
  <c r="G254"/>
  <c r="F254"/>
  <c r="E254"/>
  <c r="D254"/>
  <c r="C254"/>
  <c r="B254"/>
  <c r="AQ253"/>
  <c r="AP253"/>
  <c r="AO253"/>
  <c r="AN253"/>
  <c r="AM253"/>
  <c r="AL253"/>
  <c r="AK253"/>
  <c r="AJ253"/>
  <c r="AI253"/>
  <c r="AH253"/>
  <c r="AG253"/>
  <c r="AF253"/>
  <c r="AE253"/>
  <c r="AD253"/>
  <c r="AC253"/>
  <c r="AB253"/>
  <c r="AA253"/>
  <c r="Z253"/>
  <c r="Y253"/>
  <c r="X253"/>
  <c r="W253"/>
  <c r="V253"/>
  <c r="U253"/>
  <c r="T253"/>
  <c r="S253"/>
  <c r="R253"/>
  <c r="Q253"/>
  <c r="P253"/>
  <c r="O253"/>
  <c r="N253"/>
  <c r="M253"/>
  <c r="L253"/>
  <c r="K253"/>
  <c r="J253"/>
  <c r="I253"/>
  <c r="H253"/>
  <c r="G253"/>
  <c r="F253"/>
  <c r="E253"/>
  <c r="D253"/>
  <c r="C253"/>
  <c r="B253"/>
  <c r="AQ252"/>
  <c r="AP252"/>
  <c r="AO252"/>
  <c r="AN252"/>
  <c r="AM252"/>
  <c r="AL252"/>
  <c r="AK252"/>
  <c r="AJ252"/>
  <c r="AI252"/>
  <c r="AH252"/>
  <c r="AG252"/>
  <c r="AF252"/>
  <c r="AE252"/>
  <c r="AD252"/>
  <c r="AC252"/>
  <c r="AB252"/>
  <c r="AA252"/>
  <c r="Z252"/>
  <c r="Y252"/>
  <c r="X252"/>
  <c r="W252"/>
  <c r="V252"/>
  <c r="U252"/>
  <c r="T252"/>
  <c r="S252"/>
  <c r="R252"/>
  <c r="Q252"/>
  <c r="P252"/>
  <c r="O252"/>
  <c r="N252"/>
  <c r="M252"/>
  <c r="L252"/>
  <c r="K252"/>
  <c r="J252"/>
  <c r="I252"/>
  <c r="H252"/>
  <c r="G252"/>
  <c r="F252"/>
  <c r="E252"/>
  <c r="D252"/>
  <c r="C252"/>
  <c r="B252"/>
  <c r="BI251"/>
  <c r="BH251"/>
  <c r="BG251"/>
  <c r="BF251"/>
  <c r="BE251"/>
  <c r="BD251"/>
  <c r="BC251"/>
  <c r="BB251"/>
  <c r="BA251"/>
  <c r="AZ251"/>
  <c r="AY251"/>
  <c r="AX251"/>
  <c r="AW251"/>
  <c r="AV251"/>
  <c r="AU251"/>
  <c r="AT251"/>
  <c r="AS251"/>
  <c r="AR251"/>
  <c r="AQ251"/>
  <c r="AP251"/>
  <c r="AO251"/>
  <c r="AN251"/>
  <c r="AM251"/>
  <c r="AL251"/>
  <c r="AK251"/>
  <c r="AJ251"/>
  <c r="AI251"/>
  <c r="AH251"/>
  <c r="AG251"/>
  <c r="AF251"/>
  <c r="AE251"/>
  <c r="AD251"/>
  <c r="AC251"/>
  <c r="AB251"/>
  <c r="AA251"/>
  <c r="Z251"/>
  <c r="Y251"/>
  <c r="X251"/>
  <c r="W251"/>
  <c r="V251"/>
  <c r="U251"/>
  <c r="T251"/>
  <c r="S251"/>
  <c r="R251"/>
  <c r="Q251"/>
  <c r="P251"/>
  <c r="O251"/>
  <c r="N251"/>
  <c r="M251"/>
  <c r="L251"/>
  <c r="K251"/>
  <c r="J251"/>
  <c r="I251"/>
  <c r="H251"/>
  <c r="G251"/>
  <c r="F251"/>
  <c r="E251"/>
  <c r="D251"/>
  <c r="C251"/>
  <c r="B251"/>
  <c r="AQ250"/>
  <c r="AP250"/>
  <c r="AO250"/>
  <c r="AN250"/>
  <c r="AM250"/>
  <c r="AL250"/>
  <c r="AK250"/>
  <c r="AJ250"/>
  <c r="AI250"/>
  <c r="AH250"/>
  <c r="AG250"/>
  <c r="AF250"/>
  <c r="AE250"/>
  <c r="AD250"/>
  <c r="AC250"/>
  <c r="AB250"/>
  <c r="AA250"/>
  <c r="Z250"/>
  <c r="Y250"/>
  <c r="X250"/>
  <c r="W250"/>
  <c r="V250"/>
  <c r="U250"/>
  <c r="T250"/>
  <c r="S250"/>
  <c r="R250"/>
  <c r="Q250"/>
  <c r="P250"/>
  <c r="O250"/>
  <c r="N250"/>
  <c r="M250"/>
  <c r="L250"/>
  <c r="K250"/>
  <c r="J250"/>
  <c r="I250"/>
  <c r="H250"/>
  <c r="G250"/>
  <c r="F250"/>
  <c r="E250"/>
  <c r="D250"/>
  <c r="C250"/>
  <c r="B250"/>
  <c r="AQ249"/>
  <c r="AP249"/>
  <c r="AO249"/>
  <c r="AN249"/>
  <c r="AM249"/>
  <c r="AL249"/>
  <c r="AK249"/>
  <c r="AJ249"/>
  <c r="AI249"/>
  <c r="AH249"/>
  <c r="AG249"/>
  <c r="AF249"/>
  <c r="AE249"/>
  <c r="AD249"/>
  <c r="AC249"/>
  <c r="AB249"/>
  <c r="AA249"/>
  <c r="Z249"/>
  <c r="Y249"/>
  <c r="X249"/>
  <c r="W249"/>
  <c r="V249"/>
  <c r="U249"/>
  <c r="T249"/>
  <c r="S249"/>
  <c r="R249"/>
  <c r="Q249"/>
  <c r="P249"/>
  <c r="O249"/>
  <c r="N249"/>
  <c r="M249"/>
  <c r="L249"/>
  <c r="K249"/>
  <c r="J249"/>
  <c r="I249"/>
  <c r="H249"/>
  <c r="G249"/>
  <c r="F249"/>
  <c r="E249"/>
  <c r="D249"/>
  <c r="C249"/>
  <c r="B249"/>
  <c r="BI248"/>
  <c r="BH248"/>
  <c r="BG248"/>
  <c r="BF248"/>
  <c r="BE248"/>
  <c r="BD248"/>
  <c r="BC248"/>
  <c r="BB248"/>
  <c r="BA248"/>
  <c r="AZ248"/>
  <c r="AY248"/>
  <c r="AX248"/>
  <c r="AW248"/>
  <c r="AV248"/>
  <c r="AU248"/>
  <c r="AT248"/>
  <c r="AS248"/>
  <c r="AR248"/>
  <c r="AQ248"/>
  <c r="AP248"/>
  <c r="AO248"/>
  <c r="AN248"/>
  <c r="AM248"/>
  <c r="AL248"/>
  <c r="AK248"/>
  <c r="AJ248"/>
  <c r="AI248"/>
  <c r="AH248"/>
  <c r="AG248"/>
  <c r="AF248"/>
  <c r="AE248"/>
  <c r="AD248"/>
  <c r="AC248"/>
  <c r="AB248"/>
  <c r="AA248"/>
  <c r="Z248"/>
  <c r="Y248"/>
  <c r="X248"/>
  <c r="W248"/>
  <c r="V248"/>
  <c r="U248"/>
  <c r="T248"/>
  <c r="S248"/>
  <c r="R248"/>
  <c r="Q248"/>
  <c r="P248"/>
  <c r="O248"/>
  <c r="N248"/>
  <c r="M248"/>
  <c r="L248"/>
  <c r="K248"/>
  <c r="J248"/>
  <c r="I248"/>
  <c r="H248"/>
  <c r="G248"/>
  <c r="F248"/>
  <c r="E248"/>
  <c r="D248"/>
  <c r="C248"/>
  <c r="B248"/>
  <c r="AQ247"/>
  <c r="AP247"/>
  <c r="AO247"/>
  <c r="AN247"/>
  <c r="AM247"/>
  <c r="AL247"/>
  <c r="AK247"/>
  <c r="AJ247"/>
  <c r="AI247"/>
  <c r="AH247"/>
  <c r="AG247"/>
  <c r="AF247"/>
  <c r="AE247"/>
  <c r="AD247"/>
  <c r="AC247"/>
  <c r="AB247"/>
  <c r="AA247"/>
  <c r="Z247"/>
  <c r="Y247"/>
  <c r="X247"/>
  <c r="W247"/>
  <c r="V247"/>
  <c r="U247"/>
  <c r="T247"/>
  <c r="S247"/>
  <c r="R247"/>
  <c r="Q247"/>
  <c r="P247"/>
  <c r="O247"/>
  <c r="N247"/>
  <c r="M247"/>
  <c r="L247"/>
  <c r="K247"/>
  <c r="J247"/>
  <c r="I247"/>
  <c r="H247"/>
  <c r="G247"/>
  <c r="F247"/>
  <c r="E247"/>
  <c r="D247"/>
  <c r="C247"/>
  <c r="B247"/>
  <c r="AQ246"/>
  <c r="AP246"/>
  <c r="AO246"/>
  <c r="AN246"/>
  <c r="AM246"/>
  <c r="AL246"/>
  <c r="AK246"/>
  <c r="AJ246"/>
  <c r="AI246"/>
  <c r="AH246"/>
  <c r="AG246"/>
  <c r="AF246"/>
  <c r="AE246"/>
  <c r="AD246"/>
  <c r="AC246"/>
  <c r="AB246"/>
  <c r="AA246"/>
  <c r="Z246"/>
  <c r="Y246"/>
  <c r="X246"/>
  <c r="W246"/>
  <c r="V246"/>
  <c r="U246"/>
  <c r="T246"/>
  <c r="S246"/>
  <c r="R246"/>
  <c r="Q246"/>
  <c r="P246"/>
  <c r="O246"/>
  <c r="N246"/>
  <c r="M246"/>
  <c r="L246"/>
  <c r="K246"/>
  <c r="J246"/>
  <c r="I246"/>
  <c r="H246"/>
  <c r="G246"/>
  <c r="F246"/>
  <c r="E246"/>
  <c r="D246"/>
  <c r="C246"/>
  <c r="B246"/>
  <c r="BI245"/>
  <c r="BH245"/>
  <c r="BG245"/>
  <c r="BF245"/>
  <c r="BE245"/>
  <c r="BD245"/>
  <c r="BC245"/>
  <c r="BB245"/>
  <c r="BA245"/>
  <c r="AZ245"/>
  <c r="AY245"/>
  <c r="AX245"/>
  <c r="AW245"/>
  <c r="AV245"/>
  <c r="AU245"/>
  <c r="AT245"/>
  <c r="AS245"/>
  <c r="AR245"/>
  <c r="AQ245"/>
  <c r="AP245"/>
  <c r="AO245"/>
  <c r="AN245"/>
  <c r="AM245"/>
  <c r="AL245"/>
  <c r="AK245"/>
  <c r="AJ245"/>
  <c r="AI245"/>
  <c r="AH245"/>
  <c r="AG245"/>
  <c r="AF245"/>
  <c r="AE245"/>
  <c r="AD245"/>
  <c r="AC245"/>
  <c r="AB245"/>
  <c r="AA245"/>
  <c r="Z245"/>
  <c r="Y245"/>
  <c r="X245"/>
  <c r="W245"/>
  <c r="V245"/>
  <c r="U245"/>
  <c r="T245"/>
  <c r="S245"/>
  <c r="R245"/>
  <c r="Q245"/>
  <c r="P245"/>
  <c r="O245"/>
  <c r="N245"/>
  <c r="M245"/>
  <c r="L245"/>
  <c r="K245"/>
  <c r="J245"/>
  <c r="I245"/>
  <c r="H245"/>
  <c r="G245"/>
  <c r="F245"/>
  <c r="E245"/>
  <c r="D245"/>
  <c r="C245"/>
  <c r="B245"/>
  <c r="AQ244"/>
  <c r="AP244"/>
  <c r="AO244"/>
  <c r="AN244"/>
  <c r="AM244"/>
  <c r="AL244"/>
  <c r="AK244"/>
  <c r="AJ244"/>
  <c r="AI244"/>
  <c r="AH244"/>
  <c r="AG244"/>
  <c r="AF244"/>
  <c r="AE244"/>
  <c r="AD244"/>
  <c r="AC244"/>
  <c r="AB244"/>
  <c r="AA244"/>
  <c r="Z244"/>
  <c r="Y244"/>
  <c r="X244"/>
  <c r="W244"/>
  <c r="V244"/>
  <c r="U244"/>
  <c r="T244"/>
  <c r="S244"/>
  <c r="R244"/>
  <c r="Q244"/>
  <c r="P244"/>
  <c r="O244"/>
  <c r="N244"/>
  <c r="M244"/>
  <c r="L244"/>
  <c r="K244"/>
  <c r="J244"/>
  <c r="I244"/>
  <c r="H244"/>
  <c r="G244"/>
  <c r="F244"/>
  <c r="E244"/>
  <c r="D244"/>
  <c r="C244"/>
  <c r="B244"/>
  <c r="AQ243"/>
  <c r="AP243"/>
  <c r="AO243"/>
  <c r="AN243"/>
  <c r="AM243"/>
  <c r="AL243"/>
  <c r="AK243"/>
  <c r="AJ243"/>
  <c r="AI243"/>
  <c r="AH243"/>
  <c r="AG243"/>
  <c r="AF243"/>
  <c r="AE243"/>
  <c r="AD243"/>
  <c r="AC243"/>
  <c r="AB243"/>
  <c r="AA243"/>
  <c r="Z243"/>
  <c r="Y243"/>
  <c r="X243"/>
  <c r="W243"/>
  <c r="V243"/>
  <c r="U243"/>
  <c r="T243"/>
  <c r="S243"/>
  <c r="R243"/>
  <c r="Q243"/>
  <c r="P243"/>
  <c r="O243"/>
  <c r="N243"/>
  <c r="M243"/>
  <c r="L243"/>
  <c r="K243"/>
  <c r="J243"/>
  <c r="I243"/>
  <c r="H243"/>
  <c r="G243"/>
  <c r="F243"/>
  <c r="E243"/>
  <c r="D243"/>
  <c r="C243"/>
  <c r="B243"/>
  <c r="BI242"/>
  <c r="BH242"/>
  <c r="BG242"/>
  <c r="BF242"/>
  <c r="BE242"/>
  <c r="BD242"/>
  <c r="BC242"/>
  <c r="BB242"/>
  <c r="BA242"/>
  <c r="AZ242"/>
  <c r="AY242"/>
  <c r="AX242"/>
  <c r="AW242"/>
  <c r="AV242"/>
  <c r="AU242"/>
  <c r="AT242"/>
  <c r="AS242"/>
  <c r="AR242"/>
  <c r="AQ242"/>
  <c r="AP242"/>
  <c r="AO242"/>
  <c r="AN242"/>
  <c r="AM242"/>
  <c r="AL242"/>
  <c r="AK242"/>
  <c r="AJ242"/>
  <c r="AI242"/>
  <c r="AH242"/>
  <c r="AG242"/>
  <c r="AF242"/>
  <c r="AE242"/>
  <c r="AD242"/>
  <c r="AC242"/>
  <c r="AB242"/>
  <c r="AA242"/>
  <c r="Z242"/>
  <c r="Y242"/>
  <c r="X242"/>
  <c r="W242"/>
  <c r="V242"/>
  <c r="U242"/>
  <c r="T242"/>
  <c r="S242"/>
  <c r="R242"/>
  <c r="Q242"/>
  <c r="P242"/>
  <c r="O242"/>
  <c r="N242"/>
  <c r="M242"/>
  <c r="L242"/>
  <c r="K242"/>
  <c r="J242"/>
  <c r="I242"/>
  <c r="H242"/>
  <c r="G242"/>
  <c r="F242"/>
  <c r="E242"/>
  <c r="D242"/>
  <c r="C242"/>
  <c r="B242"/>
  <c r="AQ241"/>
  <c r="AP241"/>
  <c r="AO241"/>
  <c r="AN241"/>
  <c r="AM241"/>
  <c r="AL241"/>
  <c r="AK241"/>
  <c r="AJ241"/>
  <c r="AI241"/>
  <c r="AH241"/>
  <c r="AG241"/>
  <c r="AF241"/>
  <c r="AE241"/>
  <c r="AD241"/>
  <c r="AC241"/>
  <c r="AB241"/>
  <c r="AA241"/>
  <c r="Z241"/>
  <c r="Y241"/>
  <c r="X241"/>
  <c r="W241"/>
  <c r="V241"/>
  <c r="U241"/>
  <c r="T241"/>
  <c r="S241"/>
  <c r="R241"/>
  <c r="Q241"/>
  <c r="P241"/>
  <c r="O241"/>
  <c r="N241"/>
  <c r="M241"/>
  <c r="L241"/>
  <c r="K241"/>
  <c r="J241"/>
  <c r="I241"/>
  <c r="H241"/>
  <c r="G241"/>
  <c r="F241"/>
  <c r="E241"/>
  <c r="D241"/>
  <c r="C241"/>
  <c r="B241"/>
  <c r="AQ240"/>
  <c r="AP240"/>
  <c r="AO240"/>
  <c r="AN240"/>
  <c r="AM240"/>
  <c r="AL240"/>
  <c r="AK240"/>
  <c r="AJ240"/>
  <c r="AI240"/>
  <c r="AH240"/>
  <c r="AG240"/>
  <c r="AF240"/>
  <c r="AE240"/>
  <c r="AD240"/>
  <c r="AC240"/>
  <c r="AB240"/>
  <c r="AA240"/>
  <c r="Z240"/>
  <c r="Y240"/>
  <c r="X240"/>
  <c r="W240"/>
  <c r="V240"/>
  <c r="U240"/>
  <c r="T240"/>
  <c r="S240"/>
  <c r="R240"/>
  <c r="Q240"/>
  <c r="P240"/>
  <c r="O240"/>
  <c r="N240"/>
  <c r="M240"/>
  <c r="L240"/>
  <c r="K240"/>
  <c r="J240"/>
  <c r="I240"/>
  <c r="H240"/>
  <c r="G240"/>
  <c r="F240"/>
  <c r="E240"/>
  <c r="D240"/>
  <c r="C240"/>
  <c r="B240"/>
  <c r="BI239"/>
  <c r="BH239"/>
  <c r="BG239"/>
  <c r="BF239"/>
  <c r="BE239"/>
  <c r="BD239"/>
  <c r="BC239"/>
  <c r="BB239"/>
  <c r="BA239"/>
  <c r="AZ239"/>
  <c r="AY239"/>
  <c r="AX239"/>
  <c r="AW239"/>
  <c r="AV239"/>
  <c r="AU239"/>
  <c r="AT239"/>
  <c r="AS239"/>
  <c r="AR239"/>
  <c r="AQ239"/>
  <c r="AP239"/>
  <c r="AO239"/>
  <c r="AN239"/>
  <c r="AM239"/>
  <c r="AL239"/>
  <c r="AK239"/>
  <c r="AJ239"/>
  <c r="AI239"/>
  <c r="AH239"/>
  <c r="AG239"/>
  <c r="AF239"/>
  <c r="AE239"/>
  <c r="AD239"/>
  <c r="AC239"/>
  <c r="AB239"/>
  <c r="AA239"/>
  <c r="Z239"/>
  <c r="Y239"/>
  <c r="X239"/>
  <c r="W239"/>
  <c r="V239"/>
  <c r="U239"/>
  <c r="T239"/>
  <c r="S239"/>
  <c r="R239"/>
  <c r="Q239"/>
  <c r="P239"/>
  <c r="O239"/>
  <c r="N239"/>
  <c r="M239"/>
  <c r="L239"/>
  <c r="K239"/>
  <c r="J239"/>
  <c r="I239"/>
  <c r="H239"/>
  <c r="G239"/>
  <c r="F239"/>
  <c r="E239"/>
  <c r="D239"/>
  <c r="C239"/>
  <c r="B239"/>
  <c r="AQ238"/>
  <c r="AP238"/>
  <c r="AO238"/>
  <c r="AN238"/>
  <c r="AM238"/>
  <c r="AL238"/>
  <c r="AK238"/>
  <c r="AJ238"/>
  <c r="AI238"/>
  <c r="AH238"/>
  <c r="AG238"/>
  <c r="AF238"/>
  <c r="AE238"/>
  <c r="AD238"/>
  <c r="AC238"/>
  <c r="AB238"/>
  <c r="AA238"/>
  <c r="Z238"/>
  <c r="Y238"/>
  <c r="X238"/>
  <c r="W238"/>
  <c r="V238"/>
  <c r="U238"/>
  <c r="T238"/>
  <c r="S238"/>
  <c r="R238"/>
  <c r="Q238"/>
  <c r="P238"/>
  <c r="O238"/>
  <c r="N238"/>
  <c r="M238"/>
  <c r="L238"/>
  <c r="K238"/>
  <c r="J238"/>
  <c r="I238"/>
  <c r="H238"/>
  <c r="G238"/>
  <c r="F238"/>
  <c r="E238"/>
  <c r="D238"/>
  <c r="C238"/>
  <c r="B238"/>
  <c r="AQ237"/>
  <c r="AP237"/>
  <c r="AO237"/>
  <c r="AN237"/>
  <c r="AM237"/>
  <c r="AL237"/>
  <c r="AK237"/>
  <c r="AJ237"/>
  <c r="AI237"/>
  <c r="AH237"/>
  <c r="AG237"/>
  <c r="AF237"/>
  <c r="AE237"/>
  <c r="AD237"/>
  <c r="AC237"/>
  <c r="AB237"/>
  <c r="AA237"/>
  <c r="Z237"/>
  <c r="Y237"/>
  <c r="X237"/>
  <c r="W237"/>
  <c r="V237"/>
  <c r="U237"/>
  <c r="T237"/>
  <c r="S237"/>
  <c r="R237"/>
  <c r="Q237"/>
  <c r="P237"/>
  <c r="O237"/>
  <c r="N237"/>
  <c r="M237"/>
  <c r="L237"/>
  <c r="K237"/>
  <c r="J237"/>
  <c r="I237"/>
  <c r="H237"/>
  <c r="G237"/>
  <c r="F237"/>
  <c r="E237"/>
  <c r="D237"/>
  <c r="C237"/>
  <c r="B237"/>
  <c r="BI236"/>
  <c r="BH236"/>
  <c r="BG236"/>
  <c r="BF236"/>
  <c r="BE236"/>
  <c r="BD236"/>
  <c r="BC236"/>
  <c r="BB236"/>
  <c r="BA236"/>
  <c r="AZ236"/>
  <c r="AY236"/>
  <c r="AX236"/>
  <c r="AW236"/>
  <c r="AV236"/>
  <c r="AU236"/>
  <c r="AT236"/>
  <c r="AS236"/>
  <c r="AR236"/>
  <c r="AQ236"/>
  <c r="AP236"/>
  <c r="AO236"/>
  <c r="AN236"/>
  <c r="AM236"/>
  <c r="AL236"/>
  <c r="AK236"/>
  <c r="AJ236"/>
  <c r="AI236"/>
  <c r="AH236"/>
  <c r="AG236"/>
  <c r="AF236"/>
  <c r="AE236"/>
  <c r="AD236"/>
  <c r="AC236"/>
  <c r="AB236"/>
  <c r="AA236"/>
  <c r="Z236"/>
  <c r="Y236"/>
  <c r="X236"/>
  <c r="W236"/>
  <c r="V236"/>
  <c r="U236"/>
  <c r="T236"/>
  <c r="S236"/>
  <c r="R236"/>
  <c r="Q236"/>
  <c r="P236"/>
  <c r="O236"/>
  <c r="N236"/>
  <c r="M236"/>
  <c r="L236"/>
  <c r="K236"/>
  <c r="J236"/>
  <c r="I236"/>
  <c r="H236"/>
  <c r="G236"/>
  <c r="F236"/>
  <c r="E236"/>
  <c r="D236"/>
  <c r="C236"/>
  <c r="B236"/>
  <c r="AQ235"/>
  <c r="AP235"/>
  <c r="AO235"/>
  <c r="AN235"/>
  <c r="AM235"/>
  <c r="AL235"/>
  <c r="AK235"/>
  <c r="AJ235"/>
  <c r="AI235"/>
  <c r="AH235"/>
  <c r="AG235"/>
  <c r="AF235"/>
  <c r="AE235"/>
  <c r="AD235"/>
  <c r="AC235"/>
  <c r="AB235"/>
  <c r="AA235"/>
  <c r="Z235"/>
  <c r="Y235"/>
  <c r="X235"/>
  <c r="W235"/>
  <c r="V235"/>
  <c r="U235"/>
  <c r="T235"/>
  <c r="S235"/>
  <c r="R235"/>
  <c r="Q235"/>
  <c r="P235"/>
  <c r="O235"/>
  <c r="N235"/>
  <c r="M235"/>
  <c r="L235"/>
  <c r="K235"/>
  <c r="J235"/>
  <c r="I235"/>
  <c r="H235"/>
  <c r="G235"/>
  <c r="F235"/>
  <c r="E235"/>
  <c r="D235"/>
  <c r="C235"/>
  <c r="B235"/>
  <c r="AQ234"/>
  <c r="AP234"/>
  <c r="AO234"/>
  <c r="AN234"/>
  <c r="AM234"/>
  <c r="AL234"/>
  <c r="AK234"/>
  <c r="AJ234"/>
  <c r="AI234"/>
  <c r="AH234"/>
  <c r="AG234"/>
  <c r="AF234"/>
  <c r="AE234"/>
  <c r="AD234"/>
  <c r="AC234"/>
  <c r="AB234"/>
  <c r="AA234"/>
  <c r="Z234"/>
  <c r="Y234"/>
  <c r="X234"/>
  <c r="W234"/>
  <c r="V234"/>
  <c r="U234"/>
  <c r="T234"/>
  <c r="S234"/>
  <c r="R234"/>
  <c r="Q234"/>
  <c r="P234"/>
  <c r="O234"/>
  <c r="N234"/>
  <c r="M234"/>
  <c r="L234"/>
  <c r="K234"/>
  <c r="J234"/>
  <c r="I234"/>
  <c r="H234"/>
  <c r="G234"/>
  <c r="F234"/>
  <c r="E234"/>
  <c r="D234"/>
  <c r="C234"/>
  <c r="B234"/>
  <c r="BI233"/>
  <c r="BH233"/>
  <c r="BG233"/>
  <c r="BF233"/>
  <c r="BE233"/>
  <c r="BD233"/>
  <c r="BC233"/>
  <c r="BB233"/>
  <c r="BA233"/>
  <c r="AZ233"/>
  <c r="AY233"/>
  <c r="AX233"/>
  <c r="AW233"/>
  <c r="AV233"/>
  <c r="AU233"/>
  <c r="AT233"/>
  <c r="AS233"/>
  <c r="AR233"/>
  <c r="AQ233"/>
  <c r="AP233"/>
  <c r="AO233"/>
  <c r="AN233"/>
  <c r="AM233"/>
  <c r="AL233"/>
  <c r="AK233"/>
  <c r="AJ233"/>
  <c r="AI233"/>
  <c r="AH233"/>
  <c r="AG233"/>
  <c r="AF233"/>
  <c r="AE233"/>
  <c r="AD233"/>
  <c r="AC233"/>
  <c r="AB233"/>
  <c r="AA233"/>
  <c r="Z233"/>
  <c r="Y233"/>
  <c r="X233"/>
  <c r="W233"/>
  <c r="V233"/>
  <c r="U233"/>
  <c r="T233"/>
  <c r="S233"/>
  <c r="R233"/>
  <c r="Q233"/>
  <c r="P233"/>
  <c r="O233"/>
  <c r="N233"/>
  <c r="M233"/>
  <c r="L233"/>
  <c r="K233"/>
  <c r="J233"/>
  <c r="I233"/>
  <c r="H233"/>
  <c r="G233"/>
  <c r="F233"/>
  <c r="E233"/>
  <c r="D233"/>
  <c r="C233"/>
  <c r="B233"/>
  <c r="AQ232"/>
  <c r="AP232"/>
  <c r="AO232"/>
  <c r="AN232"/>
  <c r="AM232"/>
  <c r="AL232"/>
  <c r="AK232"/>
  <c r="AJ232"/>
  <c r="AI232"/>
  <c r="AH232"/>
  <c r="AG232"/>
  <c r="AF232"/>
  <c r="AE232"/>
  <c r="AD232"/>
  <c r="AC232"/>
  <c r="AB232"/>
  <c r="AA232"/>
  <c r="Z232"/>
  <c r="Y232"/>
  <c r="X232"/>
  <c r="W232"/>
  <c r="V232"/>
  <c r="U232"/>
  <c r="T232"/>
  <c r="S232"/>
  <c r="R232"/>
  <c r="Q232"/>
  <c r="P232"/>
  <c r="O232"/>
  <c r="N232"/>
  <c r="M232"/>
  <c r="L232"/>
  <c r="K232"/>
  <c r="J232"/>
  <c r="I232"/>
  <c r="H232"/>
  <c r="G232"/>
  <c r="F232"/>
  <c r="E232"/>
  <c r="D232"/>
  <c r="C232"/>
  <c r="B232"/>
  <c r="AQ231"/>
  <c r="AP231"/>
  <c r="AO231"/>
  <c r="AN231"/>
  <c r="AM231"/>
  <c r="AL231"/>
  <c r="AK231"/>
  <c r="AJ231"/>
  <c r="AI231"/>
  <c r="AH231"/>
  <c r="AG231"/>
  <c r="AF231"/>
  <c r="AE231"/>
  <c r="AD231"/>
  <c r="AC231"/>
  <c r="AB231"/>
  <c r="AA231"/>
  <c r="Z231"/>
  <c r="Y231"/>
  <c r="X231"/>
  <c r="W231"/>
  <c r="V231"/>
  <c r="U231"/>
  <c r="T231"/>
  <c r="S231"/>
  <c r="R231"/>
  <c r="Q231"/>
  <c r="P231"/>
  <c r="O231"/>
  <c r="N231"/>
  <c r="M231"/>
  <c r="L231"/>
  <c r="K231"/>
  <c r="J231"/>
  <c r="I231"/>
  <c r="H231"/>
  <c r="G231"/>
  <c r="F231"/>
  <c r="E231"/>
  <c r="D231"/>
  <c r="C231"/>
  <c r="B231"/>
  <c r="BI230"/>
  <c r="BH230"/>
  <c r="BG230"/>
  <c r="BF230"/>
  <c r="BE230"/>
  <c r="BD230"/>
  <c r="BC230"/>
  <c r="BB230"/>
  <c r="BA230"/>
  <c r="AZ230"/>
  <c r="AY230"/>
  <c r="AX230"/>
  <c r="AW230"/>
  <c r="AV230"/>
  <c r="AU230"/>
  <c r="AT230"/>
  <c r="AS230"/>
  <c r="AR230"/>
  <c r="AQ230"/>
  <c r="AP230"/>
  <c r="AO230"/>
  <c r="AN230"/>
  <c r="AM230"/>
  <c r="AL230"/>
  <c r="AK230"/>
  <c r="AJ230"/>
  <c r="AI230"/>
  <c r="AH230"/>
  <c r="AG230"/>
  <c r="AF230"/>
  <c r="AE230"/>
  <c r="AD230"/>
  <c r="AC230"/>
  <c r="AB230"/>
  <c r="AA230"/>
  <c r="Z230"/>
  <c r="Y230"/>
  <c r="X230"/>
  <c r="W230"/>
  <c r="V230"/>
  <c r="U230"/>
  <c r="T230"/>
  <c r="S230"/>
  <c r="R230"/>
  <c r="Q230"/>
  <c r="P230"/>
  <c r="O230"/>
  <c r="N230"/>
  <c r="M230"/>
  <c r="L230"/>
  <c r="K230"/>
  <c r="J230"/>
  <c r="I230"/>
  <c r="H230"/>
  <c r="G230"/>
  <c r="F230"/>
  <c r="E230"/>
  <c r="D230"/>
  <c r="C230"/>
  <c r="B230"/>
  <c r="AQ229"/>
  <c r="AP229"/>
  <c r="AO229"/>
  <c r="AN229"/>
  <c r="AM229"/>
  <c r="AL229"/>
  <c r="AK229"/>
  <c r="AJ229"/>
  <c r="AI229"/>
  <c r="AH229"/>
  <c r="AG229"/>
  <c r="AF229"/>
  <c r="AE229"/>
  <c r="AD229"/>
  <c r="AC229"/>
  <c r="AB229"/>
  <c r="AA229"/>
  <c r="Z229"/>
  <c r="Y229"/>
  <c r="X229"/>
  <c r="W229"/>
  <c r="V229"/>
  <c r="U229"/>
  <c r="T229"/>
  <c r="S229"/>
  <c r="R229"/>
  <c r="Q229"/>
  <c r="P229"/>
  <c r="O229"/>
  <c r="N229"/>
  <c r="M229"/>
  <c r="L229"/>
  <c r="K229"/>
  <c r="J229"/>
  <c r="I229"/>
  <c r="H229"/>
  <c r="G229"/>
  <c r="F229"/>
  <c r="E229"/>
  <c r="D229"/>
  <c r="C229"/>
  <c r="B229"/>
  <c r="AQ228"/>
  <c r="AP228"/>
  <c r="AO228"/>
  <c r="AN228"/>
  <c r="AM228"/>
  <c r="AL228"/>
  <c r="AK228"/>
  <c r="AJ228"/>
  <c r="AI228"/>
  <c r="AH228"/>
  <c r="AG228"/>
  <c r="AF228"/>
  <c r="AE228"/>
  <c r="AD228"/>
  <c r="AC228"/>
  <c r="AB228"/>
  <c r="AA228"/>
  <c r="Z228"/>
  <c r="Y228"/>
  <c r="X228"/>
  <c r="W228"/>
  <c r="V228"/>
  <c r="U228"/>
  <c r="T228"/>
  <c r="S228"/>
  <c r="R228"/>
  <c r="Q228"/>
  <c r="P228"/>
  <c r="O228"/>
  <c r="N228"/>
  <c r="M228"/>
  <c r="L228"/>
  <c r="K228"/>
  <c r="J228"/>
  <c r="I228"/>
  <c r="H228"/>
  <c r="G228"/>
  <c r="F228"/>
  <c r="E228"/>
  <c r="D228"/>
  <c r="C228"/>
  <c r="B228"/>
  <c r="BI227"/>
  <c r="BH227"/>
  <c r="BG227"/>
  <c r="BF227"/>
  <c r="BE227"/>
  <c r="BD227"/>
  <c r="BC227"/>
  <c r="BB227"/>
  <c r="BA227"/>
  <c r="AZ227"/>
  <c r="AY227"/>
  <c r="AX227"/>
  <c r="AW227"/>
  <c r="AV227"/>
  <c r="AU227"/>
  <c r="AT227"/>
  <c r="AS227"/>
  <c r="AR227"/>
  <c r="AQ227"/>
  <c r="AP227"/>
  <c r="AO227"/>
  <c r="AN227"/>
  <c r="AM227"/>
  <c r="AL227"/>
  <c r="AK227"/>
  <c r="AJ227"/>
  <c r="AI227"/>
  <c r="AH227"/>
  <c r="AG227"/>
  <c r="AF227"/>
  <c r="AE227"/>
  <c r="AD227"/>
  <c r="AC227"/>
  <c r="AB227"/>
  <c r="AA227"/>
  <c r="Z227"/>
  <c r="Y227"/>
  <c r="X227"/>
  <c r="W227"/>
  <c r="V227"/>
  <c r="U227"/>
  <c r="T227"/>
  <c r="S227"/>
  <c r="R227"/>
  <c r="Q227"/>
  <c r="P227"/>
  <c r="O227"/>
  <c r="N227"/>
  <c r="M227"/>
  <c r="L227"/>
  <c r="K227"/>
  <c r="J227"/>
  <c r="I227"/>
  <c r="H227"/>
  <c r="G227"/>
  <c r="F227"/>
  <c r="E227"/>
  <c r="D227"/>
  <c r="C227"/>
  <c r="B227"/>
  <c r="AQ226"/>
  <c r="AP226"/>
  <c r="AO226"/>
  <c r="AN226"/>
  <c r="AM226"/>
  <c r="AL226"/>
  <c r="AK226"/>
  <c r="AJ226"/>
  <c r="AI226"/>
  <c r="AH226"/>
  <c r="AG226"/>
  <c r="AF226"/>
  <c r="AE226"/>
  <c r="AD226"/>
  <c r="AC226"/>
  <c r="AB226"/>
  <c r="AA226"/>
  <c r="Z226"/>
  <c r="Y226"/>
  <c r="X226"/>
  <c r="W226"/>
  <c r="V226"/>
  <c r="U226"/>
  <c r="T226"/>
  <c r="S226"/>
  <c r="R226"/>
  <c r="Q226"/>
  <c r="P226"/>
  <c r="O226"/>
  <c r="N226"/>
  <c r="M226"/>
  <c r="L226"/>
  <c r="K226"/>
  <c r="J226"/>
  <c r="I226"/>
  <c r="H226"/>
  <c r="G226"/>
  <c r="F226"/>
  <c r="E226"/>
  <c r="D226"/>
  <c r="C226"/>
  <c r="B226"/>
  <c r="AQ225"/>
  <c r="AP225"/>
  <c r="AO225"/>
  <c r="AN225"/>
  <c r="AM225"/>
  <c r="AL225"/>
  <c r="AK225"/>
  <c r="AJ225"/>
  <c r="AI225"/>
  <c r="AH225"/>
  <c r="AG225"/>
  <c r="AF225"/>
  <c r="AE225"/>
  <c r="AD225"/>
  <c r="AC225"/>
  <c r="AB225"/>
  <c r="AA225"/>
  <c r="Z225"/>
  <c r="Y225"/>
  <c r="X225"/>
  <c r="W225"/>
  <c r="V225"/>
  <c r="U225"/>
  <c r="T225"/>
  <c r="S225"/>
  <c r="R225"/>
  <c r="Q225"/>
  <c r="P225"/>
  <c r="O225"/>
  <c r="N225"/>
  <c r="M225"/>
  <c r="L225"/>
  <c r="K225"/>
  <c r="J225"/>
  <c r="I225"/>
  <c r="H225"/>
  <c r="G225"/>
  <c r="F225"/>
  <c r="E225"/>
  <c r="D225"/>
  <c r="C225"/>
  <c r="B225"/>
  <c r="BI224"/>
  <c r="BH224"/>
  <c r="BG224"/>
  <c r="BF224"/>
  <c r="BE224"/>
  <c r="BD224"/>
  <c r="BC224"/>
  <c r="BB224"/>
  <c r="BA224"/>
  <c r="AZ224"/>
  <c r="AY224"/>
  <c r="AX224"/>
  <c r="AW224"/>
  <c r="AV224"/>
  <c r="AU224"/>
  <c r="AT224"/>
  <c r="AS224"/>
  <c r="AR224"/>
  <c r="AQ224"/>
  <c r="AP224"/>
  <c r="AO224"/>
  <c r="AN224"/>
  <c r="AM224"/>
  <c r="AL224"/>
  <c r="AK224"/>
  <c r="AJ224"/>
  <c r="AI224"/>
  <c r="AH224"/>
  <c r="AG224"/>
  <c r="AF224"/>
  <c r="AE224"/>
  <c r="AD224"/>
  <c r="AC224"/>
  <c r="AB224"/>
  <c r="AA224"/>
  <c r="Z224"/>
  <c r="Y224"/>
  <c r="X224"/>
  <c r="W224"/>
  <c r="V224"/>
  <c r="U224"/>
  <c r="T224"/>
  <c r="S224"/>
  <c r="R224"/>
  <c r="Q224"/>
  <c r="P224"/>
  <c r="O224"/>
  <c r="N224"/>
  <c r="M224"/>
  <c r="L224"/>
  <c r="K224"/>
  <c r="J224"/>
  <c r="I224"/>
  <c r="H224"/>
  <c r="G224"/>
  <c r="F224"/>
  <c r="E224"/>
  <c r="D224"/>
  <c r="C224"/>
  <c r="B224"/>
  <c r="AQ223"/>
  <c r="AP223"/>
  <c r="AO223"/>
  <c r="AN223"/>
  <c r="AM223"/>
  <c r="AL223"/>
  <c r="AK223"/>
  <c r="AJ223"/>
  <c r="AI223"/>
  <c r="AH223"/>
  <c r="AG223"/>
  <c r="AF223"/>
  <c r="AE223"/>
  <c r="AD223"/>
  <c r="AC223"/>
  <c r="AB223"/>
  <c r="AA223"/>
  <c r="Z223"/>
  <c r="Y223"/>
  <c r="X223"/>
  <c r="W223"/>
  <c r="V223"/>
  <c r="U223"/>
  <c r="T223"/>
  <c r="S223"/>
  <c r="R223"/>
  <c r="Q223"/>
  <c r="P223"/>
  <c r="O223"/>
  <c r="N223"/>
  <c r="M223"/>
  <c r="L223"/>
  <c r="K223"/>
  <c r="J223"/>
  <c r="I223"/>
  <c r="H223"/>
  <c r="G223"/>
  <c r="F223"/>
  <c r="E223"/>
  <c r="D223"/>
  <c r="C223"/>
  <c r="B223"/>
  <c r="AQ222"/>
  <c r="AP222"/>
  <c r="AO222"/>
  <c r="AN222"/>
  <c r="AM222"/>
  <c r="AL222"/>
  <c r="AK222"/>
  <c r="AJ222"/>
  <c r="AI222"/>
  <c r="AH222"/>
  <c r="AG222"/>
  <c r="AF222"/>
  <c r="AE222"/>
  <c r="AD222"/>
  <c r="AC222"/>
  <c r="AB222"/>
  <c r="AA222"/>
  <c r="Z222"/>
  <c r="Y222"/>
  <c r="X222"/>
  <c r="W222"/>
  <c r="V222"/>
  <c r="U222"/>
  <c r="T222"/>
  <c r="S222"/>
  <c r="R222"/>
  <c r="Q222"/>
  <c r="P222"/>
  <c r="O222"/>
  <c r="N222"/>
  <c r="M222"/>
  <c r="L222"/>
  <c r="K222"/>
  <c r="J222"/>
  <c r="I222"/>
  <c r="H222"/>
  <c r="G222"/>
  <c r="F222"/>
  <c r="E222"/>
  <c r="D222"/>
  <c r="C222"/>
  <c r="B222"/>
  <c r="BI221"/>
  <c r="BH221"/>
  <c r="BG221"/>
  <c r="BF221"/>
  <c r="BE221"/>
  <c r="BD221"/>
  <c r="BC221"/>
  <c r="BB221"/>
  <c r="BA221"/>
  <c r="AZ221"/>
  <c r="AY221"/>
  <c r="AX221"/>
  <c r="AW221"/>
  <c r="AV221"/>
  <c r="AU221"/>
  <c r="AT221"/>
  <c r="AS221"/>
  <c r="AR221"/>
  <c r="AQ221"/>
  <c r="AP221"/>
  <c r="AO221"/>
  <c r="AN221"/>
  <c r="AM221"/>
  <c r="AL221"/>
  <c r="AK221"/>
  <c r="AJ221"/>
  <c r="AI221"/>
  <c r="AH221"/>
  <c r="AG221"/>
  <c r="AF221"/>
  <c r="AE221"/>
  <c r="AD221"/>
  <c r="AC221"/>
  <c r="AB221"/>
  <c r="AA221"/>
  <c r="Z221"/>
  <c r="Y221"/>
  <c r="X221"/>
  <c r="W221"/>
  <c r="V221"/>
  <c r="U221"/>
  <c r="T221"/>
  <c r="S221"/>
  <c r="R221"/>
  <c r="Q221"/>
  <c r="P221"/>
  <c r="O221"/>
  <c r="N221"/>
  <c r="M221"/>
  <c r="L221"/>
  <c r="K221"/>
  <c r="J221"/>
  <c r="I221"/>
  <c r="H221"/>
  <c r="G221"/>
  <c r="F221"/>
  <c r="E221"/>
  <c r="D221"/>
  <c r="C221"/>
  <c r="B221"/>
  <c r="AQ220"/>
  <c r="AP220"/>
  <c r="AO220"/>
  <c r="AN220"/>
  <c r="AM220"/>
  <c r="AL220"/>
  <c r="AK220"/>
  <c r="AJ220"/>
  <c r="AI220"/>
  <c r="AH220"/>
  <c r="AG220"/>
  <c r="AF220"/>
  <c r="AE220"/>
  <c r="AD220"/>
  <c r="AC220"/>
  <c r="AB220"/>
  <c r="AA220"/>
  <c r="Z220"/>
  <c r="Y220"/>
  <c r="X220"/>
  <c r="W220"/>
  <c r="V220"/>
  <c r="U220"/>
  <c r="T220"/>
  <c r="S220"/>
  <c r="R220"/>
  <c r="Q220"/>
  <c r="P220"/>
  <c r="O220"/>
  <c r="N220"/>
  <c r="M220"/>
  <c r="L220"/>
  <c r="K220"/>
  <c r="J220"/>
  <c r="I220"/>
  <c r="H220"/>
  <c r="G220"/>
  <c r="F220"/>
  <c r="E220"/>
  <c r="D220"/>
  <c r="C220"/>
  <c r="B220"/>
  <c r="AQ219"/>
  <c r="AP219"/>
  <c r="AO219"/>
  <c r="AN219"/>
  <c r="AM219"/>
  <c r="AL219"/>
  <c r="AK219"/>
  <c r="AJ219"/>
  <c r="AI219"/>
  <c r="AH219"/>
  <c r="AG219"/>
  <c r="AF219"/>
  <c r="AE219"/>
  <c r="AD219"/>
  <c r="AC219"/>
  <c r="AB219"/>
  <c r="AA219"/>
  <c r="Z219"/>
  <c r="Y219"/>
  <c r="X219"/>
  <c r="W219"/>
  <c r="V219"/>
  <c r="U219"/>
  <c r="T219"/>
  <c r="S219"/>
  <c r="R219"/>
  <c r="Q219"/>
  <c r="P219"/>
  <c r="O219"/>
  <c r="N219"/>
  <c r="M219"/>
  <c r="L219"/>
  <c r="K219"/>
  <c r="J219"/>
  <c r="I219"/>
  <c r="H219"/>
  <c r="G219"/>
  <c r="F219"/>
  <c r="E219"/>
  <c r="D219"/>
  <c r="C219"/>
  <c r="B219"/>
  <c r="BI218"/>
  <c r="BH218"/>
  <c r="BG218"/>
  <c r="BF218"/>
  <c r="BE218"/>
  <c r="BD218"/>
  <c r="BC218"/>
  <c r="BB218"/>
  <c r="BA218"/>
  <c r="AZ218"/>
  <c r="AY218"/>
  <c r="AX218"/>
  <c r="AW218"/>
  <c r="AV218"/>
  <c r="AU218"/>
  <c r="AT218"/>
  <c r="AS218"/>
  <c r="AR218"/>
  <c r="AQ218"/>
  <c r="AP218"/>
  <c r="AO218"/>
  <c r="AN218"/>
  <c r="AM218"/>
  <c r="AL218"/>
  <c r="AK218"/>
  <c r="AJ218"/>
  <c r="AI218"/>
  <c r="AH218"/>
  <c r="AG218"/>
  <c r="AF218"/>
  <c r="AE218"/>
  <c r="AD218"/>
  <c r="AC218"/>
  <c r="AB218"/>
  <c r="AA218"/>
  <c r="Z218"/>
  <c r="Y218"/>
  <c r="X218"/>
  <c r="W218"/>
  <c r="V218"/>
  <c r="U218"/>
  <c r="T218"/>
  <c r="S218"/>
  <c r="R218"/>
  <c r="Q218"/>
  <c r="P218"/>
  <c r="O218"/>
  <c r="N218"/>
  <c r="M218"/>
  <c r="L218"/>
  <c r="K218"/>
  <c r="J218"/>
  <c r="I218"/>
  <c r="H218"/>
  <c r="G218"/>
  <c r="F218"/>
  <c r="E218"/>
  <c r="D218"/>
  <c r="C218"/>
  <c r="B218"/>
  <c r="AQ217"/>
  <c r="AP217"/>
  <c r="AO217"/>
  <c r="AN217"/>
  <c r="AM217"/>
  <c r="AL217"/>
  <c r="AK217"/>
  <c r="AJ217"/>
  <c r="AI217"/>
  <c r="AH217"/>
  <c r="AG217"/>
  <c r="AF217"/>
  <c r="AE217"/>
  <c r="AD217"/>
  <c r="AC217"/>
  <c r="AB217"/>
  <c r="AA217"/>
  <c r="Z217"/>
  <c r="Y217"/>
  <c r="X217"/>
  <c r="W217"/>
  <c r="V217"/>
  <c r="U217"/>
  <c r="T217"/>
  <c r="S217"/>
  <c r="R217"/>
  <c r="Q217"/>
  <c r="P217"/>
  <c r="O217"/>
  <c r="N217"/>
  <c r="M217"/>
  <c r="L217"/>
  <c r="K217"/>
  <c r="J217"/>
  <c r="I217"/>
  <c r="H217"/>
  <c r="G217"/>
  <c r="F217"/>
  <c r="E217"/>
  <c r="D217"/>
  <c r="C217"/>
  <c r="B217"/>
  <c r="AQ216"/>
  <c r="AP216"/>
  <c r="AO216"/>
  <c r="AN216"/>
  <c r="AM216"/>
  <c r="AL216"/>
  <c r="AK216"/>
  <c r="AJ216"/>
  <c r="AI216"/>
  <c r="AH216"/>
  <c r="AG216"/>
  <c r="AF216"/>
  <c r="AE216"/>
  <c r="AD216"/>
  <c r="AC216"/>
  <c r="AB216"/>
  <c r="AA216"/>
  <c r="Z216"/>
  <c r="Y216"/>
  <c r="X216"/>
  <c r="W216"/>
  <c r="V216"/>
  <c r="U216"/>
  <c r="T216"/>
  <c r="S216"/>
  <c r="R216"/>
  <c r="Q216"/>
  <c r="P216"/>
  <c r="O216"/>
  <c r="N216"/>
  <c r="M216"/>
  <c r="L216"/>
  <c r="K216"/>
  <c r="J216"/>
  <c r="I216"/>
  <c r="H216"/>
  <c r="G216"/>
  <c r="F216"/>
  <c r="E216"/>
  <c r="D216"/>
  <c r="C216"/>
  <c r="B216"/>
  <c r="BI215"/>
  <c r="BH215"/>
  <c r="BG215"/>
  <c r="BF215"/>
  <c r="BE215"/>
  <c r="BD215"/>
  <c r="BC215"/>
  <c r="BB215"/>
  <c r="BA215"/>
  <c r="AZ215"/>
  <c r="AY215"/>
  <c r="AX215"/>
  <c r="AW215"/>
  <c r="AV215"/>
  <c r="AU215"/>
  <c r="AT215"/>
  <c r="AS215"/>
  <c r="AR215"/>
  <c r="AQ215"/>
  <c r="AP215"/>
  <c r="AO215"/>
  <c r="AN215"/>
  <c r="AM215"/>
  <c r="AL215"/>
  <c r="AK215"/>
  <c r="AJ215"/>
  <c r="AI215"/>
  <c r="AH215"/>
  <c r="AG215"/>
  <c r="AF215"/>
  <c r="AE215"/>
  <c r="AD215"/>
  <c r="AC215"/>
  <c r="AB215"/>
  <c r="AA215"/>
  <c r="Z215"/>
  <c r="Y215"/>
  <c r="X215"/>
  <c r="W215"/>
  <c r="V215"/>
  <c r="U215"/>
  <c r="T215"/>
  <c r="S215"/>
  <c r="R215"/>
  <c r="Q215"/>
  <c r="P215"/>
  <c r="O215"/>
  <c r="N215"/>
  <c r="M215"/>
  <c r="L215"/>
  <c r="K215"/>
  <c r="J215"/>
  <c r="I215"/>
  <c r="H215"/>
  <c r="G215"/>
  <c r="F215"/>
  <c r="E215"/>
  <c r="D215"/>
  <c r="C215"/>
  <c r="B215"/>
  <c r="AQ214"/>
  <c r="AP214"/>
  <c r="AO214"/>
  <c r="AN214"/>
  <c r="AM214"/>
  <c r="AL214"/>
  <c r="AK214"/>
  <c r="AJ214"/>
  <c r="AI214"/>
  <c r="AH214"/>
  <c r="AG214"/>
  <c r="AF214"/>
  <c r="AE214"/>
  <c r="AD214"/>
  <c r="AC214"/>
  <c r="AB214"/>
  <c r="AA214"/>
  <c r="Z214"/>
  <c r="Y214"/>
  <c r="X214"/>
  <c r="W214"/>
  <c r="V214"/>
  <c r="U214"/>
  <c r="T214"/>
  <c r="S214"/>
  <c r="R214"/>
  <c r="Q214"/>
  <c r="P214"/>
  <c r="O214"/>
  <c r="N214"/>
  <c r="M214"/>
  <c r="L214"/>
  <c r="K214"/>
  <c r="J214"/>
  <c r="I214"/>
  <c r="H214"/>
  <c r="G214"/>
  <c r="F214"/>
  <c r="E214"/>
  <c r="D214"/>
  <c r="C214"/>
  <c r="B214"/>
  <c r="AQ213"/>
  <c r="AP213"/>
  <c r="AO213"/>
  <c r="AN213"/>
  <c r="AM213"/>
  <c r="AL213"/>
  <c r="AK213"/>
  <c r="AJ213"/>
  <c r="AI213"/>
  <c r="AH213"/>
  <c r="AG213"/>
  <c r="AF213"/>
  <c r="AE213"/>
  <c r="AD213"/>
  <c r="AC213"/>
  <c r="AB213"/>
  <c r="AA213"/>
  <c r="Z213"/>
  <c r="Y213"/>
  <c r="X213"/>
  <c r="W213"/>
  <c r="V213"/>
  <c r="U213"/>
  <c r="T213"/>
  <c r="S213"/>
  <c r="R213"/>
  <c r="Q213"/>
  <c r="P213"/>
  <c r="O213"/>
  <c r="N213"/>
  <c r="M213"/>
  <c r="L213"/>
  <c r="K213"/>
  <c r="J213"/>
  <c r="I213"/>
  <c r="H213"/>
  <c r="G213"/>
  <c r="F213"/>
  <c r="E213"/>
  <c r="D213"/>
  <c r="C213"/>
  <c r="B213"/>
  <c r="BI212"/>
  <c r="BH212"/>
  <c r="BG212"/>
  <c r="BF212"/>
  <c r="BE212"/>
  <c r="BD212"/>
  <c r="BC212"/>
  <c r="BB212"/>
  <c r="BA212"/>
  <c r="AZ212"/>
  <c r="AY212"/>
  <c r="AX212"/>
  <c r="AW212"/>
  <c r="AV212"/>
  <c r="AU212"/>
  <c r="AT212"/>
  <c r="AS212"/>
  <c r="AR212"/>
  <c r="AQ212"/>
  <c r="AP212"/>
  <c r="AO212"/>
  <c r="AN212"/>
  <c r="AM212"/>
  <c r="AL212"/>
  <c r="AK212"/>
  <c r="AJ212"/>
  <c r="AI212"/>
  <c r="AH212"/>
  <c r="AG212"/>
  <c r="AF212"/>
  <c r="AE212"/>
  <c r="AD212"/>
  <c r="AC212"/>
  <c r="AB212"/>
  <c r="AA212"/>
  <c r="Z212"/>
  <c r="Y212"/>
  <c r="X212"/>
  <c r="W212"/>
  <c r="V212"/>
  <c r="U212"/>
  <c r="T212"/>
  <c r="S212"/>
  <c r="R212"/>
  <c r="Q212"/>
  <c r="P212"/>
  <c r="O212"/>
  <c r="N212"/>
  <c r="M212"/>
  <c r="L212"/>
  <c r="K212"/>
  <c r="J212"/>
  <c r="I212"/>
  <c r="H212"/>
  <c r="G212"/>
  <c r="F212"/>
  <c r="E212"/>
  <c r="D212"/>
  <c r="C212"/>
  <c r="B212"/>
  <c r="AQ211"/>
  <c r="AP211"/>
  <c r="AO211"/>
  <c r="AN211"/>
  <c r="AM211"/>
  <c r="AL211"/>
  <c r="AK211"/>
  <c r="AJ211"/>
  <c r="AI211"/>
  <c r="AH211"/>
  <c r="AG211"/>
  <c r="AF211"/>
  <c r="AE211"/>
  <c r="AD211"/>
  <c r="AC211"/>
  <c r="AB211"/>
  <c r="AA211"/>
  <c r="Z211"/>
  <c r="Y211"/>
  <c r="X211"/>
  <c r="W211"/>
  <c r="V211"/>
  <c r="U211"/>
  <c r="T211"/>
  <c r="S211"/>
  <c r="R211"/>
  <c r="Q211"/>
  <c r="P211"/>
  <c r="O211"/>
  <c r="N211"/>
  <c r="M211"/>
  <c r="L211"/>
  <c r="K211"/>
  <c r="J211"/>
  <c r="I211"/>
  <c r="H211"/>
  <c r="G211"/>
  <c r="F211"/>
  <c r="E211"/>
  <c r="D211"/>
  <c r="C211"/>
  <c r="B211"/>
  <c r="AQ210"/>
  <c r="AP210"/>
  <c r="AO210"/>
  <c r="AN210"/>
  <c r="AM210"/>
  <c r="AL210"/>
  <c r="AK210"/>
  <c r="AJ210"/>
  <c r="AI210"/>
  <c r="AH210"/>
  <c r="AG210"/>
  <c r="AF210"/>
  <c r="AE210"/>
  <c r="AD210"/>
  <c r="AC210"/>
  <c r="AB210"/>
  <c r="AA210"/>
  <c r="Z210"/>
  <c r="Y210"/>
  <c r="X210"/>
  <c r="W210"/>
  <c r="V210"/>
  <c r="U210"/>
  <c r="T210"/>
  <c r="S210"/>
  <c r="R210"/>
  <c r="Q210"/>
  <c r="P210"/>
  <c r="O210"/>
  <c r="N210"/>
  <c r="M210"/>
  <c r="L210"/>
  <c r="K210"/>
  <c r="J210"/>
  <c r="I210"/>
  <c r="H210"/>
  <c r="G210"/>
  <c r="F210"/>
  <c r="E210"/>
  <c r="D210"/>
  <c r="C210"/>
  <c r="B210"/>
  <c r="BI209"/>
  <c r="BH209"/>
  <c r="BG209"/>
  <c r="BF209"/>
  <c r="BE209"/>
  <c r="BD209"/>
  <c r="BC209"/>
  <c r="BB209"/>
  <c r="BA209"/>
  <c r="AZ209"/>
  <c r="AY209"/>
  <c r="AX209"/>
  <c r="AW209"/>
  <c r="AV209"/>
  <c r="AU209"/>
  <c r="AT209"/>
  <c r="AS209"/>
  <c r="AR209"/>
  <c r="AQ209"/>
  <c r="AP209"/>
  <c r="AO209"/>
  <c r="AN209"/>
  <c r="AM209"/>
  <c r="AL209"/>
  <c r="AK209"/>
  <c r="AJ209"/>
  <c r="AI209"/>
  <c r="AH209"/>
  <c r="AG209"/>
  <c r="AF209"/>
  <c r="AE209"/>
  <c r="AD209"/>
  <c r="AC209"/>
  <c r="AB209"/>
  <c r="AA209"/>
  <c r="Z209"/>
  <c r="Y209"/>
  <c r="X209"/>
  <c r="W209"/>
  <c r="V209"/>
  <c r="U209"/>
  <c r="T209"/>
  <c r="S209"/>
  <c r="R209"/>
  <c r="Q209"/>
  <c r="P209"/>
  <c r="O209"/>
  <c r="N209"/>
  <c r="M209"/>
  <c r="L209"/>
  <c r="K209"/>
  <c r="J209"/>
  <c r="I209"/>
  <c r="H209"/>
  <c r="G209"/>
  <c r="F209"/>
  <c r="E209"/>
  <c r="D209"/>
  <c r="C209"/>
  <c r="B209"/>
  <c r="AQ208"/>
  <c r="AP208"/>
  <c r="AO208"/>
  <c r="AN208"/>
  <c r="AM208"/>
  <c r="AL208"/>
  <c r="AK208"/>
  <c r="AJ208"/>
  <c r="AI208"/>
  <c r="AH208"/>
  <c r="AG208"/>
  <c r="AF208"/>
  <c r="AE208"/>
  <c r="AD208"/>
  <c r="AC208"/>
  <c r="AB208"/>
  <c r="AA208"/>
  <c r="Z208"/>
  <c r="Y208"/>
  <c r="X208"/>
  <c r="W208"/>
  <c r="V208"/>
  <c r="U208"/>
  <c r="T208"/>
  <c r="S208"/>
  <c r="R208"/>
  <c r="Q208"/>
  <c r="P208"/>
  <c r="O208"/>
  <c r="N208"/>
  <c r="M208"/>
  <c r="L208"/>
  <c r="K208"/>
  <c r="J208"/>
  <c r="I208"/>
  <c r="H208"/>
  <c r="G208"/>
  <c r="F208"/>
  <c r="E208"/>
  <c r="D208"/>
  <c r="C208"/>
  <c r="B208"/>
  <c r="AQ207"/>
  <c r="AP207"/>
  <c r="AO207"/>
  <c r="AN207"/>
  <c r="AM207"/>
  <c r="AL207"/>
  <c r="AK207"/>
  <c r="AJ207"/>
  <c r="AI207"/>
  <c r="AH207"/>
  <c r="AG207"/>
  <c r="AF207"/>
  <c r="AE207"/>
  <c r="AD207"/>
  <c r="AC207"/>
  <c r="AB207"/>
  <c r="AA207"/>
  <c r="Z207"/>
  <c r="Y207"/>
  <c r="X207"/>
  <c r="W207"/>
  <c r="V207"/>
  <c r="U207"/>
  <c r="T207"/>
  <c r="S207"/>
  <c r="R207"/>
  <c r="Q207"/>
  <c r="P207"/>
  <c r="O207"/>
  <c r="N207"/>
  <c r="M207"/>
  <c r="L207"/>
  <c r="K207"/>
  <c r="J207"/>
  <c r="I207"/>
  <c r="H207"/>
  <c r="G207"/>
  <c r="F207"/>
  <c r="E207"/>
  <c r="D207"/>
  <c r="C207"/>
  <c r="B207"/>
  <c r="BI206"/>
  <c r="BH206"/>
  <c r="BG206"/>
  <c r="BF206"/>
  <c r="BE206"/>
  <c r="BD206"/>
  <c r="BC206"/>
  <c r="BB206"/>
  <c r="BA206"/>
  <c r="AZ206"/>
  <c r="AY206"/>
  <c r="AX206"/>
  <c r="AW206"/>
  <c r="AV206"/>
  <c r="AU206"/>
  <c r="AT206"/>
  <c r="AS206"/>
  <c r="AR206"/>
  <c r="AQ206"/>
  <c r="AP206"/>
  <c r="AO206"/>
  <c r="AN206"/>
  <c r="AM206"/>
  <c r="AL206"/>
  <c r="AK206"/>
  <c r="AJ206"/>
  <c r="AI206"/>
  <c r="AH206"/>
  <c r="AG206"/>
  <c r="AF206"/>
  <c r="AE206"/>
  <c r="AD206"/>
  <c r="AC206"/>
  <c r="AB206"/>
  <c r="AA206"/>
  <c r="Z206"/>
  <c r="Y206"/>
  <c r="X206"/>
  <c r="W206"/>
  <c r="V206"/>
  <c r="U206"/>
  <c r="T206"/>
  <c r="S206"/>
  <c r="R206"/>
  <c r="Q206"/>
  <c r="P206"/>
  <c r="O206"/>
  <c r="N206"/>
  <c r="M206"/>
  <c r="L206"/>
  <c r="K206"/>
  <c r="J206"/>
  <c r="I206"/>
  <c r="H206"/>
  <c r="G206"/>
  <c r="F206"/>
  <c r="E206"/>
  <c r="D206"/>
  <c r="C206"/>
  <c r="B206"/>
  <c r="AQ205"/>
  <c r="AP205"/>
  <c r="AO205"/>
  <c r="AN205"/>
  <c r="AM205"/>
  <c r="AL205"/>
  <c r="AK205"/>
  <c r="AJ205"/>
  <c r="AI205"/>
  <c r="AH205"/>
  <c r="AG205"/>
  <c r="AF205"/>
  <c r="AE205"/>
  <c r="AD205"/>
  <c r="AC205"/>
  <c r="AB205"/>
  <c r="AA205"/>
  <c r="Z205"/>
  <c r="Y205"/>
  <c r="X205"/>
  <c r="W205"/>
  <c r="V205"/>
  <c r="U205"/>
  <c r="T205"/>
  <c r="S205"/>
  <c r="R205"/>
  <c r="Q205"/>
  <c r="P205"/>
  <c r="O205"/>
  <c r="N205"/>
  <c r="M205"/>
  <c r="L205"/>
  <c r="K205"/>
  <c r="J205"/>
  <c r="I205"/>
  <c r="H205"/>
  <c r="G205"/>
  <c r="F205"/>
  <c r="E205"/>
  <c r="D205"/>
  <c r="C205"/>
  <c r="B205"/>
  <c r="AQ204"/>
  <c r="AP204"/>
  <c r="AO204"/>
  <c r="AN204"/>
  <c r="AM204"/>
  <c r="AL204"/>
  <c r="AK204"/>
  <c r="AJ204"/>
  <c r="AI204"/>
  <c r="AH204"/>
  <c r="AG204"/>
  <c r="AF204"/>
  <c r="AE204"/>
  <c r="AD204"/>
  <c r="AC204"/>
  <c r="AB204"/>
  <c r="AA204"/>
  <c r="Z204"/>
  <c r="Y204"/>
  <c r="X204"/>
  <c r="W204"/>
  <c r="V204"/>
  <c r="U204"/>
  <c r="T204"/>
  <c r="S204"/>
  <c r="R204"/>
  <c r="Q204"/>
  <c r="P204"/>
  <c r="O204"/>
  <c r="N204"/>
  <c r="M204"/>
  <c r="L204"/>
  <c r="K204"/>
  <c r="J204"/>
  <c r="I204"/>
  <c r="H204"/>
  <c r="G204"/>
  <c r="F204"/>
  <c r="E204"/>
  <c r="D204"/>
  <c r="C204"/>
  <c r="B204"/>
  <c r="BI203"/>
  <c r="BH203"/>
  <c r="BG203"/>
  <c r="BF203"/>
  <c r="BE203"/>
  <c r="BD203"/>
  <c r="BC203"/>
  <c r="BB203"/>
  <c r="BA203"/>
  <c r="AZ203"/>
  <c r="AY203"/>
  <c r="AX203"/>
  <c r="AW203"/>
  <c r="AV203"/>
  <c r="AU203"/>
  <c r="AT203"/>
  <c r="AS203"/>
  <c r="AR203"/>
  <c r="AQ203"/>
  <c r="AP203"/>
  <c r="AO203"/>
  <c r="AN203"/>
  <c r="AM203"/>
  <c r="AL203"/>
  <c r="AK203"/>
  <c r="AJ203"/>
  <c r="AI203"/>
  <c r="AH203"/>
  <c r="AG203"/>
  <c r="AF203"/>
  <c r="AE203"/>
  <c r="AD203"/>
  <c r="AC203"/>
  <c r="AB203"/>
  <c r="AA203"/>
  <c r="Z203"/>
  <c r="Y203"/>
  <c r="X203"/>
  <c r="W203"/>
  <c r="V203"/>
  <c r="U203"/>
  <c r="T203"/>
  <c r="S203"/>
  <c r="R203"/>
  <c r="Q203"/>
  <c r="P203"/>
  <c r="O203"/>
  <c r="N203"/>
  <c r="M203"/>
  <c r="L203"/>
  <c r="K203"/>
  <c r="J203"/>
  <c r="I203"/>
  <c r="H203"/>
  <c r="G203"/>
  <c r="F203"/>
  <c r="E203"/>
  <c r="D203"/>
  <c r="C203"/>
  <c r="B203"/>
  <c r="AQ202"/>
  <c r="AP202"/>
  <c r="AO202"/>
  <c r="AN202"/>
  <c r="AM202"/>
  <c r="AL202"/>
  <c r="AK202"/>
  <c r="AJ202"/>
  <c r="AI202"/>
  <c r="AH202"/>
  <c r="AG202"/>
  <c r="AF202"/>
  <c r="AE202"/>
  <c r="AD202"/>
  <c r="AC202"/>
  <c r="AB202"/>
  <c r="AA202"/>
  <c r="Z202"/>
  <c r="Y202"/>
  <c r="X202"/>
  <c r="W202"/>
  <c r="V202"/>
  <c r="U202"/>
  <c r="T202"/>
  <c r="S202"/>
  <c r="R202"/>
  <c r="Q202"/>
  <c r="P202"/>
  <c r="O202"/>
  <c r="N202"/>
  <c r="M202"/>
  <c r="L202"/>
  <c r="K202"/>
  <c r="J202"/>
  <c r="I202"/>
  <c r="H202"/>
  <c r="G202"/>
  <c r="F202"/>
  <c r="E202"/>
  <c r="D202"/>
  <c r="C202"/>
  <c r="B202"/>
  <c r="AQ201"/>
  <c r="AP201"/>
  <c r="AO201"/>
  <c r="AN201"/>
  <c r="AM201"/>
  <c r="AL201"/>
  <c r="AK201"/>
  <c r="AJ201"/>
  <c r="AI201"/>
  <c r="AH201"/>
  <c r="AG201"/>
  <c r="AF201"/>
  <c r="AE201"/>
  <c r="AD201"/>
  <c r="AC201"/>
  <c r="AB201"/>
  <c r="AA201"/>
  <c r="Z201"/>
  <c r="Y201"/>
  <c r="X201"/>
  <c r="W201"/>
  <c r="V201"/>
  <c r="U201"/>
  <c r="T201"/>
  <c r="S201"/>
  <c r="R201"/>
  <c r="Q201"/>
  <c r="P201"/>
  <c r="O201"/>
  <c r="N201"/>
  <c r="M201"/>
  <c r="L201"/>
  <c r="K201"/>
  <c r="J201"/>
  <c r="I201"/>
  <c r="H201"/>
  <c r="G201"/>
  <c r="F201"/>
  <c r="E201"/>
  <c r="D201"/>
  <c r="C201"/>
  <c r="B201"/>
  <c r="BI200"/>
  <c r="BH200"/>
  <c r="BG200"/>
  <c r="BF200"/>
  <c r="BE200"/>
  <c r="BD200"/>
  <c r="BC200"/>
  <c r="BB200"/>
  <c r="BA200"/>
  <c r="AZ200"/>
  <c r="AY200"/>
  <c r="AX200"/>
  <c r="AW200"/>
  <c r="AV200"/>
  <c r="AU200"/>
  <c r="AT200"/>
  <c r="AS200"/>
  <c r="AR200"/>
  <c r="AQ200"/>
  <c r="AP200"/>
  <c r="AO200"/>
  <c r="AN200"/>
  <c r="AM200"/>
  <c r="AL200"/>
  <c r="AK200"/>
  <c r="AJ200"/>
  <c r="AI200"/>
  <c r="AH200"/>
  <c r="AG200"/>
  <c r="AF200"/>
  <c r="AE200"/>
  <c r="AD200"/>
  <c r="AC200"/>
  <c r="AB200"/>
  <c r="AA200"/>
  <c r="Z200"/>
  <c r="Y200"/>
  <c r="X200"/>
  <c r="W200"/>
  <c r="V200"/>
  <c r="U200"/>
  <c r="T200"/>
  <c r="S200"/>
  <c r="R200"/>
  <c r="Q200"/>
  <c r="P200"/>
  <c r="O200"/>
  <c r="N200"/>
  <c r="M200"/>
  <c r="L200"/>
  <c r="K200"/>
  <c r="J200"/>
  <c r="I200"/>
  <c r="H200"/>
  <c r="G200"/>
  <c r="F200"/>
  <c r="E200"/>
  <c r="D200"/>
  <c r="C200"/>
  <c r="B200"/>
  <c r="AQ199"/>
  <c r="AP199"/>
  <c r="AO199"/>
  <c r="AN199"/>
  <c r="AM199"/>
  <c r="AL199"/>
  <c r="AK199"/>
  <c r="AJ199"/>
  <c r="AI199"/>
  <c r="AH199"/>
  <c r="AG199"/>
  <c r="AF199"/>
  <c r="AE199"/>
  <c r="AD199"/>
  <c r="AC199"/>
  <c r="AB199"/>
  <c r="AA199"/>
  <c r="Z199"/>
  <c r="Y199"/>
  <c r="X199"/>
  <c r="W199"/>
  <c r="V199"/>
  <c r="U199"/>
  <c r="T199"/>
  <c r="S199"/>
  <c r="R199"/>
  <c r="Q199"/>
  <c r="P199"/>
  <c r="O199"/>
  <c r="N199"/>
  <c r="M199"/>
  <c r="L199"/>
  <c r="K199"/>
  <c r="J199"/>
  <c r="I199"/>
  <c r="H199"/>
  <c r="G199"/>
  <c r="F199"/>
  <c r="E199"/>
  <c r="D199"/>
  <c r="C199"/>
  <c r="B199"/>
  <c r="AQ198"/>
  <c r="AP198"/>
  <c r="AO198"/>
  <c r="AN198"/>
  <c r="AM198"/>
  <c r="AL198"/>
  <c r="AK198"/>
  <c r="AJ198"/>
  <c r="AI198"/>
  <c r="AH198"/>
  <c r="AG198"/>
  <c r="AF198"/>
  <c r="AE198"/>
  <c r="AD198"/>
  <c r="AC198"/>
  <c r="AB198"/>
  <c r="AA198"/>
  <c r="Z198"/>
  <c r="Y198"/>
  <c r="X198"/>
  <c r="W198"/>
  <c r="V198"/>
  <c r="U198"/>
  <c r="T198"/>
  <c r="S198"/>
  <c r="R198"/>
  <c r="Q198"/>
  <c r="P198"/>
  <c r="O198"/>
  <c r="N198"/>
  <c r="M198"/>
  <c r="L198"/>
  <c r="K198"/>
  <c r="J198"/>
  <c r="I198"/>
  <c r="H198"/>
  <c r="G198"/>
  <c r="F198"/>
  <c r="E198"/>
  <c r="D198"/>
  <c r="C198"/>
  <c r="B198"/>
  <c r="BI197"/>
  <c r="BH197"/>
  <c r="BG197"/>
  <c r="BF197"/>
  <c r="BE197"/>
  <c r="BD197"/>
  <c r="BC197"/>
  <c r="BB197"/>
  <c r="BA197"/>
  <c r="AZ197"/>
  <c r="AY197"/>
  <c r="AX197"/>
  <c r="AW197"/>
  <c r="AV197"/>
  <c r="AU197"/>
  <c r="AT197"/>
  <c r="AS197"/>
  <c r="AR197"/>
  <c r="AQ197"/>
  <c r="AP197"/>
  <c r="AO197"/>
  <c r="AN197"/>
  <c r="AM197"/>
  <c r="AL197"/>
  <c r="AK197"/>
  <c r="AJ197"/>
  <c r="AI197"/>
  <c r="AH197"/>
  <c r="AG197"/>
  <c r="AF197"/>
  <c r="AE197"/>
  <c r="AD197"/>
  <c r="AC197"/>
  <c r="AB197"/>
  <c r="AA197"/>
  <c r="Z197"/>
  <c r="Y197"/>
  <c r="X197"/>
  <c r="W197"/>
  <c r="V197"/>
  <c r="U197"/>
  <c r="T197"/>
  <c r="S197"/>
  <c r="R197"/>
  <c r="Q197"/>
  <c r="P197"/>
  <c r="O197"/>
  <c r="N197"/>
  <c r="M197"/>
  <c r="L197"/>
  <c r="K197"/>
  <c r="J197"/>
  <c r="I197"/>
  <c r="H197"/>
  <c r="G197"/>
  <c r="F197"/>
  <c r="E197"/>
  <c r="D197"/>
  <c r="C197"/>
  <c r="B197"/>
  <c r="AQ196"/>
  <c r="AP196"/>
  <c r="AO196"/>
  <c r="AN196"/>
  <c r="AM196"/>
  <c r="AL196"/>
  <c r="AK196"/>
  <c r="AJ196"/>
  <c r="AI196"/>
  <c r="AH196"/>
  <c r="AG196"/>
  <c r="AF196"/>
  <c r="AE196"/>
  <c r="AD196"/>
  <c r="AC196"/>
  <c r="AB196"/>
  <c r="AA196"/>
  <c r="Z196"/>
  <c r="Y196"/>
  <c r="X196"/>
  <c r="W196"/>
  <c r="V196"/>
  <c r="U196"/>
  <c r="T196"/>
  <c r="S196"/>
  <c r="R196"/>
  <c r="Q196"/>
  <c r="P196"/>
  <c r="O196"/>
  <c r="N196"/>
  <c r="M196"/>
  <c r="L196"/>
  <c r="K196"/>
  <c r="J196"/>
  <c r="I196"/>
  <c r="H196"/>
  <c r="G196"/>
  <c r="F196"/>
  <c r="E196"/>
  <c r="D196"/>
  <c r="C196"/>
  <c r="B196"/>
  <c r="AQ195"/>
  <c r="AP195"/>
  <c r="AO195"/>
  <c r="AN195"/>
  <c r="AM195"/>
  <c r="AL195"/>
  <c r="AK195"/>
  <c r="AJ195"/>
  <c r="AI195"/>
  <c r="AH195"/>
  <c r="AG195"/>
  <c r="AF195"/>
  <c r="AE195"/>
  <c r="AD195"/>
  <c r="AC195"/>
  <c r="AB195"/>
  <c r="AA195"/>
  <c r="Z195"/>
  <c r="Y195"/>
  <c r="X195"/>
  <c r="W195"/>
  <c r="V195"/>
  <c r="U195"/>
  <c r="T195"/>
  <c r="S195"/>
  <c r="R195"/>
  <c r="Q195"/>
  <c r="P195"/>
  <c r="O195"/>
  <c r="N195"/>
  <c r="M195"/>
  <c r="L195"/>
  <c r="K195"/>
  <c r="J195"/>
  <c r="I195"/>
  <c r="H195"/>
  <c r="G195"/>
  <c r="F195"/>
  <c r="E195"/>
  <c r="D195"/>
  <c r="C195"/>
  <c r="B195"/>
  <c r="BI194"/>
  <c r="BH194"/>
  <c r="BG194"/>
  <c r="BF194"/>
  <c r="BE194"/>
  <c r="BD194"/>
  <c r="BC194"/>
  <c r="BB194"/>
  <c r="BA194"/>
  <c r="AZ194"/>
  <c r="AY194"/>
  <c r="AX194"/>
  <c r="AW194"/>
  <c r="AV194"/>
  <c r="AU194"/>
  <c r="AT194"/>
  <c r="AS194"/>
  <c r="AR194"/>
  <c r="AQ194"/>
  <c r="AP194"/>
  <c r="AO194"/>
  <c r="AN194"/>
  <c r="AM194"/>
  <c r="AL194"/>
  <c r="AK194"/>
  <c r="AJ194"/>
  <c r="AI194"/>
  <c r="AH194"/>
  <c r="AG194"/>
  <c r="AF194"/>
  <c r="AE194"/>
  <c r="AD194"/>
  <c r="AC194"/>
  <c r="AB194"/>
  <c r="AA194"/>
  <c r="Z194"/>
  <c r="Y194"/>
  <c r="X194"/>
  <c r="W194"/>
  <c r="V194"/>
  <c r="U194"/>
  <c r="T194"/>
  <c r="S194"/>
  <c r="R194"/>
  <c r="Q194"/>
  <c r="P194"/>
  <c r="O194"/>
  <c r="N194"/>
  <c r="M194"/>
  <c r="L194"/>
  <c r="K194"/>
  <c r="J194"/>
  <c r="I194"/>
  <c r="H194"/>
  <c r="G194"/>
  <c r="F194"/>
  <c r="E194"/>
  <c r="D194"/>
  <c r="C194"/>
  <c r="B194"/>
  <c r="AQ193"/>
  <c r="AP193"/>
  <c r="AO193"/>
  <c r="AN193"/>
  <c r="AM193"/>
  <c r="AL193"/>
  <c r="AK193"/>
  <c r="AJ193"/>
  <c r="AI193"/>
  <c r="AH193"/>
  <c r="AG193"/>
  <c r="AF193"/>
  <c r="AE193"/>
  <c r="AD193"/>
  <c r="AC193"/>
  <c r="AB193"/>
  <c r="AA193"/>
  <c r="Z193"/>
  <c r="Y193"/>
  <c r="X193"/>
  <c r="W193"/>
  <c r="V193"/>
  <c r="U193"/>
  <c r="T193"/>
  <c r="S193"/>
  <c r="R193"/>
  <c r="Q193"/>
  <c r="P193"/>
  <c r="O193"/>
  <c r="N193"/>
  <c r="M193"/>
  <c r="L193"/>
  <c r="K193"/>
  <c r="J193"/>
  <c r="I193"/>
  <c r="H193"/>
  <c r="G193"/>
  <c r="F193"/>
  <c r="E193"/>
  <c r="D193"/>
  <c r="C193"/>
  <c r="B193"/>
  <c r="AQ192"/>
  <c r="AP192"/>
  <c r="AO192"/>
  <c r="AN192"/>
  <c r="AM192"/>
  <c r="AL192"/>
  <c r="AK192"/>
  <c r="AJ192"/>
  <c r="AI192"/>
  <c r="AH192"/>
  <c r="AG192"/>
  <c r="AF192"/>
  <c r="AE192"/>
  <c r="AD192"/>
  <c r="AC192"/>
  <c r="AB192"/>
  <c r="AA192"/>
  <c r="Z192"/>
  <c r="Y192"/>
  <c r="X192"/>
  <c r="W192"/>
  <c r="V192"/>
  <c r="U192"/>
  <c r="T192"/>
  <c r="S192"/>
  <c r="R192"/>
  <c r="Q192"/>
  <c r="P192"/>
  <c r="O192"/>
  <c r="N192"/>
  <c r="M192"/>
  <c r="L192"/>
  <c r="K192"/>
  <c r="J192"/>
  <c r="I192"/>
  <c r="H192"/>
  <c r="G192"/>
  <c r="F192"/>
  <c r="E192"/>
  <c r="D192"/>
  <c r="C192"/>
  <c r="B192"/>
  <c r="BI191"/>
  <c r="BH191"/>
  <c r="BG191"/>
  <c r="BF191"/>
  <c r="BE191"/>
  <c r="BD191"/>
  <c r="BC191"/>
  <c r="BB191"/>
  <c r="BA191"/>
  <c r="AZ191"/>
  <c r="AY191"/>
  <c r="AX191"/>
  <c r="AW191"/>
  <c r="AV191"/>
  <c r="AU191"/>
  <c r="AT191"/>
  <c r="AS191"/>
  <c r="AR191"/>
  <c r="AQ191"/>
  <c r="AP191"/>
  <c r="AO191"/>
  <c r="AN191"/>
  <c r="AM191"/>
  <c r="AL191"/>
  <c r="AK191"/>
  <c r="AJ191"/>
  <c r="AI191"/>
  <c r="AH191"/>
  <c r="AG191"/>
  <c r="AF191"/>
  <c r="AE191"/>
  <c r="AD191"/>
  <c r="AC191"/>
  <c r="AB191"/>
  <c r="AA191"/>
  <c r="Z191"/>
  <c r="Y191"/>
  <c r="X191"/>
  <c r="W191"/>
  <c r="V191"/>
  <c r="U191"/>
  <c r="T191"/>
  <c r="S191"/>
  <c r="R191"/>
  <c r="Q191"/>
  <c r="P191"/>
  <c r="O191"/>
  <c r="N191"/>
  <c r="M191"/>
  <c r="L191"/>
  <c r="K191"/>
  <c r="J191"/>
  <c r="I191"/>
  <c r="H191"/>
  <c r="G191"/>
  <c r="F191"/>
  <c r="E191"/>
  <c r="D191"/>
  <c r="C191"/>
  <c r="B191"/>
  <c r="AQ190"/>
  <c r="AP190"/>
  <c r="AO190"/>
  <c r="AN190"/>
  <c r="AM190"/>
  <c r="AL190"/>
  <c r="AK190"/>
  <c r="AJ190"/>
  <c r="AI190"/>
  <c r="AH190"/>
  <c r="AG190"/>
  <c r="AF190"/>
  <c r="AE190"/>
  <c r="AD190"/>
  <c r="AC190"/>
  <c r="AB190"/>
  <c r="AA190"/>
  <c r="Z190"/>
  <c r="Y190"/>
  <c r="X190"/>
  <c r="W190"/>
  <c r="V190"/>
  <c r="U190"/>
  <c r="T190"/>
  <c r="S190"/>
  <c r="R190"/>
  <c r="Q190"/>
  <c r="P190"/>
  <c r="O190"/>
  <c r="N190"/>
  <c r="M190"/>
  <c r="L190"/>
  <c r="K190"/>
  <c r="J190"/>
  <c r="I190"/>
  <c r="H190"/>
  <c r="G190"/>
  <c r="F190"/>
  <c r="E190"/>
  <c r="D190"/>
  <c r="C190"/>
  <c r="B190"/>
  <c r="AQ189"/>
  <c r="AP189"/>
  <c r="AO189"/>
  <c r="AN189"/>
  <c r="AM189"/>
  <c r="AL189"/>
  <c r="AK189"/>
  <c r="AJ189"/>
  <c r="AI189"/>
  <c r="AH189"/>
  <c r="AG189"/>
  <c r="AF189"/>
  <c r="AE189"/>
  <c r="AD189"/>
  <c r="AC189"/>
  <c r="AB189"/>
  <c r="AA189"/>
  <c r="Z189"/>
  <c r="Y189"/>
  <c r="X189"/>
  <c r="W189"/>
  <c r="V189"/>
  <c r="U189"/>
  <c r="T189"/>
  <c r="S189"/>
  <c r="R189"/>
  <c r="Q189"/>
  <c r="P189"/>
  <c r="O189"/>
  <c r="N189"/>
  <c r="M189"/>
  <c r="L189"/>
  <c r="K189"/>
  <c r="J189"/>
  <c r="I189"/>
  <c r="H189"/>
  <c r="G189"/>
  <c r="F189"/>
  <c r="E189"/>
  <c r="D189"/>
  <c r="C189"/>
  <c r="B189"/>
  <c r="BI188"/>
  <c r="BH188"/>
  <c r="BG188"/>
  <c r="BF188"/>
  <c r="BE188"/>
  <c r="BD188"/>
  <c r="BC188"/>
  <c r="BB188"/>
  <c r="BA188"/>
  <c r="AZ188"/>
  <c r="AY188"/>
  <c r="AX188"/>
  <c r="AW188"/>
  <c r="AV188"/>
  <c r="AU188"/>
  <c r="AT188"/>
  <c r="AS188"/>
  <c r="AR188"/>
  <c r="AQ188"/>
  <c r="AP188"/>
  <c r="AO188"/>
  <c r="AN188"/>
  <c r="AM188"/>
  <c r="AL188"/>
  <c r="AK188"/>
  <c r="AJ188"/>
  <c r="AI188"/>
  <c r="AH188"/>
  <c r="AG188"/>
  <c r="AF188"/>
  <c r="AE188"/>
  <c r="AD188"/>
  <c r="AC188"/>
  <c r="AB188"/>
  <c r="AA188"/>
  <c r="Z188"/>
  <c r="Y188"/>
  <c r="X188"/>
  <c r="W188"/>
  <c r="V188"/>
  <c r="U188"/>
  <c r="T188"/>
  <c r="S188"/>
  <c r="R188"/>
  <c r="Q188"/>
  <c r="P188"/>
  <c r="O188"/>
  <c r="N188"/>
  <c r="M188"/>
  <c r="L188"/>
  <c r="K188"/>
  <c r="J188"/>
  <c r="I188"/>
  <c r="H188"/>
  <c r="G188"/>
  <c r="F188"/>
  <c r="E188"/>
  <c r="D188"/>
  <c r="C188"/>
  <c r="B188"/>
  <c r="AQ187"/>
  <c r="AP187"/>
  <c r="AO187"/>
  <c r="AN187"/>
  <c r="AM187"/>
  <c r="AL187"/>
  <c r="AK187"/>
  <c r="AJ187"/>
  <c r="AI187"/>
  <c r="AH187"/>
  <c r="AG187"/>
  <c r="AF187"/>
  <c r="AE187"/>
  <c r="AD187"/>
  <c r="AC187"/>
  <c r="AB187"/>
  <c r="AA187"/>
  <c r="Z187"/>
  <c r="Y187"/>
  <c r="X187"/>
  <c r="W187"/>
  <c r="V187"/>
  <c r="U187"/>
  <c r="T187"/>
  <c r="S187"/>
  <c r="R187"/>
  <c r="Q187"/>
  <c r="P187"/>
  <c r="O187"/>
  <c r="N187"/>
  <c r="M187"/>
  <c r="L187"/>
  <c r="K187"/>
  <c r="J187"/>
  <c r="I187"/>
  <c r="H187"/>
  <c r="G187"/>
  <c r="F187"/>
  <c r="E187"/>
  <c r="D187"/>
  <c r="C187"/>
  <c r="B187"/>
  <c r="AQ186"/>
  <c r="AP186"/>
  <c r="AO186"/>
  <c r="AN186"/>
  <c r="AM186"/>
  <c r="AL186"/>
  <c r="AK186"/>
  <c r="AJ186"/>
  <c r="AI186"/>
  <c r="AH186"/>
  <c r="AG186"/>
  <c r="AF186"/>
  <c r="AE186"/>
  <c r="AD186"/>
  <c r="AC186"/>
  <c r="AB186"/>
  <c r="AA186"/>
  <c r="Z186"/>
  <c r="Y186"/>
  <c r="X186"/>
  <c r="W186"/>
  <c r="V186"/>
  <c r="U186"/>
  <c r="T186"/>
  <c r="S186"/>
  <c r="R186"/>
  <c r="Q186"/>
  <c r="P186"/>
  <c r="O186"/>
  <c r="N186"/>
  <c r="M186"/>
  <c r="L186"/>
  <c r="K186"/>
  <c r="J186"/>
  <c r="I186"/>
  <c r="H186"/>
  <c r="G186"/>
  <c r="F186"/>
  <c r="E186"/>
  <c r="D186"/>
  <c r="C186"/>
  <c r="B186"/>
  <c r="BI185"/>
  <c r="BH185"/>
  <c r="BG185"/>
  <c r="BF185"/>
  <c r="BE185"/>
  <c r="BD185"/>
  <c r="BC185"/>
  <c r="BB185"/>
  <c r="BA185"/>
  <c r="AZ185"/>
  <c r="AY185"/>
  <c r="AX185"/>
  <c r="AW185"/>
  <c r="AV185"/>
  <c r="AU185"/>
  <c r="AT185"/>
  <c r="AS185"/>
  <c r="AR185"/>
  <c r="AQ185"/>
  <c r="AP185"/>
  <c r="AO185"/>
  <c r="AN185"/>
  <c r="AM185"/>
  <c r="AL185"/>
  <c r="AK185"/>
  <c r="AJ185"/>
  <c r="AI185"/>
  <c r="AH185"/>
  <c r="AG185"/>
  <c r="AF185"/>
  <c r="AE185"/>
  <c r="AD185"/>
  <c r="AC185"/>
  <c r="AB185"/>
  <c r="AA185"/>
  <c r="Z185"/>
  <c r="Y185"/>
  <c r="X185"/>
  <c r="W185"/>
  <c r="V185"/>
  <c r="U185"/>
  <c r="T185"/>
  <c r="S185"/>
  <c r="R185"/>
  <c r="Q185"/>
  <c r="P185"/>
  <c r="O185"/>
  <c r="N185"/>
  <c r="M185"/>
  <c r="L185"/>
  <c r="K185"/>
  <c r="J185"/>
  <c r="I185"/>
  <c r="H185"/>
  <c r="G185"/>
  <c r="F185"/>
  <c r="E185"/>
  <c r="D185"/>
  <c r="C185"/>
  <c r="B185"/>
  <c r="AQ184"/>
  <c r="AP184"/>
  <c r="AO184"/>
  <c r="AN184"/>
  <c r="AM184"/>
  <c r="AL184"/>
  <c r="AK184"/>
  <c r="AJ184"/>
  <c r="AI184"/>
  <c r="AH184"/>
  <c r="AG184"/>
  <c r="AF184"/>
  <c r="AE184"/>
  <c r="AD184"/>
  <c r="AC184"/>
  <c r="AB184"/>
  <c r="AA184"/>
  <c r="Z184"/>
  <c r="Y184"/>
  <c r="X184"/>
  <c r="W184"/>
  <c r="V184"/>
  <c r="U184"/>
  <c r="T184"/>
  <c r="S184"/>
  <c r="R184"/>
  <c r="Q184"/>
  <c r="P184"/>
  <c r="O184"/>
  <c r="N184"/>
  <c r="M184"/>
  <c r="L184"/>
  <c r="K184"/>
  <c r="J184"/>
  <c r="I184"/>
  <c r="H184"/>
  <c r="G184"/>
  <c r="F184"/>
  <c r="E184"/>
  <c r="D184"/>
  <c r="C184"/>
  <c r="B184"/>
  <c r="AQ183"/>
  <c r="AP183"/>
  <c r="AO183"/>
  <c r="AN183"/>
  <c r="AM183"/>
  <c r="AL183"/>
  <c r="AK183"/>
  <c r="AJ183"/>
  <c r="AI183"/>
  <c r="AH183"/>
  <c r="AG183"/>
  <c r="AF183"/>
  <c r="AE183"/>
  <c r="AD183"/>
  <c r="AC183"/>
  <c r="AB183"/>
  <c r="AA183"/>
  <c r="Z183"/>
  <c r="Y183"/>
  <c r="X183"/>
  <c r="W183"/>
  <c r="V183"/>
  <c r="U183"/>
  <c r="T183"/>
  <c r="S183"/>
  <c r="R183"/>
  <c r="Q183"/>
  <c r="P183"/>
  <c r="O183"/>
  <c r="N183"/>
  <c r="M183"/>
  <c r="L183"/>
  <c r="K183"/>
  <c r="J183"/>
  <c r="I183"/>
  <c r="H183"/>
  <c r="G183"/>
  <c r="F183"/>
  <c r="E183"/>
  <c r="D183"/>
  <c r="C183"/>
  <c r="B183"/>
  <c r="BI182"/>
  <c r="BH182"/>
  <c r="BG182"/>
  <c r="BF182"/>
  <c r="BE182"/>
  <c r="BD182"/>
  <c r="BC182"/>
  <c r="BB182"/>
  <c r="BA182"/>
  <c r="AZ182"/>
  <c r="AY182"/>
  <c r="AX182"/>
  <c r="AW182"/>
  <c r="AV182"/>
  <c r="AU182"/>
  <c r="AT182"/>
  <c r="AS182"/>
  <c r="AR182"/>
  <c r="AQ182"/>
  <c r="AP182"/>
  <c r="AO182"/>
  <c r="AN182"/>
  <c r="AM182"/>
  <c r="AL182"/>
  <c r="AK182"/>
  <c r="AJ182"/>
  <c r="AI182"/>
  <c r="AH182"/>
  <c r="AG182"/>
  <c r="AF182"/>
  <c r="AE182"/>
  <c r="AD182"/>
  <c r="AC182"/>
  <c r="AB182"/>
  <c r="AA182"/>
  <c r="Z182"/>
  <c r="Y182"/>
  <c r="X182"/>
  <c r="W182"/>
  <c r="V182"/>
  <c r="U182"/>
  <c r="T182"/>
  <c r="S182"/>
  <c r="R182"/>
  <c r="Q182"/>
  <c r="P182"/>
  <c r="O182"/>
  <c r="N182"/>
  <c r="M182"/>
  <c r="L182"/>
  <c r="K182"/>
  <c r="J182"/>
  <c r="I182"/>
  <c r="H182"/>
  <c r="G182"/>
  <c r="F182"/>
  <c r="E182"/>
  <c r="D182"/>
  <c r="C182"/>
  <c r="B182"/>
  <c r="AQ181"/>
  <c r="AP181"/>
  <c r="AO181"/>
  <c r="AN181"/>
  <c r="AM181"/>
  <c r="AL181"/>
  <c r="AK181"/>
  <c r="AJ181"/>
  <c r="AI181"/>
  <c r="AH181"/>
  <c r="AG181"/>
  <c r="AF181"/>
  <c r="AE181"/>
  <c r="AD181"/>
  <c r="AC181"/>
  <c r="AB181"/>
  <c r="AA181"/>
  <c r="Z181"/>
  <c r="Y181"/>
  <c r="X181"/>
  <c r="W181"/>
  <c r="V181"/>
  <c r="U181"/>
  <c r="T181"/>
  <c r="S181"/>
  <c r="R181"/>
  <c r="Q181"/>
  <c r="P181"/>
  <c r="O181"/>
  <c r="N181"/>
  <c r="M181"/>
  <c r="L181"/>
  <c r="K181"/>
  <c r="J181"/>
  <c r="I181"/>
  <c r="H181"/>
  <c r="G181"/>
  <c r="F181"/>
  <c r="E181"/>
  <c r="D181"/>
  <c r="C181"/>
  <c r="B181"/>
  <c r="AQ180"/>
  <c r="AP180"/>
  <c r="AO180"/>
  <c r="AN180"/>
  <c r="AM180"/>
  <c r="AL180"/>
  <c r="AK180"/>
  <c r="AJ180"/>
  <c r="AI180"/>
  <c r="AH180"/>
  <c r="AG180"/>
  <c r="AF180"/>
  <c r="AE180"/>
  <c r="AD180"/>
  <c r="AC180"/>
  <c r="AB180"/>
  <c r="AA180"/>
  <c r="Z180"/>
  <c r="Y180"/>
  <c r="X180"/>
  <c r="W180"/>
  <c r="V180"/>
  <c r="U180"/>
  <c r="T180"/>
  <c r="S180"/>
  <c r="R180"/>
  <c r="Q180"/>
  <c r="P180"/>
  <c r="O180"/>
  <c r="N180"/>
  <c r="M180"/>
  <c r="L180"/>
  <c r="K180"/>
  <c r="J180"/>
  <c r="I180"/>
  <c r="H180"/>
  <c r="G180"/>
  <c r="F180"/>
  <c r="E180"/>
  <c r="D180"/>
  <c r="C180"/>
  <c r="B180"/>
  <c r="BI179"/>
  <c r="BH179"/>
  <c r="BG179"/>
  <c r="BF179"/>
  <c r="BE179"/>
  <c r="BD179"/>
  <c r="BC179"/>
  <c r="BB179"/>
  <c r="BA179"/>
  <c r="AZ179"/>
  <c r="AY179"/>
  <c r="AX179"/>
  <c r="AW179"/>
  <c r="AV179"/>
  <c r="AU179"/>
  <c r="AT179"/>
  <c r="AS179"/>
  <c r="AR179"/>
  <c r="AQ179"/>
  <c r="AP179"/>
  <c r="AO179"/>
  <c r="AN179"/>
  <c r="AM179"/>
  <c r="AL179"/>
  <c r="AK179"/>
  <c r="AJ179"/>
  <c r="AI179"/>
  <c r="AH179"/>
  <c r="AG179"/>
  <c r="AF179"/>
  <c r="AE179"/>
  <c r="AD179"/>
  <c r="AC179"/>
  <c r="AB179"/>
  <c r="AA179"/>
  <c r="Z179"/>
  <c r="Y179"/>
  <c r="X179"/>
  <c r="W179"/>
  <c r="V179"/>
  <c r="U179"/>
  <c r="T179"/>
  <c r="S179"/>
  <c r="R179"/>
  <c r="Q179"/>
  <c r="P179"/>
  <c r="O179"/>
  <c r="N179"/>
  <c r="M179"/>
  <c r="L179"/>
  <c r="K179"/>
  <c r="J179"/>
  <c r="I179"/>
  <c r="H179"/>
  <c r="G179"/>
  <c r="F179"/>
  <c r="E179"/>
  <c r="D179"/>
  <c r="C179"/>
  <c r="B179"/>
  <c r="AQ178"/>
  <c r="AP178"/>
  <c r="AO178"/>
  <c r="AN178"/>
  <c r="AM178"/>
  <c r="AL178"/>
  <c r="AK178"/>
  <c r="AJ178"/>
  <c r="AI178"/>
  <c r="AH178"/>
  <c r="AG178"/>
  <c r="AF178"/>
  <c r="AE178"/>
  <c r="AD178"/>
  <c r="AC178"/>
  <c r="AB178"/>
  <c r="AA178"/>
  <c r="Z178"/>
  <c r="Y178"/>
  <c r="X178"/>
  <c r="W178"/>
  <c r="V178"/>
  <c r="U178"/>
  <c r="T178"/>
  <c r="S178"/>
  <c r="R178"/>
  <c r="Q178"/>
  <c r="P178"/>
  <c r="O178"/>
  <c r="N178"/>
  <c r="M178"/>
  <c r="L178"/>
  <c r="K178"/>
  <c r="J178"/>
  <c r="I178"/>
  <c r="H178"/>
  <c r="G178"/>
  <c r="F178"/>
  <c r="E178"/>
  <c r="D178"/>
  <c r="C178"/>
  <c r="B178"/>
  <c r="AQ177"/>
  <c r="AP177"/>
  <c r="AO177"/>
  <c r="AN177"/>
  <c r="AM177"/>
  <c r="AL177"/>
  <c r="AK177"/>
  <c r="AJ177"/>
  <c r="AI177"/>
  <c r="AH177"/>
  <c r="AG177"/>
  <c r="AF177"/>
  <c r="AE177"/>
  <c r="AD177"/>
  <c r="AC177"/>
  <c r="AB177"/>
  <c r="AA177"/>
  <c r="Z177"/>
  <c r="Y177"/>
  <c r="X177"/>
  <c r="W177"/>
  <c r="V177"/>
  <c r="U177"/>
  <c r="T177"/>
  <c r="S177"/>
  <c r="R177"/>
  <c r="Q177"/>
  <c r="P177"/>
  <c r="O177"/>
  <c r="N177"/>
  <c r="M177"/>
  <c r="L177"/>
  <c r="K177"/>
  <c r="J177"/>
  <c r="I177"/>
  <c r="H177"/>
  <c r="G177"/>
  <c r="F177"/>
  <c r="E177"/>
  <c r="D177"/>
  <c r="C177"/>
  <c r="B177"/>
  <c r="BI176"/>
  <c r="BH176"/>
  <c r="BG176"/>
  <c r="BF176"/>
  <c r="BE176"/>
  <c r="BD176"/>
  <c r="BC176"/>
  <c r="BB176"/>
  <c r="BA176"/>
  <c r="AZ176"/>
  <c r="AY176"/>
  <c r="AX176"/>
  <c r="AW176"/>
  <c r="AV176"/>
  <c r="AU176"/>
  <c r="AT176"/>
  <c r="AS176"/>
  <c r="AR176"/>
  <c r="AQ176"/>
  <c r="AP176"/>
  <c r="AO176"/>
  <c r="AN176"/>
  <c r="AM176"/>
  <c r="AL176"/>
  <c r="AK176"/>
  <c r="AJ176"/>
  <c r="AI176"/>
  <c r="AH176"/>
  <c r="AG176"/>
  <c r="AF176"/>
  <c r="AE176"/>
  <c r="AD176"/>
  <c r="AC176"/>
  <c r="AB176"/>
  <c r="AA176"/>
  <c r="Z176"/>
  <c r="Y176"/>
  <c r="X176"/>
  <c r="W176"/>
  <c r="V176"/>
  <c r="U176"/>
  <c r="T176"/>
  <c r="S176"/>
  <c r="R176"/>
  <c r="Q176"/>
  <c r="P176"/>
  <c r="O176"/>
  <c r="N176"/>
  <c r="M176"/>
  <c r="L176"/>
  <c r="K176"/>
  <c r="J176"/>
  <c r="I176"/>
  <c r="H176"/>
  <c r="G176"/>
  <c r="F176"/>
  <c r="E176"/>
  <c r="D176"/>
  <c r="C176"/>
  <c r="B176"/>
  <c r="AQ175"/>
  <c r="AP175"/>
  <c r="AO175"/>
  <c r="AN175"/>
  <c r="AM175"/>
  <c r="AL175"/>
  <c r="AK175"/>
  <c r="AJ175"/>
  <c r="AI175"/>
  <c r="AH175"/>
  <c r="AG175"/>
  <c r="AF175"/>
  <c r="AE175"/>
  <c r="AD175"/>
  <c r="AC175"/>
  <c r="AB175"/>
  <c r="AA175"/>
  <c r="Z175"/>
  <c r="Y175"/>
  <c r="X175"/>
  <c r="W175"/>
  <c r="V175"/>
  <c r="U175"/>
  <c r="T175"/>
  <c r="S175"/>
  <c r="R175"/>
  <c r="Q175"/>
  <c r="P175"/>
  <c r="O175"/>
  <c r="N175"/>
  <c r="M175"/>
  <c r="L175"/>
  <c r="K175"/>
  <c r="J175"/>
  <c r="I175"/>
  <c r="H175"/>
  <c r="G175"/>
  <c r="F175"/>
  <c r="E175"/>
  <c r="D175"/>
  <c r="C175"/>
  <c r="B175"/>
  <c r="AQ174"/>
  <c r="AP174"/>
  <c r="AO174"/>
  <c r="AN174"/>
  <c r="AM174"/>
  <c r="AL174"/>
  <c r="AK174"/>
  <c r="AJ174"/>
  <c r="AI174"/>
  <c r="AH174"/>
  <c r="AG174"/>
  <c r="AF174"/>
  <c r="AE174"/>
  <c r="AD174"/>
  <c r="AC174"/>
  <c r="AB174"/>
  <c r="AA174"/>
  <c r="Z174"/>
  <c r="Y174"/>
  <c r="X174"/>
  <c r="W174"/>
  <c r="V174"/>
  <c r="U174"/>
  <c r="T174"/>
  <c r="S174"/>
  <c r="R174"/>
  <c r="Q174"/>
  <c r="P174"/>
  <c r="O174"/>
  <c r="N174"/>
  <c r="M174"/>
  <c r="L174"/>
  <c r="K174"/>
  <c r="J174"/>
  <c r="I174"/>
  <c r="H174"/>
  <c r="G174"/>
  <c r="F174"/>
  <c r="E174"/>
  <c r="D174"/>
  <c r="C174"/>
  <c r="B174"/>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B173"/>
  <c r="AQ172"/>
  <c r="AP172"/>
  <c r="AO172"/>
  <c r="AN172"/>
  <c r="AM172"/>
  <c r="AL172"/>
  <c r="AK172"/>
  <c r="AJ172"/>
  <c r="AI172"/>
  <c r="AH172"/>
  <c r="AG172"/>
  <c r="AF172"/>
  <c r="AE172"/>
  <c r="AD172"/>
  <c r="AC172"/>
  <c r="AB172"/>
  <c r="AA172"/>
  <c r="Z172"/>
  <c r="Y172"/>
  <c r="X172"/>
  <c r="W172"/>
  <c r="V172"/>
  <c r="U172"/>
  <c r="T172"/>
  <c r="S172"/>
  <c r="R172"/>
  <c r="Q172"/>
  <c r="P172"/>
  <c r="O172"/>
  <c r="N172"/>
  <c r="M172"/>
  <c r="L172"/>
  <c r="K172"/>
  <c r="J172"/>
  <c r="I172"/>
  <c r="H172"/>
  <c r="G172"/>
  <c r="F172"/>
  <c r="E172"/>
  <c r="D172"/>
  <c r="C172"/>
  <c r="B172"/>
  <c r="AQ171"/>
  <c r="AP171"/>
  <c r="AO171"/>
  <c r="AN171"/>
  <c r="AM171"/>
  <c r="AL171"/>
  <c r="AK171"/>
  <c r="AJ171"/>
  <c r="AI171"/>
  <c r="AH171"/>
  <c r="AG171"/>
  <c r="AF171"/>
  <c r="AE171"/>
  <c r="AD171"/>
  <c r="AC171"/>
  <c r="AB171"/>
  <c r="AA171"/>
  <c r="Z171"/>
  <c r="Y171"/>
  <c r="X171"/>
  <c r="W171"/>
  <c r="V171"/>
  <c r="U171"/>
  <c r="T171"/>
  <c r="S171"/>
  <c r="R171"/>
  <c r="Q171"/>
  <c r="P171"/>
  <c r="O171"/>
  <c r="N171"/>
  <c r="M171"/>
  <c r="L171"/>
  <c r="K171"/>
  <c r="J171"/>
  <c r="I171"/>
  <c r="H171"/>
  <c r="G171"/>
  <c r="F171"/>
  <c r="E171"/>
  <c r="D171"/>
  <c r="C171"/>
  <c r="B171"/>
  <c r="BI170"/>
  <c r="BH170"/>
  <c r="BG170"/>
  <c r="BF170"/>
  <c r="BE170"/>
  <c r="BD170"/>
  <c r="BC170"/>
  <c r="BB170"/>
  <c r="BA170"/>
  <c r="AZ170"/>
  <c r="AY170"/>
  <c r="AX170"/>
  <c r="AW170"/>
  <c r="AV170"/>
  <c r="AU170"/>
  <c r="AT170"/>
  <c r="AS170"/>
  <c r="AR170"/>
  <c r="AQ170"/>
  <c r="AP170"/>
  <c r="AO170"/>
  <c r="AN170"/>
  <c r="AM170"/>
  <c r="AL170"/>
  <c r="AK170"/>
  <c r="AJ170"/>
  <c r="AI170"/>
  <c r="AH170"/>
  <c r="AG170"/>
  <c r="AF170"/>
  <c r="AE170"/>
  <c r="AD170"/>
  <c r="AC170"/>
  <c r="AB170"/>
  <c r="AA170"/>
  <c r="Z170"/>
  <c r="Y170"/>
  <c r="X170"/>
  <c r="W170"/>
  <c r="V170"/>
  <c r="U170"/>
  <c r="T170"/>
  <c r="S170"/>
  <c r="R170"/>
  <c r="Q170"/>
  <c r="P170"/>
  <c r="O170"/>
  <c r="N170"/>
  <c r="M170"/>
  <c r="L170"/>
  <c r="K170"/>
  <c r="J170"/>
  <c r="I170"/>
  <c r="H170"/>
  <c r="G170"/>
  <c r="F170"/>
  <c r="E170"/>
  <c r="D170"/>
  <c r="C170"/>
  <c r="B170"/>
  <c r="AQ169"/>
  <c r="AP169"/>
  <c r="AO169"/>
  <c r="AN169"/>
  <c r="AM169"/>
  <c r="AL169"/>
  <c r="AK169"/>
  <c r="AJ169"/>
  <c r="AI169"/>
  <c r="AH169"/>
  <c r="AG169"/>
  <c r="AF169"/>
  <c r="AE169"/>
  <c r="AD169"/>
  <c r="AC169"/>
  <c r="AB169"/>
  <c r="AA169"/>
  <c r="Z169"/>
  <c r="Y169"/>
  <c r="X169"/>
  <c r="W169"/>
  <c r="V169"/>
  <c r="U169"/>
  <c r="T169"/>
  <c r="S169"/>
  <c r="R169"/>
  <c r="Q169"/>
  <c r="P169"/>
  <c r="O169"/>
  <c r="N169"/>
  <c r="M169"/>
  <c r="L169"/>
  <c r="K169"/>
  <c r="J169"/>
  <c r="I169"/>
  <c r="H169"/>
  <c r="G169"/>
  <c r="F169"/>
  <c r="E169"/>
  <c r="D169"/>
  <c r="C169"/>
  <c r="B169"/>
  <c r="AQ168"/>
  <c r="AP168"/>
  <c r="AO168"/>
  <c r="AN168"/>
  <c r="AM168"/>
  <c r="AL168"/>
  <c r="AK168"/>
  <c r="AJ168"/>
  <c r="AI168"/>
  <c r="AH168"/>
  <c r="AG168"/>
  <c r="AF168"/>
  <c r="AE168"/>
  <c r="AD168"/>
  <c r="AC168"/>
  <c r="AB168"/>
  <c r="AA168"/>
  <c r="Z168"/>
  <c r="Y168"/>
  <c r="X168"/>
  <c r="W168"/>
  <c r="V168"/>
  <c r="U168"/>
  <c r="T168"/>
  <c r="S168"/>
  <c r="R168"/>
  <c r="Q168"/>
  <c r="P168"/>
  <c r="O168"/>
  <c r="N168"/>
  <c r="M168"/>
  <c r="L168"/>
  <c r="K168"/>
  <c r="J168"/>
  <c r="I168"/>
  <c r="H168"/>
  <c r="G168"/>
  <c r="F168"/>
  <c r="E168"/>
  <c r="D168"/>
  <c r="C168"/>
  <c r="B168"/>
  <c r="BI167"/>
  <c r="BH167"/>
  <c r="BG167"/>
  <c r="BF167"/>
  <c r="BE167"/>
  <c r="BD167"/>
  <c r="BC167"/>
  <c r="BB167"/>
  <c r="BA167"/>
  <c r="AZ167"/>
  <c r="AY167"/>
  <c r="AX167"/>
  <c r="AW167"/>
  <c r="AV167"/>
  <c r="AU167"/>
  <c r="AT167"/>
  <c r="AS167"/>
  <c r="AR167"/>
  <c r="AQ167"/>
  <c r="AP167"/>
  <c r="AO167"/>
  <c r="AN167"/>
  <c r="AM167"/>
  <c r="AL167"/>
  <c r="AK167"/>
  <c r="AJ167"/>
  <c r="AI167"/>
  <c r="AH167"/>
  <c r="AG167"/>
  <c r="AF167"/>
  <c r="AE167"/>
  <c r="AD167"/>
  <c r="AC167"/>
  <c r="AB167"/>
  <c r="AA167"/>
  <c r="Z167"/>
  <c r="Y167"/>
  <c r="X167"/>
  <c r="W167"/>
  <c r="V167"/>
  <c r="U167"/>
  <c r="T167"/>
  <c r="S167"/>
  <c r="R167"/>
  <c r="Q167"/>
  <c r="P167"/>
  <c r="O167"/>
  <c r="N167"/>
  <c r="M167"/>
  <c r="L167"/>
  <c r="K167"/>
  <c r="J167"/>
  <c r="I167"/>
  <c r="H167"/>
  <c r="G167"/>
  <c r="F167"/>
  <c r="E167"/>
  <c r="D167"/>
  <c r="C167"/>
  <c r="B167"/>
  <c r="AQ166"/>
  <c r="AP166"/>
  <c r="AO166"/>
  <c r="AN166"/>
  <c r="AM166"/>
  <c r="AL166"/>
  <c r="AK166"/>
  <c r="AJ166"/>
  <c r="AI166"/>
  <c r="AH166"/>
  <c r="AG166"/>
  <c r="AF166"/>
  <c r="AE166"/>
  <c r="AD166"/>
  <c r="AC166"/>
  <c r="AB166"/>
  <c r="AA166"/>
  <c r="Z166"/>
  <c r="Y166"/>
  <c r="X166"/>
  <c r="W166"/>
  <c r="V166"/>
  <c r="U166"/>
  <c r="T166"/>
  <c r="S166"/>
  <c r="R166"/>
  <c r="Q166"/>
  <c r="P166"/>
  <c r="O166"/>
  <c r="N166"/>
  <c r="M166"/>
  <c r="L166"/>
  <c r="K166"/>
  <c r="J166"/>
  <c r="I166"/>
  <c r="H166"/>
  <c r="G166"/>
  <c r="F166"/>
  <c r="E166"/>
  <c r="D166"/>
  <c r="C166"/>
  <c r="B166"/>
  <c r="AQ165"/>
  <c r="AP165"/>
  <c r="AO165"/>
  <c r="AN165"/>
  <c r="AM165"/>
  <c r="AL165"/>
  <c r="AK165"/>
  <c r="AJ165"/>
  <c r="AI165"/>
  <c r="AH165"/>
  <c r="AG165"/>
  <c r="AF165"/>
  <c r="AE165"/>
  <c r="AD165"/>
  <c r="AC165"/>
  <c r="AB165"/>
  <c r="AA165"/>
  <c r="Z165"/>
  <c r="Y165"/>
  <c r="X165"/>
  <c r="W165"/>
  <c r="V165"/>
  <c r="U165"/>
  <c r="T165"/>
  <c r="S165"/>
  <c r="R165"/>
  <c r="Q165"/>
  <c r="P165"/>
  <c r="O165"/>
  <c r="N165"/>
  <c r="M165"/>
  <c r="L165"/>
  <c r="K165"/>
  <c r="J165"/>
  <c r="I165"/>
  <c r="H165"/>
  <c r="G165"/>
  <c r="F165"/>
  <c r="E165"/>
  <c r="D165"/>
  <c r="C165"/>
  <c r="B165"/>
  <c r="BI164"/>
  <c r="BH164"/>
  <c r="BG164"/>
  <c r="BF164"/>
  <c r="BE164"/>
  <c r="BD164"/>
  <c r="BC164"/>
  <c r="BB164"/>
  <c r="BA164"/>
  <c r="AZ164"/>
  <c r="AY164"/>
  <c r="AX164"/>
  <c r="AW164"/>
  <c r="AV164"/>
  <c r="AU164"/>
  <c r="AT164"/>
  <c r="AS164"/>
  <c r="AR164"/>
  <c r="AQ164"/>
  <c r="AP164"/>
  <c r="AO164"/>
  <c r="AN164"/>
  <c r="AM164"/>
  <c r="AL164"/>
  <c r="AK164"/>
  <c r="AJ164"/>
  <c r="AI164"/>
  <c r="AH164"/>
  <c r="AG164"/>
  <c r="AF164"/>
  <c r="AE164"/>
  <c r="AD164"/>
  <c r="AC164"/>
  <c r="AB164"/>
  <c r="AA164"/>
  <c r="Z164"/>
  <c r="Y164"/>
  <c r="X164"/>
  <c r="W164"/>
  <c r="V164"/>
  <c r="U164"/>
  <c r="T164"/>
  <c r="S164"/>
  <c r="R164"/>
  <c r="Q164"/>
  <c r="P164"/>
  <c r="O164"/>
  <c r="N164"/>
  <c r="M164"/>
  <c r="L164"/>
  <c r="K164"/>
  <c r="J164"/>
  <c r="I164"/>
  <c r="H164"/>
  <c r="G164"/>
  <c r="F164"/>
  <c r="E164"/>
  <c r="D164"/>
  <c r="C164"/>
  <c r="B164"/>
  <c r="AQ163"/>
  <c r="AP163"/>
  <c r="AO163"/>
  <c r="AN163"/>
  <c r="AM163"/>
  <c r="AL163"/>
  <c r="AK163"/>
  <c r="AJ163"/>
  <c r="AI163"/>
  <c r="AH163"/>
  <c r="AG163"/>
  <c r="AF163"/>
  <c r="AE163"/>
  <c r="AD163"/>
  <c r="AC163"/>
  <c r="AB163"/>
  <c r="AA163"/>
  <c r="Z163"/>
  <c r="Y163"/>
  <c r="X163"/>
  <c r="W163"/>
  <c r="V163"/>
  <c r="U163"/>
  <c r="T163"/>
  <c r="S163"/>
  <c r="R163"/>
  <c r="Q163"/>
  <c r="P163"/>
  <c r="O163"/>
  <c r="N163"/>
  <c r="M163"/>
  <c r="L163"/>
  <c r="K163"/>
  <c r="J163"/>
  <c r="I163"/>
  <c r="H163"/>
  <c r="G163"/>
  <c r="F163"/>
  <c r="E163"/>
  <c r="D163"/>
  <c r="C163"/>
  <c r="B163"/>
  <c r="AQ162"/>
  <c r="AP162"/>
  <c r="AO162"/>
  <c r="AN162"/>
  <c r="AM162"/>
  <c r="AL162"/>
  <c r="AK162"/>
  <c r="AJ162"/>
  <c r="AI162"/>
  <c r="AH162"/>
  <c r="AG162"/>
  <c r="AF162"/>
  <c r="AE162"/>
  <c r="AD162"/>
  <c r="AC162"/>
  <c r="AB162"/>
  <c r="AA162"/>
  <c r="Z162"/>
  <c r="Y162"/>
  <c r="X162"/>
  <c r="W162"/>
  <c r="V162"/>
  <c r="U162"/>
  <c r="T162"/>
  <c r="S162"/>
  <c r="R162"/>
  <c r="Q162"/>
  <c r="P162"/>
  <c r="O162"/>
  <c r="N162"/>
  <c r="M162"/>
  <c r="L162"/>
  <c r="K162"/>
  <c r="J162"/>
  <c r="I162"/>
  <c r="H162"/>
  <c r="G162"/>
  <c r="F162"/>
  <c r="E162"/>
  <c r="D162"/>
  <c r="C162"/>
  <c r="B162"/>
  <c r="BI161"/>
  <c r="BH161"/>
  <c r="BG161"/>
  <c r="BF161"/>
  <c r="BE161"/>
  <c r="BD161"/>
  <c r="BC161"/>
  <c r="BB161"/>
  <c r="BA161"/>
  <c r="AZ161"/>
  <c r="AY161"/>
  <c r="AX161"/>
  <c r="AW161"/>
  <c r="AV161"/>
  <c r="AU161"/>
  <c r="AT161"/>
  <c r="AS161"/>
  <c r="AR161"/>
  <c r="AQ161"/>
  <c r="AP161"/>
  <c r="AO161"/>
  <c r="AN161"/>
  <c r="AM161"/>
  <c r="AL161"/>
  <c r="AK161"/>
  <c r="AJ161"/>
  <c r="AI161"/>
  <c r="AH161"/>
  <c r="AG161"/>
  <c r="AF161"/>
  <c r="AE161"/>
  <c r="AD161"/>
  <c r="AC161"/>
  <c r="AB161"/>
  <c r="AA161"/>
  <c r="Z161"/>
  <c r="Y161"/>
  <c r="X161"/>
  <c r="W161"/>
  <c r="V161"/>
  <c r="U161"/>
  <c r="T161"/>
  <c r="S161"/>
  <c r="R161"/>
  <c r="Q161"/>
  <c r="P161"/>
  <c r="O161"/>
  <c r="N161"/>
  <c r="M161"/>
  <c r="L161"/>
  <c r="K161"/>
  <c r="J161"/>
  <c r="I161"/>
  <c r="H161"/>
  <c r="G161"/>
  <c r="F161"/>
  <c r="E161"/>
  <c r="D161"/>
  <c r="C161"/>
  <c r="B161"/>
  <c r="AQ160"/>
  <c r="AP160"/>
  <c r="AO160"/>
  <c r="AN160"/>
  <c r="AM160"/>
  <c r="AL160"/>
  <c r="AK160"/>
  <c r="AJ160"/>
  <c r="AI160"/>
  <c r="AH160"/>
  <c r="AG160"/>
  <c r="AF160"/>
  <c r="AE160"/>
  <c r="AD160"/>
  <c r="AC160"/>
  <c r="AB160"/>
  <c r="AA160"/>
  <c r="Z160"/>
  <c r="Y160"/>
  <c r="X160"/>
  <c r="W160"/>
  <c r="V160"/>
  <c r="U160"/>
  <c r="T160"/>
  <c r="S160"/>
  <c r="R160"/>
  <c r="Q160"/>
  <c r="P160"/>
  <c r="O160"/>
  <c r="N160"/>
  <c r="M160"/>
  <c r="L160"/>
  <c r="K160"/>
  <c r="J160"/>
  <c r="I160"/>
  <c r="H160"/>
  <c r="G160"/>
  <c r="F160"/>
  <c r="E160"/>
  <c r="D160"/>
  <c r="C160"/>
  <c r="B160"/>
  <c r="AQ159"/>
  <c r="AP159"/>
  <c r="AO159"/>
  <c r="AN159"/>
  <c r="AM159"/>
  <c r="AL159"/>
  <c r="AK159"/>
  <c r="AJ159"/>
  <c r="AI159"/>
  <c r="AH159"/>
  <c r="AG159"/>
  <c r="AF159"/>
  <c r="AE159"/>
  <c r="AD159"/>
  <c r="AC159"/>
  <c r="AB159"/>
  <c r="AA159"/>
  <c r="Z159"/>
  <c r="Y159"/>
  <c r="X159"/>
  <c r="W159"/>
  <c r="V159"/>
  <c r="U159"/>
  <c r="T159"/>
  <c r="S159"/>
  <c r="R159"/>
  <c r="Q159"/>
  <c r="P159"/>
  <c r="O159"/>
  <c r="N159"/>
  <c r="M159"/>
  <c r="L159"/>
  <c r="K159"/>
  <c r="J159"/>
  <c r="I159"/>
  <c r="H159"/>
  <c r="G159"/>
  <c r="F159"/>
  <c r="E159"/>
  <c r="D159"/>
  <c r="C159"/>
  <c r="B159"/>
  <c r="BI158"/>
  <c r="BH158"/>
  <c r="BG158"/>
  <c r="BF158"/>
  <c r="BE158"/>
  <c r="BD158"/>
  <c r="BC158"/>
  <c r="BB158"/>
  <c r="BA158"/>
  <c r="AZ158"/>
  <c r="AY158"/>
  <c r="AX158"/>
  <c r="AW158"/>
  <c r="AV158"/>
  <c r="AU158"/>
  <c r="AT158"/>
  <c r="AS158"/>
  <c r="AR158"/>
  <c r="AQ158"/>
  <c r="AP158"/>
  <c r="AO158"/>
  <c r="AN158"/>
  <c r="AM158"/>
  <c r="AL158"/>
  <c r="AK158"/>
  <c r="AJ158"/>
  <c r="AI158"/>
  <c r="AH158"/>
  <c r="AG158"/>
  <c r="AF158"/>
  <c r="AE158"/>
  <c r="AD158"/>
  <c r="AC158"/>
  <c r="AB158"/>
  <c r="AA158"/>
  <c r="Z158"/>
  <c r="Y158"/>
  <c r="X158"/>
  <c r="W158"/>
  <c r="V158"/>
  <c r="U158"/>
  <c r="T158"/>
  <c r="S158"/>
  <c r="R158"/>
  <c r="Q158"/>
  <c r="P158"/>
  <c r="O158"/>
  <c r="N158"/>
  <c r="M158"/>
  <c r="L158"/>
  <c r="K158"/>
  <c r="J158"/>
  <c r="I158"/>
  <c r="H158"/>
  <c r="G158"/>
  <c r="F158"/>
  <c r="E158"/>
  <c r="D158"/>
  <c r="C158"/>
  <c r="B158"/>
  <c r="AQ157"/>
  <c r="AP157"/>
  <c r="AO157"/>
  <c r="AN157"/>
  <c r="AM157"/>
  <c r="AL157"/>
  <c r="AK157"/>
  <c r="AJ157"/>
  <c r="AI157"/>
  <c r="AH157"/>
  <c r="AG157"/>
  <c r="AF157"/>
  <c r="AE157"/>
  <c r="AD157"/>
  <c r="AC157"/>
  <c r="AB157"/>
  <c r="AA157"/>
  <c r="Z157"/>
  <c r="Y157"/>
  <c r="X157"/>
  <c r="W157"/>
  <c r="V157"/>
  <c r="U157"/>
  <c r="T157"/>
  <c r="S157"/>
  <c r="R157"/>
  <c r="Q157"/>
  <c r="P157"/>
  <c r="O157"/>
  <c r="N157"/>
  <c r="M157"/>
  <c r="L157"/>
  <c r="K157"/>
  <c r="J157"/>
  <c r="I157"/>
  <c r="H157"/>
  <c r="G157"/>
  <c r="F157"/>
  <c r="E157"/>
  <c r="D157"/>
  <c r="C157"/>
  <c r="B157"/>
  <c r="AQ156"/>
  <c r="AP156"/>
  <c r="AO156"/>
  <c r="AN156"/>
  <c r="AM156"/>
  <c r="AL156"/>
  <c r="AK156"/>
  <c r="AJ156"/>
  <c r="AI156"/>
  <c r="AH156"/>
  <c r="AG156"/>
  <c r="AF156"/>
  <c r="AE156"/>
  <c r="AD156"/>
  <c r="AC156"/>
  <c r="AB156"/>
  <c r="AA156"/>
  <c r="Z156"/>
  <c r="Y156"/>
  <c r="X156"/>
  <c r="W156"/>
  <c r="V156"/>
  <c r="U156"/>
  <c r="T156"/>
  <c r="S156"/>
  <c r="R156"/>
  <c r="Q156"/>
  <c r="P156"/>
  <c r="O156"/>
  <c r="N156"/>
  <c r="M156"/>
  <c r="L156"/>
  <c r="K156"/>
  <c r="J156"/>
  <c r="I156"/>
  <c r="H156"/>
  <c r="G156"/>
  <c r="F156"/>
  <c r="E156"/>
  <c r="D156"/>
  <c r="C156"/>
  <c r="B156"/>
  <c r="BI155"/>
  <c r="BH155"/>
  <c r="BG155"/>
  <c r="BF155"/>
  <c r="BE155"/>
  <c r="BD155"/>
  <c r="BC155"/>
  <c r="BB155"/>
  <c r="BA155"/>
  <c r="AZ155"/>
  <c r="AY155"/>
  <c r="AX155"/>
  <c r="AW155"/>
  <c r="AV155"/>
  <c r="AU155"/>
  <c r="AT155"/>
  <c r="AS155"/>
  <c r="AR155"/>
  <c r="AQ155"/>
  <c r="AP155"/>
  <c r="AO155"/>
  <c r="AN155"/>
  <c r="AM155"/>
  <c r="AL155"/>
  <c r="AK155"/>
  <c r="AJ155"/>
  <c r="AI155"/>
  <c r="AH155"/>
  <c r="AG155"/>
  <c r="AF155"/>
  <c r="AE155"/>
  <c r="AD155"/>
  <c r="AC155"/>
  <c r="AB155"/>
  <c r="AA155"/>
  <c r="Z155"/>
  <c r="Y155"/>
  <c r="X155"/>
  <c r="W155"/>
  <c r="V155"/>
  <c r="U155"/>
  <c r="T155"/>
  <c r="S155"/>
  <c r="R155"/>
  <c r="Q155"/>
  <c r="P155"/>
  <c r="O155"/>
  <c r="N155"/>
  <c r="M155"/>
  <c r="L155"/>
  <c r="K155"/>
  <c r="J155"/>
  <c r="I155"/>
  <c r="H155"/>
  <c r="G155"/>
  <c r="F155"/>
  <c r="E155"/>
  <c r="D155"/>
  <c r="C155"/>
  <c r="B155"/>
  <c r="AQ154"/>
  <c r="AP154"/>
  <c r="AO154"/>
  <c r="AN154"/>
  <c r="AM154"/>
  <c r="AL154"/>
  <c r="AK154"/>
  <c r="AJ154"/>
  <c r="AI154"/>
  <c r="AH154"/>
  <c r="AG154"/>
  <c r="AF154"/>
  <c r="AE154"/>
  <c r="AD154"/>
  <c r="AC154"/>
  <c r="AB154"/>
  <c r="AA154"/>
  <c r="Z154"/>
  <c r="Y154"/>
  <c r="X154"/>
  <c r="W154"/>
  <c r="V154"/>
  <c r="U154"/>
  <c r="T154"/>
  <c r="S154"/>
  <c r="R154"/>
  <c r="Q154"/>
  <c r="P154"/>
  <c r="O154"/>
  <c r="N154"/>
  <c r="M154"/>
  <c r="L154"/>
  <c r="K154"/>
  <c r="J154"/>
  <c r="I154"/>
  <c r="H154"/>
  <c r="G154"/>
  <c r="F154"/>
  <c r="E154"/>
  <c r="D154"/>
  <c r="C154"/>
  <c r="B154"/>
  <c r="AQ153"/>
  <c r="AP153"/>
  <c r="AO153"/>
  <c r="AN153"/>
  <c r="AM153"/>
  <c r="AL153"/>
  <c r="AK153"/>
  <c r="AJ153"/>
  <c r="AI153"/>
  <c r="AH153"/>
  <c r="AG153"/>
  <c r="AF153"/>
  <c r="AE153"/>
  <c r="AD153"/>
  <c r="AC153"/>
  <c r="AB153"/>
  <c r="AA153"/>
  <c r="Z153"/>
  <c r="Y153"/>
  <c r="X153"/>
  <c r="W153"/>
  <c r="V153"/>
  <c r="U153"/>
  <c r="T153"/>
  <c r="S153"/>
  <c r="R153"/>
  <c r="Q153"/>
  <c r="P153"/>
  <c r="O153"/>
  <c r="N153"/>
  <c r="M153"/>
  <c r="L153"/>
  <c r="K153"/>
  <c r="J153"/>
  <c r="I153"/>
  <c r="H153"/>
  <c r="G153"/>
  <c r="F153"/>
  <c r="E153"/>
  <c r="D153"/>
  <c r="C153"/>
  <c r="B153"/>
  <c r="BI152"/>
  <c r="BH152"/>
  <c r="BG152"/>
  <c r="BF152"/>
  <c r="BE152"/>
  <c r="BD152"/>
  <c r="BC152"/>
  <c r="BB152"/>
  <c r="BA152"/>
  <c r="AZ152"/>
  <c r="AY152"/>
  <c r="AX152"/>
  <c r="AW152"/>
  <c r="AV152"/>
  <c r="AU152"/>
  <c r="AT152"/>
  <c r="AS152"/>
  <c r="AR152"/>
  <c r="AQ152"/>
  <c r="AP152"/>
  <c r="AO152"/>
  <c r="AN152"/>
  <c r="AM152"/>
  <c r="AL152"/>
  <c r="AK152"/>
  <c r="AJ152"/>
  <c r="AI152"/>
  <c r="AH152"/>
  <c r="AG152"/>
  <c r="AF152"/>
  <c r="AE152"/>
  <c r="AD152"/>
  <c r="AC152"/>
  <c r="AB152"/>
  <c r="AA152"/>
  <c r="Z152"/>
  <c r="Y152"/>
  <c r="X152"/>
  <c r="W152"/>
  <c r="V152"/>
  <c r="U152"/>
  <c r="T152"/>
  <c r="S152"/>
  <c r="R152"/>
  <c r="Q152"/>
  <c r="P152"/>
  <c r="O152"/>
  <c r="N152"/>
  <c r="M152"/>
  <c r="L152"/>
  <c r="K152"/>
  <c r="J152"/>
  <c r="I152"/>
  <c r="H152"/>
  <c r="G152"/>
  <c r="F152"/>
  <c r="E152"/>
  <c r="D152"/>
  <c r="C152"/>
  <c r="B152"/>
  <c r="AQ151"/>
  <c r="AP151"/>
  <c r="AO151"/>
  <c r="AN151"/>
  <c r="AM151"/>
  <c r="AL151"/>
  <c r="AK151"/>
  <c r="AJ151"/>
  <c r="AI151"/>
  <c r="AH151"/>
  <c r="AG151"/>
  <c r="AF151"/>
  <c r="AE151"/>
  <c r="AD151"/>
  <c r="AC151"/>
  <c r="AB151"/>
  <c r="AA151"/>
  <c r="Z151"/>
  <c r="Y151"/>
  <c r="X151"/>
  <c r="W151"/>
  <c r="V151"/>
  <c r="U151"/>
  <c r="T151"/>
  <c r="S151"/>
  <c r="R151"/>
  <c r="Q151"/>
  <c r="P151"/>
  <c r="O151"/>
  <c r="N151"/>
  <c r="M151"/>
  <c r="L151"/>
  <c r="K151"/>
  <c r="J151"/>
  <c r="I151"/>
  <c r="H151"/>
  <c r="G151"/>
  <c r="F151"/>
  <c r="E151"/>
  <c r="D151"/>
  <c r="C151"/>
  <c r="B151"/>
  <c r="AQ150"/>
  <c r="AP150"/>
  <c r="AO150"/>
  <c r="AN150"/>
  <c r="AM150"/>
  <c r="AL150"/>
  <c r="AK150"/>
  <c r="AJ150"/>
  <c r="AI150"/>
  <c r="AH150"/>
  <c r="AG150"/>
  <c r="AF150"/>
  <c r="AE150"/>
  <c r="AD150"/>
  <c r="AC150"/>
  <c r="AB150"/>
  <c r="AA150"/>
  <c r="Z150"/>
  <c r="Y150"/>
  <c r="X150"/>
  <c r="W150"/>
  <c r="V150"/>
  <c r="U150"/>
  <c r="T150"/>
  <c r="S150"/>
  <c r="R150"/>
  <c r="Q150"/>
  <c r="P150"/>
  <c r="O150"/>
  <c r="N150"/>
  <c r="M150"/>
  <c r="L150"/>
  <c r="K150"/>
  <c r="J150"/>
  <c r="I150"/>
  <c r="H150"/>
  <c r="G150"/>
  <c r="F150"/>
  <c r="E150"/>
  <c r="D150"/>
  <c r="C150"/>
  <c r="B150"/>
  <c r="BI149"/>
  <c r="BH149"/>
  <c r="BG149"/>
  <c r="BF149"/>
  <c r="BE149"/>
  <c r="BD149"/>
  <c r="BC149"/>
  <c r="BB149"/>
  <c r="BA149"/>
  <c r="AZ149"/>
  <c r="AY149"/>
  <c r="AX149"/>
  <c r="AW149"/>
  <c r="AV149"/>
  <c r="AU149"/>
  <c r="AT149"/>
  <c r="AS149"/>
  <c r="AR149"/>
  <c r="AQ149"/>
  <c r="AP149"/>
  <c r="AO149"/>
  <c r="AN149"/>
  <c r="AM149"/>
  <c r="AL149"/>
  <c r="AK149"/>
  <c r="AJ149"/>
  <c r="AI149"/>
  <c r="AH149"/>
  <c r="AG149"/>
  <c r="AF149"/>
  <c r="AE149"/>
  <c r="AD149"/>
  <c r="AC149"/>
  <c r="AB149"/>
  <c r="AA149"/>
  <c r="Z149"/>
  <c r="Y149"/>
  <c r="X149"/>
  <c r="W149"/>
  <c r="V149"/>
  <c r="U149"/>
  <c r="T149"/>
  <c r="S149"/>
  <c r="R149"/>
  <c r="Q149"/>
  <c r="P149"/>
  <c r="O149"/>
  <c r="N149"/>
  <c r="M149"/>
  <c r="L149"/>
  <c r="K149"/>
  <c r="J149"/>
  <c r="I149"/>
  <c r="H149"/>
  <c r="G149"/>
  <c r="F149"/>
  <c r="E149"/>
  <c r="D149"/>
  <c r="C149"/>
  <c r="B149"/>
  <c r="AQ148"/>
  <c r="AP148"/>
  <c r="AO148"/>
  <c r="AN148"/>
  <c r="AM148"/>
  <c r="AL148"/>
  <c r="AK148"/>
  <c r="AJ148"/>
  <c r="AI148"/>
  <c r="AH148"/>
  <c r="AG148"/>
  <c r="AF148"/>
  <c r="AE148"/>
  <c r="AD148"/>
  <c r="AC148"/>
  <c r="AB148"/>
  <c r="AA148"/>
  <c r="Z148"/>
  <c r="Y148"/>
  <c r="X148"/>
  <c r="W148"/>
  <c r="V148"/>
  <c r="U148"/>
  <c r="T148"/>
  <c r="S148"/>
  <c r="R148"/>
  <c r="Q148"/>
  <c r="P148"/>
  <c r="O148"/>
  <c r="N148"/>
  <c r="M148"/>
  <c r="L148"/>
  <c r="K148"/>
  <c r="J148"/>
  <c r="I148"/>
  <c r="H148"/>
  <c r="G148"/>
  <c r="F148"/>
  <c r="E148"/>
  <c r="D148"/>
  <c r="C148"/>
  <c r="B148"/>
  <c r="AQ147"/>
  <c r="AP147"/>
  <c r="AO147"/>
  <c r="AN147"/>
  <c r="AM147"/>
  <c r="AL147"/>
  <c r="AK147"/>
  <c r="AJ147"/>
  <c r="AI147"/>
  <c r="AH147"/>
  <c r="AG147"/>
  <c r="AF147"/>
  <c r="AE147"/>
  <c r="AD147"/>
  <c r="AC147"/>
  <c r="AB147"/>
  <c r="AA147"/>
  <c r="Z147"/>
  <c r="Y147"/>
  <c r="X147"/>
  <c r="W147"/>
  <c r="V147"/>
  <c r="U147"/>
  <c r="T147"/>
  <c r="S147"/>
  <c r="R147"/>
  <c r="Q147"/>
  <c r="P147"/>
  <c r="O147"/>
  <c r="N147"/>
  <c r="M147"/>
  <c r="L147"/>
  <c r="K147"/>
  <c r="J147"/>
  <c r="I147"/>
  <c r="H147"/>
  <c r="G147"/>
  <c r="F147"/>
  <c r="E147"/>
  <c r="D147"/>
  <c r="C147"/>
  <c r="B147"/>
  <c r="BI146"/>
  <c r="BH146"/>
  <c r="BG146"/>
  <c r="BF146"/>
  <c r="BE146"/>
  <c r="BD146"/>
  <c r="BC146"/>
  <c r="BB146"/>
  <c r="BA146"/>
  <c r="AZ146"/>
  <c r="AY146"/>
  <c r="AX146"/>
  <c r="AW146"/>
  <c r="AV146"/>
  <c r="AU146"/>
  <c r="AT146"/>
  <c r="AS146"/>
  <c r="AR146"/>
  <c r="AQ146"/>
  <c r="AP146"/>
  <c r="AO146"/>
  <c r="AN146"/>
  <c r="AM146"/>
  <c r="AL146"/>
  <c r="AK146"/>
  <c r="AJ146"/>
  <c r="AI146"/>
  <c r="AH146"/>
  <c r="AG146"/>
  <c r="AF146"/>
  <c r="AE146"/>
  <c r="AD146"/>
  <c r="AC146"/>
  <c r="AB146"/>
  <c r="AA146"/>
  <c r="Z146"/>
  <c r="Y146"/>
  <c r="X146"/>
  <c r="W146"/>
  <c r="V146"/>
  <c r="U146"/>
  <c r="T146"/>
  <c r="S146"/>
  <c r="R146"/>
  <c r="Q146"/>
  <c r="P146"/>
  <c r="O146"/>
  <c r="N146"/>
  <c r="M146"/>
  <c r="L146"/>
  <c r="K146"/>
  <c r="J146"/>
  <c r="I146"/>
  <c r="H146"/>
  <c r="G146"/>
  <c r="F146"/>
  <c r="E146"/>
  <c r="D146"/>
  <c r="C146"/>
  <c r="B146"/>
  <c r="AQ145"/>
  <c r="AP145"/>
  <c r="AO145"/>
  <c r="AN145"/>
  <c r="AM145"/>
  <c r="AL145"/>
  <c r="AK145"/>
  <c r="AJ145"/>
  <c r="AI145"/>
  <c r="AH145"/>
  <c r="AG145"/>
  <c r="AF145"/>
  <c r="AE145"/>
  <c r="AD145"/>
  <c r="AC145"/>
  <c r="AB145"/>
  <c r="AA145"/>
  <c r="Z145"/>
  <c r="Y145"/>
  <c r="X145"/>
  <c r="W145"/>
  <c r="V145"/>
  <c r="U145"/>
  <c r="T145"/>
  <c r="S145"/>
  <c r="R145"/>
  <c r="Q145"/>
  <c r="P145"/>
  <c r="O145"/>
  <c r="N145"/>
  <c r="M145"/>
  <c r="L145"/>
  <c r="K145"/>
  <c r="J145"/>
  <c r="I145"/>
  <c r="H145"/>
  <c r="G145"/>
  <c r="F145"/>
  <c r="E145"/>
  <c r="D145"/>
  <c r="C145"/>
  <c r="B145"/>
  <c r="AQ144"/>
  <c r="AP144"/>
  <c r="AO144"/>
  <c r="AN144"/>
  <c r="AM144"/>
  <c r="AL144"/>
  <c r="AK144"/>
  <c r="AJ144"/>
  <c r="AI144"/>
  <c r="AH144"/>
  <c r="AG144"/>
  <c r="AF144"/>
  <c r="AE144"/>
  <c r="AD144"/>
  <c r="AC144"/>
  <c r="AB144"/>
  <c r="AA144"/>
  <c r="Z144"/>
  <c r="Y144"/>
  <c r="X144"/>
  <c r="W144"/>
  <c r="V144"/>
  <c r="U144"/>
  <c r="T144"/>
  <c r="S144"/>
  <c r="R144"/>
  <c r="Q144"/>
  <c r="P144"/>
  <c r="O144"/>
  <c r="N144"/>
  <c r="M144"/>
  <c r="L144"/>
  <c r="K144"/>
  <c r="J144"/>
  <c r="I144"/>
  <c r="H144"/>
  <c r="G144"/>
  <c r="F144"/>
  <c r="E144"/>
  <c r="D144"/>
  <c r="C144"/>
  <c r="B144"/>
  <c r="BI143"/>
  <c r="BH143"/>
  <c r="BG143"/>
  <c r="BF143"/>
  <c r="BE143"/>
  <c r="BD143"/>
  <c r="BC143"/>
  <c r="BB143"/>
  <c r="BA143"/>
  <c r="AZ143"/>
  <c r="AY143"/>
  <c r="AX143"/>
  <c r="AW143"/>
  <c r="AV143"/>
  <c r="AU143"/>
  <c r="AT143"/>
  <c r="AS143"/>
  <c r="AR143"/>
  <c r="AQ143"/>
  <c r="AP143"/>
  <c r="AO143"/>
  <c r="AN143"/>
  <c r="AM143"/>
  <c r="AL143"/>
  <c r="AK143"/>
  <c r="AJ143"/>
  <c r="AI143"/>
  <c r="AH143"/>
  <c r="AG143"/>
  <c r="AF143"/>
  <c r="AE143"/>
  <c r="AD143"/>
  <c r="AC143"/>
  <c r="AB143"/>
  <c r="AA143"/>
  <c r="Z143"/>
  <c r="Y143"/>
  <c r="X143"/>
  <c r="W143"/>
  <c r="V143"/>
  <c r="U143"/>
  <c r="T143"/>
  <c r="S143"/>
  <c r="R143"/>
  <c r="Q143"/>
  <c r="P143"/>
  <c r="O143"/>
  <c r="N143"/>
  <c r="M143"/>
  <c r="L143"/>
  <c r="K143"/>
  <c r="J143"/>
  <c r="I143"/>
  <c r="H143"/>
  <c r="G143"/>
  <c r="F143"/>
  <c r="E143"/>
  <c r="D143"/>
  <c r="C143"/>
  <c r="B143"/>
  <c r="AQ142"/>
  <c r="AP142"/>
  <c r="AO142"/>
  <c r="AN142"/>
  <c r="AM142"/>
  <c r="AL142"/>
  <c r="AK142"/>
  <c r="AJ142"/>
  <c r="AI142"/>
  <c r="AH142"/>
  <c r="AG142"/>
  <c r="AF142"/>
  <c r="AE142"/>
  <c r="AD142"/>
  <c r="AC142"/>
  <c r="AB142"/>
  <c r="AA142"/>
  <c r="Z142"/>
  <c r="Y142"/>
  <c r="X142"/>
  <c r="W142"/>
  <c r="V142"/>
  <c r="U142"/>
  <c r="T142"/>
  <c r="S142"/>
  <c r="R142"/>
  <c r="Q142"/>
  <c r="P142"/>
  <c r="O142"/>
  <c r="N142"/>
  <c r="M142"/>
  <c r="L142"/>
  <c r="K142"/>
  <c r="J142"/>
  <c r="I142"/>
  <c r="H142"/>
  <c r="G142"/>
  <c r="F142"/>
  <c r="E142"/>
  <c r="D142"/>
  <c r="C142"/>
  <c r="B142"/>
  <c r="AQ141"/>
  <c r="AP141"/>
  <c r="AO141"/>
  <c r="AN141"/>
  <c r="AM141"/>
  <c r="AL141"/>
  <c r="AK141"/>
  <c r="AJ141"/>
  <c r="AI141"/>
  <c r="AH141"/>
  <c r="AG141"/>
  <c r="AF141"/>
  <c r="AE141"/>
  <c r="AD141"/>
  <c r="AC141"/>
  <c r="AB141"/>
  <c r="AA141"/>
  <c r="Z141"/>
  <c r="Y141"/>
  <c r="X141"/>
  <c r="W141"/>
  <c r="V141"/>
  <c r="U141"/>
  <c r="T141"/>
  <c r="S141"/>
  <c r="R141"/>
  <c r="Q141"/>
  <c r="P141"/>
  <c r="O141"/>
  <c r="N141"/>
  <c r="M141"/>
  <c r="L141"/>
  <c r="K141"/>
  <c r="J141"/>
  <c r="I141"/>
  <c r="H141"/>
  <c r="G141"/>
  <c r="F141"/>
  <c r="E141"/>
  <c r="D141"/>
  <c r="C141"/>
  <c r="B141"/>
  <c r="BI140"/>
  <c r="BH140"/>
  <c r="BG140"/>
  <c r="BF140"/>
  <c r="BE140"/>
  <c r="BD140"/>
  <c r="BC140"/>
  <c r="BB140"/>
  <c r="BA140"/>
  <c r="AZ140"/>
  <c r="AY140"/>
  <c r="AX140"/>
  <c r="AW140"/>
  <c r="AV140"/>
  <c r="AU140"/>
  <c r="AT140"/>
  <c r="AS140"/>
  <c r="AR140"/>
  <c r="AQ140"/>
  <c r="AP140"/>
  <c r="AO140"/>
  <c r="AN140"/>
  <c r="AM140"/>
  <c r="AL140"/>
  <c r="AK140"/>
  <c r="AJ140"/>
  <c r="AI140"/>
  <c r="AH140"/>
  <c r="AG140"/>
  <c r="AF140"/>
  <c r="AE140"/>
  <c r="AD140"/>
  <c r="AC140"/>
  <c r="AB140"/>
  <c r="AA140"/>
  <c r="Z140"/>
  <c r="Y140"/>
  <c r="X140"/>
  <c r="W140"/>
  <c r="V140"/>
  <c r="U140"/>
  <c r="T140"/>
  <c r="S140"/>
  <c r="R140"/>
  <c r="Q140"/>
  <c r="P140"/>
  <c r="O140"/>
  <c r="N140"/>
  <c r="M140"/>
  <c r="L140"/>
  <c r="K140"/>
  <c r="J140"/>
  <c r="I140"/>
  <c r="H140"/>
  <c r="G140"/>
  <c r="F140"/>
  <c r="E140"/>
  <c r="D140"/>
  <c r="C140"/>
  <c r="B140"/>
  <c r="AQ139"/>
  <c r="AP139"/>
  <c r="AO139"/>
  <c r="AN139"/>
  <c r="AM139"/>
  <c r="AL139"/>
  <c r="AK139"/>
  <c r="AJ139"/>
  <c r="AI139"/>
  <c r="AH139"/>
  <c r="AG139"/>
  <c r="AF139"/>
  <c r="AE139"/>
  <c r="AD139"/>
  <c r="AC139"/>
  <c r="AB139"/>
  <c r="AA139"/>
  <c r="Z139"/>
  <c r="Y139"/>
  <c r="X139"/>
  <c r="W139"/>
  <c r="V139"/>
  <c r="U139"/>
  <c r="T139"/>
  <c r="S139"/>
  <c r="R139"/>
  <c r="Q139"/>
  <c r="P139"/>
  <c r="O139"/>
  <c r="N139"/>
  <c r="M139"/>
  <c r="L139"/>
  <c r="K139"/>
  <c r="J139"/>
  <c r="I139"/>
  <c r="H139"/>
  <c r="G139"/>
  <c r="F139"/>
  <c r="E139"/>
  <c r="D139"/>
  <c r="C139"/>
  <c r="B139"/>
  <c r="AQ138"/>
  <c r="AP138"/>
  <c r="AO138"/>
  <c r="AN138"/>
  <c r="AM138"/>
  <c r="AL138"/>
  <c r="AK138"/>
  <c r="AJ138"/>
  <c r="AI138"/>
  <c r="AH138"/>
  <c r="AG138"/>
  <c r="AF138"/>
  <c r="AE138"/>
  <c r="AD138"/>
  <c r="AC138"/>
  <c r="AB138"/>
  <c r="AA138"/>
  <c r="Z138"/>
  <c r="Y138"/>
  <c r="X138"/>
  <c r="W138"/>
  <c r="V138"/>
  <c r="U138"/>
  <c r="T138"/>
  <c r="S138"/>
  <c r="R138"/>
  <c r="Q138"/>
  <c r="P138"/>
  <c r="O138"/>
  <c r="N138"/>
  <c r="M138"/>
  <c r="L138"/>
  <c r="K138"/>
  <c r="J138"/>
  <c r="I138"/>
  <c r="H138"/>
  <c r="G138"/>
  <c r="F138"/>
  <c r="E138"/>
  <c r="D138"/>
  <c r="C138"/>
  <c r="B138"/>
  <c r="BI137"/>
  <c r="BH137"/>
  <c r="BG137"/>
  <c r="BF137"/>
  <c r="BE137"/>
  <c r="BD137"/>
  <c r="BC137"/>
  <c r="BB137"/>
  <c r="BA137"/>
  <c r="AZ137"/>
  <c r="AY137"/>
  <c r="AX137"/>
  <c r="AW137"/>
  <c r="AV137"/>
  <c r="AU137"/>
  <c r="AT137"/>
  <c r="AS137"/>
  <c r="AR137"/>
  <c r="AQ137"/>
  <c r="AP137"/>
  <c r="AO137"/>
  <c r="AN137"/>
  <c r="AM137"/>
  <c r="AL137"/>
  <c r="AK137"/>
  <c r="AJ137"/>
  <c r="AI137"/>
  <c r="AH137"/>
  <c r="AG137"/>
  <c r="AF137"/>
  <c r="AE137"/>
  <c r="AD137"/>
  <c r="AC137"/>
  <c r="AB137"/>
  <c r="AA137"/>
  <c r="Z137"/>
  <c r="Y137"/>
  <c r="X137"/>
  <c r="W137"/>
  <c r="V137"/>
  <c r="U137"/>
  <c r="T137"/>
  <c r="S137"/>
  <c r="R137"/>
  <c r="Q137"/>
  <c r="P137"/>
  <c r="O137"/>
  <c r="N137"/>
  <c r="M137"/>
  <c r="L137"/>
  <c r="K137"/>
  <c r="J137"/>
  <c r="I137"/>
  <c r="H137"/>
  <c r="G137"/>
  <c r="F137"/>
  <c r="E137"/>
  <c r="D137"/>
  <c r="C137"/>
  <c r="B137"/>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F136"/>
  <c r="E136"/>
  <c r="D136"/>
  <c r="C136"/>
  <c r="B136"/>
  <c r="AQ135"/>
  <c r="AP135"/>
  <c r="AO135"/>
  <c r="AN135"/>
  <c r="AM135"/>
  <c r="AL135"/>
  <c r="AK135"/>
  <c r="AJ135"/>
  <c r="AI135"/>
  <c r="AH135"/>
  <c r="AG135"/>
  <c r="AF135"/>
  <c r="AE135"/>
  <c r="AD135"/>
  <c r="AC135"/>
  <c r="AB135"/>
  <c r="AA135"/>
  <c r="Z135"/>
  <c r="Y135"/>
  <c r="X135"/>
  <c r="W135"/>
  <c r="V135"/>
  <c r="U135"/>
  <c r="T135"/>
  <c r="S135"/>
  <c r="R135"/>
  <c r="Q135"/>
  <c r="P135"/>
  <c r="O135"/>
  <c r="N135"/>
  <c r="M135"/>
  <c r="L135"/>
  <c r="K135"/>
  <c r="J135"/>
  <c r="I135"/>
  <c r="H135"/>
  <c r="G135"/>
  <c r="F135"/>
  <c r="E135"/>
  <c r="D135"/>
  <c r="C135"/>
  <c r="B135"/>
  <c r="BI134"/>
  <c r="BH134"/>
  <c r="BG134"/>
  <c r="BF134"/>
  <c r="BE134"/>
  <c r="BD134"/>
  <c r="BC134"/>
  <c r="BB134"/>
  <c r="BA134"/>
  <c r="AZ134"/>
  <c r="AY134"/>
  <c r="AX134"/>
  <c r="AW134"/>
  <c r="AV134"/>
  <c r="AU134"/>
  <c r="AT134"/>
  <c r="AS134"/>
  <c r="AR134"/>
  <c r="AQ134"/>
  <c r="AP134"/>
  <c r="AO134"/>
  <c r="AN134"/>
  <c r="AM134"/>
  <c r="AL134"/>
  <c r="AK134"/>
  <c r="AJ134"/>
  <c r="AI134"/>
  <c r="AH134"/>
  <c r="AG134"/>
  <c r="AF134"/>
  <c r="AE134"/>
  <c r="AD134"/>
  <c r="AC134"/>
  <c r="AB134"/>
  <c r="AA134"/>
  <c r="Z134"/>
  <c r="Y134"/>
  <c r="X134"/>
  <c r="W134"/>
  <c r="V134"/>
  <c r="U134"/>
  <c r="T134"/>
  <c r="S134"/>
  <c r="R134"/>
  <c r="Q134"/>
  <c r="P134"/>
  <c r="O134"/>
  <c r="N134"/>
  <c r="M134"/>
  <c r="L134"/>
  <c r="K134"/>
  <c r="J134"/>
  <c r="I134"/>
  <c r="H134"/>
  <c r="G134"/>
  <c r="F134"/>
  <c r="E134"/>
  <c r="D134"/>
  <c r="C134"/>
  <c r="B134"/>
  <c r="AQ133"/>
  <c r="AP133"/>
  <c r="AO133"/>
  <c r="AN133"/>
  <c r="AM133"/>
  <c r="AL133"/>
  <c r="AK133"/>
  <c r="AJ133"/>
  <c r="AI133"/>
  <c r="AH133"/>
  <c r="AG133"/>
  <c r="AF133"/>
  <c r="AE133"/>
  <c r="AD133"/>
  <c r="AC133"/>
  <c r="AB133"/>
  <c r="AA133"/>
  <c r="Z133"/>
  <c r="Y133"/>
  <c r="X133"/>
  <c r="W133"/>
  <c r="V133"/>
  <c r="U133"/>
  <c r="T133"/>
  <c r="S133"/>
  <c r="R133"/>
  <c r="Q133"/>
  <c r="P133"/>
  <c r="O133"/>
  <c r="N133"/>
  <c r="M133"/>
  <c r="L133"/>
  <c r="K133"/>
  <c r="J133"/>
  <c r="I133"/>
  <c r="H133"/>
  <c r="G133"/>
  <c r="F133"/>
  <c r="E133"/>
  <c r="D133"/>
  <c r="C133"/>
  <c r="B133"/>
  <c r="AQ132"/>
  <c r="AP132"/>
  <c r="AO132"/>
  <c r="AN132"/>
  <c r="AM132"/>
  <c r="AL132"/>
  <c r="AK132"/>
  <c r="AJ132"/>
  <c r="AI132"/>
  <c r="AH132"/>
  <c r="AG132"/>
  <c r="AF132"/>
  <c r="AE132"/>
  <c r="AD132"/>
  <c r="AC132"/>
  <c r="AB132"/>
  <c r="AA132"/>
  <c r="Z132"/>
  <c r="Y132"/>
  <c r="X132"/>
  <c r="W132"/>
  <c r="V132"/>
  <c r="U132"/>
  <c r="T132"/>
  <c r="S132"/>
  <c r="R132"/>
  <c r="Q132"/>
  <c r="P132"/>
  <c r="O132"/>
  <c r="N132"/>
  <c r="M132"/>
  <c r="L132"/>
  <c r="K132"/>
  <c r="J132"/>
  <c r="I132"/>
  <c r="H132"/>
  <c r="G132"/>
  <c r="F132"/>
  <c r="E132"/>
  <c r="D132"/>
  <c r="C132"/>
  <c r="B132"/>
  <c r="BI131"/>
  <c r="BH131"/>
  <c r="BG131"/>
  <c r="BF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Y131"/>
  <c r="X131"/>
  <c r="W131"/>
  <c r="V131"/>
  <c r="U131"/>
  <c r="T131"/>
  <c r="S131"/>
  <c r="R131"/>
  <c r="Q131"/>
  <c r="P131"/>
  <c r="O131"/>
  <c r="N131"/>
  <c r="M131"/>
  <c r="L131"/>
  <c r="K131"/>
  <c r="J131"/>
  <c r="I131"/>
  <c r="H131"/>
  <c r="G131"/>
  <c r="F131"/>
  <c r="E131"/>
  <c r="D131"/>
  <c r="C131"/>
  <c r="B131"/>
  <c r="AQ130"/>
  <c r="AP130"/>
  <c r="AO130"/>
  <c r="AN130"/>
  <c r="AM130"/>
  <c r="AL130"/>
  <c r="AK130"/>
  <c r="AJ130"/>
  <c r="AI130"/>
  <c r="AH130"/>
  <c r="AG130"/>
  <c r="AF130"/>
  <c r="AE130"/>
  <c r="AD130"/>
  <c r="AC130"/>
  <c r="AB130"/>
  <c r="AA130"/>
  <c r="Z130"/>
  <c r="Y130"/>
  <c r="X130"/>
  <c r="W130"/>
  <c r="V130"/>
  <c r="U130"/>
  <c r="T130"/>
  <c r="S130"/>
  <c r="R130"/>
  <c r="Q130"/>
  <c r="P130"/>
  <c r="O130"/>
  <c r="N130"/>
  <c r="M130"/>
  <c r="L130"/>
  <c r="K130"/>
  <c r="J130"/>
  <c r="I130"/>
  <c r="H130"/>
  <c r="G130"/>
  <c r="F130"/>
  <c r="E130"/>
  <c r="D130"/>
  <c r="C130"/>
  <c r="B130"/>
  <c r="AQ129"/>
  <c r="AP129"/>
  <c r="AO129"/>
  <c r="AN129"/>
  <c r="AM129"/>
  <c r="AL129"/>
  <c r="AK129"/>
  <c r="AJ129"/>
  <c r="AI129"/>
  <c r="AH129"/>
  <c r="AG129"/>
  <c r="AF129"/>
  <c r="AE129"/>
  <c r="AD129"/>
  <c r="AC129"/>
  <c r="AB129"/>
  <c r="AA129"/>
  <c r="Z129"/>
  <c r="Y129"/>
  <c r="X129"/>
  <c r="W129"/>
  <c r="V129"/>
  <c r="U129"/>
  <c r="T129"/>
  <c r="S129"/>
  <c r="R129"/>
  <c r="Q129"/>
  <c r="P129"/>
  <c r="O129"/>
  <c r="N129"/>
  <c r="M129"/>
  <c r="L129"/>
  <c r="K129"/>
  <c r="J129"/>
  <c r="I129"/>
  <c r="H129"/>
  <c r="G129"/>
  <c r="F129"/>
  <c r="E129"/>
  <c r="D129"/>
  <c r="C129"/>
  <c r="B129"/>
  <c r="BI128"/>
  <c r="BH128"/>
  <c r="BG128"/>
  <c r="BF128"/>
  <c r="BE128"/>
  <c r="BD128"/>
  <c r="BC128"/>
  <c r="BB128"/>
  <c r="BA128"/>
  <c r="AZ128"/>
  <c r="AY128"/>
  <c r="AX128"/>
  <c r="AW128"/>
  <c r="AV128"/>
  <c r="AU128"/>
  <c r="AT128"/>
  <c r="AS128"/>
  <c r="AR128"/>
  <c r="AQ128"/>
  <c r="AP128"/>
  <c r="AO128"/>
  <c r="AN128"/>
  <c r="AM128"/>
  <c r="AL128"/>
  <c r="AK128"/>
  <c r="AJ128"/>
  <c r="AI128"/>
  <c r="AH128"/>
  <c r="AG128"/>
  <c r="AF128"/>
  <c r="AE128"/>
  <c r="AD128"/>
  <c r="AC128"/>
  <c r="AB128"/>
  <c r="AA128"/>
  <c r="Z128"/>
  <c r="Y128"/>
  <c r="X128"/>
  <c r="W128"/>
  <c r="V128"/>
  <c r="U128"/>
  <c r="T128"/>
  <c r="S128"/>
  <c r="R128"/>
  <c r="Q128"/>
  <c r="P128"/>
  <c r="O128"/>
  <c r="N128"/>
  <c r="M128"/>
  <c r="L128"/>
  <c r="K128"/>
  <c r="J128"/>
  <c r="I128"/>
  <c r="H128"/>
  <c r="G128"/>
  <c r="F128"/>
  <c r="E128"/>
  <c r="D128"/>
  <c r="C128"/>
  <c r="B128"/>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F127"/>
  <c r="E127"/>
  <c r="D127"/>
  <c r="C127"/>
  <c r="B127"/>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F126"/>
  <c r="E126"/>
  <c r="D126"/>
  <c r="C126"/>
  <c r="B126"/>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F125"/>
  <c r="E125"/>
  <c r="D125"/>
  <c r="C125"/>
  <c r="B125"/>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F124"/>
  <c r="E124"/>
  <c r="D124"/>
  <c r="C124"/>
  <c r="B124"/>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F123"/>
  <c r="E123"/>
  <c r="D123"/>
  <c r="C123"/>
  <c r="B123"/>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F122"/>
  <c r="E122"/>
  <c r="D122"/>
  <c r="C122"/>
  <c r="B122"/>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F121"/>
  <c r="E121"/>
  <c r="D121"/>
  <c r="C121"/>
  <c r="B121"/>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F120"/>
  <c r="E120"/>
  <c r="D120"/>
  <c r="C120"/>
  <c r="B120"/>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F119"/>
  <c r="E119"/>
  <c r="D119"/>
  <c r="C119"/>
  <c r="B119"/>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F118"/>
  <c r="E118"/>
  <c r="D118"/>
  <c r="C118"/>
  <c r="B118"/>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F117"/>
  <c r="E117"/>
  <c r="D117"/>
  <c r="C117"/>
  <c r="B117"/>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F116"/>
  <c r="E116"/>
  <c r="D116"/>
  <c r="C116"/>
  <c r="B116"/>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F115"/>
  <c r="E115"/>
  <c r="D115"/>
  <c r="C115"/>
  <c r="B115"/>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F114"/>
  <c r="E114"/>
  <c r="D114"/>
  <c r="C114"/>
  <c r="B114"/>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F113"/>
  <c r="E113"/>
  <c r="D113"/>
  <c r="C113"/>
  <c r="B113"/>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F112"/>
  <c r="E112"/>
  <c r="D112"/>
  <c r="C112"/>
  <c r="B112"/>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F111"/>
  <c r="E111"/>
  <c r="D111"/>
  <c r="C111"/>
  <c r="B111"/>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F110"/>
  <c r="E110"/>
  <c r="D110"/>
  <c r="C110"/>
  <c r="B110"/>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F109"/>
  <c r="E109"/>
  <c r="D109"/>
  <c r="C109"/>
  <c r="B109"/>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F108"/>
  <c r="E108"/>
  <c r="D108"/>
  <c r="C108"/>
  <c r="B108"/>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F107"/>
  <c r="E107"/>
  <c r="D107"/>
  <c r="C107"/>
  <c r="B107"/>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F106"/>
  <c r="E106"/>
  <c r="D106"/>
  <c r="C106"/>
  <c r="B106"/>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F105"/>
  <c r="E105"/>
  <c r="D105"/>
  <c r="C105"/>
  <c r="B105"/>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F104"/>
  <c r="E104"/>
  <c r="D104"/>
  <c r="C104"/>
  <c r="B104"/>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F103"/>
  <c r="E103"/>
  <c r="D103"/>
  <c r="C103"/>
  <c r="B103"/>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F102"/>
  <c r="E102"/>
  <c r="D102"/>
  <c r="C102"/>
  <c r="B102"/>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F101"/>
  <c r="E101"/>
  <c r="D101"/>
  <c r="C101"/>
  <c r="B101"/>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F100"/>
  <c r="E100"/>
  <c r="D100"/>
  <c r="C100"/>
  <c r="B100"/>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F99"/>
  <c r="E99"/>
  <c r="D99"/>
  <c r="C99"/>
  <c r="B99"/>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F98"/>
  <c r="E98"/>
  <c r="D98"/>
  <c r="C98"/>
  <c r="B98"/>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F97"/>
  <c r="E97"/>
  <c r="D97"/>
  <c r="C97"/>
  <c r="B97"/>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F96"/>
  <c r="E96"/>
  <c r="D96"/>
  <c r="C96"/>
  <c r="B96"/>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F95"/>
  <c r="E95"/>
  <c r="D95"/>
  <c r="C95"/>
  <c r="B95"/>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F94"/>
  <c r="E94"/>
  <c r="D94"/>
  <c r="C94"/>
  <c r="B94"/>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F93"/>
  <c r="E93"/>
  <c r="D93"/>
  <c r="C93"/>
  <c r="B93"/>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F92"/>
  <c r="E92"/>
  <c r="D92"/>
  <c r="C92"/>
  <c r="B92"/>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F91"/>
  <c r="E91"/>
  <c r="D91"/>
  <c r="C91"/>
  <c r="B91"/>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F90"/>
  <c r="E90"/>
  <c r="D90"/>
  <c r="C90"/>
  <c r="B90"/>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F89"/>
  <c r="E89"/>
  <c r="D89"/>
  <c r="C89"/>
  <c r="B89"/>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F88"/>
  <c r="E88"/>
  <c r="D88"/>
  <c r="C88"/>
  <c r="B88"/>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F87"/>
  <c r="E87"/>
  <c r="D87"/>
  <c r="C87"/>
  <c r="B87"/>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86"/>
  <c r="B86"/>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F85"/>
  <c r="E85"/>
  <c r="D85"/>
  <c r="C85"/>
  <c r="B85"/>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F84"/>
  <c r="E84"/>
  <c r="D84"/>
  <c r="C84"/>
  <c r="B84"/>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F83"/>
  <c r="E83"/>
  <c r="D83"/>
  <c r="C83"/>
  <c r="B83"/>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F82"/>
  <c r="E82"/>
  <c r="D82"/>
  <c r="C82"/>
  <c r="B82"/>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F81"/>
  <c r="E81"/>
  <c r="D81"/>
  <c r="C81"/>
  <c r="B81"/>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F80"/>
  <c r="E80"/>
  <c r="D80"/>
  <c r="C80"/>
  <c r="B80"/>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F79"/>
  <c r="E79"/>
  <c r="D79"/>
  <c r="C79"/>
  <c r="B79"/>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F78"/>
  <c r="E78"/>
  <c r="D78"/>
  <c r="C78"/>
  <c r="B78"/>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F77"/>
  <c r="E77"/>
  <c r="D77"/>
  <c r="C77"/>
  <c r="B77"/>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F76"/>
  <c r="E76"/>
  <c r="D76"/>
  <c r="C76"/>
  <c r="B76"/>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F75"/>
  <c r="E75"/>
  <c r="D75"/>
  <c r="C75"/>
  <c r="B75"/>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F74"/>
  <c r="E74"/>
  <c r="D74"/>
  <c r="C74"/>
  <c r="B74"/>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F73"/>
  <c r="E73"/>
  <c r="D73"/>
  <c r="C73"/>
  <c r="B73"/>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F72"/>
  <c r="E72"/>
  <c r="D72"/>
  <c r="C72"/>
  <c r="B72"/>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F71"/>
  <c r="E71"/>
  <c r="D71"/>
  <c r="C71"/>
  <c r="B71"/>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F70"/>
  <c r="E70"/>
  <c r="D70"/>
  <c r="C70"/>
  <c r="B70"/>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F69"/>
  <c r="E69"/>
  <c r="D69"/>
  <c r="C69"/>
  <c r="B69"/>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F68"/>
  <c r="E68"/>
  <c r="D68"/>
  <c r="C68"/>
  <c r="B68"/>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F67"/>
  <c r="E67"/>
  <c r="D67"/>
  <c r="C67"/>
  <c r="B67"/>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F65"/>
  <c r="E65"/>
  <c r="D65"/>
  <c r="C65"/>
  <c r="B65"/>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F64"/>
  <c r="E64"/>
  <c r="D64"/>
  <c r="C64"/>
  <c r="B64"/>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F63"/>
  <c r="E63"/>
  <c r="D63"/>
  <c r="C63"/>
  <c r="B63"/>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F62"/>
  <c r="E62"/>
  <c r="D62"/>
  <c r="C62"/>
  <c r="B62"/>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F61"/>
  <c r="E61"/>
  <c r="D61"/>
  <c r="C61"/>
  <c r="B61"/>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F60"/>
  <c r="E60"/>
  <c r="D60"/>
  <c r="C60"/>
  <c r="B60"/>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F59"/>
  <c r="E59"/>
  <c r="D59"/>
  <c r="C59"/>
  <c r="B59"/>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F58"/>
  <c r="E58"/>
  <c r="D58"/>
  <c r="C58"/>
  <c r="B58"/>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F57"/>
  <c r="E57"/>
  <c r="D57"/>
  <c r="C57"/>
  <c r="B57"/>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56"/>
  <c r="B56"/>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C55"/>
  <c r="B55"/>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F54"/>
  <c r="E54"/>
  <c r="D54"/>
  <c r="C54"/>
  <c r="B54"/>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F53"/>
  <c r="E53"/>
  <c r="D53"/>
  <c r="C53"/>
  <c r="B53"/>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F52"/>
  <c r="E52"/>
  <c r="D52"/>
  <c r="C52"/>
  <c r="B52"/>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F51"/>
  <c r="E51"/>
  <c r="D51"/>
  <c r="C51"/>
  <c r="B51"/>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F50"/>
  <c r="E50"/>
  <c r="D50"/>
  <c r="C50"/>
  <c r="B50"/>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D49"/>
  <c r="C49"/>
  <c r="B49"/>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F48"/>
  <c r="E48"/>
  <c r="D48"/>
  <c r="C48"/>
  <c r="B48"/>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F47"/>
  <c r="E47"/>
  <c r="D47"/>
  <c r="C47"/>
  <c r="B47"/>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F46"/>
  <c r="E46"/>
  <c r="D46"/>
  <c r="C46"/>
  <c r="B46"/>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F45"/>
  <c r="E45"/>
  <c r="D45"/>
  <c r="C45"/>
  <c r="B45"/>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F44"/>
  <c r="E44"/>
  <c r="D44"/>
  <c r="C44"/>
  <c r="B44"/>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F43"/>
  <c r="E43"/>
  <c r="D43"/>
  <c r="C43"/>
  <c r="B43"/>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F42"/>
  <c r="E42"/>
  <c r="D42"/>
  <c r="C42"/>
  <c r="B42"/>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F41"/>
  <c r="E41"/>
  <c r="D41"/>
  <c r="C41"/>
  <c r="B41"/>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40"/>
  <c r="B40"/>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F38"/>
  <c r="E38"/>
  <c r="D38"/>
  <c r="C38"/>
  <c r="B38"/>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F37"/>
  <c r="E37"/>
  <c r="D37"/>
  <c r="C37"/>
  <c r="B37"/>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F36"/>
  <c r="E36"/>
  <c r="D36"/>
  <c r="C36"/>
  <c r="B36"/>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F35"/>
  <c r="E35"/>
  <c r="D35"/>
  <c r="C35"/>
  <c r="B35"/>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F34"/>
  <c r="E34"/>
  <c r="D34"/>
  <c r="C34"/>
  <c r="B34"/>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E33"/>
  <c r="D33"/>
  <c r="C33"/>
  <c r="B33"/>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F32"/>
  <c r="E32"/>
  <c r="D32"/>
  <c r="C32"/>
  <c r="B32"/>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F30"/>
  <c r="E30"/>
  <c r="D30"/>
  <c r="C30"/>
  <c r="B30"/>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F29"/>
  <c r="E29"/>
  <c r="D29"/>
  <c r="C29"/>
  <c r="B29"/>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F28"/>
  <c r="E28"/>
  <c r="D28"/>
  <c r="C28"/>
  <c r="B28"/>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F27"/>
  <c r="E27"/>
  <c r="D27"/>
  <c r="C27"/>
  <c r="B27"/>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F26"/>
  <c r="E26"/>
  <c r="D26"/>
  <c r="C26"/>
  <c r="B26"/>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F24"/>
  <c r="E24"/>
  <c r="D24"/>
  <c r="C24"/>
  <c r="B24"/>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F23"/>
  <c r="E23"/>
  <c r="D23"/>
  <c r="C23"/>
  <c r="B23"/>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22"/>
  <c r="B22"/>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F21"/>
  <c r="E21"/>
  <c r="D21"/>
  <c r="C21"/>
  <c r="B21"/>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F20"/>
  <c r="E20"/>
  <c r="D20"/>
  <c r="C20"/>
  <c r="B20"/>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19"/>
  <c r="B19"/>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F18"/>
  <c r="E18"/>
  <c r="D18"/>
  <c r="C18"/>
  <c r="B18"/>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F17"/>
  <c r="E17"/>
  <c r="D17"/>
  <c r="C17"/>
  <c r="B17"/>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F16"/>
  <c r="E16"/>
  <c r="D16"/>
  <c r="C16"/>
  <c r="B16"/>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F15"/>
  <c r="E15"/>
  <c r="D15"/>
  <c r="C15"/>
  <c r="B15"/>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F13"/>
  <c r="E13"/>
  <c r="D13"/>
  <c r="C13"/>
  <c r="B13"/>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F12"/>
  <c r="E12"/>
  <c r="D12"/>
  <c r="C12"/>
  <c r="B12"/>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F11"/>
  <c r="E11"/>
  <c r="D11"/>
  <c r="C11"/>
  <c r="B11"/>
  <c r="A7" i="1"/>
  <c r="B7" i="11" s="1"/>
  <c r="W6" i="1"/>
  <c r="AC6" s="1"/>
  <c r="AX8" i="2" s="1"/>
  <c r="AS8"/>
  <c r="AT8"/>
  <c r="AU8"/>
  <c r="AV8"/>
  <c r="AW8"/>
  <c r="AY8"/>
  <c r="AZ8"/>
  <c r="BA8"/>
  <c r="BB8"/>
  <c r="BC8"/>
  <c r="BD8"/>
  <c r="BE8"/>
  <c r="BF8"/>
  <c r="BG8"/>
  <c r="BH8"/>
  <c r="BI8"/>
  <c r="AR8"/>
  <c r="A8" s="1"/>
  <c r="AP6" i="1"/>
  <c r="AQ8" i="2" s="1"/>
  <c r="AQ6" i="1"/>
  <c r="AR6"/>
  <c r="C10" i="2" s="1"/>
  <c r="I1507" l="1"/>
  <c r="Q1507"/>
  <c r="Y1507"/>
  <c r="AG1507"/>
  <c r="AO1507"/>
  <c r="B1501"/>
  <c r="D1501"/>
  <c r="F1501"/>
  <c r="H1501"/>
  <c r="J1501"/>
  <c r="L1501"/>
  <c r="N1501"/>
  <c r="P1501"/>
  <c r="R1501"/>
  <c r="T1501"/>
  <c r="V1501"/>
  <c r="X1501"/>
  <c r="Z1501"/>
  <c r="AB1501"/>
  <c r="AD1501"/>
  <c r="AF1501"/>
  <c r="AH1501"/>
  <c r="AJ1501"/>
  <c r="AL1501"/>
  <c r="AN1501"/>
  <c r="B1503"/>
  <c r="D1503"/>
  <c r="F1503"/>
  <c r="H1503"/>
  <c r="J1503"/>
  <c r="L1503"/>
  <c r="N1503"/>
  <c r="P1503"/>
  <c r="R1503"/>
  <c r="T1503"/>
  <c r="V1503"/>
  <c r="X1503"/>
  <c r="Z1503"/>
  <c r="AB1503"/>
  <c r="AD1503"/>
  <c r="AF1503"/>
  <c r="AH1503"/>
  <c r="AJ1503"/>
  <c r="AL1503"/>
  <c r="AN1503"/>
  <c r="B1505"/>
  <c r="D1505"/>
  <c r="F1505"/>
  <c r="H1505"/>
  <c r="J1505"/>
  <c r="L1505"/>
  <c r="N1505"/>
  <c r="P1505"/>
  <c r="R1505"/>
  <c r="T1505"/>
  <c r="V1505"/>
  <c r="X1505"/>
  <c r="Z1505"/>
  <c r="AB1505"/>
  <c r="AD1505"/>
  <c r="AF1505"/>
  <c r="AH1505"/>
  <c r="AJ1505"/>
  <c r="AL1505"/>
  <c r="AN1505"/>
  <c r="C1507"/>
  <c r="G1507"/>
  <c r="K1507"/>
  <c r="O1507"/>
  <c r="S1507"/>
  <c r="W1507"/>
  <c r="AA1507"/>
  <c r="AE1507"/>
  <c r="AI1507"/>
  <c r="AM1507"/>
  <c r="AQ1507"/>
  <c r="B1506"/>
  <c r="F1506"/>
  <c r="J1506"/>
  <c r="N1506"/>
  <c r="R1506"/>
  <c r="V1506"/>
  <c r="Z1506"/>
  <c r="AD1506"/>
  <c r="AH1506"/>
  <c r="AL1506"/>
  <c r="AP1506"/>
  <c r="C1506"/>
  <c r="E1506"/>
  <c r="G1506"/>
  <c r="I1506"/>
  <c r="K1506"/>
  <c r="M1506"/>
  <c r="O1506"/>
  <c r="Q1506"/>
  <c r="S1506"/>
  <c r="U1506"/>
  <c r="W1506"/>
  <c r="Y1506"/>
  <c r="AA1506"/>
  <c r="AC1506"/>
  <c r="AE1506"/>
  <c r="AG1506"/>
  <c r="AI1506"/>
  <c r="AK1506"/>
  <c r="AM1506"/>
  <c r="AO1506"/>
  <c r="H7" i="11"/>
  <c r="C7"/>
  <c r="C9" i="2"/>
  <c r="D5" i="15"/>
  <c r="B8" i="2"/>
  <c r="F8"/>
  <c r="J8"/>
  <c r="N8"/>
  <c r="R8"/>
  <c r="V8"/>
  <c r="Z8"/>
  <c r="AD8"/>
  <c r="AH8"/>
  <c r="AL8"/>
  <c r="AP8"/>
  <c r="D8"/>
  <c r="H8"/>
  <c r="L8"/>
  <c r="P8"/>
  <c r="T8"/>
  <c r="X8"/>
  <c r="AB8"/>
  <c r="AF8"/>
  <c r="AJ8"/>
  <c r="AN8"/>
  <c r="A8" i="1"/>
  <c r="B8" i="11" s="1"/>
  <c r="AV2" i="2"/>
  <c r="C6" i="11"/>
  <c r="C5" i="15"/>
  <c r="J15" i="13"/>
  <c r="J13"/>
  <c r="J14"/>
  <c r="J18"/>
  <c r="J17"/>
  <c r="D12"/>
  <c r="D14"/>
  <c r="G12"/>
  <c r="G16" s="1"/>
  <c r="D13"/>
  <c r="D18"/>
  <c r="D17"/>
  <c r="K2" i="2"/>
  <c r="M2"/>
  <c r="O2"/>
  <c r="Q2"/>
  <c r="S2"/>
  <c r="U2"/>
  <c r="W2"/>
  <c r="Z2"/>
  <c r="AB2"/>
  <c r="AD2"/>
  <c r="AF2"/>
  <c r="AH2"/>
  <c r="AJ2"/>
  <c r="AL2"/>
  <c r="AN2"/>
  <c r="AP2"/>
  <c r="AR2"/>
  <c r="AT2"/>
  <c r="J2"/>
  <c r="L2"/>
  <c r="N2"/>
  <c r="P2"/>
  <c r="R2"/>
  <c r="T2"/>
  <c r="V2"/>
  <c r="Y2"/>
  <c r="AA2"/>
  <c r="AC2"/>
  <c r="AE2"/>
  <c r="AG2"/>
  <c r="AI2"/>
  <c r="AK2"/>
  <c r="AM2"/>
  <c r="AO2"/>
  <c r="AQ2"/>
  <c r="AS2"/>
  <c r="AU2"/>
  <c r="A11"/>
  <c r="A14"/>
  <c r="A20"/>
  <c r="A59"/>
  <c r="A101"/>
  <c r="A125"/>
  <c r="A149"/>
  <c r="A188"/>
  <c r="A236"/>
  <c r="A284"/>
  <c r="A317"/>
  <c r="A365"/>
  <c r="A380"/>
  <c r="A437"/>
  <c r="A527"/>
  <c r="A623"/>
  <c r="A719"/>
  <c r="A815"/>
  <c r="A905"/>
  <c r="A950"/>
  <c r="A998"/>
  <c r="A1055"/>
  <c r="A1103"/>
  <c r="A1133"/>
  <c r="A1157"/>
  <c r="A1184"/>
  <c r="A1214"/>
  <c r="A1262"/>
  <c r="A1310"/>
  <c r="A1352"/>
  <c r="A1397"/>
  <c r="A1445"/>
  <c r="A1493"/>
  <c r="A1502"/>
  <c r="A1505"/>
  <c r="A383"/>
  <c r="A386"/>
  <c r="A389"/>
  <c r="A440"/>
  <c r="A443"/>
  <c r="A446"/>
  <c r="A449"/>
  <c r="A452"/>
  <c r="A455"/>
  <c r="A458"/>
  <c r="A461"/>
  <c r="A464"/>
  <c r="A467"/>
  <c r="A470"/>
  <c r="A473"/>
  <c r="A476"/>
  <c r="A479"/>
  <c r="A530"/>
  <c r="A533"/>
  <c r="A536"/>
  <c r="A539"/>
  <c r="A542"/>
  <c r="A545"/>
  <c r="A548"/>
  <c r="A551"/>
  <c r="A554"/>
  <c r="A557"/>
  <c r="A560"/>
  <c r="A563"/>
  <c r="A566"/>
  <c r="A569"/>
  <c r="A572"/>
  <c r="A575"/>
  <c r="A626"/>
  <c r="A629"/>
  <c r="A632"/>
  <c r="A635"/>
  <c r="A638"/>
  <c r="A641"/>
  <c r="A644"/>
  <c r="A647"/>
  <c r="A650"/>
  <c r="A653"/>
  <c r="A656"/>
  <c r="A659"/>
  <c r="A662"/>
  <c r="A665"/>
  <c r="A668"/>
  <c r="A671"/>
  <c r="A722"/>
  <c r="A725"/>
  <c r="A728"/>
  <c r="A731"/>
  <c r="A734"/>
  <c r="A737"/>
  <c r="A740"/>
  <c r="A743"/>
  <c r="A746"/>
  <c r="A749"/>
  <c r="A752"/>
  <c r="A755"/>
  <c r="A758"/>
  <c r="A761"/>
  <c r="A764"/>
  <c r="A767"/>
  <c r="A818"/>
  <c r="A821"/>
  <c r="A824"/>
  <c r="A827"/>
  <c r="A830"/>
  <c r="A833"/>
  <c r="A836"/>
  <c r="A839"/>
  <c r="A842"/>
  <c r="A845"/>
  <c r="A848"/>
  <c r="A851"/>
  <c r="A854"/>
  <c r="A857"/>
  <c r="A860"/>
  <c r="A863"/>
  <c r="A908"/>
  <c r="A911"/>
  <c r="A914"/>
  <c r="A917"/>
  <c r="A920"/>
  <c r="A923"/>
  <c r="A926"/>
  <c r="A929"/>
  <c r="A932"/>
  <c r="A935"/>
  <c r="A938"/>
  <c r="A941"/>
  <c r="A944"/>
  <c r="A947"/>
  <c r="A1001"/>
  <c r="A1004"/>
  <c r="A1007"/>
  <c r="A1010"/>
  <c r="A1013"/>
  <c r="A1016"/>
  <c r="A1019"/>
  <c r="A1022"/>
  <c r="A1025"/>
  <c r="A1028"/>
  <c r="A1031"/>
  <c r="A1058"/>
  <c r="A1061"/>
  <c r="A1064"/>
  <c r="A1067"/>
  <c r="A1070"/>
  <c r="A1073"/>
  <c r="A1076"/>
  <c r="A1079"/>
  <c r="A1082"/>
  <c r="A1085"/>
  <c r="A1088"/>
  <c r="A1091"/>
  <c r="A1094"/>
  <c r="A1097"/>
  <c r="A1100"/>
  <c r="A1136"/>
  <c r="A1139"/>
  <c r="A1142"/>
  <c r="A1145"/>
  <c r="A1148"/>
  <c r="A1151"/>
  <c r="A1154"/>
  <c r="A1187"/>
  <c r="A1190"/>
  <c r="A1193"/>
  <c r="A1196"/>
  <c r="A1199"/>
  <c r="A1202"/>
  <c r="A1205"/>
  <c r="A1208"/>
  <c r="A1211"/>
  <c r="A1265"/>
  <c r="A1268"/>
  <c r="A1271"/>
  <c r="A1274"/>
  <c r="A1277"/>
  <c r="A1280"/>
  <c r="A1283"/>
  <c r="A1286"/>
  <c r="A1289"/>
  <c r="A1292"/>
  <c r="A1295"/>
  <c r="A1298"/>
  <c r="A1301"/>
  <c r="A1304"/>
  <c r="A1307"/>
  <c r="A1355"/>
  <c r="A1358"/>
  <c r="A1361"/>
  <c r="A1364"/>
  <c r="A1367"/>
  <c r="A1370"/>
  <c r="A1373"/>
  <c r="A1376"/>
  <c r="A1379"/>
  <c r="A1382"/>
  <c r="A1385"/>
  <c r="A1388"/>
  <c r="A1391"/>
  <c r="A1394"/>
  <c r="A1448"/>
  <c r="A1451"/>
  <c r="A1454"/>
  <c r="A1457"/>
  <c r="A1460"/>
  <c r="A1463"/>
  <c r="A1466"/>
  <c r="A1469"/>
  <c r="A1472"/>
  <c r="A1475"/>
  <c r="A1478"/>
  <c r="A1481"/>
  <c r="A1484"/>
  <c r="A1487"/>
  <c r="A1490"/>
  <c r="A392"/>
  <c r="A395"/>
  <c r="A398"/>
  <c r="A401"/>
  <c r="A404"/>
  <c r="A407"/>
  <c r="A410"/>
  <c r="A413"/>
  <c r="A416"/>
  <c r="A419"/>
  <c r="A422"/>
  <c r="A425"/>
  <c r="A428"/>
  <c r="A431"/>
  <c r="A434"/>
  <c r="A482"/>
  <c r="A485"/>
  <c r="A488"/>
  <c r="A491"/>
  <c r="A494"/>
  <c r="A497"/>
  <c r="A500"/>
  <c r="A503"/>
  <c r="A506"/>
  <c r="A509"/>
  <c r="A512"/>
  <c r="A515"/>
  <c r="A518"/>
  <c r="A521"/>
  <c r="A524"/>
  <c r="A578"/>
  <c r="A581"/>
  <c r="A584"/>
  <c r="A587"/>
  <c r="A590"/>
  <c r="A593"/>
  <c r="A596"/>
  <c r="A599"/>
  <c r="A602"/>
  <c r="A605"/>
  <c r="A608"/>
  <c r="A611"/>
  <c r="A614"/>
  <c r="A617"/>
  <c r="A620"/>
  <c r="A674"/>
  <c r="A677"/>
  <c r="A680"/>
  <c r="A683"/>
  <c r="A686"/>
  <c r="A689"/>
  <c r="A692"/>
  <c r="A695"/>
  <c r="A698"/>
  <c r="A701"/>
  <c r="A704"/>
  <c r="A707"/>
  <c r="A710"/>
  <c r="A713"/>
  <c r="A716"/>
  <c r="A770"/>
  <c r="A773"/>
  <c r="A776"/>
  <c r="A779"/>
  <c r="A782"/>
  <c r="A785"/>
  <c r="A788"/>
  <c r="A791"/>
  <c r="A794"/>
  <c r="A797"/>
  <c r="A800"/>
  <c r="A803"/>
  <c r="A806"/>
  <c r="A809"/>
  <c r="A812"/>
  <c r="A866"/>
  <c r="A869"/>
  <c r="A872"/>
  <c r="A875"/>
  <c r="A878"/>
  <c r="A881"/>
  <c r="A884"/>
  <c r="A887"/>
  <c r="A890"/>
  <c r="A893"/>
  <c r="A896"/>
  <c r="A899"/>
  <c r="A902"/>
  <c r="A953"/>
  <c r="A956"/>
  <c r="A959"/>
  <c r="A962"/>
  <c r="A965"/>
  <c r="A968"/>
  <c r="A971"/>
  <c r="A974"/>
  <c r="A977"/>
  <c r="A980"/>
  <c r="A983"/>
  <c r="A986"/>
  <c r="A989"/>
  <c r="A992"/>
  <c r="A995"/>
  <c r="A1034"/>
  <c r="A1037"/>
  <c r="A1040"/>
  <c r="A1043"/>
  <c r="A1046"/>
  <c r="A1049"/>
  <c r="A1052"/>
  <c r="A1106"/>
  <c r="A1109"/>
  <c r="A1112"/>
  <c r="A1115"/>
  <c r="A1118"/>
  <c r="A1121"/>
  <c r="A1124"/>
  <c r="A1127"/>
  <c r="A1130"/>
  <c r="A1160"/>
  <c r="A1163"/>
  <c r="A1166"/>
  <c r="A1169"/>
  <c r="A1172"/>
  <c r="A1175"/>
  <c r="A1178"/>
  <c r="A1181"/>
  <c r="A1217"/>
  <c r="A1220"/>
  <c r="A1223"/>
  <c r="A1226"/>
  <c r="A1229"/>
  <c r="A1232"/>
  <c r="A1235"/>
  <c r="A1238"/>
  <c r="A1241"/>
  <c r="A1244"/>
  <c r="A1247"/>
  <c r="A1250"/>
  <c r="A1253"/>
  <c r="A1256"/>
  <c r="A1259"/>
  <c r="A1313"/>
  <c r="A1316"/>
  <c r="A1319"/>
  <c r="A1322"/>
  <c r="A1325"/>
  <c r="A1328"/>
  <c r="A1331"/>
  <c r="A1334"/>
  <c r="A1337"/>
  <c r="A1340"/>
  <c r="A1343"/>
  <c r="A1346"/>
  <c r="A1349"/>
  <c r="A1400"/>
  <c r="A1403"/>
  <c r="A1406"/>
  <c r="A1409"/>
  <c r="A1412"/>
  <c r="A1415"/>
  <c r="A1418"/>
  <c r="A1421"/>
  <c r="A1424"/>
  <c r="A1427"/>
  <c r="A1430"/>
  <c r="A1433"/>
  <c r="A1436"/>
  <c r="A1439"/>
  <c r="A1442"/>
  <c r="A1496"/>
  <c r="A1499"/>
  <c r="B1507"/>
  <c r="D1507"/>
  <c r="F1507"/>
  <c r="H1507"/>
  <c r="J1507"/>
  <c r="L1507"/>
  <c r="N1507"/>
  <c r="P1507"/>
  <c r="R1507"/>
  <c r="T1507"/>
  <c r="V1507"/>
  <c r="X1507"/>
  <c r="Z1507"/>
  <c r="AB1507"/>
  <c r="AD1507"/>
  <c r="AF1507"/>
  <c r="AH1507"/>
  <c r="AJ1507"/>
  <c r="AL1507"/>
  <c r="AN1507"/>
  <c r="A23"/>
  <c r="A26"/>
  <c r="A29"/>
  <c r="A32"/>
  <c r="A35"/>
  <c r="A38"/>
  <c r="A41"/>
  <c r="A62"/>
  <c r="A65"/>
  <c r="A68"/>
  <c r="A71"/>
  <c r="A74"/>
  <c r="A77"/>
  <c r="A80"/>
  <c r="A83"/>
  <c r="A104"/>
  <c r="A107"/>
  <c r="A110"/>
  <c r="A113"/>
  <c r="A128"/>
  <c r="A131"/>
  <c r="A134"/>
  <c r="A137"/>
  <c r="A152"/>
  <c r="A155"/>
  <c r="A158"/>
  <c r="A161"/>
  <c r="A164"/>
  <c r="A191"/>
  <c r="A194"/>
  <c r="A197"/>
  <c r="A200"/>
  <c r="A203"/>
  <c r="A206"/>
  <c r="A209"/>
  <c r="A212"/>
  <c r="A239"/>
  <c r="A242"/>
  <c r="A245"/>
  <c r="A248"/>
  <c r="A251"/>
  <c r="A254"/>
  <c r="A257"/>
  <c r="A260"/>
  <c r="A287"/>
  <c r="A290"/>
  <c r="A293"/>
  <c r="A296"/>
  <c r="A299"/>
  <c r="A320"/>
  <c r="A323"/>
  <c r="A326"/>
  <c r="A329"/>
  <c r="A332"/>
  <c r="A335"/>
  <c r="A338"/>
  <c r="A341"/>
  <c r="A368"/>
  <c r="A371"/>
  <c r="A374"/>
  <c r="A377"/>
  <c r="A17"/>
  <c r="A44"/>
  <c r="A47"/>
  <c r="A50"/>
  <c r="A53"/>
  <c r="A56"/>
  <c r="A86"/>
  <c r="A89"/>
  <c r="A92"/>
  <c r="A95"/>
  <c r="A98"/>
  <c r="A116"/>
  <c r="A119"/>
  <c r="A122"/>
  <c r="A140"/>
  <c r="A143"/>
  <c r="A146"/>
  <c r="A167"/>
  <c r="A170"/>
  <c r="A173"/>
  <c r="A176"/>
  <c r="A179"/>
  <c r="A182"/>
  <c r="A185"/>
  <c r="A215"/>
  <c r="A218"/>
  <c r="A221"/>
  <c r="A224"/>
  <c r="A227"/>
  <c r="A230"/>
  <c r="A233"/>
  <c r="A263"/>
  <c r="A266"/>
  <c r="A269"/>
  <c r="A272"/>
  <c r="A275"/>
  <c r="A278"/>
  <c r="A281"/>
  <c r="A302"/>
  <c r="A305"/>
  <c r="A308"/>
  <c r="A311"/>
  <c r="A314"/>
  <c r="A344"/>
  <c r="A347"/>
  <c r="A350"/>
  <c r="A353"/>
  <c r="A356"/>
  <c r="A359"/>
  <c r="A362"/>
  <c r="C8"/>
  <c r="E8"/>
  <c r="G8"/>
  <c r="I8"/>
  <c r="K8"/>
  <c r="M8"/>
  <c r="O8"/>
  <c r="Q8"/>
  <c r="S8"/>
  <c r="U8"/>
  <c r="W8"/>
  <c r="Y8"/>
  <c r="AA8"/>
  <c r="AC8"/>
  <c r="AE8"/>
  <c r="AG8"/>
  <c r="AI8"/>
  <c r="AK8"/>
  <c r="AM8"/>
  <c r="AO8"/>
  <c r="AP10"/>
  <c r="AN10"/>
  <c r="AL10"/>
  <c r="AJ10"/>
  <c r="AH10"/>
  <c r="AF10"/>
  <c r="AD10"/>
  <c r="AB10"/>
  <c r="Z10"/>
  <c r="X10"/>
  <c r="V10"/>
  <c r="T10"/>
  <c r="R10"/>
  <c r="P10"/>
  <c r="N10"/>
  <c r="L10"/>
  <c r="J10"/>
  <c r="H10"/>
  <c r="F10"/>
  <c r="D10"/>
  <c r="B10"/>
  <c r="AQ10"/>
  <c r="AO10"/>
  <c r="AM10"/>
  <c r="AK10"/>
  <c r="AI10"/>
  <c r="AG10"/>
  <c r="AE10"/>
  <c r="AC10"/>
  <c r="AA10"/>
  <c r="Y10"/>
  <c r="W10"/>
  <c r="U10"/>
  <c r="S10"/>
  <c r="Q10"/>
  <c r="O10"/>
  <c r="M10"/>
  <c r="K10"/>
  <c r="I10"/>
  <c r="G10"/>
  <c r="E10"/>
  <c r="AP9"/>
  <c r="AN9"/>
  <c r="AL9"/>
  <c r="AJ9"/>
  <c r="AH9"/>
  <c r="AF9"/>
  <c r="AD9"/>
  <c r="AB9"/>
  <c r="Z9"/>
  <c r="X9"/>
  <c r="V9"/>
  <c r="T9"/>
  <c r="R9"/>
  <c r="P9"/>
  <c r="N9"/>
  <c r="L9"/>
  <c r="J9"/>
  <c r="H9"/>
  <c r="F9"/>
  <c r="D9"/>
  <c r="B9"/>
  <c r="AQ9"/>
  <c r="AO9"/>
  <c r="AM9"/>
  <c r="AK9"/>
  <c r="AI9"/>
  <c r="AG9"/>
  <c r="AE9"/>
  <c r="AC9"/>
  <c r="AA9"/>
  <c r="Y9"/>
  <c r="W9"/>
  <c r="U9"/>
  <c r="S9"/>
  <c r="Q9"/>
  <c r="O9"/>
  <c r="M9"/>
  <c r="K9"/>
  <c r="I9"/>
  <c r="G9"/>
  <c r="E9"/>
  <c r="D16" i="13" l="1"/>
  <c r="C8" i="11"/>
  <c r="H8"/>
  <c r="A7"/>
  <c r="A8"/>
  <c r="A9" i="1"/>
  <c r="B7" i="15"/>
  <c r="J12" i="13"/>
  <c r="J16" s="1"/>
  <c r="B9" i="11" l="1"/>
  <c r="C9" s="1"/>
  <c r="A6" i="19"/>
  <c r="H9" i="11"/>
  <c r="A9" s="1"/>
  <c r="A10" i="1"/>
  <c r="B8" i="15"/>
  <c r="C7"/>
  <c r="E7"/>
  <c r="G7"/>
  <c r="D7"/>
  <c r="F7"/>
  <c r="H7"/>
  <c r="B10" i="11" l="1"/>
  <c r="H10" s="1"/>
  <c r="A7" i="19"/>
  <c r="A6" i="15"/>
  <c r="A11" i="1"/>
  <c r="A8" i="19" s="1"/>
  <c r="B9" i="15"/>
  <c r="C8"/>
  <c r="E8"/>
  <c r="G8"/>
  <c r="D8"/>
  <c r="F8"/>
  <c r="H8"/>
  <c r="A7" s="1"/>
  <c r="A10" i="11" l="1"/>
  <c r="C10"/>
  <c r="A12" i="1"/>
  <c r="A9" i="19" s="1"/>
  <c r="B11" i="11"/>
  <c r="C9" i="15"/>
  <c r="E9"/>
  <c r="G9"/>
  <c r="D9"/>
  <c r="F9"/>
  <c r="H9"/>
  <c r="A8" l="1"/>
  <c r="A317"/>
  <c r="A313"/>
  <c r="A311"/>
  <c r="A307"/>
  <c r="A301"/>
  <c r="A211"/>
  <c r="A207"/>
  <c r="A201"/>
  <c r="A197"/>
  <c r="A193"/>
  <c r="A189"/>
  <c r="A183"/>
  <c r="A179"/>
  <c r="A173"/>
  <c r="A169"/>
  <c r="A315"/>
  <c r="A309"/>
  <c r="A305"/>
  <c r="A303"/>
  <c r="A299"/>
  <c r="A209"/>
  <c r="A205"/>
  <c r="A203"/>
  <c r="A199"/>
  <c r="A195"/>
  <c r="A191"/>
  <c r="A187"/>
  <c r="A185"/>
  <c r="A181"/>
  <c r="A177"/>
  <c r="A175"/>
  <c r="A171"/>
  <c r="A167"/>
  <c r="A137"/>
  <c r="A250"/>
  <c r="A242"/>
  <c r="A234"/>
  <c r="A226"/>
  <c r="A497"/>
  <c r="A457"/>
  <c r="A437"/>
  <c r="A476"/>
  <c r="A454"/>
  <c r="A290"/>
  <c r="A83"/>
  <c r="A73"/>
  <c r="A14"/>
  <c r="A491"/>
  <c r="A449"/>
  <c r="A286"/>
  <c r="A278"/>
  <c r="A270"/>
  <c r="A262"/>
  <c r="A162"/>
  <c r="A154"/>
  <c r="A146"/>
  <c r="A25"/>
  <c r="A10"/>
  <c r="A460"/>
  <c r="A216"/>
  <c r="A212"/>
  <c r="A132"/>
  <c r="A120"/>
  <c r="A116"/>
  <c r="A112"/>
  <c r="A108"/>
  <c r="A104"/>
  <c r="A100"/>
  <c r="A96"/>
  <c r="A92"/>
  <c r="A88"/>
  <c r="A401"/>
  <c r="A397"/>
  <c r="A393"/>
  <c r="A389"/>
  <c r="A385"/>
  <c r="A381"/>
  <c r="A377"/>
  <c r="A373"/>
  <c r="A369"/>
  <c r="A365"/>
  <c r="A361"/>
  <c r="A357"/>
  <c r="A353"/>
  <c r="A349"/>
  <c r="A345"/>
  <c r="A341"/>
  <c r="A337"/>
  <c r="A71"/>
  <c r="A67"/>
  <c r="A63"/>
  <c r="A59"/>
  <c r="A55"/>
  <c r="A51"/>
  <c r="A47"/>
  <c r="A43"/>
  <c r="A39"/>
  <c r="A35"/>
  <c r="A31"/>
  <c r="A140"/>
  <c r="A253"/>
  <c r="A245"/>
  <c r="A237"/>
  <c r="A229"/>
  <c r="A221"/>
  <c r="A485"/>
  <c r="A440"/>
  <c r="A480"/>
  <c r="A453"/>
  <c r="A291"/>
  <c r="A84"/>
  <c r="A74"/>
  <c r="A16"/>
  <c r="A492"/>
  <c r="A450"/>
  <c r="A432"/>
  <c r="A279"/>
  <c r="A271"/>
  <c r="A263"/>
  <c r="A163"/>
  <c r="A155"/>
  <c r="A147"/>
  <c r="A78"/>
  <c r="A15"/>
  <c r="A429"/>
  <c r="A425"/>
  <c r="A421"/>
  <c r="A417"/>
  <c r="A413"/>
  <c r="A409"/>
  <c r="A486"/>
  <c r="A478"/>
  <c r="A458"/>
  <c r="A258"/>
  <c r="A331"/>
  <c r="A327"/>
  <c r="A323"/>
  <c r="A319"/>
  <c r="A135"/>
  <c r="A248"/>
  <c r="A240"/>
  <c r="A232"/>
  <c r="A224"/>
  <c r="A494"/>
  <c r="A447"/>
  <c r="A434"/>
  <c r="A473"/>
  <c r="A296"/>
  <c r="A288"/>
  <c r="A81"/>
  <c r="A26"/>
  <c r="A496"/>
  <c r="A456"/>
  <c r="A436"/>
  <c r="A280"/>
  <c r="A272"/>
  <c r="A264"/>
  <c r="A164"/>
  <c r="A156"/>
  <c r="A148"/>
  <c r="A79"/>
  <c r="A13"/>
  <c r="A461"/>
  <c r="A217"/>
  <c r="A213"/>
  <c r="A133"/>
  <c r="A129"/>
  <c r="A121"/>
  <c r="A117"/>
  <c r="A113"/>
  <c r="A109"/>
  <c r="A105"/>
  <c r="A101"/>
  <c r="A97"/>
  <c r="A93"/>
  <c r="A89"/>
  <c r="A402"/>
  <c r="A398"/>
  <c r="A394"/>
  <c r="A390"/>
  <c r="A386"/>
  <c r="A382"/>
  <c r="A378"/>
  <c r="A374"/>
  <c r="A370"/>
  <c r="A366"/>
  <c r="A362"/>
  <c r="A358"/>
  <c r="A354"/>
  <c r="A350"/>
  <c r="A346"/>
  <c r="A342"/>
  <c r="A338"/>
  <c r="A334"/>
  <c r="A68"/>
  <c r="A64"/>
  <c r="A60"/>
  <c r="A56"/>
  <c r="A52"/>
  <c r="A48"/>
  <c r="A44"/>
  <c r="A40"/>
  <c r="A36"/>
  <c r="A32"/>
  <c r="A28"/>
  <c r="A255"/>
  <c r="A247"/>
  <c r="A239"/>
  <c r="A231"/>
  <c r="A223"/>
  <c r="A490"/>
  <c r="A443"/>
  <c r="A488"/>
  <c r="A464"/>
  <c r="A293"/>
  <c r="A86"/>
  <c r="A76"/>
  <c r="A20"/>
  <c r="A495"/>
  <c r="A459"/>
  <c r="A435"/>
  <c r="A281"/>
  <c r="A273"/>
  <c r="A265"/>
  <c r="A165"/>
  <c r="A157"/>
  <c r="A149"/>
  <c r="A141"/>
  <c r="A19"/>
  <c r="A430"/>
  <c r="A426"/>
  <c r="A422"/>
  <c r="A418"/>
  <c r="A414"/>
  <c r="A410"/>
  <c r="A406"/>
  <c r="A479"/>
  <c r="A468"/>
  <c r="A260"/>
  <c r="A332"/>
  <c r="A328"/>
  <c r="A324"/>
  <c r="A320"/>
  <c r="A316"/>
  <c r="A312"/>
  <c r="A308"/>
  <c r="A304"/>
  <c r="A300"/>
  <c r="A210"/>
  <c r="A206"/>
  <c r="A202"/>
  <c r="A198"/>
  <c r="A194"/>
  <c r="A190"/>
  <c r="A186"/>
  <c r="A182"/>
  <c r="A178"/>
  <c r="A174"/>
  <c r="A170"/>
  <c r="A501"/>
  <c r="A254"/>
  <c r="A246"/>
  <c r="A238"/>
  <c r="A230"/>
  <c r="A222"/>
  <c r="A487"/>
  <c r="A444"/>
  <c r="A489"/>
  <c r="A465"/>
  <c r="A294"/>
  <c r="A87"/>
  <c r="A77"/>
  <c r="A22"/>
  <c r="A499"/>
  <c r="A467"/>
  <c r="A441"/>
  <c r="A282"/>
  <c r="A274"/>
  <c r="A266"/>
  <c r="A166"/>
  <c r="A158"/>
  <c r="A150"/>
  <c r="A142"/>
  <c r="A17"/>
  <c r="A462"/>
  <c r="A218"/>
  <c r="A214"/>
  <c r="A134"/>
  <c r="A130"/>
  <c r="A122"/>
  <c r="A118"/>
  <c r="A114"/>
  <c r="A110"/>
  <c r="A106"/>
  <c r="A102"/>
  <c r="A98"/>
  <c r="A94"/>
  <c r="A90"/>
  <c r="A403"/>
  <c r="A399"/>
  <c r="A395"/>
  <c r="A391"/>
  <c r="A387"/>
  <c r="A383"/>
  <c r="A379"/>
  <c r="A375"/>
  <c r="A371"/>
  <c r="A367"/>
  <c r="A363"/>
  <c r="A359"/>
  <c r="A355"/>
  <c r="A351"/>
  <c r="A347"/>
  <c r="A343"/>
  <c r="A339"/>
  <c r="A335"/>
  <c r="A69"/>
  <c r="A65"/>
  <c r="A61"/>
  <c r="A57"/>
  <c r="A53"/>
  <c r="A49"/>
  <c r="A45"/>
  <c r="A41"/>
  <c r="A37"/>
  <c r="A33"/>
  <c r="A29"/>
  <c r="A136"/>
  <c r="A249"/>
  <c r="A241"/>
  <c r="A233"/>
  <c r="A225"/>
  <c r="A493"/>
  <c r="A448"/>
  <c r="A433"/>
  <c r="A466"/>
  <c r="A295"/>
  <c r="A287"/>
  <c r="A80"/>
  <c r="A24"/>
  <c r="A500"/>
  <c r="A470"/>
  <c r="A442"/>
  <c r="A283"/>
  <c r="A275"/>
  <c r="A267"/>
  <c r="A219"/>
  <c r="A159"/>
  <c r="A151"/>
  <c r="A143"/>
  <c r="A23"/>
  <c r="A431"/>
  <c r="A427"/>
  <c r="A423"/>
  <c r="A419"/>
  <c r="A415"/>
  <c r="A411"/>
  <c r="A407"/>
  <c r="A482"/>
  <c r="A471"/>
  <c r="A452"/>
  <c r="A333"/>
  <c r="A329"/>
  <c r="A325"/>
  <c r="A321"/>
  <c r="A139"/>
  <c r="A252"/>
  <c r="A244"/>
  <c r="A236"/>
  <c r="A228"/>
  <c r="A220"/>
  <c r="A469"/>
  <c r="A439"/>
  <c r="A481"/>
  <c r="A463"/>
  <c r="A292"/>
  <c r="A85"/>
  <c r="A75"/>
  <c r="A18"/>
  <c r="A477"/>
  <c r="A446"/>
  <c r="A284"/>
  <c r="A276"/>
  <c r="A268"/>
  <c r="A257"/>
  <c r="A160"/>
  <c r="A152"/>
  <c r="A144"/>
  <c r="A21"/>
  <c r="A474"/>
  <c r="A259"/>
  <c r="A215"/>
  <c r="A256"/>
  <c r="A131"/>
  <c r="A123"/>
  <c r="A119"/>
  <c r="A115"/>
  <c r="A111"/>
  <c r="A107"/>
  <c r="A103"/>
  <c r="A99"/>
  <c r="A95"/>
  <c r="A91"/>
  <c r="A404"/>
  <c r="A400"/>
  <c r="A396"/>
  <c r="A392"/>
  <c r="A388"/>
  <c r="A384"/>
  <c r="A380"/>
  <c r="A376"/>
  <c r="A372"/>
  <c r="A368"/>
  <c r="A364"/>
  <c r="A360"/>
  <c r="A356"/>
  <c r="A352"/>
  <c r="A348"/>
  <c r="A344"/>
  <c r="A340"/>
  <c r="A336"/>
  <c r="A70"/>
  <c r="A66"/>
  <c r="A62"/>
  <c r="A58"/>
  <c r="A54"/>
  <c r="A50"/>
  <c r="A46"/>
  <c r="A42"/>
  <c r="A38"/>
  <c r="A34"/>
  <c r="A30"/>
  <c r="A138"/>
  <c r="A251"/>
  <c r="A243"/>
  <c r="A235"/>
  <c r="A227"/>
  <c r="A498"/>
  <c r="A451"/>
  <c r="A438"/>
  <c r="A475"/>
  <c r="A297"/>
  <c r="A289"/>
  <c r="A82"/>
  <c r="A72"/>
  <c r="A12"/>
  <c r="A484"/>
  <c r="A445"/>
  <c r="A285"/>
  <c r="A277"/>
  <c r="A269"/>
  <c r="A261"/>
  <c r="A161"/>
  <c r="A153"/>
  <c r="A145"/>
  <c r="A27"/>
  <c r="A11"/>
  <c r="A428"/>
  <c r="A424"/>
  <c r="A420"/>
  <c r="A416"/>
  <c r="A412"/>
  <c r="A408"/>
  <c r="A483"/>
  <c r="A472"/>
  <c r="A455"/>
  <c r="A405"/>
  <c r="A330"/>
  <c r="A326"/>
  <c r="A322"/>
  <c r="A318"/>
  <c r="A314"/>
  <c r="A310"/>
  <c r="A306"/>
  <c r="A302"/>
  <c r="A298"/>
  <c r="A208"/>
  <c r="A204"/>
  <c r="A200"/>
  <c r="A196"/>
  <c r="A192"/>
  <c r="A188"/>
  <c r="A184"/>
  <c r="A180"/>
  <c r="A176"/>
  <c r="A172"/>
  <c r="A168"/>
  <c r="A13" i="1"/>
  <c r="A10" i="19" s="1"/>
  <c r="B12" i="11"/>
  <c r="A9" i="15"/>
  <c r="C11" i="11"/>
  <c r="H11"/>
  <c r="A11" s="1"/>
  <c r="A14" i="1" l="1"/>
  <c r="A11" i="19" s="1"/>
  <c r="B13" i="11"/>
  <c r="C12"/>
  <c r="H12"/>
  <c r="A12"/>
  <c r="A15" i="1" l="1"/>
  <c r="A12" i="19" s="1"/>
  <c r="B14" i="11"/>
  <c r="C13"/>
  <c r="H13"/>
  <c r="A13" s="1"/>
  <c r="A16" i="1" l="1"/>
  <c r="A13" i="19" s="1"/>
  <c r="B15" i="11"/>
  <c r="C14"/>
  <c r="H14"/>
  <c r="A14" s="1"/>
  <c r="A17" i="1" l="1"/>
  <c r="A14" i="19" s="1"/>
  <c r="B16" i="11"/>
  <c r="H15"/>
  <c r="C15"/>
  <c r="A15"/>
  <c r="A18" i="1" l="1"/>
  <c r="A15" i="19" s="1"/>
  <c r="B17" i="11"/>
  <c r="C16"/>
  <c r="H16"/>
  <c r="A16"/>
  <c r="A19" i="1" l="1"/>
  <c r="A16" i="19" s="1"/>
  <c r="B18" i="11"/>
  <c r="C17"/>
  <c r="H17"/>
  <c r="A17"/>
  <c r="A20" i="1" l="1"/>
  <c r="A17" i="19" s="1"/>
  <c r="B19" i="11"/>
  <c r="C18"/>
  <c r="H18"/>
  <c r="A18" s="1"/>
  <c r="A21" i="1" l="1"/>
  <c r="A18" i="19" s="1"/>
  <c r="B20" i="11"/>
  <c r="H19"/>
  <c r="C19"/>
  <c r="A19"/>
  <c r="A22" i="1" l="1"/>
  <c r="A19" i="19" s="1"/>
  <c r="B21" i="11"/>
  <c r="C20"/>
  <c r="H20"/>
  <c r="A20"/>
  <c r="A23" i="1" l="1"/>
  <c r="A20" i="19" s="1"/>
  <c r="B22" i="11"/>
  <c r="C21"/>
  <c r="H21"/>
  <c r="A21"/>
  <c r="A24" i="1" l="1"/>
  <c r="A21" i="19" s="1"/>
  <c r="B23" i="11"/>
  <c r="C22"/>
  <c r="H22"/>
  <c r="A22" s="1"/>
  <c r="A25" i="1" l="1"/>
  <c r="A22" i="19" s="1"/>
  <c r="B24" i="11"/>
  <c r="C23"/>
  <c r="H23"/>
  <c r="A23"/>
  <c r="A26" i="1" l="1"/>
  <c r="A23" i="19" s="1"/>
  <c r="B25" i="11"/>
  <c r="C24"/>
  <c r="H24"/>
  <c r="A24"/>
  <c r="A27" i="1" l="1"/>
  <c r="A24" i="19" s="1"/>
  <c r="B26" i="11"/>
  <c r="H25"/>
  <c r="C25"/>
  <c r="A25"/>
  <c r="A28" i="1" l="1"/>
  <c r="A25" i="19" s="1"/>
  <c r="B27" i="11"/>
  <c r="C26"/>
  <c r="H26"/>
  <c r="A26" s="1"/>
  <c r="A29" i="1" l="1"/>
  <c r="A26" i="19" s="1"/>
  <c r="B28" i="11"/>
  <c r="C27"/>
  <c r="H27"/>
  <c r="A27" s="1"/>
  <c r="A30" i="1" l="1"/>
  <c r="A27" i="19" s="1"/>
  <c r="B29" i="11"/>
  <c r="C28"/>
  <c r="H28"/>
  <c r="A28" s="1"/>
  <c r="A31" i="1" l="1"/>
  <c r="A28" i="19" s="1"/>
  <c r="B30" i="11"/>
  <c r="C29"/>
  <c r="H29"/>
  <c r="A29"/>
  <c r="A32" i="1" l="1"/>
  <c r="A29" i="19" s="1"/>
  <c r="B31" i="11"/>
  <c r="C30"/>
  <c r="H30"/>
  <c r="A30" s="1"/>
  <c r="A33" i="1" l="1"/>
  <c r="A30" i="19" s="1"/>
  <c r="B32" i="11"/>
  <c r="H31"/>
  <c r="C31"/>
  <c r="A31"/>
  <c r="A34" i="1" l="1"/>
  <c r="A31" i="19" s="1"/>
  <c r="B33" i="11"/>
  <c r="C32"/>
  <c r="H32"/>
  <c r="A32"/>
  <c r="A35" i="1" l="1"/>
  <c r="A32" i="19" s="1"/>
  <c r="B34" i="11"/>
  <c r="C33"/>
  <c r="H33"/>
  <c r="A33"/>
  <c r="A36" i="1" l="1"/>
  <c r="A33" i="19" s="1"/>
  <c r="B35" i="11"/>
  <c r="C34"/>
  <c r="H34"/>
  <c r="A34"/>
  <c r="A37" i="1" l="1"/>
  <c r="A34" i="19" s="1"/>
  <c r="B36" i="11"/>
  <c r="H35"/>
  <c r="C35"/>
  <c r="A35"/>
  <c r="A38" i="1" l="1"/>
  <c r="A35" i="19" s="1"/>
  <c r="B37" i="11"/>
  <c r="C36"/>
  <c r="H36"/>
  <c r="A36"/>
  <c r="A39" i="1" l="1"/>
  <c r="A36" i="19" s="1"/>
  <c r="B38" i="11"/>
  <c r="C37"/>
  <c r="H37"/>
  <c r="A37"/>
  <c r="A40" i="1" l="1"/>
  <c r="A37" i="19" s="1"/>
  <c r="B39" i="11"/>
  <c r="C38"/>
  <c r="H38"/>
  <c r="A38"/>
  <c r="A41" i="1" l="1"/>
  <c r="A38" i="19" s="1"/>
  <c r="B40" i="11"/>
  <c r="C39"/>
  <c r="H39"/>
  <c r="A39"/>
  <c r="A42" i="1" l="1"/>
  <c r="A39" i="19" s="1"/>
  <c r="B41" i="11"/>
  <c r="C40"/>
  <c r="H40"/>
  <c r="A40" s="1"/>
  <c r="A43" i="1" l="1"/>
  <c r="A40" i="19" s="1"/>
  <c r="B42" i="11"/>
  <c r="H41"/>
  <c r="C41"/>
  <c r="A41"/>
  <c r="A44" i="1" l="1"/>
  <c r="A41" i="19" s="1"/>
  <c r="B43" i="11"/>
  <c r="C42"/>
  <c r="H42"/>
  <c r="A42"/>
  <c r="A45" i="1" l="1"/>
  <c r="A42" i="19" s="1"/>
  <c r="B44" i="11"/>
  <c r="C43"/>
  <c r="H43"/>
  <c r="A43"/>
  <c r="A46" i="1" l="1"/>
  <c r="A43" i="19" s="1"/>
  <c r="B45" i="11"/>
  <c r="C44"/>
  <c r="H44"/>
  <c r="A44"/>
  <c r="A47" i="1" l="1"/>
  <c r="A44" i="19" s="1"/>
  <c r="B46" i="11"/>
  <c r="H45"/>
  <c r="C45"/>
  <c r="A45"/>
  <c r="A48" i="1" l="1"/>
  <c r="A45" i="19" s="1"/>
  <c r="B47" i="11"/>
  <c r="C46"/>
  <c r="H46"/>
  <c r="A46"/>
  <c r="A49" i="1" l="1"/>
  <c r="A46" i="19" s="1"/>
  <c r="B48" i="11"/>
  <c r="C47"/>
  <c r="H47"/>
  <c r="A47"/>
  <c r="A50" i="1" l="1"/>
  <c r="A47" i="19" s="1"/>
  <c r="B49" i="11"/>
  <c r="C48"/>
  <c r="H48"/>
  <c r="A48"/>
  <c r="A51" i="1" l="1"/>
  <c r="A48" i="19" s="1"/>
  <c r="B50" i="11"/>
  <c r="H49"/>
  <c r="C49"/>
  <c r="A49"/>
  <c r="A52" i="1" l="1"/>
  <c r="A49" i="19" s="1"/>
  <c r="B51" i="11"/>
  <c r="C50"/>
  <c r="H50"/>
  <c r="A50" s="1"/>
  <c r="A53" i="1" l="1"/>
  <c r="A50" i="19" s="1"/>
  <c r="B52" i="11"/>
  <c r="C51"/>
  <c r="H51"/>
  <c r="A51"/>
  <c r="A54" i="1" l="1"/>
  <c r="A51" i="19" s="1"/>
  <c r="B53" i="11"/>
  <c r="C52"/>
  <c r="H52"/>
  <c r="A52"/>
  <c r="A55" i="1" l="1"/>
  <c r="A52" i="19" s="1"/>
  <c r="B54" i="11"/>
  <c r="H53"/>
  <c r="C53"/>
  <c r="A53"/>
  <c r="A56" i="1" l="1"/>
  <c r="A53" i="19" s="1"/>
  <c r="B55" i="11"/>
  <c r="C54"/>
  <c r="H54"/>
  <c r="A54"/>
  <c r="A57" i="1" l="1"/>
  <c r="A54" i="19" s="1"/>
  <c r="B56" i="11"/>
  <c r="H55"/>
  <c r="C55"/>
  <c r="A55"/>
  <c r="A58" i="1" l="1"/>
  <c r="A55" i="19" s="1"/>
  <c r="B57" i="11"/>
  <c r="C56"/>
  <c r="H56"/>
  <c r="A56"/>
  <c r="A59" i="1" l="1"/>
  <c r="A56" i="19" s="1"/>
  <c r="B58" i="11"/>
  <c r="H57"/>
  <c r="C57"/>
  <c r="A57"/>
  <c r="A60" i="1" l="1"/>
  <c r="A57" i="19" s="1"/>
  <c r="B59" i="11"/>
  <c r="C58"/>
  <c r="H58"/>
  <c r="A58"/>
  <c r="A61" i="1" l="1"/>
  <c r="A58" i="19" s="1"/>
  <c r="B60" i="11"/>
  <c r="H59"/>
  <c r="C59"/>
  <c r="A59"/>
  <c r="A62" i="1" l="1"/>
  <c r="A59" i="19" s="1"/>
  <c r="B61" i="11"/>
  <c r="C60"/>
  <c r="H60"/>
  <c r="A60" s="1"/>
  <c r="A63" i="1" l="1"/>
  <c r="A60" i="19" s="1"/>
  <c r="B62" i="11"/>
  <c r="H61"/>
  <c r="C61"/>
  <c r="A61"/>
  <c r="A64" i="1" l="1"/>
  <c r="A61" i="19" s="1"/>
  <c r="B63" i="11"/>
  <c r="C62"/>
  <c r="H62"/>
  <c r="A62"/>
  <c r="A65" i="1" l="1"/>
  <c r="A62" i="19" s="1"/>
  <c r="B64" i="11"/>
  <c r="H63"/>
  <c r="C63"/>
  <c r="A63"/>
  <c r="A66" i="1" l="1"/>
  <c r="A63" i="19" s="1"/>
  <c r="B65" i="11"/>
  <c r="C64"/>
  <c r="H64"/>
  <c r="A64"/>
  <c r="A67" i="1" l="1"/>
  <c r="A64" i="19" s="1"/>
  <c r="B66" i="11"/>
  <c r="H65"/>
  <c r="C65"/>
  <c r="A65"/>
  <c r="A68" i="1" l="1"/>
  <c r="A65" i="19" s="1"/>
  <c r="B67" i="11"/>
  <c r="C66"/>
  <c r="H66"/>
  <c r="A66"/>
  <c r="A69" i="1" l="1"/>
  <c r="A66" i="19" s="1"/>
  <c r="B68" i="11"/>
  <c r="H67"/>
  <c r="C67"/>
  <c r="A67"/>
  <c r="A70" i="1" l="1"/>
  <c r="A67" i="19" s="1"/>
  <c r="B69" i="11"/>
  <c r="C68"/>
  <c r="H68"/>
  <c r="A68"/>
  <c r="A71" i="1" l="1"/>
  <c r="A68" i="19" s="1"/>
  <c r="B70" i="11"/>
  <c r="H69"/>
  <c r="C69"/>
  <c r="A69"/>
  <c r="A72" i="1" l="1"/>
  <c r="A69" i="19" s="1"/>
  <c r="B71" i="11"/>
  <c r="C70"/>
  <c r="H70"/>
  <c r="A70"/>
  <c r="A73" i="1" l="1"/>
  <c r="A70" i="19" s="1"/>
  <c r="B72" i="11"/>
  <c r="H71"/>
  <c r="C71"/>
  <c r="A71"/>
  <c r="A74" i="1" l="1"/>
  <c r="A71" i="19" s="1"/>
  <c r="B73" i="11"/>
  <c r="C72"/>
  <c r="H72"/>
  <c r="A72"/>
  <c r="A75" i="1" l="1"/>
  <c r="A72" i="19" s="1"/>
  <c r="B74" i="11"/>
  <c r="H73"/>
  <c r="C73"/>
  <c r="A73"/>
  <c r="A76" i="1" l="1"/>
  <c r="A73" i="19" s="1"/>
  <c r="B75" i="11"/>
  <c r="C74"/>
  <c r="H74"/>
  <c r="A74"/>
  <c r="A77" i="1" l="1"/>
  <c r="A74" i="19" s="1"/>
  <c r="B76" i="11"/>
  <c r="H75"/>
  <c r="C75"/>
  <c r="A75"/>
  <c r="A78" i="1" l="1"/>
  <c r="A75" i="19" s="1"/>
  <c r="B77" i="11"/>
  <c r="C76"/>
  <c r="H76"/>
  <c r="A76"/>
  <c r="A79" i="1" l="1"/>
  <c r="A76" i="19" s="1"/>
  <c r="B78" i="11"/>
  <c r="H77"/>
  <c r="C77"/>
  <c r="A77"/>
  <c r="A80" i="1" l="1"/>
  <c r="A77" i="19" s="1"/>
  <c r="B79" i="11"/>
  <c r="C78"/>
  <c r="H78"/>
  <c r="A78" s="1"/>
  <c r="A81" i="1" l="1"/>
  <c r="A78" i="19" s="1"/>
  <c r="B80" i="11"/>
  <c r="H79"/>
  <c r="A79" s="1"/>
  <c r="C79"/>
  <c r="A82" i="1" l="1"/>
  <c r="A79" i="19" s="1"/>
  <c r="B81" i="11"/>
  <c r="C80"/>
  <c r="H80"/>
  <c r="A80"/>
  <c r="A83" i="1" l="1"/>
  <c r="A80" i="19" s="1"/>
  <c r="B82" i="11"/>
  <c r="H81"/>
  <c r="C81"/>
  <c r="A81"/>
  <c r="A84" i="1" l="1"/>
  <c r="A81" i="19" s="1"/>
  <c r="B83" i="11"/>
  <c r="C82"/>
  <c r="H82"/>
  <c r="A82"/>
  <c r="A85" i="1" l="1"/>
  <c r="A82" i="19" s="1"/>
  <c r="B84" i="11"/>
  <c r="H83"/>
  <c r="C83"/>
  <c r="A83"/>
  <c r="A86" i="1" l="1"/>
  <c r="A83" i="19" s="1"/>
  <c r="B85" i="11"/>
  <c r="C84"/>
  <c r="H84"/>
  <c r="A84"/>
  <c r="A87" i="1" l="1"/>
  <c r="A84" i="19" s="1"/>
  <c r="B86" i="11"/>
  <c r="H85"/>
  <c r="C85"/>
  <c r="A85"/>
  <c r="A88" i="1" l="1"/>
  <c r="A85" i="19" s="1"/>
  <c r="B87" i="11"/>
  <c r="C86"/>
  <c r="H86"/>
  <c r="A86"/>
  <c r="A89" i="1" l="1"/>
  <c r="A86" i="19" s="1"/>
  <c r="B88" i="11"/>
  <c r="C87"/>
  <c r="H87"/>
  <c r="A87"/>
  <c r="A90" i="1" l="1"/>
  <c r="A87" i="19" s="1"/>
  <c r="B89" i="11"/>
  <c r="C88"/>
  <c r="H88"/>
  <c r="A88"/>
  <c r="A91" i="1" l="1"/>
  <c r="A88" i="19" s="1"/>
  <c r="B90" i="11"/>
  <c r="H89"/>
  <c r="C89"/>
  <c r="A89"/>
  <c r="A92" i="1" l="1"/>
  <c r="A89" i="19" s="1"/>
  <c r="B91" i="11"/>
  <c r="C90"/>
  <c r="H90"/>
  <c r="A90" s="1"/>
  <c r="A93" i="1" l="1"/>
  <c r="A90" i="19" s="1"/>
  <c r="B92" i="11"/>
  <c r="C91"/>
  <c r="H91"/>
  <c r="A91"/>
  <c r="A94" i="1" l="1"/>
  <c r="A91" i="19" s="1"/>
  <c r="B93" i="11"/>
  <c r="C92"/>
  <c r="H92"/>
  <c r="A92"/>
  <c r="A95" i="1" l="1"/>
  <c r="A92" i="19" s="1"/>
  <c r="B94" i="11"/>
  <c r="H93"/>
  <c r="C93"/>
  <c r="A93"/>
  <c r="A96" i="1" l="1"/>
  <c r="A93" i="19" s="1"/>
  <c r="B95" i="11"/>
  <c r="C94"/>
  <c r="H94"/>
  <c r="A94"/>
  <c r="A97" i="1" l="1"/>
  <c r="A94" i="19" s="1"/>
  <c r="B96" i="11"/>
  <c r="C95"/>
  <c r="H95"/>
  <c r="A95"/>
  <c r="A98" i="1" l="1"/>
  <c r="A95" i="19" s="1"/>
  <c r="B97" i="11"/>
  <c r="C96"/>
  <c r="H96"/>
  <c r="A96"/>
  <c r="A99" i="1" l="1"/>
  <c r="A96" i="19" s="1"/>
  <c r="B98" i="11"/>
  <c r="H97"/>
  <c r="C97"/>
  <c r="A97"/>
  <c r="A100" i="1" l="1"/>
  <c r="A97" i="19" s="1"/>
  <c r="B99" i="11"/>
  <c r="C98"/>
  <c r="H98"/>
  <c r="A98"/>
  <c r="A101" i="1" l="1"/>
  <c r="A98" i="19" s="1"/>
  <c r="B100" i="11"/>
  <c r="C99"/>
  <c r="H99"/>
  <c r="A99" s="1"/>
  <c r="A102" i="1" l="1"/>
  <c r="A99" i="19" s="1"/>
  <c r="B101" i="11"/>
  <c r="C100"/>
  <c r="H100"/>
  <c r="A100"/>
  <c r="A103" i="1" l="1"/>
  <c r="A100" i="19" s="1"/>
  <c r="B102" i="11"/>
  <c r="H101"/>
  <c r="C101"/>
  <c r="A101"/>
  <c r="A104" i="1" l="1"/>
  <c r="A101" i="19" s="1"/>
  <c r="B103" i="11"/>
  <c r="C102"/>
  <c r="H102"/>
  <c r="A102" s="1"/>
  <c r="A105" i="1" l="1"/>
  <c r="A102" i="19" s="1"/>
  <c r="B104" i="11"/>
  <c r="C103"/>
  <c r="H103"/>
  <c r="A103"/>
  <c r="A106" i="1" l="1"/>
  <c r="A103" i="19" s="1"/>
  <c r="B105" i="11"/>
  <c r="C104"/>
  <c r="H104"/>
  <c r="A104"/>
  <c r="A107" i="1" l="1"/>
  <c r="A104" i="19" s="1"/>
  <c r="B106" i="11"/>
  <c r="H105"/>
  <c r="C105"/>
  <c r="A105"/>
  <c r="A108" i="1" l="1"/>
  <c r="A105" i="19" s="1"/>
  <c r="B107" i="11"/>
  <c r="C106"/>
  <c r="H106"/>
  <c r="A106"/>
  <c r="A109" i="1" l="1"/>
  <c r="A106" i="19" s="1"/>
  <c r="B108" i="11"/>
  <c r="C107"/>
  <c r="H107"/>
  <c r="A107" s="1"/>
  <c r="A110" i="1" l="1"/>
  <c r="A107" i="19" s="1"/>
  <c r="B109" i="11"/>
  <c r="C108"/>
  <c r="H108"/>
  <c r="A108"/>
  <c r="A111" i="1" l="1"/>
  <c r="A108" i="19" s="1"/>
  <c r="B110" i="11"/>
  <c r="H109"/>
  <c r="C109"/>
  <c r="A109"/>
  <c r="A112" i="1" l="1"/>
  <c r="A109" i="19" s="1"/>
  <c r="B111" i="11"/>
  <c r="C110"/>
  <c r="H110"/>
  <c r="A110"/>
  <c r="A113" i="1" l="1"/>
  <c r="A110" i="19" s="1"/>
  <c r="B112" i="11"/>
  <c r="C111"/>
  <c r="H111"/>
  <c r="A111" s="1"/>
  <c r="A114" i="1" l="1"/>
  <c r="A111" i="19" s="1"/>
  <c r="B113" i="11"/>
  <c r="C112"/>
  <c r="H112"/>
  <c r="A112" s="1"/>
  <c r="A115" i="1" l="1"/>
  <c r="A112" i="19" s="1"/>
  <c r="B114" i="11"/>
  <c r="H113"/>
  <c r="C113"/>
  <c r="A113"/>
  <c r="A116" i="1" l="1"/>
  <c r="A113" i="19" s="1"/>
  <c r="B115" i="11"/>
  <c r="C114"/>
  <c r="H114"/>
  <c r="A114"/>
  <c r="A117" i="1" l="1"/>
  <c r="A114" i="19" s="1"/>
  <c r="B116" i="11"/>
  <c r="C115"/>
  <c r="H115"/>
  <c r="A115"/>
  <c r="A118" i="1" l="1"/>
  <c r="A115" i="19" s="1"/>
  <c r="B117" i="11"/>
  <c r="C116"/>
  <c r="H116"/>
  <c r="A116" s="1"/>
  <c r="A119" i="1" l="1"/>
  <c r="A116" i="19" s="1"/>
  <c r="B118" i="11"/>
  <c r="H117"/>
  <c r="C117"/>
  <c r="A117"/>
  <c r="A120" i="1" l="1"/>
  <c r="A117" i="19" s="1"/>
  <c r="B119" i="11"/>
  <c r="C118"/>
  <c r="H118"/>
  <c r="A118"/>
  <c r="A121" i="1" l="1"/>
  <c r="A118" i="19" s="1"/>
  <c r="B120" i="11"/>
  <c r="C119"/>
  <c r="H119"/>
  <c r="A119" s="1"/>
  <c r="A122" i="1" l="1"/>
  <c r="A119" i="19" s="1"/>
  <c r="B121" i="11"/>
  <c r="C120"/>
  <c r="H120"/>
  <c r="A120"/>
  <c r="A123" i="1" l="1"/>
  <c r="A120" i="19" s="1"/>
  <c r="B122" i="11"/>
  <c r="H121"/>
  <c r="C121"/>
  <c r="A121"/>
  <c r="A124" i="1" l="1"/>
  <c r="A121" i="19" s="1"/>
  <c r="B123" i="11"/>
  <c r="C122"/>
  <c r="H122"/>
  <c r="A122"/>
  <c r="A125" i="1" l="1"/>
  <c r="B124" i="11"/>
  <c r="C123"/>
  <c r="H123"/>
  <c r="A123"/>
  <c r="B124" i="15" l="1"/>
  <c r="A122" i="19"/>
  <c r="F124" i="15"/>
  <c r="C124"/>
  <c r="G124"/>
  <c r="H124"/>
  <c r="E124"/>
  <c r="D124"/>
  <c r="A126" i="1"/>
  <c r="B125" i="11"/>
  <c r="C124"/>
  <c r="H124"/>
  <c r="A124"/>
  <c r="B125" i="15" l="1"/>
  <c r="A123" i="19"/>
  <c r="F125" i="15"/>
  <c r="E125"/>
  <c r="H125"/>
  <c r="A124" s="1"/>
  <c r="C125"/>
  <c r="G125"/>
  <c r="D125"/>
  <c r="A127" i="1"/>
  <c r="B126" i="11"/>
  <c r="H125"/>
  <c r="C125"/>
  <c r="A125"/>
  <c r="B126" i="15" l="1"/>
  <c r="C126" s="1"/>
  <c r="A124" i="19"/>
  <c r="F126" i="15"/>
  <c r="G126"/>
  <c r="H126"/>
  <c r="A125" s="1"/>
  <c r="E126"/>
  <c r="D126"/>
  <c r="A128" i="1"/>
  <c r="B127" i="11"/>
  <c r="C126"/>
  <c r="H126"/>
  <c r="A126"/>
  <c r="B127" i="15" l="1"/>
  <c r="A125" i="19"/>
  <c r="F127" i="15"/>
  <c r="E127"/>
  <c r="H127"/>
  <c r="A126" s="1"/>
  <c r="C127"/>
  <c r="G127"/>
  <c r="D127"/>
  <c r="A129" i="1"/>
  <c r="B128" i="11"/>
  <c r="C127"/>
  <c r="H127"/>
  <c r="A127"/>
  <c r="B128" i="15" l="1"/>
  <c r="C128" s="1"/>
  <c r="A126" i="19"/>
  <c r="F128" i="15"/>
  <c r="G128"/>
  <c r="H128"/>
  <c r="A127" s="1"/>
  <c r="E128"/>
  <c r="D128"/>
  <c r="A128"/>
  <c r="A130" i="1"/>
  <c r="B129" i="11"/>
  <c r="C128"/>
  <c r="H128"/>
  <c r="A128"/>
  <c r="A131" i="1" l="1"/>
  <c r="B130" i="11"/>
  <c r="H129"/>
  <c r="C129"/>
  <c r="A129"/>
  <c r="A132" i="1" l="1"/>
  <c r="B131" i="11"/>
  <c r="H130"/>
  <c r="A130"/>
  <c r="C130"/>
  <c r="A133" i="1" l="1"/>
  <c r="B132" i="11"/>
  <c r="H131"/>
  <c r="A131"/>
  <c r="C131"/>
  <c r="A134" i="1" l="1"/>
  <c r="B133" i="11"/>
  <c r="H132"/>
  <c r="A132"/>
  <c r="C132"/>
  <c r="A135" i="1" l="1"/>
  <c r="B134" i="11"/>
  <c r="H133"/>
  <c r="A133"/>
  <c r="C133"/>
  <c r="A136" i="1" l="1"/>
  <c r="B135" i="11"/>
  <c r="H134"/>
  <c r="A134"/>
  <c r="C134"/>
  <c r="A137" i="1" l="1"/>
  <c r="B136" i="11"/>
  <c r="H135"/>
  <c r="A135"/>
  <c r="C135"/>
  <c r="A138" i="1" l="1"/>
  <c r="B137" i="11"/>
  <c r="H136"/>
  <c r="A136"/>
  <c r="C136"/>
  <c r="A139" i="1" l="1"/>
  <c r="B138" i="11"/>
  <c r="H137"/>
  <c r="A137"/>
  <c r="C137"/>
  <c r="A140" i="1" l="1"/>
  <c r="B139" i="11"/>
  <c r="H138"/>
  <c r="A138"/>
  <c r="C138"/>
  <c r="A141" i="1" l="1"/>
  <c r="B140" i="11"/>
  <c r="H139"/>
  <c r="A139"/>
  <c r="C139"/>
  <c r="A142" i="1" l="1"/>
  <c r="B141" i="11"/>
  <c r="H140"/>
  <c r="A140"/>
  <c r="C140"/>
  <c r="A143" i="1" l="1"/>
  <c r="B142" i="11"/>
  <c r="H141"/>
  <c r="A141"/>
  <c r="C141"/>
  <c r="A144" i="1" l="1"/>
  <c r="B143" i="11"/>
  <c r="H142"/>
  <c r="A142"/>
  <c r="C142"/>
  <c r="A145" i="1" l="1"/>
  <c r="B144" i="11"/>
  <c r="H143"/>
  <c r="A143"/>
  <c r="C143"/>
  <c r="A146" i="1" l="1"/>
  <c r="B145" i="11"/>
  <c r="H144"/>
  <c r="A144"/>
  <c r="C144"/>
  <c r="A147" i="1" l="1"/>
  <c r="B146" i="11"/>
  <c r="H145"/>
  <c r="A145"/>
  <c r="C145"/>
  <c r="A148" i="1" l="1"/>
  <c r="B147" i="11"/>
  <c r="H146"/>
  <c r="A146"/>
  <c r="C146"/>
  <c r="A149" i="1" l="1"/>
  <c r="B148" i="11"/>
  <c r="H147"/>
  <c r="A147"/>
  <c r="C147"/>
  <c r="A150" i="1" l="1"/>
  <c r="B149" i="11"/>
  <c r="H148"/>
  <c r="A148"/>
  <c r="C148"/>
  <c r="A151" i="1" l="1"/>
  <c r="B150" i="11"/>
  <c r="H149"/>
  <c r="A149"/>
  <c r="C149"/>
  <c r="A152" i="1" l="1"/>
  <c r="B151" i="11"/>
  <c r="H150"/>
  <c r="A150"/>
  <c r="C150"/>
  <c r="A153" i="1" l="1"/>
  <c r="B152" i="11"/>
  <c r="H151"/>
  <c r="A151"/>
  <c r="C151"/>
  <c r="A154" i="1" l="1"/>
  <c r="B153" i="11"/>
  <c r="H152"/>
  <c r="A152"/>
  <c r="C152"/>
  <c r="A155" i="1" l="1"/>
  <c r="B154" i="11"/>
  <c r="H153"/>
  <c r="A153"/>
  <c r="C153"/>
  <c r="A156" i="1" l="1"/>
  <c r="B155" i="11"/>
  <c r="H154"/>
  <c r="A154"/>
  <c r="C154"/>
  <c r="A157" i="1" l="1"/>
  <c r="B156" i="11"/>
  <c r="H155"/>
  <c r="A155"/>
  <c r="C155"/>
  <c r="A158" i="1" l="1"/>
  <c r="B157" i="11"/>
  <c r="H156"/>
  <c r="A156"/>
  <c r="C156"/>
  <c r="A159" i="1" l="1"/>
  <c r="B158" i="11"/>
  <c r="H157"/>
  <c r="A157"/>
  <c r="C157"/>
  <c r="A160" i="1" l="1"/>
  <c r="B159" i="11"/>
  <c r="H158"/>
  <c r="A158"/>
  <c r="C158"/>
  <c r="A161" i="1" l="1"/>
  <c r="B160" i="11"/>
  <c r="H159"/>
  <c r="A159"/>
  <c r="C159"/>
  <c r="A162" i="1" l="1"/>
  <c r="B161" i="11"/>
  <c r="H160"/>
  <c r="A160"/>
  <c r="C160"/>
  <c r="A163" i="1" l="1"/>
  <c r="B162" i="11"/>
  <c r="H161"/>
  <c r="A161"/>
  <c r="C161"/>
  <c r="A164" i="1" l="1"/>
  <c r="B163" i="11"/>
  <c r="H162"/>
  <c r="A162"/>
  <c r="C162"/>
  <c r="A165" i="1" l="1"/>
  <c r="B164" i="11"/>
  <c r="H163"/>
  <c r="A163"/>
  <c r="C163"/>
  <c r="A166" i="1" l="1"/>
  <c r="B165" i="11"/>
  <c r="H164"/>
  <c r="A164"/>
  <c r="C164"/>
  <c r="A167" i="1" l="1"/>
  <c r="B166" i="11"/>
  <c r="H165"/>
  <c r="A165"/>
  <c r="C165"/>
  <c r="A168" i="1" l="1"/>
  <c r="B167" i="11"/>
  <c r="H166"/>
  <c r="A166"/>
  <c r="C166"/>
  <c r="A169" i="1" l="1"/>
  <c r="B168" i="11"/>
  <c r="H167"/>
  <c r="A167"/>
  <c r="C167"/>
  <c r="A170" i="1" l="1"/>
  <c r="B169" i="11"/>
  <c r="H168"/>
  <c r="A168"/>
  <c r="C168"/>
  <c r="A171" i="1" l="1"/>
  <c r="B170" i="11"/>
  <c r="H169"/>
  <c r="A169"/>
  <c r="C169"/>
  <c r="A172" i="1" l="1"/>
  <c r="B171" i="11"/>
  <c r="H170"/>
  <c r="A170"/>
  <c r="C170"/>
  <c r="A173" i="1" l="1"/>
  <c r="B172" i="11"/>
  <c r="H171"/>
  <c r="A171"/>
  <c r="C171"/>
  <c r="A174" i="1" l="1"/>
  <c r="B173" i="11"/>
  <c r="H172"/>
  <c r="A172"/>
  <c r="C172"/>
  <c r="A175" i="1" l="1"/>
  <c r="B174" i="11"/>
  <c r="H173"/>
  <c r="A173"/>
  <c r="C173"/>
  <c r="A176" i="1" l="1"/>
  <c r="B175" i="11"/>
  <c r="H174"/>
  <c r="A174"/>
  <c r="C174"/>
  <c r="A177" i="1" l="1"/>
  <c r="B176" i="11"/>
  <c r="H175"/>
  <c r="A175"/>
  <c r="C175"/>
  <c r="A178" i="1" l="1"/>
  <c r="B177" i="11"/>
  <c r="H176"/>
  <c r="A176"/>
  <c r="C176"/>
  <c r="A179" i="1" l="1"/>
  <c r="B178" i="11"/>
  <c r="H177"/>
  <c r="A177"/>
  <c r="C177"/>
  <c r="A180" i="1" l="1"/>
  <c r="B179" i="11"/>
  <c r="H178"/>
  <c r="A178"/>
  <c r="C178"/>
  <c r="A181" i="1" l="1"/>
  <c r="B180" i="11"/>
  <c r="H179"/>
  <c r="A179"/>
  <c r="C179"/>
  <c r="A182" i="1" l="1"/>
  <c r="B181" i="11"/>
  <c r="H180"/>
  <c r="A180"/>
  <c r="C180"/>
  <c r="A183" i="1" l="1"/>
  <c r="B182" i="11"/>
  <c r="H181"/>
  <c r="A181"/>
  <c r="C181"/>
  <c r="A184" i="1" l="1"/>
  <c r="B183" i="11"/>
  <c r="H182"/>
  <c r="A182"/>
  <c r="C182"/>
  <c r="A185" i="1" l="1"/>
  <c r="B184" i="11"/>
  <c r="H183"/>
  <c r="A183"/>
  <c r="C183"/>
  <c r="A186" i="1" l="1"/>
  <c r="B185" i="11"/>
  <c r="H184"/>
  <c r="A184"/>
  <c r="C184"/>
  <c r="A187" i="1" l="1"/>
  <c r="B186" i="11"/>
  <c r="H185"/>
  <c r="A185"/>
  <c r="C185"/>
  <c r="A188" i="1" l="1"/>
  <c r="B187" i="11"/>
  <c r="H186"/>
  <c r="A186"/>
  <c r="C186"/>
  <c r="A189" i="1" l="1"/>
  <c r="B188" i="11"/>
  <c r="H187"/>
  <c r="A187"/>
  <c r="C187"/>
  <c r="A190" i="1" l="1"/>
  <c r="B189" i="11"/>
  <c r="H188"/>
  <c r="A188"/>
  <c r="C188"/>
  <c r="A191" i="1" l="1"/>
  <c r="B190" i="11"/>
  <c r="H189"/>
  <c r="A189"/>
  <c r="C189"/>
  <c r="A192" i="1" l="1"/>
  <c r="B191" i="11"/>
  <c r="H190"/>
  <c r="A190"/>
  <c r="C190"/>
  <c r="A193" i="1" l="1"/>
  <c r="B192" i="11"/>
  <c r="H191"/>
  <c r="A191"/>
  <c r="C191"/>
  <c r="A194" i="1" l="1"/>
  <c r="B193" i="11"/>
  <c r="H192"/>
  <c r="A192"/>
  <c r="C192"/>
  <c r="A195" i="1" l="1"/>
  <c r="B194" i="11"/>
  <c r="H193"/>
  <c r="A193"/>
  <c r="C193"/>
  <c r="A196" i="1" l="1"/>
  <c r="B195" i="11"/>
  <c r="H194"/>
  <c r="A194"/>
  <c r="C194"/>
  <c r="A197" i="1" l="1"/>
  <c r="B196" i="11"/>
  <c r="H195"/>
  <c r="A195"/>
  <c r="C195"/>
  <c r="A198" i="1" l="1"/>
  <c r="B197" i="11"/>
  <c r="H196"/>
  <c r="A196"/>
  <c r="C196"/>
  <c r="A199" i="1" l="1"/>
  <c r="B198" i="11"/>
  <c r="H197"/>
  <c r="A197"/>
  <c r="C197"/>
  <c r="A200" i="1" l="1"/>
  <c r="B199" i="11"/>
  <c r="H198"/>
  <c r="A198"/>
  <c r="C198"/>
  <c r="A201" i="1" l="1"/>
  <c r="B200" i="11"/>
  <c r="H199"/>
  <c r="A199"/>
  <c r="C199"/>
  <c r="A202" i="1" l="1"/>
  <c r="B201" i="11"/>
  <c r="H200"/>
  <c r="A200"/>
  <c r="C200"/>
  <c r="A203" i="1" l="1"/>
  <c r="B202" i="11"/>
  <c r="H201"/>
  <c r="A201"/>
  <c r="C201"/>
  <c r="A204" i="1" l="1"/>
  <c r="B203" i="11"/>
  <c r="H202"/>
  <c r="A202"/>
  <c r="C202"/>
  <c r="A205" i="1" l="1"/>
  <c r="B204" i="11"/>
  <c r="H203"/>
  <c r="A203"/>
  <c r="C203"/>
  <c r="A206" i="1" l="1"/>
  <c r="B205" i="11"/>
  <c r="H204"/>
  <c r="A204"/>
  <c r="C204"/>
  <c r="A207" i="1" l="1"/>
  <c r="B206" i="11"/>
  <c r="H205"/>
  <c r="A205"/>
  <c r="C205"/>
  <c r="A208" i="1" l="1"/>
  <c r="B207" i="11"/>
  <c r="H206"/>
  <c r="A206"/>
  <c r="C206"/>
  <c r="A209" i="1" l="1"/>
  <c r="B208" i="11"/>
  <c r="H207"/>
  <c r="A207"/>
  <c r="C207"/>
  <c r="A210" i="1" l="1"/>
  <c r="B209" i="11"/>
  <c r="H208"/>
  <c r="A208"/>
  <c r="C208"/>
  <c r="A211" i="1" l="1"/>
  <c r="B210" i="11"/>
  <c r="H209"/>
  <c r="A209"/>
  <c r="C209"/>
  <c r="A212" i="1" l="1"/>
  <c r="B211" i="11"/>
  <c r="H210"/>
  <c r="A210"/>
  <c r="C210"/>
  <c r="A213" i="1" l="1"/>
  <c r="B212" i="11"/>
  <c r="H211"/>
  <c r="A211"/>
  <c r="C211"/>
  <c r="A214" i="1" l="1"/>
  <c r="B213" i="11"/>
  <c r="H212"/>
  <c r="A212"/>
  <c r="C212"/>
  <c r="A215" i="1" l="1"/>
  <c r="B214" i="11"/>
  <c r="H213"/>
  <c r="A213"/>
  <c r="C213"/>
  <c r="A216" i="1" l="1"/>
  <c r="B215" i="11"/>
  <c r="H214"/>
  <c r="A214"/>
  <c r="C214"/>
  <c r="A217" i="1" l="1"/>
  <c r="B216" i="11"/>
  <c r="H215"/>
  <c r="A215"/>
  <c r="C215"/>
  <c r="A218" i="1" l="1"/>
  <c r="B217" i="11"/>
  <c r="H216"/>
  <c r="A216"/>
  <c r="C216"/>
  <c r="A219" i="1" l="1"/>
  <c r="B218" i="11"/>
  <c r="H217"/>
  <c r="A217"/>
  <c r="C217"/>
  <c r="A220" i="1" l="1"/>
  <c r="B219" i="11"/>
  <c r="H218"/>
  <c r="A218"/>
  <c r="C218"/>
  <c r="A221" i="1" l="1"/>
  <c r="B220" i="11"/>
  <c r="H219"/>
  <c r="A219"/>
  <c r="C219"/>
  <c r="A222" i="1" l="1"/>
  <c r="B221" i="11"/>
  <c r="H220"/>
  <c r="A220"/>
  <c r="C220"/>
  <c r="A223" i="1" l="1"/>
  <c r="B222" i="11"/>
  <c r="H221"/>
  <c r="A221"/>
  <c r="C221"/>
  <c r="A224" i="1" l="1"/>
  <c r="B223" i="11"/>
  <c r="H222"/>
  <c r="A222"/>
  <c r="C222"/>
  <c r="A225" i="1" l="1"/>
  <c r="B224" i="11"/>
  <c r="H223"/>
  <c r="A223"/>
  <c r="C223"/>
  <c r="A226" i="1" l="1"/>
  <c r="B225" i="11"/>
  <c r="H224"/>
  <c r="A224"/>
  <c r="C224"/>
  <c r="A227" i="1" l="1"/>
  <c r="B226" i="11"/>
  <c r="H225"/>
  <c r="A225"/>
  <c r="C225"/>
  <c r="A228" i="1" l="1"/>
  <c r="B227" i="11"/>
  <c r="H226"/>
  <c r="A226"/>
  <c r="C226"/>
  <c r="A229" i="1" l="1"/>
  <c r="B228" i="11"/>
  <c r="H227"/>
  <c r="A227"/>
  <c r="C227"/>
  <c r="A230" i="1" l="1"/>
  <c r="B229" i="11"/>
  <c r="H228"/>
  <c r="A228"/>
  <c r="C228"/>
  <c r="A231" i="1" l="1"/>
  <c r="B230" i="11"/>
  <c r="H229"/>
  <c r="A229"/>
  <c r="C229"/>
  <c r="A232" i="1" l="1"/>
  <c r="B231" i="11"/>
  <c r="H230"/>
  <c r="A230"/>
  <c r="C230"/>
  <c r="A233" i="1" l="1"/>
  <c r="B232" i="11"/>
  <c r="H231"/>
  <c r="A231"/>
  <c r="C231"/>
  <c r="A234" i="1" l="1"/>
  <c r="B233" i="11"/>
  <c r="H232"/>
  <c r="A232"/>
  <c r="C232"/>
  <c r="A235" i="1" l="1"/>
  <c r="B234" i="11"/>
  <c r="H233"/>
  <c r="A233"/>
  <c r="C233"/>
  <c r="A236" i="1" l="1"/>
  <c r="B235" i="11"/>
  <c r="H234"/>
  <c r="A234"/>
  <c r="C234"/>
  <c r="A237" i="1" l="1"/>
  <c r="B236" i="11"/>
  <c r="H235"/>
  <c r="A235"/>
  <c r="C235"/>
  <c r="A238" i="1" l="1"/>
  <c r="B237" i="11"/>
  <c r="H236"/>
  <c r="A236"/>
  <c r="C236"/>
  <c r="A239" i="1" l="1"/>
  <c r="B238" i="11"/>
  <c r="H237"/>
  <c r="A237"/>
  <c r="C237"/>
  <c r="A240" i="1" l="1"/>
  <c r="B239" i="11"/>
  <c r="H238"/>
  <c r="A238"/>
  <c r="C238"/>
  <c r="A241" i="1" l="1"/>
  <c r="B240" i="11"/>
  <c r="H239"/>
  <c r="A239"/>
  <c r="C239"/>
  <c r="A242" i="1" l="1"/>
  <c r="B241" i="11"/>
  <c r="H240"/>
  <c r="A240"/>
  <c r="C240"/>
  <c r="A243" i="1" l="1"/>
  <c r="B242" i="11"/>
  <c r="H241"/>
  <c r="A241"/>
  <c r="C241"/>
  <c r="A244" i="1" l="1"/>
  <c r="B243" i="11"/>
  <c r="H242"/>
  <c r="A242"/>
  <c r="C242"/>
  <c r="A245" i="1" l="1"/>
  <c r="B244" i="11"/>
  <c r="H243"/>
  <c r="A243"/>
  <c r="C243"/>
  <c r="A246" i="1" l="1"/>
  <c r="B245" i="11"/>
  <c r="H244"/>
  <c r="A244"/>
  <c r="C244"/>
  <c r="A247" i="1" l="1"/>
  <c r="B246" i="11"/>
  <c r="H245"/>
  <c r="A245"/>
  <c r="C245"/>
  <c r="A248" i="1" l="1"/>
  <c r="B247" i="11"/>
  <c r="H246"/>
  <c r="A246"/>
  <c r="C246"/>
  <c r="A249" i="1" l="1"/>
  <c r="B248" i="11"/>
  <c r="H247"/>
  <c r="A247"/>
  <c r="C247"/>
  <c r="A250" i="1" l="1"/>
  <c r="B249" i="11"/>
  <c r="H248"/>
  <c r="A248"/>
  <c r="C248"/>
  <c r="A251" i="1" l="1"/>
  <c r="B250" i="11"/>
  <c r="H249"/>
  <c r="A249"/>
  <c r="C249"/>
  <c r="A252" i="1" l="1"/>
  <c r="B251" i="11"/>
  <c r="H250"/>
  <c r="A250"/>
  <c r="C250"/>
  <c r="A253" i="1" l="1"/>
  <c r="B252" i="11"/>
  <c r="H251"/>
  <c r="A251"/>
  <c r="C251"/>
  <c r="A254" i="1" l="1"/>
  <c r="B253" i="11"/>
  <c r="H252"/>
  <c r="A252"/>
  <c r="C252"/>
  <c r="A255" i="1" l="1"/>
  <c r="B254" i="11"/>
  <c r="H253"/>
  <c r="A253"/>
  <c r="C253"/>
  <c r="A256" i="1" l="1"/>
  <c r="B255" i="11"/>
  <c r="H254"/>
  <c r="A254"/>
  <c r="C254"/>
  <c r="A257" i="1" l="1"/>
  <c r="B256" i="11"/>
  <c r="H255"/>
  <c r="A255"/>
  <c r="C255"/>
  <c r="A258" i="1" l="1"/>
  <c r="B257" i="11"/>
  <c r="H256"/>
  <c r="A256"/>
  <c r="C256"/>
  <c r="A259" i="1" l="1"/>
  <c r="B258" i="11"/>
  <c r="H257"/>
  <c r="A257"/>
  <c r="C257"/>
  <c r="A260" i="1" l="1"/>
  <c r="B259" i="11"/>
  <c r="H258"/>
  <c r="A258"/>
  <c r="C258"/>
  <c r="A261" i="1" l="1"/>
  <c r="B260" i="11"/>
  <c r="H259"/>
  <c r="A259"/>
  <c r="C259"/>
  <c r="A262" i="1" l="1"/>
  <c r="B261" i="11"/>
  <c r="H260"/>
  <c r="A260"/>
  <c r="C260"/>
  <c r="A263" i="1" l="1"/>
  <c r="B262" i="11"/>
  <c r="H261"/>
  <c r="A261"/>
  <c r="C261"/>
  <c r="A264" i="1" l="1"/>
  <c r="B263" i="11"/>
  <c r="H262"/>
  <c r="A262"/>
  <c r="C262"/>
  <c r="A265" i="1" l="1"/>
  <c r="B264" i="11"/>
  <c r="H263"/>
  <c r="A263"/>
  <c r="C263"/>
  <c r="A266" i="1" l="1"/>
  <c r="B265" i="11"/>
  <c r="H264"/>
  <c r="A264"/>
  <c r="C264"/>
  <c r="A267" i="1" l="1"/>
  <c r="B266" i="11"/>
  <c r="H265"/>
  <c r="A265"/>
  <c r="C265"/>
  <c r="A268" i="1" l="1"/>
  <c r="B267" i="11"/>
  <c r="H266"/>
  <c r="A266"/>
  <c r="C266"/>
  <c r="A269" i="1" l="1"/>
  <c r="B268" i="11"/>
  <c r="H267"/>
  <c r="A267"/>
  <c r="C267"/>
  <c r="A270" i="1" l="1"/>
  <c r="B269" i="11"/>
  <c r="H268"/>
  <c r="A268"/>
  <c r="C268"/>
  <c r="A271" i="1" l="1"/>
  <c r="B270" i="11"/>
  <c r="H269"/>
  <c r="A269"/>
  <c r="C269"/>
  <c r="A272" i="1" l="1"/>
  <c r="B271" i="11"/>
  <c r="H270"/>
  <c r="A270"/>
  <c r="C270"/>
  <c r="A273" i="1" l="1"/>
  <c r="B272" i="11"/>
  <c r="H271"/>
  <c r="A271"/>
  <c r="C271"/>
  <c r="A274" i="1" l="1"/>
  <c r="B273" i="11"/>
  <c r="H272"/>
  <c r="A272"/>
  <c r="C272"/>
  <c r="A275" i="1" l="1"/>
  <c r="B274" i="11"/>
  <c r="H273"/>
  <c r="A273"/>
  <c r="C273"/>
  <c r="A276" i="1" l="1"/>
  <c r="B275" i="11"/>
  <c r="H274"/>
  <c r="A274"/>
  <c r="C274"/>
  <c r="A277" i="1" l="1"/>
  <c r="B276" i="11"/>
  <c r="H275"/>
  <c r="A275"/>
  <c r="C275"/>
  <c r="A278" i="1" l="1"/>
  <c r="B277" i="11"/>
  <c r="H276"/>
  <c r="A276"/>
  <c r="C276"/>
  <c r="A279" i="1" l="1"/>
  <c r="B278" i="11"/>
  <c r="H277"/>
  <c r="A277"/>
  <c r="C277"/>
  <c r="A280" i="1" l="1"/>
  <c r="B279" i="11"/>
  <c r="H278"/>
  <c r="A278"/>
  <c r="C278"/>
  <c r="A281" i="1" l="1"/>
  <c r="B280" i="11"/>
  <c r="H279"/>
  <c r="A279"/>
  <c r="C279"/>
  <c r="A282" i="1" l="1"/>
  <c r="B281" i="11"/>
  <c r="H280"/>
  <c r="A280"/>
  <c r="C280"/>
  <c r="A283" i="1" l="1"/>
  <c r="B282" i="11"/>
  <c r="H281"/>
  <c r="A281"/>
  <c r="C281"/>
  <c r="A284" i="1" l="1"/>
  <c r="B283" i="11"/>
  <c r="H282"/>
  <c r="A282"/>
  <c r="C282"/>
  <c r="A285" i="1" l="1"/>
  <c r="B284" i="11"/>
  <c r="H283"/>
  <c r="A283"/>
  <c r="C283"/>
  <c r="A286" i="1" l="1"/>
  <c r="B285" i="11"/>
  <c r="H284"/>
  <c r="A284"/>
  <c r="C284"/>
  <c r="A287" i="1" l="1"/>
  <c r="B286" i="11"/>
  <c r="H285"/>
  <c r="A285"/>
  <c r="C285"/>
  <c r="A288" i="1" l="1"/>
  <c r="B287" i="11"/>
  <c r="H286"/>
  <c r="A286"/>
  <c r="C286"/>
  <c r="A289" i="1" l="1"/>
  <c r="B288" i="11"/>
  <c r="H287"/>
  <c r="A287"/>
  <c r="C287"/>
  <c r="A290" i="1" l="1"/>
  <c r="B289" i="11"/>
  <c r="H288"/>
  <c r="A288"/>
  <c r="C288"/>
  <c r="A291" i="1" l="1"/>
  <c r="B290" i="11"/>
  <c r="H289"/>
  <c r="A289"/>
  <c r="C289"/>
  <c r="A292" i="1" l="1"/>
  <c r="B291" i="11"/>
  <c r="H290"/>
  <c r="A290"/>
  <c r="C290"/>
  <c r="A293" i="1" l="1"/>
  <c r="B292" i="11"/>
  <c r="H291"/>
  <c r="A291"/>
  <c r="C291"/>
  <c r="A294" i="1" l="1"/>
  <c r="B293" i="11"/>
  <c r="H292"/>
  <c r="A292"/>
  <c r="C292"/>
  <c r="A295" i="1" l="1"/>
  <c r="B294" i="11"/>
  <c r="H293"/>
  <c r="A293"/>
  <c r="C293"/>
  <c r="A296" i="1" l="1"/>
  <c r="B295" i="11"/>
  <c r="H294"/>
  <c r="A294"/>
  <c r="C294"/>
  <c r="A297" i="1" l="1"/>
  <c r="B296" i="11"/>
  <c r="H295"/>
  <c r="A295"/>
  <c r="C295"/>
  <c r="A298" i="1" l="1"/>
  <c r="B297" i="11"/>
  <c r="H296"/>
  <c r="A296"/>
  <c r="C296"/>
  <c r="A299" i="1" l="1"/>
  <c r="B298" i="11"/>
  <c r="H297"/>
  <c r="A297"/>
  <c r="C297"/>
  <c r="A300" i="1" l="1"/>
  <c r="B299" i="11"/>
  <c r="H298"/>
  <c r="A298"/>
  <c r="C298"/>
  <c r="A301" i="1" l="1"/>
  <c r="B300" i="11"/>
  <c r="H299"/>
  <c r="A299"/>
  <c r="C299"/>
  <c r="A302" i="1" l="1"/>
  <c r="B301" i="11"/>
  <c r="H300"/>
  <c r="A300"/>
  <c r="C300"/>
  <c r="A303" i="1" l="1"/>
  <c r="B302" i="11"/>
  <c r="H301"/>
  <c r="A301"/>
  <c r="C301"/>
  <c r="A304" i="1" l="1"/>
  <c r="B303" i="11"/>
  <c r="H302"/>
  <c r="A302"/>
  <c r="C302"/>
  <c r="A305" i="1" l="1"/>
  <c r="B304" i="11"/>
  <c r="H303"/>
  <c r="A303"/>
  <c r="C303"/>
  <c r="A306" i="1" l="1"/>
  <c r="B305" i="11"/>
  <c r="H304"/>
  <c r="A304"/>
  <c r="C304"/>
  <c r="A307" i="1" l="1"/>
  <c r="B306" i="11"/>
  <c r="H305"/>
  <c r="A305"/>
  <c r="C305"/>
  <c r="A308" i="1" l="1"/>
  <c r="B307" i="11"/>
  <c r="H306"/>
  <c r="A306"/>
  <c r="C306"/>
  <c r="A309" i="1" l="1"/>
  <c r="B308" i="11"/>
  <c r="H307"/>
  <c r="A307"/>
  <c r="C307"/>
  <c r="A310" i="1" l="1"/>
  <c r="B309" i="11"/>
  <c r="H308"/>
  <c r="A308"/>
  <c r="C308"/>
  <c r="A311" i="1" l="1"/>
  <c r="B310" i="11"/>
  <c r="H309"/>
  <c r="A309"/>
  <c r="C309"/>
  <c r="A312" i="1" l="1"/>
  <c r="B311" i="11"/>
  <c r="H310"/>
  <c r="A310"/>
  <c r="C310"/>
  <c r="A313" i="1" l="1"/>
  <c r="B312" i="11"/>
  <c r="H311"/>
  <c r="A311"/>
  <c r="C311"/>
  <c r="A314" i="1" l="1"/>
  <c r="B313" i="11"/>
  <c r="H312"/>
  <c r="A312"/>
  <c r="C312"/>
  <c r="A315" i="1" l="1"/>
  <c r="B314" i="11"/>
  <c r="H313"/>
  <c r="A313"/>
  <c r="C313"/>
  <c r="A316" i="1" l="1"/>
  <c r="B315" i="11"/>
  <c r="H314"/>
  <c r="A314"/>
  <c r="C314"/>
  <c r="A317" i="1" l="1"/>
  <c r="B316" i="11"/>
  <c r="H315"/>
  <c r="A315"/>
  <c r="C315"/>
  <c r="A318" i="1" l="1"/>
  <c r="B317" i="11"/>
  <c r="H316"/>
  <c r="A316"/>
  <c r="C316"/>
  <c r="A319" i="1" l="1"/>
  <c r="B318" i="11"/>
  <c r="H317"/>
  <c r="A317"/>
  <c r="C317"/>
  <c r="A320" i="1" l="1"/>
  <c r="B319" i="11"/>
  <c r="H318"/>
  <c r="A318"/>
  <c r="C318"/>
  <c r="A321" i="1" l="1"/>
  <c r="B320" i="11"/>
  <c r="H319"/>
  <c r="A319"/>
  <c r="C319"/>
  <c r="A322" i="1" l="1"/>
  <c r="B321" i="11"/>
  <c r="H320"/>
  <c r="A320"/>
  <c r="C320"/>
  <c r="A323" i="1" l="1"/>
  <c r="B322" i="11"/>
  <c r="H321"/>
  <c r="A321"/>
  <c r="C321"/>
  <c r="A324" i="1" l="1"/>
  <c r="B323" i="11"/>
  <c r="H322"/>
  <c r="A322"/>
  <c r="C322"/>
  <c r="A325" i="1" l="1"/>
  <c r="B324" i="11"/>
  <c r="H323"/>
  <c r="A323"/>
  <c r="C323"/>
  <c r="A326" i="1" l="1"/>
  <c r="B325" i="11"/>
  <c r="H324"/>
  <c r="A324"/>
  <c r="C324"/>
  <c r="A327" i="1" l="1"/>
  <c r="B326" i="11"/>
  <c r="H325"/>
  <c r="A325"/>
  <c r="C325"/>
  <c r="A328" i="1" l="1"/>
  <c r="B327" i="11"/>
  <c r="H326"/>
  <c r="A326"/>
  <c r="C326"/>
  <c r="A329" i="1" l="1"/>
  <c r="B328" i="11"/>
  <c r="H327"/>
  <c r="A327"/>
  <c r="C327"/>
  <c r="A330" i="1" l="1"/>
  <c r="B329" i="11"/>
  <c r="H328"/>
  <c r="A328"/>
  <c r="C328"/>
  <c r="A331" i="1" l="1"/>
  <c r="B330" i="11"/>
  <c r="H329"/>
  <c r="A329"/>
  <c r="C329"/>
  <c r="A332" i="1" l="1"/>
  <c r="B331" i="11"/>
  <c r="H330"/>
  <c r="A330"/>
  <c r="C330"/>
  <c r="A333" i="1" l="1"/>
  <c r="B332" i="11"/>
  <c r="H331"/>
  <c r="A331"/>
  <c r="C331"/>
  <c r="A334" i="1" l="1"/>
  <c r="B333" i="11"/>
  <c r="H332"/>
  <c r="A332"/>
  <c r="C332"/>
  <c r="A335" i="1" l="1"/>
  <c r="B334" i="11"/>
  <c r="H333"/>
  <c r="A333"/>
  <c r="C333"/>
  <c r="A336" i="1" l="1"/>
  <c r="B335" i="11"/>
  <c r="H334"/>
  <c r="A334"/>
  <c r="C334"/>
  <c r="A337" i="1" l="1"/>
  <c r="B336" i="11"/>
  <c r="H335"/>
  <c r="A335"/>
  <c r="C335"/>
  <c r="A338" i="1" l="1"/>
  <c r="B337" i="11"/>
  <c r="H336"/>
  <c r="A336"/>
  <c r="C336"/>
  <c r="A339" i="1" l="1"/>
  <c r="B338" i="11"/>
  <c r="H337"/>
  <c r="A337"/>
  <c r="C337"/>
  <c r="A340" i="1" l="1"/>
  <c r="B339" i="11"/>
  <c r="H338"/>
  <c r="A338"/>
  <c r="C338"/>
  <c r="A341" i="1" l="1"/>
  <c r="B340" i="11"/>
  <c r="H339"/>
  <c r="A339"/>
  <c r="C339"/>
  <c r="A342" i="1" l="1"/>
  <c r="B341" i="11"/>
  <c r="H340"/>
  <c r="A340"/>
  <c r="C340"/>
  <c r="A343" i="1" l="1"/>
  <c r="B342" i="11"/>
  <c r="H341"/>
  <c r="A341"/>
  <c r="C341"/>
  <c r="A344" i="1" l="1"/>
  <c r="B343" i="11"/>
  <c r="H342"/>
  <c r="A342"/>
  <c r="C342"/>
  <c r="A345" i="1" l="1"/>
  <c r="B344" i="11"/>
  <c r="H343"/>
  <c r="A343"/>
  <c r="C343"/>
  <c r="A346" i="1" l="1"/>
  <c r="B345" i="11"/>
  <c r="H344"/>
  <c r="A344"/>
  <c r="C344"/>
  <c r="A347" i="1" l="1"/>
  <c r="B346" i="11"/>
  <c r="H345"/>
  <c r="A345"/>
  <c r="C345"/>
  <c r="A348" i="1" l="1"/>
  <c r="B347" i="11"/>
  <c r="H346"/>
  <c r="A346"/>
  <c r="C346"/>
  <c r="A349" i="1" l="1"/>
  <c r="B348" i="11"/>
  <c r="H347"/>
  <c r="A347"/>
  <c r="C347"/>
  <c r="A350" i="1" l="1"/>
  <c r="B349" i="11"/>
  <c r="H348"/>
  <c r="A348"/>
  <c r="C348"/>
  <c r="A351" i="1" l="1"/>
  <c r="B350" i="11"/>
  <c r="H349"/>
  <c r="A349"/>
  <c r="C349"/>
  <c r="A352" i="1" l="1"/>
  <c r="B351" i="11"/>
  <c r="H350"/>
  <c r="A350"/>
  <c r="C350"/>
  <c r="A353" i="1" l="1"/>
  <c r="B352" i="11"/>
  <c r="H351"/>
  <c r="A351"/>
  <c r="C351"/>
  <c r="A354" i="1" l="1"/>
  <c r="B353" i="11"/>
  <c r="H352"/>
  <c r="A352"/>
  <c r="C352"/>
  <c r="A355" i="1" l="1"/>
  <c r="B354" i="11"/>
  <c r="H353"/>
  <c r="A353"/>
  <c r="C353"/>
  <c r="A356" i="1" l="1"/>
  <c r="B355" i="11"/>
  <c r="H354"/>
  <c r="A354"/>
  <c r="C354"/>
  <c r="A357" i="1" l="1"/>
  <c r="B356" i="11"/>
  <c r="H355"/>
  <c r="A355"/>
  <c r="C355"/>
  <c r="A358" i="1" l="1"/>
  <c r="B357" i="11"/>
  <c r="H356"/>
  <c r="A356"/>
  <c r="C356"/>
  <c r="A359" i="1" l="1"/>
  <c r="B358" i="11"/>
  <c r="H357"/>
  <c r="A357"/>
  <c r="C357"/>
  <c r="A360" i="1" l="1"/>
  <c r="B359" i="11"/>
  <c r="H358"/>
  <c r="A358"/>
  <c r="C358"/>
  <c r="A361" i="1" l="1"/>
  <c r="B360" i="11"/>
  <c r="H359"/>
  <c r="A359"/>
  <c r="C359"/>
  <c r="A362" i="1" l="1"/>
  <c r="B361" i="11"/>
  <c r="H360"/>
  <c r="A360"/>
  <c r="C360"/>
  <c r="A363" i="1" l="1"/>
  <c r="B362" i="11"/>
  <c r="H361"/>
  <c r="A361"/>
  <c r="C361"/>
  <c r="A364" i="1" l="1"/>
  <c r="B363" i="11"/>
  <c r="H362"/>
  <c r="A362"/>
  <c r="C362"/>
  <c r="A365" i="1" l="1"/>
  <c r="B364" i="11"/>
  <c r="H363"/>
  <c r="A363"/>
  <c r="C363"/>
  <c r="A366" i="1" l="1"/>
  <c r="B365" i="11"/>
  <c r="H364"/>
  <c r="A364"/>
  <c r="C364"/>
  <c r="A367" i="1" l="1"/>
  <c r="B366" i="11"/>
  <c r="H365"/>
  <c r="A365"/>
  <c r="C365"/>
  <c r="A368" i="1" l="1"/>
  <c r="B367" i="11"/>
  <c r="H366"/>
  <c r="A366"/>
  <c r="C366"/>
  <c r="A369" i="1" l="1"/>
  <c r="B368" i="11"/>
  <c r="H367"/>
  <c r="A367"/>
  <c r="C367"/>
  <c r="A370" i="1" l="1"/>
  <c r="B369" i="11"/>
  <c r="H368"/>
  <c r="A368"/>
  <c r="C368"/>
  <c r="A371" i="1" l="1"/>
  <c r="B370" i="11"/>
  <c r="H369"/>
  <c r="A369"/>
  <c r="C369"/>
  <c r="A372" i="1" l="1"/>
  <c r="B371" i="11"/>
  <c r="H370"/>
  <c r="A370"/>
  <c r="C370"/>
  <c r="A373" i="1" l="1"/>
  <c r="B372" i="11"/>
  <c r="H371"/>
  <c r="A371"/>
  <c r="C371"/>
  <c r="A374" i="1" l="1"/>
  <c r="B373" i="11"/>
  <c r="H372"/>
  <c r="A372"/>
  <c r="C372"/>
  <c r="A375" i="1" l="1"/>
  <c r="B374" i="11"/>
  <c r="H373"/>
  <c r="A373"/>
  <c r="C373"/>
  <c r="A376" i="1" l="1"/>
  <c r="B375" i="11"/>
  <c r="H374"/>
  <c r="A374"/>
  <c r="C374"/>
  <c r="A377" i="1" l="1"/>
  <c r="B376" i="11"/>
  <c r="H375"/>
  <c r="A375"/>
  <c r="C375"/>
  <c r="A378" i="1" l="1"/>
  <c r="B377" i="11"/>
  <c r="H376"/>
  <c r="A376"/>
  <c r="C376"/>
  <c r="A379" i="1" l="1"/>
  <c r="B378" i="11"/>
  <c r="H377"/>
  <c r="A377"/>
  <c r="C377"/>
  <c r="A380" i="1" l="1"/>
  <c r="B379" i="11"/>
  <c r="H378"/>
  <c r="A378"/>
  <c r="C378"/>
  <c r="A381" i="1" l="1"/>
  <c r="B380" i="11"/>
  <c r="H379"/>
  <c r="A379"/>
  <c r="C379"/>
  <c r="A382" i="1" l="1"/>
  <c r="B381" i="11"/>
  <c r="H380"/>
  <c r="A380"/>
  <c r="C380"/>
  <c r="A383" i="1" l="1"/>
  <c r="B382" i="11"/>
  <c r="H381"/>
  <c r="A381"/>
  <c r="C381"/>
  <c r="A384" i="1" l="1"/>
  <c r="B383" i="11"/>
  <c r="H382"/>
  <c r="A382"/>
  <c r="C382"/>
  <c r="A385" i="1" l="1"/>
  <c r="B384" i="11"/>
  <c r="H383"/>
  <c r="A383"/>
  <c r="C383"/>
  <c r="A386" i="1" l="1"/>
  <c r="B385" i="11"/>
  <c r="H384"/>
  <c r="A384"/>
  <c r="C384"/>
  <c r="A387" i="1" l="1"/>
  <c r="B386" i="11"/>
  <c r="H385"/>
  <c r="A385"/>
  <c r="C385"/>
  <c r="A388" i="1" l="1"/>
  <c r="B387" i="11"/>
  <c r="H386"/>
  <c r="A386"/>
  <c r="C386"/>
  <c r="A389" i="1" l="1"/>
  <c r="B388" i="11"/>
  <c r="H387"/>
  <c r="A387"/>
  <c r="C387"/>
  <c r="A390" i="1" l="1"/>
  <c r="B389" i="11"/>
  <c r="H388"/>
  <c r="A388"/>
  <c r="C388"/>
  <c r="A391" i="1" l="1"/>
  <c r="B390" i="11"/>
  <c r="H389"/>
  <c r="A389"/>
  <c r="C389"/>
  <c r="A392" i="1" l="1"/>
  <c r="B391" i="11"/>
  <c r="H390"/>
  <c r="A390"/>
  <c r="C390"/>
  <c r="A393" i="1" l="1"/>
  <c r="B392" i="11"/>
  <c r="H391"/>
  <c r="A391"/>
  <c r="C391"/>
  <c r="A394" i="1" l="1"/>
  <c r="B393" i="11"/>
  <c r="H392"/>
  <c r="A392"/>
  <c r="C392"/>
  <c r="A395" i="1" l="1"/>
  <c r="B394" i="11"/>
  <c r="H393"/>
  <c r="A393"/>
  <c r="C393"/>
  <c r="A396" i="1" l="1"/>
  <c r="B395" i="11"/>
  <c r="H394"/>
  <c r="A394"/>
  <c r="C394"/>
  <c r="A397" i="1" l="1"/>
  <c r="B396" i="11"/>
  <c r="H395"/>
  <c r="A395"/>
  <c r="C395"/>
  <c r="A398" i="1" l="1"/>
  <c r="B397" i="11"/>
  <c r="H396"/>
  <c r="A396"/>
  <c r="C396"/>
  <c r="A399" i="1" l="1"/>
  <c r="B398" i="11"/>
  <c r="H397"/>
  <c r="A397"/>
  <c r="C397"/>
  <c r="A400" i="1" l="1"/>
  <c r="B399" i="11"/>
  <c r="H398"/>
  <c r="A398"/>
  <c r="C398"/>
  <c r="A401" i="1" l="1"/>
  <c r="B400" i="11"/>
  <c r="H399"/>
  <c r="A399"/>
  <c r="C399"/>
  <c r="A402" i="1" l="1"/>
  <c r="B401" i="11"/>
  <c r="H400"/>
  <c r="A400"/>
  <c r="C400"/>
  <c r="A403" i="1" l="1"/>
  <c r="B402" i="11"/>
  <c r="H401"/>
  <c r="A401"/>
  <c r="C401"/>
  <c r="A404" i="1" l="1"/>
  <c r="B403" i="11"/>
  <c r="H402"/>
  <c r="A402"/>
  <c r="C402"/>
  <c r="A405" i="1" l="1"/>
  <c r="B404" i="11"/>
  <c r="H403"/>
  <c r="A403"/>
  <c r="C403"/>
  <c r="A406" i="1" l="1"/>
  <c r="B405" i="11"/>
  <c r="H404"/>
  <c r="A404"/>
  <c r="C404"/>
  <c r="A407" i="1" l="1"/>
  <c r="B406" i="11"/>
  <c r="H405"/>
  <c r="A405"/>
  <c r="C405"/>
  <c r="A408" i="1" l="1"/>
  <c r="B407" i="11"/>
  <c r="H406"/>
  <c r="A406"/>
  <c r="C406"/>
  <c r="A409" i="1" l="1"/>
  <c r="B408" i="11"/>
  <c r="H407"/>
  <c r="A407"/>
  <c r="C407"/>
  <c r="A410" i="1" l="1"/>
  <c r="B409" i="11"/>
  <c r="H408"/>
  <c r="A408"/>
  <c r="C408"/>
  <c r="A411" i="1" l="1"/>
  <c r="B410" i="11"/>
  <c r="H409"/>
  <c r="A409"/>
  <c r="C409"/>
  <c r="A412" i="1" l="1"/>
  <c r="B411" i="11"/>
  <c r="H410"/>
  <c r="A410"/>
  <c r="C410"/>
  <c r="A413" i="1" l="1"/>
  <c r="B412" i="11"/>
  <c r="H411"/>
  <c r="A411"/>
  <c r="C411"/>
  <c r="A414" i="1" l="1"/>
  <c r="B413" i="11"/>
  <c r="H412"/>
  <c r="A412"/>
  <c r="C412"/>
  <c r="A415" i="1" l="1"/>
  <c r="B414" i="11"/>
  <c r="H413"/>
  <c r="A413"/>
  <c r="C413"/>
  <c r="H414" l="1"/>
  <c r="A414"/>
  <c r="C414"/>
  <c r="A416" i="1"/>
  <c r="B415" i="11"/>
  <c r="H415" l="1"/>
  <c r="A415"/>
  <c r="C415"/>
  <c r="A417" i="1"/>
  <c r="B416" i="11"/>
  <c r="H416" l="1"/>
  <c r="A416"/>
  <c r="C416"/>
  <c r="A418" i="1"/>
  <c r="B417" i="11"/>
  <c r="A419" i="1" l="1"/>
  <c r="B418" i="11"/>
  <c r="H417"/>
  <c r="A417"/>
  <c r="C417"/>
  <c r="A420" i="1" l="1"/>
  <c r="B419" i="11"/>
  <c r="H418"/>
  <c r="A418"/>
  <c r="C418"/>
  <c r="A421" i="1" l="1"/>
  <c r="B420" i="11"/>
  <c r="H419"/>
  <c r="A419"/>
  <c r="C419"/>
  <c r="A422" i="1" l="1"/>
  <c r="B421" i="11"/>
  <c r="H420"/>
  <c r="A420"/>
  <c r="C420"/>
  <c r="A423" i="1" l="1"/>
  <c r="B422" i="11"/>
  <c r="H421"/>
  <c r="A421"/>
  <c r="C421"/>
  <c r="A424" i="1" l="1"/>
  <c r="B423" i="11"/>
  <c r="H422"/>
  <c r="A422"/>
  <c r="C422"/>
  <c r="A425" i="1" l="1"/>
  <c r="B424" i="11"/>
  <c r="H423"/>
  <c r="A423"/>
  <c r="C423"/>
  <c r="A426" i="1" l="1"/>
  <c r="B425" i="11"/>
  <c r="H424"/>
  <c r="A424"/>
  <c r="C424"/>
  <c r="A427" i="1" l="1"/>
  <c r="B426" i="11"/>
  <c r="H425"/>
  <c r="A425"/>
  <c r="C425"/>
  <c r="A428" i="1" l="1"/>
  <c r="B427" i="11"/>
  <c r="H426"/>
  <c r="A426"/>
  <c r="C426"/>
  <c r="A429" i="1" l="1"/>
  <c r="B428" i="11"/>
  <c r="H427"/>
  <c r="A427"/>
  <c r="C427"/>
  <c r="A430" i="1" l="1"/>
  <c r="B429" i="11"/>
  <c r="H428"/>
  <c r="A428"/>
  <c r="C428"/>
  <c r="A431" i="1" l="1"/>
  <c r="B430" i="11"/>
  <c r="H429"/>
  <c r="A429"/>
  <c r="C429"/>
  <c r="A432" i="1" l="1"/>
  <c r="B431" i="11"/>
  <c r="H430"/>
  <c r="A430"/>
  <c r="C430"/>
  <c r="A433" i="1" l="1"/>
  <c r="B432" i="11"/>
  <c r="H431"/>
  <c r="A431"/>
  <c r="C431"/>
  <c r="A434" i="1" l="1"/>
  <c r="B433" i="11"/>
  <c r="H432"/>
  <c r="A432"/>
  <c r="C432"/>
  <c r="A435" i="1" l="1"/>
  <c r="B434" i="11"/>
  <c r="H433"/>
  <c r="A433"/>
  <c r="C433"/>
  <c r="A436" i="1" l="1"/>
  <c r="B435" i="11"/>
  <c r="H434"/>
  <c r="A434"/>
  <c r="C434"/>
  <c r="A437" i="1" l="1"/>
  <c r="B436" i="11"/>
  <c r="H435"/>
  <c r="A435"/>
  <c r="C435"/>
  <c r="A438" i="1" l="1"/>
  <c r="B437" i="11"/>
  <c r="H436"/>
  <c r="A436"/>
  <c r="C436"/>
  <c r="A439" i="1" l="1"/>
  <c r="B438" i="11"/>
  <c r="H437"/>
  <c r="A437"/>
  <c r="C437"/>
  <c r="A440" i="1" l="1"/>
  <c r="B439" i="11"/>
  <c r="H438"/>
  <c r="A438"/>
  <c r="C438"/>
  <c r="A441" i="1" l="1"/>
  <c r="B440" i="11"/>
  <c r="H439"/>
  <c r="A439"/>
  <c r="C439"/>
  <c r="A442" i="1" l="1"/>
  <c r="B441" i="11"/>
  <c r="H440"/>
  <c r="A440"/>
  <c r="C440"/>
  <c r="A443" i="1" l="1"/>
  <c r="B442" i="11"/>
  <c r="H441"/>
  <c r="A441"/>
  <c r="C441"/>
  <c r="A444" i="1" l="1"/>
  <c r="B443" i="11"/>
  <c r="H442"/>
  <c r="A442"/>
  <c r="C442"/>
  <c r="A445" i="1" l="1"/>
  <c r="B444" i="11"/>
  <c r="H443"/>
  <c r="A443"/>
  <c r="C443"/>
  <c r="A446" i="1" l="1"/>
  <c r="B445" i="11"/>
  <c r="H444"/>
  <c r="A444"/>
  <c r="C444"/>
  <c r="A447" i="1" l="1"/>
  <c r="B446" i="11"/>
  <c r="H445"/>
  <c r="A445"/>
  <c r="C445"/>
  <c r="A448" i="1" l="1"/>
  <c r="B447" i="11"/>
  <c r="H446"/>
  <c r="A446"/>
  <c r="C446"/>
  <c r="A449" i="1" l="1"/>
  <c r="B448" i="11"/>
  <c r="H447"/>
  <c r="A447"/>
  <c r="C447"/>
  <c r="A450" i="1" l="1"/>
  <c r="B449" i="11"/>
  <c r="H448"/>
  <c r="A448"/>
  <c r="C448"/>
  <c r="A451" i="1" l="1"/>
  <c r="B450" i="11"/>
  <c r="H449"/>
  <c r="A449"/>
  <c r="C449"/>
  <c r="A452" i="1" l="1"/>
  <c r="B451" i="11"/>
  <c r="H450"/>
  <c r="A450"/>
  <c r="C450"/>
  <c r="A453" i="1" l="1"/>
  <c r="B452" i="11"/>
  <c r="H451"/>
  <c r="A451"/>
  <c r="C451"/>
  <c r="A454" i="1" l="1"/>
  <c r="B453" i="11"/>
  <c r="H452"/>
  <c r="A452"/>
  <c r="C452"/>
  <c r="A455" i="1" l="1"/>
  <c r="B454" i="11"/>
  <c r="H453"/>
  <c r="A453"/>
  <c r="C453"/>
  <c r="A456" i="1" l="1"/>
  <c r="B455" i="11"/>
  <c r="H454"/>
  <c r="A454"/>
  <c r="C454"/>
  <c r="A457" i="1" l="1"/>
  <c r="B456" i="11"/>
  <c r="H455"/>
  <c r="A455"/>
  <c r="C455"/>
  <c r="A458" i="1" l="1"/>
  <c r="B457" i="11"/>
  <c r="H456"/>
  <c r="A456"/>
  <c r="C456"/>
  <c r="A459" i="1" l="1"/>
  <c r="B458" i="11"/>
  <c r="H457"/>
  <c r="A457"/>
  <c r="C457"/>
  <c r="A460" i="1" l="1"/>
  <c r="B459" i="11"/>
  <c r="H458"/>
  <c r="A458"/>
  <c r="C458"/>
  <c r="A461" i="1" l="1"/>
  <c r="B460" i="11"/>
  <c r="H459"/>
  <c r="A459"/>
  <c r="C459"/>
  <c r="A462" i="1" l="1"/>
  <c r="B461" i="11"/>
  <c r="H460"/>
  <c r="A460"/>
  <c r="C460"/>
  <c r="A463" i="1" l="1"/>
  <c r="B462" i="11"/>
  <c r="H461"/>
  <c r="A461"/>
  <c r="C461"/>
  <c r="A464" i="1" l="1"/>
  <c r="B463" i="11"/>
  <c r="H462"/>
  <c r="A462"/>
  <c r="C462"/>
  <c r="A465" i="1" l="1"/>
  <c r="B464" i="11"/>
  <c r="H463"/>
  <c r="A463"/>
  <c r="C463"/>
  <c r="A466" i="1" l="1"/>
  <c r="B465" i="11"/>
  <c r="H464"/>
  <c r="A464"/>
  <c r="C464"/>
  <c r="A467" i="1" l="1"/>
  <c r="B466" i="11"/>
  <c r="H465"/>
  <c r="A465"/>
  <c r="C465"/>
  <c r="A468" i="1" l="1"/>
  <c r="B467" i="11"/>
  <c r="H466"/>
  <c r="A466"/>
  <c r="C466"/>
  <c r="A469" i="1" l="1"/>
  <c r="B468" i="11"/>
  <c r="H467"/>
  <c r="A467"/>
  <c r="C467"/>
  <c r="A470" i="1" l="1"/>
  <c r="B469" i="11"/>
  <c r="H468"/>
  <c r="A468"/>
  <c r="C468"/>
  <c r="A471" i="1" l="1"/>
  <c r="B470" i="11"/>
  <c r="H469"/>
  <c r="A469"/>
  <c r="C469"/>
  <c r="A472" i="1" l="1"/>
  <c r="B471" i="11"/>
  <c r="H470"/>
  <c r="A470"/>
  <c r="C470"/>
  <c r="A473" i="1" l="1"/>
  <c r="B472" i="11"/>
  <c r="H471"/>
  <c r="A471"/>
  <c r="C471"/>
  <c r="A474" i="1" l="1"/>
  <c r="B473" i="11"/>
  <c r="H472"/>
  <c r="A472"/>
  <c r="C472"/>
  <c r="A475" i="1" l="1"/>
  <c r="B474" i="11"/>
  <c r="H473"/>
  <c r="A473"/>
  <c r="C473"/>
  <c r="A476" i="1" l="1"/>
  <c r="B475" i="11"/>
  <c r="H474"/>
  <c r="A474"/>
  <c r="C474"/>
  <c r="A477" i="1" l="1"/>
  <c r="B476" i="11"/>
  <c r="H475"/>
  <c r="A475"/>
  <c r="C475"/>
  <c r="A478" i="1" l="1"/>
  <c r="B477" i="11"/>
  <c r="H476"/>
  <c r="A476"/>
  <c r="C476"/>
  <c r="A479" i="1" l="1"/>
  <c r="B478" i="11"/>
  <c r="H477"/>
  <c r="A477"/>
  <c r="C477"/>
  <c r="A480" i="1" l="1"/>
  <c r="B479" i="11"/>
  <c r="H478"/>
  <c r="A478"/>
  <c r="C478"/>
  <c r="A481" i="1" l="1"/>
  <c r="B480" i="11"/>
  <c r="H479"/>
  <c r="A479"/>
  <c r="C479"/>
  <c r="A482" i="1" l="1"/>
  <c r="B481" i="11"/>
  <c r="H480"/>
  <c r="A480"/>
  <c r="C480"/>
  <c r="A483" i="1" l="1"/>
  <c r="B482" i="11"/>
  <c r="H481"/>
  <c r="A481"/>
  <c r="C481"/>
  <c r="A484" i="1" l="1"/>
  <c r="B483" i="11"/>
  <c r="H482"/>
  <c r="A482"/>
  <c r="C482"/>
  <c r="A485" i="1" l="1"/>
  <c r="B484" i="11"/>
  <c r="H483"/>
  <c r="A483"/>
  <c r="C483"/>
  <c r="A486" i="1" l="1"/>
  <c r="B485" i="11"/>
  <c r="H484"/>
  <c r="A484"/>
  <c r="C484"/>
  <c r="A487" i="1" l="1"/>
  <c r="B486" i="11"/>
  <c r="H485"/>
  <c r="A485"/>
  <c r="C485"/>
  <c r="A488" i="1" l="1"/>
  <c r="B487" i="11"/>
  <c r="H486"/>
  <c r="A486"/>
  <c r="C486"/>
  <c r="A489" i="1" l="1"/>
  <c r="B488" i="11"/>
  <c r="H487"/>
  <c r="A487"/>
  <c r="C487"/>
  <c r="A490" i="1" l="1"/>
  <c r="B489" i="11"/>
  <c r="H488"/>
  <c r="A488"/>
  <c r="C488"/>
  <c r="A491" i="1" l="1"/>
  <c r="B490" i="11"/>
  <c r="H489"/>
  <c r="A489"/>
  <c r="C489"/>
  <c r="A492" i="1" l="1"/>
  <c r="B491" i="11"/>
  <c r="H490"/>
  <c r="A490"/>
  <c r="C490"/>
  <c r="A493" i="1" l="1"/>
  <c r="B492" i="11"/>
  <c r="H491"/>
  <c r="A491"/>
  <c r="C491"/>
  <c r="A494" i="1" l="1"/>
  <c r="B493" i="11"/>
  <c r="H492"/>
  <c r="A492"/>
  <c r="C492"/>
  <c r="A495" i="1" l="1"/>
  <c r="B494" i="11"/>
  <c r="H493"/>
  <c r="A493"/>
  <c r="C493"/>
  <c r="A496" i="1" l="1"/>
  <c r="B495" i="11"/>
  <c r="H494"/>
  <c r="A494"/>
  <c r="C494"/>
  <c r="A497" i="1" l="1"/>
  <c r="B496" i="11"/>
  <c r="H495"/>
  <c r="A495"/>
  <c r="C495"/>
  <c r="A498" i="1" l="1"/>
  <c r="B497" i="11"/>
  <c r="H496"/>
  <c r="A496"/>
  <c r="C496"/>
  <c r="A499" i="1" l="1"/>
  <c r="B498" i="11"/>
  <c r="H497"/>
  <c r="A497"/>
  <c r="C497"/>
  <c r="A500" i="1" l="1"/>
  <c r="B499" i="11"/>
  <c r="H498"/>
  <c r="A498"/>
  <c r="C498"/>
  <c r="A501" i="1" l="1"/>
  <c r="B500" i="11"/>
  <c r="H499"/>
  <c r="A499"/>
  <c r="C499"/>
  <c r="A502" i="1" l="1"/>
  <c r="B501" i="11"/>
  <c r="H500"/>
  <c r="A500"/>
  <c r="C500"/>
  <c r="A503" i="1" l="1"/>
  <c r="B502" i="11"/>
  <c r="H501"/>
  <c r="A501"/>
  <c r="C501"/>
  <c r="A504" i="1" l="1"/>
  <c r="B503" i="11"/>
  <c r="H502"/>
  <c r="A502"/>
  <c r="C502"/>
  <c r="A505" i="1" l="1"/>
  <c r="B505" i="11" s="1"/>
  <c r="B504"/>
  <c r="H503"/>
  <c r="A503"/>
  <c r="C503"/>
  <c r="H505" l="1"/>
  <c r="C505"/>
  <c r="A505"/>
  <c r="H504"/>
  <c r="A504"/>
  <c r="C504"/>
  <c r="E7" i="13"/>
  <c r="G7"/>
  <c r="I7"/>
</calcChain>
</file>

<file path=xl/comments1.xml><?xml version="1.0" encoding="utf-8"?>
<comments xmlns="http://schemas.openxmlformats.org/spreadsheetml/2006/main">
  <authors>
    <author>HCL</author>
  </authors>
  <commentList>
    <comment ref="A18" authorId="0">
      <text>
        <r>
          <rPr>
            <b/>
            <sz val="8"/>
            <color indexed="81"/>
            <rFont val="Tahoma"/>
            <family val="2"/>
          </rPr>
          <t>Minorities including in BC s</t>
        </r>
        <r>
          <rPr>
            <sz val="8"/>
            <color indexed="81"/>
            <rFont val="Tahoma"/>
            <family val="2"/>
          </rPr>
          <t xml:space="preserve">
</t>
        </r>
      </text>
    </comment>
  </commentList>
</comments>
</file>

<file path=xl/comments2.xml><?xml version="1.0" encoding="utf-8"?>
<comments xmlns="http://schemas.openxmlformats.org/spreadsheetml/2006/main">
  <authors>
    <author>HCL</author>
  </authors>
  <commentList>
    <comment ref="B5" authorId="0">
      <text>
        <r>
          <rPr>
            <b/>
            <sz val="10"/>
            <color indexed="81"/>
            <rFont val="Tahoma"/>
            <family val="2"/>
          </rPr>
          <t xml:space="preserve">Use the Filter Point
Un-Select f Blanks and then OK </t>
        </r>
        <r>
          <rPr>
            <sz val="8"/>
            <color indexed="81"/>
            <rFont val="Tahoma"/>
            <family val="2"/>
          </rPr>
          <t xml:space="preserve">
</t>
        </r>
      </text>
    </comment>
  </commentList>
</comments>
</file>

<file path=xl/comments3.xml><?xml version="1.0" encoding="utf-8"?>
<comments xmlns="http://schemas.openxmlformats.org/spreadsheetml/2006/main">
  <authors>
    <author>HCL</author>
  </authors>
  <commentList>
    <comment ref="G4" authorId="0">
      <text>
        <r>
          <rPr>
            <b/>
            <sz val="11"/>
            <color indexed="81"/>
            <rFont val="Tahoma"/>
            <family val="2"/>
          </rPr>
          <t xml:space="preserve">Plesae Select SL No of
Proforma-II then Automatically Filled The Formate
</t>
        </r>
        <r>
          <rPr>
            <sz val="8"/>
            <color indexed="81"/>
            <rFont val="Tahoma"/>
            <family val="2"/>
          </rPr>
          <t xml:space="preserve">
</t>
        </r>
      </text>
    </comment>
  </commentList>
</comments>
</file>

<file path=xl/sharedStrings.xml><?xml version="1.0" encoding="utf-8"?>
<sst xmlns="http://schemas.openxmlformats.org/spreadsheetml/2006/main" count="1799" uniqueCount="759">
  <si>
    <t>N</t>
  </si>
  <si>
    <t>Surname</t>
  </si>
  <si>
    <t>Name</t>
  </si>
  <si>
    <t>Sex</t>
  </si>
  <si>
    <t>Student</t>
  </si>
  <si>
    <t>Father</t>
  </si>
  <si>
    <t>Mother</t>
  </si>
  <si>
    <t>Community</t>
  </si>
  <si>
    <t>Caste</t>
  </si>
  <si>
    <t>Code</t>
  </si>
  <si>
    <t>Physically Handicapped Code</t>
  </si>
  <si>
    <t>Date of Birth</t>
  </si>
  <si>
    <t>Second Language</t>
  </si>
  <si>
    <t>Medium</t>
  </si>
  <si>
    <t>NAME OF THE SCHOOL
(40 CHARACTERS ONLY)</t>
  </si>
  <si>
    <t>G</t>
  </si>
  <si>
    <t>V</t>
  </si>
  <si>
    <t>SCHOOL CATEGORY</t>
  </si>
  <si>
    <t>AREA</t>
  </si>
  <si>
    <t>STUDENTS STRENGTH 
IN EACH SECTION</t>
  </si>
  <si>
    <t>District Code</t>
  </si>
  <si>
    <t>Section Code</t>
  </si>
  <si>
    <t>School Code</t>
  </si>
  <si>
    <t>PAGE NUMBER</t>
  </si>
  <si>
    <t>Serial No</t>
  </si>
  <si>
    <t>Sex (B/G)</t>
  </si>
  <si>
    <t>Community Code</t>
  </si>
  <si>
    <t>Language</t>
  </si>
  <si>
    <t>Third Language</t>
  </si>
  <si>
    <t>Mathematics</t>
  </si>
  <si>
    <t>General Science</t>
  </si>
  <si>
    <t>Social Studies</t>
  </si>
  <si>
    <t>No of Subjects</t>
  </si>
  <si>
    <t>Previous Roll No</t>
  </si>
  <si>
    <t>Remarks</t>
  </si>
  <si>
    <t>Date</t>
  </si>
  <si>
    <t>Month</t>
  </si>
  <si>
    <t>Year</t>
  </si>
  <si>
    <t>Group Code</t>
  </si>
  <si>
    <t>P-I</t>
  </si>
  <si>
    <t>P-II</t>
  </si>
  <si>
    <t>Student Name</t>
  </si>
  <si>
    <t>Father Name</t>
  </si>
  <si>
    <t>Mother Name</t>
  </si>
  <si>
    <t>1st Line- CANDIDATES NAME ( In Capital Letters 42 Characters Only)
( To write in Blue Ink Surname first followed by candidates Name)
2nd Line- Write Fathers Name in 42 Characters 
3rd Line- Write Mothers Name in 42 Characters
( To write Both Names in Red Ink )</t>
  </si>
  <si>
    <t>B</t>
  </si>
  <si>
    <t>CHIKKALA</t>
  </si>
  <si>
    <t>SOTTA</t>
  </si>
  <si>
    <t>ELLETHULA</t>
  </si>
  <si>
    <t>SHAIK</t>
  </si>
  <si>
    <t>NAGINENI</t>
  </si>
  <si>
    <t>MADDELA</t>
  </si>
  <si>
    <t>THONDAMANADU</t>
  </si>
  <si>
    <t>MARRI</t>
  </si>
  <si>
    <t>PALURI</t>
  </si>
  <si>
    <t>THOMBURU</t>
  </si>
  <si>
    <t>YARABOLU</t>
  </si>
  <si>
    <t>KANDUKURI</t>
  </si>
  <si>
    <t>SHAVUKARI</t>
  </si>
  <si>
    <t>YANAMALA</t>
  </si>
  <si>
    <t>LALAPETA</t>
  </si>
  <si>
    <t>ARKAT</t>
  </si>
  <si>
    <t>ADAPALA</t>
  </si>
  <si>
    <t>CHITHURU</t>
  </si>
  <si>
    <t>CHINTHALA</t>
  </si>
  <si>
    <t>KARLAGUNTA</t>
  </si>
  <si>
    <t>BALLEM</t>
  </si>
  <si>
    <t>GANTA</t>
  </si>
  <si>
    <t>ANGADI</t>
  </si>
  <si>
    <t>SESHAM</t>
  </si>
  <si>
    <t>PANABAKA</t>
  </si>
  <si>
    <t>KANIGIRI</t>
  </si>
  <si>
    <t>VINUKURTHI</t>
  </si>
  <si>
    <t>KEEPUDI</t>
  </si>
  <si>
    <t>MANNASAMUDRAM</t>
  </si>
  <si>
    <t>THATHAPUDI</t>
  </si>
  <si>
    <t>POTLURU</t>
  </si>
  <si>
    <t>THURAKA</t>
  </si>
  <si>
    <t>SANYASI</t>
  </si>
  <si>
    <t>MOHAMED</t>
  </si>
  <si>
    <t>JAVARI CHAVAN</t>
  </si>
  <si>
    <t>KANAGALURU</t>
  </si>
  <si>
    <t>KUNATHI</t>
  </si>
  <si>
    <t>GOLLAPROLU</t>
  </si>
  <si>
    <t>DERANGALI</t>
  </si>
  <si>
    <t>NASINA</t>
  </si>
  <si>
    <t>PERIPETI</t>
  </si>
  <si>
    <t>DIVI</t>
  </si>
  <si>
    <t>PENUMALLI</t>
  </si>
  <si>
    <t>PATNAM</t>
  </si>
  <si>
    <t>K</t>
  </si>
  <si>
    <t>MALLAIAH</t>
  </si>
  <si>
    <t>THIRUMALASETTY</t>
  </si>
  <si>
    <t>MANGALAM</t>
  </si>
  <si>
    <t>PONNERI</t>
  </si>
  <si>
    <t>PURAM</t>
  </si>
  <si>
    <t>MELAPUDI</t>
  </si>
  <si>
    <t>KAREMBHAI</t>
  </si>
  <si>
    <t>VADLAMANI</t>
  </si>
  <si>
    <t>ANANDAM</t>
  </si>
  <si>
    <t>KASIRETI</t>
  </si>
  <si>
    <t>SYED</t>
  </si>
  <si>
    <t>GARIYAPATI</t>
  </si>
  <si>
    <t>AMARAMBEDU BYULA</t>
  </si>
  <si>
    <t>SADHANA</t>
  </si>
  <si>
    <t>VELLORE</t>
  </si>
  <si>
    <t>KRISHNAGIRI</t>
  </si>
  <si>
    <t>MOGHUL</t>
  </si>
  <si>
    <t>ENUKONDA</t>
  </si>
  <si>
    <t>JUVALADEENE</t>
  </si>
  <si>
    <t>KAIKAPALLI</t>
  </si>
  <si>
    <t>EDURI</t>
  </si>
  <si>
    <t>PELLURU</t>
  </si>
  <si>
    <t>AMARA</t>
  </si>
  <si>
    <t>AMARAMBEDU</t>
  </si>
  <si>
    <t>AYIDALA</t>
  </si>
  <si>
    <t>LEMBURU</t>
  </si>
  <si>
    <t>GORANTLA</t>
  </si>
  <si>
    <t>RODDA</t>
  </si>
  <si>
    <t>ARANI</t>
  </si>
  <si>
    <t>GOSANGI</t>
  </si>
  <si>
    <t>KOMMIDI</t>
  </si>
  <si>
    <t>ARCOD</t>
  </si>
  <si>
    <t>GUNAKALA</t>
  </si>
  <si>
    <t>PASUPULETI</t>
  </si>
  <si>
    <t>SURE</t>
  </si>
  <si>
    <t>ALLAMPATI</t>
  </si>
  <si>
    <t>BALARAM</t>
  </si>
  <si>
    <t>MANNURU</t>
  </si>
  <si>
    <t>MUTHUKURU</t>
  </si>
  <si>
    <t>ORUGANTI</t>
  </si>
  <si>
    <t>VELURU</t>
  </si>
  <si>
    <t>PATAN</t>
  </si>
  <si>
    <t>TIRIVIDI</t>
  </si>
  <si>
    <t>PALLAMKONDA</t>
  </si>
  <si>
    <t>TALLAM</t>
  </si>
  <si>
    <t>ADDURU</t>
  </si>
  <si>
    <t>AKHILA</t>
  </si>
  <si>
    <t>ARUNA</t>
  </si>
  <si>
    <t>BHAVANI</t>
  </si>
  <si>
    <t>BIBIJAN</t>
  </si>
  <si>
    <t>CHANDINI</t>
  </si>
  <si>
    <t>DIVYA</t>
  </si>
  <si>
    <t>HASEENA</t>
  </si>
  <si>
    <t>HEMALATHA</t>
  </si>
  <si>
    <t>INDU</t>
  </si>
  <si>
    <t>JAKIRA</t>
  </si>
  <si>
    <t>JYOTHI</t>
  </si>
  <si>
    <t>KEERTHI</t>
  </si>
  <si>
    <t>LAKSHMI</t>
  </si>
  <si>
    <t>LAVANYA</t>
  </si>
  <si>
    <t>MAHA LAKSMI</t>
  </si>
  <si>
    <t>MOUNIKA</t>
  </si>
  <si>
    <t>MYDHILI</t>
  </si>
  <si>
    <t>PRIYANKA</t>
  </si>
  <si>
    <t>RADHA</t>
  </si>
  <si>
    <t>RAJI</t>
  </si>
  <si>
    <t>RUKSAR</t>
  </si>
  <si>
    <t>SALMA</t>
  </si>
  <si>
    <t>SANTHA KUMARI</t>
  </si>
  <si>
    <t>SRAVANI</t>
  </si>
  <si>
    <t>SRUTHI</t>
  </si>
  <si>
    <t>SULOCHANA</t>
  </si>
  <si>
    <t>SUMATHI</t>
  </si>
  <si>
    <t>SUSMITHA</t>
  </si>
  <si>
    <t>SWETHA</t>
  </si>
  <si>
    <t>SWETHA RANI</t>
  </si>
  <si>
    <t>TEJASWINI</t>
  </si>
  <si>
    <t>TRIVENI</t>
  </si>
  <si>
    <t>VASAVI</t>
  </si>
  <si>
    <t>YASMIN</t>
  </si>
  <si>
    <t>ALTHAF</t>
  </si>
  <si>
    <t>ANIL</t>
  </si>
  <si>
    <t>BHARGAV</t>
  </si>
  <si>
    <t>CHANDARA SEKHAR</t>
  </si>
  <si>
    <t>CHARAN KUMAR</t>
  </si>
  <si>
    <t>GURU SAI KUMAR</t>
  </si>
  <si>
    <t>IMRAN</t>
  </si>
  <si>
    <t>JAGADEESH SINGH</t>
  </si>
  <si>
    <t>JALEEL BASHA</t>
  </si>
  <si>
    <t>KALESHA</t>
  </si>
  <si>
    <t>KESAVA RAM</t>
  </si>
  <si>
    <t>MADHUSUDHAN</t>
  </si>
  <si>
    <t>MAHABOOB BASHA</t>
  </si>
  <si>
    <t>MUJAFAR</t>
  </si>
  <si>
    <t>MUJEEB RAHAMAN</t>
  </si>
  <si>
    <t>MUNEENDRA</t>
  </si>
  <si>
    <t>RAFI</t>
  </si>
  <si>
    <t>RAJESH BABU</t>
  </si>
  <si>
    <t>RAVEENDRA</t>
  </si>
  <si>
    <t>SAI</t>
  </si>
  <si>
    <t>SATEESH</t>
  </si>
  <si>
    <t>SEKHAR</t>
  </si>
  <si>
    <t>SIVA</t>
  </si>
  <si>
    <t>SREEKANTH</t>
  </si>
  <si>
    <t>SREENIVASULU</t>
  </si>
  <si>
    <t>SRIKANTH</t>
  </si>
  <si>
    <t>VASEEM</t>
  </si>
  <si>
    <t>VAZID</t>
  </si>
  <si>
    <t>VEERA</t>
  </si>
  <si>
    <t>VENKATESWRLU</t>
  </si>
  <si>
    <t>VIJAYA KUMAR</t>
  </si>
  <si>
    <t>VINOD</t>
  </si>
  <si>
    <t>VISWANADH</t>
  </si>
  <si>
    <t>AFREEN</t>
  </si>
  <si>
    <t>ANUJA</t>
  </si>
  <si>
    <t>ARCHANA</t>
  </si>
  <si>
    <t>HAZEERA BHANU</t>
  </si>
  <si>
    <t>HAZMAD BHANU</t>
  </si>
  <si>
    <t>JAYA LAKSHMI</t>
  </si>
  <si>
    <t>KALYANI</t>
  </si>
  <si>
    <t>KUSUMA KUMARI</t>
  </si>
  <si>
    <t>MUNI PRIYA</t>
  </si>
  <si>
    <t>NAGA LAKSHMI</t>
  </si>
  <si>
    <t>NAZIYA</t>
  </si>
  <si>
    <t>PAVITRA</t>
  </si>
  <si>
    <t>PRASANTHI</t>
  </si>
  <si>
    <t>PRIYA</t>
  </si>
  <si>
    <t>RAJANI</t>
  </si>
  <si>
    <t>SHABREEN</t>
  </si>
  <si>
    <t>WASIFA</t>
  </si>
  <si>
    <t>ABDUL SUBAHAN</t>
  </si>
  <si>
    <t>AKHIL KUMAR</t>
  </si>
  <si>
    <t>ASHOK KUMAR</t>
  </si>
  <si>
    <t>BHUVANA CHANDRA</t>
  </si>
  <si>
    <t>CHAITANYA KUMAR</t>
  </si>
  <si>
    <t>CHAITHANYA</t>
  </si>
  <si>
    <t>CHANDRA SEKHAR</t>
  </si>
  <si>
    <t>GOVARDHAN</t>
  </si>
  <si>
    <t>HEMANTH</t>
  </si>
  <si>
    <t>JAVEED</t>
  </si>
  <si>
    <t>KISHORE</t>
  </si>
  <si>
    <t>KRISHNA</t>
  </si>
  <si>
    <t>LALITH KUMAR</t>
  </si>
  <si>
    <t>MAHENDRA DATTA</t>
  </si>
  <si>
    <t>MANIKANTHA</t>
  </si>
  <si>
    <t>MOHAMMAD</t>
  </si>
  <si>
    <t>MUNISH</t>
  </si>
  <si>
    <t>NAGENDRA PRASAD</t>
  </si>
  <si>
    <t>NAVEEN KUMAR</t>
  </si>
  <si>
    <t>PRAVEEN</t>
  </si>
  <si>
    <t>RAJA</t>
  </si>
  <si>
    <t>RAJA SEKHAR</t>
  </si>
  <si>
    <t>SAI KUMAR</t>
  </si>
  <si>
    <t>SAI TARUN</t>
  </si>
  <si>
    <t>SARATH KUMAR</t>
  </si>
  <si>
    <t>SATHISH KUMAR</t>
  </si>
  <si>
    <t>SAZEED</t>
  </si>
  <si>
    <t>SHARUK KHAN</t>
  </si>
  <si>
    <t>SHARUKH</t>
  </si>
  <si>
    <t>THARUN KUMAR</t>
  </si>
  <si>
    <t>THOMAS</t>
  </si>
  <si>
    <t>VINAYA KUMAR</t>
  </si>
  <si>
    <t>Acadimic Year</t>
  </si>
  <si>
    <t>2011-2012</t>
  </si>
  <si>
    <t>Name of the School</t>
  </si>
  <si>
    <t>Govt. Model High School Nellore</t>
  </si>
  <si>
    <t>REGULAR</t>
  </si>
  <si>
    <t>Students Strength</t>
  </si>
  <si>
    <t>01</t>
  </si>
  <si>
    <t>124</t>
  </si>
  <si>
    <t>Area</t>
  </si>
  <si>
    <t>109</t>
  </si>
  <si>
    <t>17</t>
  </si>
  <si>
    <t>16001</t>
  </si>
  <si>
    <t>Certified that  all the  entries such as name of the candidates ,  father’s name and date   of  birth have been made with reference to original admission registers and not with reference to the attendance register.</t>
  </si>
  <si>
    <r>
      <t>The medium of instruction , 1</t>
    </r>
    <r>
      <rPr>
        <vertAlign val="superscript"/>
        <sz val="11"/>
        <rFont val="Calibri"/>
        <family val="2"/>
      </rPr>
      <t>st</t>
    </r>
    <r>
      <rPr>
        <sz val="11"/>
        <rFont val="Calibri"/>
        <family val="2"/>
      </rPr>
      <t xml:space="preserve"> 2</t>
    </r>
    <r>
      <rPr>
        <vertAlign val="superscript"/>
        <sz val="11"/>
        <rFont val="Calibri"/>
        <family val="2"/>
      </rPr>
      <t>ND</t>
    </r>
    <r>
      <rPr>
        <sz val="11"/>
        <rFont val="Calibri"/>
        <family val="2"/>
      </rPr>
      <t xml:space="preserve">  and  3</t>
    </r>
    <r>
      <rPr>
        <vertAlign val="superscript"/>
        <sz val="11"/>
        <rFont val="Calibri"/>
        <family val="2"/>
      </rPr>
      <t>rd</t>
    </r>
    <r>
      <rPr>
        <sz val="11"/>
        <rFont val="Calibri"/>
        <family val="2"/>
      </rPr>
      <t xml:space="preserve">  Language have been written with reference to the school records.</t>
    </r>
  </si>
  <si>
    <t>(a)  Certified that the school has been recognized for the academic year 20    -  20           vied RC.NO.---------------dated  ------------------- of the  Regional Joint Director  of school Education/ Director of School Education ,  A.P. , Hyderabad and a copy of which is enclosed to this Nominal Roll.</t>
  </si>
  <si>
    <r>
      <rPr>
        <sz val="7"/>
        <rFont val="Times New Roman"/>
        <family val="1"/>
      </rPr>
      <t xml:space="preserve"> </t>
    </r>
    <r>
      <rPr>
        <sz val="11"/>
        <rFont val="Calibri"/>
        <family val="2"/>
      </rPr>
      <t>Certified that all the under aged candidates with condonation  orders obtained from competent authorities have alone been included in the MNR and others deleted.</t>
    </r>
  </si>
  <si>
    <t>(a) Certified that the number of regular candidates sponsored by this school are accordance with the strength and sections permitted by the Government as per recognition orders and as per the strength with District Common Entrance Board of the District.</t>
  </si>
  <si>
    <t>(b) Certified that no private candidates have been sponsored as regular candidates of this school.</t>
  </si>
  <si>
    <t>(a) Certified that all the entries in MNR have been made as per admission register and that Ido not claim for any corrections later on at any stage and I am totally held responsible  for any type of wrong entries made.</t>
  </si>
  <si>
    <t xml:space="preserve">(b) All the entries made in the NR are in accordance with ICR forms  submitted along with in NR.  </t>
  </si>
  <si>
    <t>Certified that required income certificate issued by the competent authority have been obtained from all the S.C., S.T.  and B.C. candidates as per rules and retained in the office for record duly indicating the same as ‘’Exempted from fee”  in the remarks column of the NR.</t>
  </si>
  <si>
    <t xml:space="preserve">Date:  </t>
  </si>
  <si>
    <t>School Stamp .</t>
  </si>
  <si>
    <t>(b) Certified that the opening permission for X  class is given vide proceeding in RC.NO.-----------  dated ------------  of the RJDSE/ DSE,  A.P.,   HYD  and a copy is enclosed to the Nominal Roll.</t>
  </si>
  <si>
    <t xml:space="preserve">                                                                                                                     </t>
  </si>
  <si>
    <t>Signature of the Head of the Institution</t>
  </si>
  <si>
    <t xml:space="preserve">                                                                                                               </t>
  </si>
  <si>
    <t>School Stamp</t>
  </si>
  <si>
    <t>CERTIFICATE</t>
  </si>
  <si>
    <t>FROM</t>
  </si>
  <si>
    <t>TO</t>
  </si>
  <si>
    <t>K. DASAPATHI RAO</t>
  </si>
  <si>
    <t>THE DISTRICT EDUCATIONAL OFFICER,</t>
  </si>
  <si>
    <t>SPSR NELLORE</t>
  </si>
  <si>
    <t>GOVT.MODEL HIGH SCHOOL, NELLORE,</t>
  </si>
  <si>
    <t>Sub :</t>
  </si>
  <si>
    <t>Ref  :</t>
  </si>
  <si>
    <t xml:space="preserve">               This is for your kind information and to take necessary action.</t>
  </si>
  <si>
    <t>Yours faithfully</t>
  </si>
  <si>
    <t>Enclosures:</t>
  </si>
  <si>
    <t>1.Nominal Rolls Duplicate</t>
  </si>
  <si>
    <t>2.OMR cum ICR forms</t>
  </si>
  <si>
    <t>3.Fee Paid List with Challans</t>
  </si>
  <si>
    <t>4. Fee Exempted List</t>
  </si>
  <si>
    <t>5. Age Condonation Order</t>
  </si>
  <si>
    <t>6. Annexure C1 / C2/C3</t>
  </si>
  <si>
    <t>7. figure Statement</t>
  </si>
  <si>
    <t>ANNEXURE -C1</t>
  </si>
  <si>
    <t>Bundle Content Slip to be placed with OMR cum ICR Forms</t>
  </si>
  <si>
    <t>Dist Code :</t>
  </si>
  <si>
    <t>Category</t>
  </si>
  <si>
    <t>SSC</t>
  </si>
  <si>
    <t>OSSC</t>
  </si>
  <si>
    <t>VOCATIONAL</t>
  </si>
  <si>
    <t>TOTAL</t>
  </si>
  <si>
    <t>Regular 
Candidates</t>
  </si>
  <si>
    <t>Total OMR cum ICR Forms in the Bundle</t>
  </si>
  <si>
    <t>Fee Payment Challan Details</t>
  </si>
  <si>
    <t>SL NO</t>
  </si>
  <si>
    <t>Challan No.</t>
  </si>
  <si>
    <t>Amount</t>
  </si>
  <si>
    <t>Total Amount:</t>
  </si>
  <si>
    <t xml:space="preserve">           Certified that the No of OMR cum ICR Forms of the candidates shown above are placed in the bandle and M.N.R. corresponding to them are separately packed and sent along with I.C.R. forms.                               </t>
  </si>
  <si>
    <t>Date :</t>
  </si>
  <si>
    <t>Signature and Stamp of forwarding authority.</t>
  </si>
  <si>
    <t>ANNEXURE -C2</t>
  </si>
  <si>
    <t>Private
Once Failed
Candidates</t>
  </si>
  <si>
    <t>Private
(Once Failed)
Without  School Study
Candidates</t>
  </si>
  <si>
    <t>ANNEXURE -C3</t>
  </si>
  <si>
    <t>FIGURE STATEMENT FORM</t>
  </si>
  <si>
    <t>Statement showing the total number of candidates appearing in each Subject</t>
  </si>
  <si>
    <t>Boys</t>
  </si>
  <si>
    <t>Girls</t>
  </si>
  <si>
    <t>Total</t>
  </si>
  <si>
    <t>A.. LANGUAGE SUBJECTS</t>
  </si>
  <si>
    <t>1 (a)</t>
  </si>
  <si>
    <t>1st Language (Academic Cource)</t>
  </si>
  <si>
    <t>Telugu
01T/02T</t>
  </si>
  <si>
    <t>Hindi
01H/02H</t>
  </si>
  <si>
    <t>Urdu
01U / 02U</t>
  </si>
  <si>
    <t>Marathi
01M / 02M</t>
  </si>
  <si>
    <t>Kanada
01K / 02K</t>
  </si>
  <si>
    <t>Tamil
01A / 02A</t>
  </si>
  <si>
    <t>1 (b)</t>
  </si>
  <si>
    <r>
      <t>1</t>
    </r>
    <r>
      <rPr>
        <vertAlign val="superscript"/>
        <sz val="10"/>
        <rFont val="Arial"/>
        <family val="2"/>
      </rPr>
      <t>st</t>
    </r>
    <r>
      <rPr>
        <sz val="10"/>
        <rFont val="Arial"/>
        <family val="2"/>
      </rPr>
      <t xml:space="preserve"> Language (Academic Cource)</t>
    </r>
  </si>
  <si>
    <t>Urdu
03U
 (80)
Marks</t>
  </si>
  <si>
    <t>Hindi
08H
 (20)
Marks</t>
  </si>
  <si>
    <t>Telugu
03T
 (80)
Marks</t>
  </si>
  <si>
    <t>Sanskrit
04S
 (20)
Marks</t>
  </si>
  <si>
    <t>with</t>
  </si>
  <si>
    <t>Other Combinations</t>
  </si>
  <si>
    <t>80
Marks</t>
  </si>
  <si>
    <t>20
Marks</t>
  </si>
  <si>
    <r>
      <t>2</t>
    </r>
    <r>
      <rPr>
        <vertAlign val="superscript"/>
        <sz val="10"/>
        <rFont val="Arial"/>
        <family val="2"/>
      </rPr>
      <t xml:space="preserve">nd </t>
    </r>
    <r>
      <rPr>
        <sz val="10"/>
        <rFont val="Arial"/>
        <family val="2"/>
      </rPr>
      <t>Language</t>
    </r>
  </si>
  <si>
    <t>Telugu
09T</t>
  </si>
  <si>
    <t>Hindi
09H</t>
  </si>
  <si>
    <t>Urdu
09U</t>
  </si>
  <si>
    <t>Marathi
09M</t>
  </si>
  <si>
    <t>Spl English
11E</t>
  </si>
  <si>
    <r>
      <t>3</t>
    </r>
    <r>
      <rPr>
        <vertAlign val="superscript"/>
        <sz val="10"/>
        <rFont val="Arial"/>
        <family val="2"/>
      </rPr>
      <t xml:space="preserve">rd </t>
    </r>
    <r>
      <rPr>
        <sz val="10"/>
        <rFont val="Arial"/>
        <family val="2"/>
      </rPr>
      <t>Language</t>
    </r>
  </si>
  <si>
    <t>Non English Medium: English (A.P) Text 
13E/ 14E</t>
  </si>
  <si>
    <t xml:space="preserve"> English Medium: English (NCERT) Text 
29E/ 30E</t>
  </si>
  <si>
    <t>B. NON- LANGUAGE SUBJECTS</t>
  </si>
  <si>
    <t>Subject &amp; Paper Code</t>
  </si>
  <si>
    <t>English 
Medium</t>
  </si>
  <si>
    <t>Telugu
Medium</t>
  </si>
  <si>
    <t>Hindi
Medium</t>
  </si>
  <si>
    <t>Urdu
Medium</t>
  </si>
  <si>
    <t>Marathi
Medium</t>
  </si>
  <si>
    <t>Kanada
Medium</t>
  </si>
  <si>
    <t>Oriya
Medium</t>
  </si>
  <si>
    <t>Tamil
Medium</t>
  </si>
  <si>
    <t>Maths
(15/16)</t>
  </si>
  <si>
    <t>General Science
(19/20)</t>
  </si>
  <si>
    <t>Social Studies
(21/22)</t>
  </si>
  <si>
    <t>OSSC
(Classical Oriental Languages)</t>
  </si>
  <si>
    <t>Sanskrit
(23/24)</t>
  </si>
  <si>
    <t>Arabic
(25/26)</t>
  </si>
  <si>
    <t>Persiam
(27/28)</t>
  </si>
  <si>
    <t>Signature of the Headmaster with stamp</t>
  </si>
  <si>
    <t>Proceedings of the Headmaster, Govt.Model High School, Nellore</t>
  </si>
  <si>
    <t>Sub:</t>
  </si>
  <si>
    <t>Sri SHAIK VASEEM, S/O SK. SHARIF, Xth Class, Govt.Model High School, Nellore - Shortage of age 3 Months 10 Days for SSC Public Examinations March-2011  - Condone - Order - Issued</t>
  </si>
  <si>
    <t>Ref:</t>
  </si>
  <si>
    <t>1.GO.Ms.No: 40 Edn (Ser V), Dept, Dt: 07/05/2002</t>
  </si>
  <si>
    <t>2.Medical Certificate issued by the Register Practitioner</t>
  </si>
  <si>
    <t>3. Representaion of the individual</t>
  </si>
  <si>
    <t xml:space="preserve">             In the references 1st &amp; 2nd cited above, Sri SHAIK VASEEM, S/O SK. SHARIF, Xth Class, Govt.Model High School, Nellore is here by order to condone the Shortage of age 3 Months 10 Days for SSC Public Examination March-2011 whose Date of Birth is 10/12/1996.</t>
  </si>
  <si>
    <t>Gazetted Headmaster Grade-I</t>
  </si>
  <si>
    <t>Govt.Model High School, Nellore</t>
  </si>
  <si>
    <t>The individual</t>
  </si>
  <si>
    <t>Copy Submitted to the District Educational Officer, Nellore for information</t>
  </si>
  <si>
    <t>Copy Submitted to the Director of Government Examinations, Hyderabad for information</t>
  </si>
  <si>
    <t>ANNEXURE</t>
  </si>
  <si>
    <t>SLNO</t>
  </si>
  <si>
    <t>NOMINAL ROLL NO</t>
  </si>
  <si>
    <t>NAME OF THE STUDENT</t>
  </si>
  <si>
    <t>FATHER NAME</t>
  </si>
  <si>
    <t>CASTE</t>
  </si>
  <si>
    <t>FEE PARTICULARS</t>
  </si>
  <si>
    <t>ANNUAL INCOME</t>
  </si>
  <si>
    <t>Examination Fee</t>
  </si>
  <si>
    <t>Age Condonation Fee</t>
  </si>
  <si>
    <t>Note:- If a candidate produces recognized School record, this certificate need not be issued, as the original Certificate issued by the School which is already existing and avilable alone to be enclosed</t>
  </si>
  <si>
    <t>Station:</t>
  </si>
  <si>
    <t>Signature of MRO / Panchyat Secretary</t>
  </si>
  <si>
    <t>Date:</t>
  </si>
  <si>
    <t xml:space="preserve">                            After due enquiry, I certify that the Date of birth of Kum/ Master__________________ _______________ Son / Daughter of Sri  ____________   _____        ______ is ________________in words___________________________</t>
  </si>
  <si>
    <t>AGE CERTIFICATE</t>
  </si>
  <si>
    <t>ANNEXURE- A</t>
  </si>
  <si>
    <t>PROFORMA</t>
  </si>
  <si>
    <t>STATISTICS</t>
  </si>
  <si>
    <t>SCHOOL CODE :</t>
  </si>
  <si>
    <t>NAME OF THE SCHOOL &amp; ADDRESS</t>
  </si>
  <si>
    <t>NO OF REGULAR CANDIDATES APPEARING :</t>
  </si>
  <si>
    <t>BOYS</t>
  </si>
  <si>
    <t>GIRLS</t>
  </si>
  <si>
    <t>CASTE WISE AND GENDER WISE CANDIDATES PARTICULARS.</t>
  </si>
  <si>
    <t>NO OF CANDIDATES</t>
  </si>
  <si>
    <t>FEES PAID</t>
  </si>
  <si>
    <t>FEEES EXEMPTED</t>
  </si>
  <si>
    <t>S.C</t>
  </si>
  <si>
    <t>S.T</t>
  </si>
  <si>
    <t>B.C</t>
  </si>
  <si>
    <t>MINORITY</t>
  </si>
  <si>
    <t>P.H.C</t>
  </si>
  <si>
    <t>GRAND TOTAL:</t>
  </si>
  <si>
    <t>NO.OF WITHOUT SCHOOL STUDY CANDIDATES</t>
  </si>
  <si>
    <t>NO.OF ONCE FAILED CANDIDATES</t>
  </si>
  <si>
    <t>EXAMINATION FEE PAID FOR REGULAR CANDIDATES</t>
  </si>
  <si>
    <t>AMOUNT</t>
  </si>
  <si>
    <t>CHALLAN NO &amp; DATE</t>
  </si>
  <si>
    <t>TREASURY OR BANK.</t>
  </si>
  <si>
    <t>EXAMINATION FEE PAID FOR WITHOUT SCHOOL STUDY CANDIDATES</t>
  </si>
  <si>
    <t>EXAMINATION FEE PAID FOR ONCE FAILED CANDIDATES</t>
  </si>
  <si>
    <t>REMARKS IF ANY .</t>
  </si>
  <si>
    <t>Signature of the Headmaster , with School stamp.</t>
  </si>
  <si>
    <t>NR Sl No</t>
  </si>
  <si>
    <t>Parent Income</t>
  </si>
  <si>
    <t>FEE EXEMPTED</t>
  </si>
  <si>
    <t>1.Rc.No.149/B-2/2011, Dated : 24/09/2011 of the Director of Government Examinations, Hyderabad</t>
  </si>
  <si>
    <t xml:space="preserve">               In the Reference cited above, I here with submitting the Nominal Rolls and OMR cum ICR forms in respect of Regular / Private Candidates appearing for the SSC Public Examinations, March-2012.</t>
  </si>
  <si>
    <t>RCNO: 01/SSC/2011</t>
  </si>
  <si>
    <t>Dt : 01/11/2011</t>
  </si>
  <si>
    <t>SSC Public Examinations March-2012 - Govt.Model High School, Nellore, SPSR Nellore Dist -Nominal Rolls and OMR cum ICR forms - Submiting - Regarding.</t>
  </si>
  <si>
    <t>March-2012</t>
  </si>
  <si>
    <t>Age Condonation</t>
  </si>
  <si>
    <t>Yes</t>
  </si>
  <si>
    <t>No</t>
  </si>
  <si>
    <t>One</t>
  </si>
  <si>
    <t>Two</t>
  </si>
  <si>
    <t>Three</t>
  </si>
  <si>
    <t>Four</t>
  </si>
  <si>
    <t>Five</t>
  </si>
  <si>
    <t>Six</t>
  </si>
  <si>
    <t>Seven</t>
  </si>
  <si>
    <t>Eight</t>
  </si>
  <si>
    <t>Nine</t>
  </si>
  <si>
    <t>Ten</t>
  </si>
  <si>
    <t>Eleven</t>
  </si>
  <si>
    <t>Twelve</t>
  </si>
  <si>
    <t>Thirteen</t>
  </si>
  <si>
    <t>Fourteen</t>
  </si>
  <si>
    <t>Fifteen</t>
  </si>
  <si>
    <t>Sixteen</t>
  </si>
  <si>
    <t>Seventeen</t>
  </si>
  <si>
    <t>Eighteen</t>
  </si>
  <si>
    <t>Ninteen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</si>
  <si>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</si>
  <si>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</si>
  <si>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</si>
  <si>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</si>
  <si>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</si>
  <si>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</si>
  <si>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</si>
  <si>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</si>
  <si>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</si>
  <si>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</si>
  <si>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</si>
  <si>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</si>
  <si>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</si>
  <si>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</si>
  <si>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</si>
  <si>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</si>
  <si>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</si>
  <si>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</si>
  <si>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</si>
  <si>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</si>
  <si>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Fourty</t>
  </si>
  <si>
    <t>Fourty One</t>
  </si>
  <si>
    <t>Fourty Two</t>
  </si>
  <si>
    <t>Fourty Three</t>
  </si>
  <si>
    <t>Fourty Four</t>
  </si>
  <si>
    <t>Fourty Five</t>
  </si>
  <si>
    <t>Fourty Six</t>
  </si>
  <si>
    <t>Fourty Seven</t>
  </si>
  <si>
    <t>Fourty Eight</t>
  </si>
  <si>
    <t>Fourty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</si>
  <si>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</si>
  <si>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</si>
  <si>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</si>
  <si>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</si>
  <si>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</si>
  <si>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</si>
  <si>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</si>
  <si>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</si>
  <si>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</si>
  <si>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</si>
  <si>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</si>
  <si>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</si>
  <si>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</si>
  <si>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</si>
  <si>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</si>
  <si>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</si>
  <si>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</si>
  <si>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</si>
  <si>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</si>
  <si>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</si>
  <si>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Seventy</t>
  </si>
  <si>
    <t>Seventy One</t>
  </si>
  <si>
    <t>Seventy Two</t>
  </si>
  <si>
    <t>Seventy Three</t>
  </si>
  <si>
    <t>Seventy Four</t>
  </si>
  <si>
    <t>Seventy Five</t>
  </si>
  <si>
    <t>Seventy Six</t>
  </si>
  <si>
    <t>Seventy Seven</t>
  </si>
  <si>
    <t>Seventy Eight</t>
  </si>
  <si>
    <t>Seventy Nine</t>
  </si>
  <si>
    <t>Eighty</t>
  </si>
  <si>
    <t>Eighty One</t>
  </si>
  <si>
    <t>Eighty Two</t>
  </si>
  <si>
    <t>Eighty Three</t>
  </si>
  <si>
    <t>Eighty Four</t>
  </si>
  <si>
    <t>Eighty Five</t>
  </si>
  <si>
    <t>Eighty Six</t>
  </si>
  <si>
    <t>Eighty Seven</t>
  </si>
  <si>
    <t>Eighty Eight</t>
  </si>
  <si>
    <t>Eighty Nine</t>
  </si>
  <si>
    <t>Ninty</t>
  </si>
  <si>
    <t>Ninty One</t>
  </si>
  <si>
    <t>Ninty Two</t>
  </si>
  <si>
    <t>Ninty Three</t>
  </si>
  <si>
    <t>Ninty Four</t>
  </si>
  <si>
    <t>Ninty Five</t>
  </si>
  <si>
    <t>Ninty Six</t>
  </si>
  <si>
    <t>Ninty Seven</t>
  </si>
  <si>
    <t>Ninty Eight</t>
  </si>
  <si>
    <t>Ninty Nine</t>
  </si>
  <si>
    <t xml:space="preserve">Name of the School: 
</t>
  </si>
  <si>
    <t xml:space="preserve">HEADMASTER </t>
  </si>
  <si>
    <t>OC</t>
  </si>
  <si>
    <t>BC-A</t>
  </si>
  <si>
    <t>BC-B</t>
  </si>
  <si>
    <t>BC-C</t>
  </si>
  <si>
    <t>BC-D</t>
  </si>
  <si>
    <t>BC-E</t>
  </si>
  <si>
    <t>SC</t>
  </si>
  <si>
    <t>ST</t>
  </si>
  <si>
    <t xml:space="preserve">Physically Handicapped </t>
  </si>
  <si>
    <t>Type</t>
  </si>
  <si>
    <t>Dumb and Deaf</t>
  </si>
  <si>
    <t>Blind</t>
  </si>
  <si>
    <t>Ortho</t>
  </si>
  <si>
    <t>Dyslexia</t>
  </si>
  <si>
    <t>01.07.1989</t>
  </si>
  <si>
    <t>Telugu</t>
  </si>
  <si>
    <t>English</t>
  </si>
  <si>
    <t>Urdu</t>
  </si>
  <si>
    <t>First Language Code</t>
  </si>
  <si>
    <t>01T</t>
  </si>
  <si>
    <t>01U</t>
  </si>
  <si>
    <t>01H</t>
  </si>
  <si>
    <t>03T</t>
  </si>
  <si>
    <t>09T</t>
  </si>
  <si>
    <t>09U</t>
  </si>
  <si>
    <t>09H</t>
  </si>
  <si>
    <t>11E</t>
  </si>
  <si>
    <t>01.07.1990</t>
  </si>
  <si>
    <t>01.07.1991</t>
  </si>
  <si>
    <t>01.07.1992</t>
  </si>
  <si>
    <t>01.07.1993</t>
  </si>
  <si>
    <t>01.07.1994</t>
  </si>
  <si>
    <t>01.07.1995</t>
  </si>
  <si>
    <t>01.07.1997</t>
  </si>
  <si>
    <t>01.07.1998</t>
  </si>
  <si>
    <t>01.07.1999</t>
  </si>
  <si>
    <t>01.07.2000</t>
  </si>
  <si>
    <t>01.07.2001</t>
  </si>
  <si>
    <t>01.07.2002</t>
  </si>
  <si>
    <t>01.07.2003</t>
  </si>
  <si>
    <t>01.07.2004</t>
  </si>
  <si>
    <t>01.07.2005</t>
  </si>
  <si>
    <t>01.07.2006</t>
  </si>
  <si>
    <t>01.07.2007</t>
  </si>
  <si>
    <t>01.07.2008</t>
  </si>
  <si>
    <t>01.07.2009</t>
  </si>
  <si>
    <t>01.07.2010</t>
  </si>
  <si>
    <t>01.07.2011</t>
  </si>
  <si>
    <t>01.07.2012</t>
  </si>
  <si>
    <t>01.07.2013</t>
  </si>
  <si>
    <t>01.07.2014</t>
  </si>
  <si>
    <t>01.07.2015</t>
  </si>
  <si>
    <t>01.07.2016</t>
  </si>
  <si>
    <t>01.07.2017</t>
  </si>
  <si>
    <t>01.07.2018</t>
  </si>
  <si>
    <t>01.07.2019</t>
  </si>
  <si>
    <t>01.07.2020</t>
  </si>
  <si>
    <t>01.07.2021</t>
  </si>
  <si>
    <t>01.07.2022</t>
  </si>
  <si>
    <t>01.07.2023</t>
  </si>
  <si>
    <t>01.07.2024</t>
  </si>
  <si>
    <t>01.07.2025</t>
  </si>
  <si>
    <t>01.07.2026</t>
  </si>
  <si>
    <t>01.07.2027</t>
  </si>
  <si>
    <t>01.07.2028</t>
  </si>
  <si>
    <t>01.07.2029</t>
  </si>
  <si>
    <t>01.07.2030</t>
  </si>
  <si>
    <t>01.07.2031</t>
  </si>
  <si>
    <t>01.07.2032</t>
  </si>
  <si>
    <t>01.07.2033</t>
  </si>
  <si>
    <t>01.07.2034</t>
  </si>
  <si>
    <t>01.07.2035</t>
  </si>
  <si>
    <t>01.07.2036</t>
  </si>
  <si>
    <t>01.07.2037</t>
  </si>
  <si>
    <t>01.07.2038</t>
  </si>
  <si>
    <t>01.07.2039</t>
  </si>
  <si>
    <t>01.07.2040</t>
  </si>
  <si>
    <t>01.07.2041</t>
  </si>
  <si>
    <t>01.07.2042</t>
  </si>
  <si>
    <t>01.07.2043</t>
  </si>
  <si>
    <t>01.07.2044</t>
  </si>
  <si>
    <t>01.07.2045</t>
  </si>
  <si>
    <t>01.07.2046</t>
  </si>
  <si>
    <t>01.07.2047</t>
  </si>
  <si>
    <t>01.07.2048</t>
  </si>
  <si>
    <t>01.07.2049</t>
  </si>
  <si>
    <t>01.07.2050</t>
  </si>
  <si>
    <t>01.07.2051</t>
  </si>
  <si>
    <t>01.07.2052</t>
  </si>
  <si>
    <t>01.07.2053</t>
  </si>
  <si>
    <t>01.07.2054</t>
  </si>
  <si>
    <t>01.07.2055</t>
  </si>
  <si>
    <t>01.07.2056</t>
  </si>
  <si>
    <t>01.07.2057</t>
  </si>
  <si>
    <t>01.07.2058</t>
  </si>
  <si>
    <t>01.07.2059</t>
  </si>
  <si>
    <t>01.07.2060</t>
  </si>
  <si>
    <t>01.07.2061</t>
  </si>
  <si>
    <t>01.07.2062</t>
  </si>
  <si>
    <t>01.07.2063</t>
  </si>
  <si>
    <t>01.07.2064</t>
  </si>
  <si>
    <t>01.07.2065</t>
  </si>
  <si>
    <t>01.07.2066</t>
  </si>
  <si>
    <t>01.07.2067</t>
  </si>
  <si>
    <t>01.07.2068</t>
  </si>
  <si>
    <t>01.07.2069</t>
  </si>
  <si>
    <t>01.07.2070</t>
  </si>
  <si>
    <t>01.07.2071</t>
  </si>
  <si>
    <t>01.07.2072</t>
  </si>
  <si>
    <t>01.07.2073</t>
  </si>
  <si>
    <t>01.07.2074</t>
  </si>
  <si>
    <t>01.07.2075</t>
  </si>
  <si>
    <t>01.07.2076</t>
  </si>
  <si>
    <t>01.07.2077</t>
  </si>
  <si>
    <t>01.07.2078</t>
  </si>
  <si>
    <t>01.07.2079</t>
  </si>
  <si>
    <t>01.07.2080</t>
  </si>
  <si>
    <t>01.07.2081</t>
  </si>
  <si>
    <t>01.07.2082</t>
  </si>
  <si>
    <t>01.07.2083</t>
  </si>
  <si>
    <t>01.07.2084</t>
  </si>
  <si>
    <t>01.07.2085</t>
  </si>
  <si>
    <t>01.07.2086</t>
  </si>
  <si>
    <t>01.07.2087</t>
  </si>
  <si>
    <t>01.07.2088</t>
  </si>
  <si>
    <t>01.07.2089</t>
  </si>
  <si>
    <t>01.07.2090</t>
  </si>
  <si>
    <t>01.07.2091</t>
  </si>
  <si>
    <t>01.07.2092</t>
  </si>
  <si>
    <t>01.07.2093</t>
  </si>
  <si>
    <t>01.07.2094</t>
  </si>
  <si>
    <t>01.07.2095</t>
  </si>
  <si>
    <t>01.07.2096</t>
  </si>
  <si>
    <t>01.07.2097</t>
  </si>
  <si>
    <t>01.07.2098</t>
  </si>
  <si>
    <t>01.07.2099</t>
  </si>
  <si>
    <t>01.07.2100</t>
  </si>
  <si>
    <t>01.07.2101</t>
  </si>
  <si>
    <t>01.07.2102</t>
  </si>
  <si>
    <t>01.07.2103</t>
  </si>
  <si>
    <t>01.07.2104</t>
  </si>
  <si>
    <t>01.07.2105</t>
  </si>
  <si>
    <t>01.07.2106</t>
  </si>
  <si>
    <t>01.07.2107</t>
  </si>
  <si>
    <t>01.07.2108</t>
  </si>
  <si>
    <t>01.07.2109</t>
  </si>
  <si>
    <t>01.07.2110</t>
  </si>
  <si>
    <t>01.07.2111</t>
  </si>
  <si>
    <t>01.07.2112</t>
  </si>
  <si>
    <t>BC</t>
  </si>
  <si>
    <t>PHC</t>
  </si>
  <si>
    <t>O.C</t>
  </si>
  <si>
    <t>Minority</t>
  </si>
  <si>
    <t>SSC PUBLIC EXAMINATIONS, MARCH-2012 :: SPSR NELLORE DISTRICT</t>
  </si>
  <si>
    <t>PROFORMA - II</t>
  </si>
  <si>
    <t>(Headmaster of High School should submit this format to the DyEO concerned along with Proforma-I in Hardcopy and Soft copy)</t>
  </si>
  <si>
    <t>SNO</t>
  </si>
  <si>
    <t>NAME OF THE TEACHER</t>
  </si>
  <si>
    <t>DESIGNATION</t>
  </si>
  <si>
    <t>SUBJECT</t>
  </si>
  <si>
    <t>MEDIUM</t>
  </si>
  <si>
    <t>PLACE OF WORKING (Name of the School and place)</t>
  </si>
  <si>
    <t>MANDAL</t>
  </si>
  <si>
    <t>DATE OF BIRTH</t>
  </si>
  <si>
    <t>Date of joining in the service</t>
  </si>
  <si>
    <t>Date of joining in the present cadre</t>
  </si>
  <si>
    <t>Whether dealing X Class in the present academic  year (2011-2012)</t>
  </si>
  <si>
    <t>Total no. of academic years dealt the X Class handling subject including present academic  year</t>
  </si>
  <si>
    <t>No. of times attended in SSC Spot Valuation</t>
  </si>
  <si>
    <t>Mobile No.</t>
  </si>
  <si>
    <t>in the cadre of SGT / LP etc</t>
  </si>
  <si>
    <t>in the Cadre of SA cadre</t>
  </si>
  <si>
    <t>Signature of the Principal/Headmaster</t>
  </si>
  <si>
    <t>SSC PUBLIC EXAMINATIONS, MARCH, 2012 :: SRI POTTI SRIRAMULU NELLORE DISTRICT</t>
  </si>
  <si>
    <t>PROFORMA – I</t>
  </si>
  <si>
    <t>Name of the Teacher</t>
  </si>
  <si>
    <t>Designation</t>
  </si>
  <si>
    <t>Subject</t>
  </si>
  <si>
    <t>Place of working  (Name of the School &amp; Place)</t>
  </si>
  <si>
    <t>Mandal</t>
  </si>
  <si>
    <t>In the cadre of SGT/LP</t>
  </si>
  <si>
    <t>In the cadre of School Asst.</t>
  </si>
  <si>
    <t>Total handling service</t>
  </si>
  <si>
    <t>Other information if any</t>
  </si>
  <si>
    <t>Signature of the Headmaster</t>
  </si>
  <si>
    <t>Signature of the Teacher</t>
  </si>
  <si>
    <t xml:space="preserve">Note:- This format should be obtained from each teacher in triplicate and retain the one copy with Headmaster concerned and submit two copies to DyEO concerned </t>
  </si>
  <si>
    <t>IRUVURU BALAKRISHNAIAH</t>
  </si>
  <si>
    <t>Nellore</t>
  </si>
  <si>
    <t>if Yes, X Class handling subject in the present academic year (2011-12)</t>
  </si>
  <si>
    <t>School Assistant</t>
  </si>
  <si>
    <t>SL No of Prof-II</t>
  </si>
  <si>
    <t>Any Changes to use  Range Password -123</t>
  </si>
  <si>
    <t>Note: This Programme Applicable to Maximum Number of Students=300</t>
  </si>
  <si>
    <t>PROGRAMMED BY</t>
  </si>
  <si>
    <t>SA (MATHS), GMHS, NELLORE</t>
  </si>
  <si>
    <t>UTF NELLORE</t>
  </si>
  <si>
    <t>Present: N.Venkateswarlu</t>
  </si>
  <si>
    <t>Rc.No: 01/SSC/2011                                                               Dt: 30/10/2011</t>
  </si>
  <si>
    <t>Order</t>
  </si>
  <si>
    <t>Admn NO</t>
  </si>
  <si>
    <t>Roll No</t>
  </si>
  <si>
    <t>Section</t>
  </si>
  <si>
    <t>A</t>
  </si>
  <si>
    <t>Admno</t>
  </si>
  <si>
    <t>Name of the Student</t>
  </si>
  <si>
    <t>Mole-I</t>
  </si>
  <si>
    <t>Mole-II</t>
  </si>
  <si>
    <t>Venkataramanaiah</t>
  </si>
  <si>
    <t>NAGAMANI</t>
  </si>
  <si>
    <t>01.07.1996</t>
  </si>
  <si>
    <t>T.V.Raman</t>
  </si>
  <si>
    <t>01/06/1960</t>
  </si>
  <si>
    <t>16/11/1984</t>
  </si>
  <si>
    <t>01/11/1992</t>
  </si>
  <si>
    <t>apschool.tk</t>
  </si>
</sst>
</file>

<file path=xl/styles.xml><?xml version="1.0" encoding="utf-8"?>
<styleSheet xmlns="http://schemas.openxmlformats.org/spreadsheetml/2006/main">
  <fonts count="62">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8"/>
      <color theme="1"/>
      <name val="Calibri"/>
      <family val="2"/>
      <scheme val="minor"/>
    </font>
    <font>
      <sz val="11"/>
      <name val="Arial"/>
      <family val="2"/>
    </font>
    <font>
      <b/>
      <sz val="11"/>
      <name val="Arial"/>
      <family val="2"/>
    </font>
    <font>
      <sz val="8"/>
      <name val="Arial"/>
      <family val="2"/>
    </font>
    <font>
      <sz val="10"/>
      <name val="Arial"/>
      <family val="2"/>
    </font>
    <font>
      <sz val="9"/>
      <name val="Arial"/>
      <family val="2"/>
    </font>
    <font>
      <b/>
      <sz val="10"/>
      <name val="Arial"/>
      <family val="2"/>
    </font>
    <font>
      <b/>
      <sz val="8"/>
      <name val="Arial"/>
      <family val="2"/>
    </font>
    <font>
      <b/>
      <sz val="11"/>
      <color rgb="FF000099"/>
      <name val="Verdana"/>
      <family val="2"/>
    </font>
    <font>
      <b/>
      <i/>
      <sz val="11"/>
      <color rgb="FFFF0000"/>
      <name val="Arial"/>
      <family val="2"/>
    </font>
    <font>
      <b/>
      <sz val="11"/>
      <color rgb="FFFF0000"/>
      <name val="Arial Narrow"/>
      <family val="2"/>
    </font>
    <font>
      <sz val="9"/>
      <color theme="1"/>
      <name val="Arial"/>
      <family val="2"/>
    </font>
    <font>
      <sz val="11"/>
      <name val="Calibri"/>
      <family val="2"/>
    </font>
    <font>
      <vertAlign val="superscript"/>
      <sz val="11"/>
      <name val="Calibri"/>
      <family val="2"/>
    </font>
    <font>
      <sz val="7"/>
      <name val="Times New Roman"/>
      <family val="1"/>
    </font>
    <font>
      <b/>
      <sz val="12"/>
      <color theme="1"/>
      <name val="Arial"/>
      <family val="2"/>
    </font>
    <font>
      <b/>
      <u/>
      <sz val="16"/>
      <name val="Arial"/>
      <family val="2"/>
    </font>
    <font>
      <sz val="14"/>
      <name val="Arial"/>
      <family val="2"/>
    </font>
    <font>
      <sz val="12"/>
      <name val="Arial"/>
      <family val="2"/>
    </font>
    <font>
      <b/>
      <u/>
      <sz val="14"/>
      <name val="Arial"/>
      <family val="2"/>
    </font>
    <font>
      <b/>
      <sz val="12"/>
      <name val="Arial"/>
      <family val="2"/>
    </font>
    <font>
      <b/>
      <i/>
      <sz val="12"/>
      <name val="Arial"/>
      <family val="2"/>
    </font>
    <font>
      <b/>
      <i/>
      <sz val="11"/>
      <name val="Arial"/>
      <family val="2"/>
    </font>
    <font>
      <vertAlign val="superscript"/>
      <sz val="10"/>
      <name val="Arial"/>
      <family val="2"/>
    </font>
    <font>
      <b/>
      <u/>
      <sz val="12"/>
      <name val="Arial"/>
      <family val="2"/>
    </font>
    <font>
      <b/>
      <sz val="14"/>
      <name val="Arial"/>
      <family val="2"/>
    </font>
    <font>
      <u/>
      <sz val="14"/>
      <name val="Arial"/>
      <family val="2"/>
    </font>
    <font>
      <sz val="10"/>
      <color theme="0"/>
      <name val="Arial"/>
      <family val="2"/>
    </font>
    <font>
      <sz val="9"/>
      <color theme="0"/>
      <name val="Arial"/>
      <family val="2"/>
    </font>
    <font>
      <b/>
      <sz val="8"/>
      <color theme="0"/>
      <name val="Verdana"/>
      <family val="2"/>
    </font>
    <font>
      <b/>
      <sz val="6"/>
      <name val="Arial"/>
      <family val="2"/>
    </font>
    <font>
      <sz val="6"/>
      <name val="Arial"/>
      <family val="2"/>
    </font>
    <font>
      <sz val="6"/>
      <color theme="1"/>
      <name val="Calibri"/>
      <family val="2"/>
      <scheme val="minor"/>
    </font>
    <font>
      <sz val="7"/>
      <color theme="1"/>
      <name val="Calibri"/>
      <family val="2"/>
      <scheme val="minor"/>
    </font>
    <font>
      <b/>
      <u/>
      <sz val="11"/>
      <color theme="1"/>
      <name val="Calibri"/>
      <family val="2"/>
      <scheme val="minor"/>
    </font>
    <font>
      <sz val="10"/>
      <color theme="1"/>
      <name val="Calibri"/>
      <family val="2"/>
      <scheme val="minor"/>
    </font>
    <font>
      <u/>
      <sz val="11"/>
      <color theme="1"/>
      <name val="Calibri"/>
      <family val="2"/>
      <scheme val="minor"/>
    </font>
    <font>
      <sz val="9"/>
      <color theme="1"/>
      <name val="Calibri"/>
      <family val="2"/>
      <scheme val="minor"/>
    </font>
    <font>
      <b/>
      <sz val="11"/>
      <color theme="1"/>
      <name val="Calibri"/>
      <family val="2"/>
      <scheme val="minor"/>
    </font>
    <font>
      <b/>
      <i/>
      <sz val="11"/>
      <color theme="1"/>
      <name val="Calibri"/>
      <family val="2"/>
      <scheme val="minor"/>
    </font>
    <font>
      <sz val="8"/>
      <color indexed="81"/>
      <name val="Tahoma"/>
      <family val="2"/>
    </font>
    <font>
      <b/>
      <sz val="8"/>
      <color indexed="81"/>
      <name val="Tahoma"/>
      <family val="2"/>
    </font>
    <font>
      <b/>
      <sz val="10"/>
      <color indexed="81"/>
      <name val="Tahoma"/>
      <family val="2"/>
    </font>
    <font>
      <b/>
      <sz val="11"/>
      <color indexed="81"/>
      <name val="Tahoma"/>
      <family val="2"/>
    </font>
    <font>
      <b/>
      <sz val="14"/>
      <color theme="0"/>
      <name val="Calibri"/>
      <family val="2"/>
      <scheme val="minor"/>
    </font>
    <font>
      <b/>
      <sz val="14"/>
      <color theme="1" tint="4.9989318521683403E-2"/>
      <name val="Calibri"/>
      <family val="2"/>
      <scheme val="minor"/>
    </font>
    <font>
      <b/>
      <sz val="14"/>
      <color rgb="FF0000FF"/>
      <name val="Calibri"/>
      <family val="2"/>
      <scheme val="minor"/>
    </font>
    <font>
      <b/>
      <sz val="11"/>
      <color rgb="FF0000FF"/>
      <name val="Calibri"/>
      <family val="2"/>
      <scheme val="minor"/>
    </font>
    <font>
      <b/>
      <sz val="8"/>
      <color rgb="FF0000FF"/>
      <name val="Calibri"/>
      <family val="2"/>
      <scheme val="minor"/>
    </font>
    <font>
      <b/>
      <sz val="12"/>
      <color rgb="FF0000FF"/>
      <name val="Calibri"/>
      <family val="2"/>
      <scheme val="minor"/>
    </font>
    <font>
      <b/>
      <sz val="11"/>
      <color theme="1" tint="4.9989318521683403E-2"/>
      <name val="Calibri"/>
      <family val="2"/>
      <scheme val="minor"/>
    </font>
    <font>
      <b/>
      <sz val="8"/>
      <color theme="1" tint="4.9989318521683403E-2"/>
      <name val="Calibri"/>
      <family val="2"/>
      <scheme val="minor"/>
    </font>
    <font>
      <b/>
      <sz val="18"/>
      <color rgb="FF0000FF"/>
      <name val="Calibri"/>
      <family val="2"/>
      <scheme val="minor"/>
    </font>
    <font>
      <b/>
      <sz val="14"/>
      <color theme="1"/>
      <name val="Calibri"/>
      <family val="2"/>
      <scheme val="minor"/>
    </font>
    <font>
      <b/>
      <sz val="9"/>
      <color theme="1"/>
      <name val="Calibri"/>
      <family val="2"/>
      <scheme val="minor"/>
    </font>
    <font>
      <b/>
      <sz val="12"/>
      <color theme="1"/>
      <name val="Calibri"/>
      <family val="2"/>
      <scheme val="minor"/>
    </font>
    <font>
      <b/>
      <sz val="12"/>
      <color theme="0"/>
      <name val="Calibri"/>
      <family val="2"/>
      <scheme val="minor"/>
    </font>
    <font>
      <b/>
      <sz val="14"/>
      <color rgb="FFFF0000"/>
      <name val="Calibri"/>
      <family val="2"/>
      <scheme val="minor"/>
    </font>
  </fonts>
  <fills count="9">
    <fill>
      <patternFill patternType="none"/>
    </fill>
    <fill>
      <patternFill patternType="gray125"/>
    </fill>
    <fill>
      <patternFill patternType="solid">
        <fgColor theme="1"/>
        <bgColor indexed="64"/>
      </patternFill>
    </fill>
    <fill>
      <patternFill patternType="solid">
        <fgColor rgb="FF92D050"/>
        <bgColor indexed="64"/>
      </patternFill>
    </fill>
    <fill>
      <patternFill patternType="solid">
        <fgColor rgb="FF00B050"/>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00"/>
        <bgColor indexed="64"/>
      </patternFill>
    </fill>
  </fills>
  <borders count="3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theme="1"/>
      </left>
      <right style="thin">
        <color theme="1"/>
      </right>
      <top style="hair">
        <color theme="1" tint="0.499984740745262"/>
      </top>
      <bottom style="hair">
        <color theme="1" tint="0.499984740745262"/>
      </bottom>
      <diagonal/>
    </border>
    <border>
      <left style="thin">
        <color auto="1"/>
      </left>
      <right style="thin">
        <color theme="1"/>
      </right>
      <top style="thin">
        <color auto="1"/>
      </top>
      <bottom style="hair">
        <color theme="1" tint="0.499984740745262"/>
      </bottom>
      <diagonal/>
    </border>
    <border>
      <left style="thin">
        <color theme="1"/>
      </left>
      <right style="thin">
        <color theme="1"/>
      </right>
      <top style="thin">
        <color auto="1"/>
      </top>
      <bottom style="hair">
        <color theme="1" tint="0.499984740745262"/>
      </bottom>
      <diagonal/>
    </border>
    <border>
      <left style="thin">
        <color theme="1"/>
      </left>
      <right style="thin">
        <color auto="1"/>
      </right>
      <top style="thin">
        <color auto="1"/>
      </top>
      <bottom style="hair">
        <color theme="1" tint="0.499984740745262"/>
      </bottom>
      <diagonal/>
    </border>
    <border>
      <left style="thin">
        <color auto="1"/>
      </left>
      <right style="thin">
        <color theme="1"/>
      </right>
      <top style="hair">
        <color theme="1" tint="0.499984740745262"/>
      </top>
      <bottom style="hair">
        <color theme="1" tint="0.499984740745262"/>
      </bottom>
      <diagonal/>
    </border>
    <border>
      <left style="thin">
        <color theme="1"/>
      </left>
      <right style="thin">
        <color auto="1"/>
      </right>
      <top style="hair">
        <color theme="1" tint="0.499984740745262"/>
      </top>
      <bottom style="hair">
        <color theme="1" tint="0.499984740745262"/>
      </bottom>
      <diagonal/>
    </border>
    <border>
      <left style="thin">
        <color auto="1"/>
      </left>
      <right style="thin">
        <color theme="1"/>
      </right>
      <top style="hair">
        <color theme="1" tint="0.499984740745262"/>
      </top>
      <bottom style="thin">
        <color auto="1"/>
      </bottom>
      <diagonal/>
    </border>
    <border>
      <left style="thin">
        <color theme="1"/>
      </left>
      <right style="thin">
        <color theme="1"/>
      </right>
      <top style="hair">
        <color theme="1" tint="0.499984740745262"/>
      </top>
      <bottom style="thin">
        <color auto="1"/>
      </bottom>
      <diagonal/>
    </border>
    <border>
      <left style="thin">
        <color theme="1"/>
      </left>
      <right style="thin">
        <color auto="1"/>
      </right>
      <top style="hair">
        <color theme="1" tint="0.499984740745262"/>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theme="0" tint="-0.499984740745262"/>
      </left>
      <right style="thin">
        <color theme="0" tint="-0.499984740745262"/>
      </right>
      <top/>
      <bottom style="thin">
        <color theme="0" tint="-0.499984740745262"/>
      </bottom>
      <diagonal/>
    </border>
    <border>
      <left style="thin">
        <color theme="1"/>
      </left>
      <right style="thin">
        <color auto="1"/>
      </right>
      <top style="thin">
        <color auto="1"/>
      </top>
      <bottom/>
      <diagonal/>
    </border>
    <border>
      <left style="thin">
        <color theme="1"/>
      </left>
      <right style="thin">
        <color auto="1"/>
      </right>
      <top/>
      <bottom/>
      <diagonal/>
    </border>
    <border>
      <left style="thin">
        <color theme="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right/>
      <top/>
      <bottom style="thin">
        <color theme="0" tint="-0.499984740745262"/>
      </bottom>
      <diagonal/>
    </border>
  </borders>
  <cellStyleXfs count="3">
    <xf numFmtId="0" fontId="0" fillId="0" borderId="0"/>
    <xf numFmtId="0" fontId="8" fillId="0" borderId="0"/>
    <xf numFmtId="0" fontId="1" fillId="0" borderId="0"/>
  </cellStyleXfs>
  <cellXfs count="308">
    <xf numFmtId="0" fontId="0" fillId="0" borderId="0" xfId="0"/>
    <xf numFmtId="0" fontId="0" fillId="0" borderId="0" xfId="0" applyProtection="1">
      <protection hidden="1"/>
    </xf>
    <xf numFmtId="0" fontId="0" fillId="0" borderId="0" xfId="0" applyAlignment="1" applyProtection="1">
      <alignment vertical="center" wrapText="1"/>
      <protection hidden="1"/>
    </xf>
    <xf numFmtId="0" fontId="8" fillId="0" borderId="1" xfId="0" applyFont="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0" xfId="0" applyAlignment="1" applyProtection="1">
      <alignment vertical="center"/>
      <protection hidden="1"/>
    </xf>
    <xf numFmtId="0" fontId="9" fillId="0" borderId="0" xfId="0" applyFont="1" applyAlignment="1" applyProtection="1">
      <alignment vertical="center"/>
      <protection hidden="1"/>
    </xf>
    <xf numFmtId="0" fontId="10" fillId="0" borderId="1" xfId="0" applyFont="1" applyBorder="1" applyAlignment="1" applyProtection="1">
      <alignment horizontal="center" vertical="center"/>
      <protection hidden="1"/>
    </xf>
    <xf numFmtId="0" fontId="8" fillId="0" borderId="0" xfId="0" applyFont="1" applyAlignment="1" applyProtection="1">
      <alignment vertical="center"/>
      <protection hidden="1"/>
    </xf>
    <xf numFmtId="0" fontId="0" fillId="0" borderId="0" xfId="0" applyAlignment="1" applyProtection="1">
      <alignment wrapText="1"/>
      <protection hidden="1"/>
    </xf>
    <xf numFmtId="0" fontId="0" fillId="0" borderId="0" xfId="0" applyBorder="1" applyAlignment="1" applyProtection="1">
      <alignment horizontal="center" wrapText="1"/>
      <protection hidden="1"/>
    </xf>
    <xf numFmtId="0" fontId="0" fillId="0" borderId="0" xfId="0" applyAlignment="1" applyProtection="1">
      <alignment horizontal="center" wrapText="1"/>
      <protection hidden="1"/>
    </xf>
    <xf numFmtId="0" fontId="8" fillId="0" borderId="0" xfId="0" applyFont="1" applyAlignment="1" applyProtection="1">
      <alignment horizontal="left" vertical="center"/>
      <protection hidden="1"/>
    </xf>
    <xf numFmtId="0" fontId="10" fillId="0" borderId="2"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0" fillId="0" borderId="2" xfId="0" applyBorder="1" applyAlignment="1" applyProtection="1">
      <alignment horizontal="center" wrapText="1"/>
      <protection hidden="1"/>
    </xf>
    <xf numFmtId="0" fontId="15" fillId="0" borderId="0" xfId="0" applyFont="1" applyProtection="1">
      <protection hidden="1"/>
    </xf>
    <xf numFmtId="0" fontId="0" fillId="0" borderId="8" xfId="0" applyBorder="1" applyAlignment="1" applyProtection="1">
      <alignment horizontal="center" wrapText="1"/>
      <protection hidden="1"/>
    </xf>
    <xf numFmtId="0" fontId="12" fillId="0" borderId="12"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14" fillId="0" borderId="17" xfId="0" applyFont="1" applyBorder="1" applyAlignment="1" applyProtection="1">
      <alignment horizontal="center" vertical="center"/>
      <protection hidden="1"/>
    </xf>
    <xf numFmtId="0" fontId="0" fillId="0" borderId="0" xfId="0" applyAlignment="1">
      <alignment vertical="top"/>
    </xf>
    <xf numFmtId="0" fontId="16" fillId="0" borderId="0" xfId="0" applyFont="1" applyAlignment="1"/>
    <xf numFmtId="0" fontId="8" fillId="0" borderId="0" xfId="1" applyFont="1"/>
    <xf numFmtId="0" fontId="8" fillId="0" borderId="0" xfId="1"/>
    <xf numFmtId="0" fontId="8" fillId="0" borderId="0" xfId="1" applyAlignment="1">
      <alignment vertical="top"/>
    </xf>
    <xf numFmtId="0" fontId="8" fillId="0" borderId="0" xfId="1" applyAlignment="1">
      <alignment horizontal="center" vertical="center" wrapText="1"/>
    </xf>
    <xf numFmtId="0" fontId="22" fillId="0" borderId="0" xfId="1" applyFont="1" applyAlignment="1">
      <alignment horizontal="center" vertical="center" wrapText="1"/>
    </xf>
    <xf numFmtId="0" fontId="22" fillId="0" borderId="6" xfId="1" applyFont="1" applyBorder="1" applyAlignment="1">
      <alignment horizontal="center" vertical="center" wrapText="1"/>
    </xf>
    <xf numFmtId="0" fontId="21" fillId="0" borderId="6" xfId="1" applyFont="1" applyBorder="1" applyAlignment="1">
      <alignment horizontal="center" vertical="center"/>
    </xf>
    <xf numFmtId="0" fontId="21" fillId="0" borderId="6" xfId="1" applyFont="1" applyBorder="1" applyAlignment="1">
      <alignment horizontal="center" vertical="center" wrapText="1"/>
    </xf>
    <xf numFmtId="14" fontId="21" fillId="0" borderId="6" xfId="1" applyNumberFormat="1" applyFont="1" applyBorder="1" applyAlignment="1">
      <alignment horizontal="center" vertical="center" wrapText="1"/>
    </xf>
    <xf numFmtId="0" fontId="21" fillId="0" borderId="6" xfId="1" applyFont="1" applyBorder="1" applyAlignment="1">
      <alignment horizontal="center"/>
    </xf>
    <xf numFmtId="0" fontId="21" fillId="0" borderId="6" xfId="1" applyFont="1" applyBorder="1"/>
    <xf numFmtId="0" fontId="21" fillId="0" borderId="0" xfId="1" applyFont="1"/>
    <xf numFmtId="0" fontId="8" fillId="0" borderId="0" xfId="1" applyFont="1" applyAlignment="1">
      <alignment vertical="top"/>
    </xf>
    <xf numFmtId="14" fontId="8" fillId="0" borderId="0" xfId="1" applyNumberFormat="1" applyAlignment="1">
      <alignment horizontal="center" vertical="center"/>
    </xf>
    <xf numFmtId="0" fontId="10" fillId="0" borderId="0" xfId="1" applyFont="1"/>
    <xf numFmtId="0" fontId="8" fillId="0" borderId="0" xfId="1" applyFont="1" applyAlignment="1">
      <alignment horizontal="center"/>
    </xf>
    <xf numFmtId="0" fontId="22" fillId="0" borderId="0" xfId="1" applyFont="1"/>
    <xf numFmtId="49" fontId="22" fillId="0" borderId="0" xfId="1" applyNumberFormat="1" applyFont="1" applyAlignment="1">
      <alignment horizontal="center" vertical="center" wrapText="1"/>
    </xf>
    <xf numFmtId="49" fontId="22" fillId="0" borderId="6" xfId="1" applyNumberFormat="1" applyFont="1" applyBorder="1" applyAlignment="1">
      <alignment horizontal="center" vertical="center" wrapText="1"/>
    </xf>
    <xf numFmtId="0" fontId="3" fillId="0" borderId="0" xfId="0" applyFont="1" applyFill="1" applyProtection="1">
      <protection hidden="1"/>
    </xf>
    <xf numFmtId="0" fontId="0" fillId="0" borderId="0" xfId="0" applyFill="1" applyProtection="1">
      <protection hidden="1"/>
    </xf>
    <xf numFmtId="0" fontId="32" fillId="0" borderId="0" xfId="0" applyFont="1" applyFill="1" applyProtection="1">
      <protection hidden="1"/>
    </xf>
    <xf numFmtId="0" fontId="15" fillId="0" borderId="0" xfId="0" applyFont="1" applyFill="1" applyProtection="1">
      <protection hidden="1"/>
    </xf>
    <xf numFmtId="0" fontId="33" fillId="0" borderId="0" xfId="2" applyFont="1" applyFill="1" applyProtection="1">
      <protection hidden="1"/>
    </xf>
    <xf numFmtId="2" fontId="33" fillId="0" borderId="0" xfId="2" applyNumberFormat="1" applyFont="1" applyFill="1" applyProtection="1">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center" vertical="center"/>
      <protection hidden="1"/>
    </xf>
    <xf numFmtId="0" fontId="8" fillId="0" borderId="0" xfId="1" applyProtection="1">
      <protection hidden="1"/>
    </xf>
    <xf numFmtId="0" fontId="31" fillId="0" borderId="0" xfId="1" applyFont="1" applyProtection="1">
      <protection hidden="1"/>
    </xf>
    <xf numFmtId="0" fontId="8" fillId="0" borderId="0" xfId="1" applyAlignment="1" applyProtection="1">
      <alignment horizontal="center" vertical="center" wrapText="1"/>
      <protection hidden="1"/>
    </xf>
    <xf numFmtId="0" fontId="21" fillId="0" borderId="0" xfId="1" applyFont="1" applyAlignment="1" applyProtection="1">
      <alignment horizontal="center" vertical="center" wrapText="1"/>
      <protection hidden="1"/>
    </xf>
    <xf numFmtId="0" fontId="21" fillId="0" borderId="0" xfId="1" applyFont="1" applyProtection="1">
      <protection hidden="1"/>
    </xf>
    <xf numFmtId="0" fontId="8" fillId="0" borderId="8" xfId="1" applyBorder="1" applyProtection="1">
      <protection hidden="1"/>
    </xf>
    <xf numFmtId="0" fontId="8" fillId="0" borderId="4" xfId="1" applyBorder="1" applyAlignment="1" applyProtection="1">
      <alignment horizontal="center" vertical="center" wrapText="1"/>
      <protection hidden="1"/>
    </xf>
    <xf numFmtId="0" fontId="5" fillId="0" borderId="4" xfId="1" applyFont="1" applyBorder="1" applyAlignment="1" applyProtection="1">
      <alignment horizontal="center" vertical="center" wrapText="1"/>
      <protection hidden="1"/>
    </xf>
    <xf numFmtId="0" fontId="8" fillId="0" borderId="4" xfId="1" applyFont="1" applyBorder="1" applyAlignment="1" applyProtection="1">
      <alignment horizontal="center" vertical="center" wrapText="1"/>
      <protection hidden="1"/>
    </xf>
    <xf numFmtId="0" fontId="8" fillId="0" borderId="4" xfId="1" applyBorder="1" applyAlignment="1" applyProtection="1">
      <alignment horizontal="center"/>
      <protection hidden="1"/>
    </xf>
    <xf numFmtId="0" fontId="8" fillId="0" borderId="4" xfId="1" applyNumberFormat="1" applyBorder="1" applyAlignment="1" applyProtection="1">
      <alignment horizontal="center"/>
      <protection hidden="1"/>
    </xf>
    <xf numFmtId="0" fontId="8" fillId="0" borderId="4" xfId="1" applyBorder="1" applyProtection="1">
      <protection hidden="1"/>
    </xf>
    <xf numFmtId="0" fontId="21" fillId="0" borderId="4" xfId="1" applyFont="1" applyBorder="1" applyAlignment="1" applyProtection="1">
      <alignment horizontal="center"/>
      <protection hidden="1"/>
    </xf>
    <xf numFmtId="0" fontId="8" fillId="0" borderId="0" xfId="1" applyAlignment="1" applyProtection="1">
      <alignment horizontal="center"/>
      <protection hidden="1"/>
    </xf>
    <xf numFmtId="0" fontId="21" fillId="0" borderId="0" xfId="1" applyFont="1" applyAlignment="1" applyProtection="1">
      <alignment horizontal="center"/>
      <protection hidden="1"/>
    </xf>
    <xf numFmtId="0" fontId="21" fillId="0" borderId="4" xfId="1" applyFont="1" applyBorder="1" applyAlignment="1" applyProtection="1">
      <alignment horizontal="center" vertical="center"/>
      <protection hidden="1"/>
    </xf>
    <xf numFmtId="0" fontId="8" fillId="0" borderId="0" xfId="1" applyAlignment="1" applyProtection="1">
      <alignment horizontal="center"/>
      <protection hidden="1"/>
    </xf>
    <xf numFmtId="0" fontId="7" fillId="0" borderId="4" xfId="1" applyFont="1" applyBorder="1" applyAlignment="1" applyProtection="1">
      <alignment horizontal="center" vertical="center" wrapText="1"/>
      <protection hidden="1"/>
    </xf>
    <xf numFmtId="0" fontId="8" fillId="0" borderId="8" xfId="1" applyBorder="1" applyAlignment="1" applyProtection="1">
      <alignment horizontal="center" vertical="center" wrapText="1"/>
      <protection hidden="1"/>
    </xf>
    <xf numFmtId="0" fontId="8" fillId="0" borderId="4" xfId="1" applyBorder="1" applyAlignment="1" applyProtection="1">
      <alignment horizontal="center" shrinkToFit="1"/>
      <protection hidden="1"/>
    </xf>
    <xf numFmtId="0" fontId="8" fillId="0" borderId="4" xfId="1" applyNumberFormat="1" applyBorder="1" applyAlignment="1" applyProtection="1">
      <alignment shrinkToFit="1"/>
      <protection hidden="1"/>
    </xf>
    <xf numFmtId="0" fontId="8" fillId="0" borderId="4" xfId="1" applyBorder="1" applyAlignment="1" applyProtection="1">
      <alignment shrinkToFit="1"/>
      <protection hidden="1"/>
    </xf>
    <xf numFmtId="0" fontId="31" fillId="0" borderId="0" xfId="1" applyFont="1" applyAlignment="1" applyProtection="1">
      <alignment shrinkToFit="1"/>
      <protection hidden="1"/>
    </xf>
    <xf numFmtId="0" fontId="8" fillId="0" borderId="0" xfId="1" applyAlignment="1" applyProtection="1">
      <alignment shrinkToFit="1"/>
      <protection hidden="1"/>
    </xf>
    <xf numFmtId="0" fontId="24" fillId="0" borderId="6" xfId="1" applyFont="1" applyBorder="1" applyAlignment="1" applyProtection="1">
      <alignment horizontal="center" vertical="center"/>
      <protection hidden="1"/>
    </xf>
    <xf numFmtId="0" fontId="25" fillId="0" borderId="6" xfId="1" applyFont="1" applyBorder="1" applyAlignment="1" applyProtection="1">
      <alignment horizontal="center" vertical="center"/>
      <protection hidden="1"/>
    </xf>
    <xf numFmtId="0" fontId="8" fillId="0" borderId="0" xfId="1" applyFont="1" applyAlignment="1" applyProtection="1">
      <alignment horizontal="left"/>
      <protection hidden="1"/>
    </xf>
    <xf numFmtId="0" fontId="8" fillId="0" borderId="6" xfId="1" applyBorder="1" applyAlignment="1" applyProtection="1">
      <alignment horizontal="center" vertical="center"/>
      <protection hidden="1"/>
    </xf>
    <xf numFmtId="0" fontId="8" fillId="0" borderId="6" xfId="1" applyBorder="1" applyAlignment="1" applyProtection="1">
      <alignment horizontal="center" vertical="center" wrapText="1"/>
      <protection hidden="1"/>
    </xf>
    <xf numFmtId="0" fontId="26" fillId="0" borderId="6" xfId="1" applyFont="1" applyBorder="1" applyAlignment="1" applyProtection="1">
      <alignment horizontal="center" vertical="center"/>
      <protection hidden="1"/>
    </xf>
    <xf numFmtId="0" fontId="8" fillId="0" borderId="6" xfId="1" applyFont="1" applyBorder="1" applyAlignment="1" applyProtection="1">
      <alignment vertical="center"/>
      <protection hidden="1"/>
    </xf>
    <xf numFmtId="0" fontId="8" fillId="0" borderId="6" xfId="1" applyFont="1" applyBorder="1" applyAlignment="1" applyProtection="1">
      <alignment horizontal="center" vertical="center" wrapText="1"/>
      <protection hidden="1"/>
    </xf>
    <xf numFmtId="0" fontId="8" fillId="0" borderId="0" xfId="1" applyAlignment="1" applyProtection="1">
      <alignment vertical="center"/>
      <protection hidden="1"/>
    </xf>
    <xf numFmtId="0" fontId="8" fillId="0" borderId="6" xfId="1" applyFont="1" applyBorder="1" applyAlignment="1" applyProtection="1">
      <alignment wrapText="1"/>
      <protection hidden="1"/>
    </xf>
    <xf numFmtId="0" fontId="8" fillId="0" borderId="6" xfId="1" applyBorder="1" applyAlignment="1" applyProtection="1">
      <alignment horizontal="center"/>
      <protection hidden="1"/>
    </xf>
    <xf numFmtId="0" fontId="8" fillId="0" borderId="21" xfId="1" applyBorder="1" applyProtection="1">
      <protection hidden="1"/>
    </xf>
    <xf numFmtId="0" fontId="8" fillId="0" borderId="22" xfId="1" applyBorder="1" applyProtection="1">
      <protection hidden="1"/>
    </xf>
    <xf numFmtId="0" fontId="8" fillId="0" borderId="23" xfId="1" applyBorder="1" applyProtection="1">
      <protection hidden="1"/>
    </xf>
    <xf numFmtId="0" fontId="8" fillId="0" borderId="0" xfId="1" applyBorder="1" applyProtection="1">
      <protection hidden="1"/>
    </xf>
    <xf numFmtId="0" fontId="35" fillId="0" borderId="0" xfId="0" applyFont="1" applyBorder="1" applyAlignment="1" applyProtection="1">
      <alignment horizontal="center" wrapText="1"/>
      <protection hidden="1"/>
    </xf>
    <xf numFmtId="0" fontId="34" fillId="0" borderId="1" xfId="0" applyFont="1" applyBorder="1" applyAlignment="1" applyProtection="1">
      <alignment horizontal="center" vertical="center" wrapText="1"/>
      <protection hidden="1"/>
    </xf>
    <xf numFmtId="0" fontId="35" fillId="0" borderId="0" xfId="0" applyFont="1" applyAlignment="1" applyProtection="1">
      <alignment wrapText="1"/>
      <protection hidden="1"/>
    </xf>
    <xf numFmtId="0" fontId="36" fillId="0" borderId="0" xfId="0" applyFont="1" applyAlignment="1" applyProtection="1">
      <alignment wrapText="1"/>
      <protection hidden="1"/>
    </xf>
    <xf numFmtId="0" fontId="2" fillId="0" borderId="0" xfId="0" applyFont="1" applyProtection="1">
      <protection hidden="1"/>
    </xf>
    <xf numFmtId="0" fontId="0" fillId="0" borderId="0" xfId="0" applyAlignment="1" applyProtection="1">
      <alignment horizontal="center"/>
      <protection hidden="1"/>
    </xf>
    <xf numFmtId="0" fontId="26" fillId="0" borderId="6" xfId="1" applyFont="1" applyBorder="1" applyAlignment="1" applyProtection="1">
      <alignment vertical="center"/>
      <protection hidden="1"/>
    </xf>
    <xf numFmtId="0" fontId="25" fillId="0" borderId="6" xfId="1" applyFont="1" applyBorder="1" applyProtection="1">
      <protection hidden="1"/>
    </xf>
    <xf numFmtId="0" fontId="0" fillId="0" borderId="0" xfId="0" applyAlignment="1" applyProtection="1">
      <alignment horizontal="center" vertical="center"/>
      <protection hidden="1"/>
    </xf>
    <xf numFmtId="0" fontId="30" fillId="0" borderId="0" xfId="1" applyFont="1" applyAlignment="1" applyProtection="1">
      <alignment horizontal="center" vertical="center" wrapText="1"/>
      <protection hidden="1"/>
    </xf>
    <xf numFmtId="0" fontId="8" fillId="0" borderId="6" xfId="1" applyBorder="1" applyProtection="1">
      <protection hidden="1"/>
    </xf>
    <xf numFmtId="0" fontId="7" fillId="0" borderId="6" xfId="1" applyFont="1" applyBorder="1" applyAlignment="1" applyProtection="1">
      <alignment wrapText="1"/>
      <protection hidden="1"/>
    </xf>
    <xf numFmtId="0" fontId="8" fillId="0" borderId="0" xfId="1" applyAlignment="1" applyProtection="1">
      <alignment wrapText="1"/>
      <protection hidden="1"/>
    </xf>
    <xf numFmtId="0" fontId="0" fillId="0" borderId="0" xfId="0" applyAlignment="1">
      <alignment vertical="center"/>
    </xf>
    <xf numFmtId="0" fontId="39" fillId="0" borderId="0" xfId="0" applyFont="1" applyAlignment="1">
      <alignment horizontal="center" vertical="center" wrapText="1"/>
    </xf>
    <xf numFmtId="0" fontId="39" fillId="0" borderId="0" xfId="0" applyFont="1" applyAlignment="1">
      <alignment vertical="center"/>
    </xf>
    <xf numFmtId="49" fontId="0" fillId="0" borderId="0" xfId="0" applyNumberFormat="1" applyAlignment="1">
      <alignment vertical="center"/>
    </xf>
    <xf numFmtId="0" fontId="39" fillId="0" borderId="0" xfId="0" applyFont="1" applyAlignment="1">
      <alignment vertical="center" wrapText="1"/>
    </xf>
    <xf numFmtId="0" fontId="0" fillId="0" borderId="0" xfId="0" applyAlignment="1">
      <alignment vertical="center" wrapText="1"/>
    </xf>
    <xf numFmtId="49" fontId="0" fillId="0" borderId="0" xfId="0" applyNumberFormat="1" applyAlignment="1">
      <alignment vertical="center" wrapText="1"/>
    </xf>
    <xf numFmtId="0" fontId="4" fillId="0" borderId="30" xfId="0" applyFont="1" applyBorder="1" applyAlignment="1">
      <alignment horizontal="center" vertical="center" wrapText="1"/>
    </xf>
    <xf numFmtId="0" fontId="4" fillId="0" borderId="30" xfId="0" applyFont="1" applyBorder="1" applyAlignment="1">
      <alignment horizontal="center" vertical="center"/>
    </xf>
    <xf numFmtId="0" fontId="39" fillId="0" borderId="30" xfId="0" applyFont="1" applyBorder="1" applyAlignment="1">
      <alignment vertical="center" wrapText="1"/>
    </xf>
    <xf numFmtId="0" fontId="0" fillId="0" borderId="30" xfId="0" applyBorder="1" applyAlignment="1">
      <alignment vertical="center" wrapText="1"/>
    </xf>
    <xf numFmtId="0" fontId="4" fillId="0" borderId="0" xfId="0" applyFont="1" applyAlignment="1">
      <alignment vertical="center" wrapText="1"/>
    </xf>
    <xf numFmtId="0" fontId="4" fillId="0" borderId="0" xfId="0" applyFont="1" applyAlignment="1">
      <alignment vertical="center"/>
    </xf>
    <xf numFmtId="0" fontId="0" fillId="0" borderId="6" xfId="0" applyBorder="1" applyAlignment="1" applyProtection="1">
      <alignment horizontal="center" vertical="center" wrapText="1"/>
      <protection hidden="1"/>
    </xf>
    <xf numFmtId="0" fontId="0" fillId="0" borderId="6" xfId="0" applyBorder="1" applyAlignment="1" applyProtection="1">
      <alignment vertical="center" wrapText="1"/>
      <protection hidden="1"/>
    </xf>
    <xf numFmtId="0" fontId="0" fillId="4" borderId="0" xfId="0" applyFill="1" applyAlignment="1" applyProtection="1">
      <alignment horizontal="right" vertical="center"/>
      <protection hidden="1"/>
    </xf>
    <xf numFmtId="0" fontId="43" fillId="0" borderId="6" xfId="0" applyFont="1" applyBorder="1" applyAlignment="1" applyProtection="1">
      <alignment horizontal="center" vertical="center" wrapText="1"/>
      <protection hidden="1"/>
    </xf>
    <xf numFmtId="0" fontId="0" fillId="4" borderId="0" xfId="0" applyFill="1" applyAlignment="1" applyProtection="1">
      <alignment horizontal="center" vertical="center"/>
      <protection locked="0" hidden="1"/>
    </xf>
    <xf numFmtId="0" fontId="39" fillId="0" borderId="30" xfId="0" applyFont="1" applyBorder="1" applyAlignment="1" applyProtection="1">
      <alignment vertical="center" wrapText="1"/>
      <protection locked="0"/>
    </xf>
    <xf numFmtId="0" fontId="4" fillId="0" borderId="30"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49" fontId="39" fillId="0" borderId="30" xfId="0" applyNumberFormat="1" applyFont="1" applyBorder="1" applyAlignment="1" applyProtection="1">
      <alignment horizontal="center" vertical="center" wrapText="1"/>
      <protection locked="0"/>
    </xf>
    <xf numFmtId="0" fontId="0" fillId="0" borderId="30" xfId="0" applyBorder="1" applyAlignment="1" applyProtection="1">
      <alignment vertical="center" wrapText="1"/>
      <protection locked="0"/>
    </xf>
    <xf numFmtId="0" fontId="0" fillId="0" borderId="30" xfId="0" applyBorder="1" applyAlignment="1" applyProtection="1">
      <alignment horizontal="center" vertical="center" wrapText="1"/>
      <protection locked="0"/>
    </xf>
    <xf numFmtId="49" fontId="0" fillId="0" borderId="30" xfId="0" applyNumberForma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Border="1" applyAlignment="1">
      <alignment horizontal="center" vertical="center"/>
    </xf>
    <xf numFmtId="0" fontId="7" fillId="3" borderId="4" xfId="1" applyFont="1" applyFill="1" applyBorder="1" applyAlignment="1" applyProtection="1">
      <alignment horizontal="center" vertical="center" wrapText="1"/>
      <protection hidden="1"/>
    </xf>
    <xf numFmtId="0" fontId="7" fillId="3" borderId="24" xfId="1" applyFont="1" applyFill="1" applyBorder="1" applyAlignment="1" applyProtection="1">
      <alignment horizontal="center" vertical="center"/>
      <protection hidden="1"/>
    </xf>
    <xf numFmtId="0" fontId="0" fillId="3" borderId="8" xfId="0" applyFill="1" applyBorder="1" applyAlignment="1" applyProtection="1">
      <alignment horizontal="center" wrapText="1"/>
      <protection hidden="1"/>
    </xf>
    <xf numFmtId="0" fontId="0" fillId="6" borderId="4" xfId="0" applyFill="1" applyBorder="1" applyProtection="1">
      <protection hidden="1"/>
    </xf>
    <xf numFmtId="0" fontId="8" fillId="6" borderId="4" xfId="0" applyFont="1" applyFill="1" applyBorder="1" applyAlignment="1" applyProtection="1">
      <alignment horizontal="center" vertical="center" textRotation="90"/>
      <protection hidden="1"/>
    </xf>
    <xf numFmtId="0" fontId="8" fillId="6" borderId="4" xfId="0" applyFont="1" applyFill="1" applyBorder="1" applyAlignment="1" applyProtection="1">
      <alignment horizontal="center" vertical="center" textRotation="90" wrapText="1"/>
      <protection hidden="1"/>
    </xf>
    <xf numFmtId="0" fontId="8" fillId="6" borderId="4" xfId="0" applyFont="1" applyFill="1" applyBorder="1" applyAlignment="1" applyProtection="1">
      <alignment horizontal="center" vertical="center"/>
      <protection hidden="1"/>
    </xf>
    <xf numFmtId="0" fontId="0" fillId="6" borderId="4" xfId="0" applyFill="1" applyBorder="1" applyAlignment="1" applyProtection="1">
      <alignment horizontal="center"/>
      <protection hidden="1"/>
    </xf>
    <xf numFmtId="49" fontId="50" fillId="3" borderId="0" xfId="0" applyNumberFormat="1" applyFont="1" applyFill="1" applyProtection="1">
      <protection locked="0"/>
    </xf>
    <xf numFmtId="49" fontId="50" fillId="3" borderId="0" xfId="0" applyNumberFormat="1" applyFont="1" applyFill="1" applyProtection="1">
      <protection locked="0" hidden="1"/>
    </xf>
    <xf numFmtId="0" fontId="50" fillId="3" borderId="0" xfId="0" applyFont="1" applyFill="1" applyProtection="1">
      <protection hidden="1"/>
    </xf>
    <xf numFmtId="0" fontId="51" fillId="0" borderId="0" xfId="0" applyFont="1" applyProtection="1">
      <protection hidden="1"/>
    </xf>
    <xf numFmtId="0" fontId="51" fillId="3" borderId="0" xfId="0" applyFont="1" applyFill="1" applyProtection="1">
      <protection hidden="1"/>
    </xf>
    <xf numFmtId="49" fontId="51" fillId="3" borderId="0" xfId="0" applyNumberFormat="1" applyFont="1" applyFill="1" applyProtection="1">
      <protection locked="0"/>
    </xf>
    <xf numFmtId="0" fontId="51" fillId="3" borderId="0" xfId="0" applyFont="1" applyFill="1" applyProtection="1">
      <protection locked="0"/>
    </xf>
    <xf numFmtId="0" fontId="52" fillId="6" borderId="4" xfId="0" applyFont="1" applyFill="1" applyBorder="1" applyAlignment="1" applyProtection="1">
      <alignment horizontal="center" vertical="center" wrapText="1"/>
      <protection hidden="1"/>
    </xf>
    <xf numFmtId="0" fontId="51" fillId="6" borderId="4" xfId="0" applyFont="1" applyFill="1" applyBorder="1" applyProtection="1">
      <protection hidden="1"/>
    </xf>
    <xf numFmtId="0" fontId="53" fillId="6" borderId="4" xfId="0" applyFont="1" applyFill="1" applyBorder="1" applyProtection="1">
      <protection locked="0"/>
    </xf>
    <xf numFmtId="0" fontId="51" fillId="6" borderId="4" xfId="0" applyFont="1" applyFill="1" applyBorder="1" applyProtection="1">
      <protection locked="0"/>
    </xf>
    <xf numFmtId="49" fontId="51" fillId="6" borderId="4" xfId="0" applyNumberFormat="1" applyFont="1" applyFill="1" applyBorder="1" applyProtection="1">
      <protection locked="0"/>
    </xf>
    <xf numFmtId="0" fontId="54" fillId="6" borderId="4" xfId="0" applyFont="1" applyFill="1" applyBorder="1" applyProtection="1">
      <protection hidden="1"/>
    </xf>
    <xf numFmtId="0" fontId="54" fillId="6" borderId="4" xfId="0" applyFont="1" applyFill="1" applyBorder="1" applyProtection="1">
      <protection locked="0"/>
    </xf>
    <xf numFmtId="0" fontId="54" fillId="0" borderId="0" xfId="0" applyFont="1" applyProtection="1">
      <protection hidden="1"/>
    </xf>
    <xf numFmtId="0" fontId="54" fillId="0" borderId="0" xfId="0" applyFont="1" applyProtection="1">
      <protection locked="0" hidden="1"/>
    </xf>
    <xf numFmtId="0" fontId="51" fillId="5" borderId="0" xfId="0" applyFont="1" applyFill="1" applyProtection="1">
      <protection hidden="1"/>
    </xf>
    <xf numFmtId="0" fontId="54" fillId="5" borderId="0" xfId="0" applyFont="1" applyFill="1" applyProtection="1">
      <protection hidden="1"/>
    </xf>
    <xf numFmtId="0" fontId="0" fillId="5" borderId="0" xfId="0" applyFill="1" applyProtection="1">
      <protection hidden="1"/>
    </xf>
    <xf numFmtId="0" fontId="49" fillId="5" borderId="0" xfId="0" applyFont="1" applyFill="1" applyProtection="1">
      <protection hidden="1"/>
    </xf>
    <xf numFmtId="0" fontId="0" fillId="7" borderId="0" xfId="0" applyFill="1" applyProtection="1">
      <protection hidden="1"/>
    </xf>
    <xf numFmtId="0" fontId="56" fillId="7" borderId="0" xfId="0" applyFont="1" applyFill="1" applyProtection="1">
      <protection hidden="1"/>
    </xf>
    <xf numFmtId="0" fontId="54" fillId="7" borderId="0" xfId="0" applyFont="1" applyFill="1" applyProtection="1">
      <protection hidden="1"/>
    </xf>
    <xf numFmtId="0" fontId="51" fillId="7" borderId="0" xfId="0" applyFont="1" applyFill="1" applyProtection="1">
      <protection hidden="1"/>
    </xf>
    <xf numFmtId="0" fontId="10" fillId="0" borderId="6" xfId="1" applyFont="1" applyBorder="1" applyAlignment="1" applyProtection="1">
      <alignment horizontal="center" vertical="center"/>
      <protection hidden="1"/>
    </xf>
    <xf numFmtId="0" fontId="51" fillId="0" borderId="0" xfId="0" applyFont="1" applyProtection="1">
      <protection locked="0"/>
    </xf>
    <xf numFmtId="0" fontId="41" fillId="0" borderId="4" xfId="0" applyFont="1" applyBorder="1" applyAlignment="1" applyProtection="1">
      <alignment vertical="center"/>
      <protection locked="0"/>
    </xf>
    <xf numFmtId="0" fontId="41" fillId="0" borderId="0" xfId="0" applyFont="1" applyAlignment="1" applyProtection="1">
      <alignment vertical="center"/>
      <protection hidden="1"/>
    </xf>
    <xf numFmtId="0" fontId="58" fillId="0" borderId="4" xfId="0" applyFont="1" applyBorder="1" applyAlignment="1" applyProtection="1">
      <alignment horizontal="center" vertical="center" wrapText="1"/>
      <protection hidden="1"/>
    </xf>
    <xf numFmtId="0" fontId="58" fillId="7" borderId="4" xfId="0" applyFont="1" applyFill="1" applyBorder="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41" fillId="0" borderId="4" xfId="0" applyFont="1" applyBorder="1" applyAlignment="1" applyProtection="1">
      <alignment vertical="center"/>
      <protection hidden="1"/>
    </xf>
    <xf numFmtId="0" fontId="41" fillId="0" borderId="4" xfId="0" applyFont="1" applyBorder="1" applyAlignment="1" applyProtection="1">
      <alignment vertical="center" wrapText="1"/>
      <protection hidden="1"/>
    </xf>
    <xf numFmtId="0" fontId="41" fillId="0" borderId="0" xfId="0" applyFont="1" applyAlignment="1" applyProtection="1">
      <alignment vertical="center" wrapText="1"/>
      <protection hidden="1"/>
    </xf>
    <xf numFmtId="0" fontId="58" fillId="0" borderId="4" xfId="0" applyFont="1" applyBorder="1" applyAlignment="1" applyProtection="1">
      <alignment horizontal="center" vertical="center" wrapText="1"/>
    </xf>
    <xf numFmtId="0" fontId="41" fillId="0" borderId="0" xfId="0" applyFont="1" applyAlignment="1" applyProtection="1">
      <alignment vertical="center"/>
    </xf>
    <xf numFmtId="0" fontId="60" fillId="2" borderId="0" xfId="0" applyFont="1" applyFill="1" applyProtection="1">
      <protection hidden="1"/>
    </xf>
    <xf numFmtId="0" fontId="0" fillId="2" borderId="0" xfId="0" applyFill="1" applyProtection="1">
      <protection hidden="1"/>
    </xf>
    <xf numFmtId="0" fontId="57" fillId="7" borderId="0" xfId="0" applyFont="1" applyFill="1" applyAlignment="1" applyProtection="1">
      <alignment horizontal="left"/>
      <protection hidden="1"/>
    </xf>
    <xf numFmtId="0" fontId="57" fillId="7" borderId="31" xfId="0" applyFont="1" applyFill="1" applyBorder="1" applyAlignment="1" applyProtection="1">
      <alignment horizontal="left"/>
      <protection hidden="1"/>
    </xf>
    <xf numFmtId="0" fontId="61" fillId="8" borderId="0" xfId="0" applyFont="1" applyFill="1" applyAlignment="1" applyProtection="1">
      <alignment horizontal="left"/>
      <protection hidden="1"/>
    </xf>
    <xf numFmtId="0" fontId="48" fillId="8" borderId="0" xfId="0" applyFont="1" applyFill="1" applyAlignment="1" applyProtection="1">
      <alignment horizontal="left"/>
      <protection hidden="1"/>
    </xf>
    <xf numFmtId="0" fontId="8" fillId="6" borderId="4" xfId="0" applyFont="1" applyFill="1" applyBorder="1" applyAlignment="1" applyProtection="1">
      <alignment horizontal="center" vertical="center" textRotation="90" wrapText="1"/>
      <protection hidden="1"/>
    </xf>
    <xf numFmtId="0" fontId="51" fillId="6" borderId="4" xfId="0" applyFont="1" applyFill="1" applyBorder="1" applyAlignment="1" applyProtection="1">
      <alignment horizontal="center" vertical="center" wrapText="1"/>
      <protection hidden="1"/>
    </xf>
    <xf numFmtId="0" fontId="52" fillId="6" borderId="4" xfId="0" applyFont="1" applyFill="1" applyBorder="1" applyAlignment="1" applyProtection="1">
      <alignment horizontal="center" vertical="center" wrapText="1"/>
      <protection hidden="1"/>
    </xf>
    <xf numFmtId="0" fontId="55" fillId="6" borderId="4" xfId="0" applyFont="1" applyFill="1" applyBorder="1" applyAlignment="1" applyProtection="1">
      <alignment horizontal="center" vertical="center" wrapText="1"/>
      <protection locked="0" hidden="1"/>
    </xf>
    <xf numFmtId="0" fontId="51" fillId="6" borderId="4" xfId="0" applyFont="1" applyFill="1" applyBorder="1" applyAlignment="1" applyProtection="1">
      <alignment horizontal="center" vertical="center"/>
      <protection hidden="1"/>
    </xf>
    <xf numFmtId="0" fontId="51" fillId="3" borderId="0" xfId="0" applyFont="1" applyFill="1" applyAlignment="1" applyProtection="1">
      <alignment horizontal="center"/>
      <protection hidden="1"/>
    </xf>
    <xf numFmtId="0" fontId="54" fillId="5" borderId="0" xfId="0" applyFont="1" applyFill="1" applyAlignment="1" applyProtection="1">
      <alignment horizontal="center"/>
      <protection hidden="1"/>
    </xf>
    <xf numFmtId="0" fontId="0" fillId="0" borderId="0" xfId="0" applyAlignment="1" applyProtection="1">
      <alignment horizontal="center" vertical="center" wrapText="1"/>
      <protection hidden="1"/>
    </xf>
    <xf numFmtId="0" fontId="7" fillId="6" borderId="4" xfId="0" applyFont="1" applyFill="1" applyBorder="1" applyAlignment="1" applyProtection="1">
      <alignment horizontal="center" vertical="center" textRotation="90" wrapText="1"/>
      <protection hidden="1"/>
    </xf>
    <xf numFmtId="0" fontId="9" fillId="6" borderId="4" xfId="0" applyFont="1" applyFill="1" applyBorder="1" applyAlignment="1" applyProtection="1">
      <alignment horizontal="center" vertical="center"/>
      <protection hidden="1"/>
    </xf>
    <xf numFmtId="0" fontId="51" fillId="6" borderId="8" xfId="0" applyFont="1" applyFill="1" applyBorder="1" applyAlignment="1" applyProtection="1">
      <alignment horizontal="center" vertical="center" wrapText="1"/>
      <protection locked="0"/>
    </xf>
    <xf numFmtId="0" fontId="51" fillId="6" borderId="24" xfId="0" applyFont="1" applyFill="1" applyBorder="1" applyAlignment="1" applyProtection="1">
      <alignment horizontal="center" vertical="center" wrapText="1"/>
      <protection locked="0"/>
    </xf>
    <xf numFmtId="0" fontId="50" fillId="3" borderId="0" xfId="0" applyFont="1" applyFill="1" applyProtection="1">
      <protection locked="0"/>
    </xf>
    <xf numFmtId="49" fontId="50" fillId="3" borderId="0" xfId="0" applyNumberFormat="1" applyFont="1" applyFill="1" applyAlignment="1" applyProtection="1">
      <alignment horizontal="left"/>
      <protection locked="0"/>
    </xf>
    <xf numFmtId="0" fontId="59" fillId="0" borderId="31"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36" fillId="0" borderId="13" xfId="0" applyFont="1" applyBorder="1" applyAlignment="1" applyProtection="1">
      <alignment horizontal="center" vertical="center" wrapText="1"/>
      <protection hidden="1"/>
    </xf>
    <xf numFmtId="0" fontId="36" fillId="0" borderId="15" xfId="0" applyFont="1" applyBorder="1" applyAlignment="1" applyProtection="1">
      <alignment horizontal="center" vertical="center" wrapText="1"/>
      <protection hidden="1"/>
    </xf>
    <xf numFmtId="0" fontId="36" fillId="0" borderId="18" xfId="0" applyFont="1" applyBorder="1" applyAlignment="1" applyProtection="1">
      <alignment horizontal="center" vertical="center" wrapText="1"/>
      <protection hidden="1"/>
    </xf>
    <xf numFmtId="0" fontId="0" fillId="0" borderId="11"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35" fillId="0" borderId="6" xfId="0" applyFont="1" applyBorder="1" applyAlignment="1" applyProtection="1">
      <alignment horizontal="center" vertical="center" textRotation="90" wrapText="1"/>
      <protection hidden="1"/>
    </xf>
    <xf numFmtId="0" fontId="35" fillId="0" borderId="3" xfId="0" applyFont="1" applyBorder="1" applyAlignment="1" applyProtection="1">
      <alignment horizontal="center" vertical="center" textRotation="90" wrapText="1"/>
      <protection hidden="1"/>
    </xf>
    <xf numFmtId="0" fontId="8" fillId="0" borderId="6" xfId="0" applyFont="1" applyBorder="1" applyAlignment="1" applyProtection="1">
      <alignment horizontal="center" vertical="center" textRotation="90"/>
      <protection hidden="1"/>
    </xf>
    <xf numFmtId="0" fontId="8" fillId="0" borderId="3" xfId="0" applyFont="1" applyBorder="1" applyAlignment="1" applyProtection="1">
      <alignment horizontal="center" vertical="center" textRotation="90"/>
      <protection hidden="1"/>
    </xf>
    <xf numFmtId="0" fontId="8" fillId="0" borderId="6" xfId="0" applyFont="1" applyBorder="1" applyAlignment="1" applyProtection="1">
      <alignment horizontal="center" vertical="center" textRotation="90" wrapText="1"/>
      <protection hidden="1"/>
    </xf>
    <xf numFmtId="0" fontId="8" fillId="0" borderId="3" xfId="0" applyFont="1" applyBorder="1" applyAlignment="1" applyProtection="1">
      <alignment horizontal="center" vertical="center" textRotation="90" wrapText="1"/>
      <protection hidden="1"/>
    </xf>
    <xf numFmtId="0" fontId="8" fillId="0" borderId="6" xfId="0" applyFont="1" applyBorder="1" applyAlignment="1" applyProtection="1">
      <alignment horizontal="center" vertical="center"/>
      <protection hidden="1"/>
    </xf>
    <xf numFmtId="0" fontId="8" fillId="0" borderId="3" xfId="0" applyFont="1" applyBorder="1" applyAlignment="1" applyProtection="1">
      <alignment horizontal="center" vertical="center"/>
      <protection hidden="1"/>
    </xf>
    <xf numFmtId="0" fontId="9" fillId="0" borderId="6" xfId="0" applyFont="1" applyBorder="1" applyAlignment="1" applyProtection="1">
      <alignment horizontal="center" vertical="center"/>
      <protection hidden="1"/>
    </xf>
    <xf numFmtId="0" fontId="37" fillId="0" borderId="25" xfId="0" applyFont="1" applyBorder="1" applyAlignment="1" applyProtection="1">
      <alignment horizontal="center" vertical="center" wrapText="1"/>
      <protection hidden="1"/>
    </xf>
    <xf numFmtId="0" fontId="37" fillId="0" borderId="26" xfId="0" applyFont="1" applyBorder="1" applyAlignment="1" applyProtection="1">
      <alignment horizontal="center" vertical="center" wrapText="1"/>
      <protection hidden="1"/>
    </xf>
    <xf numFmtId="0" fontId="37" fillId="0" borderId="27" xfId="0" applyFont="1" applyBorder="1" applyAlignment="1" applyProtection="1">
      <alignment horizontal="center" vertical="center" wrapText="1"/>
      <protection hidden="1"/>
    </xf>
    <xf numFmtId="0" fontId="10" fillId="0" borderId="3" xfId="0" applyFont="1" applyBorder="1" applyAlignment="1" applyProtection="1">
      <alignment horizontal="center" vertical="center" wrapText="1"/>
      <protection hidden="1"/>
    </xf>
    <xf numFmtId="0" fontId="0" fillId="0" borderId="4" xfId="0" applyBorder="1" applyAlignment="1" applyProtection="1">
      <alignment horizontal="center" vertical="center" textRotation="90"/>
      <protection hidden="1"/>
    </xf>
    <xf numFmtId="0" fontId="0" fillId="0" borderId="8" xfId="0" applyBorder="1" applyAlignment="1" applyProtection="1">
      <alignment horizontal="center" vertical="center" textRotation="90"/>
      <protection hidden="1"/>
    </xf>
    <xf numFmtId="0" fontId="9" fillId="0" borderId="4" xfId="0" applyFont="1" applyBorder="1" applyAlignment="1" applyProtection="1">
      <alignment horizontal="center" vertical="center" wrapText="1"/>
      <protection hidden="1"/>
    </xf>
    <xf numFmtId="0" fontId="8" fillId="0" borderId="5" xfId="0" applyFont="1" applyBorder="1" applyAlignment="1" applyProtection="1">
      <alignment horizontal="center" vertical="center" textRotation="90" wrapText="1"/>
      <protection hidden="1"/>
    </xf>
    <xf numFmtId="0" fontId="0" fillId="0" borderId="7" xfId="0" applyBorder="1" applyAlignment="1" applyProtection="1">
      <alignment horizontal="center" vertical="center" textRotation="90" wrapText="1"/>
      <protection hidden="1"/>
    </xf>
    <xf numFmtId="0" fontId="7" fillId="0" borderId="6" xfId="0" applyFont="1" applyBorder="1" applyAlignment="1" applyProtection="1">
      <alignment horizontal="center" vertical="center" textRotation="90" wrapText="1"/>
      <protection hidden="1"/>
    </xf>
    <xf numFmtId="0" fontId="7" fillId="0" borderId="3" xfId="0" applyFont="1" applyBorder="1" applyAlignment="1" applyProtection="1">
      <alignment horizontal="center" vertical="center" textRotation="90" wrapText="1"/>
      <protection hidden="1"/>
    </xf>
    <xf numFmtId="0" fontId="6" fillId="0" borderId="0" xfId="0" applyFont="1" applyAlignment="1" applyProtection="1">
      <alignment horizontal="right" vertical="top"/>
      <protection hidden="1"/>
    </xf>
    <xf numFmtId="0" fontId="11" fillId="0" borderId="0" xfId="0" applyFont="1" applyAlignment="1" applyProtection="1">
      <alignment horizontal="right" vertical="top"/>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0" fontId="0" fillId="0" borderId="2" xfId="0"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0" fillId="0" borderId="0" xfId="0" applyAlignment="1">
      <alignment horizontal="center"/>
    </xf>
    <xf numFmtId="0" fontId="19" fillId="0" borderId="0" xfId="0" applyFont="1" applyAlignment="1">
      <alignment horizontal="center" vertical="top"/>
    </xf>
    <xf numFmtId="0" fontId="16" fillId="0" borderId="0" xfId="0" applyFont="1" applyAlignment="1">
      <alignment vertical="top" wrapText="1"/>
    </xf>
    <xf numFmtId="0" fontId="16" fillId="0" borderId="0" xfId="0" applyFont="1" applyAlignment="1">
      <alignment vertical="center" wrapText="1"/>
    </xf>
    <xf numFmtId="0" fontId="8" fillId="0" borderId="0" xfId="1" applyFont="1" applyAlignment="1">
      <alignment horizontal="left" vertical="top" wrapText="1"/>
    </xf>
    <xf numFmtId="0" fontId="8" fillId="0" borderId="0" xfId="1" applyAlignment="1">
      <alignment horizontal="left" vertical="top" wrapText="1"/>
    </xf>
    <xf numFmtId="0" fontId="8" fillId="0" borderId="0" xfId="1" applyFont="1" applyAlignment="1">
      <alignment horizontal="left" wrapText="1"/>
    </xf>
    <xf numFmtId="0" fontId="8" fillId="0" borderId="0" xfId="1" applyFont="1" applyAlignment="1">
      <alignment horizontal="left" vertical="center" wrapText="1"/>
    </xf>
    <xf numFmtId="0" fontId="8" fillId="0" borderId="0" xfId="1" applyAlignment="1">
      <alignment horizontal="left" vertical="center" wrapText="1"/>
    </xf>
    <xf numFmtId="0" fontId="8" fillId="0" borderId="6" xfId="1" applyBorder="1" applyAlignment="1" applyProtection="1">
      <alignment vertical="center" wrapText="1"/>
      <protection hidden="1"/>
    </xf>
    <xf numFmtId="0" fontId="8" fillId="0" borderId="6" xfId="1" applyBorder="1" applyAlignment="1" applyProtection="1">
      <alignment horizontal="center" vertical="center" wrapText="1"/>
      <protection locked="0"/>
    </xf>
    <xf numFmtId="0" fontId="8" fillId="0" borderId="6" xfId="1" applyBorder="1" applyAlignment="1" applyProtection="1">
      <alignment horizontal="center" vertical="center" wrapText="1"/>
      <protection hidden="1"/>
    </xf>
    <xf numFmtId="0" fontId="24" fillId="0" borderId="6" xfId="1" applyFont="1" applyBorder="1" applyAlignment="1" applyProtection="1">
      <alignment horizontal="center" vertical="center" wrapText="1"/>
      <protection hidden="1"/>
    </xf>
    <xf numFmtId="0" fontId="21" fillId="0" borderId="6" xfId="1" applyFont="1" applyBorder="1" applyAlignment="1" applyProtection="1">
      <alignment horizontal="center" vertical="center" wrapText="1"/>
      <protection locked="0" hidden="1"/>
    </xf>
    <xf numFmtId="0" fontId="8" fillId="0" borderId="6" xfId="1" applyBorder="1" applyAlignment="1" applyProtection="1">
      <alignment horizontal="center" vertical="center" wrapText="1"/>
      <protection locked="0" hidden="1"/>
    </xf>
    <xf numFmtId="0" fontId="28" fillId="0" borderId="0" xfId="1" applyFont="1" applyAlignment="1" applyProtection="1">
      <alignment horizontal="center" vertical="center" wrapText="1"/>
      <protection hidden="1"/>
    </xf>
    <xf numFmtId="0" fontId="22" fillId="0" borderId="6" xfId="1" applyFont="1" applyBorder="1" applyAlignment="1" applyProtection="1">
      <alignment horizontal="center" vertical="center" wrapText="1"/>
      <protection hidden="1"/>
    </xf>
    <xf numFmtId="49" fontId="29" fillId="0" borderId="6" xfId="1" applyNumberFormat="1" applyFont="1" applyBorder="1" applyAlignment="1" applyProtection="1">
      <alignment horizontal="center" vertical="center" wrapText="1"/>
      <protection hidden="1"/>
    </xf>
    <xf numFmtId="0" fontId="29" fillId="0" borderId="6" xfId="1" applyFont="1" applyBorder="1" applyAlignment="1" applyProtection="1">
      <alignment horizontal="center" vertical="center" wrapText="1"/>
      <protection hidden="1"/>
    </xf>
    <xf numFmtId="0" fontId="8" fillId="0" borderId="0" xfId="1" applyFont="1" applyAlignment="1" applyProtection="1">
      <alignment horizontal="center" vertical="center"/>
      <protection hidden="1"/>
    </xf>
    <xf numFmtId="0" fontId="8" fillId="0" borderId="0" xfId="1" applyAlignment="1" applyProtection="1">
      <alignment horizontal="center" vertical="center"/>
      <protection hidden="1"/>
    </xf>
    <xf numFmtId="0" fontId="8" fillId="0" borderId="0" xfId="1" applyAlignment="1" applyProtection="1">
      <alignment horizontal="center"/>
      <protection hidden="1"/>
    </xf>
    <xf numFmtId="0" fontId="24" fillId="0" borderId="0" xfId="1" applyFont="1" applyAlignment="1" applyProtection="1">
      <alignment horizontal="center" vertical="center" wrapText="1"/>
      <protection hidden="1"/>
    </xf>
    <xf numFmtId="0" fontId="7" fillId="0" borderId="4" xfId="1" applyFont="1" applyBorder="1" applyAlignment="1" applyProtection="1">
      <alignment horizontal="center" vertical="center" wrapText="1"/>
      <protection hidden="1"/>
    </xf>
    <xf numFmtId="0" fontId="5" fillId="0" borderId="4" xfId="1" applyFont="1" applyBorder="1" applyAlignment="1" applyProtection="1">
      <alignment horizontal="center" vertical="center" wrapText="1"/>
      <protection hidden="1"/>
    </xf>
    <xf numFmtId="0" fontId="21" fillId="0" borderId="0" xfId="1" applyFont="1" applyAlignment="1">
      <alignment wrapText="1"/>
    </xf>
    <xf numFmtId="0" fontId="21" fillId="0" borderId="0" xfId="1" applyFont="1" applyAlignment="1">
      <alignment horizontal="center" wrapText="1"/>
    </xf>
    <xf numFmtId="0" fontId="21" fillId="0" borderId="6" xfId="1" applyFont="1" applyBorder="1" applyAlignment="1">
      <alignment horizontal="center" vertical="center" wrapText="1"/>
    </xf>
    <xf numFmtId="0" fontId="21" fillId="0" borderId="6" xfId="1" applyFont="1" applyBorder="1" applyAlignment="1">
      <alignment horizontal="center"/>
    </xf>
    <xf numFmtId="0" fontId="20" fillId="0" borderId="0" xfId="1" applyFont="1" applyAlignment="1">
      <alignment horizontal="center" vertical="center" wrapText="1"/>
    </xf>
    <xf numFmtId="0" fontId="21" fillId="0" borderId="0" xfId="1" applyFont="1" applyAlignment="1">
      <alignment horizontal="center" vertical="center" wrapText="1"/>
    </xf>
    <xf numFmtId="0" fontId="22" fillId="0" borderId="0" xfId="1" applyFont="1" applyAlignment="1">
      <alignment horizontal="center" vertical="center" wrapText="1"/>
    </xf>
    <xf numFmtId="0" fontId="23" fillId="0" borderId="0" xfId="1" applyFont="1" applyAlignment="1">
      <alignment horizontal="center" vertical="center"/>
    </xf>
    <xf numFmtId="0" fontId="8" fillId="0" borderId="6" xfId="1" applyBorder="1" applyAlignment="1" applyProtection="1">
      <alignment horizontal="center"/>
      <protection hidden="1"/>
    </xf>
    <xf numFmtId="0" fontId="8" fillId="0" borderId="6" xfId="1" applyFont="1" applyBorder="1" applyAlignment="1" applyProtection="1">
      <alignment horizontal="center" wrapText="1"/>
      <protection hidden="1"/>
    </xf>
    <xf numFmtId="0" fontId="8" fillId="0" borderId="22" xfId="1" applyBorder="1" applyProtection="1">
      <protection hidden="1"/>
    </xf>
    <xf numFmtId="0" fontId="8" fillId="0" borderId="0" xfId="1" applyBorder="1" applyProtection="1">
      <protection hidden="1"/>
    </xf>
    <xf numFmtId="0" fontId="8" fillId="0" borderId="0" xfId="1" applyFont="1" applyAlignment="1" applyProtection="1">
      <alignment horizontal="center"/>
      <protection hidden="1"/>
    </xf>
    <xf numFmtId="0" fontId="25" fillId="0" borderId="6" xfId="1" applyFont="1" applyBorder="1" applyAlignment="1" applyProtection="1">
      <alignment horizontal="center" vertical="center"/>
      <protection hidden="1"/>
    </xf>
    <xf numFmtId="0" fontId="26" fillId="0" borderId="6" xfId="1" applyFont="1" applyBorder="1" applyAlignment="1" applyProtection="1">
      <alignment horizontal="center" vertical="center"/>
      <protection hidden="1"/>
    </xf>
    <xf numFmtId="0" fontId="8" fillId="0" borderId="6" xfId="1" applyBorder="1" applyAlignment="1" applyProtection="1">
      <alignment horizontal="center" vertical="center"/>
      <protection hidden="1"/>
    </xf>
    <xf numFmtId="0" fontId="8" fillId="0" borderId="6" xfId="1" applyFont="1" applyBorder="1" applyAlignment="1" applyProtection="1">
      <alignment horizontal="center" vertical="center" wrapText="1"/>
      <protection hidden="1"/>
    </xf>
    <xf numFmtId="0" fontId="8" fillId="0" borderId="3" xfId="1" applyBorder="1" applyAlignment="1" applyProtection="1">
      <alignment horizontal="center" vertical="center" wrapText="1"/>
      <protection hidden="1"/>
    </xf>
    <xf numFmtId="0" fontId="8" fillId="0" borderId="19" xfId="1" applyBorder="1" applyAlignment="1" applyProtection="1">
      <alignment horizontal="center" vertical="center" wrapText="1"/>
      <protection hidden="1"/>
    </xf>
    <xf numFmtId="0" fontId="8" fillId="0" borderId="20" xfId="1" applyBorder="1" applyAlignment="1" applyProtection="1">
      <alignment horizontal="center" vertical="center" wrapText="1"/>
      <protection hidden="1"/>
    </xf>
    <xf numFmtId="0" fontId="8" fillId="0" borderId="3" xfId="1" applyBorder="1" applyAlignment="1" applyProtection="1">
      <alignment vertical="center"/>
      <protection hidden="1"/>
    </xf>
    <xf numFmtId="0" fontId="8" fillId="0" borderId="20" xfId="1" applyBorder="1" applyProtection="1">
      <protection hidden="1"/>
    </xf>
    <xf numFmtId="0" fontId="8" fillId="0" borderId="6" xfId="1" applyFont="1" applyBorder="1" applyAlignment="1" applyProtection="1">
      <alignment horizontal="center" vertical="center"/>
      <protection hidden="1"/>
    </xf>
    <xf numFmtId="0" fontId="10" fillId="0" borderId="0" xfId="1" applyFont="1" applyAlignment="1" applyProtection="1">
      <alignment horizontal="left" vertical="top"/>
      <protection hidden="1"/>
    </xf>
    <xf numFmtId="0" fontId="5" fillId="0" borderId="0" xfId="1" applyFont="1" applyAlignment="1" applyProtection="1">
      <alignment horizontal="center" vertical="top"/>
      <protection hidden="1"/>
    </xf>
    <xf numFmtId="0" fontId="5" fillId="0" borderId="0" xfId="1" applyFont="1" applyAlignment="1" applyProtection="1">
      <alignment horizontal="center" vertical="top" wrapText="1"/>
      <protection hidden="1"/>
    </xf>
    <xf numFmtId="0" fontId="8" fillId="0" borderId="0" xfId="1" applyFont="1" applyAlignment="1" applyProtection="1">
      <alignment horizontal="left" vertical="center" wrapText="1"/>
      <protection hidden="1"/>
    </xf>
    <xf numFmtId="0" fontId="8" fillId="0" borderId="0" xfId="1" applyAlignment="1" applyProtection="1">
      <alignment horizontal="left" vertical="center"/>
      <protection hidden="1"/>
    </xf>
    <xf numFmtId="0" fontId="7" fillId="0" borderId="0" xfId="1" applyFont="1" applyAlignment="1" applyProtection="1">
      <alignment horizontal="center" vertical="center" wrapText="1"/>
      <protection hidden="1"/>
    </xf>
    <xf numFmtId="0" fontId="7" fillId="0" borderId="9" xfId="1" applyFont="1" applyBorder="1" applyAlignment="1" applyProtection="1">
      <alignment horizontal="center" vertical="center"/>
      <protection hidden="1"/>
    </xf>
    <xf numFmtId="0" fontId="22" fillId="0" borderId="0" xfId="1" applyFont="1" applyAlignment="1">
      <alignment horizontal="center" vertical="center"/>
    </xf>
    <xf numFmtId="0" fontId="8" fillId="0" borderId="0" xfId="1" applyFont="1" applyAlignment="1">
      <alignment horizontal="center"/>
    </xf>
    <xf numFmtId="0" fontId="8" fillId="0" borderId="0" xfId="1" applyAlignment="1">
      <alignment horizontal="center"/>
    </xf>
    <xf numFmtId="0" fontId="8" fillId="0" borderId="0" xfId="1" applyAlignment="1">
      <alignment horizontal="center" vertical="center"/>
    </xf>
    <xf numFmtId="0" fontId="22" fillId="0" borderId="0" xfId="1" applyFont="1" applyAlignment="1">
      <alignment horizontal="center"/>
    </xf>
    <xf numFmtId="0" fontId="22" fillId="0" borderId="0" xfId="1" applyFont="1" applyAlignment="1">
      <alignment horizontal="left" vertical="top" wrapText="1"/>
    </xf>
    <xf numFmtId="0" fontId="22" fillId="0" borderId="0" xfId="1" applyFont="1" applyAlignment="1">
      <alignment horizontal="center" vertical="top" wrapText="1"/>
    </xf>
    <xf numFmtId="0" fontId="4" fillId="0" borderId="30" xfId="0" applyFont="1" applyBorder="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1" fillId="0" borderId="30" xfId="0" applyFont="1" applyBorder="1" applyAlignment="1">
      <alignment horizontal="center" vertical="center" wrapText="1"/>
    </xf>
    <xf numFmtId="0" fontId="40" fillId="0" borderId="0" xfId="0" applyFont="1" applyAlignment="1" applyProtection="1">
      <alignment horizontal="left" vertical="center" wrapText="1"/>
      <protection hidden="1"/>
    </xf>
    <xf numFmtId="0" fontId="43" fillId="0" borderId="28" xfId="0" applyFont="1" applyBorder="1" applyAlignment="1" applyProtection="1">
      <alignment horizontal="left" vertical="center" wrapText="1"/>
      <protection hidden="1"/>
    </xf>
    <xf numFmtId="0" fontId="43" fillId="0" borderId="29" xfId="0" applyFont="1" applyBorder="1" applyAlignment="1" applyProtection="1">
      <alignment horizontal="left" vertical="center" wrapText="1"/>
      <protection hidden="1"/>
    </xf>
    <xf numFmtId="0" fontId="43" fillId="0" borderId="5" xfId="0" applyFont="1" applyBorder="1" applyAlignment="1" applyProtection="1">
      <alignment horizontal="left" vertical="center" wrapText="1"/>
      <protection hidden="1"/>
    </xf>
    <xf numFmtId="0" fontId="0" fillId="0" borderId="6" xfId="0" applyBorder="1" applyAlignment="1" applyProtection="1">
      <alignment horizontal="center" vertical="center" wrapText="1"/>
      <protection hidden="1"/>
    </xf>
    <xf numFmtId="0" fontId="0" fillId="0" borderId="6" xfId="0" applyBorder="1" applyAlignment="1" applyProtection="1">
      <alignment horizontal="left" vertical="center" wrapText="1"/>
      <protection hidden="1"/>
    </xf>
    <xf numFmtId="0" fontId="43" fillId="0" borderId="28" xfId="0" applyFont="1" applyBorder="1" applyAlignment="1" applyProtection="1">
      <alignment horizontal="center" vertical="center" wrapText="1"/>
      <protection hidden="1"/>
    </xf>
    <xf numFmtId="0" fontId="43" fillId="0" borderId="29" xfId="0" applyFont="1" applyBorder="1" applyAlignment="1" applyProtection="1">
      <alignment horizontal="center" vertical="center" wrapText="1"/>
      <protection hidden="1"/>
    </xf>
    <xf numFmtId="0" fontId="43" fillId="0" borderId="5" xfId="0" applyFont="1" applyBorder="1" applyAlignment="1" applyProtection="1">
      <alignment horizontal="center" vertical="center" wrapText="1"/>
      <protection hidden="1"/>
    </xf>
    <xf numFmtId="0" fontId="42" fillId="0" borderId="0" xfId="0" applyFont="1" applyAlignment="1" applyProtection="1">
      <alignment horizontal="center" vertical="center"/>
      <protection hidden="1"/>
    </xf>
    <xf numFmtId="0" fontId="43" fillId="0" borderId="28" xfId="0" applyFont="1" applyBorder="1" applyAlignment="1" applyProtection="1">
      <alignment vertical="center" wrapText="1"/>
      <protection hidden="1"/>
    </xf>
    <xf numFmtId="0" fontId="43" fillId="0" borderId="29" xfId="0" applyFont="1" applyBorder="1" applyAlignment="1" applyProtection="1">
      <alignment vertical="center" wrapText="1"/>
      <protection hidden="1"/>
    </xf>
    <xf numFmtId="0" fontId="43" fillId="0" borderId="5" xfId="0" applyFont="1" applyBorder="1" applyAlignment="1" applyProtection="1">
      <alignment vertical="center" wrapText="1"/>
      <protection hidden="1"/>
    </xf>
  </cellXfs>
  <cellStyles count="3">
    <cellStyle name="Normal" xfId="0" builtinId="0"/>
    <cellStyle name="Normal 2" xfId="1"/>
    <cellStyle name="Normal 5 2" xfId="2"/>
  </cellStyles>
  <dxfs count="3">
    <dxf>
      <font>
        <color theme="0"/>
      </font>
    </dxf>
    <dxf>
      <font>
        <color theme="0"/>
      </font>
    </dxf>
    <dxf>
      <font>
        <color theme="9" tint="0.39994506668294322"/>
      </font>
    </dxf>
  </dxfs>
  <tableStyles count="0" defaultTableStyle="TableStyleMedium9" defaultPivotStyle="PivotStyleLight16"/>
  <colors>
    <mruColors>
      <color rgb="FF0000FF"/>
      <color rgb="FF000099"/>
      <color rgb="FFFF00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nder%20Developped/ssc.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
      <sheetName val="LETTER"/>
      <sheetName val="MRO"/>
      <sheetName val="LINK"/>
      <sheetName val="FORM -II"/>
      <sheetName val="MAIN"/>
      <sheetName val="SUBCON"/>
      <sheetName val="CON"/>
      <sheetName val="MAT-MRS"/>
      <sheetName val="IX-M"/>
      <sheetName val="UNIT-I"/>
      <sheetName val="UNIT-II"/>
      <sheetName val="UNIT-III"/>
      <sheetName val="UNIT-IV"/>
      <sheetName val="QLY"/>
      <sheetName val="HLY"/>
      <sheetName val="PREPU"/>
      <sheetName val="ANULY"/>
      <sheetName val="MO"/>
      <sheetName val="MRO(MU)"/>
      <sheetName val="FEE EXEMPTED"/>
      <sheetName val="Sheet1"/>
      <sheetName val="NOMINAL-ROLL"/>
      <sheetName val="Sheet2"/>
      <sheetName val="NOMINAL-B"/>
      <sheetName val="NOMINAL-G"/>
      <sheetName val="proforma"/>
      <sheetName val="DOB"/>
      <sheetName val="AC-1"/>
      <sheetName val="Sheet3"/>
      <sheetName val="Nominal"/>
      <sheetName val="AC-2"/>
      <sheetName val="AC-3"/>
      <sheetName val="F-S"/>
      <sheetName val="Certificates"/>
      <sheetName val="Age Exemption"/>
      <sheetName val="Sheet5"/>
      <sheetName val="LETTE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P5">
            <v>12000</v>
          </cell>
        </row>
        <row r="6">
          <cell r="P6">
            <v>18000</v>
          </cell>
        </row>
        <row r="9">
          <cell r="P9">
            <v>15000</v>
          </cell>
        </row>
        <row r="10">
          <cell r="P10">
            <v>18000</v>
          </cell>
        </row>
        <row r="12">
          <cell r="P12">
            <v>22000</v>
          </cell>
        </row>
        <row r="13">
          <cell r="P13">
            <v>12000</v>
          </cell>
        </row>
        <row r="14">
          <cell r="P14">
            <v>24000</v>
          </cell>
        </row>
        <row r="15">
          <cell r="P15">
            <v>20000</v>
          </cell>
        </row>
        <row r="17">
          <cell r="P17">
            <v>24000</v>
          </cell>
        </row>
        <row r="18">
          <cell r="P18">
            <v>22000</v>
          </cell>
        </row>
        <row r="19">
          <cell r="P19">
            <v>12000</v>
          </cell>
        </row>
        <row r="20">
          <cell r="P20">
            <v>22000</v>
          </cell>
        </row>
        <row r="22">
          <cell r="P22">
            <v>12000</v>
          </cell>
        </row>
        <row r="23">
          <cell r="P23">
            <v>12000</v>
          </cell>
        </row>
        <row r="25">
          <cell r="P25">
            <v>12000</v>
          </cell>
        </row>
        <row r="29">
          <cell r="P29">
            <v>20000</v>
          </cell>
        </row>
        <row r="30">
          <cell r="P30">
            <v>15000</v>
          </cell>
        </row>
        <row r="31">
          <cell r="P31">
            <v>20000</v>
          </cell>
        </row>
        <row r="34">
          <cell r="P34">
            <v>18000</v>
          </cell>
        </row>
        <row r="35">
          <cell r="P35">
            <v>24000</v>
          </cell>
        </row>
        <row r="38">
          <cell r="P38">
            <v>12000</v>
          </cell>
        </row>
        <row r="40">
          <cell r="P40">
            <v>24000</v>
          </cell>
        </row>
        <row r="43">
          <cell r="P43">
            <v>24000</v>
          </cell>
        </row>
        <row r="45">
          <cell r="P45">
            <v>20000</v>
          </cell>
        </row>
        <row r="46">
          <cell r="P46">
            <v>20000</v>
          </cell>
        </row>
        <row r="49">
          <cell r="P49">
            <v>20000</v>
          </cell>
        </row>
        <row r="52">
          <cell r="P52">
            <v>22000</v>
          </cell>
        </row>
        <row r="56">
          <cell r="P56">
            <v>12000</v>
          </cell>
        </row>
        <row r="58">
          <cell r="P58">
            <v>18000</v>
          </cell>
        </row>
        <row r="60">
          <cell r="P60">
            <v>20000</v>
          </cell>
        </row>
        <row r="63">
          <cell r="P63">
            <v>12000</v>
          </cell>
        </row>
        <row r="66">
          <cell r="P66">
            <v>22000</v>
          </cell>
        </row>
        <row r="67">
          <cell r="P67">
            <v>12000</v>
          </cell>
        </row>
        <row r="68">
          <cell r="P68">
            <v>20000</v>
          </cell>
        </row>
        <row r="70">
          <cell r="P70">
            <v>12000</v>
          </cell>
        </row>
        <row r="71">
          <cell r="P71">
            <v>20000</v>
          </cell>
        </row>
        <row r="85">
          <cell r="P85">
            <v>12000</v>
          </cell>
        </row>
        <row r="92">
          <cell r="P92">
            <v>12000</v>
          </cell>
        </row>
        <row r="110">
          <cell r="P110">
            <v>20000</v>
          </cell>
        </row>
        <row r="112">
          <cell r="P112">
            <v>15000</v>
          </cell>
        </row>
        <row r="116">
          <cell r="P116">
            <v>12000</v>
          </cell>
        </row>
      </sheetData>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J505"/>
  <sheetViews>
    <sheetView tabSelected="1" workbookViewId="0">
      <selection activeCell="B3" sqref="B3"/>
    </sheetView>
  </sheetViews>
  <sheetFormatPr defaultRowHeight="15"/>
  <cols>
    <col min="1" max="1" width="4.42578125" style="140" customWidth="1"/>
    <col min="2" max="2" width="6.42578125" style="162" customWidth="1"/>
    <col min="3" max="4" width="4.42578125" style="162" customWidth="1"/>
    <col min="5" max="5" width="19.28515625" style="140" customWidth="1"/>
    <col min="6" max="6" width="21.7109375" style="140" customWidth="1"/>
    <col min="7" max="7" width="5.140625" style="140" customWidth="1"/>
    <col min="8" max="8" width="15.5703125" style="151" customWidth="1"/>
    <col min="9" max="9" width="23.5703125" style="140" customWidth="1"/>
    <col min="10" max="10" width="17.28515625" style="151" customWidth="1"/>
    <col min="11" max="11" width="22.85546875" style="140" customWidth="1"/>
    <col min="12" max="12" width="9.140625" style="140"/>
    <col min="13" max="13" width="7.28515625" style="140" customWidth="1"/>
    <col min="14" max="14" width="6.5703125" style="140" customWidth="1"/>
    <col min="15" max="15" width="10.85546875" style="140" customWidth="1"/>
    <col min="16" max="16" width="9.140625" style="140" customWidth="1"/>
    <col min="17" max="17" width="5.28515625" style="140" customWidth="1"/>
    <col min="18" max="18" width="5.140625" style="152" customWidth="1"/>
    <col min="19" max="19" width="4.5703125" style="152" customWidth="1"/>
    <col min="20" max="20" width="5.42578125" style="140" customWidth="1"/>
    <col min="21" max="21" width="9.140625" style="140" customWidth="1"/>
    <col min="22" max="22" width="8.140625" style="140" customWidth="1"/>
    <col min="23" max="25" width="9.140625" style="1" hidden="1" customWidth="1"/>
    <col min="26" max="26" width="6.140625" style="1" customWidth="1"/>
    <col min="27" max="27" width="8" style="1" customWidth="1"/>
    <col min="28" max="28" width="7.85546875" style="1" customWidth="1"/>
    <col min="29" max="29" width="7" style="1" customWidth="1"/>
    <col min="30" max="39" width="6.7109375" style="1" customWidth="1"/>
    <col min="40" max="40" width="18.42578125" style="1" customWidth="1"/>
    <col min="41" max="62" width="9.140625" style="1" hidden="1" customWidth="1"/>
    <col min="63" max="74" width="9.140625" style="1" customWidth="1"/>
    <col min="75" max="16384" width="9.140625" style="1"/>
  </cols>
  <sheetData>
    <row r="1" spans="1:55" ht="23.25">
      <c r="E1" s="141" t="s">
        <v>253</v>
      </c>
      <c r="F1" s="191" t="s">
        <v>254</v>
      </c>
      <c r="G1" s="191"/>
      <c r="H1" s="191"/>
      <c r="I1" s="142" t="s">
        <v>438</v>
      </c>
      <c r="J1" s="184" t="str">
        <f>NR!AX2</f>
        <v>SCHOOL CATEGORY</v>
      </c>
      <c r="K1" s="184"/>
      <c r="L1" s="137" t="s">
        <v>259</v>
      </c>
      <c r="M1" s="184" t="str">
        <f>NR!AC4</f>
        <v>Section Code</v>
      </c>
      <c r="N1" s="184"/>
      <c r="O1" s="138" t="s">
        <v>263</v>
      </c>
      <c r="P1" s="153"/>
      <c r="Q1" s="158" t="s">
        <v>735</v>
      </c>
      <c r="R1" s="159"/>
      <c r="S1" s="159"/>
      <c r="T1" s="160"/>
      <c r="U1" s="160"/>
      <c r="V1" s="160"/>
      <c r="W1" s="157"/>
      <c r="X1" s="157"/>
      <c r="Y1" s="157"/>
      <c r="Z1" s="157"/>
      <c r="AA1" s="157"/>
      <c r="AB1" s="157"/>
      <c r="AC1" s="157"/>
      <c r="AD1" s="157"/>
      <c r="AE1" s="155"/>
      <c r="AF1" s="155"/>
      <c r="AG1" s="155"/>
      <c r="AH1" s="173" t="s">
        <v>737</v>
      </c>
      <c r="AI1" s="173"/>
      <c r="AJ1" s="173"/>
      <c r="AK1" s="173"/>
      <c r="AL1" s="174"/>
      <c r="AM1" s="177" t="s">
        <v>739</v>
      </c>
      <c r="AN1" s="178"/>
      <c r="AP1" s="93" t="str">
        <f>UPPER(F2)</f>
        <v>GOVT. MODEL HIGH SCHOOL NELLORE</v>
      </c>
    </row>
    <row r="2" spans="1:55" ht="18.75">
      <c r="B2" s="162" t="s">
        <v>758</v>
      </c>
      <c r="E2" s="141" t="s">
        <v>255</v>
      </c>
      <c r="F2" s="191" t="s">
        <v>256</v>
      </c>
      <c r="G2" s="191"/>
      <c r="H2" s="191"/>
      <c r="I2" s="143" t="s">
        <v>257</v>
      </c>
      <c r="J2" s="184" t="s">
        <v>261</v>
      </c>
      <c r="K2" s="184"/>
      <c r="L2" s="137" t="s">
        <v>259</v>
      </c>
      <c r="M2" s="184" t="str">
        <f>NR!AO4</f>
        <v>School Code</v>
      </c>
      <c r="N2" s="184"/>
      <c r="O2" s="138" t="s">
        <v>264</v>
      </c>
      <c r="P2" s="153"/>
      <c r="Q2" s="156" t="s">
        <v>736</v>
      </c>
      <c r="R2" s="154"/>
      <c r="S2" s="154"/>
      <c r="T2" s="153"/>
      <c r="U2" s="153"/>
      <c r="V2" s="153"/>
      <c r="W2" s="155"/>
      <c r="X2" s="155"/>
      <c r="Y2" s="155"/>
      <c r="Z2" s="155"/>
      <c r="AA2" s="155"/>
      <c r="AB2" s="155"/>
      <c r="AC2" s="155"/>
      <c r="AD2" s="155"/>
      <c r="AE2" s="155"/>
      <c r="AF2" s="155"/>
      <c r="AG2" s="155"/>
      <c r="AH2" s="173" t="s">
        <v>730</v>
      </c>
      <c r="AI2" s="173"/>
      <c r="AJ2" s="173"/>
      <c r="AK2" s="173"/>
      <c r="AL2" s="174"/>
      <c r="AM2" s="175"/>
      <c r="AN2" s="175"/>
    </row>
    <row r="3" spans="1:55" ht="18.75">
      <c r="E3" s="141" t="s">
        <v>258</v>
      </c>
      <c r="F3" s="192" t="s">
        <v>260</v>
      </c>
      <c r="G3" s="192"/>
      <c r="H3" s="192"/>
      <c r="I3" s="141"/>
      <c r="J3" s="184" t="str">
        <f>NR!R4</f>
        <v>District Code</v>
      </c>
      <c r="K3" s="184"/>
      <c r="L3" s="137" t="s">
        <v>262</v>
      </c>
      <c r="M3" s="141"/>
      <c r="N3" s="141"/>
      <c r="O3" s="139"/>
      <c r="P3" s="153"/>
      <c r="Q3" s="153"/>
      <c r="R3" s="185"/>
      <c r="S3" s="185"/>
      <c r="T3" s="153"/>
      <c r="U3" s="153"/>
      <c r="V3" s="153"/>
      <c r="W3" s="155"/>
      <c r="X3" s="155"/>
      <c r="Y3" s="155"/>
      <c r="Z3" s="155"/>
      <c r="AA3" s="155"/>
      <c r="AB3" s="155"/>
      <c r="AC3" s="155"/>
      <c r="AD3" s="155"/>
      <c r="AE3" s="155"/>
      <c r="AF3" s="155"/>
      <c r="AG3" s="155"/>
      <c r="AH3" s="173" t="s">
        <v>738</v>
      </c>
      <c r="AI3" s="173"/>
      <c r="AJ3" s="173"/>
      <c r="AK3" s="173"/>
      <c r="AL3" s="174"/>
      <c r="AM3" s="176"/>
      <c r="AN3" s="176"/>
    </row>
    <row r="4" spans="1:55" s="5" customFormat="1" ht="43.5" customHeight="1">
      <c r="A4" s="180" t="s">
        <v>430</v>
      </c>
      <c r="B4" s="189" t="s">
        <v>743</v>
      </c>
      <c r="C4" s="189" t="s">
        <v>744</v>
      </c>
      <c r="D4" s="189" t="s">
        <v>745</v>
      </c>
      <c r="E4" s="183" t="s">
        <v>4</v>
      </c>
      <c r="F4" s="183"/>
      <c r="G4" s="183"/>
      <c r="H4" s="183" t="s">
        <v>5</v>
      </c>
      <c r="I4" s="183"/>
      <c r="J4" s="183" t="s">
        <v>6</v>
      </c>
      <c r="K4" s="183"/>
      <c r="L4" s="183" t="s">
        <v>7</v>
      </c>
      <c r="M4" s="183"/>
      <c r="N4" s="144" t="s">
        <v>551</v>
      </c>
      <c r="O4" s="181" t="s">
        <v>11</v>
      </c>
      <c r="P4" s="181" t="s">
        <v>13</v>
      </c>
      <c r="Q4" s="181" t="s">
        <v>561</v>
      </c>
      <c r="R4" s="182" t="s">
        <v>12</v>
      </c>
      <c r="S4" s="182" t="s">
        <v>38</v>
      </c>
      <c r="T4" s="181" t="s">
        <v>439</v>
      </c>
      <c r="U4" s="181" t="s">
        <v>392</v>
      </c>
      <c r="V4" s="181" t="s">
        <v>431</v>
      </c>
      <c r="W4" s="179" t="s">
        <v>25</v>
      </c>
      <c r="X4" s="179" t="s">
        <v>26</v>
      </c>
      <c r="Y4" s="187" t="s">
        <v>10</v>
      </c>
      <c r="Z4" s="188" t="s">
        <v>11</v>
      </c>
      <c r="AA4" s="188"/>
      <c r="AB4" s="188"/>
      <c r="AC4" s="188" t="s">
        <v>27</v>
      </c>
      <c r="AD4" s="188"/>
      <c r="AE4" s="188"/>
      <c r="AF4" s="179" t="s">
        <v>12</v>
      </c>
      <c r="AG4" s="179" t="s">
        <v>28</v>
      </c>
      <c r="AH4" s="179" t="s">
        <v>13</v>
      </c>
      <c r="AI4" s="179" t="s">
        <v>29</v>
      </c>
      <c r="AJ4" s="179" t="s">
        <v>30</v>
      </c>
      <c r="AK4" s="179" t="s">
        <v>31</v>
      </c>
      <c r="AL4" s="179" t="s">
        <v>32</v>
      </c>
      <c r="AM4" s="179" t="s">
        <v>33</v>
      </c>
      <c r="AN4" s="187" t="s">
        <v>34</v>
      </c>
      <c r="AP4" s="186" t="s">
        <v>41</v>
      </c>
      <c r="AQ4" s="186" t="s">
        <v>42</v>
      </c>
      <c r="AR4" s="186" t="s">
        <v>43</v>
      </c>
    </row>
    <row r="5" spans="1:55" ht="36" customHeight="1">
      <c r="A5" s="180"/>
      <c r="B5" s="190"/>
      <c r="C5" s="190"/>
      <c r="D5" s="190"/>
      <c r="E5" s="145" t="s">
        <v>1</v>
      </c>
      <c r="F5" s="145" t="s">
        <v>2</v>
      </c>
      <c r="G5" s="145" t="s">
        <v>3</v>
      </c>
      <c r="H5" s="149" t="s">
        <v>1</v>
      </c>
      <c r="I5" s="145" t="s">
        <v>2</v>
      </c>
      <c r="J5" s="149" t="s">
        <v>1</v>
      </c>
      <c r="K5" s="145" t="s">
        <v>2</v>
      </c>
      <c r="L5" s="145" t="s">
        <v>8</v>
      </c>
      <c r="M5" s="145" t="s">
        <v>9</v>
      </c>
      <c r="N5" s="144" t="s">
        <v>552</v>
      </c>
      <c r="O5" s="181"/>
      <c r="P5" s="181"/>
      <c r="Q5" s="181"/>
      <c r="R5" s="182"/>
      <c r="S5" s="182"/>
      <c r="T5" s="181"/>
      <c r="U5" s="181"/>
      <c r="V5" s="181"/>
      <c r="W5" s="179"/>
      <c r="X5" s="179"/>
      <c r="Y5" s="187"/>
      <c r="Z5" s="133" t="s">
        <v>35</v>
      </c>
      <c r="AA5" s="133" t="s">
        <v>36</v>
      </c>
      <c r="AB5" s="133" t="s">
        <v>37</v>
      </c>
      <c r="AC5" s="134" t="s">
        <v>38</v>
      </c>
      <c r="AD5" s="135" t="s">
        <v>39</v>
      </c>
      <c r="AE5" s="135" t="s">
        <v>40</v>
      </c>
      <c r="AF5" s="179"/>
      <c r="AG5" s="179"/>
      <c r="AH5" s="179"/>
      <c r="AI5" s="179"/>
      <c r="AJ5" s="179"/>
      <c r="AK5" s="179"/>
      <c r="AL5" s="179"/>
      <c r="AM5" s="179"/>
      <c r="AN5" s="187"/>
      <c r="AP5" s="186"/>
      <c r="AQ5" s="186"/>
      <c r="AR5" s="186"/>
      <c r="AY5" s="1" t="s">
        <v>45</v>
      </c>
      <c r="BA5" s="97" t="s">
        <v>7</v>
      </c>
      <c r="BB5" s="2" t="s">
        <v>695</v>
      </c>
      <c r="BC5" s="1" t="s">
        <v>693</v>
      </c>
    </row>
    <row r="6" spans="1:55" ht="15.75">
      <c r="A6" s="145">
        <v>1</v>
      </c>
      <c r="B6" s="147">
        <v>12654</v>
      </c>
      <c r="C6" s="147">
        <v>1</v>
      </c>
      <c r="D6" s="147" t="s">
        <v>746</v>
      </c>
      <c r="E6" s="146"/>
      <c r="F6" s="146" t="s">
        <v>137</v>
      </c>
      <c r="G6" s="146" t="s">
        <v>15</v>
      </c>
      <c r="H6" s="150">
        <f>E6</f>
        <v>0</v>
      </c>
      <c r="I6" s="147" t="s">
        <v>751</v>
      </c>
      <c r="J6" s="150">
        <f>H6</f>
        <v>0</v>
      </c>
      <c r="K6" s="147" t="s">
        <v>752</v>
      </c>
      <c r="L6" s="147" t="s">
        <v>549</v>
      </c>
      <c r="M6" s="147"/>
      <c r="N6" s="147"/>
      <c r="O6" s="148" t="s">
        <v>557</v>
      </c>
      <c r="P6" s="147" t="s">
        <v>558</v>
      </c>
      <c r="Q6" s="147" t="s">
        <v>562</v>
      </c>
      <c r="R6" s="149" t="str">
        <f>IF(Q6=0,"",IF(Q6="01U","09T","09H"))</f>
        <v>09H</v>
      </c>
      <c r="S6" s="149" t="str">
        <f>IF(Q6=0,"",IF(Q6="03T","B","A"))</f>
        <v>A</v>
      </c>
      <c r="T6" s="147" t="s">
        <v>440</v>
      </c>
      <c r="U6" s="147">
        <v>125</v>
      </c>
      <c r="V6" s="147"/>
      <c r="W6" s="132" t="str">
        <f>IF(G6&gt;0,G6,"")</f>
        <v>G</v>
      </c>
      <c r="X6" s="136" t="str">
        <f>IF(M6&gt;0,M6,"")</f>
        <v/>
      </c>
      <c r="Y6" s="132" t="str">
        <f t="shared" ref="Y6:Y69" si="0">IF(N6=AY23,"",IF(N6=$AY$24,1,IF(N6=$AY$25,2,IF(N6=$AY$26,3,4))))</f>
        <v/>
      </c>
      <c r="Z6" s="136" t="str">
        <f>CONCATENATE(MID(O6,1,2))</f>
        <v>01</v>
      </c>
      <c r="AA6" s="136" t="str">
        <f>CONCATENATE(MID(O6,4,2))</f>
        <v>07</v>
      </c>
      <c r="AB6" s="136" t="str">
        <f>CONCATENATE(MID(O6,7,4))</f>
        <v>1989</v>
      </c>
      <c r="AC6" s="136" t="str">
        <f>IF(W6="","",S6)</f>
        <v>A</v>
      </c>
      <c r="AD6" s="132" t="str">
        <f>IF(Q6&gt;0,Q6,"")</f>
        <v>01T</v>
      </c>
      <c r="AE6" s="132" t="str">
        <f>IF(AD6="","",IF(AD6="01T","02T",IF(AD6="01U","02U",IF(AD6="01H","02H","04S"))))</f>
        <v>02T</v>
      </c>
      <c r="AF6" s="132" t="str">
        <f>IF(OR(R6="",R6=0),"",R6)</f>
        <v>09H</v>
      </c>
      <c r="AG6" s="132" t="str">
        <f t="shared" ref="AG6:AG69" si="1">IF(P6=0,"",IF(P6=$AY$30,"29E","13E"))</f>
        <v>13E</v>
      </c>
      <c r="AH6" s="136" t="str">
        <f>IF(P6&gt;0,MID(P6,1,1),"")</f>
        <v>T</v>
      </c>
      <c r="AI6" s="132" t="str">
        <f>IF(AD6="","",CONCATENATE(15,AH6))</f>
        <v>15T</v>
      </c>
      <c r="AJ6" s="132" t="str">
        <f>IF(AD6="","",CONCATENATE(19,AH6))</f>
        <v>19T</v>
      </c>
      <c r="AK6" s="132" t="str">
        <f>IF(AD6="","",CONCATENATE(21,AH6))</f>
        <v>21T</v>
      </c>
      <c r="AL6" s="136">
        <f>IF(SUM(AS6:AX6)&gt;0,SUM(AS6:AX6),"")</f>
        <v>6</v>
      </c>
      <c r="AM6" s="132"/>
      <c r="AN6" s="132" t="str">
        <f t="shared" ref="AN6:AN69" si="2">IF(AL6="","",IF(U6=$AY$10,"Fee Exempted",CONCATENATE("Fee Paid Rs: ",U6)))</f>
        <v>Fee Paid Rs: 125</v>
      </c>
      <c r="AP6" s="1" t="str">
        <f t="shared" ref="AP6:AP69" si="3">UPPER(CONCATENATE(E6," ",F6))</f>
        <v xml:space="preserve"> AKHILA</v>
      </c>
      <c r="AQ6" s="1" t="str">
        <f t="shared" ref="AQ6:AQ69" si="4">UPPER(CONCATENATE(H6," ",I6))</f>
        <v>0 VENKATARAMANAIAH</v>
      </c>
      <c r="AR6" s="1" t="str">
        <f t="shared" ref="AR6:AR69" si="5">UPPER(CONCATENATE(J6," ",K6))</f>
        <v>0 NAGAMANI</v>
      </c>
      <c r="AS6" s="1">
        <f>IF(OR(AD6="",AD6=0),"",1)</f>
        <v>1</v>
      </c>
      <c r="AT6" s="1">
        <f>IF(OR(AF6="",AF6=0),"",1)</f>
        <v>1</v>
      </c>
      <c r="AU6" s="1">
        <f>IF(OR(AG6="",AG6=0),"",1)</f>
        <v>1</v>
      </c>
      <c r="AV6" s="1">
        <f>IF(OR(AI6="",AI6=0),"",1)</f>
        <v>1</v>
      </c>
      <c r="AW6" s="1">
        <f>IF(OR(AJ6="",AJ6=0),"",1)</f>
        <v>1</v>
      </c>
      <c r="AX6" s="1">
        <f>IF(OR(AK6="",AK6=0),"",1)</f>
        <v>1</v>
      </c>
      <c r="AY6" s="1" t="s">
        <v>15</v>
      </c>
      <c r="BA6" s="1" t="str">
        <f>IF(OR(L6=$AY$16,L6=$AY$17,L6=$AY$18,L6=$AY$19,L6=$AY$20),"BC",L6)</f>
        <v>SC</v>
      </c>
      <c r="BB6" s="1" t="str">
        <f>IF(L6=$AY$20,1,"")</f>
        <v/>
      </c>
      <c r="BC6" s="1" t="str">
        <f>IF(OR(N6=$AY$24,N6=$AY$25,N6=$AY$26,N6=$AY$27),1,"")</f>
        <v/>
      </c>
    </row>
    <row r="7" spans="1:55" ht="15.75">
      <c r="A7" s="145">
        <f>A6+1</f>
        <v>2</v>
      </c>
      <c r="B7" s="147">
        <v>12654</v>
      </c>
      <c r="C7" s="147">
        <v>1</v>
      </c>
      <c r="D7" s="147" t="s">
        <v>746</v>
      </c>
      <c r="E7" s="146" t="s">
        <v>46</v>
      </c>
      <c r="F7" s="146" t="s">
        <v>137</v>
      </c>
      <c r="G7" s="146" t="s">
        <v>15</v>
      </c>
      <c r="H7" s="150" t="str">
        <f t="shared" ref="H7:H70" si="6">E7</f>
        <v>CHIKKALA</v>
      </c>
      <c r="I7" s="147" t="s">
        <v>751</v>
      </c>
      <c r="J7" s="150" t="str">
        <f t="shared" ref="J7:J70" si="7">H7</f>
        <v>CHIKKALA</v>
      </c>
      <c r="K7" s="147" t="s">
        <v>752</v>
      </c>
      <c r="L7" s="147" t="s">
        <v>548</v>
      </c>
      <c r="M7" s="147"/>
      <c r="N7" s="147"/>
      <c r="O7" s="148" t="s">
        <v>570</v>
      </c>
      <c r="P7" s="147" t="s">
        <v>558</v>
      </c>
      <c r="Q7" s="147" t="s">
        <v>563</v>
      </c>
      <c r="R7" s="149" t="str">
        <f t="shared" ref="R7:R70" si="8">IF(Q7=0,"",IF(Q7="01U","09T","09H"))</f>
        <v>09T</v>
      </c>
      <c r="S7" s="149" t="str">
        <f t="shared" ref="S7:S70" si="9">IF(Q7=0,"",IF(Q7="03T","B","A"))</f>
        <v>A</v>
      </c>
      <c r="T7" s="147"/>
      <c r="U7" s="147" t="s">
        <v>432</v>
      </c>
      <c r="V7" s="147">
        <v>23000</v>
      </c>
      <c r="W7" s="132" t="str">
        <f t="shared" ref="W7:W70" si="10">IF(G7&gt;0,G7,"")</f>
        <v>G</v>
      </c>
      <c r="X7" s="136" t="str">
        <f t="shared" ref="X7:X70" si="11">IF(M7&gt;0,M7,"")</f>
        <v/>
      </c>
      <c r="Y7" s="132">
        <f t="shared" si="0"/>
        <v>4</v>
      </c>
      <c r="Z7" s="136" t="str">
        <f t="shared" ref="Z7:Z70" si="12">CONCATENATE(MID(O7,1,2))</f>
        <v>01</v>
      </c>
      <c r="AA7" s="136" t="str">
        <f t="shared" ref="AA7:AA70" si="13">CONCATENATE(MID(O7,4,2))</f>
        <v>07</v>
      </c>
      <c r="AB7" s="136" t="str">
        <f t="shared" ref="AB7:AB70" si="14">CONCATENATE(MID(O7,7,4))</f>
        <v>1990</v>
      </c>
      <c r="AC7" s="136" t="str">
        <f t="shared" ref="AC7:AC70" si="15">IF(W7="","",S7)</f>
        <v>A</v>
      </c>
      <c r="AD7" s="132" t="str">
        <f t="shared" ref="AD7:AD70" si="16">IF(Q7&gt;0,Q7,"")</f>
        <v>01U</v>
      </c>
      <c r="AE7" s="132" t="str">
        <f t="shared" ref="AE7:AE70" si="17">IF(AD7="","",IF(AD7="01T","02T",IF(AD7="01U","02U",IF(AD7="01H","02H","04S"))))</f>
        <v>02U</v>
      </c>
      <c r="AF7" s="132" t="str">
        <f t="shared" ref="AF7:AF70" si="18">IF(OR(R7="",R7=0),"",R7)</f>
        <v>09T</v>
      </c>
      <c r="AG7" s="132" t="str">
        <f t="shared" si="1"/>
        <v>13E</v>
      </c>
      <c r="AH7" s="136" t="str">
        <f t="shared" ref="AH7:AH70" si="19">IF(P7&gt;0,MID(P7,1,1),"")</f>
        <v>T</v>
      </c>
      <c r="AI7" s="132" t="str">
        <f t="shared" ref="AI7:AI70" si="20">IF(AD7="","",CONCATENATE(15,AH7))</f>
        <v>15T</v>
      </c>
      <c r="AJ7" s="132" t="str">
        <f t="shared" ref="AJ7:AJ70" si="21">IF(AD7="","",CONCATENATE(19,AH7))</f>
        <v>19T</v>
      </c>
      <c r="AK7" s="132" t="str">
        <f t="shared" ref="AK7:AK70" si="22">IF(AD7="","",CONCATENATE(21,AH7))</f>
        <v>21T</v>
      </c>
      <c r="AL7" s="136">
        <f t="shared" ref="AL7:AL70" si="23">IF(SUM(AS7:AX7)&gt;0,SUM(AS7:AX7),"")</f>
        <v>6</v>
      </c>
      <c r="AM7" s="132"/>
      <c r="AN7" s="132" t="str">
        <f t="shared" si="2"/>
        <v>Fee Exempted</v>
      </c>
      <c r="AP7" s="1" t="str">
        <f t="shared" si="3"/>
        <v>CHIKKALA AKHILA</v>
      </c>
      <c r="AQ7" s="1" t="str">
        <f t="shared" si="4"/>
        <v>CHIKKALA VENKATARAMANAIAH</v>
      </c>
      <c r="AR7" s="1" t="str">
        <f t="shared" si="5"/>
        <v>CHIKKALA NAGAMANI</v>
      </c>
      <c r="AS7" s="1">
        <f t="shared" ref="AS7:AS70" si="24">IF(OR(AD7="",AD7=0),"",1)</f>
        <v>1</v>
      </c>
      <c r="AT7" s="1">
        <f t="shared" ref="AT7:AT70" si="25">IF(OR(AF7="",AF7=0),"",1)</f>
        <v>1</v>
      </c>
      <c r="AU7" s="1">
        <f t="shared" ref="AU7:AU70" si="26">IF(OR(AG7="",AG7=0),"",1)</f>
        <v>1</v>
      </c>
      <c r="AV7" s="1">
        <f t="shared" ref="AV7:AV70" si="27">IF(OR(AI7="",AI7=0),"",1)</f>
        <v>1</v>
      </c>
      <c r="AW7" s="1">
        <f t="shared" ref="AW7:AW70" si="28">IF(OR(AJ7="",AJ7=0),"",1)</f>
        <v>1</v>
      </c>
      <c r="AX7" s="1">
        <f t="shared" ref="AX7:AX70" si="29">IF(OR(AK7="",AK7=0),"",1)</f>
        <v>1</v>
      </c>
      <c r="BA7" s="1" t="str">
        <f t="shared" ref="BA7:BA70" si="30">IF(OR(L7=$AY$16,L7=$AY$17,L7=$AY$18,L7=$AY$19,L7=$AY$20),"BC",L7)</f>
        <v>BC</v>
      </c>
      <c r="BB7" s="1">
        <f t="shared" ref="BB7:BB70" si="31">IF(L7=$AY$20,1,"")</f>
        <v>1</v>
      </c>
      <c r="BC7" s="1" t="str">
        <f t="shared" ref="BC7:BC70" si="32">IF(OR(N7=$AY$24,N7=$AY$25,N7=$AY$26,N7=$AY$27),1,"")</f>
        <v/>
      </c>
    </row>
    <row r="8" spans="1:55" ht="15.75">
      <c r="A8" s="145">
        <f t="shared" ref="A8" si="33">A7+1</f>
        <v>3</v>
      </c>
      <c r="B8" s="147">
        <v>12654</v>
      </c>
      <c r="C8" s="147">
        <v>1</v>
      </c>
      <c r="D8" s="147" t="s">
        <v>746</v>
      </c>
      <c r="E8" s="146" t="s">
        <v>47</v>
      </c>
      <c r="F8" s="146" t="s">
        <v>138</v>
      </c>
      <c r="G8" s="146" t="s">
        <v>15</v>
      </c>
      <c r="H8" s="150" t="str">
        <f t="shared" si="6"/>
        <v>SOTTA</v>
      </c>
      <c r="I8" s="147" t="s">
        <v>751</v>
      </c>
      <c r="J8" s="150" t="str">
        <f t="shared" si="7"/>
        <v>SOTTA</v>
      </c>
      <c r="K8" s="147" t="s">
        <v>752</v>
      </c>
      <c r="L8" s="147" t="s">
        <v>548</v>
      </c>
      <c r="M8" s="147"/>
      <c r="N8" s="147"/>
      <c r="O8" s="148" t="s">
        <v>571</v>
      </c>
      <c r="P8" s="147" t="s">
        <v>558</v>
      </c>
      <c r="Q8" s="147" t="s">
        <v>563</v>
      </c>
      <c r="R8" s="149" t="str">
        <f t="shared" si="8"/>
        <v>09T</v>
      </c>
      <c r="S8" s="149" t="str">
        <f t="shared" si="9"/>
        <v>A</v>
      </c>
      <c r="T8" s="147"/>
      <c r="U8" s="147">
        <v>125</v>
      </c>
      <c r="V8" s="147"/>
      <c r="W8" s="132" t="str">
        <f t="shared" si="10"/>
        <v>G</v>
      </c>
      <c r="X8" s="136" t="str">
        <f t="shared" si="11"/>
        <v/>
      </c>
      <c r="Y8" s="132">
        <f t="shared" si="0"/>
        <v>4</v>
      </c>
      <c r="Z8" s="136" t="str">
        <f t="shared" si="12"/>
        <v>01</v>
      </c>
      <c r="AA8" s="136" t="str">
        <f t="shared" si="13"/>
        <v>07</v>
      </c>
      <c r="AB8" s="136" t="str">
        <f t="shared" si="14"/>
        <v>1991</v>
      </c>
      <c r="AC8" s="136" t="str">
        <f t="shared" si="15"/>
        <v>A</v>
      </c>
      <c r="AD8" s="132" t="str">
        <f t="shared" si="16"/>
        <v>01U</v>
      </c>
      <c r="AE8" s="132" t="str">
        <f t="shared" si="17"/>
        <v>02U</v>
      </c>
      <c r="AF8" s="132" t="str">
        <f t="shared" si="18"/>
        <v>09T</v>
      </c>
      <c r="AG8" s="132" t="str">
        <f t="shared" si="1"/>
        <v>13E</v>
      </c>
      <c r="AH8" s="136" t="str">
        <f t="shared" si="19"/>
        <v>T</v>
      </c>
      <c r="AI8" s="132" t="str">
        <f t="shared" si="20"/>
        <v>15T</v>
      </c>
      <c r="AJ8" s="132" t="str">
        <f t="shared" si="21"/>
        <v>19T</v>
      </c>
      <c r="AK8" s="132" t="str">
        <f t="shared" si="22"/>
        <v>21T</v>
      </c>
      <c r="AL8" s="136">
        <f t="shared" si="23"/>
        <v>6</v>
      </c>
      <c r="AM8" s="132"/>
      <c r="AN8" s="132" t="str">
        <f t="shared" si="2"/>
        <v>Fee Paid Rs: 125</v>
      </c>
      <c r="AP8" s="1" t="str">
        <f t="shared" si="3"/>
        <v>SOTTA ARUNA</v>
      </c>
      <c r="AQ8" s="1" t="str">
        <f t="shared" si="4"/>
        <v>SOTTA VENKATARAMANAIAH</v>
      </c>
      <c r="AR8" s="1" t="str">
        <f t="shared" si="5"/>
        <v>SOTTA NAGAMANI</v>
      </c>
      <c r="AS8" s="1">
        <f t="shared" si="24"/>
        <v>1</v>
      </c>
      <c r="AT8" s="1">
        <f t="shared" si="25"/>
        <v>1</v>
      </c>
      <c r="AU8" s="1">
        <f t="shared" si="26"/>
        <v>1</v>
      </c>
      <c r="AV8" s="1">
        <f t="shared" si="27"/>
        <v>1</v>
      </c>
      <c r="AW8" s="1">
        <f t="shared" si="28"/>
        <v>1</v>
      </c>
      <c r="AX8" s="1">
        <f t="shared" si="29"/>
        <v>1</v>
      </c>
      <c r="AY8" s="1">
        <v>125</v>
      </c>
      <c r="BA8" s="1" t="str">
        <f t="shared" si="30"/>
        <v>BC</v>
      </c>
      <c r="BB8" s="1">
        <f t="shared" si="31"/>
        <v>1</v>
      </c>
      <c r="BC8" s="1" t="str">
        <f t="shared" si="32"/>
        <v/>
      </c>
    </row>
    <row r="9" spans="1:55" ht="15.75">
      <c r="A9" s="145">
        <f t="shared" ref="A9" si="34">A8+1</f>
        <v>4</v>
      </c>
      <c r="B9" s="147">
        <v>12654</v>
      </c>
      <c r="C9" s="147">
        <v>1</v>
      </c>
      <c r="D9" s="147" t="s">
        <v>746</v>
      </c>
      <c r="E9" s="146" t="s">
        <v>48</v>
      </c>
      <c r="F9" s="146" t="s">
        <v>139</v>
      </c>
      <c r="G9" s="146" t="s">
        <v>15</v>
      </c>
      <c r="H9" s="150" t="str">
        <f t="shared" si="6"/>
        <v>ELLETHULA</v>
      </c>
      <c r="I9" s="147" t="s">
        <v>751</v>
      </c>
      <c r="J9" s="150" t="str">
        <f t="shared" si="7"/>
        <v>ELLETHULA</v>
      </c>
      <c r="K9" s="147" t="s">
        <v>752</v>
      </c>
      <c r="L9" s="147" t="s">
        <v>548</v>
      </c>
      <c r="M9" s="147"/>
      <c r="N9" s="147"/>
      <c r="O9" s="148" t="s">
        <v>572</v>
      </c>
      <c r="P9" s="147" t="s">
        <v>558</v>
      </c>
      <c r="Q9" s="147" t="s">
        <v>564</v>
      </c>
      <c r="R9" s="149" t="str">
        <f t="shared" si="8"/>
        <v>09H</v>
      </c>
      <c r="S9" s="149" t="str">
        <f t="shared" si="9"/>
        <v>A</v>
      </c>
      <c r="T9" s="147"/>
      <c r="U9" s="147">
        <v>125</v>
      </c>
      <c r="V9" s="147"/>
      <c r="W9" s="132" t="str">
        <f t="shared" si="10"/>
        <v>G</v>
      </c>
      <c r="X9" s="136" t="str">
        <f t="shared" si="11"/>
        <v/>
      </c>
      <c r="Y9" s="132">
        <f t="shared" si="0"/>
        <v>4</v>
      </c>
      <c r="Z9" s="136" t="str">
        <f t="shared" si="12"/>
        <v>01</v>
      </c>
      <c r="AA9" s="136" t="str">
        <f t="shared" si="13"/>
        <v>07</v>
      </c>
      <c r="AB9" s="136" t="str">
        <f t="shared" si="14"/>
        <v>1992</v>
      </c>
      <c r="AC9" s="136" t="str">
        <f t="shared" si="15"/>
        <v>A</v>
      </c>
      <c r="AD9" s="132" t="str">
        <f t="shared" si="16"/>
        <v>01H</v>
      </c>
      <c r="AE9" s="132" t="str">
        <f t="shared" si="17"/>
        <v>02H</v>
      </c>
      <c r="AF9" s="132" t="str">
        <f t="shared" si="18"/>
        <v>09H</v>
      </c>
      <c r="AG9" s="132" t="str">
        <f t="shared" si="1"/>
        <v>13E</v>
      </c>
      <c r="AH9" s="136" t="str">
        <f t="shared" si="19"/>
        <v>T</v>
      </c>
      <c r="AI9" s="132" t="str">
        <f t="shared" si="20"/>
        <v>15T</v>
      </c>
      <c r="AJ9" s="132" t="str">
        <f t="shared" si="21"/>
        <v>19T</v>
      </c>
      <c r="AK9" s="132" t="str">
        <f t="shared" si="22"/>
        <v>21T</v>
      </c>
      <c r="AL9" s="136">
        <f t="shared" si="23"/>
        <v>6</v>
      </c>
      <c r="AM9" s="132"/>
      <c r="AN9" s="132" t="str">
        <f t="shared" si="2"/>
        <v>Fee Paid Rs: 125</v>
      </c>
      <c r="AP9" s="1" t="str">
        <f t="shared" si="3"/>
        <v>ELLETHULA BHAVANI</v>
      </c>
      <c r="AQ9" s="1" t="str">
        <f t="shared" si="4"/>
        <v>ELLETHULA VENKATARAMANAIAH</v>
      </c>
      <c r="AR9" s="1" t="str">
        <f t="shared" si="5"/>
        <v>ELLETHULA NAGAMANI</v>
      </c>
      <c r="AS9" s="1">
        <f t="shared" si="24"/>
        <v>1</v>
      </c>
      <c r="AT9" s="1">
        <f t="shared" si="25"/>
        <v>1</v>
      </c>
      <c r="AU9" s="1">
        <f t="shared" si="26"/>
        <v>1</v>
      </c>
      <c r="AV9" s="1">
        <f t="shared" si="27"/>
        <v>1</v>
      </c>
      <c r="AW9" s="1">
        <f t="shared" si="28"/>
        <v>1</v>
      </c>
      <c r="AX9" s="1">
        <f t="shared" si="29"/>
        <v>1</v>
      </c>
      <c r="AY9" s="1">
        <v>110</v>
      </c>
      <c r="BA9" s="1" t="str">
        <f t="shared" si="30"/>
        <v>BC</v>
      </c>
      <c r="BB9" s="1">
        <f t="shared" si="31"/>
        <v>1</v>
      </c>
      <c r="BC9" s="1" t="str">
        <f t="shared" si="32"/>
        <v/>
      </c>
    </row>
    <row r="10" spans="1:55" ht="15.75">
      <c r="A10" s="145">
        <f t="shared" ref="A10" si="35">A9+1</f>
        <v>5</v>
      </c>
      <c r="B10" s="147">
        <v>12654</v>
      </c>
      <c r="C10" s="147">
        <v>1</v>
      </c>
      <c r="D10" s="147" t="s">
        <v>746</v>
      </c>
      <c r="E10" s="146" t="s">
        <v>49</v>
      </c>
      <c r="F10" s="146" t="s">
        <v>140</v>
      </c>
      <c r="G10" s="146" t="s">
        <v>15</v>
      </c>
      <c r="H10" s="150" t="str">
        <f t="shared" si="6"/>
        <v>SHAIK</v>
      </c>
      <c r="I10" s="147" t="s">
        <v>751</v>
      </c>
      <c r="J10" s="150" t="str">
        <f t="shared" si="7"/>
        <v>SHAIK</v>
      </c>
      <c r="K10" s="147" t="s">
        <v>752</v>
      </c>
      <c r="L10" s="147" t="s">
        <v>548</v>
      </c>
      <c r="M10" s="147"/>
      <c r="N10" s="147"/>
      <c r="O10" s="148" t="s">
        <v>573</v>
      </c>
      <c r="P10" s="147" t="s">
        <v>558</v>
      </c>
      <c r="Q10" s="147" t="s">
        <v>562</v>
      </c>
      <c r="R10" s="149" t="str">
        <f t="shared" si="8"/>
        <v>09H</v>
      </c>
      <c r="S10" s="149" t="str">
        <f t="shared" si="9"/>
        <v>A</v>
      </c>
      <c r="T10" s="147"/>
      <c r="U10" s="147">
        <v>125</v>
      </c>
      <c r="V10" s="147"/>
      <c r="W10" s="132" t="str">
        <f t="shared" si="10"/>
        <v>G</v>
      </c>
      <c r="X10" s="136" t="str">
        <f t="shared" si="11"/>
        <v/>
      </c>
      <c r="Y10" s="132">
        <f t="shared" si="0"/>
        <v>4</v>
      </c>
      <c r="Z10" s="136" t="str">
        <f t="shared" si="12"/>
        <v>01</v>
      </c>
      <c r="AA10" s="136" t="str">
        <f t="shared" si="13"/>
        <v>07</v>
      </c>
      <c r="AB10" s="136" t="str">
        <f t="shared" si="14"/>
        <v>1993</v>
      </c>
      <c r="AC10" s="136" t="str">
        <f t="shared" si="15"/>
        <v>A</v>
      </c>
      <c r="AD10" s="132" t="str">
        <f t="shared" si="16"/>
        <v>01T</v>
      </c>
      <c r="AE10" s="132" t="str">
        <f t="shared" si="17"/>
        <v>02T</v>
      </c>
      <c r="AF10" s="132" t="str">
        <f t="shared" si="18"/>
        <v>09H</v>
      </c>
      <c r="AG10" s="132" t="str">
        <f t="shared" si="1"/>
        <v>13E</v>
      </c>
      <c r="AH10" s="136" t="str">
        <f t="shared" si="19"/>
        <v>T</v>
      </c>
      <c r="AI10" s="132" t="str">
        <f t="shared" si="20"/>
        <v>15T</v>
      </c>
      <c r="AJ10" s="132" t="str">
        <f t="shared" si="21"/>
        <v>19T</v>
      </c>
      <c r="AK10" s="132" t="str">
        <f t="shared" si="22"/>
        <v>21T</v>
      </c>
      <c r="AL10" s="136">
        <f t="shared" si="23"/>
        <v>6</v>
      </c>
      <c r="AM10" s="132"/>
      <c r="AN10" s="132" t="str">
        <f t="shared" si="2"/>
        <v>Fee Paid Rs: 125</v>
      </c>
      <c r="AP10" s="1" t="str">
        <f t="shared" si="3"/>
        <v>SHAIK BIBIJAN</v>
      </c>
      <c r="AQ10" s="1" t="str">
        <f t="shared" si="4"/>
        <v>SHAIK VENKATARAMANAIAH</v>
      </c>
      <c r="AR10" s="1" t="str">
        <f t="shared" si="5"/>
        <v>SHAIK NAGAMANI</v>
      </c>
      <c r="AS10" s="1">
        <f t="shared" si="24"/>
        <v>1</v>
      </c>
      <c r="AT10" s="1">
        <f t="shared" si="25"/>
        <v>1</v>
      </c>
      <c r="AU10" s="1">
        <f t="shared" si="26"/>
        <v>1</v>
      </c>
      <c r="AV10" s="1">
        <f t="shared" si="27"/>
        <v>1</v>
      </c>
      <c r="AW10" s="1">
        <f t="shared" si="28"/>
        <v>1</v>
      </c>
      <c r="AX10" s="1">
        <f t="shared" si="29"/>
        <v>1</v>
      </c>
      <c r="AY10" s="1" t="s">
        <v>432</v>
      </c>
      <c r="BA10" s="1" t="str">
        <f t="shared" si="30"/>
        <v>BC</v>
      </c>
      <c r="BB10" s="1">
        <f t="shared" si="31"/>
        <v>1</v>
      </c>
      <c r="BC10" s="1" t="str">
        <f t="shared" si="32"/>
        <v/>
      </c>
    </row>
    <row r="11" spans="1:55" ht="15.75">
      <c r="A11" s="145">
        <f t="shared" ref="A11" si="36">A10+1</f>
        <v>6</v>
      </c>
      <c r="B11" s="147">
        <v>12654</v>
      </c>
      <c r="C11" s="147">
        <v>1</v>
      </c>
      <c r="D11" s="147" t="s">
        <v>746</v>
      </c>
      <c r="E11" s="146" t="s">
        <v>49</v>
      </c>
      <c r="F11" s="146" t="s">
        <v>141</v>
      </c>
      <c r="G11" s="146" t="s">
        <v>15</v>
      </c>
      <c r="H11" s="150" t="str">
        <f t="shared" si="6"/>
        <v>SHAIK</v>
      </c>
      <c r="I11" s="147" t="s">
        <v>751</v>
      </c>
      <c r="J11" s="150" t="str">
        <f t="shared" si="7"/>
        <v>SHAIK</v>
      </c>
      <c r="K11" s="147" t="s">
        <v>752</v>
      </c>
      <c r="L11" s="147" t="s">
        <v>548</v>
      </c>
      <c r="M11" s="147"/>
      <c r="N11" s="147"/>
      <c r="O11" s="148" t="s">
        <v>574</v>
      </c>
      <c r="P11" s="147" t="s">
        <v>558</v>
      </c>
      <c r="Q11" s="147" t="s">
        <v>562</v>
      </c>
      <c r="R11" s="149" t="str">
        <f t="shared" si="8"/>
        <v>09H</v>
      </c>
      <c r="S11" s="149" t="str">
        <f t="shared" si="9"/>
        <v>A</v>
      </c>
      <c r="T11" s="147"/>
      <c r="U11" s="147">
        <v>125</v>
      </c>
      <c r="V11" s="147"/>
      <c r="W11" s="132" t="str">
        <f t="shared" si="10"/>
        <v>G</v>
      </c>
      <c r="X11" s="136" t="str">
        <f t="shared" si="11"/>
        <v/>
      </c>
      <c r="Y11" s="132" t="str">
        <f t="shared" si="0"/>
        <v/>
      </c>
      <c r="Z11" s="136" t="str">
        <f t="shared" si="12"/>
        <v>01</v>
      </c>
      <c r="AA11" s="136" t="str">
        <f t="shared" si="13"/>
        <v>07</v>
      </c>
      <c r="AB11" s="136" t="str">
        <f t="shared" si="14"/>
        <v>1994</v>
      </c>
      <c r="AC11" s="136" t="str">
        <f t="shared" si="15"/>
        <v>A</v>
      </c>
      <c r="AD11" s="132" t="str">
        <f t="shared" si="16"/>
        <v>01T</v>
      </c>
      <c r="AE11" s="132" t="str">
        <f t="shared" si="17"/>
        <v>02T</v>
      </c>
      <c r="AF11" s="132" t="str">
        <f t="shared" si="18"/>
        <v>09H</v>
      </c>
      <c r="AG11" s="132" t="str">
        <f t="shared" si="1"/>
        <v>13E</v>
      </c>
      <c r="AH11" s="136" t="str">
        <f t="shared" si="19"/>
        <v>T</v>
      </c>
      <c r="AI11" s="132" t="str">
        <f t="shared" si="20"/>
        <v>15T</v>
      </c>
      <c r="AJ11" s="132" t="str">
        <f t="shared" si="21"/>
        <v>19T</v>
      </c>
      <c r="AK11" s="132" t="str">
        <f t="shared" si="22"/>
        <v>21T</v>
      </c>
      <c r="AL11" s="136">
        <f t="shared" si="23"/>
        <v>6</v>
      </c>
      <c r="AM11" s="132"/>
      <c r="AN11" s="132" t="str">
        <f t="shared" si="2"/>
        <v>Fee Paid Rs: 125</v>
      </c>
      <c r="AP11" s="1" t="str">
        <f t="shared" si="3"/>
        <v>SHAIK CHANDINI</v>
      </c>
      <c r="AQ11" s="1" t="str">
        <f t="shared" si="4"/>
        <v>SHAIK VENKATARAMANAIAH</v>
      </c>
      <c r="AR11" s="1" t="str">
        <f t="shared" si="5"/>
        <v>SHAIK NAGAMANI</v>
      </c>
      <c r="AS11" s="1">
        <f t="shared" si="24"/>
        <v>1</v>
      </c>
      <c r="AT11" s="1">
        <f t="shared" si="25"/>
        <v>1</v>
      </c>
      <c r="AU11" s="1">
        <f t="shared" si="26"/>
        <v>1</v>
      </c>
      <c r="AV11" s="1">
        <f t="shared" si="27"/>
        <v>1</v>
      </c>
      <c r="AW11" s="1">
        <f t="shared" si="28"/>
        <v>1</v>
      </c>
      <c r="AX11" s="1">
        <f t="shared" si="29"/>
        <v>1</v>
      </c>
      <c r="BA11" s="1" t="str">
        <f t="shared" si="30"/>
        <v>BC</v>
      </c>
      <c r="BB11" s="1">
        <f t="shared" si="31"/>
        <v>1</v>
      </c>
      <c r="BC11" s="1" t="str">
        <f t="shared" si="32"/>
        <v/>
      </c>
    </row>
    <row r="12" spans="1:55" ht="15.75">
      <c r="A12" s="145">
        <f t="shared" ref="A12" si="37">A11+1</f>
        <v>7</v>
      </c>
      <c r="B12" s="147">
        <v>12654</v>
      </c>
      <c r="C12" s="147">
        <v>1</v>
      </c>
      <c r="D12" s="147" t="s">
        <v>746</v>
      </c>
      <c r="E12" s="146" t="s">
        <v>50</v>
      </c>
      <c r="F12" s="146" t="s">
        <v>142</v>
      </c>
      <c r="G12" s="146" t="s">
        <v>15</v>
      </c>
      <c r="H12" s="150" t="str">
        <f t="shared" si="6"/>
        <v>NAGINENI</v>
      </c>
      <c r="I12" s="147" t="s">
        <v>751</v>
      </c>
      <c r="J12" s="150" t="str">
        <f t="shared" si="7"/>
        <v>NAGINENI</v>
      </c>
      <c r="K12" s="147" t="s">
        <v>752</v>
      </c>
      <c r="L12" s="147" t="s">
        <v>548</v>
      </c>
      <c r="M12" s="147"/>
      <c r="N12" s="147"/>
      <c r="O12" s="148" t="s">
        <v>575</v>
      </c>
      <c r="P12" s="147" t="s">
        <v>558</v>
      </c>
      <c r="Q12" s="147" t="s">
        <v>562</v>
      </c>
      <c r="R12" s="149" t="str">
        <f t="shared" si="8"/>
        <v>09H</v>
      </c>
      <c r="S12" s="149" t="str">
        <f t="shared" si="9"/>
        <v>A</v>
      </c>
      <c r="T12" s="147"/>
      <c r="U12" s="147">
        <v>125</v>
      </c>
      <c r="V12" s="147"/>
      <c r="W12" s="132" t="str">
        <f t="shared" si="10"/>
        <v>G</v>
      </c>
      <c r="X12" s="136" t="str">
        <f t="shared" si="11"/>
        <v/>
      </c>
      <c r="Y12" s="132">
        <f t="shared" si="0"/>
        <v>4</v>
      </c>
      <c r="Z12" s="136" t="str">
        <f t="shared" si="12"/>
        <v>01</v>
      </c>
      <c r="AA12" s="136" t="str">
        <f t="shared" si="13"/>
        <v>07</v>
      </c>
      <c r="AB12" s="136" t="str">
        <f t="shared" si="14"/>
        <v>1995</v>
      </c>
      <c r="AC12" s="136" t="str">
        <f t="shared" si="15"/>
        <v>A</v>
      </c>
      <c r="AD12" s="132" t="str">
        <f t="shared" si="16"/>
        <v>01T</v>
      </c>
      <c r="AE12" s="132" t="str">
        <f t="shared" si="17"/>
        <v>02T</v>
      </c>
      <c r="AF12" s="132" t="str">
        <f t="shared" si="18"/>
        <v>09H</v>
      </c>
      <c r="AG12" s="132" t="str">
        <f t="shared" si="1"/>
        <v>13E</v>
      </c>
      <c r="AH12" s="136" t="str">
        <f t="shared" si="19"/>
        <v>T</v>
      </c>
      <c r="AI12" s="132" t="str">
        <f t="shared" si="20"/>
        <v>15T</v>
      </c>
      <c r="AJ12" s="132" t="str">
        <f t="shared" si="21"/>
        <v>19T</v>
      </c>
      <c r="AK12" s="132" t="str">
        <f t="shared" si="22"/>
        <v>21T</v>
      </c>
      <c r="AL12" s="136">
        <f t="shared" si="23"/>
        <v>6</v>
      </c>
      <c r="AM12" s="132"/>
      <c r="AN12" s="132" t="str">
        <f t="shared" si="2"/>
        <v>Fee Paid Rs: 125</v>
      </c>
      <c r="AP12" s="1" t="str">
        <f t="shared" si="3"/>
        <v>NAGINENI DIVYA</v>
      </c>
      <c r="AQ12" s="1" t="str">
        <f t="shared" si="4"/>
        <v>NAGINENI VENKATARAMANAIAH</v>
      </c>
      <c r="AR12" s="1" t="str">
        <f t="shared" si="5"/>
        <v>NAGINENI NAGAMANI</v>
      </c>
      <c r="AS12" s="1">
        <f t="shared" si="24"/>
        <v>1</v>
      </c>
      <c r="AT12" s="1">
        <f t="shared" si="25"/>
        <v>1</v>
      </c>
      <c r="AU12" s="1">
        <f t="shared" si="26"/>
        <v>1</v>
      </c>
      <c r="AV12" s="1">
        <f t="shared" si="27"/>
        <v>1</v>
      </c>
      <c r="AW12" s="1">
        <f t="shared" si="28"/>
        <v>1</v>
      </c>
      <c r="AX12" s="1">
        <f t="shared" si="29"/>
        <v>1</v>
      </c>
      <c r="AY12" s="1" t="s">
        <v>440</v>
      </c>
      <c r="AZ12" s="1">
        <v>300</v>
      </c>
      <c r="BA12" s="1" t="str">
        <f t="shared" si="30"/>
        <v>BC</v>
      </c>
      <c r="BB12" s="1">
        <f t="shared" si="31"/>
        <v>1</v>
      </c>
      <c r="BC12" s="1" t="str">
        <f t="shared" si="32"/>
        <v/>
      </c>
    </row>
    <row r="13" spans="1:55" ht="15.75">
      <c r="A13" s="145">
        <f t="shared" ref="A13" si="38">A12+1</f>
        <v>8</v>
      </c>
      <c r="B13" s="147">
        <v>12654</v>
      </c>
      <c r="C13" s="147">
        <v>1</v>
      </c>
      <c r="D13" s="147" t="s">
        <v>746</v>
      </c>
      <c r="E13" s="146" t="s">
        <v>49</v>
      </c>
      <c r="F13" s="146" t="s">
        <v>143</v>
      </c>
      <c r="G13" s="146" t="s">
        <v>15</v>
      </c>
      <c r="H13" s="150" t="str">
        <f t="shared" si="6"/>
        <v>SHAIK</v>
      </c>
      <c r="I13" s="147" t="s">
        <v>751</v>
      </c>
      <c r="J13" s="150" t="str">
        <f t="shared" si="7"/>
        <v>SHAIK</v>
      </c>
      <c r="K13" s="147" t="s">
        <v>752</v>
      </c>
      <c r="L13" s="147" t="s">
        <v>545</v>
      </c>
      <c r="M13" s="147"/>
      <c r="N13" s="147"/>
      <c r="O13" s="148" t="s">
        <v>753</v>
      </c>
      <c r="P13" s="147" t="s">
        <v>558</v>
      </c>
      <c r="Q13" s="147" t="s">
        <v>562</v>
      </c>
      <c r="R13" s="149" t="str">
        <f t="shared" si="8"/>
        <v>09H</v>
      </c>
      <c r="S13" s="149" t="str">
        <f t="shared" si="9"/>
        <v>A</v>
      </c>
      <c r="T13" s="147"/>
      <c r="U13" s="147">
        <v>125</v>
      </c>
      <c r="V13" s="147"/>
      <c r="W13" s="132" t="str">
        <f t="shared" si="10"/>
        <v>G</v>
      </c>
      <c r="X13" s="136" t="str">
        <f t="shared" si="11"/>
        <v/>
      </c>
      <c r="Y13" s="132">
        <f t="shared" si="0"/>
        <v>4</v>
      </c>
      <c r="Z13" s="136" t="str">
        <f t="shared" si="12"/>
        <v>01</v>
      </c>
      <c r="AA13" s="136" t="str">
        <f t="shared" si="13"/>
        <v>07</v>
      </c>
      <c r="AB13" s="136" t="str">
        <f t="shared" si="14"/>
        <v>1996</v>
      </c>
      <c r="AC13" s="136" t="str">
        <f t="shared" si="15"/>
        <v>A</v>
      </c>
      <c r="AD13" s="132" t="str">
        <f t="shared" si="16"/>
        <v>01T</v>
      </c>
      <c r="AE13" s="132" t="str">
        <f t="shared" si="17"/>
        <v>02T</v>
      </c>
      <c r="AF13" s="132" t="str">
        <f t="shared" si="18"/>
        <v>09H</v>
      </c>
      <c r="AG13" s="132" t="str">
        <f t="shared" si="1"/>
        <v>13E</v>
      </c>
      <c r="AH13" s="136" t="str">
        <f t="shared" si="19"/>
        <v>T</v>
      </c>
      <c r="AI13" s="132" t="str">
        <f t="shared" si="20"/>
        <v>15T</v>
      </c>
      <c r="AJ13" s="132" t="str">
        <f t="shared" si="21"/>
        <v>19T</v>
      </c>
      <c r="AK13" s="132" t="str">
        <f t="shared" si="22"/>
        <v>21T</v>
      </c>
      <c r="AL13" s="136">
        <f t="shared" si="23"/>
        <v>6</v>
      </c>
      <c r="AM13" s="132"/>
      <c r="AN13" s="132" t="str">
        <f t="shared" si="2"/>
        <v>Fee Paid Rs: 125</v>
      </c>
      <c r="AP13" s="1" t="str">
        <f t="shared" si="3"/>
        <v>SHAIK HASEENA</v>
      </c>
      <c r="AQ13" s="1" t="str">
        <f t="shared" si="4"/>
        <v>SHAIK VENKATARAMANAIAH</v>
      </c>
      <c r="AR13" s="1" t="str">
        <f t="shared" si="5"/>
        <v>SHAIK NAGAMANI</v>
      </c>
      <c r="AS13" s="1">
        <f t="shared" si="24"/>
        <v>1</v>
      </c>
      <c r="AT13" s="1">
        <f t="shared" si="25"/>
        <v>1</v>
      </c>
      <c r="AU13" s="1">
        <f t="shared" si="26"/>
        <v>1</v>
      </c>
      <c r="AV13" s="1">
        <f t="shared" si="27"/>
        <v>1</v>
      </c>
      <c r="AW13" s="1">
        <f t="shared" si="28"/>
        <v>1</v>
      </c>
      <c r="AX13" s="1">
        <f t="shared" si="29"/>
        <v>1</v>
      </c>
      <c r="AY13" s="1" t="s">
        <v>441</v>
      </c>
      <c r="BA13" s="1" t="str">
        <f t="shared" si="30"/>
        <v>BC</v>
      </c>
      <c r="BB13" s="1" t="str">
        <f t="shared" si="31"/>
        <v/>
      </c>
      <c r="BC13" s="1" t="str">
        <f t="shared" si="32"/>
        <v/>
      </c>
    </row>
    <row r="14" spans="1:55" ht="15.75">
      <c r="A14" s="145">
        <f t="shared" ref="A14" si="39">A13+1</f>
        <v>9</v>
      </c>
      <c r="B14" s="147">
        <v>12654</v>
      </c>
      <c r="C14" s="147">
        <v>1</v>
      </c>
      <c r="D14" s="147" t="s">
        <v>746</v>
      </c>
      <c r="E14" s="146" t="s">
        <v>51</v>
      </c>
      <c r="F14" s="146" t="s">
        <v>144</v>
      </c>
      <c r="G14" s="146" t="s">
        <v>15</v>
      </c>
      <c r="H14" s="150" t="str">
        <f t="shared" si="6"/>
        <v>MADDELA</v>
      </c>
      <c r="I14" s="147" t="s">
        <v>751</v>
      </c>
      <c r="J14" s="150" t="str">
        <f t="shared" si="7"/>
        <v>MADDELA</v>
      </c>
      <c r="K14" s="147" t="s">
        <v>752</v>
      </c>
      <c r="L14" s="147" t="s">
        <v>545</v>
      </c>
      <c r="M14" s="147"/>
      <c r="N14" s="147"/>
      <c r="O14" s="148" t="s">
        <v>576</v>
      </c>
      <c r="P14" s="147" t="s">
        <v>558</v>
      </c>
      <c r="Q14" s="147" t="s">
        <v>562</v>
      </c>
      <c r="R14" s="149" t="str">
        <f t="shared" si="8"/>
        <v>09H</v>
      </c>
      <c r="S14" s="149" t="str">
        <f t="shared" si="9"/>
        <v>A</v>
      </c>
      <c r="T14" s="147"/>
      <c r="U14" s="147">
        <v>125</v>
      </c>
      <c r="V14" s="147"/>
      <c r="W14" s="132" t="str">
        <f t="shared" si="10"/>
        <v>G</v>
      </c>
      <c r="X14" s="136" t="str">
        <f t="shared" si="11"/>
        <v/>
      </c>
      <c r="Y14" s="132">
        <f t="shared" si="0"/>
        <v>4</v>
      </c>
      <c r="Z14" s="136" t="str">
        <f t="shared" si="12"/>
        <v>01</v>
      </c>
      <c r="AA14" s="136" t="str">
        <f t="shared" si="13"/>
        <v>07</v>
      </c>
      <c r="AB14" s="136" t="str">
        <f t="shared" si="14"/>
        <v>1997</v>
      </c>
      <c r="AC14" s="136" t="str">
        <f t="shared" si="15"/>
        <v>A</v>
      </c>
      <c r="AD14" s="132" t="str">
        <f t="shared" si="16"/>
        <v>01T</v>
      </c>
      <c r="AE14" s="132" t="str">
        <f t="shared" si="17"/>
        <v>02T</v>
      </c>
      <c r="AF14" s="132" t="str">
        <f t="shared" si="18"/>
        <v>09H</v>
      </c>
      <c r="AG14" s="132" t="str">
        <f t="shared" si="1"/>
        <v>13E</v>
      </c>
      <c r="AH14" s="136" t="str">
        <f t="shared" si="19"/>
        <v>T</v>
      </c>
      <c r="AI14" s="132" t="str">
        <f t="shared" si="20"/>
        <v>15T</v>
      </c>
      <c r="AJ14" s="132" t="str">
        <f t="shared" si="21"/>
        <v>19T</v>
      </c>
      <c r="AK14" s="132" t="str">
        <f t="shared" si="22"/>
        <v>21T</v>
      </c>
      <c r="AL14" s="136">
        <f t="shared" si="23"/>
        <v>6</v>
      </c>
      <c r="AM14" s="132"/>
      <c r="AN14" s="132" t="str">
        <f t="shared" si="2"/>
        <v>Fee Paid Rs: 125</v>
      </c>
      <c r="AP14" s="1" t="str">
        <f t="shared" si="3"/>
        <v>MADDELA HEMALATHA</v>
      </c>
      <c r="AQ14" s="1" t="str">
        <f t="shared" si="4"/>
        <v>MADDELA VENKATARAMANAIAH</v>
      </c>
      <c r="AR14" s="1" t="str">
        <f t="shared" si="5"/>
        <v>MADDELA NAGAMANI</v>
      </c>
      <c r="AS14" s="1">
        <f t="shared" si="24"/>
        <v>1</v>
      </c>
      <c r="AT14" s="1">
        <f t="shared" si="25"/>
        <v>1</v>
      </c>
      <c r="AU14" s="1">
        <f t="shared" si="26"/>
        <v>1</v>
      </c>
      <c r="AV14" s="1">
        <f t="shared" si="27"/>
        <v>1</v>
      </c>
      <c r="AW14" s="1">
        <f t="shared" si="28"/>
        <v>1</v>
      </c>
      <c r="AX14" s="1">
        <f t="shared" si="29"/>
        <v>1</v>
      </c>
      <c r="AY14" s="94"/>
      <c r="BA14" s="1" t="str">
        <f t="shared" si="30"/>
        <v>BC</v>
      </c>
      <c r="BB14" s="1" t="str">
        <f t="shared" si="31"/>
        <v/>
      </c>
      <c r="BC14" s="1" t="str">
        <f t="shared" si="32"/>
        <v/>
      </c>
    </row>
    <row r="15" spans="1:55" ht="15.75">
      <c r="A15" s="145">
        <f t="shared" ref="A15" si="40">A14+1</f>
        <v>10</v>
      </c>
      <c r="B15" s="147">
        <v>12654</v>
      </c>
      <c r="C15" s="147">
        <v>1</v>
      </c>
      <c r="D15" s="147" t="s">
        <v>746</v>
      </c>
      <c r="E15" s="146" t="s">
        <v>52</v>
      </c>
      <c r="F15" s="146" t="s">
        <v>145</v>
      </c>
      <c r="G15" s="146" t="s">
        <v>15</v>
      </c>
      <c r="H15" s="150" t="str">
        <f t="shared" si="6"/>
        <v>THONDAMANADU</v>
      </c>
      <c r="I15" s="147" t="s">
        <v>751</v>
      </c>
      <c r="J15" s="150" t="str">
        <f t="shared" si="7"/>
        <v>THONDAMANADU</v>
      </c>
      <c r="K15" s="147" t="s">
        <v>752</v>
      </c>
      <c r="L15" s="147" t="s">
        <v>545</v>
      </c>
      <c r="M15" s="147"/>
      <c r="N15" s="147"/>
      <c r="O15" s="148" t="s">
        <v>577</v>
      </c>
      <c r="P15" s="147" t="s">
        <v>558</v>
      </c>
      <c r="Q15" s="147" t="s">
        <v>562</v>
      </c>
      <c r="R15" s="149" t="str">
        <f t="shared" si="8"/>
        <v>09H</v>
      </c>
      <c r="S15" s="149" t="str">
        <f t="shared" si="9"/>
        <v>A</v>
      </c>
      <c r="T15" s="147"/>
      <c r="U15" s="147">
        <v>125</v>
      </c>
      <c r="V15" s="147"/>
      <c r="W15" s="132" t="str">
        <f t="shared" si="10"/>
        <v>G</v>
      </c>
      <c r="X15" s="136" t="str">
        <f t="shared" si="11"/>
        <v/>
      </c>
      <c r="Y15" s="132" t="str">
        <f t="shared" si="0"/>
        <v/>
      </c>
      <c r="Z15" s="136" t="str">
        <f t="shared" si="12"/>
        <v>01</v>
      </c>
      <c r="AA15" s="136" t="str">
        <f t="shared" si="13"/>
        <v>07</v>
      </c>
      <c r="AB15" s="136" t="str">
        <f t="shared" si="14"/>
        <v>1998</v>
      </c>
      <c r="AC15" s="136" t="str">
        <f t="shared" si="15"/>
        <v>A</v>
      </c>
      <c r="AD15" s="132" t="str">
        <f t="shared" si="16"/>
        <v>01T</v>
      </c>
      <c r="AE15" s="132" t="str">
        <f t="shared" si="17"/>
        <v>02T</v>
      </c>
      <c r="AF15" s="132" t="str">
        <f t="shared" si="18"/>
        <v>09H</v>
      </c>
      <c r="AG15" s="132" t="str">
        <f t="shared" si="1"/>
        <v>13E</v>
      </c>
      <c r="AH15" s="136" t="str">
        <f t="shared" si="19"/>
        <v>T</v>
      </c>
      <c r="AI15" s="132" t="str">
        <f t="shared" si="20"/>
        <v>15T</v>
      </c>
      <c r="AJ15" s="132" t="str">
        <f t="shared" si="21"/>
        <v>19T</v>
      </c>
      <c r="AK15" s="132" t="str">
        <f t="shared" si="22"/>
        <v>21T</v>
      </c>
      <c r="AL15" s="136">
        <f t="shared" si="23"/>
        <v>6</v>
      </c>
      <c r="AM15" s="132"/>
      <c r="AN15" s="132" t="str">
        <f t="shared" si="2"/>
        <v>Fee Paid Rs: 125</v>
      </c>
      <c r="AP15" s="1" t="str">
        <f t="shared" si="3"/>
        <v>THONDAMANADU INDU</v>
      </c>
      <c r="AQ15" s="1" t="str">
        <f t="shared" si="4"/>
        <v>THONDAMANADU VENKATARAMANAIAH</v>
      </c>
      <c r="AR15" s="1" t="str">
        <f t="shared" si="5"/>
        <v>THONDAMANADU NAGAMANI</v>
      </c>
      <c r="AS15" s="1">
        <f t="shared" si="24"/>
        <v>1</v>
      </c>
      <c r="AT15" s="1">
        <f t="shared" si="25"/>
        <v>1</v>
      </c>
      <c r="AU15" s="1">
        <f t="shared" si="26"/>
        <v>1</v>
      </c>
      <c r="AV15" s="1">
        <f t="shared" si="27"/>
        <v>1</v>
      </c>
      <c r="AW15" s="1">
        <f t="shared" si="28"/>
        <v>1</v>
      </c>
      <c r="AX15" s="1">
        <f t="shared" si="29"/>
        <v>1</v>
      </c>
      <c r="AY15" s="94" t="s">
        <v>543</v>
      </c>
      <c r="BA15" s="1" t="str">
        <f t="shared" si="30"/>
        <v>BC</v>
      </c>
      <c r="BB15" s="1" t="str">
        <f t="shared" si="31"/>
        <v/>
      </c>
      <c r="BC15" s="1" t="str">
        <f t="shared" si="32"/>
        <v/>
      </c>
    </row>
    <row r="16" spans="1:55" ht="15.75">
      <c r="A16" s="145">
        <f t="shared" ref="A16" si="41">A15+1</f>
        <v>11</v>
      </c>
      <c r="B16" s="147">
        <v>12654</v>
      </c>
      <c r="C16" s="147">
        <v>1</v>
      </c>
      <c r="D16" s="147" t="s">
        <v>746</v>
      </c>
      <c r="E16" s="146" t="s">
        <v>49</v>
      </c>
      <c r="F16" s="146" t="s">
        <v>146</v>
      </c>
      <c r="G16" s="146" t="s">
        <v>15</v>
      </c>
      <c r="H16" s="150" t="str">
        <f t="shared" si="6"/>
        <v>SHAIK</v>
      </c>
      <c r="I16" s="147" t="s">
        <v>751</v>
      </c>
      <c r="J16" s="150" t="str">
        <f t="shared" si="7"/>
        <v>SHAIK</v>
      </c>
      <c r="K16" s="147" t="s">
        <v>752</v>
      </c>
      <c r="L16" s="147" t="s">
        <v>545</v>
      </c>
      <c r="M16" s="147"/>
      <c r="N16" s="147"/>
      <c r="O16" s="148" t="s">
        <v>578</v>
      </c>
      <c r="P16" s="147" t="s">
        <v>558</v>
      </c>
      <c r="Q16" s="147" t="s">
        <v>562</v>
      </c>
      <c r="R16" s="149" t="str">
        <f t="shared" si="8"/>
        <v>09H</v>
      </c>
      <c r="S16" s="149" t="str">
        <f t="shared" si="9"/>
        <v>A</v>
      </c>
      <c r="T16" s="147"/>
      <c r="U16" s="147">
        <v>125</v>
      </c>
      <c r="V16" s="147"/>
      <c r="W16" s="132" t="str">
        <f t="shared" si="10"/>
        <v>G</v>
      </c>
      <c r="X16" s="136" t="str">
        <f t="shared" si="11"/>
        <v/>
      </c>
      <c r="Y16" s="132">
        <f t="shared" si="0"/>
        <v>4</v>
      </c>
      <c r="Z16" s="136" t="str">
        <f t="shared" si="12"/>
        <v>01</v>
      </c>
      <c r="AA16" s="136" t="str">
        <f t="shared" si="13"/>
        <v>07</v>
      </c>
      <c r="AB16" s="136" t="str">
        <f t="shared" si="14"/>
        <v>1999</v>
      </c>
      <c r="AC16" s="136" t="str">
        <f t="shared" si="15"/>
        <v>A</v>
      </c>
      <c r="AD16" s="132" t="str">
        <f t="shared" si="16"/>
        <v>01T</v>
      </c>
      <c r="AE16" s="132" t="str">
        <f t="shared" si="17"/>
        <v>02T</v>
      </c>
      <c r="AF16" s="132" t="str">
        <f t="shared" si="18"/>
        <v>09H</v>
      </c>
      <c r="AG16" s="132" t="str">
        <f t="shared" si="1"/>
        <v>13E</v>
      </c>
      <c r="AH16" s="136" t="str">
        <f t="shared" si="19"/>
        <v>T</v>
      </c>
      <c r="AI16" s="132" t="str">
        <f t="shared" si="20"/>
        <v>15T</v>
      </c>
      <c r="AJ16" s="132" t="str">
        <f t="shared" si="21"/>
        <v>19T</v>
      </c>
      <c r="AK16" s="132" t="str">
        <f t="shared" si="22"/>
        <v>21T</v>
      </c>
      <c r="AL16" s="136">
        <f t="shared" si="23"/>
        <v>6</v>
      </c>
      <c r="AM16" s="132"/>
      <c r="AN16" s="132" t="str">
        <f t="shared" si="2"/>
        <v>Fee Paid Rs: 125</v>
      </c>
      <c r="AP16" s="1" t="str">
        <f t="shared" si="3"/>
        <v>SHAIK JAKIRA</v>
      </c>
      <c r="AQ16" s="1" t="str">
        <f t="shared" si="4"/>
        <v>SHAIK VENKATARAMANAIAH</v>
      </c>
      <c r="AR16" s="1" t="str">
        <f t="shared" si="5"/>
        <v>SHAIK NAGAMANI</v>
      </c>
      <c r="AS16" s="1">
        <f t="shared" si="24"/>
        <v>1</v>
      </c>
      <c r="AT16" s="1">
        <f t="shared" si="25"/>
        <v>1</v>
      </c>
      <c r="AU16" s="1">
        <f t="shared" si="26"/>
        <v>1</v>
      </c>
      <c r="AV16" s="1">
        <f t="shared" si="27"/>
        <v>1</v>
      </c>
      <c r="AW16" s="1">
        <f t="shared" si="28"/>
        <v>1</v>
      </c>
      <c r="AX16" s="1">
        <f t="shared" si="29"/>
        <v>1</v>
      </c>
      <c r="AY16" s="94" t="s">
        <v>544</v>
      </c>
      <c r="BA16" s="1" t="str">
        <f t="shared" si="30"/>
        <v>BC</v>
      </c>
      <c r="BB16" s="1" t="str">
        <f t="shared" si="31"/>
        <v/>
      </c>
      <c r="BC16" s="1" t="str">
        <f t="shared" si="32"/>
        <v/>
      </c>
    </row>
    <row r="17" spans="1:55" ht="15.75">
      <c r="A17" s="145">
        <f t="shared" ref="A17" si="42">A16+1</f>
        <v>12</v>
      </c>
      <c r="B17" s="147">
        <v>12654</v>
      </c>
      <c r="C17" s="147">
        <v>1</v>
      </c>
      <c r="D17" s="147" t="s">
        <v>746</v>
      </c>
      <c r="E17" s="146" t="s">
        <v>53</v>
      </c>
      <c r="F17" s="146" t="s">
        <v>147</v>
      </c>
      <c r="G17" s="146" t="s">
        <v>15</v>
      </c>
      <c r="H17" s="150" t="str">
        <f t="shared" si="6"/>
        <v>MARRI</v>
      </c>
      <c r="I17" s="147" t="s">
        <v>751</v>
      </c>
      <c r="J17" s="150" t="str">
        <f t="shared" si="7"/>
        <v>MARRI</v>
      </c>
      <c r="K17" s="147" t="s">
        <v>752</v>
      </c>
      <c r="L17" s="147" t="s">
        <v>545</v>
      </c>
      <c r="M17" s="147"/>
      <c r="N17" s="147"/>
      <c r="O17" s="148" t="s">
        <v>579</v>
      </c>
      <c r="P17" s="147" t="s">
        <v>558</v>
      </c>
      <c r="Q17" s="147" t="s">
        <v>562</v>
      </c>
      <c r="R17" s="149" t="str">
        <f t="shared" si="8"/>
        <v>09H</v>
      </c>
      <c r="S17" s="149" t="str">
        <f t="shared" si="9"/>
        <v>A</v>
      </c>
      <c r="T17" s="147"/>
      <c r="U17" s="147">
        <v>125</v>
      </c>
      <c r="V17" s="147"/>
      <c r="W17" s="132" t="str">
        <f t="shared" si="10"/>
        <v>G</v>
      </c>
      <c r="X17" s="136" t="str">
        <f t="shared" si="11"/>
        <v/>
      </c>
      <c r="Y17" s="132">
        <f t="shared" si="0"/>
        <v>4</v>
      </c>
      <c r="Z17" s="136" t="str">
        <f t="shared" si="12"/>
        <v>01</v>
      </c>
      <c r="AA17" s="136" t="str">
        <f t="shared" si="13"/>
        <v>07</v>
      </c>
      <c r="AB17" s="136" t="str">
        <f t="shared" si="14"/>
        <v>2000</v>
      </c>
      <c r="AC17" s="136" t="str">
        <f t="shared" si="15"/>
        <v>A</v>
      </c>
      <c r="AD17" s="132" t="str">
        <f t="shared" si="16"/>
        <v>01T</v>
      </c>
      <c r="AE17" s="132" t="str">
        <f t="shared" si="17"/>
        <v>02T</v>
      </c>
      <c r="AF17" s="132" t="str">
        <f t="shared" si="18"/>
        <v>09H</v>
      </c>
      <c r="AG17" s="132" t="str">
        <f t="shared" si="1"/>
        <v>13E</v>
      </c>
      <c r="AH17" s="136" t="str">
        <f t="shared" si="19"/>
        <v>T</v>
      </c>
      <c r="AI17" s="132" t="str">
        <f t="shared" si="20"/>
        <v>15T</v>
      </c>
      <c r="AJ17" s="132" t="str">
        <f t="shared" si="21"/>
        <v>19T</v>
      </c>
      <c r="AK17" s="132" t="str">
        <f t="shared" si="22"/>
        <v>21T</v>
      </c>
      <c r="AL17" s="136">
        <f t="shared" si="23"/>
        <v>6</v>
      </c>
      <c r="AM17" s="132"/>
      <c r="AN17" s="132" t="str">
        <f t="shared" si="2"/>
        <v>Fee Paid Rs: 125</v>
      </c>
      <c r="AP17" s="1" t="str">
        <f t="shared" si="3"/>
        <v>MARRI JYOTHI</v>
      </c>
      <c r="AQ17" s="1" t="str">
        <f t="shared" si="4"/>
        <v>MARRI VENKATARAMANAIAH</v>
      </c>
      <c r="AR17" s="1" t="str">
        <f t="shared" si="5"/>
        <v>MARRI NAGAMANI</v>
      </c>
      <c r="AS17" s="1">
        <f t="shared" si="24"/>
        <v>1</v>
      </c>
      <c r="AT17" s="1">
        <f t="shared" si="25"/>
        <v>1</v>
      </c>
      <c r="AU17" s="1">
        <f t="shared" si="26"/>
        <v>1</v>
      </c>
      <c r="AV17" s="1">
        <f t="shared" si="27"/>
        <v>1</v>
      </c>
      <c r="AW17" s="1">
        <f t="shared" si="28"/>
        <v>1</v>
      </c>
      <c r="AX17" s="1">
        <f t="shared" si="29"/>
        <v>1</v>
      </c>
      <c r="AY17" s="94" t="s">
        <v>545</v>
      </c>
      <c r="BA17" s="1" t="str">
        <f t="shared" si="30"/>
        <v>BC</v>
      </c>
      <c r="BB17" s="1" t="str">
        <f t="shared" si="31"/>
        <v/>
      </c>
      <c r="BC17" s="1" t="str">
        <f t="shared" si="32"/>
        <v/>
      </c>
    </row>
    <row r="18" spans="1:55" ht="15.75">
      <c r="A18" s="145">
        <f t="shared" ref="A18" si="43">A17+1</f>
        <v>13</v>
      </c>
      <c r="B18" s="147">
        <v>12654</v>
      </c>
      <c r="C18" s="147">
        <v>1</v>
      </c>
      <c r="D18" s="147" t="s">
        <v>746</v>
      </c>
      <c r="E18" s="146" t="s">
        <v>54</v>
      </c>
      <c r="F18" s="146" t="s">
        <v>148</v>
      </c>
      <c r="G18" s="146" t="s">
        <v>15</v>
      </c>
      <c r="H18" s="150" t="str">
        <f t="shared" si="6"/>
        <v>PALURI</v>
      </c>
      <c r="I18" s="147" t="s">
        <v>751</v>
      </c>
      <c r="J18" s="150" t="str">
        <f t="shared" si="7"/>
        <v>PALURI</v>
      </c>
      <c r="K18" s="147" t="s">
        <v>752</v>
      </c>
      <c r="L18" s="147" t="s">
        <v>545</v>
      </c>
      <c r="M18" s="147"/>
      <c r="N18" s="147"/>
      <c r="O18" s="148" t="s">
        <v>580</v>
      </c>
      <c r="P18" s="147" t="s">
        <v>558</v>
      </c>
      <c r="Q18" s="147" t="s">
        <v>562</v>
      </c>
      <c r="R18" s="149" t="str">
        <f t="shared" si="8"/>
        <v>09H</v>
      </c>
      <c r="S18" s="149" t="str">
        <f t="shared" si="9"/>
        <v>A</v>
      </c>
      <c r="T18" s="147"/>
      <c r="U18" s="147">
        <v>125</v>
      </c>
      <c r="V18" s="147"/>
      <c r="W18" s="132" t="str">
        <f t="shared" si="10"/>
        <v>G</v>
      </c>
      <c r="X18" s="136" t="str">
        <f t="shared" si="11"/>
        <v/>
      </c>
      <c r="Y18" s="132">
        <f t="shared" si="0"/>
        <v>4</v>
      </c>
      <c r="Z18" s="136" t="str">
        <f t="shared" si="12"/>
        <v>01</v>
      </c>
      <c r="AA18" s="136" t="str">
        <f t="shared" si="13"/>
        <v>07</v>
      </c>
      <c r="AB18" s="136" t="str">
        <f t="shared" si="14"/>
        <v>2001</v>
      </c>
      <c r="AC18" s="136" t="str">
        <f t="shared" si="15"/>
        <v>A</v>
      </c>
      <c r="AD18" s="132" t="str">
        <f t="shared" si="16"/>
        <v>01T</v>
      </c>
      <c r="AE18" s="132" t="str">
        <f t="shared" si="17"/>
        <v>02T</v>
      </c>
      <c r="AF18" s="132" t="str">
        <f t="shared" si="18"/>
        <v>09H</v>
      </c>
      <c r="AG18" s="132" t="str">
        <f t="shared" si="1"/>
        <v>13E</v>
      </c>
      <c r="AH18" s="136" t="str">
        <f t="shared" si="19"/>
        <v>T</v>
      </c>
      <c r="AI18" s="132" t="str">
        <f t="shared" si="20"/>
        <v>15T</v>
      </c>
      <c r="AJ18" s="132" t="str">
        <f t="shared" si="21"/>
        <v>19T</v>
      </c>
      <c r="AK18" s="132" t="str">
        <f t="shared" si="22"/>
        <v>21T</v>
      </c>
      <c r="AL18" s="136">
        <f t="shared" si="23"/>
        <v>6</v>
      </c>
      <c r="AM18" s="132"/>
      <c r="AN18" s="132" t="str">
        <f t="shared" si="2"/>
        <v>Fee Paid Rs: 125</v>
      </c>
      <c r="AP18" s="1" t="str">
        <f t="shared" si="3"/>
        <v>PALURI KEERTHI</v>
      </c>
      <c r="AQ18" s="1" t="str">
        <f t="shared" si="4"/>
        <v>PALURI VENKATARAMANAIAH</v>
      </c>
      <c r="AR18" s="1" t="str">
        <f t="shared" si="5"/>
        <v>PALURI NAGAMANI</v>
      </c>
      <c r="AS18" s="1">
        <f t="shared" si="24"/>
        <v>1</v>
      </c>
      <c r="AT18" s="1">
        <f t="shared" si="25"/>
        <v>1</v>
      </c>
      <c r="AU18" s="1">
        <f t="shared" si="26"/>
        <v>1</v>
      </c>
      <c r="AV18" s="1">
        <f t="shared" si="27"/>
        <v>1</v>
      </c>
      <c r="AW18" s="1">
        <f t="shared" si="28"/>
        <v>1</v>
      </c>
      <c r="AX18" s="1">
        <f t="shared" si="29"/>
        <v>1</v>
      </c>
      <c r="AY18" s="94" t="s">
        <v>546</v>
      </c>
      <c r="BA18" s="1" t="str">
        <f t="shared" si="30"/>
        <v>BC</v>
      </c>
      <c r="BB18" s="1" t="str">
        <f t="shared" si="31"/>
        <v/>
      </c>
      <c r="BC18" s="1" t="str">
        <f t="shared" si="32"/>
        <v/>
      </c>
    </row>
    <row r="19" spans="1:55" ht="15.75">
      <c r="A19" s="145">
        <f t="shared" ref="A19" si="44">A18+1</f>
        <v>14</v>
      </c>
      <c r="B19" s="147">
        <v>12654</v>
      </c>
      <c r="C19" s="147">
        <v>1</v>
      </c>
      <c r="D19" s="147" t="s">
        <v>746</v>
      </c>
      <c r="E19" s="146" t="s">
        <v>55</v>
      </c>
      <c r="F19" s="146" t="s">
        <v>149</v>
      </c>
      <c r="G19" s="146" t="s">
        <v>15</v>
      </c>
      <c r="H19" s="150" t="str">
        <f t="shared" si="6"/>
        <v>THOMBURU</v>
      </c>
      <c r="I19" s="147" t="s">
        <v>751</v>
      </c>
      <c r="J19" s="150" t="str">
        <f t="shared" si="7"/>
        <v>THOMBURU</v>
      </c>
      <c r="K19" s="147" t="s">
        <v>752</v>
      </c>
      <c r="L19" s="147" t="s">
        <v>544</v>
      </c>
      <c r="M19" s="147"/>
      <c r="N19" s="147"/>
      <c r="O19" s="148" t="s">
        <v>581</v>
      </c>
      <c r="P19" s="147" t="s">
        <v>558</v>
      </c>
      <c r="Q19" s="147" t="s">
        <v>562</v>
      </c>
      <c r="R19" s="149" t="str">
        <f t="shared" si="8"/>
        <v>09H</v>
      </c>
      <c r="S19" s="149" t="str">
        <f t="shared" si="9"/>
        <v>A</v>
      </c>
      <c r="T19" s="147"/>
      <c r="U19" s="147">
        <v>125</v>
      </c>
      <c r="V19" s="147"/>
      <c r="W19" s="132" t="str">
        <f t="shared" si="10"/>
        <v>G</v>
      </c>
      <c r="X19" s="136" t="str">
        <f t="shared" si="11"/>
        <v/>
      </c>
      <c r="Y19" s="132">
        <f t="shared" si="0"/>
        <v>4</v>
      </c>
      <c r="Z19" s="136" t="str">
        <f t="shared" si="12"/>
        <v>01</v>
      </c>
      <c r="AA19" s="136" t="str">
        <f t="shared" si="13"/>
        <v>07</v>
      </c>
      <c r="AB19" s="136" t="str">
        <f t="shared" si="14"/>
        <v>2002</v>
      </c>
      <c r="AC19" s="136" t="str">
        <f t="shared" si="15"/>
        <v>A</v>
      </c>
      <c r="AD19" s="132" t="str">
        <f t="shared" si="16"/>
        <v>01T</v>
      </c>
      <c r="AE19" s="132" t="str">
        <f t="shared" si="17"/>
        <v>02T</v>
      </c>
      <c r="AF19" s="132" t="str">
        <f t="shared" si="18"/>
        <v>09H</v>
      </c>
      <c r="AG19" s="132" t="str">
        <f t="shared" si="1"/>
        <v>13E</v>
      </c>
      <c r="AH19" s="136" t="str">
        <f t="shared" si="19"/>
        <v>T</v>
      </c>
      <c r="AI19" s="132" t="str">
        <f t="shared" si="20"/>
        <v>15T</v>
      </c>
      <c r="AJ19" s="132" t="str">
        <f t="shared" si="21"/>
        <v>19T</v>
      </c>
      <c r="AK19" s="132" t="str">
        <f t="shared" si="22"/>
        <v>21T</v>
      </c>
      <c r="AL19" s="136">
        <f t="shared" si="23"/>
        <v>6</v>
      </c>
      <c r="AM19" s="132"/>
      <c r="AN19" s="132" t="str">
        <f t="shared" si="2"/>
        <v>Fee Paid Rs: 125</v>
      </c>
      <c r="AP19" s="1" t="str">
        <f t="shared" si="3"/>
        <v>THOMBURU LAKSHMI</v>
      </c>
      <c r="AQ19" s="1" t="str">
        <f t="shared" si="4"/>
        <v>THOMBURU VENKATARAMANAIAH</v>
      </c>
      <c r="AR19" s="1" t="str">
        <f t="shared" si="5"/>
        <v>THOMBURU NAGAMANI</v>
      </c>
      <c r="AS19" s="1">
        <f t="shared" si="24"/>
        <v>1</v>
      </c>
      <c r="AT19" s="1">
        <f t="shared" si="25"/>
        <v>1</v>
      </c>
      <c r="AU19" s="1">
        <f t="shared" si="26"/>
        <v>1</v>
      </c>
      <c r="AV19" s="1">
        <f t="shared" si="27"/>
        <v>1</v>
      </c>
      <c r="AW19" s="1">
        <f t="shared" si="28"/>
        <v>1</v>
      </c>
      <c r="AX19" s="1">
        <f t="shared" si="29"/>
        <v>1</v>
      </c>
      <c r="AY19" s="94" t="s">
        <v>547</v>
      </c>
      <c r="BA19" s="1" t="str">
        <f t="shared" si="30"/>
        <v>BC</v>
      </c>
      <c r="BB19" s="1" t="str">
        <f t="shared" si="31"/>
        <v/>
      </c>
      <c r="BC19" s="1" t="str">
        <f t="shared" si="32"/>
        <v/>
      </c>
    </row>
    <row r="20" spans="1:55" ht="15.75">
      <c r="A20" s="145">
        <f t="shared" ref="A20" si="45">A19+1</f>
        <v>15</v>
      </c>
      <c r="B20" s="147">
        <v>12654</v>
      </c>
      <c r="C20" s="147">
        <v>1</v>
      </c>
      <c r="D20" s="147" t="s">
        <v>746</v>
      </c>
      <c r="E20" s="146" t="s">
        <v>56</v>
      </c>
      <c r="F20" s="146" t="s">
        <v>150</v>
      </c>
      <c r="G20" s="146" t="s">
        <v>15</v>
      </c>
      <c r="H20" s="150" t="str">
        <f t="shared" si="6"/>
        <v>YARABOLU</v>
      </c>
      <c r="I20" s="147" t="s">
        <v>751</v>
      </c>
      <c r="J20" s="150" t="str">
        <f t="shared" si="7"/>
        <v>YARABOLU</v>
      </c>
      <c r="K20" s="147" t="s">
        <v>752</v>
      </c>
      <c r="L20" s="147" t="s">
        <v>544</v>
      </c>
      <c r="M20" s="147"/>
      <c r="N20" s="147"/>
      <c r="O20" s="148" t="s">
        <v>582</v>
      </c>
      <c r="P20" s="147" t="s">
        <v>558</v>
      </c>
      <c r="Q20" s="147" t="s">
        <v>562</v>
      </c>
      <c r="R20" s="149" t="str">
        <f t="shared" si="8"/>
        <v>09H</v>
      </c>
      <c r="S20" s="149" t="str">
        <f t="shared" si="9"/>
        <v>A</v>
      </c>
      <c r="T20" s="147"/>
      <c r="U20" s="147">
        <v>125</v>
      </c>
      <c r="V20" s="147"/>
      <c r="W20" s="132" t="str">
        <f t="shared" si="10"/>
        <v>G</v>
      </c>
      <c r="X20" s="136" t="str">
        <f t="shared" si="11"/>
        <v/>
      </c>
      <c r="Y20" s="132" t="str">
        <f t="shared" si="0"/>
        <v/>
      </c>
      <c r="Z20" s="136" t="str">
        <f t="shared" si="12"/>
        <v>01</v>
      </c>
      <c r="AA20" s="136" t="str">
        <f t="shared" si="13"/>
        <v>07</v>
      </c>
      <c r="AB20" s="136" t="str">
        <f t="shared" si="14"/>
        <v>2003</v>
      </c>
      <c r="AC20" s="136" t="str">
        <f t="shared" si="15"/>
        <v>A</v>
      </c>
      <c r="AD20" s="132" t="str">
        <f t="shared" si="16"/>
        <v>01T</v>
      </c>
      <c r="AE20" s="132" t="str">
        <f t="shared" si="17"/>
        <v>02T</v>
      </c>
      <c r="AF20" s="132" t="str">
        <f t="shared" si="18"/>
        <v>09H</v>
      </c>
      <c r="AG20" s="132" t="str">
        <f t="shared" si="1"/>
        <v>13E</v>
      </c>
      <c r="AH20" s="136" t="str">
        <f t="shared" si="19"/>
        <v>T</v>
      </c>
      <c r="AI20" s="132" t="str">
        <f t="shared" si="20"/>
        <v>15T</v>
      </c>
      <c r="AJ20" s="132" t="str">
        <f t="shared" si="21"/>
        <v>19T</v>
      </c>
      <c r="AK20" s="132" t="str">
        <f t="shared" si="22"/>
        <v>21T</v>
      </c>
      <c r="AL20" s="136">
        <f t="shared" si="23"/>
        <v>6</v>
      </c>
      <c r="AM20" s="132"/>
      <c r="AN20" s="132" t="str">
        <f t="shared" si="2"/>
        <v>Fee Paid Rs: 125</v>
      </c>
      <c r="AP20" s="1" t="str">
        <f t="shared" si="3"/>
        <v>YARABOLU LAVANYA</v>
      </c>
      <c r="AQ20" s="1" t="str">
        <f t="shared" si="4"/>
        <v>YARABOLU VENKATARAMANAIAH</v>
      </c>
      <c r="AR20" s="1" t="str">
        <f t="shared" si="5"/>
        <v>YARABOLU NAGAMANI</v>
      </c>
      <c r="AS20" s="1">
        <f t="shared" si="24"/>
        <v>1</v>
      </c>
      <c r="AT20" s="1">
        <f t="shared" si="25"/>
        <v>1</v>
      </c>
      <c r="AU20" s="1">
        <f t="shared" si="26"/>
        <v>1</v>
      </c>
      <c r="AV20" s="1">
        <f t="shared" si="27"/>
        <v>1</v>
      </c>
      <c r="AW20" s="1">
        <f t="shared" si="28"/>
        <v>1</v>
      </c>
      <c r="AX20" s="1">
        <f t="shared" si="29"/>
        <v>1</v>
      </c>
      <c r="AY20" s="94" t="s">
        <v>548</v>
      </c>
      <c r="BA20" s="1" t="str">
        <f t="shared" si="30"/>
        <v>BC</v>
      </c>
      <c r="BB20" s="1" t="str">
        <f t="shared" si="31"/>
        <v/>
      </c>
      <c r="BC20" s="1" t="str">
        <f t="shared" si="32"/>
        <v/>
      </c>
    </row>
    <row r="21" spans="1:55" ht="15.75">
      <c r="A21" s="145">
        <f t="shared" ref="A21" si="46">A20+1</f>
        <v>16</v>
      </c>
      <c r="B21" s="147">
        <v>12654</v>
      </c>
      <c r="C21" s="147">
        <v>1</v>
      </c>
      <c r="D21" s="147" t="s">
        <v>746</v>
      </c>
      <c r="E21" s="146" t="s">
        <v>57</v>
      </c>
      <c r="F21" s="146" t="s">
        <v>150</v>
      </c>
      <c r="G21" s="146" t="s">
        <v>15</v>
      </c>
      <c r="H21" s="150" t="str">
        <f t="shared" si="6"/>
        <v>KANDUKURI</v>
      </c>
      <c r="I21" s="147" t="s">
        <v>751</v>
      </c>
      <c r="J21" s="150" t="str">
        <f t="shared" si="7"/>
        <v>KANDUKURI</v>
      </c>
      <c r="K21" s="147" t="s">
        <v>752</v>
      </c>
      <c r="L21" s="147" t="s">
        <v>544</v>
      </c>
      <c r="M21" s="147"/>
      <c r="N21" s="147"/>
      <c r="O21" s="148" t="s">
        <v>583</v>
      </c>
      <c r="P21" s="147" t="s">
        <v>558</v>
      </c>
      <c r="Q21" s="147" t="s">
        <v>562</v>
      </c>
      <c r="R21" s="149" t="str">
        <f t="shared" si="8"/>
        <v>09H</v>
      </c>
      <c r="S21" s="149" t="str">
        <f t="shared" si="9"/>
        <v>A</v>
      </c>
      <c r="T21" s="147"/>
      <c r="U21" s="147">
        <v>125</v>
      </c>
      <c r="V21" s="147"/>
      <c r="W21" s="132" t="str">
        <f t="shared" si="10"/>
        <v>G</v>
      </c>
      <c r="X21" s="136" t="str">
        <f t="shared" si="11"/>
        <v/>
      </c>
      <c r="Y21" s="132">
        <f t="shared" si="0"/>
        <v>4</v>
      </c>
      <c r="Z21" s="136" t="str">
        <f t="shared" si="12"/>
        <v>01</v>
      </c>
      <c r="AA21" s="136" t="str">
        <f t="shared" si="13"/>
        <v>07</v>
      </c>
      <c r="AB21" s="136" t="str">
        <f t="shared" si="14"/>
        <v>2004</v>
      </c>
      <c r="AC21" s="136" t="str">
        <f t="shared" si="15"/>
        <v>A</v>
      </c>
      <c r="AD21" s="132" t="str">
        <f t="shared" si="16"/>
        <v>01T</v>
      </c>
      <c r="AE21" s="132" t="str">
        <f t="shared" si="17"/>
        <v>02T</v>
      </c>
      <c r="AF21" s="132" t="str">
        <f t="shared" si="18"/>
        <v>09H</v>
      </c>
      <c r="AG21" s="132" t="str">
        <f t="shared" si="1"/>
        <v>13E</v>
      </c>
      <c r="AH21" s="136" t="str">
        <f t="shared" si="19"/>
        <v>T</v>
      </c>
      <c r="AI21" s="132" t="str">
        <f t="shared" si="20"/>
        <v>15T</v>
      </c>
      <c r="AJ21" s="132" t="str">
        <f t="shared" si="21"/>
        <v>19T</v>
      </c>
      <c r="AK21" s="132" t="str">
        <f t="shared" si="22"/>
        <v>21T</v>
      </c>
      <c r="AL21" s="136">
        <f t="shared" si="23"/>
        <v>6</v>
      </c>
      <c r="AM21" s="132"/>
      <c r="AN21" s="132" t="str">
        <f t="shared" si="2"/>
        <v>Fee Paid Rs: 125</v>
      </c>
      <c r="AP21" s="1" t="str">
        <f t="shared" si="3"/>
        <v>KANDUKURI LAVANYA</v>
      </c>
      <c r="AQ21" s="1" t="str">
        <f t="shared" si="4"/>
        <v>KANDUKURI VENKATARAMANAIAH</v>
      </c>
      <c r="AR21" s="1" t="str">
        <f t="shared" si="5"/>
        <v>KANDUKURI NAGAMANI</v>
      </c>
      <c r="AS21" s="1">
        <f t="shared" si="24"/>
        <v>1</v>
      </c>
      <c r="AT21" s="1">
        <f t="shared" si="25"/>
        <v>1</v>
      </c>
      <c r="AU21" s="1">
        <f t="shared" si="26"/>
        <v>1</v>
      </c>
      <c r="AV21" s="1">
        <f t="shared" si="27"/>
        <v>1</v>
      </c>
      <c r="AW21" s="1">
        <f t="shared" si="28"/>
        <v>1</v>
      </c>
      <c r="AX21" s="1">
        <f t="shared" si="29"/>
        <v>1</v>
      </c>
      <c r="AY21" s="94" t="s">
        <v>549</v>
      </c>
      <c r="BA21" s="1" t="str">
        <f t="shared" si="30"/>
        <v>BC</v>
      </c>
      <c r="BB21" s="1" t="str">
        <f t="shared" si="31"/>
        <v/>
      </c>
      <c r="BC21" s="1" t="str">
        <f t="shared" si="32"/>
        <v/>
      </c>
    </row>
    <row r="22" spans="1:55" ht="15.75">
      <c r="A22" s="145">
        <f t="shared" ref="A22" si="47">A21+1</f>
        <v>17</v>
      </c>
      <c r="B22" s="147">
        <v>12654</v>
      </c>
      <c r="C22" s="147">
        <v>1</v>
      </c>
      <c r="D22" s="147" t="s">
        <v>746</v>
      </c>
      <c r="E22" s="146" t="s">
        <v>58</v>
      </c>
      <c r="F22" s="146" t="s">
        <v>151</v>
      </c>
      <c r="G22" s="146" t="s">
        <v>15</v>
      </c>
      <c r="H22" s="150" t="str">
        <f t="shared" si="6"/>
        <v>SHAVUKARI</v>
      </c>
      <c r="I22" s="147" t="s">
        <v>751</v>
      </c>
      <c r="J22" s="150" t="str">
        <f t="shared" si="7"/>
        <v>SHAVUKARI</v>
      </c>
      <c r="K22" s="147" t="s">
        <v>752</v>
      </c>
      <c r="L22" s="147" t="s">
        <v>544</v>
      </c>
      <c r="M22" s="147"/>
      <c r="N22" s="147"/>
      <c r="O22" s="148" t="s">
        <v>584</v>
      </c>
      <c r="P22" s="147" t="s">
        <v>558</v>
      </c>
      <c r="Q22" s="147" t="s">
        <v>562</v>
      </c>
      <c r="R22" s="149" t="str">
        <f t="shared" si="8"/>
        <v>09H</v>
      </c>
      <c r="S22" s="149" t="str">
        <f t="shared" si="9"/>
        <v>A</v>
      </c>
      <c r="T22" s="147"/>
      <c r="U22" s="147">
        <v>125</v>
      </c>
      <c r="V22" s="147"/>
      <c r="W22" s="132" t="str">
        <f t="shared" si="10"/>
        <v>G</v>
      </c>
      <c r="X22" s="136" t="str">
        <f t="shared" si="11"/>
        <v/>
      </c>
      <c r="Y22" s="132">
        <f t="shared" si="0"/>
        <v>4</v>
      </c>
      <c r="Z22" s="136" t="str">
        <f t="shared" si="12"/>
        <v>01</v>
      </c>
      <c r="AA22" s="136" t="str">
        <f t="shared" si="13"/>
        <v>07</v>
      </c>
      <c r="AB22" s="136" t="str">
        <f t="shared" si="14"/>
        <v>2005</v>
      </c>
      <c r="AC22" s="136" t="str">
        <f t="shared" si="15"/>
        <v>A</v>
      </c>
      <c r="AD22" s="132" t="str">
        <f t="shared" si="16"/>
        <v>01T</v>
      </c>
      <c r="AE22" s="132" t="str">
        <f t="shared" si="17"/>
        <v>02T</v>
      </c>
      <c r="AF22" s="132" t="str">
        <f t="shared" si="18"/>
        <v>09H</v>
      </c>
      <c r="AG22" s="132" t="str">
        <f t="shared" si="1"/>
        <v>13E</v>
      </c>
      <c r="AH22" s="136" t="str">
        <f t="shared" si="19"/>
        <v>T</v>
      </c>
      <c r="AI22" s="132" t="str">
        <f t="shared" si="20"/>
        <v>15T</v>
      </c>
      <c r="AJ22" s="132" t="str">
        <f t="shared" si="21"/>
        <v>19T</v>
      </c>
      <c r="AK22" s="132" t="str">
        <f t="shared" si="22"/>
        <v>21T</v>
      </c>
      <c r="AL22" s="136">
        <f t="shared" si="23"/>
        <v>6</v>
      </c>
      <c r="AM22" s="132"/>
      <c r="AN22" s="132" t="str">
        <f t="shared" si="2"/>
        <v>Fee Paid Rs: 125</v>
      </c>
      <c r="AP22" s="1" t="str">
        <f t="shared" si="3"/>
        <v>SHAVUKARI MAHA LAKSMI</v>
      </c>
      <c r="AQ22" s="1" t="str">
        <f t="shared" si="4"/>
        <v>SHAVUKARI VENKATARAMANAIAH</v>
      </c>
      <c r="AR22" s="1" t="str">
        <f t="shared" si="5"/>
        <v>SHAVUKARI NAGAMANI</v>
      </c>
      <c r="AS22" s="1">
        <f t="shared" si="24"/>
        <v>1</v>
      </c>
      <c r="AT22" s="1">
        <f t="shared" si="25"/>
        <v>1</v>
      </c>
      <c r="AU22" s="1">
        <f t="shared" si="26"/>
        <v>1</v>
      </c>
      <c r="AV22" s="1">
        <f t="shared" si="27"/>
        <v>1</v>
      </c>
      <c r="AW22" s="1">
        <f t="shared" si="28"/>
        <v>1</v>
      </c>
      <c r="AX22" s="1">
        <f t="shared" si="29"/>
        <v>1</v>
      </c>
      <c r="AY22" s="94" t="s">
        <v>550</v>
      </c>
      <c r="BA22" s="1" t="str">
        <f t="shared" si="30"/>
        <v>BC</v>
      </c>
      <c r="BB22" s="1" t="str">
        <f t="shared" si="31"/>
        <v/>
      </c>
      <c r="BC22" s="1" t="str">
        <f t="shared" si="32"/>
        <v/>
      </c>
    </row>
    <row r="23" spans="1:55" ht="15.75">
      <c r="A23" s="145">
        <f t="shared" ref="A23" si="48">A22+1</f>
        <v>18</v>
      </c>
      <c r="B23" s="147">
        <v>12654</v>
      </c>
      <c r="C23" s="147">
        <v>1</v>
      </c>
      <c r="D23" s="147" t="s">
        <v>746</v>
      </c>
      <c r="E23" s="146" t="s">
        <v>59</v>
      </c>
      <c r="F23" s="146" t="s">
        <v>152</v>
      </c>
      <c r="G23" s="146" t="s">
        <v>15</v>
      </c>
      <c r="H23" s="150" t="str">
        <f t="shared" si="6"/>
        <v>YANAMALA</v>
      </c>
      <c r="I23" s="147" t="s">
        <v>751</v>
      </c>
      <c r="J23" s="150" t="str">
        <f t="shared" si="7"/>
        <v>YANAMALA</v>
      </c>
      <c r="K23" s="147" t="s">
        <v>752</v>
      </c>
      <c r="L23" s="147" t="s">
        <v>544</v>
      </c>
      <c r="M23" s="147"/>
      <c r="N23" s="147"/>
      <c r="O23" s="148" t="s">
        <v>585</v>
      </c>
      <c r="P23" s="147" t="s">
        <v>558</v>
      </c>
      <c r="Q23" s="147" t="s">
        <v>562</v>
      </c>
      <c r="R23" s="149" t="str">
        <f t="shared" si="8"/>
        <v>09H</v>
      </c>
      <c r="S23" s="149" t="str">
        <f t="shared" si="9"/>
        <v>A</v>
      </c>
      <c r="T23" s="147"/>
      <c r="U23" s="147">
        <v>125</v>
      </c>
      <c r="V23" s="147"/>
      <c r="W23" s="132" t="str">
        <f t="shared" si="10"/>
        <v>G</v>
      </c>
      <c r="X23" s="136" t="str">
        <f t="shared" si="11"/>
        <v/>
      </c>
      <c r="Y23" s="132">
        <f t="shared" si="0"/>
        <v>4</v>
      </c>
      <c r="Z23" s="136" t="str">
        <f t="shared" si="12"/>
        <v>01</v>
      </c>
      <c r="AA23" s="136" t="str">
        <f t="shared" si="13"/>
        <v>07</v>
      </c>
      <c r="AB23" s="136" t="str">
        <f t="shared" si="14"/>
        <v>2006</v>
      </c>
      <c r="AC23" s="136" t="str">
        <f t="shared" si="15"/>
        <v>A</v>
      </c>
      <c r="AD23" s="132" t="str">
        <f t="shared" si="16"/>
        <v>01T</v>
      </c>
      <c r="AE23" s="132" t="str">
        <f t="shared" si="17"/>
        <v>02T</v>
      </c>
      <c r="AF23" s="132" t="str">
        <f t="shared" si="18"/>
        <v>09H</v>
      </c>
      <c r="AG23" s="132" t="str">
        <f t="shared" si="1"/>
        <v>13E</v>
      </c>
      <c r="AH23" s="136" t="str">
        <f t="shared" si="19"/>
        <v>T</v>
      </c>
      <c r="AI23" s="132" t="str">
        <f t="shared" si="20"/>
        <v>15T</v>
      </c>
      <c r="AJ23" s="132" t="str">
        <f t="shared" si="21"/>
        <v>19T</v>
      </c>
      <c r="AK23" s="132" t="str">
        <f t="shared" si="22"/>
        <v>21T</v>
      </c>
      <c r="AL23" s="136">
        <f t="shared" si="23"/>
        <v>6</v>
      </c>
      <c r="AM23" s="132"/>
      <c r="AN23" s="132" t="str">
        <f t="shared" si="2"/>
        <v>Fee Paid Rs: 125</v>
      </c>
      <c r="AP23" s="1" t="str">
        <f t="shared" si="3"/>
        <v>YANAMALA MOUNIKA</v>
      </c>
      <c r="AQ23" s="1" t="str">
        <f t="shared" si="4"/>
        <v>YANAMALA VENKATARAMANAIAH</v>
      </c>
      <c r="AR23" s="1" t="str">
        <f t="shared" si="5"/>
        <v>YANAMALA NAGAMANI</v>
      </c>
      <c r="AS23" s="1">
        <f t="shared" si="24"/>
        <v>1</v>
      </c>
      <c r="AT23" s="1">
        <f t="shared" si="25"/>
        <v>1</v>
      </c>
      <c r="AU23" s="1">
        <f t="shared" si="26"/>
        <v>1</v>
      </c>
      <c r="AV23" s="1">
        <f t="shared" si="27"/>
        <v>1</v>
      </c>
      <c r="AW23" s="1">
        <f t="shared" si="28"/>
        <v>1</v>
      </c>
      <c r="AX23" s="1">
        <f t="shared" si="29"/>
        <v>1</v>
      </c>
      <c r="BA23" s="1" t="str">
        <f t="shared" si="30"/>
        <v>BC</v>
      </c>
      <c r="BB23" s="1" t="str">
        <f t="shared" si="31"/>
        <v/>
      </c>
      <c r="BC23" s="1" t="str">
        <f t="shared" si="32"/>
        <v/>
      </c>
    </row>
    <row r="24" spans="1:55" ht="15.75">
      <c r="A24" s="145">
        <f t="shared" ref="A24" si="49">A23+1</f>
        <v>19</v>
      </c>
      <c r="B24" s="147">
        <v>12654</v>
      </c>
      <c r="C24" s="147">
        <v>1</v>
      </c>
      <c r="D24" s="147" t="s">
        <v>746</v>
      </c>
      <c r="E24" s="146" t="s">
        <v>60</v>
      </c>
      <c r="F24" s="146" t="s">
        <v>153</v>
      </c>
      <c r="G24" s="146" t="s">
        <v>15</v>
      </c>
      <c r="H24" s="150" t="str">
        <f t="shared" si="6"/>
        <v>LALAPETA</v>
      </c>
      <c r="I24" s="147" t="s">
        <v>751</v>
      </c>
      <c r="J24" s="150" t="str">
        <f t="shared" si="7"/>
        <v>LALAPETA</v>
      </c>
      <c r="K24" s="147" t="s">
        <v>752</v>
      </c>
      <c r="L24" s="147" t="s">
        <v>544</v>
      </c>
      <c r="M24" s="147"/>
      <c r="N24" s="147"/>
      <c r="O24" s="148" t="s">
        <v>586</v>
      </c>
      <c r="P24" s="147" t="s">
        <v>558</v>
      </c>
      <c r="Q24" s="147" t="s">
        <v>562</v>
      </c>
      <c r="R24" s="149" t="str">
        <f t="shared" si="8"/>
        <v>09H</v>
      </c>
      <c r="S24" s="149" t="str">
        <f t="shared" si="9"/>
        <v>A</v>
      </c>
      <c r="T24" s="147"/>
      <c r="U24" s="147">
        <v>125</v>
      </c>
      <c r="V24" s="147"/>
      <c r="W24" s="132" t="str">
        <f t="shared" si="10"/>
        <v>G</v>
      </c>
      <c r="X24" s="136" t="str">
        <f t="shared" si="11"/>
        <v/>
      </c>
      <c r="Y24" s="132">
        <f t="shared" si="0"/>
        <v>4</v>
      </c>
      <c r="Z24" s="136" t="str">
        <f t="shared" si="12"/>
        <v>01</v>
      </c>
      <c r="AA24" s="136" t="str">
        <f t="shared" si="13"/>
        <v>07</v>
      </c>
      <c r="AB24" s="136" t="str">
        <f t="shared" si="14"/>
        <v>2007</v>
      </c>
      <c r="AC24" s="136" t="str">
        <f t="shared" si="15"/>
        <v>A</v>
      </c>
      <c r="AD24" s="132" t="str">
        <f t="shared" si="16"/>
        <v>01T</v>
      </c>
      <c r="AE24" s="132" t="str">
        <f t="shared" si="17"/>
        <v>02T</v>
      </c>
      <c r="AF24" s="132" t="str">
        <f t="shared" si="18"/>
        <v>09H</v>
      </c>
      <c r="AG24" s="132" t="str">
        <f t="shared" si="1"/>
        <v>13E</v>
      </c>
      <c r="AH24" s="136" t="str">
        <f t="shared" si="19"/>
        <v>T</v>
      </c>
      <c r="AI24" s="132" t="str">
        <f t="shared" si="20"/>
        <v>15T</v>
      </c>
      <c r="AJ24" s="132" t="str">
        <f t="shared" si="21"/>
        <v>19T</v>
      </c>
      <c r="AK24" s="132" t="str">
        <f t="shared" si="22"/>
        <v>21T</v>
      </c>
      <c r="AL24" s="136">
        <f t="shared" si="23"/>
        <v>6</v>
      </c>
      <c r="AM24" s="132"/>
      <c r="AN24" s="132" t="str">
        <f t="shared" si="2"/>
        <v>Fee Paid Rs: 125</v>
      </c>
      <c r="AP24" s="1" t="str">
        <f t="shared" si="3"/>
        <v>LALAPETA MYDHILI</v>
      </c>
      <c r="AQ24" s="1" t="str">
        <f t="shared" si="4"/>
        <v>LALAPETA VENKATARAMANAIAH</v>
      </c>
      <c r="AR24" s="1" t="str">
        <f t="shared" si="5"/>
        <v>LALAPETA NAGAMANI</v>
      </c>
      <c r="AS24" s="1">
        <f t="shared" si="24"/>
        <v>1</v>
      </c>
      <c r="AT24" s="1">
        <f t="shared" si="25"/>
        <v>1</v>
      </c>
      <c r="AU24" s="1">
        <f t="shared" si="26"/>
        <v>1</v>
      </c>
      <c r="AV24" s="1">
        <f t="shared" si="27"/>
        <v>1</v>
      </c>
      <c r="AW24" s="1">
        <f t="shared" si="28"/>
        <v>1</v>
      </c>
      <c r="AX24" s="1">
        <f t="shared" si="29"/>
        <v>1</v>
      </c>
      <c r="AY24" s="94" t="s">
        <v>553</v>
      </c>
      <c r="BA24" s="1" t="str">
        <f t="shared" si="30"/>
        <v>BC</v>
      </c>
      <c r="BB24" s="1" t="str">
        <f t="shared" si="31"/>
        <v/>
      </c>
      <c r="BC24" s="1" t="str">
        <f t="shared" si="32"/>
        <v/>
      </c>
    </row>
    <row r="25" spans="1:55" ht="15.75">
      <c r="A25" s="145">
        <f t="shared" ref="A25" si="50">A24+1</f>
        <v>20</v>
      </c>
      <c r="B25" s="147">
        <v>12654</v>
      </c>
      <c r="C25" s="147">
        <v>1</v>
      </c>
      <c r="D25" s="147" t="s">
        <v>746</v>
      </c>
      <c r="E25" s="146" t="s">
        <v>61</v>
      </c>
      <c r="F25" s="146" t="s">
        <v>154</v>
      </c>
      <c r="G25" s="146" t="s">
        <v>15</v>
      </c>
      <c r="H25" s="150" t="str">
        <f t="shared" si="6"/>
        <v>ARKAT</v>
      </c>
      <c r="I25" s="147" t="s">
        <v>751</v>
      </c>
      <c r="J25" s="150" t="str">
        <f t="shared" si="7"/>
        <v>ARKAT</v>
      </c>
      <c r="K25" s="147" t="s">
        <v>752</v>
      </c>
      <c r="L25" s="147" t="s">
        <v>549</v>
      </c>
      <c r="M25" s="147"/>
      <c r="N25" s="147"/>
      <c r="O25" s="148" t="s">
        <v>587</v>
      </c>
      <c r="P25" s="147" t="s">
        <v>558</v>
      </c>
      <c r="Q25" s="147" t="s">
        <v>562</v>
      </c>
      <c r="R25" s="149" t="str">
        <f t="shared" si="8"/>
        <v>09H</v>
      </c>
      <c r="S25" s="149" t="str">
        <f t="shared" si="9"/>
        <v>A</v>
      </c>
      <c r="T25" s="147"/>
      <c r="U25" s="147">
        <v>125</v>
      </c>
      <c r="V25" s="147"/>
      <c r="W25" s="132" t="str">
        <f t="shared" si="10"/>
        <v>G</v>
      </c>
      <c r="X25" s="136" t="str">
        <f t="shared" si="11"/>
        <v/>
      </c>
      <c r="Y25" s="132" t="str">
        <f t="shared" si="0"/>
        <v/>
      </c>
      <c r="Z25" s="136" t="str">
        <f t="shared" si="12"/>
        <v>01</v>
      </c>
      <c r="AA25" s="136" t="str">
        <f t="shared" si="13"/>
        <v>07</v>
      </c>
      <c r="AB25" s="136" t="str">
        <f t="shared" si="14"/>
        <v>2008</v>
      </c>
      <c r="AC25" s="136" t="str">
        <f t="shared" si="15"/>
        <v>A</v>
      </c>
      <c r="AD25" s="132" t="str">
        <f t="shared" si="16"/>
        <v>01T</v>
      </c>
      <c r="AE25" s="132" t="str">
        <f t="shared" si="17"/>
        <v>02T</v>
      </c>
      <c r="AF25" s="132" t="str">
        <f t="shared" si="18"/>
        <v>09H</v>
      </c>
      <c r="AG25" s="132" t="str">
        <f t="shared" si="1"/>
        <v>13E</v>
      </c>
      <c r="AH25" s="136" t="str">
        <f t="shared" si="19"/>
        <v>T</v>
      </c>
      <c r="AI25" s="132" t="str">
        <f t="shared" si="20"/>
        <v>15T</v>
      </c>
      <c r="AJ25" s="132" t="str">
        <f t="shared" si="21"/>
        <v>19T</v>
      </c>
      <c r="AK25" s="132" t="str">
        <f t="shared" si="22"/>
        <v>21T</v>
      </c>
      <c r="AL25" s="136">
        <f t="shared" si="23"/>
        <v>6</v>
      </c>
      <c r="AM25" s="132"/>
      <c r="AN25" s="132" t="str">
        <f t="shared" si="2"/>
        <v>Fee Paid Rs: 125</v>
      </c>
      <c r="AP25" s="1" t="str">
        <f t="shared" si="3"/>
        <v>ARKAT PRIYANKA</v>
      </c>
      <c r="AQ25" s="1" t="str">
        <f t="shared" si="4"/>
        <v>ARKAT VENKATARAMANAIAH</v>
      </c>
      <c r="AR25" s="1" t="str">
        <f t="shared" si="5"/>
        <v>ARKAT NAGAMANI</v>
      </c>
      <c r="AS25" s="1">
        <f t="shared" si="24"/>
        <v>1</v>
      </c>
      <c r="AT25" s="1">
        <f t="shared" si="25"/>
        <v>1</v>
      </c>
      <c r="AU25" s="1">
        <f t="shared" si="26"/>
        <v>1</v>
      </c>
      <c r="AV25" s="1">
        <f t="shared" si="27"/>
        <v>1</v>
      </c>
      <c r="AW25" s="1">
        <f t="shared" si="28"/>
        <v>1</v>
      </c>
      <c r="AX25" s="1">
        <f t="shared" si="29"/>
        <v>1</v>
      </c>
      <c r="AY25" s="94" t="s">
        <v>554</v>
      </c>
      <c r="BA25" s="1" t="str">
        <f t="shared" si="30"/>
        <v>SC</v>
      </c>
      <c r="BB25" s="1" t="str">
        <f t="shared" si="31"/>
        <v/>
      </c>
      <c r="BC25" s="1" t="str">
        <f t="shared" si="32"/>
        <v/>
      </c>
    </row>
    <row r="26" spans="1:55" ht="15.75">
      <c r="A26" s="145">
        <f t="shared" ref="A26" si="51">A25+1</f>
        <v>21</v>
      </c>
      <c r="B26" s="147">
        <v>12654</v>
      </c>
      <c r="C26" s="147">
        <v>1</v>
      </c>
      <c r="D26" s="147" t="s">
        <v>746</v>
      </c>
      <c r="E26" s="146" t="s">
        <v>62</v>
      </c>
      <c r="F26" s="146" t="s">
        <v>155</v>
      </c>
      <c r="G26" s="146" t="s">
        <v>15</v>
      </c>
      <c r="H26" s="150" t="str">
        <f t="shared" si="6"/>
        <v>ADAPALA</v>
      </c>
      <c r="I26" s="147" t="s">
        <v>751</v>
      </c>
      <c r="J26" s="150" t="str">
        <f t="shared" si="7"/>
        <v>ADAPALA</v>
      </c>
      <c r="K26" s="147" t="s">
        <v>752</v>
      </c>
      <c r="L26" s="147" t="s">
        <v>549</v>
      </c>
      <c r="M26" s="147"/>
      <c r="N26" s="147"/>
      <c r="O26" s="148" t="s">
        <v>588</v>
      </c>
      <c r="P26" s="147" t="s">
        <v>558</v>
      </c>
      <c r="Q26" s="147" t="s">
        <v>562</v>
      </c>
      <c r="R26" s="149" t="str">
        <f t="shared" si="8"/>
        <v>09H</v>
      </c>
      <c r="S26" s="149" t="str">
        <f t="shared" si="9"/>
        <v>A</v>
      </c>
      <c r="T26" s="147"/>
      <c r="U26" s="147">
        <v>125</v>
      </c>
      <c r="V26" s="147"/>
      <c r="W26" s="132" t="str">
        <f t="shared" si="10"/>
        <v>G</v>
      </c>
      <c r="X26" s="136" t="str">
        <f t="shared" si="11"/>
        <v/>
      </c>
      <c r="Y26" s="132" t="str">
        <f t="shared" si="0"/>
        <v/>
      </c>
      <c r="Z26" s="136" t="str">
        <f t="shared" si="12"/>
        <v>01</v>
      </c>
      <c r="AA26" s="136" t="str">
        <f t="shared" si="13"/>
        <v>07</v>
      </c>
      <c r="AB26" s="136" t="str">
        <f t="shared" si="14"/>
        <v>2009</v>
      </c>
      <c r="AC26" s="136" t="str">
        <f t="shared" si="15"/>
        <v>A</v>
      </c>
      <c r="AD26" s="132" t="str">
        <f t="shared" si="16"/>
        <v>01T</v>
      </c>
      <c r="AE26" s="132" t="str">
        <f t="shared" si="17"/>
        <v>02T</v>
      </c>
      <c r="AF26" s="132" t="str">
        <f t="shared" si="18"/>
        <v>09H</v>
      </c>
      <c r="AG26" s="132" t="str">
        <f t="shared" si="1"/>
        <v>13E</v>
      </c>
      <c r="AH26" s="136" t="str">
        <f t="shared" si="19"/>
        <v>T</v>
      </c>
      <c r="AI26" s="132" t="str">
        <f t="shared" si="20"/>
        <v>15T</v>
      </c>
      <c r="AJ26" s="132" t="str">
        <f t="shared" si="21"/>
        <v>19T</v>
      </c>
      <c r="AK26" s="132" t="str">
        <f t="shared" si="22"/>
        <v>21T</v>
      </c>
      <c r="AL26" s="136">
        <f t="shared" si="23"/>
        <v>6</v>
      </c>
      <c r="AM26" s="132"/>
      <c r="AN26" s="132" t="str">
        <f t="shared" si="2"/>
        <v>Fee Paid Rs: 125</v>
      </c>
      <c r="AP26" s="1" t="str">
        <f t="shared" si="3"/>
        <v>ADAPALA RADHA</v>
      </c>
      <c r="AQ26" s="1" t="str">
        <f t="shared" si="4"/>
        <v>ADAPALA VENKATARAMANAIAH</v>
      </c>
      <c r="AR26" s="1" t="str">
        <f t="shared" si="5"/>
        <v>ADAPALA NAGAMANI</v>
      </c>
      <c r="AS26" s="1">
        <f t="shared" si="24"/>
        <v>1</v>
      </c>
      <c r="AT26" s="1">
        <f t="shared" si="25"/>
        <v>1</v>
      </c>
      <c r="AU26" s="1">
        <f t="shared" si="26"/>
        <v>1</v>
      </c>
      <c r="AV26" s="1">
        <f t="shared" si="27"/>
        <v>1</v>
      </c>
      <c r="AW26" s="1">
        <f t="shared" si="28"/>
        <v>1</v>
      </c>
      <c r="AX26" s="1">
        <f t="shared" si="29"/>
        <v>1</v>
      </c>
      <c r="AY26" s="94" t="s">
        <v>555</v>
      </c>
      <c r="BA26" s="1" t="str">
        <f t="shared" si="30"/>
        <v>SC</v>
      </c>
      <c r="BB26" s="1" t="str">
        <f t="shared" si="31"/>
        <v/>
      </c>
      <c r="BC26" s="1" t="str">
        <f t="shared" si="32"/>
        <v/>
      </c>
    </row>
    <row r="27" spans="1:55" ht="15.75">
      <c r="A27" s="145">
        <f t="shared" ref="A27" si="52">A26+1</f>
        <v>22</v>
      </c>
      <c r="B27" s="147">
        <v>12654</v>
      </c>
      <c r="C27" s="147">
        <v>1</v>
      </c>
      <c r="D27" s="147" t="s">
        <v>746</v>
      </c>
      <c r="E27" s="146" t="s">
        <v>63</v>
      </c>
      <c r="F27" s="146" t="s">
        <v>156</v>
      </c>
      <c r="G27" s="146" t="s">
        <v>15</v>
      </c>
      <c r="H27" s="150" t="str">
        <f t="shared" si="6"/>
        <v>CHITHURU</v>
      </c>
      <c r="I27" s="147" t="s">
        <v>751</v>
      </c>
      <c r="J27" s="150" t="str">
        <f t="shared" si="7"/>
        <v>CHITHURU</v>
      </c>
      <c r="K27" s="147" t="s">
        <v>752</v>
      </c>
      <c r="L27" s="147" t="s">
        <v>549</v>
      </c>
      <c r="M27" s="147"/>
      <c r="N27" s="147"/>
      <c r="O27" s="148" t="s">
        <v>589</v>
      </c>
      <c r="P27" s="147" t="s">
        <v>558</v>
      </c>
      <c r="Q27" s="147" t="s">
        <v>562</v>
      </c>
      <c r="R27" s="149" t="str">
        <f t="shared" si="8"/>
        <v>09H</v>
      </c>
      <c r="S27" s="149" t="str">
        <f t="shared" si="9"/>
        <v>A</v>
      </c>
      <c r="T27" s="147"/>
      <c r="U27" s="147">
        <v>125</v>
      </c>
      <c r="V27" s="147"/>
      <c r="W27" s="132" t="str">
        <f t="shared" si="10"/>
        <v>G</v>
      </c>
      <c r="X27" s="136" t="str">
        <f t="shared" si="11"/>
        <v/>
      </c>
      <c r="Y27" s="132" t="str">
        <f t="shared" si="0"/>
        <v/>
      </c>
      <c r="Z27" s="136" t="str">
        <f t="shared" si="12"/>
        <v>01</v>
      </c>
      <c r="AA27" s="136" t="str">
        <f t="shared" si="13"/>
        <v>07</v>
      </c>
      <c r="AB27" s="136" t="str">
        <f t="shared" si="14"/>
        <v>2010</v>
      </c>
      <c r="AC27" s="136" t="str">
        <f t="shared" si="15"/>
        <v>A</v>
      </c>
      <c r="AD27" s="132" t="str">
        <f t="shared" si="16"/>
        <v>01T</v>
      </c>
      <c r="AE27" s="132" t="str">
        <f t="shared" si="17"/>
        <v>02T</v>
      </c>
      <c r="AF27" s="132" t="str">
        <f t="shared" si="18"/>
        <v>09H</v>
      </c>
      <c r="AG27" s="132" t="str">
        <f t="shared" si="1"/>
        <v>13E</v>
      </c>
      <c r="AH27" s="136" t="str">
        <f t="shared" si="19"/>
        <v>T</v>
      </c>
      <c r="AI27" s="132" t="str">
        <f t="shared" si="20"/>
        <v>15T</v>
      </c>
      <c r="AJ27" s="132" t="str">
        <f t="shared" si="21"/>
        <v>19T</v>
      </c>
      <c r="AK27" s="132" t="str">
        <f t="shared" si="22"/>
        <v>21T</v>
      </c>
      <c r="AL27" s="136">
        <f t="shared" si="23"/>
        <v>6</v>
      </c>
      <c r="AM27" s="132"/>
      <c r="AN27" s="132" t="str">
        <f t="shared" si="2"/>
        <v>Fee Paid Rs: 125</v>
      </c>
      <c r="AP27" s="1" t="str">
        <f t="shared" si="3"/>
        <v>CHITHURU RAJI</v>
      </c>
      <c r="AQ27" s="1" t="str">
        <f t="shared" si="4"/>
        <v>CHITHURU VENKATARAMANAIAH</v>
      </c>
      <c r="AR27" s="1" t="str">
        <f t="shared" si="5"/>
        <v>CHITHURU NAGAMANI</v>
      </c>
      <c r="AS27" s="1">
        <f t="shared" si="24"/>
        <v>1</v>
      </c>
      <c r="AT27" s="1">
        <f t="shared" si="25"/>
        <v>1</v>
      </c>
      <c r="AU27" s="1">
        <f t="shared" si="26"/>
        <v>1</v>
      </c>
      <c r="AV27" s="1">
        <f t="shared" si="27"/>
        <v>1</v>
      </c>
      <c r="AW27" s="1">
        <f t="shared" si="28"/>
        <v>1</v>
      </c>
      <c r="AX27" s="1">
        <f t="shared" si="29"/>
        <v>1</v>
      </c>
      <c r="AY27" s="94" t="s">
        <v>556</v>
      </c>
      <c r="BA27" s="1" t="str">
        <f t="shared" si="30"/>
        <v>SC</v>
      </c>
      <c r="BB27" s="1" t="str">
        <f t="shared" si="31"/>
        <v/>
      </c>
      <c r="BC27" s="1" t="str">
        <f t="shared" si="32"/>
        <v/>
      </c>
    </row>
    <row r="28" spans="1:55" ht="15.75">
      <c r="A28" s="145">
        <f t="shared" ref="A28" si="53">A27+1</f>
        <v>23</v>
      </c>
      <c r="B28" s="147">
        <v>12654</v>
      </c>
      <c r="C28" s="147">
        <v>1</v>
      </c>
      <c r="D28" s="147" t="s">
        <v>746</v>
      </c>
      <c r="E28" s="146" t="s">
        <v>49</v>
      </c>
      <c r="F28" s="146" t="s">
        <v>157</v>
      </c>
      <c r="G28" s="146" t="s">
        <v>15</v>
      </c>
      <c r="H28" s="150" t="str">
        <f t="shared" si="6"/>
        <v>SHAIK</v>
      </c>
      <c r="I28" s="147" t="s">
        <v>751</v>
      </c>
      <c r="J28" s="150" t="str">
        <f t="shared" si="7"/>
        <v>SHAIK</v>
      </c>
      <c r="K28" s="147" t="s">
        <v>752</v>
      </c>
      <c r="L28" s="147" t="s">
        <v>549</v>
      </c>
      <c r="M28" s="147"/>
      <c r="N28" s="147"/>
      <c r="O28" s="148" t="s">
        <v>590</v>
      </c>
      <c r="P28" s="147" t="s">
        <v>558</v>
      </c>
      <c r="Q28" s="147" t="s">
        <v>562</v>
      </c>
      <c r="R28" s="149" t="str">
        <f t="shared" si="8"/>
        <v>09H</v>
      </c>
      <c r="S28" s="149" t="str">
        <f t="shared" si="9"/>
        <v>A</v>
      </c>
      <c r="T28" s="147"/>
      <c r="U28" s="147">
        <v>125</v>
      </c>
      <c r="V28" s="147"/>
      <c r="W28" s="132" t="str">
        <f t="shared" si="10"/>
        <v>G</v>
      </c>
      <c r="X28" s="136" t="str">
        <f t="shared" si="11"/>
        <v/>
      </c>
      <c r="Y28" s="132" t="str">
        <f t="shared" si="0"/>
        <v/>
      </c>
      <c r="Z28" s="136" t="str">
        <f t="shared" si="12"/>
        <v>01</v>
      </c>
      <c r="AA28" s="136" t="str">
        <f t="shared" si="13"/>
        <v>07</v>
      </c>
      <c r="AB28" s="136" t="str">
        <f t="shared" si="14"/>
        <v>2011</v>
      </c>
      <c r="AC28" s="136" t="str">
        <f t="shared" si="15"/>
        <v>A</v>
      </c>
      <c r="AD28" s="132" t="str">
        <f t="shared" si="16"/>
        <v>01T</v>
      </c>
      <c r="AE28" s="132" t="str">
        <f t="shared" si="17"/>
        <v>02T</v>
      </c>
      <c r="AF28" s="132" t="str">
        <f t="shared" si="18"/>
        <v>09H</v>
      </c>
      <c r="AG28" s="132" t="str">
        <f t="shared" si="1"/>
        <v>13E</v>
      </c>
      <c r="AH28" s="136" t="str">
        <f t="shared" si="19"/>
        <v>T</v>
      </c>
      <c r="AI28" s="132" t="str">
        <f t="shared" si="20"/>
        <v>15T</v>
      </c>
      <c r="AJ28" s="132" t="str">
        <f t="shared" si="21"/>
        <v>19T</v>
      </c>
      <c r="AK28" s="132" t="str">
        <f t="shared" si="22"/>
        <v>21T</v>
      </c>
      <c r="AL28" s="136">
        <f t="shared" si="23"/>
        <v>6</v>
      </c>
      <c r="AM28" s="132"/>
      <c r="AN28" s="132" t="str">
        <f t="shared" si="2"/>
        <v>Fee Paid Rs: 125</v>
      </c>
      <c r="AP28" s="1" t="str">
        <f t="shared" si="3"/>
        <v>SHAIK RUKSAR</v>
      </c>
      <c r="AQ28" s="1" t="str">
        <f t="shared" si="4"/>
        <v>SHAIK VENKATARAMANAIAH</v>
      </c>
      <c r="AR28" s="1" t="str">
        <f t="shared" si="5"/>
        <v>SHAIK NAGAMANI</v>
      </c>
      <c r="AS28" s="1">
        <f t="shared" si="24"/>
        <v>1</v>
      </c>
      <c r="AT28" s="1">
        <f t="shared" si="25"/>
        <v>1</v>
      </c>
      <c r="AU28" s="1">
        <f t="shared" si="26"/>
        <v>1</v>
      </c>
      <c r="AV28" s="1">
        <f t="shared" si="27"/>
        <v>1</v>
      </c>
      <c r="AW28" s="1">
        <f t="shared" si="28"/>
        <v>1</v>
      </c>
      <c r="AX28" s="1">
        <f t="shared" si="29"/>
        <v>1</v>
      </c>
      <c r="BA28" s="1" t="str">
        <f t="shared" si="30"/>
        <v>SC</v>
      </c>
      <c r="BB28" s="1" t="str">
        <f t="shared" si="31"/>
        <v/>
      </c>
      <c r="BC28" s="1" t="str">
        <f t="shared" si="32"/>
        <v/>
      </c>
    </row>
    <row r="29" spans="1:55" ht="15.75">
      <c r="A29" s="145">
        <f t="shared" ref="A29" si="54">A28+1</f>
        <v>24</v>
      </c>
      <c r="B29" s="147">
        <v>12654</v>
      </c>
      <c r="C29" s="147">
        <v>1</v>
      </c>
      <c r="D29" s="147" t="s">
        <v>746</v>
      </c>
      <c r="E29" s="146" t="s">
        <v>49</v>
      </c>
      <c r="F29" s="146" t="s">
        <v>158</v>
      </c>
      <c r="G29" s="146" t="s">
        <v>15</v>
      </c>
      <c r="H29" s="150" t="str">
        <f t="shared" si="6"/>
        <v>SHAIK</v>
      </c>
      <c r="I29" s="147" t="s">
        <v>751</v>
      </c>
      <c r="J29" s="150" t="str">
        <f t="shared" si="7"/>
        <v>SHAIK</v>
      </c>
      <c r="K29" s="147" t="s">
        <v>752</v>
      </c>
      <c r="L29" s="147" t="s">
        <v>549</v>
      </c>
      <c r="M29" s="147"/>
      <c r="N29" s="147"/>
      <c r="O29" s="148" t="s">
        <v>591</v>
      </c>
      <c r="P29" s="147" t="s">
        <v>558</v>
      </c>
      <c r="Q29" s="147" t="s">
        <v>562</v>
      </c>
      <c r="R29" s="149" t="str">
        <f t="shared" si="8"/>
        <v>09H</v>
      </c>
      <c r="S29" s="149" t="str">
        <f t="shared" si="9"/>
        <v>A</v>
      </c>
      <c r="T29" s="147"/>
      <c r="U29" s="147">
        <v>125</v>
      </c>
      <c r="V29" s="147"/>
      <c r="W29" s="132" t="str">
        <f t="shared" si="10"/>
        <v>G</v>
      </c>
      <c r="X29" s="136" t="str">
        <f t="shared" si="11"/>
        <v/>
      </c>
      <c r="Y29" s="132" t="str">
        <f t="shared" si="0"/>
        <v/>
      </c>
      <c r="Z29" s="136" t="str">
        <f t="shared" si="12"/>
        <v>01</v>
      </c>
      <c r="AA29" s="136" t="str">
        <f t="shared" si="13"/>
        <v>07</v>
      </c>
      <c r="AB29" s="136" t="str">
        <f t="shared" si="14"/>
        <v>2012</v>
      </c>
      <c r="AC29" s="136" t="str">
        <f t="shared" si="15"/>
        <v>A</v>
      </c>
      <c r="AD29" s="132" t="str">
        <f t="shared" si="16"/>
        <v>01T</v>
      </c>
      <c r="AE29" s="132" t="str">
        <f t="shared" si="17"/>
        <v>02T</v>
      </c>
      <c r="AF29" s="132" t="str">
        <f t="shared" si="18"/>
        <v>09H</v>
      </c>
      <c r="AG29" s="132" t="str">
        <f t="shared" si="1"/>
        <v>13E</v>
      </c>
      <c r="AH29" s="136" t="str">
        <f t="shared" si="19"/>
        <v>T</v>
      </c>
      <c r="AI29" s="132" t="str">
        <f t="shared" si="20"/>
        <v>15T</v>
      </c>
      <c r="AJ29" s="132" t="str">
        <f t="shared" si="21"/>
        <v>19T</v>
      </c>
      <c r="AK29" s="132" t="str">
        <f t="shared" si="22"/>
        <v>21T</v>
      </c>
      <c r="AL29" s="136">
        <f t="shared" si="23"/>
        <v>6</v>
      </c>
      <c r="AM29" s="132"/>
      <c r="AN29" s="132" t="str">
        <f t="shared" si="2"/>
        <v>Fee Paid Rs: 125</v>
      </c>
      <c r="AP29" s="1" t="str">
        <f t="shared" si="3"/>
        <v>SHAIK SALMA</v>
      </c>
      <c r="AQ29" s="1" t="str">
        <f t="shared" si="4"/>
        <v>SHAIK VENKATARAMANAIAH</v>
      </c>
      <c r="AR29" s="1" t="str">
        <f t="shared" si="5"/>
        <v>SHAIK NAGAMANI</v>
      </c>
      <c r="AS29" s="1">
        <f t="shared" si="24"/>
        <v>1</v>
      </c>
      <c r="AT29" s="1">
        <f t="shared" si="25"/>
        <v>1</v>
      </c>
      <c r="AU29" s="1">
        <f t="shared" si="26"/>
        <v>1</v>
      </c>
      <c r="AV29" s="1">
        <f t="shared" si="27"/>
        <v>1</v>
      </c>
      <c r="AW29" s="1">
        <f t="shared" si="28"/>
        <v>1</v>
      </c>
      <c r="AX29" s="1">
        <f t="shared" si="29"/>
        <v>1</v>
      </c>
      <c r="AY29" s="94" t="s">
        <v>558</v>
      </c>
      <c r="BA29" s="1" t="str">
        <f t="shared" si="30"/>
        <v>SC</v>
      </c>
      <c r="BB29" s="1" t="str">
        <f t="shared" si="31"/>
        <v/>
      </c>
      <c r="BC29" s="1" t="str">
        <f t="shared" si="32"/>
        <v/>
      </c>
    </row>
    <row r="30" spans="1:55" ht="15.75">
      <c r="A30" s="145">
        <f t="shared" ref="A30" si="55">A29+1</f>
        <v>25</v>
      </c>
      <c r="B30" s="147">
        <v>12654</v>
      </c>
      <c r="C30" s="147">
        <v>1</v>
      </c>
      <c r="D30" s="147" t="s">
        <v>746</v>
      </c>
      <c r="E30" s="146" t="s">
        <v>64</v>
      </c>
      <c r="F30" s="146" t="s">
        <v>159</v>
      </c>
      <c r="G30" s="146" t="s">
        <v>15</v>
      </c>
      <c r="H30" s="150" t="str">
        <f t="shared" si="6"/>
        <v>CHINTHALA</v>
      </c>
      <c r="I30" s="147" t="s">
        <v>751</v>
      </c>
      <c r="J30" s="150" t="str">
        <f t="shared" si="7"/>
        <v>CHINTHALA</v>
      </c>
      <c r="K30" s="147" t="s">
        <v>752</v>
      </c>
      <c r="L30" s="147" t="s">
        <v>549</v>
      </c>
      <c r="M30" s="147"/>
      <c r="N30" s="147"/>
      <c r="O30" s="148" t="s">
        <v>592</v>
      </c>
      <c r="P30" s="147" t="s">
        <v>558</v>
      </c>
      <c r="Q30" s="147" t="s">
        <v>562</v>
      </c>
      <c r="R30" s="149" t="str">
        <f t="shared" si="8"/>
        <v>09H</v>
      </c>
      <c r="S30" s="149" t="str">
        <f t="shared" si="9"/>
        <v>A</v>
      </c>
      <c r="T30" s="147"/>
      <c r="U30" s="147">
        <v>125</v>
      </c>
      <c r="V30" s="147"/>
      <c r="W30" s="132" t="str">
        <f t="shared" si="10"/>
        <v>G</v>
      </c>
      <c r="X30" s="136" t="str">
        <f t="shared" si="11"/>
        <v/>
      </c>
      <c r="Y30" s="132" t="str">
        <f t="shared" si="0"/>
        <v/>
      </c>
      <c r="Z30" s="136" t="str">
        <f t="shared" si="12"/>
        <v>01</v>
      </c>
      <c r="AA30" s="136" t="str">
        <f t="shared" si="13"/>
        <v>07</v>
      </c>
      <c r="AB30" s="136" t="str">
        <f t="shared" si="14"/>
        <v>2013</v>
      </c>
      <c r="AC30" s="136" t="str">
        <f t="shared" si="15"/>
        <v>A</v>
      </c>
      <c r="AD30" s="132" t="str">
        <f t="shared" si="16"/>
        <v>01T</v>
      </c>
      <c r="AE30" s="132" t="str">
        <f t="shared" si="17"/>
        <v>02T</v>
      </c>
      <c r="AF30" s="132" t="str">
        <f t="shared" si="18"/>
        <v>09H</v>
      </c>
      <c r="AG30" s="132" t="str">
        <f t="shared" si="1"/>
        <v>13E</v>
      </c>
      <c r="AH30" s="136" t="str">
        <f t="shared" si="19"/>
        <v>T</v>
      </c>
      <c r="AI30" s="132" t="str">
        <f t="shared" si="20"/>
        <v>15T</v>
      </c>
      <c r="AJ30" s="132" t="str">
        <f t="shared" si="21"/>
        <v>19T</v>
      </c>
      <c r="AK30" s="132" t="str">
        <f t="shared" si="22"/>
        <v>21T</v>
      </c>
      <c r="AL30" s="136">
        <f t="shared" si="23"/>
        <v>6</v>
      </c>
      <c r="AM30" s="132"/>
      <c r="AN30" s="132" t="str">
        <f t="shared" si="2"/>
        <v>Fee Paid Rs: 125</v>
      </c>
      <c r="AP30" s="1" t="str">
        <f t="shared" si="3"/>
        <v>CHINTHALA SANTHA KUMARI</v>
      </c>
      <c r="AQ30" s="1" t="str">
        <f t="shared" si="4"/>
        <v>CHINTHALA VENKATARAMANAIAH</v>
      </c>
      <c r="AR30" s="1" t="str">
        <f t="shared" si="5"/>
        <v>CHINTHALA NAGAMANI</v>
      </c>
      <c r="AS30" s="1">
        <f t="shared" si="24"/>
        <v>1</v>
      </c>
      <c r="AT30" s="1">
        <f t="shared" si="25"/>
        <v>1</v>
      </c>
      <c r="AU30" s="1">
        <f t="shared" si="26"/>
        <v>1</v>
      </c>
      <c r="AV30" s="1">
        <f t="shared" si="27"/>
        <v>1</v>
      </c>
      <c r="AW30" s="1">
        <f t="shared" si="28"/>
        <v>1</v>
      </c>
      <c r="AX30" s="1">
        <f t="shared" si="29"/>
        <v>1</v>
      </c>
      <c r="AY30" s="94" t="s">
        <v>559</v>
      </c>
      <c r="BA30" s="1" t="str">
        <f t="shared" si="30"/>
        <v>SC</v>
      </c>
      <c r="BB30" s="1" t="str">
        <f t="shared" si="31"/>
        <v/>
      </c>
      <c r="BC30" s="1" t="str">
        <f t="shared" si="32"/>
        <v/>
      </c>
    </row>
    <row r="31" spans="1:55" ht="15.75">
      <c r="A31" s="145">
        <f t="shared" ref="A31" si="56">A30+1</f>
        <v>26</v>
      </c>
      <c r="B31" s="147">
        <v>12654</v>
      </c>
      <c r="C31" s="147">
        <v>1</v>
      </c>
      <c r="D31" s="147" t="s">
        <v>746</v>
      </c>
      <c r="E31" s="146" t="s">
        <v>65</v>
      </c>
      <c r="F31" s="146" t="s">
        <v>160</v>
      </c>
      <c r="G31" s="146" t="s">
        <v>15</v>
      </c>
      <c r="H31" s="150" t="str">
        <f t="shared" si="6"/>
        <v>KARLAGUNTA</v>
      </c>
      <c r="I31" s="147" t="s">
        <v>751</v>
      </c>
      <c r="J31" s="150" t="str">
        <f t="shared" si="7"/>
        <v>KARLAGUNTA</v>
      </c>
      <c r="K31" s="147" t="s">
        <v>752</v>
      </c>
      <c r="L31" s="147" t="s">
        <v>549</v>
      </c>
      <c r="M31" s="147"/>
      <c r="N31" s="147"/>
      <c r="O31" s="148" t="s">
        <v>593</v>
      </c>
      <c r="P31" s="147" t="s">
        <v>558</v>
      </c>
      <c r="Q31" s="147" t="s">
        <v>562</v>
      </c>
      <c r="R31" s="149" t="str">
        <f t="shared" si="8"/>
        <v>09H</v>
      </c>
      <c r="S31" s="149" t="str">
        <f t="shared" si="9"/>
        <v>A</v>
      </c>
      <c r="T31" s="147"/>
      <c r="U31" s="147">
        <v>125</v>
      </c>
      <c r="V31" s="147"/>
      <c r="W31" s="132" t="str">
        <f t="shared" si="10"/>
        <v>G</v>
      </c>
      <c r="X31" s="136" t="str">
        <f t="shared" si="11"/>
        <v/>
      </c>
      <c r="Y31" s="132" t="str">
        <f t="shared" si="0"/>
        <v/>
      </c>
      <c r="Z31" s="136" t="str">
        <f t="shared" si="12"/>
        <v>01</v>
      </c>
      <c r="AA31" s="136" t="str">
        <f t="shared" si="13"/>
        <v>07</v>
      </c>
      <c r="AB31" s="136" t="str">
        <f t="shared" si="14"/>
        <v>2014</v>
      </c>
      <c r="AC31" s="136" t="str">
        <f t="shared" si="15"/>
        <v>A</v>
      </c>
      <c r="AD31" s="132" t="str">
        <f t="shared" si="16"/>
        <v>01T</v>
      </c>
      <c r="AE31" s="132" t="str">
        <f t="shared" si="17"/>
        <v>02T</v>
      </c>
      <c r="AF31" s="132" t="str">
        <f t="shared" si="18"/>
        <v>09H</v>
      </c>
      <c r="AG31" s="132" t="str">
        <f t="shared" si="1"/>
        <v>13E</v>
      </c>
      <c r="AH31" s="136" t="str">
        <f t="shared" si="19"/>
        <v>T</v>
      </c>
      <c r="AI31" s="132" t="str">
        <f t="shared" si="20"/>
        <v>15T</v>
      </c>
      <c r="AJ31" s="132" t="str">
        <f t="shared" si="21"/>
        <v>19T</v>
      </c>
      <c r="AK31" s="132" t="str">
        <f t="shared" si="22"/>
        <v>21T</v>
      </c>
      <c r="AL31" s="136">
        <f t="shared" si="23"/>
        <v>6</v>
      </c>
      <c r="AM31" s="132"/>
      <c r="AN31" s="132" t="str">
        <f t="shared" si="2"/>
        <v>Fee Paid Rs: 125</v>
      </c>
      <c r="AP31" s="1" t="str">
        <f t="shared" si="3"/>
        <v>KARLAGUNTA SRAVANI</v>
      </c>
      <c r="AQ31" s="1" t="str">
        <f t="shared" si="4"/>
        <v>KARLAGUNTA VENKATARAMANAIAH</v>
      </c>
      <c r="AR31" s="1" t="str">
        <f t="shared" si="5"/>
        <v>KARLAGUNTA NAGAMANI</v>
      </c>
      <c r="AS31" s="1">
        <f t="shared" si="24"/>
        <v>1</v>
      </c>
      <c r="AT31" s="1">
        <f t="shared" si="25"/>
        <v>1</v>
      </c>
      <c r="AU31" s="1">
        <f t="shared" si="26"/>
        <v>1</v>
      </c>
      <c r="AV31" s="1">
        <f t="shared" si="27"/>
        <v>1</v>
      </c>
      <c r="AW31" s="1">
        <f t="shared" si="28"/>
        <v>1</v>
      </c>
      <c r="AX31" s="1">
        <f t="shared" si="29"/>
        <v>1</v>
      </c>
      <c r="AY31" s="94" t="s">
        <v>560</v>
      </c>
      <c r="BA31" s="1" t="str">
        <f t="shared" si="30"/>
        <v>SC</v>
      </c>
      <c r="BB31" s="1" t="str">
        <f t="shared" si="31"/>
        <v/>
      </c>
      <c r="BC31" s="1" t="str">
        <f t="shared" si="32"/>
        <v/>
      </c>
    </row>
    <row r="32" spans="1:55" ht="15.75">
      <c r="A32" s="145">
        <f t="shared" ref="A32" si="57">A31+1</f>
        <v>27</v>
      </c>
      <c r="B32" s="147">
        <v>12654</v>
      </c>
      <c r="C32" s="147">
        <v>1</v>
      </c>
      <c r="D32" s="147" t="s">
        <v>746</v>
      </c>
      <c r="E32" s="146" t="s">
        <v>66</v>
      </c>
      <c r="F32" s="146" t="s">
        <v>160</v>
      </c>
      <c r="G32" s="146" t="s">
        <v>15</v>
      </c>
      <c r="H32" s="150" t="str">
        <f t="shared" si="6"/>
        <v>BALLEM</v>
      </c>
      <c r="I32" s="147" t="s">
        <v>751</v>
      </c>
      <c r="J32" s="150" t="str">
        <f t="shared" si="7"/>
        <v>BALLEM</v>
      </c>
      <c r="K32" s="147" t="s">
        <v>752</v>
      </c>
      <c r="L32" s="147" t="s">
        <v>549</v>
      </c>
      <c r="M32" s="147"/>
      <c r="N32" s="147"/>
      <c r="O32" s="148" t="s">
        <v>594</v>
      </c>
      <c r="P32" s="147" t="s">
        <v>558</v>
      </c>
      <c r="Q32" s="147" t="s">
        <v>562</v>
      </c>
      <c r="R32" s="149" t="str">
        <f t="shared" si="8"/>
        <v>09H</v>
      </c>
      <c r="S32" s="149" t="str">
        <f t="shared" si="9"/>
        <v>A</v>
      </c>
      <c r="T32" s="147"/>
      <c r="U32" s="147">
        <v>125</v>
      </c>
      <c r="V32" s="147"/>
      <c r="W32" s="132" t="str">
        <f t="shared" si="10"/>
        <v>G</v>
      </c>
      <c r="X32" s="136" t="str">
        <f t="shared" si="11"/>
        <v/>
      </c>
      <c r="Y32" s="132" t="str">
        <f t="shared" si="0"/>
        <v/>
      </c>
      <c r="Z32" s="136" t="str">
        <f t="shared" si="12"/>
        <v>01</v>
      </c>
      <c r="AA32" s="136" t="str">
        <f t="shared" si="13"/>
        <v>07</v>
      </c>
      <c r="AB32" s="136" t="str">
        <f t="shared" si="14"/>
        <v>2015</v>
      </c>
      <c r="AC32" s="136" t="str">
        <f t="shared" si="15"/>
        <v>A</v>
      </c>
      <c r="AD32" s="132" t="str">
        <f t="shared" si="16"/>
        <v>01T</v>
      </c>
      <c r="AE32" s="132" t="str">
        <f t="shared" si="17"/>
        <v>02T</v>
      </c>
      <c r="AF32" s="132" t="str">
        <f t="shared" si="18"/>
        <v>09H</v>
      </c>
      <c r="AG32" s="132" t="str">
        <f t="shared" si="1"/>
        <v>13E</v>
      </c>
      <c r="AH32" s="136" t="str">
        <f t="shared" si="19"/>
        <v>T</v>
      </c>
      <c r="AI32" s="132" t="str">
        <f t="shared" si="20"/>
        <v>15T</v>
      </c>
      <c r="AJ32" s="132" t="str">
        <f t="shared" si="21"/>
        <v>19T</v>
      </c>
      <c r="AK32" s="132" t="str">
        <f t="shared" si="22"/>
        <v>21T</v>
      </c>
      <c r="AL32" s="136">
        <f t="shared" si="23"/>
        <v>6</v>
      </c>
      <c r="AM32" s="132"/>
      <c r="AN32" s="132" t="str">
        <f t="shared" si="2"/>
        <v>Fee Paid Rs: 125</v>
      </c>
      <c r="AP32" s="1" t="str">
        <f t="shared" si="3"/>
        <v>BALLEM SRAVANI</v>
      </c>
      <c r="AQ32" s="1" t="str">
        <f t="shared" si="4"/>
        <v>BALLEM VENKATARAMANAIAH</v>
      </c>
      <c r="AR32" s="1" t="str">
        <f t="shared" si="5"/>
        <v>BALLEM NAGAMANI</v>
      </c>
      <c r="AS32" s="1">
        <f t="shared" si="24"/>
        <v>1</v>
      </c>
      <c r="AT32" s="1">
        <f t="shared" si="25"/>
        <v>1</v>
      </c>
      <c r="AU32" s="1">
        <f t="shared" si="26"/>
        <v>1</v>
      </c>
      <c r="AV32" s="1">
        <f t="shared" si="27"/>
        <v>1</v>
      </c>
      <c r="AW32" s="1">
        <f t="shared" si="28"/>
        <v>1</v>
      </c>
      <c r="AX32" s="1">
        <f t="shared" si="29"/>
        <v>1</v>
      </c>
      <c r="BA32" s="1" t="str">
        <f t="shared" si="30"/>
        <v>SC</v>
      </c>
      <c r="BB32" s="1" t="str">
        <f t="shared" si="31"/>
        <v/>
      </c>
      <c r="BC32" s="1" t="str">
        <f t="shared" si="32"/>
        <v/>
      </c>
    </row>
    <row r="33" spans="1:55" ht="15.75">
      <c r="A33" s="145">
        <f t="shared" ref="A33" si="58">A32+1</f>
        <v>28</v>
      </c>
      <c r="B33" s="147">
        <v>12654</v>
      </c>
      <c r="C33" s="147">
        <v>1</v>
      </c>
      <c r="D33" s="147" t="s">
        <v>746</v>
      </c>
      <c r="E33" s="146" t="s">
        <v>67</v>
      </c>
      <c r="F33" s="146" t="s">
        <v>161</v>
      </c>
      <c r="G33" s="146" t="s">
        <v>15</v>
      </c>
      <c r="H33" s="150" t="str">
        <f t="shared" si="6"/>
        <v>GANTA</v>
      </c>
      <c r="I33" s="147" t="s">
        <v>751</v>
      </c>
      <c r="J33" s="150" t="str">
        <f t="shared" si="7"/>
        <v>GANTA</v>
      </c>
      <c r="K33" s="147" t="s">
        <v>752</v>
      </c>
      <c r="L33" s="147" t="s">
        <v>549</v>
      </c>
      <c r="M33" s="147"/>
      <c r="N33" s="147"/>
      <c r="O33" s="148" t="s">
        <v>595</v>
      </c>
      <c r="P33" s="147" t="s">
        <v>558</v>
      </c>
      <c r="Q33" s="147" t="s">
        <v>562</v>
      </c>
      <c r="R33" s="149" t="str">
        <f t="shared" si="8"/>
        <v>09H</v>
      </c>
      <c r="S33" s="149" t="str">
        <f t="shared" si="9"/>
        <v>A</v>
      </c>
      <c r="T33" s="147"/>
      <c r="U33" s="147">
        <v>125</v>
      </c>
      <c r="V33" s="147"/>
      <c r="W33" s="132" t="str">
        <f t="shared" si="10"/>
        <v>G</v>
      </c>
      <c r="X33" s="136" t="str">
        <f t="shared" si="11"/>
        <v/>
      </c>
      <c r="Y33" s="132" t="str">
        <f t="shared" si="0"/>
        <v/>
      </c>
      <c r="Z33" s="136" t="str">
        <f t="shared" si="12"/>
        <v>01</v>
      </c>
      <c r="AA33" s="136" t="str">
        <f t="shared" si="13"/>
        <v>07</v>
      </c>
      <c r="AB33" s="136" t="str">
        <f t="shared" si="14"/>
        <v>2016</v>
      </c>
      <c r="AC33" s="136" t="str">
        <f t="shared" si="15"/>
        <v>A</v>
      </c>
      <c r="AD33" s="132" t="str">
        <f t="shared" si="16"/>
        <v>01T</v>
      </c>
      <c r="AE33" s="132" t="str">
        <f t="shared" si="17"/>
        <v>02T</v>
      </c>
      <c r="AF33" s="132" t="str">
        <f t="shared" si="18"/>
        <v>09H</v>
      </c>
      <c r="AG33" s="132" t="str">
        <f t="shared" si="1"/>
        <v>13E</v>
      </c>
      <c r="AH33" s="136" t="str">
        <f t="shared" si="19"/>
        <v>T</v>
      </c>
      <c r="AI33" s="132" t="str">
        <f t="shared" si="20"/>
        <v>15T</v>
      </c>
      <c r="AJ33" s="132" t="str">
        <f t="shared" si="21"/>
        <v>19T</v>
      </c>
      <c r="AK33" s="132" t="str">
        <f t="shared" si="22"/>
        <v>21T</v>
      </c>
      <c r="AL33" s="136">
        <f t="shared" si="23"/>
        <v>6</v>
      </c>
      <c r="AM33" s="132"/>
      <c r="AN33" s="132" t="str">
        <f t="shared" si="2"/>
        <v>Fee Paid Rs: 125</v>
      </c>
      <c r="AP33" s="1" t="str">
        <f t="shared" si="3"/>
        <v>GANTA SRUTHI</v>
      </c>
      <c r="AQ33" s="1" t="str">
        <f t="shared" si="4"/>
        <v>GANTA VENKATARAMANAIAH</v>
      </c>
      <c r="AR33" s="1" t="str">
        <f t="shared" si="5"/>
        <v>GANTA NAGAMANI</v>
      </c>
      <c r="AS33" s="1">
        <f t="shared" si="24"/>
        <v>1</v>
      </c>
      <c r="AT33" s="1">
        <f t="shared" si="25"/>
        <v>1</v>
      </c>
      <c r="AU33" s="1">
        <f t="shared" si="26"/>
        <v>1</v>
      </c>
      <c r="AV33" s="1">
        <f t="shared" si="27"/>
        <v>1</v>
      </c>
      <c r="AW33" s="1">
        <f t="shared" si="28"/>
        <v>1</v>
      </c>
      <c r="AX33" s="1">
        <f t="shared" si="29"/>
        <v>1</v>
      </c>
      <c r="AY33" s="94" t="s">
        <v>562</v>
      </c>
      <c r="BA33" s="1" t="str">
        <f t="shared" si="30"/>
        <v>SC</v>
      </c>
      <c r="BB33" s="1" t="str">
        <f t="shared" si="31"/>
        <v/>
      </c>
      <c r="BC33" s="1" t="str">
        <f t="shared" si="32"/>
        <v/>
      </c>
    </row>
    <row r="34" spans="1:55" ht="15.75">
      <c r="A34" s="145">
        <f t="shared" ref="A34" si="59">A33+1</f>
        <v>29</v>
      </c>
      <c r="B34" s="147">
        <v>12654</v>
      </c>
      <c r="C34" s="147">
        <v>1</v>
      </c>
      <c r="D34" s="147" t="s">
        <v>746</v>
      </c>
      <c r="E34" s="146" t="s">
        <v>68</v>
      </c>
      <c r="F34" s="146" t="s">
        <v>162</v>
      </c>
      <c r="G34" s="146" t="s">
        <v>15</v>
      </c>
      <c r="H34" s="150" t="str">
        <f t="shared" si="6"/>
        <v>ANGADI</v>
      </c>
      <c r="I34" s="147" t="s">
        <v>751</v>
      </c>
      <c r="J34" s="150" t="str">
        <f t="shared" si="7"/>
        <v>ANGADI</v>
      </c>
      <c r="K34" s="147" t="s">
        <v>752</v>
      </c>
      <c r="L34" s="147" t="s">
        <v>549</v>
      </c>
      <c r="M34" s="147"/>
      <c r="N34" s="147"/>
      <c r="O34" s="148" t="s">
        <v>596</v>
      </c>
      <c r="P34" s="147" t="s">
        <v>558</v>
      </c>
      <c r="Q34" s="147" t="s">
        <v>562</v>
      </c>
      <c r="R34" s="149" t="str">
        <f t="shared" si="8"/>
        <v>09H</v>
      </c>
      <c r="S34" s="149" t="str">
        <f t="shared" si="9"/>
        <v>A</v>
      </c>
      <c r="T34" s="147"/>
      <c r="U34" s="147">
        <v>125</v>
      </c>
      <c r="V34" s="147"/>
      <c r="W34" s="132" t="str">
        <f t="shared" si="10"/>
        <v>G</v>
      </c>
      <c r="X34" s="136" t="str">
        <f t="shared" si="11"/>
        <v/>
      </c>
      <c r="Y34" s="132" t="str">
        <f t="shared" si="0"/>
        <v/>
      </c>
      <c r="Z34" s="136" t="str">
        <f t="shared" si="12"/>
        <v>01</v>
      </c>
      <c r="AA34" s="136" t="str">
        <f t="shared" si="13"/>
        <v>07</v>
      </c>
      <c r="AB34" s="136" t="str">
        <f t="shared" si="14"/>
        <v>2017</v>
      </c>
      <c r="AC34" s="136" t="str">
        <f t="shared" si="15"/>
        <v>A</v>
      </c>
      <c r="AD34" s="132" t="str">
        <f t="shared" si="16"/>
        <v>01T</v>
      </c>
      <c r="AE34" s="132" t="str">
        <f t="shared" si="17"/>
        <v>02T</v>
      </c>
      <c r="AF34" s="132" t="str">
        <f t="shared" si="18"/>
        <v>09H</v>
      </c>
      <c r="AG34" s="132" t="str">
        <f t="shared" si="1"/>
        <v>13E</v>
      </c>
      <c r="AH34" s="136" t="str">
        <f t="shared" si="19"/>
        <v>T</v>
      </c>
      <c r="AI34" s="132" t="str">
        <f t="shared" si="20"/>
        <v>15T</v>
      </c>
      <c r="AJ34" s="132" t="str">
        <f t="shared" si="21"/>
        <v>19T</v>
      </c>
      <c r="AK34" s="132" t="str">
        <f t="shared" si="22"/>
        <v>21T</v>
      </c>
      <c r="AL34" s="136">
        <f t="shared" si="23"/>
        <v>6</v>
      </c>
      <c r="AM34" s="132"/>
      <c r="AN34" s="132" t="str">
        <f t="shared" si="2"/>
        <v>Fee Paid Rs: 125</v>
      </c>
      <c r="AP34" s="1" t="str">
        <f t="shared" si="3"/>
        <v>ANGADI SULOCHANA</v>
      </c>
      <c r="AQ34" s="1" t="str">
        <f t="shared" si="4"/>
        <v>ANGADI VENKATARAMANAIAH</v>
      </c>
      <c r="AR34" s="1" t="str">
        <f t="shared" si="5"/>
        <v>ANGADI NAGAMANI</v>
      </c>
      <c r="AS34" s="1">
        <f t="shared" si="24"/>
        <v>1</v>
      </c>
      <c r="AT34" s="1">
        <f t="shared" si="25"/>
        <v>1</v>
      </c>
      <c r="AU34" s="1">
        <f t="shared" si="26"/>
        <v>1</v>
      </c>
      <c r="AV34" s="1">
        <f t="shared" si="27"/>
        <v>1</v>
      </c>
      <c r="AW34" s="1">
        <f t="shared" si="28"/>
        <v>1</v>
      </c>
      <c r="AX34" s="1">
        <f t="shared" si="29"/>
        <v>1</v>
      </c>
      <c r="AY34" s="94" t="s">
        <v>563</v>
      </c>
      <c r="BA34" s="1" t="str">
        <f t="shared" si="30"/>
        <v>SC</v>
      </c>
      <c r="BB34" s="1" t="str">
        <f t="shared" si="31"/>
        <v/>
      </c>
      <c r="BC34" s="1" t="str">
        <f t="shared" si="32"/>
        <v/>
      </c>
    </row>
    <row r="35" spans="1:55" ht="15.75">
      <c r="A35" s="145">
        <f t="shared" ref="A35" si="60">A34+1</f>
        <v>30</v>
      </c>
      <c r="B35" s="147">
        <v>12654</v>
      </c>
      <c r="C35" s="147">
        <v>1</v>
      </c>
      <c r="D35" s="147" t="s">
        <v>746</v>
      </c>
      <c r="E35" s="146" t="s">
        <v>69</v>
      </c>
      <c r="F35" s="146" t="s">
        <v>163</v>
      </c>
      <c r="G35" s="146" t="s">
        <v>15</v>
      </c>
      <c r="H35" s="150" t="str">
        <f t="shared" si="6"/>
        <v>SESHAM</v>
      </c>
      <c r="I35" s="147" t="s">
        <v>751</v>
      </c>
      <c r="J35" s="150" t="str">
        <f t="shared" si="7"/>
        <v>SESHAM</v>
      </c>
      <c r="K35" s="147" t="s">
        <v>752</v>
      </c>
      <c r="L35" s="147" t="s">
        <v>549</v>
      </c>
      <c r="M35" s="147"/>
      <c r="N35" s="147"/>
      <c r="O35" s="148" t="s">
        <v>597</v>
      </c>
      <c r="P35" s="147" t="s">
        <v>558</v>
      </c>
      <c r="Q35" s="147" t="s">
        <v>562</v>
      </c>
      <c r="R35" s="149" t="str">
        <f t="shared" si="8"/>
        <v>09H</v>
      </c>
      <c r="S35" s="149" t="str">
        <f t="shared" si="9"/>
        <v>A</v>
      </c>
      <c r="T35" s="147"/>
      <c r="U35" s="147">
        <v>125</v>
      </c>
      <c r="V35" s="147"/>
      <c r="W35" s="132" t="str">
        <f t="shared" si="10"/>
        <v>G</v>
      </c>
      <c r="X35" s="136" t="str">
        <f t="shared" si="11"/>
        <v/>
      </c>
      <c r="Y35" s="132" t="str">
        <f t="shared" si="0"/>
        <v/>
      </c>
      <c r="Z35" s="136" t="str">
        <f t="shared" si="12"/>
        <v>01</v>
      </c>
      <c r="AA35" s="136" t="str">
        <f t="shared" si="13"/>
        <v>07</v>
      </c>
      <c r="AB35" s="136" t="str">
        <f t="shared" si="14"/>
        <v>2018</v>
      </c>
      <c r="AC35" s="136" t="str">
        <f t="shared" si="15"/>
        <v>A</v>
      </c>
      <c r="AD35" s="132" t="str">
        <f t="shared" si="16"/>
        <v>01T</v>
      </c>
      <c r="AE35" s="132" t="str">
        <f t="shared" si="17"/>
        <v>02T</v>
      </c>
      <c r="AF35" s="132" t="str">
        <f t="shared" si="18"/>
        <v>09H</v>
      </c>
      <c r="AG35" s="132" t="str">
        <f t="shared" si="1"/>
        <v>13E</v>
      </c>
      <c r="AH35" s="136" t="str">
        <f t="shared" si="19"/>
        <v>T</v>
      </c>
      <c r="AI35" s="132" t="str">
        <f t="shared" si="20"/>
        <v>15T</v>
      </c>
      <c r="AJ35" s="132" t="str">
        <f t="shared" si="21"/>
        <v>19T</v>
      </c>
      <c r="AK35" s="132" t="str">
        <f t="shared" si="22"/>
        <v>21T</v>
      </c>
      <c r="AL35" s="136">
        <f t="shared" si="23"/>
        <v>6</v>
      </c>
      <c r="AM35" s="132"/>
      <c r="AN35" s="132" t="str">
        <f t="shared" si="2"/>
        <v>Fee Paid Rs: 125</v>
      </c>
      <c r="AP35" s="1" t="str">
        <f t="shared" si="3"/>
        <v>SESHAM SUMATHI</v>
      </c>
      <c r="AQ35" s="1" t="str">
        <f t="shared" si="4"/>
        <v>SESHAM VENKATARAMANAIAH</v>
      </c>
      <c r="AR35" s="1" t="str">
        <f t="shared" si="5"/>
        <v>SESHAM NAGAMANI</v>
      </c>
      <c r="AS35" s="1">
        <f t="shared" si="24"/>
        <v>1</v>
      </c>
      <c r="AT35" s="1">
        <f t="shared" si="25"/>
        <v>1</v>
      </c>
      <c r="AU35" s="1">
        <f t="shared" si="26"/>
        <v>1</v>
      </c>
      <c r="AV35" s="1">
        <f t="shared" si="27"/>
        <v>1</v>
      </c>
      <c r="AW35" s="1">
        <f t="shared" si="28"/>
        <v>1</v>
      </c>
      <c r="AX35" s="1">
        <f t="shared" si="29"/>
        <v>1</v>
      </c>
      <c r="AY35" s="94" t="s">
        <v>564</v>
      </c>
      <c r="BA35" s="1" t="str">
        <f t="shared" si="30"/>
        <v>SC</v>
      </c>
      <c r="BB35" s="1" t="str">
        <f t="shared" si="31"/>
        <v/>
      </c>
      <c r="BC35" s="1" t="str">
        <f t="shared" si="32"/>
        <v/>
      </c>
    </row>
    <row r="36" spans="1:55" ht="15.75">
      <c r="A36" s="145">
        <f t="shared" ref="A36" si="61">A35+1</f>
        <v>31</v>
      </c>
      <c r="B36" s="147">
        <v>12654</v>
      </c>
      <c r="C36" s="147">
        <v>1</v>
      </c>
      <c r="D36" s="147" t="s">
        <v>746</v>
      </c>
      <c r="E36" s="146" t="s">
        <v>61</v>
      </c>
      <c r="F36" s="146" t="s">
        <v>164</v>
      </c>
      <c r="G36" s="146" t="s">
        <v>15</v>
      </c>
      <c r="H36" s="150" t="str">
        <f t="shared" si="6"/>
        <v>ARKAT</v>
      </c>
      <c r="I36" s="147" t="s">
        <v>751</v>
      </c>
      <c r="J36" s="150" t="str">
        <f t="shared" si="7"/>
        <v>ARKAT</v>
      </c>
      <c r="K36" s="147" t="s">
        <v>752</v>
      </c>
      <c r="L36" s="147" t="s">
        <v>549</v>
      </c>
      <c r="M36" s="147"/>
      <c r="N36" s="147"/>
      <c r="O36" s="148" t="s">
        <v>598</v>
      </c>
      <c r="P36" s="147" t="s">
        <v>558</v>
      </c>
      <c r="Q36" s="147" t="s">
        <v>562</v>
      </c>
      <c r="R36" s="149" t="str">
        <f t="shared" si="8"/>
        <v>09H</v>
      </c>
      <c r="S36" s="149" t="str">
        <f t="shared" si="9"/>
        <v>A</v>
      </c>
      <c r="T36" s="147"/>
      <c r="U36" s="147">
        <v>125</v>
      </c>
      <c r="V36" s="147"/>
      <c r="W36" s="132" t="str">
        <f t="shared" si="10"/>
        <v>G</v>
      </c>
      <c r="X36" s="136" t="str">
        <f t="shared" si="11"/>
        <v/>
      </c>
      <c r="Y36" s="132" t="str">
        <f t="shared" si="0"/>
        <v/>
      </c>
      <c r="Z36" s="136" t="str">
        <f t="shared" si="12"/>
        <v>01</v>
      </c>
      <c r="AA36" s="136" t="str">
        <f t="shared" si="13"/>
        <v>07</v>
      </c>
      <c r="AB36" s="136" t="str">
        <f t="shared" si="14"/>
        <v>2019</v>
      </c>
      <c r="AC36" s="136" t="str">
        <f t="shared" si="15"/>
        <v>A</v>
      </c>
      <c r="AD36" s="132" t="str">
        <f t="shared" si="16"/>
        <v>01T</v>
      </c>
      <c r="AE36" s="132" t="str">
        <f t="shared" si="17"/>
        <v>02T</v>
      </c>
      <c r="AF36" s="132" t="str">
        <f t="shared" si="18"/>
        <v>09H</v>
      </c>
      <c r="AG36" s="132" t="str">
        <f t="shared" si="1"/>
        <v>13E</v>
      </c>
      <c r="AH36" s="136" t="str">
        <f t="shared" si="19"/>
        <v>T</v>
      </c>
      <c r="AI36" s="132" t="str">
        <f t="shared" si="20"/>
        <v>15T</v>
      </c>
      <c r="AJ36" s="132" t="str">
        <f t="shared" si="21"/>
        <v>19T</v>
      </c>
      <c r="AK36" s="132" t="str">
        <f t="shared" si="22"/>
        <v>21T</v>
      </c>
      <c r="AL36" s="136">
        <f t="shared" si="23"/>
        <v>6</v>
      </c>
      <c r="AM36" s="132"/>
      <c r="AN36" s="132" t="str">
        <f t="shared" si="2"/>
        <v>Fee Paid Rs: 125</v>
      </c>
      <c r="AP36" s="1" t="str">
        <f t="shared" si="3"/>
        <v>ARKAT SUSMITHA</v>
      </c>
      <c r="AQ36" s="1" t="str">
        <f t="shared" si="4"/>
        <v>ARKAT VENKATARAMANAIAH</v>
      </c>
      <c r="AR36" s="1" t="str">
        <f t="shared" si="5"/>
        <v>ARKAT NAGAMANI</v>
      </c>
      <c r="AS36" s="1">
        <f t="shared" si="24"/>
        <v>1</v>
      </c>
      <c r="AT36" s="1">
        <f t="shared" si="25"/>
        <v>1</v>
      </c>
      <c r="AU36" s="1">
        <f t="shared" si="26"/>
        <v>1</v>
      </c>
      <c r="AV36" s="1">
        <f t="shared" si="27"/>
        <v>1</v>
      </c>
      <c r="AW36" s="1">
        <f t="shared" si="28"/>
        <v>1</v>
      </c>
      <c r="AX36" s="1">
        <f t="shared" si="29"/>
        <v>1</v>
      </c>
      <c r="AY36" s="94" t="s">
        <v>565</v>
      </c>
      <c r="BA36" s="1" t="str">
        <f t="shared" si="30"/>
        <v>SC</v>
      </c>
      <c r="BB36" s="1" t="str">
        <f t="shared" si="31"/>
        <v/>
      </c>
      <c r="BC36" s="1" t="str">
        <f t="shared" si="32"/>
        <v/>
      </c>
    </row>
    <row r="37" spans="1:55" ht="15.75">
      <c r="A37" s="145">
        <f t="shared" ref="A37" si="62">A36+1</f>
        <v>32</v>
      </c>
      <c r="B37" s="147">
        <v>12654</v>
      </c>
      <c r="C37" s="147">
        <v>1</v>
      </c>
      <c r="D37" s="147" t="s">
        <v>746</v>
      </c>
      <c r="E37" s="146" t="s">
        <v>70</v>
      </c>
      <c r="F37" s="146" t="s">
        <v>165</v>
      </c>
      <c r="G37" s="146" t="s">
        <v>15</v>
      </c>
      <c r="H37" s="150" t="str">
        <f t="shared" si="6"/>
        <v>PANABAKA</v>
      </c>
      <c r="I37" s="147" t="s">
        <v>751</v>
      </c>
      <c r="J37" s="150" t="str">
        <f t="shared" si="7"/>
        <v>PANABAKA</v>
      </c>
      <c r="K37" s="147" t="s">
        <v>752</v>
      </c>
      <c r="L37" s="147" t="s">
        <v>550</v>
      </c>
      <c r="M37" s="147"/>
      <c r="N37" s="147"/>
      <c r="O37" s="148" t="s">
        <v>599</v>
      </c>
      <c r="P37" s="147" t="s">
        <v>558</v>
      </c>
      <c r="Q37" s="147" t="s">
        <v>562</v>
      </c>
      <c r="R37" s="149" t="str">
        <f t="shared" si="8"/>
        <v>09H</v>
      </c>
      <c r="S37" s="149" t="str">
        <f t="shared" si="9"/>
        <v>A</v>
      </c>
      <c r="T37" s="147"/>
      <c r="U37" s="147">
        <v>125</v>
      </c>
      <c r="V37" s="147"/>
      <c r="W37" s="132" t="str">
        <f t="shared" si="10"/>
        <v>G</v>
      </c>
      <c r="X37" s="136" t="str">
        <f t="shared" si="11"/>
        <v/>
      </c>
      <c r="Y37" s="132" t="str">
        <f t="shared" si="0"/>
        <v/>
      </c>
      <c r="Z37" s="136" t="str">
        <f t="shared" si="12"/>
        <v>01</v>
      </c>
      <c r="AA37" s="136" t="str">
        <f t="shared" si="13"/>
        <v>07</v>
      </c>
      <c r="AB37" s="136" t="str">
        <f t="shared" si="14"/>
        <v>2020</v>
      </c>
      <c r="AC37" s="136" t="str">
        <f t="shared" si="15"/>
        <v>A</v>
      </c>
      <c r="AD37" s="132" t="str">
        <f t="shared" si="16"/>
        <v>01T</v>
      </c>
      <c r="AE37" s="132" t="str">
        <f t="shared" si="17"/>
        <v>02T</v>
      </c>
      <c r="AF37" s="132" t="str">
        <f t="shared" si="18"/>
        <v>09H</v>
      </c>
      <c r="AG37" s="132" t="str">
        <f t="shared" si="1"/>
        <v>13E</v>
      </c>
      <c r="AH37" s="136" t="str">
        <f t="shared" si="19"/>
        <v>T</v>
      </c>
      <c r="AI37" s="132" t="str">
        <f t="shared" si="20"/>
        <v>15T</v>
      </c>
      <c r="AJ37" s="132" t="str">
        <f t="shared" si="21"/>
        <v>19T</v>
      </c>
      <c r="AK37" s="132" t="str">
        <f t="shared" si="22"/>
        <v>21T</v>
      </c>
      <c r="AL37" s="136">
        <f t="shared" si="23"/>
        <v>6</v>
      </c>
      <c r="AM37" s="132"/>
      <c r="AN37" s="132" t="str">
        <f t="shared" si="2"/>
        <v>Fee Paid Rs: 125</v>
      </c>
      <c r="AP37" s="1" t="str">
        <f t="shared" si="3"/>
        <v>PANABAKA SWETHA</v>
      </c>
      <c r="AQ37" s="1" t="str">
        <f t="shared" si="4"/>
        <v>PANABAKA VENKATARAMANAIAH</v>
      </c>
      <c r="AR37" s="1" t="str">
        <f t="shared" si="5"/>
        <v>PANABAKA NAGAMANI</v>
      </c>
      <c r="AS37" s="1">
        <f t="shared" si="24"/>
        <v>1</v>
      </c>
      <c r="AT37" s="1">
        <f t="shared" si="25"/>
        <v>1</v>
      </c>
      <c r="AU37" s="1">
        <f t="shared" si="26"/>
        <v>1</v>
      </c>
      <c r="AV37" s="1">
        <f t="shared" si="27"/>
        <v>1</v>
      </c>
      <c r="AW37" s="1">
        <f t="shared" si="28"/>
        <v>1</v>
      </c>
      <c r="AX37" s="1">
        <f t="shared" si="29"/>
        <v>1</v>
      </c>
      <c r="BA37" s="1" t="str">
        <f t="shared" si="30"/>
        <v>ST</v>
      </c>
      <c r="BB37" s="1" t="str">
        <f t="shared" si="31"/>
        <v/>
      </c>
      <c r="BC37" s="1" t="str">
        <f t="shared" si="32"/>
        <v/>
      </c>
    </row>
    <row r="38" spans="1:55" ht="15.75">
      <c r="A38" s="145">
        <f t="shared" ref="A38" si="63">A37+1</f>
        <v>33</v>
      </c>
      <c r="B38" s="147">
        <v>12654</v>
      </c>
      <c r="C38" s="147">
        <v>1</v>
      </c>
      <c r="D38" s="147" t="s">
        <v>746</v>
      </c>
      <c r="E38" s="146" t="s">
        <v>71</v>
      </c>
      <c r="F38" s="146" t="s">
        <v>166</v>
      </c>
      <c r="G38" s="146" t="s">
        <v>15</v>
      </c>
      <c r="H38" s="150" t="str">
        <f t="shared" si="6"/>
        <v>KANIGIRI</v>
      </c>
      <c r="I38" s="147" t="s">
        <v>751</v>
      </c>
      <c r="J38" s="150" t="str">
        <f t="shared" si="7"/>
        <v>KANIGIRI</v>
      </c>
      <c r="K38" s="147" t="s">
        <v>752</v>
      </c>
      <c r="L38" s="147" t="s">
        <v>550</v>
      </c>
      <c r="M38" s="147"/>
      <c r="N38" s="147"/>
      <c r="O38" s="148" t="s">
        <v>600</v>
      </c>
      <c r="P38" s="147" t="s">
        <v>558</v>
      </c>
      <c r="Q38" s="147" t="s">
        <v>562</v>
      </c>
      <c r="R38" s="149" t="str">
        <f t="shared" si="8"/>
        <v>09H</v>
      </c>
      <c r="S38" s="149" t="str">
        <f t="shared" si="9"/>
        <v>A</v>
      </c>
      <c r="T38" s="147"/>
      <c r="U38" s="147">
        <v>125</v>
      </c>
      <c r="V38" s="147"/>
      <c r="W38" s="132" t="str">
        <f t="shared" si="10"/>
        <v>G</v>
      </c>
      <c r="X38" s="136" t="str">
        <f t="shared" si="11"/>
        <v/>
      </c>
      <c r="Y38" s="132" t="str">
        <f t="shared" si="0"/>
        <v/>
      </c>
      <c r="Z38" s="136" t="str">
        <f t="shared" si="12"/>
        <v>01</v>
      </c>
      <c r="AA38" s="136" t="str">
        <f t="shared" si="13"/>
        <v>07</v>
      </c>
      <c r="AB38" s="136" t="str">
        <f t="shared" si="14"/>
        <v>2021</v>
      </c>
      <c r="AC38" s="136" t="str">
        <f t="shared" si="15"/>
        <v>A</v>
      </c>
      <c r="AD38" s="132" t="str">
        <f t="shared" si="16"/>
        <v>01T</v>
      </c>
      <c r="AE38" s="132" t="str">
        <f t="shared" si="17"/>
        <v>02T</v>
      </c>
      <c r="AF38" s="132" t="str">
        <f t="shared" si="18"/>
        <v>09H</v>
      </c>
      <c r="AG38" s="132" t="str">
        <f t="shared" si="1"/>
        <v>13E</v>
      </c>
      <c r="AH38" s="136" t="str">
        <f t="shared" si="19"/>
        <v>T</v>
      </c>
      <c r="AI38" s="132" t="str">
        <f t="shared" si="20"/>
        <v>15T</v>
      </c>
      <c r="AJ38" s="132" t="str">
        <f t="shared" si="21"/>
        <v>19T</v>
      </c>
      <c r="AK38" s="132" t="str">
        <f t="shared" si="22"/>
        <v>21T</v>
      </c>
      <c r="AL38" s="136">
        <f t="shared" si="23"/>
        <v>6</v>
      </c>
      <c r="AM38" s="132"/>
      <c r="AN38" s="132" t="str">
        <f t="shared" si="2"/>
        <v>Fee Paid Rs: 125</v>
      </c>
      <c r="AP38" s="1" t="str">
        <f t="shared" si="3"/>
        <v>KANIGIRI SWETHA RANI</v>
      </c>
      <c r="AQ38" s="1" t="str">
        <f t="shared" si="4"/>
        <v>KANIGIRI VENKATARAMANAIAH</v>
      </c>
      <c r="AR38" s="1" t="str">
        <f t="shared" si="5"/>
        <v>KANIGIRI NAGAMANI</v>
      </c>
      <c r="AS38" s="1">
        <f t="shared" si="24"/>
        <v>1</v>
      </c>
      <c r="AT38" s="1">
        <f t="shared" si="25"/>
        <v>1</v>
      </c>
      <c r="AU38" s="1">
        <f t="shared" si="26"/>
        <v>1</v>
      </c>
      <c r="AV38" s="1">
        <f t="shared" si="27"/>
        <v>1</v>
      </c>
      <c r="AW38" s="1">
        <f t="shared" si="28"/>
        <v>1</v>
      </c>
      <c r="AX38" s="1">
        <f t="shared" si="29"/>
        <v>1</v>
      </c>
      <c r="AY38" s="94" t="s">
        <v>566</v>
      </c>
      <c r="BA38" s="1" t="str">
        <f t="shared" si="30"/>
        <v>ST</v>
      </c>
      <c r="BB38" s="1" t="str">
        <f t="shared" si="31"/>
        <v/>
      </c>
      <c r="BC38" s="1" t="str">
        <f t="shared" si="32"/>
        <v/>
      </c>
    </row>
    <row r="39" spans="1:55" ht="15.75">
      <c r="A39" s="145">
        <f t="shared" ref="A39" si="64">A38+1</f>
        <v>34</v>
      </c>
      <c r="B39" s="147">
        <v>12654</v>
      </c>
      <c r="C39" s="147">
        <v>1</v>
      </c>
      <c r="D39" s="147" t="s">
        <v>746</v>
      </c>
      <c r="E39" s="146" t="s">
        <v>72</v>
      </c>
      <c r="F39" s="146" t="s">
        <v>167</v>
      </c>
      <c r="G39" s="146" t="s">
        <v>15</v>
      </c>
      <c r="H39" s="150" t="str">
        <f t="shared" si="6"/>
        <v>VINUKURTHI</v>
      </c>
      <c r="I39" s="147" t="s">
        <v>751</v>
      </c>
      <c r="J39" s="150" t="str">
        <f t="shared" si="7"/>
        <v>VINUKURTHI</v>
      </c>
      <c r="K39" s="147" t="s">
        <v>752</v>
      </c>
      <c r="L39" s="147" t="s">
        <v>550</v>
      </c>
      <c r="M39" s="147"/>
      <c r="N39" s="147"/>
      <c r="O39" s="148" t="s">
        <v>601</v>
      </c>
      <c r="P39" s="147" t="s">
        <v>558</v>
      </c>
      <c r="Q39" s="147" t="s">
        <v>562</v>
      </c>
      <c r="R39" s="149" t="str">
        <f t="shared" si="8"/>
        <v>09H</v>
      </c>
      <c r="S39" s="149" t="str">
        <f t="shared" si="9"/>
        <v>A</v>
      </c>
      <c r="T39" s="147"/>
      <c r="U39" s="147">
        <v>125</v>
      </c>
      <c r="V39" s="147"/>
      <c r="W39" s="132" t="str">
        <f t="shared" si="10"/>
        <v>G</v>
      </c>
      <c r="X39" s="136" t="str">
        <f t="shared" si="11"/>
        <v/>
      </c>
      <c r="Y39" s="132" t="str">
        <f t="shared" si="0"/>
        <v/>
      </c>
      <c r="Z39" s="136" t="str">
        <f t="shared" si="12"/>
        <v>01</v>
      </c>
      <c r="AA39" s="136" t="str">
        <f t="shared" si="13"/>
        <v>07</v>
      </c>
      <c r="AB39" s="136" t="str">
        <f t="shared" si="14"/>
        <v>2022</v>
      </c>
      <c r="AC39" s="136" t="str">
        <f t="shared" si="15"/>
        <v>A</v>
      </c>
      <c r="AD39" s="132" t="str">
        <f t="shared" si="16"/>
        <v>01T</v>
      </c>
      <c r="AE39" s="132" t="str">
        <f t="shared" si="17"/>
        <v>02T</v>
      </c>
      <c r="AF39" s="132" t="str">
        <f t="shared" si="18"/>
        <v>09H</v>
      </c>
      <c r="AG39" s="132" t="str">
        <f t="shared" si="1"/>
        <v>13E</v>
      </c>
      <c r="AH39" s="136" t="str">
        <f t="shared" si="19"/>
        <v>T</v>
      </c>
      <c r="AI39" s="132" t="str">
        <f t="shared" si="20"/>
        <v>15T</v>
      </c>
      <c r="AJ39" s="132" t="str">
        <f t="shared" si="21"/>
        <v>19T</v>
      </c>
      <c r="AK39" s="132" t="str">
        <f t="shared" si="22"/>
        <v>21T</v>
      </c>
      <c r="AL39" s="136">
        <f t="shared" si="23"/>
        <v>6</v>
      </c>
      <c r="AM39" s="132"/>
      <c r="AN39" s="132" t="str">
        <f t="shared" si="2"/>
        <v>Fee Paid Rs: 125</v>
      </c>
      <c r="AP39" s="1" t="str">
        <f t="shared" si="3"/>
        <v>VINUKURTHI TEJASWINI</v>
      </c>
      <c r="AQ39" s="1" t="str">
        <f t="shared" si="4"/>
        <v>VINUKURTHI VENKATARAMANAIAH</v>
      </c>
      <c r="AR39" s="1" t="str">
        <f t="shared" si="5"/>
        <v>VINUKURTHI NAGAMANI</v>
      </c>
      <c r="AS39" s="1">
        <f t="shared" si="24"/>
        <v>1</v>
      </c>
      <c r="AT39" s="1">
        <f t="shared" si="25"/>
        <v>1</v>
      </c>
      <c r="AU39" s="1">
        <f t="shared" si="26"/>
        <v>1</v>
      </c>
      <c r="AV39" s="1">
        <f t="shared" si="27"/>
        <v>1</v>
      </c>
      <c r="AW39" s="1">
        <f t="shared" si="28"/>
        <v>1</v>
      </c>
      <c r="AX39" s="1">
        <f t="shared" si="29"/>
        <v>1</v>
      </c>
      <c r="AY39" s="94" t="s">
        <v>568</v>
      </c>
      <c r="BA39" s="1" t="str">
        <f t="shared" si="30"/>
        <v>ST</v>
      </c>
      <c r="BB39" s="1" t="str">
        <f t="shared" si="31"/>
        <v/>
      </c>
      <c r="BC39" s="1" t="str">
        <f t="shared" si="32"/>
        <v/>
      </c>
    </row>
    <row r="40" spans="1:55" ht="15.75">
      <c r="A40" s="145">
        <f t="shared" ref="A40" si="65">A39+1</f>
        <v>35</v>
      </c>
      <c r="B40" s="147">
        <v>12654</v>
      </c>
      <c r="C40" s="147">
        <v>1</v>
      </c>
      <c r="D40" s="147" t="s">
        <v>746</v>
      </c>
      <c r="E40" s="146" t="s">
        <v>73</v>
      </c>
      <c r="F40" s="146" t="s">
        <v>168</v>
      </c>
      <c r="G40" s="146" t="s">
        <v>15</v>
      </c>
      <c r="H40" s="150" t="str">
        <f t="shared" si="6"/>
        <v>KEEPUDI</v>
      </c>
      <c r="I40" s="147" t="s">
        <v>751</v>
      </c>
      <c r="J40" s="150" t="str">
        <f t="shared" si="7"/>
        <v>KEEPUDI</v>
      </c>
      <c r="K40" s="147" t="s">
        <v>752</v>
      </c>
      <c r="L40" s="147" t="s">
        <v>550</v>
      </c>
      <c r="M40" s="147"/>
      <c r="N40" s="147"/>
      <c r="O40" s="148" t="s">
        <v>602</v>
      </c>
      <c r="P40" s="147" t="s">
        <v>558</v>
      </c>
      <c r="Q40" s="147" t="s">
        <v>562</v>
      </c>
      <c r="R40" s="149" t="str">
        <f t="shared" si="8"/>
        <v>09H</v>
      </c>
      <c r="S40" s="149" t="str">
        <f t="shared" si="9"/>
        <v>A</v>
      </c>
      <c r="T40" s="147"/>
      <c r="U40" s="147">
        <v>125</v>
      </c>
      <c r="V40" s="147"/>
      <c r="W40" s="132" t="str">
        <f t="shared" si="10"/>
        <v>G</v>
      </c>
      <c r="X40" s="136" t="str">
        <f t="shared" si="11"/>
        <v/>
      </c>
      <c r="Y40" s="132" t="str">
        <f t="shared" si="0"/>
        <v/>
      </c>
      <c r="Z40" s="136" t="str">
        <f t="shared" si="12"/>
        <v>01</v>
      </c>
      <c r="AA40" s="136" t="str">
        <f t="shared" si="13"/>
        <v>07</v>
      </c>
      <c r="AB40" s="136" t="str">
        <f t="shared" si="14"/>
        <v>2023</v>
      </c>
      <c r="AC40" s="136" t="str">
        <f t="shared" si="15"/>
        <v>A</v>
      </c>
      <c r="AD40" s="132" t="str">
        <f t="shared" si="16"/>
        <v>01T</v>
      </c>
      <c r="AE40" s="132" t="str">
        <f t="shared" si="17"/>
        <v>02T</v>
      </c>
      <c r="AF40" s="132" t="str">
        <f t="shared" si="18"/>
        <v>09H</v>
      </c>
      <c r="AG40" s="132" t="str">
        <f t="shared" si="1"/>
        <v>13E</v>
      </c>
      <c r="AH40" s="136" t="str">
        <f t="shared" si="19"/>
        <v>T</v>
      </c>
      <c r="AI40" s="132" t="str">
        <f t="shared" si="20"/>
        <v>15T</v>
      </c>
      <c r="AJ40" s="132" t="str">
        <f t="shared" si="21"/>
        <v>19T</v>
      </c>
      <c r="AK40" s="132" t="str">
        <f t="shared" si="22"/>
        <v>21T</v>
      </c>
      <c r="AL40" s="136">
        <f t="shared" si="23"/>
        <v>6</v>
      </c>
      <c r="AM40" s="132"/>
      <c r="AN40" s="132" t="str">
        <f t="shared" si="2"/>
        <v>Fee Paid Rs: 125</v>
      </c>
      <c r="AP40" s="1" t="str">
        <f t="shared" si="3"/>
        <v>KEEPUDI TRIVENI</v>
      </c>
      <c r="AQ40" s="1" t="str">
        <f t="shared" si="4"/>
        <v>KEEPUDI VENKATARAMANAIAH</v>
      </c>
      <c r="AR40" s="1" t="str">
        <f t="shared" si="5"/>
        <v>KEEPUDI NAGAMANI</v>
      </c>
      <c r="AS40" s="1">
        <f t="shared" si="24"/>
        <v>1</v>
      </c>
      <c r="AT40" s="1">
        <f t="shared" si="25"/>
        <v>1</v>
      </c>
      <c r="AU40" s="1">
        <f t="shared" si="26"/>
        <v>1</v>
      </c>
      <c r="AV40" s="1">
        <f t="shared" si="27"/>
        <v>1</v>
      </c>
      <c r="AW40" s="1">
        <f t="shared" si="28"/>
        <v>1</v>
      </c>
      <c r="AX40" s="1">
        <f t="shared" si="29"/>
        <v>1</v>
      </c>
      <c r="AY40" s="94" t="s">
        <v>567</v>
      </c>
      <c r="BA40" s="1" t="str">
        <f t="shared" si="30"/>
        <v>ST</v>
      </c>
      <c r="BB40" s="1" t="str">
        <f t="shared" si="31"/>
        <v/>
      </c>
      <c r="BC40" s="1" t="str">
        <f t="shared" si="32"/>
        <v/>
      </c>
    </row>
    <row r="41" spans="1:55" ht="15.75">
      <c r="A41" s="145">
        <f t="shared" ref="A41" si="66">A40+1</f>
        <v>36</v>
      </c>
      <c r="B41" s="147">
        <v>12654</v>
      </c>
      <c r="C41" s="147">
        <v>1</v>
      </c>
      <c r="D41" s="147" t="s">
        <v>746</v>
      </c>
      <c r="E41" s="146" t="s">
        <v>74</v>
      </c>
      <c r="F41" s="146" t="s">
        <v>169</v>
      </c>
      <c r="G41" s="146" t="s">
        <v>15</v>
      </c>
      <c r="H41" s="150" t="str">
        <f t="shared" si="6"/>
        <v>MANNASAMUDRAM</v>
      </c>
      <c r="I41" s="147" t="s">
        <v>751</v>
      </c>
      <c r="J41" s="150" t="str">
        <f t="shared" si="7"/>
        <v>MANNASAMUDRAM</v>
      </c>
      <c r="K41" s="147" t="s">
        <v>752</v>
      </c>
      <c r="L41" s="147" t="s">
        <v>550</v>
      </c>
      <c r="M41" s="147"/>
      <c r="N41" s="147"/>
      <c r="O41" s="148" t="s">
        <v>603</v>
      </c>
      <c r="P41" s="147" t="s">
        <v>558</v>
      </c>
      <c r="Q41" s="147" t="s">
        <v>562</v>
      </c>
      <c r="R41" s="149" t="str">
        <f t="shared" si="8"/>
        <v>09H</v>
      </c>
      <c r="S41" s="149" t="str">
        <f t="shared" si="9"/>
        <v>A</v>
      </c>
      <c r="T41" s="147"/>
      <c r="U41" s="147">
        <v>125</v>
      </c>
      <c r="V41" s="147"/>
      <c r="W41" s="132" t="str">
        <f t="shared" si="10"/>
        <v>G</v>
      </c>
      <c r="X41" s="136" t="str">
        <f t="shared" si="11"/>
        <v/>
      </c>
      <c r="Y41" s="132" t="str">
        <f t="shared" si="0"/>
        <v/>
      </c>
      <c r="Z41" s="136" t="str">
        <f t="shared" si="12"/>
        <v>01</v>
      </c>
      <c r="AA41" s="136" t="str">
        <f t="shared" si="13"/>
        <v>07</v>
      </c>
      <c r="AB41" s="136" t="str">
        <f t="shared" si="14"/>
        <v>2024</v>
      </c>
      <c r="AC41" s="136" t="str">
        <f t="shared" si="15"/>
        <v>A</v>
      </c>
      <c r="AD41" s="132" t="str">
        <f t="shared" si="16"/>
        <v>01T</v>
      </c>
      <c r="AE41" s="132" t="str">
        <f t="shared" si="17"/>
        <v>02T</v>
      </c>
      <c r="AF41" s="132" t="str">
        <f t="shared" si="18"/>
        <v>09H</v>
      </c>
      <c r="AG41" s="132" t="str">
        <f t="shared" si="1"/>
        <v>13E</v>
      </c>
      <c r="AH41" s="136" t="str">
        <f t="shared" si="19"/>
        <v>T</v>
      </c>
      <c r="AI41" s="132" t="str">
        <f t="shared" si="20"/>
        <v>15T</v>
      </c>
      <c r="AJ41" s="132" t="str">
        <f t="shared" si="21"/>
        <v>19T</v>
      </c>
      <c r="AK41" s="132" t="str">
        <f t="shared" si="22"/>
        <v>21T</v>
      </c>
      <c r="AL41" s="136">
        <f t="shared" si="23"/>
        <v>6</v>
      </c>
      <c r="AM41" s="132"/>
      <c r="AN41" s="132" t="str">
        <f t="shared" si="2"/>
        <v>Fee Paid Rs: 125</v>
      </c>
      <c r="AP41" s="1" t="str">
        <f t="shared" si="3"/>
        <v>MANNASAMUDRAM VASAVI</v>
      </c>
      <c r="AQ41" s="1" t="str">
        <f t="shared" si="4"/>
        <v>MANNASAMUDRAM VENKATARAMANAIAH</v>
      </c>
      <c r="AR41" s="1" t="str">
        <f t="shared" si="5"/>
        <v>MANNASAMUDRAM NAGAMANI</v>
      </c>
      <c r="AS41" s="1">
        <f t="shared" si="24"/>
        <v>1</v>
      </c>
      <c r="AT41" s="1">
        <f t="shared" si="25"/>
        <v>1</v>
      </c>
      <c r="AU41" s="1">
        <f t="shared" si="26"/>
        <v>1</v>
      </c>
      <c r="AV41" s="1">
        <f t="shared" si="27"/>
        <v>1</v>
      </c>
      <c r="AW41" s="1">
        <f t="shared" si="28"/>
        <v>1</v>
      </c>
      <c r="AX41" s="1">
        <f t="shared" si="29"/>
        <v>1</v>
      </c>
      <c r="AY41" s="94" t="s">
        <v>569</v>
      </c>
      <c r="BA41" s="1" t="str">
        <f t="shared" si="30"/>
        <v>ST</v>
      </c>
      <c r="BB41" s="1" t="str">
        <f t="shared" si="31"/>
        <v/>
      </c>
      <c r="BC41" s="1" t="str">
        <f t="shared" si="32"/>
        <v/>
      </c>
    </row>
    <row r="42" spans="1:55" ht="15.75">
      <c r="A42" s="145">
        <f t="shared" ref="A42" si="67">A41+1</f>
        <v>37</v>
      </c>
      <c r="B42" s="147">
        <v>12654</v>
      </c>
      <c r="C42" s="147">
        <v>1</v>
      </c>
      <c r="D42" s="147" t="s">
        <v>746</v>
      </c>
      <c r="E42" s="146" t="s">
        <v>49</v>
      </c>
      <c r="F42" s="146" t="s">
        <v>170</v>
      </c>
      <c r="G42" s="146" t="s">
        <v>15</v>
      </c>
      <c r="H42" s="150" t="str">
        <f t="shared" si="6"/>
        <v>SHAIK</v>
      </c>
      <c r="I42" s="147" t="s">
        <v>751</v>
      </c>
      <c r="J42" s="150" t="str">
        <f t="shared" si="7"/>
        <v>SHAIK</v>
      </c>
      <c r="K42" s="147" t="s">
        <v>752</v>
      </c>
      <c r="L42" s="147" t="s">
        <v>550</v>
      </c>
      <c r="M42" s="147"/>
      <c r="N42" s="147"/>
      <c r="O42" s="148" t="s">
        <v>604</v>
      </c>
      <c r="P42" s="147" t="s">
        <v>558</v>
      </c>
      <c r="Q42" s="147" t="s">
        <v>562</v>
      </c>
      <c r="R42" s="149" t="str">
        <f t="shared" si="8"/>
        <v>09H</v>
      </c>
      <c r="S42" s="149" t="str">
        <f t="shared" si="9"/>
        <v>A</v>
      </c>
      <c r="T42" s="147"/>
      <c r="U42" s="147">
        <v>125</v>
      </c>
      <c r="V42" s="147"/>
      <c r="W42" s="132" t="str">
        <f t="shared" si="10"/>
        <v>G</v>
      </c>
      <c r="X42" s="136" t="str">
        <f t="shared" si="11"/>
        <v/>
      </c>
      <c r="Y42" s="132" t="str">
        <f t="shared" si="0"/>
        <v/>
      </c>
      <c r="Z42" s="136" t="str">
        <f t="shared" si="12"/>
        <v>01</v>
      </c>
      <c r="AA42" s="136" t="str">
        <f t="shared" si="13"/>
        <v>07</v>
      </c>
      <c r="AB42" s="136" t="str">
        <f t="shared" si="14"/>
        <v>2025</v>
      </c>
      <c r="AC42" s="136" t="str">
        <f t="shared" si="15"/>
        <v>A</v>
      </c>
      <c r="AD42" s="132" t="str">
        <f t="shared" si="16"/>
        <v>01T</v>
      </c>
      <c r="AE42" s="132" t="str">
        <f t="shared" si="17"/>
        <v>02T</v>
      </c>
      <c r="AF42" s="132" t="str">
        <f t="shared" si="18"/>
        <v>09H</v>
      </c>
      <c r="AG42" s="132" t="str">
        <f t="shared" si="1"/>
        <v>13E</v>
      </c>
      <c r="AH42" s="136" t="str">
        <f t="shared" si="19"/>
        <v>T</v>
      </c>
      <c r="AI42" s="132" t="str">
        <f t="shared" si="20"/>
        <v>15T</v>
      </c>
      <c r="AJ42" s="132" t="str">
        <f t="shared" si="21"/>
        <v>19T</v>
      </c>
      <c r="AK42" s="132" t="str">
        <f t="shared" si="22"/>
        <v>21T</v>
      </c>
      <c r="AL42" s="136">
        <f t="shared" si="23"/>
        <v>6</v>
      </c>
      <c r="AM42" s="132"/>
      <c r="AN42" s="132" t="str">
        <f t="shared" si="2"/>
        <v>Fee Paid Rs: 125</v>
      </c>
      <c r="AP42" s="1" t="str">
        <f t="shared" si="3"/>
        <v>SHAIK YASMIN</v>
      </c>
      <c r="AQ42" s="1" t="str">
        <f t="shared" si="4"/>
        <v>SHAIK VENKATARAMANAIAH</v>
      </c>
      <c r="AR42" s="1" t="str">
        <f t="shared" si="5"/>
        <v>SHAIK NAGAMANI</v>
      </c>
      <c r="AS42" s="1">
        <f t="shared" si="24"/>
        <v>1</v>
      </c>
      <c r="AT42" s="1">
        <f t="shared" si="25"/>
        <v>1</v>
      </c>
      <c r="AU42" s="1">
        <f t="shared" si="26"/>
        <v>1</v>
      </c>
      <c r="AV42" s="1">
        <f t="shared" si="27"/>
        <v>1</v>
      </c>
      <c r="AW42" s="1">
        <f t="shared" si="28"/>
        <v>1</v>
      </c>
      <c r="AX42" s="1">
        <f t="shared" si="29"/>
        <v>1</v>
      </c>
      <c r="BA42" s="1" t="str">
        <f t="shared" si="30"/>
        <v>ST</v>
      </c>
      <c r="BB42" s="1" t="str">
        <f t="shared" si="31"/>
        <v/>
      </c>
      <c r="BC42" s="1" t="str">
        <f t="shared" si="32"/>
        <v/>
      </c>
    </row>
    <row r="43" spans="1:55" ht="15.75">
      <c r="A43" s="145">
        <f t="shared" ref="A43" si="68">A42+1</f>
        <v>38</v>
      </c>
      <c r="B43" s="147">
        <v>12654</v>
      </c>
      <c r="C43" s="147">
        <v>1</v>
      </c>
      <c r="D43" s="147" t="s">
        <v>746</v>
      </c>
      <c r="E43" s="146" t="s">
        <v>49</v>
      </c>
      <c r="F43" s="146" t="s">
        <v>171</v>
      </c>
      <c r="G43" s="146" t="s">
        <v>45</v>
      </c>
      <c r="H43" s="150" t="str">
        <f t="shared" si="6"/>
        <v>SHAIK</v>
      </c>
      <c r="I43" s="147" t="s">
        <v>751</v>
      </c>
      <c r="J43" s="150" t="str">
        <f t="shared" si="7"/>
        <v>SHAIK</v>
      </c>
      <c r="K43" s="147" t="s">
        <v>752</v>
      </c>
      <c r="L43" s="147" t="s">
        <v>550</v>
      </c>
      <c r="M43" s="147"/>
      <c r="N43" s="147"/>
      <c r="O43" s="148" t="s">
        <v>605</v>
      </c>
      <c r="P43" s="147" t="s">
        <v>558</v>
      </c>
      <c r="Q43" s="147" t="s">
        <v>562</v>
      </c>
      <c r="R43" s="149" t="str">
        <f t="shared" si="8"/>
        <v>09H</v>
      </c>
      <c r="S43" s="149" t="str">
        <f t="shared" si="9"/>
        <v>A</v>
      </c>
      <c r="T43" s="147"/>
      <c r="U43" s="147">
        <v>125</v>
      </c>
      <c r="V43" s="147"/>
      <c r="W43" s="132" t="str">
        <f t="shared" si="10"/>
        <v>B</v>
      </c>
      <c r="X43" s="136" t="str">
        <f t="shared" si="11"/>
        <v/>
      </c>
      <c r="Y43" s="132" t="str">
        <f t="shared" si="0"/>
        <v/>
      </c>
      <c r="Z43" s="136" t="str">
        <f t="shared" si="12"/>
        <v>01</v>
      </c>
      <c r="AA43" s="136" t="str">
        <f t="shared" si="13"/>
        <v>07</v>
      </c>
      <c r="AB43" s="136" t="str">
        <f t="shared" si="14"/>
        <v>2026</v>
      </c>
      <c r="AC43" s="136" t="str">
        <f t="shared" si="15"/>
        <v>A</v>
      </c>
      <c r="AD43" s="132" t="str">
        <f t="shared" si="16"/>
        <v>01T</v>
      </c>
      <c r="AE43" s="132" t="str">
        <f t="shared" si="17"/>
        <v>02T</v>
      </c>
      <c r="AF43" s="132" t="str">
        <f t="shared" si="18"/>
        <v>09H</v>
      </c>
      <c r="AG43" s="132" t="str">
        <f t="shared" si="1"/>
        <v>13E</v>
      </c>
      <c r="AH43" s="136" t="str">
        <f t="shared" si="19"/>
        <v>T</v>
      </c>
      <c r="AI43" s="132" t="str">
        <f t="shared" si="20"/>
        <v>15T</v>
      </c>
      <c r="AJ43" s="132" t="str">
        <f t="shared" si="21"/>
        <v>19T</v>
      </c>
      <c r="AK43" s="132" t="str">
        <f t="shared" si="22"/>
        <v>21T</v>
      </c>
      <c r="AL43" s="136">
        <f t="shared" si="23"/>
        <v>6</v>
      </c>
      <c r="AM43" s="132"/>
      <c r="AN43" s="132" t="str">
        <f t="shared" si="2"/>
        <v>Fee Paid Rs: 125</v>
      </c>
      <c r="AP43" s="1" t="str">
        <f t="shared" si="3"/>
        <v>SHAIK ALTHAF</v>
      </c>
      <c r="AQ43" s="1" t="str">
        <f t="shared" si="4"/>
        <v>SHAIK VENKATARAMANAIAH</v>
      </c>
      <c r="AR43" s="1" t="str">
        <f t="shared" si="5"/>
        <v>SHAIK NAGAMANI</v>
      </c>
      <c r="AS43" s="1">
        <f t="shared" si="24"/>
        <v>1</v>
      </c>
      <c r="AT43" s="1">
        <f t="shared" si="25"/>
        <v>1</v>
      </c>
      <c r="AU43" s="1">
        <f t="shared" si="26"/>
        <v>1</v>
      </c>
      <c r="AV43" s="1">
        <f t="shared" si="27"/>
        <v>1</v>
      </c>
      <c r="AW43" s="1">
        <f t="shared" si="28"/>
        <v>1</v>
      </c>
      <c r="AX43" s="1">
        <f t="shared" si="29"/>
        <v>1</v>
      </c>
      <c r="BA43" s="1" t="str">
        <f t="shared" si="30"/>
        <v>ST</v>
      </c>
      <c r="BB43" s="1" t="str">
        <f t="shared" si="31"/>
        <v/>
      </c>
      <c r="BC43" s="1" t="str">
        <f t="shared" si="32"/>
        <v/>
      </c>
    </row>
    <row r="44" spans="1:55" ht="15.75">
      <c r="A44" s="145">
        <f t="shared" ref="A44" si="69">A43+1</f>
        <v>39</v>
      </c>
      <c r="B44" s="147">
        <v>12654</v>
      </c>
      <c r="C44" s="147">
        <v>1</v>
      </c>
      <c r="D44" s="147" t="s">
        <v>746</v>
      </c>
      <c r="E44" s="146" t="s">
        <v>75</v>
      </c>
      <c r="F44" s="146" t="s">
        <v>172</v>
      </c>
      <c r="G44" s="146" t="s">
        <v>45</v>
      </c>
      <c r="H44" s="150" t="str">
        <f t="shared" si="6"/>
        <v>THATHAPUDI</v>
      </c>
      <c r="I44" s="147" t="s">
        <v>751</v>
      </c>
      <c r="J44" s="150" t="str">
        <f t="shared" si="7"/>
        <v>THATHAPUDI</v>
      </c>
      <c r="K44" s="147" t="s">
        <v>752</v>
      </c>
      <c r="L44" s="147" t="s">
        <v>550</v>
      </c>
      <c r="M44" s="147"/>
      <c r="N44" s="147"/>
      <c r="O44" s="148" t="s">
        <v>606</v>
      </c>
      <c r="P44" s="147" t="s">
        <v>558</v>
      </c>
      <c r="Q44" s="147" t="s">
        <v>562</v>
      </c>
      <c r="R44" s="149" t="str">
        <f t="shared" si="8"/>
        <v>09H</v>
      </c>
      <c r="S44" s="149" t="str">
        <f t="shared" si="9"/>
        <v>A</v>
      </c>
      <c r="T44" s="147"/>
      <c r="U44" s="147">
        <v>125</v>
      </c>
      <c r="V44" s="147"/>
      <c r="W44" s="132" t="str">
        <f t="shared" si="10"/>
        <v>B</v>
      </c>
      <c r="X44" s="136" t="str">
        <f t="shared" si="11"/>
        <v/>
      </c>
      <c r="Y44" s="132" t="str">
        <f t="shared" si="0"/>
        <v/>
      </c>
      <c r="Z44" s="136" t="str">
        <f t="shared" si="12"/>
        <v>01</v>
      </c>
      <c r="AA44" s="136" t="str">
        <f t="shared" si="13"/>
        <v>07</v>
      </c>
      <c r="AB44" s="136" t="str">
        <f t="shared" si="14"/>
        <v>2027</v>
      </c>
      <c r="AC44" s="136" t="str">
        <f t="shared" si="15"/>
        <v>A</v>
      </c>
      <c r="AD44" s="132" t="str">
        <f t="shared" si="16"/>
        <v>01T</v>
      </c>
      <c r="AE44" s="132" t="str">
        <f t="shared" si="17"/>
        <v>02T</v>
      </c>
      <c r="AF44" s="132" t="str">
        <f t="shared" si="18"/>
        <v>09H</v>
      </c>
      <c r="AG44" s="132" t="str">
        <f t="shared" si="1"/>
        <v>13E</v>
      </c>
      <c r="AH44" s="136" t="str">
        <f t="shared" si="19"/>
        <v>T</v>
      </c>
      <c r="AI44" s="132" t="str">
        <f t="shared" si="20"/>
        <v>15T</v>
      </c>
      <c r="AJ44" s="132" t="str">
        <f t="shared" si="21"/>
        <v>19T</v>
      </c>
      <c r="AK44" s="132" t="str">
        <f t="shared" si="22"/>
        <v>21T</v>
      </c>
      <c r="AL44" s="136">
        <f t="shared" si="23"/>
        <v>6</v>
      </c>
      <c r="AM44" s="132"/>
      <c r="AN44" s="132" t="str">
        <f t="shared" si="2"/>
        <v>Fee Paid Rs: 125</v>
      </c>
      <c r="AP44" s="1" t="str">
        <f t="shared" si="3"/>
        <v>THATHAPUDI ANIL</v>
      </c>
      <c r="AQ44" s="1" t="str">
        <f t="shared" si="4"/>
        <v>THATHAPUDI VENKATARAMANAIAH</v>
      </c>
      <c r="AR44" s="1" t="str">
        <f t="shared" si="5"/>
        <v>THATHAPUDI NAGAMANI</v>
      </c>
      <c r="AS44" s="1">
        <f t="shared" si="24"/>
        <v>1</v>
      </c>
      <c r="AT44" s="1">
        <f t="shared" si="25"/>
        <v>1</v>
      </c>
      <c r="AU44" s="1">
        <f t="shared" si="26"/>
        <v>1</v>
      </c>
      <c r="AV44" s="1">
        <f t="shared" si="27"/>
        <v>1</v>
      </c>
      <c r="AW44" s="1">
        <f t="shared" si="28"/>
        <v>1</v>
      </c>
      <c r="AX44" s="1">
        <f t="shared" si="29"/>
        <v>1</v>
      </c>
      <c r="BA44" s="1" t="str">
        <f t="shared" si="30"/>
        <v>ST</v>
      </c>
      <c r="BB44" s="1" t="str">
        <f t="shared" si="31"/>
        <v/>
      </c>
      <c r="BC44" s="1" t="str">
        <f t="shared" si="32"/>
        <v/>
      </c>
    </row>
    <row r="45" spans="1:55" ht="15.75">
      <c r="A45" s="145">
        <f t="shared" ref="A45" si="70">A44+1</f>
        <v>40</v>
      </c>
      <c r="B45" s="147">
        <v>12654</v>
      </c>
      <c r="C45" s="147">
        <v>1</v>
      </c>
      <c r="D45" s="147" t="s">
        <v>746</v>
      </c>
      <c r="E45" s="146" t="s">
        <v>76</v>
      </c>
      <c r="F45" s="146" t="s">
        <v>173</v>
      </c>
      <c r="G45" s="146" t="s">
        <v>45</v>
      </c>
      <c r="H45" s="150" t="str">
        <f t="shared" si="6"/>
        <v>POTLURU</v>
      </c>
      <c r="I45" s="147" t="s">
        <v>751</v>
      </c>
      <c r="J45" s="150" t="str">
        <f t="shared" si="7"/>
        <v>POTLURU</v>
      </c>
      <c r="K45" s="147" t="s">
        <v>752</v>
      </c>
      <c r="L45" s="147" t="s">
        <v>550</v>
      </c>
      <c r="M45" s="147"/>
      <c r="N45" s="147"/>
      <c r="O45" s="148" t="s">
        <v>607</v>
      </c>
      <c r="P45" s="147" t="s">
        <v>558</v>
      </c>
      <c r="Q45" s="147" t="s">
        <v>562</v>
      </c>
      <c r="R45" s="149" t="str">
        <f t="shared" si="8"/>
        <v>09H</v>
      </c>
      <c r="S45" s="149" t="str">
        <f t="shared" si="9"/>
        <v>A</v>
      </c>
      <c r="T45" s="147"/>
      <c r="U45" s="147">
        <v>125</v>
      </c>
      <c r="V45" s="147"/>
      <c r="W45" s="132" t="str">
        <f t="shared" si="10"/>
        <v>B</v>
      </c>
      <c r="X45" s="136" t="str">
        <f t="shared" si="11"/>
        <v/>
      </c>
      <c r="Y45" s="132" t="str">
        <f t="shared" si="0"/>
        <v/>
      </c>
      <c r="Z45" s="136" t="str">
        <f t="shared" si="12"/>
        <v>01</v>
      </c>
      <c r="AA45" s="136" t="str">
        <f t="shared" si="13"/>
        <v>07</v>
      </c>
      <c r="AB45" s="136" t="str">
        <f t="shared" si="14"/>
        <v>2028</v>
      </c>
      <c r="AC45" s="136" t="str">
        <f t="shared" si="15"/>
        <v>A</v>
      </c>
      <c r="AD45" s="132" t="str">
        <f t="shared" si="16"/>
        <v>01T</v>
      </c>
      <c r="AE45" s="132" t="str">
        <f t="shared" si="17"/>
        <v>02T</v>
      </c>
      <c r="AF45" s="132" t="str">
        <f t="shared" si="18"/>
        <v>09H</v>
      </c>
      <c r="AG45" s="132" t="str">
        <f t="shared" si="1"/>
        <v>13E</v>
      </c>
      <c r="AH45" s="136" t="str">
        <f t="shared" si="19"/>
        <v>T</v>
      </c>
      <c r="AI45" s="132" t="str">
        <f t="shared" si="20"/>
        <v>15T</v>
      </c>
      <c r="AJ45" s="132" t="str">
        <f t="shared" si="21"/>
        <v>19T</v>
      </c>
      <c r="AK45" s="132" t="str">
        <f t="shared" si="22"/>
        <v>21T</v>
      </c>
      <c r="AL45" s="136">
        <f t="shared" si="23"/>
        <v>6</v>
      </c>
      <c r="AM45" s="132"/>
      <c r="AN45" s="132" t="str">
        <f t="shared" si="2"/>
        <v>Fee Paid Rs: 125</v>
      </c>
      <c r="AP45" s="1" t="str">
        <f t="shared" si="3"/>
        <v>POTLURU BHARGAV</v>
      </c>
      <c r="AQ45" s="1" t="str">
        <f t="shared" si="4"/>
        <v>POTLURU VENKATARAMANAIAH</v>
      </c>
      <c r="AR45" s="1" t="str">
        <f t="shared" si="5"/>
        <v>POTLURU NAGAMANI</v>
      </c>
      <c r="AS45" s="1">
        <f t="shared" si="24"/>
        <v>1</v>
      </c>
      <c r="AT45" s="1">
        <f t="shared" si="25"/>
        <v>1</v>
      </c>
      <c r="AU45" s="1">
        <f t="shared" si="26"/>
        <v>1</v>
      </c>
      <c r="AV45" s="1">
        <f t="shared" si="27"/>
        <v>1</v>
      </c>
      <c r="AW45" s="1">
        <f t="shared" si="28"/>
        <v>1</v>
      </c>
      <c r="AX45" s="1">
        <f t="shared" si="29"/>
        <v>1</v>
      </c>
      <c r="BA45" s="1" t="str">
        <f t="shared" si="30"/>
        <v>ST</v>
      </c>
      <c r="BB45" s="1" t="str">
        <f t="shared" si="31"/>
        <v/>
      </c>
      <c r="BC45" s="1" t="str">
        <f t="shared" si="32"/>
        <v/>
      </c>
    </row>
    <row r="46" spans="1:55" ht="15.75">
      <c r="A46" s="145">
        <f t="shared" ref="A46" si="71">A45+1</f>
        <v>41</v>
      </c>
      <c r="B46" s="147">
        <v>12654</v>
      </c>
      <c r="C46" s="147">
        <v>1</v>
      </c>
      <c r="D46" s="147" t="s">
        <v>746</v>
      </c>
      <c r="E46" s="146" t="s">
        <v>77</v>
      </c>
      <c r="F46" s="146" t="s">
        <v>174</v>
      </c>
      <c r="G46" s="146" t="s">
        <v>45</v>
      </c>
      <c r="H46" s="150" t="str">
        <f t="shared" si="6"/>
        <v>THURAKA</v>
      </c>
      <c r="I46" s="147" t="s">
        <v>751</v>
      </c>
      <c r="J46" s="150" t="str">
        <f t="shared" si="7"/>
        <v>THURAKA</v>
      </c>
      <c r="K46" s="147" t="s">
        <v>752</v>
      </c>
      <c r="L46" s="147" t="s">
        <v>550</v>
      </c>
      <c r="M46" s="147"/>
      <c r="N46" s="147"/>
      <c r="O46" s="148" t="s">
        <v>608</v>
      </c>
      <c r="P46" s="147" t="s">
        <v>558</v>
      </c>
      <c r="Q46" s="147" t="s">
        <v>562</v>
      </c>
      <c r="R46" s="149" t="str">
        <f t="shared" si="8"/>
        <v>09H</v>
      </c>
      <c r="S46" s="149" t="str">
        <f t="shared" si="9"/>
        <v>A</v>
      </c>
      <c r="T46" s="147"/>
      <c r="U46" s="147">
        <v>125</v>
      </c>
      <c r="V46" s="147"/>
      <c r="W46" s="132" t="str">
        <f t="shared" si="10"/>
        <v>B</v>
      </c>
      <c r="X46" s="136" t="str">
        <f t="shared" si="11"/>
        <v/>
      </c>
      <c r="Y46" s="132" t="str">
        <f t="shared" si="0"/>
        <v/>
      </c>
      <c r="Z46" s="136" t="str">
        <f t="shared" si="12"/>
        <v>01</v>
      </c>
      <c r="AA46" s="136" t="str">
        <f t="shared" si="13"/>
        <v>07</v>
      </c>
      <c r="AB46" s="136" t="str">
        <f t="shared" si="14"/>
        <v>2029</v>
      </c>
      <c r="AC46" s="136" t="str">
        <f t="shared" si="15"/>
        <v>A</v>
      </c>
      <c r="AD46" s="132" t="str">
        <f t="shared" si="16"/>
        <v>01T</v>
      </c>
      <c r="AE46" s="132" t="str">
        <f t="shared" si="17"/>
        <v>02T</v>
      </c>
      <c r="AF46" s="132" t="str">
        <f t="shared" si="18"/>
        <v>09H</v>
      </c>
      <c r="AG46" s="132" t="str">
        <f t="shared" si="1"/>
        <v>13E</v>
      </c>
      <c r="AH46" s="136" t="str">
        <f t="shared" si="19"/>
        <v>T</v>
      </c>
      <c r="AI46" s="132" t="str">
        <f t="shared" si="20"/>
        <v>15T</v>
      </c>
      <c r="AJ46" s="132" t="str">
        <f t="shared" si="21"/>
        <v>19T</v>
      </c>
      <c r="AK46" s="132" t="str">
        <f t="shared" si="22"/>
        <v>21T</v>
      </c>
      <c r="AL46" s="136">
        <f t="shared" si="23"/>
        <v>6</v>
      </c>
      <c r="AM46" s="132"/>
      <c r="AN46" s="132" t="str">
        <f t="shared" si="2"/>
        <v>Fee Paid Rs: 125</v>
      </c>
      <c r="AP46" s="1" t="str">
        <f t="shared" si="3"/>
        <v>THURAKA CHANDARA SEKHAR</v>
      </c>
      <c r="AQ46" s="1" t="str">
        <f t="shared" si="4"/>
        <v>THURAKA VENKATARAMANAIAH</v>
      </c>
      <c r="AR46" s="1" t="str">
        <f t="shared" si="5"/>
        <v>THURAKA NAGAMANI</v>
      </c>
      <c r="AS46" s="1">
        <f t="shared" si="24"/>
        <v>1</v>
      </c>
      <c r="AT46" s="1">
        <f t="shared" si="25"/>
        <v>1</v>
      </c>
      <c r="AU46" s="1">
        <f t="shared" si="26"/>
        <v>1</v>
      </c>
      <c r="AV46" s="1">
        <f t="shared" si="27"/>
        <v>1</v>
      </c>
      <c r="AW46" s="1">
        <f t="shared" si="28"/>
        <v>1</v>
      </c>
      <c r="AX46" s="1">
        <f t="shared" si="29"/>
        <v>1</v>
      </c>
      <c r="BA46" s="1" t="str">
        <f t="shared" si="30"/>
        <v>ST</v>
      </c>
      <c r="BB46" s="1" t="str">
        <f t="shared" si="31"/>
        <v/>
      </c>
      <c r="BC46" s="1" t="str">
        <f t="shared" si="32"/>
        <v/>
      </c>
    </row>
    <row r="47" spans="1:55" ht="15.75">
      <c r="A47" s="145">
        <f t="shared" ref="A47" si="72">A46+1</f>
        <v>42</v>
      </c>
      <c r="B47" s="147">
        <v>12654</v>
      </c>
      <c r="C47" s="147">
        <v>1</v>
      </c>
      <c r="D47" s="147" t="s">
        <v>746</v>
      </c>
      <c r="E47" s="146" t="s">
        <v>78</v>
      </c>
      <c r="F47" s="146" t="s">
        <v>175</v>
      </c>
      <c r="G47" s="146" t="s">
        <v>45</v>
      </c>
      <c r="H47" s="150" t="str">
        <f t="shared" si="6"/>
        <v>SANYASI</v>
      </c>
      <c r="I47" s="147" t="s">
        <v>751</v>
      </c>
      <c r="J47" s="150" t="str">
        <f t="shared" si="7"/>
        <v>SANYASI</v>
      </c>
      <c r="K47" s="147" t="s">
        <v>752</v>
      </c>
      <c r="L47" s="147" t="s">
        <v>543</v>
      </c>
      <c r="M47" s="147"/>
      <c r="N47" s="147"/>
      <c r="O47" s="148" t="s">
        <v>609</v>
      </c>
      <c r="P47" s="147" t="s">
        <v>558</v>
      </c>
      <c r="Q47" s="147" t="s">
        <v>562</v>
      </c>
      <c r="R47" s="149" t="str">
        <f t="shared" si="8"/>
        <v>09H</v>
      </c>
      <c r="S47" s="149" t="str">
        <f t="shared" si="9"/>
        <v>A</v>
      </c>
      <c r="T47" s="147"/>
      <c r="U47" s="147">
        <v>125</v>
      </c>
      <c r="V47" s="147"/>
      <c r="W47" s="132" t="str">
        <f t="shared" si="10"/>
        <v>B</v>
      </c>
      <c r="X47" s="136" t="str">
        <f t="shared" si="11"/>
        <v/>
      </c>
      <c r="Y47" s="132" t="str">
        <f t="shared" si="0"/>
        <v/>
      </c>
      <c r="Z47" s="136" t="str">
        <f t="shared" si="12"/>
        <v>01</v>
      </c>
      <c r="AA47" s="136" t="str">
        <f t="shared" si="13"/>
        <v>07</v>
      </c>
      <c r="AB47" s="136" t="str">
        <f t="shared" si="14"/>
        <v>2030</v>
      </c>
      <c r="AC47" s="136" t="str">
        <f t="shared" si="15"/>
        <v>A</v>
      </c>
      <c r="AD47" s="132" t="str">
        <f t="shared" si="16"/>
        <v>01T</v>
      </c>
      <c r="AE47" s="132" t="str">
        <f t="shared" si="17"/>
        <v>02T</v>
      </c>
      <c r="AF47" s="132" t="str">
        <f t="shared" si="18"/>
        <v>09H</v>
      </c>
      <c r="AG47" s="132" t="str">
        <f t="shared" si="1"/>
        <v>13E</v>
      </c>
      <c r="AH47" s="136" t="str">
        <f t="shared" si="19"/>
        <v>T</v>
      </c>
      <c r="AI47" s="132" t="str">
        <f t="shared" si="20"/>
        <v>15T</v>
      </c>
      <c r="AJ47" s="132" t="str">
        <f t="shared" si="21"/>
        <v>19T</v>
      </c>
      <c r="AK47" s="132" t="str">
        <f t="shared" si="22"/>
        <v>21T</v>
      </c>
      <c r="AL47" s="136">
        <f t="shared" si="23"/>
        <v>6</v>
      </c>
      <c r="AM47" s="132"/>
      <c r="AN47" s="132" t="str">
        <f t="shared" si="2"/>
        <v>Fee Paid Rs: 125</v>
      </c>
      <c r="AP47" s="1" t="str">
        <f t="shared" si="3"/>
        <v>SANYASI CHARAN KUMAR</v>
      </c>
      <c r="AQ47" s="1" t="str">
        <f t="shared" si="4"/>
        <v>SANYASI VENKATARAMANAIAH</v>
      </c>
      <c r="AR47" s="1" t="str">
        <f t="shared" si="5"/>
        <v>SANYASI NAGAMANI</v>
      </c>
      <c r="AS47" s="1">
        <f t="shared" si="24"/>
        <v>1</v>
      </c>
      <c r="AT47" s="1">
        <f t="shared" si="25"/>
        <v>1</v>
      </c>
      <c r="AU47" s="1">
        <f t="shared" si="26"/>
        <v>1</v>
      </c>
      <c r="AV47" s="1">
        <f t="shared" si="27"/>
        <v>1</v>
      </c>
      <c r="AW47" s="1">
        <f t="shared" si="28"/>
        <v>1</v>
      </c>
      <c r="AX47" s="1">
        <f t="shared" si="29"/>
        <v>1</v>
      </c>
      <c r="BA47" s="1" t="str">
        <f t="shared" si="30"/>
        <v>OC</v>
      </c>
      <c r="BB47" s="1" t="str">
        <f t="shared" si="31"/>
        <v/>
      </c>
      <c r="BC47" s="1" t="str">
        <f t="shared" si="32"/>
        <v/>
      </c>
    </row>
    <row r="48" spans="1:55" ht="15.75">
      <c r="A48" s="145">
        <f t="shared" ref="A48" si="73">A47+1</f>
        <v>43</v>
      </c>
      <c r="B48" s="147">
        <v>12654</v>
      </c>
      <c r="C48" s="147">
        <v>1</v>
      </c>
      <c r="D48" s="147" t="s">
        <v>746</v>
      </c>
      <c r="E48" s="146" t="s">
        <v>70</v>
      </c>
      <c r="F48" s="146" t="s">
        <v>176</v>
      </c>
      <c r="G48" s="146" t="s">
        <v>45</v>
      </c>
      <c r="H48" s="150" t="str">
        <f t="shared" si="6"/>
        <v>PANABAKA</v>
      </c>
      <c r="I48" s="147" t="s">
        <v>751</v>
      </c>
      <c r="J48" s="150" t="str">
        <f t="shared" si="7"/>
        <v>PANABAKA</v>
      </c>
      <c r="K48" s="147" t="s">
        <v>752</v>
      </c>
      <c r="L48" s="147" t="s">
        <v>543</v>
      </c>
      <c r="M48" s="147"/>
      <c r="N48" s="147"/>
      <c r="O48" s="148" t="s">
        <v>610</v>
      </c>
      <c r="P48" s="147" t="s">
        <v>558</v>
      </c>
      <c r="Q48" s="147" t="s">
        <v>562</v>
      </c>
      <c r="R48" s="149" t="str">
        <f t="shared" si="8"/>
        <v>09H</v>
      </c>
      <c r="S48" s="149" t="str">
        <f t="shared" si="9"/>
        <v>A</v>
      </c>
      <c r="T48" s="147"/>
      <c r="U48" s="147">
        <v>125</v>
      </c>
      <c r="V48" s="147"/>
      <c r="W48" s="132" t="str">
        <f t="shared" si="10"/>
        <v>B</v>
      </c>
      <c r="X48" s="136" t="str">
        <f t="shared" si="11"/>
        <v/>
      </c>
      <c r="Y48" s="132" t="str">
        <f t="shared" si="0"/>
        <v/>
      </c>
      <c r="Z48" s="136" t="str">
        <f t="shared" si="12"/>
        <v>01</v>
      </c>
      <c r="AA48" s="136" t="str">
        <f t="shared" si="13"/>
        <v>07</v>
      </c>
      <c r="AB48" s="136" t="str">
        <f t="shared" si="14"/>
        <v>2031</v>
      </c>
      <c r="AC48" s="136" t="str">
        <f t="shared" si="15"/>
        <v>A</v>
      </c>
      <c r="AD48" s="132" t="str">
        <f t="shared" si="16"/>
        <v>01T</v>
      </c>
      <c r="AE48" s="132" t="str">
        <f t="shared" si="17"/>
        <v>02T</v>
      </c>
      <c r="AF48" s="132" t="str">
        <f t="shared" si="18"/>
        <v>09H</v>
      </c>
      <c r="AG48" s="132" t="str">
        <f t="shared" si="1"/>
        <v>13E</v>
      </c>
      <c r="AH48" s="136" t="str">
        <f t="shared" si="19"/>
        <v>T</v>
      </c>
      <c r="AI48" s="132" t="str">
        <f t="shared" si="20"/>
        <v>15T</v>
      </c>
      <c r="AJ48" s="132" t="str">
        <f t="shared" si="21"/>
        <v>19T</v>
      </c>
      <c r="AK48" s="132" t="str">
        <f t="shared" si="22"/>
        <v>21T</v>
      </c>
      <c r="AL48" s="136">
        <f t="shared" si="23"/>
        <v>6</v>
      </c>
      <c r="AM48" s="132"/>
      <c r="AN48" s="132" t="str">
        <f t="shared" si="2"/>
        <v>Fee Paid Rs: 125</v>
      </c>
      <c r="AP48" s="1" t="str">
        <f t="shared" si="3"/>
        <v>PANABAKA GURU SAI KUMAR</v>
      </c>
      <c r="AQ48" s="1" t="str">
        <f t="shared" si="4"/>
        <v>PANABAKA VENKATARAMANAIAH</v>
      </c>
      <c r="AR48" s="1" t="str">
        <f t="shared" si="5"/>
        <v>PANABAKA NAGAMANI</v>
      </c>
      <c r="AS48" s="1">
        <f t="shared" si="24"/>
        <v>1</v>
      </c>
      <c r="AT48" s="1">
        <f t="shared" si="25"/>
        <v>1</v>
      </c>
      <c r="AU48" s="1">
        <f t="shared" si="26"/>
        <v>1</v>
      </c>
      <c r="AV48" s="1">
        <f t="shared" si="27"/>
        <v>1</v>
      </c>
      <c r="AW48" s="1">
        <f t="shared" si="28"/>
        <v>1</v>
      </c>
      <c r="AX48" s="1">
        <f t="shared" si="29"/>
        <v>1</v>
      </c>
      <c r="BA48" s="1" t="str">
        <f t="shared" si="30"/>
        <v>OC</v>
      </c>
      <c r="BB48" s="1" t="str">
        <f t="shared" si="31"/>
        <v/>
      </c>
      <c r="BC48" s="1" t="str">
        <f t="shared" si="32"/>
        <v/>
      </c>
    </row>
    <row r="49" spans="1:55" ht="15.75">
      <c r="A49" s="145">
        <f t="shared" ref="A49" si="74">A48+1</f>
        <v>44</v>
      </c>
      <c r="B49" s="147">
        <v>12654</v>
      </c>
      <c r="C49" s="147">
        <v>1</v>
      </c>
      <c r="D49" s="147" t="s">
        <v>746</v>
      </c>
      <c r="E49" s="146" t="s">
        <v>79</v>
      </c>
      <c r="F49" s="146" t="s">
        <v>177</v>
      </c>
      <c r="G49" s="146" t="s">
        <v>45</v>
      </c>
      <c r="H49" s="150" t="str">
        <f t="shared" si="6"/>
        <v>MOHAMED</v>
      </c>
      <c r="I49" s="147" t="s">
        <v>751</v>
      </c>
      <c r="J49" s="150" t="str">
        <f t="shared" si="7"/>
        <v>MOHAMED</v>
      </c>
      <c r="K49" s="147" t="s">
        <v>752</v>
      </c>
      <c r="L49" s="147" t="s">
        <v>543</v>
      </c>
      <c r="M49" s="147"/>
      <c r="N49" s="147"/>
      <c r="O49" s="148" t="s">
        <v>611</v>
      </c>
      <c r="P49" s="147" t="s">
        <v>558</v>
      </c>
      <c r="Q49" s="147" t="s">
        <v>562</v>
      </c>
      <c r="R49" s="149" t="str">
        <f t="shared" si="8"/>
        <v>09H</v>
      </c>
      <c r="S49" s="149" t="str">
        <f t="shared" si="9"/>
        <v>A</v>
      </c>
      <c r="T49" s="147"/>
      <c r="U49" s="147">
        <v>125</v>
      </c>
      <c r="V49" s="147"/>
      <c r="W49" s="132" t="str">
        <f t="shared" si="10"/>
        <v>B</v>
      </c>
      <c r="X49" s="136" t="str">
        <f t="shared" si="11"/>
        <v/>
      </c>
      <c r="Y49" s="132" t="str">
        <f t="shared" si="0"/>
        <v/>
      </c>
      <c r="Z49" s="136" t="str">
        <f t="shared" si="12"/>
        <v>01</v>
      </c>
      <c r="AA49" s="136" t="str">
        <f t="shared" si="13"/>
        <v>07</v>
      </c>
      <c r="AB49" s="136" t="str">
        <f t="shared" si="14"/>
        <v>2032</v>
      </c>
      <c r="AC49" s="136" t="str">
        <f t="shared" si="15"/>
        <v>A</v>
      </c>
      <c r="AD49" s="132" t="str">
        <f t="shared" si="16"/>
        <v>01T</v>
      </c>
      <c r="AE49" s="132" t="str">
        <f t="shared" si="17"/>
        <v>02T</v>
      </c>
      <c r="AF49" s="132" t="str">
        <f t="shared" si="18"/>
        <v>09H</v>
      </c>
      <c r="AG49" s="132" t="str">
        <f t="shared" si="1"/>
        <v>13E</v>
      </c>
      <c r="AH49" s="136" t="str">
        <f t="shared" si="19"/>
        <v>T</v>
      </c>
      <c r="AI49" s="132" t="str">
        <f t="shared" si="20"/>
        <v>15T</v>
      </c>
      <c r="AJ49" s="132" t="str">
        <f t="shared" si="21"/>
        <v>19T</v>
      </c>
      <c r="AK49" s="132" t="str">
        <f t="shared" si="22"/>
        <v>21T</v>
      </c>
      <c r="AL49" s="136">
        <f t="shared" si="23"/>
        <v>6</v>
      </c>
      <c r="AM49" s="132"/>
      <c r="AN49" s="132" t="str">
        <f t="shared" si="2"/>
        <v>Fee Paid Rs: 125</v>
      </c>
      <c r="AP49" s="1" t="str">
        <f t="shared" si="3"/>
        <v>MOHAMED IMRAN</v>
      </c>
      <c r="AQ49" s="1" t="str">
        <f t="shared" si="4"/>
        <v>MOHAMED VENKATARAMANAIAH</v>
      </c>
      <c r="AR49" s="1" t="str">
        <f t="shared" si="5"/>
        <v>MOHAMED NAGAMANI</v>
      </c>
      <c r="AS49" s="1">
        <f t="shared" si="24"/>
        <v>1</v>
      </c>
      <c r="AT49" s="1">
        <f t="shared" si="25"/>
        <v>1</v>
      </c>
      <c r="AU49" s="1">
        <f t="shared" si="26"/>
        <v>1</v>
      </c>
      <c r="AV49" s="1">
        <f t="shared" si="27"/>
        <v>1</v>
      </c>
      <c r="AW49" s="1">
        <f t="shared" si="28"/>
        <v>1</v>
      </c>
      <c r="AX49" s="1">
        <f t="shared" si="29"/>
        <v>1</v>
      </c>
      <c r="BA49" s="1" t="str">
        <f t="shared" si="30"/>
        <v>OC</v>
      </c>
      <c r="BB49" s="1" t="str">
        <f t="shared" si="31"/>
        <v/>
      </c>
      <c r="BC49" s="1" t="str">
        <f t="shared" si="32"/>
        <v/>
      </c>
    </row>
    <row r="50" spans="1:55" ht="15.75">
      <c r="A50" s="145">
        <f t="shared" ref="A50" si="75">A49+1</f>
        <v>45</v>
      </c>
      <c r="B50" s="147">
        <v>12654</v>
      </c>
      <c r="C50" s="147">
        <v>1</v>
      </c>
      <c r="D50" s="147" t="s">
        <v>746</v>
      </c>
      <c r="E50" s="146" t="s">
        <v>80</v>
      </c>
      <c r="F50" s="146" t="s">
        <v>178</v>
      </c>
      <c r="G50" s="146" t="s">
        <v>45</v>
      </c>
      <c r="H50" s="150" t="str">
        <f t="shared" si="6"/>
        <v>JAVARI CHAVAN</v>
      </c>
      <c r="I50" s="147" t="s">
        <v>751</v>
      </c>
      <c r="J50" s="150" t="str">
        <f t="shared" si="7"/>
        <v>JAVARI CHAVAN</v>
      </c>
      <c r="K50" s="147" t="s">
        <v>752</v>
      </c>
      <c r="L50" s="147" t="s">
        <v>543</v>
      </c>
      <c r="M50" s="147"/>
      <c r="N50" s="147"/>
      <c r="O50" s="148" t="s">
        <v>612</v>
      </c>
      <c r="P50" s="147" t="s">
        <v>558</v>
      </c>
      <c r="Q50" s="147" t="s">
        <v>562</v>
      </c>
      <c r="R50" s="149" t="str">
        <f t="shared" si="8"/>
        <v>09H</v>
      </c>
      <c r="S50" s="149" t="str">
        <f t="shared" si="9"/>
        <v>A</v>
      </c>
      <c r="T50" s="147"/>
      <c r="U50" s="147">
        <v>125</v>
      </c>
      <c r="V50" s="147"/>
      <c r="W50" s="132" t="str">
        <f t="shared" si="10"/>
        <v>B</v>
      </c>
      <c r="X50" s="136" t="str">
        <f t="shared" si="11"/>
        <v/>
      </c>
      <c r="Y50" s="132" t="str">
        <f t="shared" si="0"/>
        <v/>
      </c>
      <c r="Z50" s="136" t="str">
        <f t="shared" si="12"/>
        <v>01</v>
      </c>
      <c r="AA50" s="136" t="str">
        <f t="shared" si="13"/>
        <v>07</v>
      </c>
      <c r="AB50" s="136" t="str">
        <f t="shared" si="14"/>
        <v>2033</v>
      </c>
      <c r="AC50" s="136" t="str">
        <f t="shared" si="15"/>
        <v>A</v>
      </c>
      <c r="AD50" s="132" t="str">
        <f t="shared" si="16"/>
        <v>01T</v>
      </c>
      <c r="AE50" s="132" t="str">
        <f t="shared" si="17"/>
        <v>02T</v>
      </c>
      <c r="AF50" s="132" t="str">
        <f t="shared" si="18"/>
        <v>09H</v>
      </c>
      <c r="AG50" s="132" t="str">
        <f t="shared" si="1"/>
        <v>13E</v>
      </c>
      <c r="AH50" s="136" t="str">
        <f t="shared" si="19"/>
        <v>T</v>
      </c>
      <c r="AI50" s="132" t="str">
        <f t="shared" si="20"/>
        <v>15T</v>
      </c>
      <c r="AJ50" s="132" t="str">
        <f t="shared" si="21"/>
        <v>19T</v>
      </c>
      <c r="AK50" s="132" t="str">
        <f t="shared" si="22"/>
        <v>21T</v>
      </c>
      <c r="AL50" s="136">
        <f t="shared" si="23"/>
        <v>6</v>
      </c>
      <c r="AM50" s="132"/>
      <c r="AN50" s="132" t="str">
        <f t="shared" si="2"/>
        <v>Fee Paid Rs: 125</v>
      </c>
      <c r="AP50" s="1" t="str">
        <f t="shared" si="3"/>
        <v>JAVARI CHAVAN JAGADEESH SINGH</v>
      </c>
      <c r="AQ50" s="1" t="str">
        <f t="shared" si="4"/>
        <v>JAVARI CHAVAN VENKATARAMANAIAH</v>
      </c>
      <c r="AR50" s="1" t="str">
        <f t="shared" si="5"/>
        <v>JAVARI CHAVAN NAGAMANI</v>
      </c>
      <c r="AS50" s="1">
        <f t="shared" si="24"/>
        <v>1</v>
      </c>
      <c r="AT50" s="1">
        <f t="shared" si="25"/>
        <v>1</v>
      </c>
      <c r="AU50" s="1">
        <f t="shared" si="26"/>
        <v>1</v>
      </c>
      <c r="AV50" s="1">
        <f t="shared" si="27"/>
        <v>1</v>
      </c>
      <c r="AW50" s="1">
        <f t="shared" si="28"/>
        <v>1</v>
      </c>
      <c r="AX50" s="1">
        <f t="shared" si="29"/>
        <v>1</v>
      </c>
      <c r="BA50" s="1" t="str">
        <f t="shared" si="30"/>
        <v>OC</v>
      </c>
      <c r="BB50" s="1" t="str">
        <f t="shared" si="31"/>
        <v/>
      </c>
      <c r="BC50" s="1" t="str">
        <f t="shared" si="32"/>
        <v/>
      </c>
    </row>
    <row r="51" spans="1:55" ht="15.75">
      <c r="A51" s="145">
        <f t="shared" ref="A51" si="76">A50+1</f>
        <v>46</v>
      </c>
      <c r="B51" s="147">
        <v>12654</v>
      </c>
      <c r="C51" s="147">
        <v>1</v>
      </c>
      <c r="D51" s="147" t="s">
        <v>746</v>
      </c>
      <c r="E51" s="146" t="s">
        <v>49</v>
      </c>
      <c r="F51" s="146" t="s">
        <v>179</v>
      </c>
      <c r="G51" s="146" t="s">
        <v>45</v>
      </c>
      <c r="H51" s="150" t="str">
        <f t="shared" si="6"/>
        <v>SHAIK</v>
      </c>
      <c r="I51" s="147" t="s">
        <v>751</v>
      </c>
      <c r="J51" s="150" t="str">
        <f t="shared" si="7"/>
        <v>SHAIK</v>
      </c>
      <c r="K51" s="147" t="s">
        <v>752</v>
      </c>
      <c r="L51" s="147" t="s">
        <v>543</v>
      </c>
      <c r="M51" s="147"/>
      <c r="N51" s="147"/>
      <c r="O51" s="148" t="s">
        <v>613</v>
      </c>
      <c r="P51" s="147" t="s">
        <v>558</v>
      </c>
      <c r="Q51" s="147" t="s">
        <v>562</v>
      </c>
      <c r="R51" s="149" t="str">
        <f t="shared" si="8"/>
        <v>09H</v>
      </c>
      <c r="S51" s="149" t="str">
        <f t="shared" si="9"/>
        <v>A</v>
      </c>
      <c r="T51" s="147"/>
      <c r="U51" s="147">
        <v>125</v>
      </c>
      <c r="V51" s="147"/>
      <c r="W51" s="132" t="str">
        <f t="shared" si="10"/>
        <v>B</v>
      </c>
      <c r="X51" s="136" t="str">
        <f t="shared" si="11"/>
        <v/>
      </c>
      <c r="Y51" s="132" t="str">
        <f t="shared" si="0"/>
        <v/>
      </c>
      <c r="Z51" s="136" t="str">
        <f t="shared" si="12"/>
        <v>01</v>
      </c>
      <c r="AA51" s="136" t="str">
        <f t="shared" si="13"/>
        <v>07</v>
      </c>
      <c r="AB51" s="136" t="str">
        <f t="shared" si="14"/>
        <v>2034</v>
      </c>
      <c r="AC51" s="136" t="str">
        <f t="shared" si="15"/>
        <v>A</v>
      </c>
      <c r="AD51" s="132" t="str">
        <f t="shared" si="16"/>
        <v>01T</v>
      </c>
      <c r="AE51" s="132" t="str">
        <f t="shared" si="17"/>
        <v>02T</v>
      </c>
      <c r="AF51" s="132" t="str">
        <f t="shared" si="18"/>
        <v>09H</v>
      </c>
      <c r="AG51" s="132" t="str">
        <f t="shared" si="1"/>
        <v>13E</v>
      </c>
      <c r="AH51" s="136" t="str">
        <f t="shared" si="19"/>
        <v>T</v>
      </c>
      <c r="AI51" s="132" t="str">
        <f t="shared" si="20"/>
        <v>15T</v>
      </c>
      <c r="AJ51" s="132" t="str">
        <f t="shared" si="21"/>
        <v>19T</v>
      </c>
      <c r="AK51" s="132" t="str">
        <f t="shared" si="22"/>
        <v>21T</v>
      </c>
      <c r="AL51" s="136">
        <f t="shared" si="23"/>
        <v>6</v>
      </c>
      <c r="AM51" s="132"/>
      <c r="AN51" s="132" t="str">
        <f t="shared" si="2"/>
        <v>Fee Paid Rs: 125</v>
      </c>
      <c r="AP51" s="1" t="str">
        <f t="shared" si="3"/>
        <v>SHAIK JALEEL BASHA</v>
      </c>
      <c r="AQ51" s="1" t="str">
        <f t="shared" si="4"/>
        <v>SHAIK VENKATARAMANAIAH</v>
      </c>
      <c r="AR51" s="1" t="str">
        <f t="shared" si="5"/>
        <v>SHAIK NAGAMANI</v>
      </c>
      <c r="AS51" s="1">
        <f t="shared" si="24"/>
        <v>1</v>
      </c>
      <c r="AT51" s="1">
        <f t="shared" si="25"/>
        <v>1</v>
      </c>
      <c r="AU51" s="1">
        <f t="shared" si="26"/>
        <v>1</v>
      </c>
      <c r="AV51" s="1">
        <f t="shared" si="27"/>
        <v>1</v>
      </c>
      <c r="AW51" s="1">
        <f t="shared" si="28"/>
        <v>1</v>
      </c>
      <c r="AX51" s="1">
        <f t="shared" si="29"/>
        <v>1</v>
      </c>
      <c r="BA51" s="1" t="str">
        <f t="shared" si="30"/>
        <v>OC</v>
      </c>
      <c r="BB51" s="1" t="str">
        <f t="shared" si="31"/>
        <v/>
      </c>
      <c r="BC51" s="1" t="str">
        <f t="shared" si="32"/>
        <v/>
      </c>
    </row>
    <row r="52" spans="1:55" ht="15.75">
      <c r="A52" s="145">
        <f t="shared" ref="A52" si="77">A51+1</f>
        <v>47</v>
      </c>
      <c r="B52" s="147">
        <v>12654</v>
      </c>
      <c r="C52" s="147">
        <v>1</v>
      </c>
      <c r="D52" s="147" t="s">
        <v>746</v>
      </c>
      <c r="E52" s="146" t="s">
        <v>49</v>
      </c>
      <c r="F52" s="146" t="s">
        <v>180</v>
      </c>
      <c r="G52" s="146" t="s">
        <v>45</v>
      </c>
      <c r="H52" s="150" t="str">
        <f t="shared" si="6"/>
        <v>SHAIK</v>
      </c>
      <c r="I52" s="147" t="s">
        <v>751</v>
      </c>
      <c r="J52" s="150" t="str">
        <f t="shared" si="7"/>
        <v>SHAIK</v>
      </c>
      <c r="K52" s="147" t="s">
        <v>752</v>
      </c>
      <c r="L52" s="147" t="s">
        <v>543</v>
      </c>
      <c r="M52" s="147"/>
      <c r="N52" s="147"/>
      <c r="O52" s="148" t="s">
        <v>614</v>
      </c>
      <c r="P52" s="147" t="s">
        <v>558</v>
      </c>
      <c r="Q52" s="147" t="s">
        <v>562</v>
      </c>
      <c r="R52" s="149" t="str">
        <f t="shared" si="8"/>
        <v>09H</v>
      </c>
      <c r="S52" s="149" t="str">
        <f t="shared" si="9"/>
        <v>A</v>
      </c>
      <c r="T52" s="147"/>
      <c r="U52" s="147">
        <v>125</v>
      </c>
      <c r="V52" s="147"/>
      <c r="W52" s="132" t="str">
        <f t="shared" si="10"/>
        <v>B</v>
      </c>
      <c r="X52" s="136" t="str">
        <f t="shared" si="11"/>
        <v/>
      </c>
      <c r="Y52" s="132" t="str">
        <f t="shared" si="0"/>
        <v/>
      </c>
      <c r="Z52" s="136" t="str">
        <f t="shared" si="12"/>
        <v>01</v>
      </c>
      <c r="AA52" s="136" t="str">
        <f t="shared" si="13"/>
        <v>07</v>
      </c>
      <c r="AB52" s="136" t="str">
        <f t="shared" si="14"/>
        <v>2035</v>
      </c>
      <c r="AC52" s="136" t="str">
        <f t="shared" si="15"/>
        <v>A</v>
      </c>
      <c r="AD52" s="132" t="str">
        <f t="shared" si="16"/>
        <v>01T</v>
      </c>
      <c r="AE52" s="132" t="str">
        <f t="shared" si="17"/>
        <v>02T</v>
      </c>
      <c r="AF52" s="132" t="str">
        <f t="shared" si="18"/>
        <v>09H</v>
      </c>
      <c r="AG52" s="132" t="str">
        <f t="shared" si="1"/>
        <v>13E</v>
      </c>
      <c r="AH52" s="136" t="str">
        <f t="shared" si="19"/>
        <v>T</v>
      </c>
      <c r="AI52" s="132" t="str">
        <f t="shared" si="20"/>
        <v>15T</v>
      </c>
      <c r="AJ52" s="132" t="str">
        <f t="shared" si="21"/>
        <v>19T</v>
      </c>
      <c r="AK52" s="132" t="str">
        <f t="shared" si="22"/>
        <v>21T</v>
      </c>
      <c r="AL52" s="136">
        <f t="shared" si="23"/>
        <v>6</v>
      </c>
      <c r="AM52" s="132"/>
      <c r="AN52" s="132" t="str">
        <f t="shared" si="2"/>
        <v>Fee Paid Rs: 125</v>
      </c>
      <c r="AP52" s="1" t="str">
        <f t="shared" si="3"/>
        <v>SHAIK KALESHA</v>
      </c>
      <c r="AQ52" s="1" t="str">
        <f t="shared" si="4"/>
        <v>SHAIK VENKATARAMANAIAH</v>
      </c>
      <c r="AR52" s="1" t="str">
        <f t="shared" si="5"/>
        <v>SHAIK NAGAMANI</v>
      </c>
      <c r="AS52" s="1">
        <f t="shared" si="24"/>
        <v>1</v>
      </c>
      <c r="AT52" s="1">
        <f t="shared" si="25"/>
        <v>1</v>
      </c>
      <c r="AU52" s="1">
        <f t="shared" si="26"/>
        <v>1</v>
      </c>
      <c r="AV52" s="1">
        <f t="shared" si="27"/>
        <v>1</v>
      </c>
      <c r="AW52" s="1">
        <f t="shared" si="28"/>
        <v>1</v>
      </c>
      <c r="AX52" s="1">
        <f t="shared" si="29"/>
        <v>1</v>
      </c>
      <c r="BA52" s="1" t="str">
        <f t="shared" si="30"/>
        <v>OC</v>
      </c>
      <c r="BB52" s="1" t="str">
        <f t="shared" si="31"/>
        <v/>
      </c>
      <c r="BC52" s="1" t="str">
        <f t="shared" si="32"/>
        <v/>
      </c>
    </row>
    <row r="53" spans="1:55" ht="15.75">
      <c r="A53" s="145">
        <f t="shared" ref="A53" si="78">A52+1</f>
        <v>48</v>
      </c>
      <c r="B53" s="147">
        <v>12654</v>
      </c>
      <c r="C53" s="147">
        <v>1</v>
      </c>
      <c r="D53" s="147" t="s">
        <v>746</v>
      </c>
      <c r="E53" s="146" t="s">
        <v>81</v>
      </c>
      <c r="F53" s="146" t="s">
        <v>181</v>
      </c>
      <c r="G53" s="146" t="s">
        <v>45</v>
      </c>
      <c r="H53" s="150" t="str">
        <f t="shared" si="6"/>
        <v>KANAGALURU</v>
      </c>
      <c r="I53" s="147" t="s">
        <v>751</v>
      </c>
      <c r="J53" s="150" t="str">
        <f t="shared" si="7"/>
        <v>KANAGALURU</v>
      </c>
      <c r="K53" s="147" t="s">
        <v>752</v>
      </c>
      <c r="L53" s="147" t="s">
        <v>543</v>
      </c>
      <c r="M53" s="147"/>
      <c r="N53" s="147"/>
      <c r="O53" s="148" t="s">
        <v>615</v>
      </c>
      <c r="P53" s="147" t="s">
        <v>558</v>
      </c>
      <c r="Q53" s="147" t="s">
        <v>562</v>
      </c>
      <c r="R53" s="149" t="str">
        <f t="shared" si="8"/>
        <v>09H</v>
      </c>
      <c r="S53" s="149" t="str">
        <f t="shared" si="9"/>
        <v>A</v>
      </c>
      <c r="T53" s="147"/>
      <c r="U53" s="147">
        <v>125</v>
      </c>
      <c r="V53" s="147"/>
      <c r="W53" s="132" t="str">
        <f t="shared" si="10"/>
        <v>B</v>
      </c>
      <c r="X53" s="136" t="str">
        <f t="shared" si="11"/>
        <v/>
      </c>
      <c r="Y53" s="132" t="str">
        <f t="shared" si="0"/>
        <v/>
      </c>
      <c r="Z53" s="136" t="str">
        <f t="shared" si="12"/>
        <v>01</v>
      </c>
      <c r="AA53" s="136" t="str">
        <f t="shared" si="13"/>
        <v>07</v>
      </c>
      <c r="AB53" s="136" t="str">
        <f t="shared" si="14"/>
        <v>2036</v>
      </c>
      <c r="AC53" s="136" t="str">
        <f t="shared" si="15"/>
        <v>A</v>
      </c>
      <c r="AD53" s="132" t="str">
        <f t="shared" si="16"/>
        <v>01T</v>
      </c>
      <c r="AE53" s="132" t="str">
        <f t="shared" si="17"/>
        <v>02T</v>
      </c>
      <c r="AF53" s="132" t="str">
        <f t="shared" si="18"/>
        <v>09H</v>
      </c>
      <c r="AG53" s="132" t="str">
        <f t="shared" si="1"/>
        <v>13E</v>
      </c>
      <c r="AH53" s="136" t="str">
        <f t="shared" si="19"/>
        <v>T</v>
      </c>
      <c r="AI53" s="132" t="str">
        <f t="shared" si="20"/>
        <v>15T</v>
      </c>
      <c r="AJ53" s="132" t="str">
        <f t="shared" si="21"/>
        <v>19T</v>
      </c>
      <c r="AK53" s="132" t="str">
        <f t="shared" si="22"/>
        <v>21T</v>
      </c>
      <c r="AL53" s="136">
        <f t="shared" si="23"/>
        <v>6</v>
      </c>
      <c r="AM53" s="132"/>
      <c r="AN53" s="132" t="str">
        <f t="shared" si="2"/>
        <v>Fee Paid Rs: 125</v>
      </c>
      <c r="AP53" s="1" t="str">
        <f t="shared" si="3"/>
        <v>KANAGALURU KESAVA RAM</v>
      </c>
      <c r="AQ53" s="1" t="str">
        <f t="shared" si="4"/>
        <v>KANAGALURU VENKATARAMANAIAH</v>
      </c>
      <c r="AR53" s="1" t="str">
        <f t="shared" si="5"/>
        <v>KANAGALURU NAGAMANI</v>
      </c>
      <c r="AS53" s="1">
        <f t="shared" si="24"/>
        <v>1</v>
      </c>
      <c r="AT53" s="1">
        <f t="shared" si="25"/>
        <v>1</v>
      </c>
      <c r="AU53" s="1">
        <f t="shared" si="26"/>
        <v>1</v>
      </c>
      <c r="AV53" s="1">
        <f t="shared" si="27"/>
        <v>1</v>
      </c>
      <c r="AW53" s="1">
        <f t="shared" si="28"/>
        <v>1</v>
      </c>
      <c r="AX53" s="1">
        <f t="shared" si="29"/>
        <v>1</v>
      </c>
      <c r="BA53" s="1" t="str">
        <f t="shared" si="30"/>
        <v>OC</v>
      </c>
      <c r="BB53" s="1" t="str">
        <f t="shared" si="31"/>
        <v/>
      </c>
      <c r="BC53" s="1" t="str">
        <f t="shared" si="32"/>
        <v/>
      </c>
    </row>
    <row r="54" spans="1:55" ht="15.75">
      <c r="A54" s="145">
        <f t="shared" ref="A54" si="79">A53+1</f>
        <v>49</v>
      </c>
      <c r="B54" s="147">
        <v>12654</v>
      </c>
      <c r="C54" s="147">
        <v>1</v>
      </c>
      <c r="D54" s="147" t="s">
        <v>746</v>
      </c>
      <c r="E54" s="146" t="s">
        <v>82</v>
      </c>
      <c r="F54" s="146" t="s">
        <v>182</v>
      </c>
      <c r="G54" s="146" t="s">
        <v>45</v>
      </c>
      <c r="H54" s="150" t="str">
        <f t="shared" si="6"/>
        <v>KUNATHI</v>
      </c>
      <c r="I54" s="147" t="s">
        <v>751</v>
      </c>
      <c r="J54" s="150" t="str">
        <f t="shared" si="7"/>
        <v>KUNATHI</v>
      </c>
      <c r="K54" s="147" t="s">
        <v>752</v>
      </c>
      <c r="L54" s="147" t="s">
        <v>543</v>
      </c>
      <c r="M54" s="147"/>
      <c r="N54" s="147"/>
      <c r="O54" s="148" t="s">
        <v>616</v>
      </c>
      <c r="P54" s="147" t="s">
        <v>558</v>
      </c>
      <c r="Q54" s="147" t="s">
        <v>562</v>
      </c>
      <c r="R54" s="149" t="str">
        <f t="shared" si="8"/>
        <v>09H</v>
      </c>
      <c r="S54" s="149" t="str">
        <f t="shared" si="9"/>
        <v>A</v>
      </c>
      <c r="T54" s="147"/>
      <c r="U54" s="147">
        <v>125</v>
      </c>
      <c r="V54" s="147"/>
      <c r="W54" s="132" t="str">
        <f t="shared" si="10"/>
        <v>B</v>
      </c>
      <c r="X54" s="136" t="str">
        <f t="shared" si="11"/>
        <v/>
      </c>
      <c r="Y54" s="132" t="str">
        <f t="shared" si="0"/>
        <v/>
      </c>
      <c r="Z54" s="136" t="str">
        <f t="shared" si="12"/>
        <v>01</v>
      </c>
      <c r="AA54" s="136" t="str">
        <f t="shared" si="13"/>
        <v>07</v>
      </c>
      <c r="AB54" s="136" t="str">
        <f t="shared" si="14"/>
        <v>2037</v>
      </c>
      <c r="AC54" s="136" t="str">
        <f t="shared" si="15"/>
        <v>A</v>
      </c>
      <c r="AD54" s="132" t="str">
        <f t="shared" si="16"/>
        <v>01T</v>
      </c>
      <c r="AE54" s="132" t="str">
        <f t="shared" si="17"/>
        <v>02T</v>
      </c>
      <c r="AF54" s="132" t="str">
        <f t="shared" si="18"/>
        <v>09H</v>
      </c>
      <c r="AG54" s="132" t="str">
        <f t="shared" si="1"/>
        <v>13E</v>
      </c>
      <c r="AH54" s="136" t="str">
        <f t="shared" si="19"/>
        <v>T</v>
      </c>
      <c r="AI54" s="132" t="str">
        <f t="shared" si="20"/>
        <v>15T</v>
      </c>
      <c r="AJ54" s="132" t="str">
        <f t="shared" si="21"/>
        <v>19T</v>
      </c>
      <c r="AK54" s="132" t="str">
        <f t="shared" si="22"/>
        <v>21T</v>
      </c>
      <c r="AL54" s="136">
        <f t="shared" si="23"/>
        <v>6</v>
      </c>
      <c r="AM54" s="132"/>
      <c r="AN54" s="132" t="str">
        <f t="shared" si="2"/>
        <v>Fee Paid Rs: 125</v>
      </c>
      <c r="AP54" s="1" t="str">
        <f t="shared" si="3"/>
        <v>KUNATHI MADHUSUDHAN</v>
      </c>
      <c r="AQ54" s="1" t="str">
        <f t="shared" si="4"/>
        <v>KUNATHI VENKATARAMANAIAH</v>
      </c>
      <c r="AR54" s="1" t="str">
        <f t="shared" si="5"/>
        <v>KUNATHI NAGAMANI</v>
      </c>
      <c r="AS54" s="1">
        <f t="shared" si="24"/>
        <v>1</v>
      </c>
      <c r="AT54" s="1">
        <f t="shared" si="25"/>
        <v>1</v>
      </c>
      <c r="AU54" s="1">
        <f t="shared" si="26"/>
        <v>1</v>
      </c>
      <c r="AV54" s="1">
        <f t="shared" si="27"/>
        <v>1</v>
      </c>
      <c r="AW54" s="1">
        <f t="shared" si="28"/>
        <v>1</v>
      </c>
      <c r="AX54" s="1">
        <f t="shared" si="29"/>
        <v>1</v>
      </c>
      <c r="BA54" s="1" t="str">
        <f t="shared" si="30"/>
        <v>OC</v>
      </c>
      <c r="BB54" s="1" t="str">
        <f t="shared" si="31"/>
        <v/>
      </c>
      <c r="BC54" s="1" t="str">
        <f t="shared" si="32"/>
        <v/>
      </c>
    </row>
    <row r="55" spans="1:55" ht="15.75">
      <c r="A55" s="145">
        <f t="shared" ref="A55" si="80">A54+1</f>
        <v>50</v>
      </c>
      <c r="B55" s="147">
        <v>12654</v>
      </c>
      <c r="C55" s="147">
        <v>1</v>
      </c>
      <c r="D55" s="147" t="s">
        <v>746</v>
      </c>
      <c r="E55" s="146" t="s">
        <v>49</v>
      </c>
      <c r="F55" s="146" t="s">
        <v>183</v>
      </c>
      <c r="G55" s="146" t="s">
        <v>45</v>
      </c>
      <c r="H55" s="150" t="str">
        <f t="shared" si="6"/>
        <v>SHAIK</v>
      </c>
      <c r="I55" s="147" t="s">
        <v>751</v>
      </c>
      <c r="J55" s="150" t="str">
        <f t="shared" si="7"/>
        <v>SHAIK</v>
      </c>
      <c r="K55" s="147" t="s">
        <v>752</v>
      </c>
      <c r="L55" s="147" t="s">
        <v>543</v>
      </c>
      <c r="M55" s="147"/>
      <c r="N55" s="147"/>
      <c r="O55" s="148" t="s">
        <v>617</v>
      </c>
      <c r="P55" s="147" t="s">
        <v>558</v>
      </c>
      <c r="Q55" s="147" t="s">
        <v>562</v>
      </c>
      <c r="R55" s="149" t="str">
        <f t="shared" si="8"/>
        <v>09H</v>
      </c>
      <c r="S55" s="149" t="str">
        <f t="shared" si="9"/>
        <v>A</v>
      </c>
      <c r="T55" s="147"/>
      <c r="U55" s="147">
        <v>125</v>
      </c>
      <c r="V55" s="147"/>
      <c r="W55" s="132" t="str">
        <f t="shared" si="10"/>
        <v>B</v>
      </c>
      <c r="X55" s="136" t="str">
        <f t="shared" si="11"/>
        <v/>
      </c>
      <c r="Y55" s="132" t="str">
        <f t="shared" si="0"/>
        <v/>
      </c>
      <c r="Z55" s="136" t="str">
        <f t="shared" si="12"/>
        <v>01</v>
      </c>
      <c r="AA55" s="136" t="str">
        <f t="shared" si="13"/>
        <v>07</v>
      </c>
      <c r="AB55" s="136" t="str">
        <f t="shared" si="14"/>
        <v>2038</v>
      </c>
      <c r="AC55" s="136" t="str">
        <f t="shared" si="15"/>
        <v>A</v>
      </c>
      <c r="AD55" s="132" t="str">
        <f t="shared" si="16"/>
        <v>01T</v>
      </c>
      <c r="AE55" s="132" t="str">
        <f t="shared" si="17"/>
        <v>02T</v>
      </c>
      <c r="AF55" s="132" t="str">
        <f t="shared" si="18"/>
        <v>09H</v>
      </c>
      <c r="AG55" s="132" t="str">
        <f t="shared" si="1"/>
        <v>13E</v>
      </c>
      <c r="AH55" s="136" t="str">
        <f t="shared" si="19"/>
        <v>T</v>
      </c>
      <c r="AI55" s="132" t="str">
        <f t="shared" si="20"/>
        <v>15T</v>
      </c>
      <c r="AJ55" s="132" t="str">
        <f t="shared" si="21"/>
        <v>19T</v>
      </c>
      <c r="AK55" s="132" t="str">
        <f t="shared" si="22"/>
        <v>21T</v>
      </c>
      <c r="AL55" s="136">
        <f t="shared" si="23"/>
        <v>6</v>
      </c>
      <c r="AM55" s="132"/>
      <c r="AN55" s="132" t="str">
        <f t="shared" si="2"/>
        <v>Fee Paid Rs: 125</v>
      </c>
      <c r="AP55" s="1" t="str">
        <f t="shared" si="3"/>
        <v>SHAIK MAHABOOB BASHA</v>
      </c>
      <c r="AQ55" s="1" t="str">
        <f t="shared" si="4"/>
        <v>SHAIK VENKATARAMANAIAH</v>
      </c>
      <c r="AR55" s="1" t="str">
        <f t="shared" si="5"/>
        <v>SHAIK NAGAMANI</v>
      </c>
      <c r="AS55" s="1">
        <f t="shared" si="24"/>
        <v>1</v>
      </c>
      <c r="AT55" s="1">
        <f t="shared" si="25"/>
        <v>1</v>
      </c>
      <c r="AU55" s="1">
        <f t="shared" si="26"/>
        <v>1</v>
      </c>
      <c r="AV55" s="1">
        <f t="shared" si="27"/>
        <v>1</v>
      </c>
      <c r="AW55" s="1">
        <f t="shared" si="28"/>
        <v>1</v>
      </c>
      <c r="AX55" s="1">
        <f t="shared" si="29"/>
        <v>1</v>
      </c>
      <c r="BA55" s="1" t="str">
        <f t="shared" si="30"/>
        <v>OC</v>
      </c>
      <c r="BB55" s="1" t="str">
        <f t="shared" si="31"/>
        <v/>
      </c>
      <c r="BC55" s="1" t="str">
        <f t="shared" si="32"/>
        <v/>
      </c>
    </row>
    <row r="56" spans="1:55" ht="15.75">
      <c r="A56" s="145">
        <f t="shared" ref="A56" si="81">A55+1</f>
        <v>51</v>
      </c>
      <c r="B56" s="147">
        <v>12654</v>
      </c>
      <c r="C56" s="147">
        <v>1</v>
      </c>
      <c r="D56" s="147" t="s">
        <v>746</v>
      </c>
      <c r="E56" s="146" t="s">
        <v>49</v>
      </c>
      <c r="F56" s="146" t="s">
        <v>184</v>
      </c>
      <c r="G56" s="146" t="s">
        <v>45</v>
      </c>
      <c r="H56" s="150" t="str">
        <f t="shared" si="6"/>
        <v>SHAIK</v>
      </c>
      <c r="I56" s="147" t="s">
        <v>751</v>
      </c>
      <c r="J56" s="150" t="str">
        <f t="shared" si="7"/>
        <v>SHAIK</v>
      </c>
      <c r="K56" s="147" t="s">
        <v>752</v>
      </c>
      <c r="L56" s="147" t="s">
        <v>543</v>
      </c>
      <c r="M56" s="147"/>
      <c r="N56" s="147"/>
      <c r="O56" s="148" t="s">
        <v>618</v>
      </c>
      <c r="P56" s="147" t="s">
        <v>558</v>
      </c>
      <c r="Q56" s="147" t="s">
        <v>562</v>
      </c>
      <c r="R56" s="149" t="str">
        <f t="shared" si="8"/>
        <v>09H</v>
      </c>
      <c r="S56" s="149" t="str">
        <f t="shared" si="9"/>
        <v>A</v>
      </c>
      <c r="T56" s="147"/>
      <c r="U56" s="147">
        <v>125</v>
      </c>
      <c r="V56" s="147"/>
      <c r="W56" s="132" t="str">
        <f t="shared" si="10"/>
        <v>B</v>
      </c>
      <c r="X56" s="136" t="str">
        <f t="shared" si="11"/>
        <v/>
      </c>
      <c r="Y56" s="132" t="str">
        <f t="shared" si="0"/>
        <v/>
      </c>
      <c r="Z56" s="136" t="str">
        <f t="shared" si="12"/>
        <v>01</v>
      </c>
      <c r="AA56" s="136" t="str">
        <f t="shared" si="13"/>
        <v>07</v>
      </c>
      <c r="AB56" s="136" t="str">
        <f t="shared" si="14"/>
        <v>2039</v>
      </c>
      <c r="AC56" s="136" t="str">
        <f t="shared" si="15"/>
        <v>A</v>
      </c>
      <c r="AD56" s="132" t="str">
        <f t="shared" si="16"/>
        <v>01T</v>
      </c>
      <c r="AE56" s="132" t="str">
        <f t="shared" si="17"/>
        <v>02T</v>
      </c>
      <c r="AF56" s="132" t="str">
        <f t="shared" si="18"/>
        <v>09H</v>
      </c>
      <c r="AG56" s="132" t="str">
        <f t="shared" si="1"/>
        <v>13E</v>
      </c>
      <c r="AH56" s="136" t="str">
        <f t="shared" si="19"/>
        <v>T</v>
      </c>
      <c r="AI56" s="132" t="str">
        <f t="shared" si="20"/>
        <v>15T</v>
      </c>
      <c r="AJ56" s="132" t="str">
        <f t="shared" si="21"/>
        <v>19T</v>
      </c>
      <c r="AK56" s="132" t="str">
        <f t="shared" si="22"/>
        <v>21T</v>
      </c>
      <c r="AL56" s="136">
        <f t="shared" si="23"/>
        <v>6</v>
      </c>
      <c r="AM56" s="132"/>
      <c r="AN56" s="132" t="str">
        <f t="shared" si="2"/>
        <v>Fee Paid Rs: 125</v>
      </c>
      <c r="AP56" s="1" t="str">
        <f t="shared" si="3"/>
        <v>SHAIK MUJAFAR</v>
      </c>
      <c r="AQ56" s="1" t="str">
        <f t="shared" si="4"/>
        <v>SHAIK VENKATARAMANAIAH</v>
      </c>
      <c r="AR56" s="1" t="str">
        <f t="shared" si="5"/>
        <v>SHAIK NAGAMANI</v>
      </c>
      <c r="AS56" s="1">
        <f t="shared" si="24"/>
        <v>1</v>
      </c>
      <c r="AT56" s="1">
        <f t="shared" si="25"/>
        <v>1</v>
      </c>
      <c r="AU56" s="1">
        <f t="shared" si="26"/>
        <v>1</v>
      </c>
      <c r="AV56" s="1">
        <f t="shared" si="27"/>
        <v>1</v>
      </c>
      <c r="AW56" s="1">
        <f t="shared" si="28"/>
        <v>1</v>
      </c>
      <c r="AX56" s="1">
        <f t="shared" si="29"/>
        <v>1</v>
      </c>
      <c r="BA56" s="1" t="str">
        <f t="shared" si="30"/>
        <v>OC</v>
      </c>
      <c r="BB56" s="1" t="str">
        <f t="shared" si="31"/>
        <v/>
      </c>
      <c r="BC56" s="1" t="str">
        <f t="shared" si="32"/>
        <v/>
      </c>
    </row>
    <row r="57" spans="1:55" ht="15.75">
      <c r="A57" s="145">
        <f t="shared" ref="A57" si="82">A56+1</f>
        <v>52</v>
      </c>
      <c r="B57" s="147">
        <v>12654</v>
      </c>
      <c r="C57" s="147">
        <v>1</v>
      </c>
      <c r="D57" s="147" t="s">
        <v>746</v>
      </c>
      <c r="E57" s="146" t="s">
        <v>49</v>
      </c>
      <c r="F57" s="146" t="s">
        <v>185</v>
      </c>
      <c r="G57" s="146" t="s">
        <v>45</v>
      </c>
      <c r="H57" s="150" t="str">
        <f t="shared" si="6"/>
        <v>SHAIK</v>
      </c>
      <c r="I57" s="147" t="s">
        <v>751</v>
      </c>
      <c r="J57" s="150" t="str">
        <f t="shared" si="7"/>
        <v>SHAIK</v>
      </c>
      <c r="K57" s="147" t="s">
        <v>752</v>
      </c>
      <c r="L57" s="147" t="s">
        <v>543</v>
      </c>
      <c r="M57" s="147"/>
      <c r="N57" s="147"/>
      <c r="O57" s="148" t="s">
        <v>619</v>
      </c>
      <c r="P57" s="147" t="s">
        <v>558</v>
      </c>
      <c r="Q57" s="147" t="s">
        <v>562</v>
      </c>
      <c r="R57" s="149" t="str">
        <f t="shared" si="8"/>
        <v>09H</v>
      </c>
      <c r="S57" s="149" t="str">
        <f t="shared" si="9"/>
        <v>A</v>
      </c>
      <c r="T57" s="147"/>
      <c r="U57" s="147">
        <v>125</v>
      </c>
      <c r="V57" s="147"/>
      <c r="W57" s="132" t="str">
        <f t="shared" si="10"/>
        <v>B</v>
      </c>
      <c r="X57" s="136" t="str">
        <f t="shared" si="11"/>
        <v/>
      </c>
      <c r="Y57" s="132" t="str">
        <f t="shared" si="0"/>
        <v/>
      </c>
      <c r="Z57" s="136" t="str">
        <f t="shared" si="12"/>
        <v>01</v>
      </c>
      <c r="AA57" s="136" t="str">
        <f t="shared" si="13"/>
        <v>07</v>
      </c>
      <c r="AB57" s="136" t="str">
        <f t="shared" si="14"/>
        <v>2040</v>
      </c>
      <c r="AC57" s="136" t="str">
        <f t="shared" si="15"/>
        <v>A</v>
      </c>
      <c r="AD57" s="132" t="str">
        <f t="shared" si="16"/>
        <v>01T</v>
      </c>
      <c r="AE57" s="132" t="str">
        <f t="shared" si="17"/>
        <v>02T</v>
      </c>
      <c r="AF57" s="132" t="str">
        <f t="shared" si="18"/>
        <v>09H</v>
      </c>
      <c r="AG57" s="132" t="str">
        <f t="shared" si="1"/>
        <v>13E</v>
      </c>
      <c r="AH57" s="136" t="str">
        <f t="shared" si="19"/>
        <v>T</v>
      </c>
      <c r="AI57" s="132" t="str">
        <f t="shared" si="20"/>
        <v>15T</v>
      </c>
      <c r="AJ57" s="132" t="str">
        <f t="shared" si="21"/>
        <v>19T</v>
      </c>
      <c r="AK57" s="132" t="str">
        <f t="shared" si="22"/>
        <v>21T</v>
      </c>
      <c r="AL57" s="136">
        <f t="shared" si="23"/>
        <v>6</v>
      </c>
      <c r="AM57" s="132"/>
      <c r="AN57" s="132" t="str">
        <f t="shared" si="2"/>
        <v>Fee Paid Rs: 125</v>
      </c>
      <c r="AP57" s="1" t="str">
        <f t="shared" si="3"/>
        <v>SHAIK MUJEEB RAHAMAN</v>
      </c>
      <c r="AQ57" s="1" t="str">
        <f t="shared" si="4"/>
        <v>SHAIK VENKATARAMANAIAH</v>
      </c>
      <c r="AR57" s="1" t="str">
        <f t="shared" si="5"/>
        <v>SHAIK NAGAMANI</v>
      </c>
      <c r="AS57" s="1">
        <f t="shared" si="24"/>
        <v>1</v>
      </c>
      <c r="AT57" s="1">
        <f t="shared" si="25"/>
        <v>1</v>
      </c>
      <c r="AU57" s="1">
        <f t="shared" si="26"/>
        <v>1</v>
      </c>
      <c r="AV57" s="1">
        <f t="shared" si="27"/>
        <v>1</v>
      </c>
      <c r="AW57" s="1">
        <f t="shared" si="28"/>
        <v>1</v>
      </c>
      <c r="AX57" s="1">
        <f t="shared" si="29"/>
        <v>1</v>
      </c>
      <c r="BA57" s="1" t="str">
        <f t="shared" si="30"/>
        <v>OC</v>
      </c>
      <c r="BB57" s="1" t="str">
        <f t="shared" si="31"/>
        <v/>
      </c>
      <c r="BC57" s="1" t="str">
        <f t="shared" si="32"/>
        <v/>
      </c>
    </row>
    <row r="58" spans="1:55" ht="15.75">
      <c r="A58" s="145">
        <f t="shared" ref="A58" si="83">A57+1</f>
        <v>53</v>
      </c>
      <c r="B58" s="147">
        <v>12654</v>
      </c>
      <c r="C58" s="147">
        <v>1</v>
      </c>
      <c r="D58" s="147" t="s">
        <v>746</v>
      </c>
      <c r="E58" s="146" t="s">
        <v>74</v>
      </c>
      <c r="F58" s="146" t="s">
        <v>186</v>
      </c>
      <c r="G58" s="146" t="s">
        <v>45</v>
      </c>
      <c r="H58" s="150" t="str">
        <f t="shared" si="6"/>
        <v>MANNASAMUDRAM</v>
      </c>
      <c r="I58" s="147" t="s">
        <v>751</v>
      </c>
      <c r="J58" s="150" t="str">
        <f t="shared" si="7"/>
        <v>MANNASAMUDRAM</v>
      </c>
      <c r="K58" s="147" t="s">
        <v>752</v>
      </c>
      <c r="L58" s="147" t="s">
        <v>543</v>
      </c>
      <c r="M58" s="147"/>
      <c r="N58" s="147"/>
      <c r="O58" s="148" t="s">
        <v>620</v>
      </c>
      <c r="P58" s="147" t="s">
        <v>558</v>
      </c>
      <c r="Q58" s="147" t="s">
        <v>562</v>
      </c>
      <c r="R58" s="149" t="str">
        <f t="shared" si="8"/>
        <v>09H</v>
      </c>
      <c r="S58" s="149" t="str">
        <f t="shared" si="9"/>
        <v>A</v>
      </c>
      <c r="T58" s="147"/>
      <c r="U58" s="147">
        <v>125</v>
      </c>
      <c r="V58" s="147"/>
      <c r="W58" s="132" t="str">
        <f t="shared" si="10"/>
        <v>B</v>
      </c>
      <c r="X58" s="136" t="str">
        <f t="shared" si="11"/>
        <v/>
      </c>
      <c r="Y58" s="132" t="str">
        <f t="shared" si="0"/>
        <v/>
      </c>
      <c r="Z58" s="136" t="str">
        <f t="shared" si="12"/>
        <v>01</v>
      </c>
      <c r="AA58" s="136" t="str">
        <f t="shared" si="13"/>
        <v>07</v>
      </c>
      <c r="AB58" s="136" t="str">
        <f t="shared" si="14"/>
        <v>2041</v>
      </c>
      <c r="AC58" s="136" t="str">
        <f t="shared" si="15"/>
        <v>A</v>
      </c>
      <c r="AD58" s="132" t="str">
        <f t="shared" si="16"/>
        <v>01T</v>
      </c>
      <c r="AE58" s="132" t="str">
        <f t="shared" si="17"/>
        <v>02T</v>
      </c>
      <c r="AF58" s="132" t="str">
        <f t="shared" si="18"/>
        <v>09H</v>
      </c>
      <c r="AG58" s="132" t="str">
        <f t="shared" si="1"/>
        <v>13E</v>
      </c>
      <c r="AH58" s="136" t="str">
        <f t="shared" si="19"/>
        <v>T</v>
      </c>
      <c r="AI58" s="132" t="str">
        <f t="shared" si="20"/>
        <v>15T</v>
      </c>
      <c r="AJ58" s="132" t="str">
        <f t="shared" si="21"/>
        <v>19T</v>
      </c>
      <c r="AK58" s="132" t="str">
        <f t="shared" si="22"/>
        <v>21T</v>
      </c>
      <c r="AL58" s="136">
        <f t="shared" si="23"/>
        <v>6</v>
      </c>
      <c r="AM58" s="132"/>
      <c r="AN58" s="132" t="str">
        <f t="shared" si="2"/>
        <v>Fee Paid Rs: 125</v>
      </c>
      <c r="AP58" s="1" t="str">
        <f t="shared" si="3"/>
        <v>MANNASAMUDRAM MUNEENDRA</v>
      </c>
      <c r="AQ58" s="1" t="str">
        <f t="shared" si="4"/>
        <v>MANNASAMUDRAM VENKATARAMANAIAH</v>
      </c>
      <c r="AR58" s="1" t="str">
        <f t="shared" si="5"/>
        <v>MANNASAMUDRAM NAGAMANI</v>
      </c>
      <c r="AS58" s="1">
        <f t="shared" si="24"/>
        <v>1</v>
      </c>
      <c r="AT58" s="1">
        <f t="shared" si="25"/>
        <v>1</v>
      </c>
      <c r="AU58" s="1">
        <f t="shared" si="26"/>
        <v>1</v>
      </c>
      <c r="AV58" s="1">
        <f t="shared" si="27"/>
        <v>1</v>
      </c>
      <c r="AW58" s="1">
        <f t="shared" si="28"/>
        <v>1</v>
      </c>
      <c r="AX58" s="1">
        <f t="shared" si="29"/>
        <v>1</v>
      </c>
      <c r="BA58" s="1" t="str">
        <f t="shared" si="30"/>
        <v>OC</v>
      </c>
      <c r="BB58" s="1" t="str">
        <f t="shared" si="31"/>
        <v/>
      </c>
      <c r="BC58" s="1" t="str">
        <f t="shared" si="32"/>
        <v/>
      </c>
    </row>
    <row r="59" spans="1:55" ht="15.75">
      <c r="A59" s="145">
        <f t="shared" ref="A59" si="84">A58+1</f>
        <v>54</v>
      </c>
      <c r="B59" s="147">
        <v>12654</v>
      </c>
      <c r="C59" s="147">
        <v>1</v>
      </c>
      <c r="D59" s="147" t="s">
        <v>746</v>
      </c>
      <c r="E59" s="146" t="s">
        <v>49</v>
      </c>
      <c r="F59" s="146" t="s">
        <v>187</v>
      </c>
      <c r="G59" s="146" t="s">
        <v>45</v>
      </c>
      <c r="H59" s="150" t="str">
        <f t="shared" si="6"/>
        <v>SHAIK</v>
      </c>
      <c r="I59" s="147" t="s">
        <v>751</v>
      </c>
      <c r="J59" s="150" t="str">
        <f t="shared" si="7"/>
        <v>SHAIK</v>
      </c>
      <c r="K59" s="147" t="s">
        <v>752</v>
      </c>
      <c r="L59" s="147" t="s">
        <v>543</v>
      </c>
      <c r="M59" s="147"/>
      <c r="N59" s="147"/>
      <c r="O59" s="148" t="s">
        <v>621</v>
      </c>
      <c r="P59" s="147" t="s">
        <v>558</v>
      </c>
      <c r="Q59" s="147" t="s">
        <v>562</v>
      </c>
      <c r="R59" s="149" t="str">
        <f t="shared" si="8"/>
        <v>09H</v>
      </c>
      <c r="S59" s="149" t="str">
        <f t="shared" si="9"/>
        <v>A</v>
      </c>
      <c r="T59" s="147"/>
      <c r="U59" s="147">
        <v>125</v>
      </c>
      <c r="V59" s="147"/>
      <c r="W59" s="132" t="str">
        <f t="shared" si="10"/>
        <v>B</v>
      </c>
      <c r="X59" s="136" t="str">
        <f t="shared" si="11"/>
        <v/>
      </c>
      <c r="Y59" s="132" t="str">
        <f t="shared" si="0"/>
        <v/>
      </c>
      <c r="Z59" s="136" t="str">
        <f t="shared" si="12"/>
        <v>01</v>
      </c>
      <c r="AA59" s="136" t="str">
        <f t="shared" si="13"/>
        <v>07</v>
      </c>
      <c r="AB59" s="136" t="str">
        <f t="shared" si="14"/>
        <v>2042</v>
      </c>
      <c r="AC59" s="136" t="str">
        <f t="shared" si="15"/>
        <v>A</v>
      </c>
      <c r="AD59" s="132" t="str">
        <f t="shared" si="16"/>
        <v>01T</v>
      </c>
      <c r="AE59" s="132" t="str">
        <f t="shared" si="17"/>
        <v>02T</v>
      </c>
      <c r="AF59" s="132" t="str">
        <f t="shared" si="18"/>
        <v>09H</v>
      </c>
      <c r="AG59" s="132" t="str">
        <f t="shared" si="1"/>
        <v>13E</v>
      </c>
      <c r="AH59" s="136" t="str">
        <f t="shared" si="19"/>
        <v>T</v>
      </c>
      <c r="AI59" s="132" t="str">
        <f t="shared" si="20"/>
        <v>15T</v>
      </c>
      <c r="AJ59" s="132" t="str">
        <f t="shared" si="21"/>
        <v>19T</v>
      </c>
      <c r="AK59" s="132" t="str">
        <f t="shared" si="22"/>
        <v>21T</v>
      </c>
      <c r="AL59" s="136">
        <f t="shared" si="23"/>
        <v>6</v>
      </c>
      <c r="AM59" s="132"/>
      <c r="AN59" s="132" t="str">
        <f t="shared" si="2"/>
        <v>Fee Paid Rs: 125</v>
      </c>
      <c r="AP59" s="1" t="str">
        <f t="shared" si="3"/>
        <v>SHAIK RAFI</v>
      </c>
      <c r="AQ59" s="1" t="str">
        <f t="shared" si="4"/>
        <v>SHAIK VENKATARAMANAIAH</v>
      </c>
      <c r="AR59" s="1" t="str">
        <f t="shared" si="5"/>
        <v>SHAIK NAGAMANI</v>
      </c>
      <c r="AS59" s="1">
        <f t="shared" si="24"/>
        <v>1</v>
      </c>
      <c r="AT59" s="1">
        <f t="shared" si="25"/>
        <v>1</v>
      </c>
      <c r="AU59" s="1">
        <f t="shared" si="26"/>
        <v>1</v>
      </c>
      <c r="AV59" s="1">
        <f t="shared" si="27"/>
        <v>1</v>
      </c>
      <c r="AW59" s="1">
        <f t="shared" si="28"/>
        <v>1</v>
      </c>
      <c r="AX59" s="1">
        <f t="shared" si="29"/>
        <v>1</v>
      </c>
      <c r="BA59" s="1" t="str">
        <f t="shared" si="30"/>
        <v>OC</v>
      </c>
      <c r="BB59" s="1" t="str">
        <f t="shared" si="31"/>
        <v/>
      </c>
      <c r="BC59" s="1" t="str">
        <f t="shared" si="32"/>
        <v/>
      </c>
    </row>
    <row r="60" spans="1:55" ht="15.75">
      <c r="A60" s="145">
        <f t="shared" ref="A60" si="85">A59+1</f>
        <v>55</v>
      </c>
      <c r="B60" s="147">
        <v>12654</v>
      </c>
      <c r="C60" s="147">
        <v>1</v>
      </c>
      <c r="D60" s="147" t="s">
        <v>746</v>
      </c>
      <c r="E60" s="146" t="s">
        <v>16</v>
      </c>
      <c r="F60" s="146" t="s">
        <v>188</v>
      </c>
      <c r="G60" s="146" t="s">
        <v>45</v>
      </c>
      <c r="H60" s="150" t="str">
        <f t="shared" si="6"/>
        <v>V</v>
      </c>
      <c r="I60" s="147" t="s">
        <v>751</v>
      </c>
      <c r="J60" s="150" t="str">
        <f t="shared" si="7"/>
        <v>V</v>
      </c>
      <c r="K60" s="147" t="s">
        <v>752</v>
      </c>
      <c r="L60" s="147" t="s">
        <v>543</v>
      </c>
      <c r="M60" s="147"/>
      <c r="N60" s="147"/>
      <c r="O60" s="148" t="s">
        <v>622</v>
      </c>
      <c r="P60" s="147" t="s">
        <v>558</v>
      </c>
      <c r="Q60" s="147" t="s">
        <v>562</v>
      </c>
      <c r="R60" s="149" t="str">
        <f t="shared" si="8"/>
        <v>09H</v>
      </c>
      <c r="S60" s="149" t="str">
        <f t="shared" si="9"/>
        <v>A</v>
      </c>
      <c r="T60" s="147"/>
      <c r="U60" s="147">
        <v>125</v>
      </c>
      <c r="V60" s="147"/>
      <c r="W60" s="132" t="str">
        <f t="shared" si="10"/>
        <v>B</v>
      </c>
      <c r="X60" s="136" t="str">
        <f t="shared" si="11"/>
        <v/>
      </c>
      <c r="Y60" s="132" t="str">
        <f t="shared" si="0"/>
        <v/>
      </c>
      <c r="Z60" s="136" t="str">
        <f t="shared" si="12"/>
        <v>01</v>
      </c>
      <c r="AA60" s="136" t="str">
        <f t="shared" si="13"/>
        <v>07</v>
      </c>
      <c r="AB60" s="136" t="str">
        <f t="shared" si="14"/>
        <v>2043</v>
      </c>
      <c r="AC60" s="136" t="str">
        <f t="shared" si="15"/>
        <v>A</v>
      </c>
      <c r="AD60" s="132" t="str">
        <f t="shared" si="16"/>
        <v>01T</v>
      </c>
      <c r="AE60" s="132" t="str">
        <f t="shared" si="17"/>
        <v>02T</v>
      </c>
      <c r="AF60" s="132" t="str">
        <f t="shared" si="18"/>
        <v>09H</v>
      </c>
      <c r="AG60" s="132" t="str">
        <f t="shared" si="1"/>
        <v>13E</v>
      </c>
      <c r="AH60" s="136" t="str">
        <f t="shared" si="19"/>
        <v>T</v>
      </c>
      <c r="AI60" s="132" t="str">
        <f t="shared" si="20"/>
        <v>15T</v>
      </c>
      <c r="AJ60" s="132" t="str">
        <f t="shared" si="21"/>
        <v>19T</v>
      </c>
      <c r="AK60" s="132" t="str">
        <f t="shared" si="22"/>
        <v>21T</v>
      </c>
      <c r="AL60" s="136">
        <f t="shared" si="23"/>
        <v>6</v>
      </c>
      <c r="AM60" s="132"/>
      <c r="AN60" s="132" t="str">
        <f t="shared" si="2"/>
        <v>Fee Paid Rs: 125</v>
      </c>
      <c r="AP60" s="1" t="str">
        <f t="shared" si="3"/>
        <v>V RAJESH BABU</v>
      </c>
      <c r="AQ60" s="1" t="str">
        <f t="shared" si="4"/>
        <v>V VENKATARAMANAIAH</v>
      </c>
      <c r="AR60" s="1" t="str">
        <f t="shared" si="5"/>
        <v>V NAGAMANI</v>
      </c>
      <c r="AS60" s="1">
        <f t="shared" si="24"/>
        <v>1</v>
      </c>
      <c r="AT60" s="1">
        <f t="shared" si="25"/>
        <v>1</v>
      </c>
      <c r="AU60" s="1">
        <f t="shared" si="26"/>
        <v>1</v>
      </c>
      <c r="AV60" s="1">
        <f t="shared" si="27"/>
        <v>1</v>
      </c>
      <c r="AW60" s="1">
        <f t="shared" si="28"/>
        <v>1</v>
      </c>
      <c r="AX60" s="1">
        <f t="shared" si="29"/>
        <v>1</v>
      </c>
      <c r="BA60" s="1" t="str">
        <f t="shared" si="30"/>
        <v>OC</v>
      </c>
      <c r="BB60" s="1" t="str">
        <f t="shared" si="31"/>
        <v/>
      </c>
      <c r="BC60" s="1" t="str">
        <f t="shared" si="32"/>
        <v/>
      </c>
    </row>
    <row r="61" spans="1:55" ht="15.75">
      <c r="A61" s="145">
        <f t="shared" ref="A61" si="86">A60+1</f>
        <v>56</v>
      </c>
      <c r="B61" s="147">
        <v>12654</v>
      </c>
      <c r="C61" s="147">
        <v>1</v>
      </c>
      <c r="D61" s="147" t="s">
        <v>746</v>
      </c>
      <c r="E61" s="146" t="s">
        <v>83</v>
      </c>
      <c r="F61" s="146" t="s">
        <v>189</v>
      </c>
      <c r="G61" s="146" t="s">
        <v>45</v>
      </c>
      <c r="H61" s="150" t="str">
        <f t="shared" si="6"/>
        <v>GOLLAPROLU</v>
      </c>
      <c r="I61" s="147" t="s">
        <v>751</v>
      </c>
      <c r="J61" s="150" t="str">
        <f t="shared" si="7"/>
        <v>GOLLAPROLU</v>
      </c>
      <c r="K61" s="147" t="s">
        <v>752</v>
      </c>
      <c r="L61" s="147" t="s">
        <v>543</v>
      </c>
      <c r="M61" s="147"/>
      <c r="N61" s="147"/>
      <c r="O61" s="148" t="s">
        <v>623</v>
      </c>
      <c r="P61" s="147" t="s">
        <v>558</v>
      </c>
      <c r="Q61" s="147" t="s">
        <v>562</v>
      </c>
      <c r="R61" s="149" t="str">
        <f t="shared" si="8"/>
        <v>09H</v>
      </c>
      <c r="S61" s="149" t="str">
        <f t="shared" si="9"/>
        <v>A</v>
      </c>
      <c r="T61" s="147"/>
      <c r="U61" s="147">
        <v>125</v>
      </c>
      <c r="V61" s="147"/>
      <c r="W61" s="132" t="str">
        <f t="shared" si="10"/>
        <v>B</v>
      </c>
      <c r="X61" s="136" t="str">
        <f t="shared" si="11"/>
        <v/>
      </c>
      <c r="Y61" s="132" t="str">
        <f t="shared" si="0"/>
        <v/>
      </c>
      <c r="Z61" s="136" t="str">
        <f t="shared" si="12"/>
        <v>01</v>
      </c>
      <c r="AA61" s="136" t="str">
        <f t="shared" si="13"/>
        <v>07</v>
      </c>
      <c r="AB61" s="136" t="str">
        <f t="shared" si="14"/>
        <v>2044</v>
      </c>
      <c r="AC61" s="136" t="str">
        <f t="shared" si="15"/>
        <v>A</v>
      </c>
      <c r="AD61" s="132" t="str">
        <f t="shared" si="16"/>
        <v>01T</v>
      </c>
      <c r="AE61" s="132" t="str">
        <f t="shared" si="17"/>
        <v>02T</v>
      </c>
      <c r="AF61" s="132" t="str">
        <f t="shared" si="18"/>
        <v>09H</v>
      </c>
      <c r="AG61" s="132" t="str">
        <f t="shared" si="1"/>
        <v>13E</v>
      </c>
      <c r="AH61" s="136" t="str">
        <f t="shared" si="19"/>
        <v>T</v>
      </c>
      <c r="AI61" s="132" t="str">
        <f t="shared" si="20"/>
        <v>15T</v>
      </c>
      <c r="AJ61" s="132" t="str">
        <f t="shared" si="21"/>
        <v>19T</v>
      </c>
      <c r="AK61" s="132" t="str">
        <f t="shared" si="22"/>
        <v>21T</v>
      </c>
      <c r="AL61" s="136">
        <f t="shared" si="23"/>
        <v>6</v>
      </c>
      <c r="AM61" s="132"/>
      <c r="AN61" s="132" t="str">
        <f t="shared" si="2"/>
        <v>Fee Paid Rs: 125</v>
      </c>
      <c r="AP61" s="1" t="str">
        <f t="shared" si="3"/>
        <v>GOLLAPROLU RAVEENDRA</v>
      </c>
      <c r="AQ61" s="1" t="str">
        <f t="shared" si="4"/>
        <v>GOLLAPROLU VENKATARAMANAIAH</v>
      </c>
      <c r="AR61" s="1" t="str">
        <f t="shared" si="5"/>
        <v>GOLLAPROLU NAGAMANI</v>
      </c>
      <c r="AS61" s="1">
        <f t="shared" si="24"/>
        <v>1</v>
      </c>
      <c r="AT61" s="1">
        <f t="shared" si="25"/>
        <v>1</v>
      </c>
      <c r="AU61" s="1">
        <f t="shared" si="26"/>
        <v>1</v>
      </c>
      <c r="AV61" s="1">
        <f t="shared" si="27"/>
        <v>1</v>
      </c>
      <c r="AW61" s="1">
        <f t="shared" si="28"/>
        <v>1</v>
      </c>
      <c r="AX61" s="1">
        <f t="shared" si="29"/>
        <v>1</v>
      </c>
      <c r="BA61" s="1" t="str">
        <f t="shared" si="30"/>
        <v>OC</v>
      </c>
      <c r="BB61" s="1" t="str">
        <f t="shared" si="31"/>
        <v/>
      </c>
      <c r="BC61" s="1" t="str">
        <f t="shared" si="32"/>
        <v/>
      </c>
    </row>
    <row r="62" spans="1:55" ht="15.75">
      <c r="A62" s="145">
        <f t="shared" ref="A62" si="87">A61+1</f>
        <v>57</v>
      </c>
      <c r="B62" s="147">
        <v>12654</v>
      </c>
      <c r="C62" s="147">
        <v>1</v>
      </c>
      <c r="D62" s="147" t="s">
        <v>746</v>
      </c>
      <c r="E62" s="146" t="s">
        <v>84</v>
      </c>
      <c r="F62" s="146" t="s">
        <v>190</v>
      </c>
      <c r="G62" s="146" t="s">
        <v>45</v>
      </c>
      <c r="H62" s="150" t="str">
        <f t="shared" si="6"/>
        <v>DERANGALI</v>
      </c>
      <c r="I62" s="147" t="s">
        <v>751</v>
      </c>
      <c r="J62" s="150" t="str">
        <f t="shared" si="7"/>
        <v>DERANGALI</v>
      </c>
      <c r="K62" s="147" t="s">
        <v>752</v>
      </c>
      <c r="L62" s="147" t="s">
        <v>543</v>
      </c>
      <c r="M62" s="147"/>
      <c r="N62" s="147"/>
      <c r="O62" s="148" t="s">
        <v>624</v>
      </c>
      <c r="P62" s="147" t="s">
        <v>558</v>
      </c>
      <c r="Q62" s="147" t="s">
        <v>562</v>
      </c>
      <c r="R62" s="149" t="str">
        <f t="shared" si="8"/>
        <v>09H</v>
      </c>
      <c r="S62" s="149" t="str">
        <f t="shared" si="9"/>
        <v>A</v>
      </c>
      <c r="T62" s="147"/>
      <c r="U62" s="147">
        <v>125</v>
      </c>
      <c r="V62" s="147"/>
      <c r="W62" s="132" t="str">
        <f t="shared" si="10"/>
        <v>B</v>
      </c>
      <c r="X62" s="136" t="str">
        <f t="shared" si="11"/>
        <v/>
      </c>
      <c r="Y62" s="132" t="str">
        <f t="shared" si="0"/>
        <v/>
      </c>
      <c r="Z62" s="136" t="str">
        <f t="shared" si="12"/>
        <v>01</v>
      </c>
      <c r="AA62" s="136" t="str">
        <f t="shared" si="13"/>
        <v>07</v>
      </c>
      <c r="AB62" s="136" t="str">
        <f t="shared" si="14"/>
        <v>2045</v>
      </c>
      <c r="AC62" s="136" t="str">
        <f t="shared" si="15"/>
        <v>A</v>
      </c>
      <c r="AD62" s="132" t="str">
        <f t="shared" si="16"/>
        <v>01T</v>
      </c>
      <c r="AE62" s="132" t="str">
        <f t="shared" si="17"/>
        <v>02T</v>
      </c>
      <c r="AF62" s="132" t="str">
        <f t="shared" si="18"/>
        <v>09H</v>
      </c>
      <c r="AG62" s="132" t="str">
        <f t="shared" si="1"/>
        <v>13E</v>
      </c>
      <c r="AH62" s="136" t="str">
        <f t="shared" si="19"/>
        <v>T</v>
      </c>
      <c r="AI62" s="132" t="str">
        <f t="shared" si="20"/>
        <v>15T</v>
      </c>
      <c r="AJ62" s="132" t="str">
        <f t="shared" si="21"/>
        <v>19T</v>
      </c>
      <c r="AK62" s="132" t="str">
        <f t="shared" si="22"/>
        <v>21T</v>
      </c>
      <c r="AL62" s="136">
        <f t="shared" si="23"/>
        <v>6</v>
      </c>
      <c r="AM62" s="132"/>
      <c r="AN62" s="132" t="str">
        <f t="shared" si="2"/>
        <v>Fee Paid Rs: 125</v>
      </c>
      <c r="AP62" s="1" t="str">
        <f t="shared" si="3"/>
        <v>DERANGALI SAI</v>
      </c>
      <c r="AQ62" s="1" t="str">
        <f t="shared" si="4"/>
        <v>DERANGALI VENKATARAMANAIAH</v>
      </c>
      <c r="AR62" s="1" t="str">
        <f t="shared" si="5"/>
        <v>DERANGALI NAGAMANI</v>
      </c>
      <c r="AS62" s="1">
        <f t="shared" si="24"/>
        <v>1</v>
      </c>
      <c r="AT62" s="1">
        <f t="shared" si="25"/>
        <v>1</v>
      </c>
      <c r="AU62" s="1">
        <f t="shared" si="26"/>
        <v>1</v>
      </c>
      <c r="AV62" s="1">
        <f t="shared" si="27"/>
        <v>1</v>
      </c>
      <c r="AW62" s="1">
        <f t="shared" si="28"/>
        <v>1</v>
      </c>
      <c r="AX62" s="1">
        <f t="shared" si="29"/>
        <v>1</v>
      </c>
      <c r="BA62" s="1" t="str">
        <f t="shared" si="30"/>
        <v>OC</v>
      </c>
      <c r="BB62" s="1" t="str">
        <f t="shared" si="31"/>
        <v/>
      </c>
      <c r="BC62" s="1" t="str">
        <f t="shared" si="32"/>
        <v/>
      </c>
    </row>
    <row r="63" spans="1:55" ht="15.75">
      <c r="A63" s="145">
        <f t="shared" ref="A63" si="88">A62+1</f>
        <v>58</v>
      </c>
      <c r="B63" s="147">
        <v>12654</v>
      </c>
      <c r="C63" s="147">
        <v>1</v>
      </c>
      <c r="D63" s="147" t="s">
        <v>746</v>
      </c>
      <c r="E63" s="146" t="s">
        <v>85</v>
      </c>
      <c r="F63" s="146" t="s">
        <v>191</v>
      </c>
      <c r="G63" s="146" t="s">
        <v>45</v>
      </c>
      <c r="H63" s="150" t="str">
        <f t="shared" si="6"/>
        <v>NASINA</v>
      </c>
      <c r="I63" s="147" t="s">
        <v>751</v>
      </c>
      <c r="J63" s="150" t="str">
        <f t="shared" si="7"/>
        <v>NASINA</v>
      </c>
      <c r="K63" s="147" t="s">
        <v>752</v>
      </c>
      <c r="L63" s="147" t="s">
        <v>543</v>
      </c>
      <c r="M63" s="147"/>
      <c r="N63" s="147"/>
      <c r="O63" s="148" t="s">
        <v>625</v>
      </c>
      <c r="P63" s="147" t="s">
        <v>558</v>
      </c>
      <c r="Q63" s="147" t="s">
        <v>562</v>
      </c>
      <c r="R63" s="149" t="str">
        <f t="shared" si="8"/>
        <v>09H</v>
      </c>
      <c r="S63" s="149" t="str">
        <f t="shared" si="9"/>
        <v>A</v>
      </c>
      <c r="T63" s="147"/>
      <c r="U63" s="147">
        <v>125</v>
      </c>
      <c r="V63" s="147"/>
      <c r="W63" s="132" t="str">
        <f t="shared" si="10"/>
        <v>B</v>
      </c>
      <c r="X63" s="136" t="str">
        <f t="shared" si="11"/>
        <v/>
      </c>
      <c r="Y63" s="132" t="str">
        <f t="shared" si="0"/>
        <v/>
      </c>
      <c r="Z63" s="136" t="str">
        <f t="shared" si="12"/>
        <v>01</v>
      </c>
      <c r="AA63" s="136" t="str">
        <f t="shared" si="13"/>
        <v>07</v>
      </c>
      <c r="AB63" s="136" t="str">
        <f t="shared" si="14"/>
        <v>2046</v>
      </c>
      <c r="AC63" s="136" t="str">
        <f t="shared" si="15"/>
        <v>A</v>
      </c>
      <c r="AD63" s="132" t="str">
        <f t="shared" si="16"/>
        <v>01T</v>
      </c>
      <c r="AE63" s="132" t="str">
        <f t="shared" si="17"/>
        <v>02T</v>
      </c>
      <c r="AF63" s="132" t="str">
        <f t="shared" si="18"/>
        <v>09H</v>
      </c>
      <c r="AG63" s="132" t="str">
        <f t="shared" si="1"/>
        <v>13E</v>
      </c>
      <c r="AH63" s="136" t="str">
        <f t="shared" si="19"/>
        <v>T</v>
      </c>
      <c r="AI63" s="132" t="str">
        <f t="shared" si="20"/>
        <v>15T</v>
      </c>
      <c r="AJ63" s="132" t="str">
        <f t="shared" si="21"/>
        <v>19T</v>
      </c>
      <c r="AK63" s="132" t="str">
        <f t="shared" si="22"/>
        <v>21T</v>
      </c>
      <c r="AL63" s="136">
        <f t="shared" si="23"/>
        <v>6</v>
      </c>
      <c r="AM63" s="132"/>
      <c r="AN63" s="132" t="str">
        <f t="shared" si="2"/>
        <v>Fee Paid Rs: 125</v>
      </c>
      <c r="AP63" s="1" t="str">
        <f t="shared" si="3"/>
        <v>NASINA SATEESH</v>
      </c>
      <c r="AQ63" s="1" t="str">
        <f t="shared" si="4"/>
        <v>NASINA VENKATARAMANAIAH</v>
      </c>
      <c r="AR63" s="1" t="str">
        <f t="shared" si="5"/>
        <v>NASINA NAGAMANI</v>
      </c>
      <c r="AS63" s="1">
        <f t="shared" si="24"/>
        <v>1</v>
      </c>
      <c r="AT63" s="1">
        <f t="shared" si="25"/>
        <v>1</v>
      </c>
      <c r="AU63" s="1">
        <f t="shared" si="26"/>
        <v>1</v>
      </c>
      <c r="AV63" s="1">
        <f t="shared" si="27"/>
        <v>1</v>
      </c>
      <c r="AW63" s="1">
        <f t="shared" si="28"/>
        <v>1</v>
      </c>
      <c r="AX63" s="1">
        <f t="shared" si="29"/>
        <v>1</v>
      </c>
      <c r="BA63" s="1" t="str">
        <f t="shared" si="30"/>
        <v>OC</v>
      </c>
      <c r="BB63" s="1" t="str">
        <f t="shared" si="31"/>
        <v/>
      </c>
      <c r="BC63" s="1" t="str">
        <f t="shared" si="32"/>
        <v/>
      </c>
    </row>
    <row r="64" spans="1:55" ht="15.75">
      <c r="A64" s="145">
        <f t="shared" ref="A64" si="89">A63+1</f>
        <v>59</v>
      </c>
      <c r="B64" s="147">
        <v>12654</v>
      </c>
      <c r="C64" s="147">
        <v>1</v>
      </c>
      <c r="D64" s="147" t="s">
        <v>746</v>
      </c>
      <c r="E64" s="146" t="s">
        <v>86</v>
      </c>
      <c r="F64" s="146" t="s">
        <v>192</v>
      </c>
      <c r="G64" s="146" t="s">
        <v>45</v>
      </c>
      <c r="H64" s="150" t="str">
        <f t="shared" si="6"/>
        <v>PERIPETI</v>
      </c>
      <c r="I64" s="147" t="s">
        <v>751</v>
      </c>
      <c r="J64" s="150" t="str">
        <f t="shared" si="7"/>
        <v>PERIPETI</v>
      </c>
      <c r="K64" s="147" t="s">
        <v>752</v>
      </c>
      <c r="L64" s="147" t="s">
        <v>543</v>
      </c>
      <c r="M64" s="147"/>
      <c r="N64" s="147"/>
      <c r="O64" s="148" t="s">
        <v>626</v>
      </c>
      <c r="P64" s="147" t="s">
        <v>558</v>
      </c>
      <c r="Q64" s="147" t="s">
        <v>562</v>
      </c>
      <c r="R64" s="149" t="str">
        <f t="shared" si="8"/>
        <v>09H</v>
      </c>
      <c r="S64" s="149" t="str">
        <f t="shared" si="9"/>
        <v>A</v>
      </c>
      <c r="T64" s="147"/>
      <c r="U64" s="147">
        <v>125</v>
      </c>
      <c r="V64" s="147"/>
      <c r="W64" s="132" t="str">
        <f t="shared" si="10"/>
        <v>B</v>
      </c>
      <c r="X64" s="136" t="str">
        <f t="shared" si="11"/>
        <v/>
      </c>
      <c r="Y64" s="132" t="str">
        <f t="shared" si="0"/>
        <v/>
      </c>
      <c r="Z64" s="136" t="str">
        <f t="shared" si="12"/>
        <v>01</v>
      </c>
      <c r="AA64" s="136" t="str">
        <f t="shared" si="13"/>
        <v>07</v>
      </c>
      <c r="AB64" s="136" t="str">
        <f t="shared" si="14"/>
        <v>2047</v>
      </c>
      <c r="AC64" s="136" t="str">
        <f t="shared" si="15"/>
        <v>A</v>
      </c>
      <c r="AD64" s="132" t="str">
        <f t="shared" si="16"/>
        <v>01T</v>
      </c>
      <c r="AE64" s="132" t="str">
        <f t="shared" si="17"/>
        <v>02T</v>
      </c>
      <c r="AF64" s="132" t="str">
        <f t="shared" si="18"/>
        <v>09H</v>
      </c>
      <c r="AG64" s="132" t="str">
        <f t="shared" si="1"/>
        <v>13E</v>
      </c>
      <c r="AH64" s="136" t="str">
        <f t="shared" si="19"/>
        <v>T</v>
      </c>
      <c r="AI64" s="132" t="str">
        <f t="shared" si="20"/>
        <v>15T</v>
      </c>
      <c r="AJ64" s="132" t="str">
        <f t="shared" si="21"/>
        <v>19T</v>
      </c>
      <c r="AK64" s="132" t="str">
        <f t="shared" si="22"/>
        <v>21T</v>
      </c>
      <c r="AL64" s="136">
        <f t="shared" si="23"/>
        <v>6</v>
      </c>
      <c r="AM64" s="132"/>
      <c r="AN64" s="132" t="str">
        <f t="shared" si="2"/>
        <v>Fee Paid Rs: 125</v>
      </c>
      <c r="AP64" s="1" t="str">
        <f t="shared" si="3"/>
        <v>PERIPETI SEKHAR</v>
      </c>
      <c r="AQ64" s="1" t="str">
        <f t="shared" si="4"/>
        <v>PERIPETI VENKATARAMANAIAH</v>
      </c>
      <c r="AR64" s="1" t="str">
        <f t="shared" si="5"/>
        <v>PERIPETI NAGAMANI</v>
      </c>
      <c r="AS64" s="1">
        <f t="shared" si="24"/>
        <v>1</v>
      </c>
      <c r="AT64" s="1">
        <f t="shared" si="25"/>
        <v>1</v>
      </c>
      <c r="AU64" s="1">
        <f t="shared" si="26"/>
        <v>1</v>
      </c>
      <c r="AV64" s="1">
        <f t="shared" si="27"/>
        <v>1</v>
      </c>
      <c r="AW64" s="1">
        <f t="shared" si="28"/>
        <v>1</v>
      </c>
      <c r="AX64" s="1">
        <f t="shared" si="29"/>
        <v>1</v>
      </c>
      <c r="BA64" s="1" t="str">
        <f t="shared" si="30"/>
        <v>OC</v>
      </c>
      <c r="BB64" s="1" t="str">
        <f t="shared" si="31"/>
        <v/>
      </c>
      <c r="BC64" s="1" t="str">
        <f t="shared" si="32"/>
        <v/>
      </c>
    </row>
    <row r="65" spans="1:55" ht="15.75">
      <c r="A65" s="145">
        <f t="shared" ref="A65" si="90">A64+1</f>
        <v>60</v>
      </c>
      <c r="B65" s="147">
        <v>12654</v>
      </c>
      <c r="C65" s="147">
        <v>1</v>
      </c>
      <c r="D65" s="147" t="s">
        <v>746</v>
      </c>
      <c r="E65" s="146" t="s">
        <v>87</v>
      </c>
      <c r="F65" s="146" t="s">
        <v>193</v>
      </c>
      <c r="G65" s="146" t="s">
        <v>45</v>
      </c>
      <c r="H65" s="150" t="str">
        <f t="shared" si="6"/>
        <v>DIVI</v>
      </c>
      <c r="I65" s="147" t="s">
        <v>751</v>
      </c>
      <c r="J65" s="150" t="str">
        <f t="shared" si="7"/>
        <v>DIVI</v>
      </c>
      <c r="K65" s="147" t="s">
        <v>752</v>
      </c>
      <c r="L65" s="147" t="s">
        <v>543</v>
      </c>
      <c r="M65" s="147"/>
      <c r="N65" s="147"/>
      <c r="O65" s="148" t="s">
        <v>627</v>
      </c>
      <c r="P65" s="147" t="s">
        <v>558</v>
      </c>
      <c r="Q65" s="147" t="s">
        <v>562</v>
      </c>
      <c r="R65" s="149" t="str">
        <f t="shared" si="8"/>
        <v>09H</v>
      </c>
      <c r="S65" s="149" t="str">
        <f t="shared" si="9"/>
        <v>A</v>
      </c>
      <c r="T65" s="147"/>
      <c r="U65" s="147">
        <v>125</v>
      </c>
      <c r="V65" s="147"/>
      <c r="W65" s="132" t="str">
        <f t="shared" si="10"/>
        <v>B</v>
      </c>
      <c r="X65" s="136" t="str">
        <f t="shared" si="11"/>
        <v/>
      </c>
      <c r="Y65" s="132" t="str">
        <f t="shared" si="0"/>
        <v/>
      </c>
      <c r="Z65" s="136" t="str">
        <f t="shared" si="12"/>
        <v>01</v>
      </c>
      <c r="AA65" s="136" t="str">
        <f t="shared" si="13"/>
        <v>07</v>
      </c>
      <c r="AB65" s="136" t="str">
        <f t="shared" si="14"/>
        <v>2048</v>
      </c>
      <c r="AC65" s="136" t="str">
        <f t="shared" si="15"/>
        <v>A</v>
      </c>
      <c r="AD65" s="132" t="str">
        <f t="shared" si="16"/>
        <v>01T</v>
      </c>
      <c r="AE65" s="132" t="str">
        <f t="shared" si="17"/>
        <v>02T</v>
      </c>
      <c r="AF65" s="132" t="str">
        <f t="shared" si="18"/>
        <v>09H</v>
      </c>
      <c r="AG65" s="132" t="str">
        <f t="shared" si="1"/>
        <v>13E</v>
      </c>
      <c r="AH65" s="136" t="str">
        <f t="shared" si="19"/>
        <v>T</v>
      </c>
      <c r="AI65" s="132" t="str">
        <f t="shared" si="20"/>
        <v>15T</v>
      </c>
      <c r="AJ65" s="132" t="str">
        <f t="shared" si="21"/>
        <v>19T</v>
      </c>
      <c r="AK65" s="132" t="str">
        <f t="shared" si="22"/>
        <v>21T</v>
      </c>
      <c r="AL65" s="136">
        <f t="shared" si="23"/>
        <v>6</v>
      </c>
      <c r="AM65" s="132"/>
      <c r="AN65" s="132" t="str">
        <f t="shared" si="2"/>
        <v>Fee Paid Rs: 125</v>
      </c>
      <c r="AP65" s="1" t="str">
        <f t="shared" si="3"/>
        <v>DIVI SIVA</v>
      </c>
      <c r="AQ65" s="1" t="str">
        <f t="shared" si="4"/>
        <v>DIVI VENKATARAMANAIAH</v>
      </c>
      <c r="AR65" s="1" t="str">
        <f t="shared" si="5"/>
        <v>DIVI NAGAMANI</v>
      </c>
      <c r="AS65" s="1">
        <f t="shared" si="24"/>
        <v>1</v>
      </c>
      <c r="AT65" s="1">
        <f t="shared" si="25"/>
        <v>1</v>
      </c>
      <c r="AU65" s="1">
        <f t="shared" si="26"/>
        <v>1</v>
      </c>
      <c r="AV65" s="1">
        <f t="shared" si="27"/>
        <v>1</v>
      </c>
      <c r="AW65" s="1">
        <f t="shared" si="28"/>
        <v>1</v>
      </c>
      <c r="AX65" s="1">
        <f t="shared" si="29"/>
        <v>1</v>
      </c>
      <c r="BA65" s="1" t="str">
        <f t="shared" si="30"/>
        <v>OC</v>
      </c>
      <c r="BB65" s="1" t="str">
        <f t="shared" si="31"/>
        <v/>
      </c>
      <c r="BC65" s="1" t="str">
        <f t="shared" si="32"/>
        <v/>
      </c>
    </row>
    <row r="66" spans="1:55" ht="15.75">
      <c r="A66" s="145">
        <f t="shared" ref="A66" si="91">A65+1</f>
        <v>61</v>
      </c>
      <c r="B66" s="147">
        <v>12654</v>
      </c>
      <c r="C66" s="147">
        <v>1</v>
      </c>
      <c r="D66" s="147" t="s">
        <v>746</v>
      </c>
      <c r="E66" s="146" t="s">
        <v>88</v>
      </c>
      <c r="F66" s="146" t="s">
        <v>194</v>
      </c>
      <c r="G66" s="146" t="s">
        <v>45</v>
      </c>
      <c r="H66" s="150" t="str">
        <f t="shared" si="6"/>
        <v>PENUMALLI</v>
      </c>
      <c r="I66" s="147" t="s">
        <v>751</v>
      </c>
      <c r="J66" s="150" t="str">
        <f t="shared" si="7"/>
        <v>PENUMALLI</v>
      </c>
      <c r="K66" s="147" t="s">
        <v>752</v>
      </c>
      <c r="L66" s="147" t="s">
        <v>543</v>
      </c>
      <c r="M66" s="147"/>
      <c r="N66" s="147"/>
      <c r="O66" s="148" t="s">
        <v>628</v>
      </c>
      <c r="P66" s="147" t="s">
        <v>558</v>
      </c>
      <c r="Q66" s="147" t="s">
        <v>562</v>
      </c>
      <c r="R66" s="149" t="str">
        <f t="shared" si="8"/>
        <v>09H</v>
      </c>
      <c r="S66" s="149" t="str">
        <f t="shared" si="9"/>
        <v>A</v>
      </c>
      <c r="T66" s="147"/>
      <c r="U66" s="147">
        <v>125</v>
      </c>
      <c r="V66" s="147"/>
      <c r="W66" s="132" t="str">
        <f t="shared" si="10"/>
        <v>B</v>
      </c>
      <c r="X66" s="136" t="str">
        <f t="shared" si="11"/>
        <v/>
      </c>
      <c r="Y66" s="132" t="str">
        <f t="shared" si="0"/>
        <v/>
      </c>
      <c r="Z66" s="136" t="str">
        <f t="shared" si="12"/>
        <v>01</v>
      </c>
      <c r="AA66" s="136" t="str">
        <f t="shared" si="13"/>
        <v>07</v>
      </c>
      <c r="AB66" s="136" t="str">
        <f t="shared" si="14"/>
        <v>2049</v>
      </c>
      <c r="AC66" s="136" t="str">
        <f t="shared" si="15"/>
        <v>A</v>
      </c>
      <c r="AD66" s="132" t="str">
        <f t="shared" si="16"/>
        <v>01T</v>
      </c>
      <c r="AE66" s="132" t="str">
        <f t="shared" si="17"/>
        <v>02T</v>
      </c>
      <c r="AF66" s="132" t="str">
        <f t="shared" si="18"/>
        <v>09H</v>
      </c>
      <c r="AG66" s="132" t="str">
        <f t="shared" si="1"/>
        <v>13E</v>
      </c>
      <c r="AH66" s="136" t="str">
        <f t="shared" si="19"/>
        <v>T</v>
      </c>
      <c r="AI66" s="132" t="str">
        <f t="shared" si="20"/>
        <v>15T</v>
      </c>
      <c r="AJ66" s="132" t="str">
        <f t="shared" si="21"/>
        <v>19T</v>
      </c>
      <c r="AK66" s="132" t="str">
        <f t="shared" si="22"/>
        <v>21T</v>
      </c>
      <c r="AL66" s="136">
        <f t="shared" si="23"/>
        <v>6</v>
      </c>
      <c r="AM66" s="132"/>
      <c r="AN66" s="132" t="str">
        <f t="shared" si="2"/>
        <v>Fee Paid Rs: 125</v>
      </c>
      <c r="AP66" s="1" t="str">
        <f t="shared" si="3"/>
        <v>PENUMALLI SREEKANTH</v>
      </c>
      <c r="AQ66" s="1" t="str">
        <f t="shared" si="4"/>
        <v>PENUMALLI VENKATARAMANAIAH</v>
      </c>
      <c r="AR66" s="1" t="str">
        <f t="shared" si="5"/>
        <v>PENUMALLI NAGAMANI</v>
      </c>
      <c r="AS66" s="1">
        <f t="shared" si="24"/>
        <v>1</v>
      </c>
      <c r="AT66" s="1">
        <f t="shared" si="25"/>
        <v>1</v>
      </c>
      <c r="AU66" s="1">
        <f t="shared" si="26"/>
        <v>1</v>
      </c>
      <c r="AV66" s="1">
        <f t="shared" si="27"/>
        <v>1</v>
      </c>
      <c r="AW66" s="1">
        <f t="shared" si="28"/>
        <v>1</v>
      </c>
      <c r="AX66" s="1">
        <f t="shared" si="29"/>
        <v>1</v>
      </c>
      <c r="BA66" s="1" t="str">
        <f t="shared" si="30"/>
        <v>OC</v>
      </c>
      <c r="BB66" s="1" t="str">
        <f t="shared" si="31"/>
        <v/>
      </c>
      <c r="BC66" s="1" t="str">
        <f t="shared" si="32"/>
        <v/>
      </c>
    </row>
    <row r="67" spans="1:55" ht="15.75">
      <c r="A67" s="145">
        <f t="shared" ref="A67" si="92">A66+1</f>
        <v>62</v>
      </c>
      <c r="B67" s="147">
        <v>12654</v>
      </c>
      <c r="C67" s="147">
        <v>1</v>
      </c>
      <c r="D67" s="147" t="s">
        <v>746</v>
      </c>
      <c r="E67" s="146" t="s">
        <v>89</v>
      </c>
      <c r="F67" s="146" t="s">
        <v>195</v>
      </c>
      <c r="G67" s="146" t="s">
        <v>45</v>
      </c>
      <c r="H67" s="150" t="str">
        <f t="shared" si="6"/>
        <v>PATNAM</v>
      </c>
      <c r="I67" s="147" t="s">
        <v>751</v>
      </c>
      <c r="J67" s="150" t="str">
        <f t="shared" si="7"/>
        <v>PATNAM</v>
      </c>
      <c r="K67" s="147" t="s">
        <v>752</v>
      </c>
      <c r="L67" s="147" t="s">
        <v>543</v>
      </c>
      <c r="M67" s="147"/>
      <c r="N67" s="147"/>
      <c r="O67" s="148" t="s">
        <v>629</v>
      </c>
      <c r="P67" s="147" t="s">
        <v>558</v>
      </c>
      <c r="Q67" s="147" t="s">
        <v>562</v>
      </c>
      <c r="R67" s="149" t="str">
        <f t="shared" si="8"/>
        <v>09H</v>
      </c>
      <c r="S67" s="149" t="str">
        <f t="shared" si="9"/>
        <v>A</v>
      </c>
      <c r="T67" s="147"/>
      <c r="U67" s="147">
        <v>125</v>
      </c>
      <c r="V67" s="147"/>
      <c r="W67" s="132" t="str">
        <f t="shared" si="10"/>
        <v>B</v>
      </c>
      <c r="X67" s="136" t="str">
        <f t="shared" si="11"/>
        <v/>
      </c>
      <c r="Y67" s="132" t="str">
        <f t="shared" si="0"/>
        <v/>
      </c>
      <c r="Z67" s="136" t="str">
        <f t="shared" si="12"/>
        <v>01</v>
      </c>
      <c r="AA67" s="136" t="str">
        <f t="shared" si="13"/>
        <v>07</v>
      </c>
      <c r="AB67" s="136" t="str">
        <f t="shared" si="14"/>
        <v>2050</v>
      </c>
      <c r="AC67" s="136" t="str">
        <f t="shared" si="15"/>
        <v>A</v>
      </c>
      <c r="AD67" s="132" t="str">
        <f t="shared" si="16"/>
        <v>01T</v>
      </c>
      <c r="AE67" s="132" t="str">
        <f t="shared" si="17"/>
        <v>02T</v>
      </c>
      <c r="AF67" s="132" t="str">
        <f t="shared" si="18"/>
        <v>09H</v>
      </c>
      <c r="AG67" s="132" t="str">
        <f t="shared" si="1"/>
        <v>13E</v>
      </c>
      <c r="AH67" s="136" t="str">
        <f t="shared" si="19"/>
        <v>T</v>
      </c>
      <c r="AI67" s="132" t="str">
        <f t="shared" si="20"/>
        <v>15T</v>
      </c>
      <c r="AJ67" s="132" t="str">
        <f t="shared" si="21"/>
        <v>19T</v>
      </c>
      <c r="AK67" s="132" t="str">
        <f t="shared" si="22"/>
        <v>21T</v>
      </c>
      <c r="AL67" s="136">
        <f t="shared" si="23"/>
        <v>6</v>
      </c>
      <c r="AM67" s="132"/>
      <c r="AN67" s="132" t="str">
        <f t="shared" si="2"/>
        <v>Fee Paid Rs: 125</v>
      </c>
      <c r="AP67" s="1" t="str">
        <f t="shared" si="3"/>
        <v>PATNAM SREENIVASULU</v>
      </c>
      <c r="AQ67" s="1" t="str">
        <f t="shared" si="4"/>
        <v>PATNAM VENKATARAMANAIAH</v>
      </c>
      <c r="AR67" s="1" t="str">
        <f t="shared" si="5"/>
        <v>PATNAM NAGAMANI</v>
      </c>
      <c r="AS67" s="1">
        <f t="shared" si="24"/>
        <v>1</v>
      </c>
      <c r="AT67" s="1">
        <f t="shared" si="25"/>
        <v>1</v>
      </c>
      <c r="AU67" s="1">
        <f t="shared" si="26"/>
        <v>1</v>
      </c>
      <c r="AV67" s="1">
        <f t="shared" si="27"/>
        <v>1</v>
      </c>
      <c r="AW67" s="1">
        <f t="shared" si="28"/>
        <v>1</v>
      </c>
      <c r="AX67" s="1">
        <f t="shared" si="29"/>
        <v>1</v>
      </c>
      <c r="BA67" s="1" t="str">
        <f t="shared" si="30"/>
        <v>OC</v>
      </c>
      <c r="BB67" s="1" t="str">
        <f t="shared" si="31"/>
        <v/>
      </c>
      <c r="BC67" s="1" t="str">
        <f t="shared" si="32"/>
        <v/>
      </c>
    </row>
    <row r="68" spans="1:55" ht="15.75">
      <c r="A68" s="145">
        <f t="shared" ref="A68" si="93">A67+1</f>
        <v>63</v>
      </c>
      <c r="B68" s="147">
        <v>12654</v>
      </c>
      <c r="C68" s="147">
        <v>1</v>
      </c>
      <c r="D68" s="147" t="s">
        <v>746</v>
      </c>
      <c r="E68" s="146" t="s">
        <v>61</v>
      </c>
      <c r="F68" s="146" t="s">
        <v>196</v>
      </c>
      <c r="G68" s="146" t="s">
        <v>45</v>
      </c>
      <c r="H68" s="150" t="str">
        <f t="shared" si="6"/>
        <v>ARKAT</v>
      </c>
      <c r="I68" s="147" t="s">
        <v>751</v>
      </c>
      <c r="J68" s="150" t="str">
        <f t="shared" si="7"/>
        <v>ARKAT</v>
      </c>
      <c r="K68" s="147" t="s">
        <v>752</v>
      </c>
      <c r="L68" s="147" t="s">
        <v>543</v>
      </c>
      <c r="M68" s="147"/>
      <c r="N68" s="147"/>
      <c r="O68" s="148" t="s">
        <v>630</v>
      </c>
      <c r="P68" s="147" t="s">
        <v>558</v>
      </c>
      <c r="Q68" s="147" t="s">
        <v>562</v>
      </c>
      <c r="R68" s="149" t="str">
        <f t="shared" si="8"/>
        <v>09H</v>
      </c>
      <c r="S68" s="149" t="str">
        <f t="shared" si="9"/>
        <v>A</v>
      </c>
      <c r="T68" s="147"/>
      <c r="U68" s="147">
        <v>125</v>
      </c>
      <c r="V68" s="147"/>
      <c r="W68" s="132" t="str">
        <f t="shared" si="10"/>
        <v>B</v>
      </c>
      <c r="X68" s="136" t="str">
        <f t="shared" si="11"/>
        <v/>
      </c>
      <c r="Y68" s="132" t="str">
        <f t="shared" si="0"/>
        <v/>
      </c>
      <c r="Z68" s="136" t="str">
        <f t="shared" si="12"/>
        <v>01</v>
      </c>
      <c r="AA68" s="136" t="str">
        <f t="shared" si="13"/>
        <v>07</v>
      </c>
      <c r="AB68" s="136" t="str">
        <f t="shared" si="14"/>
        <v>2051</v>
      </c>
      <c r="AC68" s="136" t="str">
        <f t="shared" si="15"/>
        <v>A</v>
      </c>
      <c r="AD68" s="132" t="str">
        <f t="shared" si="16"/>
        <v>01T</v>
      </c>
      <c r="AE68" s="132" t="str">
        <f t="shared" si="17"/>
        <v>02T</v>
      </c>
      <c r="AF68" s="132" t="str">
        <f t="shared" si="18"/>
        <v>09H</v>
      </c>
      <c r="AG68" s="132" t="str">
        <f t="shared" si="1"/>
        <v>13E</v>
      </c>
      <c r="AH68" s="136" t="str">
        <f t="shared" si="19"/>
        <v>T</v>
      </c>
      <c r="AI68" s="132" t="str">
        <f t="shared" si="20"/>
        <v>15T</v>
      </c>
      <c r="AJ68" s="132" t="str">
        <f t="shared" si="21"/>
        <v>19T</v>
      </c>
      <c r="AK68" s="132" t="str">
        <f t="shared" si="22"/>
        <v>21T</v>
      </c>
      <c r="AL68" s="136">
        <f t="shared" si="23"/>
        <v>6</v>
      </c>
      <c r="AM68" s="132"/>
      <c r="AN68" s="132" t="str">
        <f t="shared" si="2"/>
        <v>Fee Paid Rs: 125</v>
      </c>
      <c r="AP68" s="1" t="str">
        <f t="shared" si="3"/>
        <v>ARKAT SRIKANTH</v>
      </c>
      <c r="AQ68" s="1" t="str">
        <f t="shared" si="4"/>
        <v>ARKAT VENKATARAMANAIAH</v>
      </c>
      <c r="AR68" s="1" t="str">
        <f t="shared" si="5"/>
        <v>ARKAT NAGAMANI</v>
      </c>
      <c r="AS68" s="1">
        <f t="shared" si="24"/>
        <v>1</v>
      </c>
      <c r="AT68" s="1">
        <f t="shared" si="25"/>
        <v>1</v>
      </c>
      <c r="AU68" s="1">
        <f t="shared" si="26"/>
        <v>1</v>
      </c>
      <c r="AV68" s="1">
        <f t="shared" si="27"/>
        <v>1</v>
      </c>
      <c r="AW68" s="1">
        <f t="shared" si="28"/>
        <v>1</v>
      </c>
      <c r="AX68" s="1">
        <f t="shared" si="29"/>
        <v>1</v>
      </c>
      <c r="BA68" s="1" t="str">
        <f t="shared" si="30"/>
        <v>OC</v>
      </c>
      <c r="BB68" s="1" t="str">
        <f t="shared" si="31"/>
        <v/>
      </c>
      <c r="BC68" s="1" t="str">
        <f t="shared" si="32"/>
        <v/>
      </c>
    </row>
    <row r="69" spans="1:55" ht="15.75">
      <c r="A69" s="145">
        <f t="shared" ref="A69" si="94">A68+1</f>
        <v>64</v>
      </c>
      <c r="B69" s="147">
        <v>12654</v>
      </c>
      <c r="C69" s="147">
        <v>1</v>
      </c>
      <c r="D69" s="147" t="s">
        <v>746</v>
      </c>
      <c r="E69" s="146" t="s">
        <v>49</v>
      </c>
      <c r="F69" s="146" t="s">
        <v>197</v>
      </c>
      <c r="G69" s="146" t="s">
        <v>45</v>
      </c>
      <c r="H69" s="150" t="str">
        <f t="shared" si="6"/>
        <v>SHAIK</v>
      </c>
      <c r="I69" s="147" t="s">
        <v>751</v>
      </c>
      <c r="J69" s="150" t="str">
        <f t="shared" si="7"/>
        <v>SHAIK</v>
      </c>
      <c r="K69" s="147" t="s">
        <v>752</v>
      </c>
      <c r="L69" s="147" t="s">
        <v>543</v>
      </c>
      <c r="M69" s="147"/>
      <c r="N69" s="147"/>
      <c r="O69" s="148" t="s">
        <v>631</v>
      </c>
      <c r="P69" s="147" t="s">
        <v>558</v>
      </c>
      <c r="Q69" s="147" t="s">
        <v>562</v>
      </c>
      <c r="R69" s="149" t="str">
        <f t="shared" si="8"/>
        <v>09H</v>
      </c>
      <c r="S69" s="149" t="str">
        <f t="shared" si="9"/>
        <v>A</v>
      </c>
      <c r="T69" s="147"/>
      <c r="U69" s="147">
        <v>125</v>
      </c>
      <c r="V69" s="147"/>
      <c r="W69" s="132" t="str">
        <f t="shared" si="10"/>
        <v>B</v>
      </c>
      <c r="X69" s="136" t="str">
        <f t="shared" si="11"/>
        <v/>
      </c>
      <c r="Y69" s="132" t="str">
        <f t="shared" si="0"/>
        <v/>
      </c>
      <c r="Z69" s="136" t="str">
        <f t="shared" si="12"/>
        <v>01</v>
      </c>
      <c r="AA69" s="136" t="str">
        <f t="shared" si="13"/>
        <v>07</v>
      </c>
      <c r="AB69" s="136" t="str">
        <f t="shared" si="14"/>
        <v>2052</v>
      </c>
      <c r="AC69" s="136" t="str">
        <f t="shared" si="15"/>
        <v>A</v>
      </c>
      <c r="AD69" s="132" t="str">
        <f t="shared" si="16"/>
        <v>01T</v>
      </c>
      <c r="AE69" s="132" t="str">
        <f t="shared" si="17"/>
        <v>02T</v>
      </c>
      <c r="AF69" s="132" t="str">
        <f t="shared" si="18"/>
        <v>09H</v>
      </c>
      <c r="AG69" s="132" t="str">
        <f t="shared" si="1"/>
        <v>13E</v>
      </c>
      <c r="AH69" s="136" t="str">
        <f t="shared" si="19"/>
        <v>T</v>
      </c>
      <c r="AI69" s="132" t="str">
        <f t="shared" si="20"/>
        <v>15T</v>
      </c>
      <c r="AJ69" s="132" t="str">
        <f t="shared" si="21"/>
        <v>19T</v>
      </c>
      <c r="AK69" s="132" t="str">
        <f t="shared" si="22"/>
        <v>21T</v>
      </c>
      <c r="AL69" s="136">
        <f t="shared" si="23"/>
        <v>6</v>
      </c>
      <c r="AM69" s="132"/>
      <c r="AN69" s="132" t="str">
        <f t="shared" si="2"/>
        <v>Fee Paid Rs: 125</v>
      </c>
      <c r="AP69" s="1" t="str">
        <f t="shared" si="3"/>
        <v>SHAIK VASEEM</v>
      </c>
      <c r="AQ69" s="1" t="str">
        <f t="shared" si="4"/>
        <v>SHAIK VENKATARAMANAIAH</v>
      </c>
      <c r="AR69" s="1" t="str">
        <f t="shared" si="5"/>
        <v>SHAIK NAGAMANI</v>
      </c>
      <c r="AS69" s="1">
        <f t="shared" si="24"/>
        <v>1</v>
      </c>
      <c r="AT69" s="1">
        <f t="shared" si="25"/>
        <v>1</v>
      </c>
      <c r="AU69" s="1">
        <f t="shared" si="26"/>
        <v>1</v>
      </c>
      <c r="AV69" s="1">
        <f t="shared" si="27"/>
        <v>1</v>
      </c>
      <c r="AW69" s="1">
        <f t="shared" si="28"/>
        <v>1</v>
      </c>
      <c r="AX69" s="1">
        <f t="shared" si="29"/>
        <v>1</v>
      </c>
      <c r="BA69" s="1" t="str">
        <f t="shared" si="30"/>
        <v>OC</v>
      </c>
      <c r="BB69" s="1" t="str">
        <f t="shared" si="31"/>
        <v/>
      </c>
      <c r="BC69" s="1" t="str">
        <f t="shared" si="32"/>
        <v/>
      </c>
    </row>
    <row r="70" spans="1:55" ht="15.75">
      <c r="A70" s="145">
        <f t="shared" ref="A70" si="95">A69+1</f>
        <v>65</v>
      </c>
      <c r="B70" s="147">
        <v>12654</v>
      </c>
      <c r="C70" s="147">
        <v>1</v>
      </c>
      <c r="D70" s="147" t="s">
        <v>746</v>
      </c>
      <c r="E70" s="146" t="s">
        <v>49</v>
      </c>
      <c r="F70" s="146" t="s">
        <v>198</v>
      </c>
      <c r="G70" s="146" t="s">
        <v>45</v>
      </c>
      <c r="H70" s="150" t="str">
        <f t="shared" si="6"/>
        <v>SHAIK</v>
      </c>
      <c r="I70" s="147" t="s">
        <v>751</v>
      </c>
      <c r="J70" s="150" t="str">
        <f t="shared" si="7"/>
        <v>SHAIK</v>
      </c>
      <c r="K70" s="147" t="s">
        <v>752</v>
      </c>
      <c r="L70" s="147" t="s">
        <v>543</v>
      </c>
      <c r="M70" s="147"/>
      <c r="N70" s="147"/>
      <c r="O70" s="148" t="s">
        <v>632</v>
      </c>
      <c r="P70" s="147" t="s">
        <v>558</v>
      </c>
      <c r="Q70" s="147" t="s">
        <v>562</v>
      </c>
      <c r="R70" s="149" t="str">
        <f t="shared" si="8"/>
        <v>09H</v>
      </c>
      <c r="S70" s="149" t="str">
        <f t="shared" si="9"/>
        <v>A</v>
      </c>
      <c r="T70" s="147"/>
      <c r="U70" s="147">
        <v>125</v>
      </c>
      <c r="V70" s="147"/>
      <c r="W70" s="132" t="str">
        <f t="shared" si="10"/>
        <v>B</v>
      </c>
      <c r="X70" s="136" t="str">
        <f t="shared" si="11"/>
        <v/>
      </c>
      <c r="Y70" s="132" t="str">
        <f t="shared" ref="Y70:Y133" si="96">IF(N70=AY87,"",IF(N70=$AY$24,1,IF(N70=$AY$25,2,IF(N70=$AY$26,3,4))))</f>
        <v/>
      </c>
      <c r="Z70" s="136" t="str">
        <f t="shared" si="12"/>
        <v>01</v>
      </c>
      <c r="AA70" s="136" t="str">
        <f t="shared" si="13"/>
        <v>07</v>
      </c>
      <c r="AB70" s="136" t="str">
        <f t="shared" si="14"/>
        <v>2053</v>
      </c>
      <c r="AC70" s="136" t="str">
        <f t="shared" si="15"/>
        <v>A</v>
      </c>
      <c r="AD70" s="132" t="str">
        <f t="shared" si="16"/>
        <v>01T</v>
      </c>
      <c r="AE70" s="132" t="str">
        <f t="shared" si="17"/>
        <v>02T</v>
      </c>
      <c r="AF70" s="132" t="str">
        <f t="shared" si="18"/>
        <v>09H</v>
      </c>
      <c r="AG70" s="132" t="str">
        <f t="shared" ref="AG70:AG133" si="97">IF(P70=0,"",IF(P70=$AY$30,"29E","13E"))</f>
        <v>13E</v>
      </c>
      <c r="AH70" s="136" t="str">
        <f t="shared" si="19"/>
        <v>T</v>
      </c>
      <c r="AI70" s="132" t="str">
        <f t="shared" si="20"/>
        <v>15T</v>
      </c>
      <c r="AJ70" s="132" t="str">
        <f t="shared" si="21"/>
        <v>19T</v>
      </c>
      <c r="AK70" s="132" t="str">
        <f t="shared" si="22"/>
        <v>21T</v>
      </c>
      <c r="AL70" s="136">
        <f t="shared" si="23"/>
        <v>6</v>
      </c>
      <c r="AM70" s="132"/>
      <c r="AN70" s="132" t="str">
        <f t="shared" ref="AN70:AN133" si="98">IF(AL70="","",IF(U70=$AY$10,"Fee Exempted",CONCATENATE("Fee Paid Rs: ",U70)))</f>
        <v>Fee Paid Rs: 125</v>
      </c>
      <c r="AP70" s="1" t="str">
        <f t="shared" ref="AP70:AP133" si="99">UPPER(CONCATENATE(E70," ",F70))</f>
        <v>SHAIK VAZID</v>
      </c>
      <c r="AQ70" s="1" t="str">
        <f t="shared" ref="AQ70:AQ133" si="100">UPPER(CONCATENATE(H70," ",I70))</f>
        <v>SHAIK VENKATARAMANAIAH</v>
      </c>
      <c r="AR70" s="1" t="str">
        <f t="shared" ref="AR70:AR133" si="101">UPPER(CONCATENATE(J70," ",K70))</f>
        <v>SHAIK NAGAMANI</v>
      </c>
      <c r="AS70" s="1">
        <f t="shared" si="24"/>
        <v>1</v>
      </c>
      <c r="AT70" s="1">
        <f t="shared" si="25"/>
        <v>1</v>
      </c>
      <c r="AU70" s="1">
        <f t="shared" si="26"/>
        <v>1</v>
      </c>
      <c r="AV70" s="1">
        <f t="shared" si="27"/>
        <v>1</v>
      </c>
      <c r="AW70" s="1">
        <f t="shared" si="28"/>
        <v>1</v>
      </c>
      <c r="AX70" s="1">
        <f t="shared" si="29"/>
        <v>1</v>
      </c>
      <c r="BA70" s="1" t="str">
        <f t="shared" si="30"/>
        <v>OC</v>
      </c>
      <c r="BB70" s="1" t="str">
        <f t="shared" si="31"/>
        <v/>
      </c>
      <c r="BC70" s="1" t="str">
        <f t="shared" si="32"/>
        <v/>
      </c>
    </row>
    <row r="71" spans="1:55" ht="15.75">
      <c r="A71" s="145">
        <f t="shared" ref="A71" si="102">A70+1</f>
        <v>66</v>
      </c>
      <c r="B71" s="147">
        <v>12654</v>
      </c>
      <c r="C71" s="147">
        <v>1</v>
      </c>
      <c r="D71" s="147" t="s">
        <v>746</v>
      </c>
      <c r="E71" s="146" t="s">
        <v>90</v>
      </c>
      <c r="F71" s="146" t="s">
        <v>199</v>
      </c>
      <c r="G71" s="146" t="s">
        <v>45</v>
      </c>
      <c r="H71" s="150" t="str">
        <f t="shared" ref="H71:H134" si="103">E71</f>
        <v>K</v>
      </c>
      <c r="I71" s="147" t="s">
        <v>751</v>
      </c>
      <c r="J71" s="150" t="str">
        <f t="shared" ref="J71:J134" si="104">H71</f>
        <v>K</v>
      </c>
      <c r="K71" s="147" t="s">
        <v>752</v>
      </c>
      <c r="L71" s="147" t="s">
        <v>543</v>
      </c>
      <c r="M71" s="147"/>
      <c r="N71" s="147"/>
      <c r="O71" s="148" t="s">
        <v>633</v>
      </c>
      <c r="P71" s="147" t="s">
        <v>558</v>
      </c>
      <c r="Q71" s="147" t="s">
        <v>562</v>
      </c>
      <c r="R71" s="149" t="str">
        <f t="shared" ref="R71:R134" si="105">IF(Q71=0,"",IF(Q71="01U","09T","09H"))</f>
        <v>09H</v>
      </c>
      <c r="S71" s="149" t="str">
        <f t="shared" ref="S71:S134" si="106">IF(Q71=0,"",IF(Q71="03T","B","A"))</f>
        <v>A</v>
      </c>
      <c r="T71" s="147"/>
      <c r="U71" s="147">
        <v>125</v>
      </c>
      <c r="V71" s="147"/>
      <c r="W71" s="132" t="str">
        <f t="shared" ref="W71:W134" si="107">IF(G71&gt;0,G71,"")</f>
        <v>B</v>
      </c>
      <c r="X71" s="136" t="str">
        <f t="shared" ref="X71:X134" si="108">IF(M71&gt;0,M71,"")</f>
        <v/>
      </c>
      <c r="Y71" s="132" t="str">
        <f t="shared" si="96"/>
        <v/>
      </c>
      <c r="Z71" s="136" t="str">
        <f t="shared" ref="Z71:Z134" si="109">CONCATENATE(MID(O71,1,2))</f>
        <v>01</v>
      </c>
      <c r="AA71" s="136" t="str">
        <f t="shared" ref="AA71:AA134" si="110">CONCATENATE(MID(O71,4,2))</f>
        <v>07</v>
      </c>
      <c r="AB71" s="136" t="str">
        <f t="shared" ref="AB71:AB134" si="111">CONCATENATE(MID(O71,7,4))</f>
        <v>2054</v>
      </c>
      <c r="AC71" s="136" t="str">
        <f t="shared" ref="AC71:AC134" si="112">IF(W71="","",S71)</f>
        <v>A</v>
      </c>
      <c r="AD71" s="132" t="str">
        <f t="shared" ref="AD71:AD134" si="113">IF(Q71&gt;0,Q71,"")</f>
        <v>01T</v>
      </c>
      <c r="AE71" s="132" t="str">
        <f t="shared" ref="AE71:AE134" si="114">IF(AD71="","",IF(AD71="01T","02T",IF(AD71="01U","02U",IF(AD71="01H","02H","04S"))))</f>
        <v>02T</v>
      </c>
      <c r="AF71" s="132" t="str">
        <f t="shared" ref="AF71:AF134" si="115">IF(OR(R71="",R71=0),"",R71)</f>
        <v>09H</v>
      </c>
      <c r="AG71" s="132" t="str">
        <f t="shared" si="97"/>
        <v>13E</v>
      </c>
      <c r="AH71" s="136" t="str">
        <f t="shared" ref="AH71:AH134" si="116">IF(P71&gt;0,MID(P71,1,1),"")</f>
        <v>T</v>
      </c>
      <c r="AI71" s="132" t="str">
        <f t="shared" ref="AI71:AI134" si="117">IF(AD71="","",CONCATENATE(15,AH71))</f>
        <v>15T</v>
      </c>
      <c r="AJ71" s="132" t="str">
        <f t="shared" ref="AJ71:AJ134" si="118">IF(AD71="","",CONCATENATE(19,AH71))</f>
        <v>19T</v>
      </c>
      <c r="AK71" s="132" t="str">
        <f t="shared" ref="AK71:AK134" si="119">IF(AD71="","",CONCATENATE(21,AH71))</f>
        <v>21T</v>
      </c>
      <c r="AL71" s="136">
        <f t="shared" ref="AL71:AL134" si="120">IF(SUM(AS71:AX71)&gt;0,SUM(AS71:AX71),"")</f>
        <v>6</v>
      </c>
      <c r="AM71" s="132"/>
      <c r="AN71" s="132" t="str">
        <f t="shared" si="98"/>
        <v>Fee Paid Rs: 125</v>
      </c>
      <c r="AP71" s="1" t="str">
        <f t="shared" si="99"/>
        <v>K VEERA</v>
      </c>
      <c r="AQ71" s="1" t="str">
        <f t="shared" si="100"/>
        <v>K VENKATARAMANAIAH</v>
      </c>
      <c r="AR71" s="1" t="str">
        <f t="shared" si="101"/>
        <v>K NAGAMANI</v>
      </c>
      <c r="AS71" s="1">
        <f t="shared" ref="AS71:AS134" si="121">IF(OR(AD71="",AD71=0),"",1)</f>
        <v>1</v>
      </c>
      <c r="AT71" s="1">
        <f t="shared" ref="AT71:AT134" si="122">IF(OR(AF71="",AF71=0),"",1)</f>
        <v>1</v>
      </c>
      <c r="AU71" s="1">
        <f t="shared" ref="AU71:AU134" si="123">IF(OR(AG71="",AG71=0),"",1)</f>
        <v>1</v>
      </c>
      <c r="AV71" s="1">
        <f t="shared" ref="AV71:AV134" si="124">IF(OR(AI71="",AI71=0),"",1)</f>
        <v>1</v>
      </c>
      <c r="AW71" s="1">
        <f t="shared" ref="AW71:AW134" si="125">IF(OR(AJ71="",AJ71=0),"",1)</f>
        <v>1</v>
      </c>
      <c r="AX71" s="1">
        <f t="shared" ref="AX71:AX134" si="126">IF(OR(AK71="",AK71=0),"",1)</f>
        <v>1</v>
      </c>
      <c r="BA71" s="1" t="str">
        <f t="shared" ref="BA71:BA134" si="127">IF(OR(L71=$AY$16,L71=$AY$17,L71=$AY$18,L71=$AY$19,L71=$AY$20),"BC",L71)</f>
        <v>OC</v>
      </c>
      <c r="BB71" s="1" t="str">
        <f t="shared" ref="BB71:BB134" si="128">IF(L71=$AY$20,1,"")</f>
        <v/>
      </c>
      <c r="BC71" s="1" t="str">
        <f t="shared" ref="BC71:BC134" si="129">IF(OR(N71=$AY$24,N71=$AY$25,N71=$AY$26,N71=$AY$27),1,"")</f>
        <v/>
      </c>
    </row>
    <row r="72" spans="1:55" ht="15.75">
      <c r="A72" s="145">
        <f t="shared" ref="A72" si="130">A71+1</f>
        <v>67</v>
      </c>
      <c r="B72" s="147">
        <v>12654</v>
      </c>
      <c r="C72" s="147">
        <v>1</v>
      </c>
      <c r="D72" s="147" t="s">
        <v>746</v>
      </c>
      <c r="E72" s="146" t="s">
        <v>78</v>
      </c>
      <c r="F72" s="146" t="s">
        <v>200</v>
      </c>
      <c r="G72" s="146" t="s">
        <v>45</v>
      </c>
      <c r="H72" s="150" t="str">
        <f t="shared" si="103"/>
        <v>SANYASI</v>
      </c>
      <c r="I72" s="147" t="s">
        <v>751</v>
      </c>
      <c r="J72" s="150" t="str">
        <f t="shared" si="104"/>
        <v>SANYASI</v>
      </c>
      <c r="K72" s="147" t="s">
        <v>752</v>
      </c>
      <c r="L72" s="147" t="s">
        <v>543</v>
      </c>
      <c r="M72" s="147"/>
      <c r="N72" s="147"/>
      <c r="O72" s="148" t="s">
        <v>634</v>
      </c>
      <c r="P72" s="147" t="s">
        <v>558</v>
      </c>
      <c r="Q72" s="147" t="s">
        <v>562</v>
      </c>
      <c r="R72" s="149" t="str">
        <f t="shared" si="105"/>
        <v>09H</v>
      </c>
      <c r="S72" s="149" t="str">
        <f t="shared" si="106"/>
        <v>A</v>
      </c>
      <c r="T72" s="147"/>
      <c r="U72" s="147">
        <v>125</v>
      </c>
      <c r="V72" s="147"/>
      <c r="W72" s="132" t="str">
        <f t="shared" si="107"/>
        <v>B</v>
      </c>
      <c r="X72" s="136" t="str">
        <f t="shared" si="108"/>
        <v/>
      </c>
      <c r="Y72" s="132" t="str">
        <f t="shared" si="96"/>
        <v/>
      </c>
      <c r="Z72" s="136" t="str">
        <f t="shared" si="109"/>
        <v>01</v>
      </c>
      <c r="AA72" s="136" t="str">
        <f t="shared" si="110"/>
        <v>07</v>
      </c>
      <c r="AB72" s="136" t="str">
        <f t="shared" si="111"/>
        <v>2055</v>
      </c>
      <c r="AC72" s="136" t="str">
        <f t="shared" si="112"/>
        <v>A</v>
      </c>
      <c r="AD72" s="132" t="str">
        <f t="shared" si="113"/>
        <v>01T</v>
      </c>
      <c r="AE72" s="132" t="str">
        <f t="shared" si="114"/>
        <v>02T</v>
      </c>
      <c r="AF72" s="132" t="str">
        <f t="shared" si="115"/>
        <v>09H</v>
      </c>
      <c r="AG72" s="132" t="str">
        <f t="shared" si="97"/>
        <v>13E</v>
      </c>
      <c r="AH72" s="136" t="str">
        <f t="shared" si="116"/>
        <v>T</v>
      </c>
      <c r="AI72" s="132" t="str">
        <f t="shared" si="117"/>
        <v>15T</v>
      </c>
      <c r="AJ72" s="132" t="str">
        <f t="shared" si="118"/>
        <v>19T</v>
      </c>
      <c r="AK72" s="132" t="str">
        <f t="shared" si="119"/>
        <v>21T</v>
      </c>
      <c r="AL72" s="136">
        <f t="shared" si="120"/>
        <v>6</v>
      </c>
      <c r="AM72" s="132"/>
      <c r="AN72" s="132" t="str">
        <f t="shared" si="98"/>
        <v>Fee Paid Rs: 125</v>
      </c>
      <c r="AP72" s="1" t="str">
        <f t="shared" si="99"/>
        <v>SANYASI VENKATESWRLU</v>
      </c>
      <c r="AQ72" s="1" t="str">
        <f t="shared" si="100"/>
        <v>SANYASI VENKATARAMANAIAH</v>
      </c>
      <c r="AR72" s="1" t="str">
        <f t="shared" si="101"/>
        <v>SANYASI NAGAMANI</v>
      </c>
      <c r="AS72" s="1">
        <f t="shared" si="121"/>
        <v>1</v>
      </c>
      <c r="AT72" s="1">
        <f t="shared" si="122"/>
        <v>1</v>
      </c>
      <c r="AU72" s="1">
        <f t="shared" si="123"/>
        <v>1</v>
      </c>
      <c r="AV72" s="1">
        <f t="shared" si="124"/>
        <v>1</v>
      </c>
      <c r="AW72" s="1">
        <f t="shared" si="125"/>
        <v>1</v>
      </c>
      <c r="AX72" s="1">
        <f t="shared" si="126"/>
        <v>1</v>
      </c>
      <c r="BA72" s="1" t="str">
        <f t="shared" si="127"/>
        <v>OC</v>
      </c>
      <c r="BB72" s="1" t="str">
        <f t="shared" si="128"/>
        <v/>
      </c>
      <c r="BC72" s="1" t="str">
        <f t="shared" si="129"/>
        <v/>
      </c>
    </row>
    <row r="73" spans="1:55" ht="15.75">
      <c r="A73" s="145">
        <f t="shared" ref="A73" si="131">A72+1</f>
        <v>68</v>
      </c>
      <c r="B73" s="147">
        <v>12654</v>
      </c>
      <c r="C73" s="147">
        <v>1</v>
      </c>
      <c r="D73" s="147" t="s">
        <v>746</v>
      </c>
      <c r="E73" s="146" t="s">
        <v>91</v>
      </c>
      <c r="F73" s="146" t="s">
        <v>201</v>
      </c>
      <c r="G73" s="146" t="s">
        <v>45</v>
      </c>
      <c r="H73" s="150" t="str">
        <f t="shared" si="103"/>
        <v>MALLAIAH</v>
      </c>
      <c r="I73" s="147" t="s">
        <v>751</v>
      </c>
      <c r="J73" s="150" t="str">
        <f t="shared" si="104"/>
        <v>MALLAIAH</v>
      </c>
      <c r="K73" s="147" t="s">
        <v>752</v>
      </c>
      <c r="L73" s="147" t="s">
        <v>543</v>
      </c>
      <c r="M73" s="147"/>
      <c r="N73" s="147"/>
      <c r="O73" s="148" t="s">
        <v>635</v>
      </c>
      <c r="P73" s="147" t="s">
        <v>558</v>
      </c>
      <c r="Q73" s="147" t="s">
        <v>562</v>
      </c>
      <c r="R73" s="149" t="str">
        <f t="shared" si="105"/>
        <v>09H</v>
      </c>
      <c r="S73" s="149" t="str">
        <f t="shared" si="106"/>
        <v>A</v>
      </c>
      <c r="T73" s="147"/>
      <c r="U73" s="147">
        <v>125</v>
      </c>
      <c r="V73" s="147"/>
      <c r="W73" s="132" t="str">
        <f t="shared" si="107"/>
        <v>B</v>
      </c>
      <c r="X73" s="136" t="str">
        <f t="shared" si="108"/>
        <v/>
      </c>
      <c r="Y73" s="132" t="str">
        <f t="shared" si="96"/>
        <v/>
      </c>
      <c r="Z73" s="136" t="str">
        <f t="shared" si="109"/>
        <v>01</v>
      </c>
      <c r="AA73" s="136" t="str">
        <f t="shared" si="110"/>
        <v>07</v>
      </c>
      <c r="AB73" s="136" t="str">
        <f t="shared" si="111"/>
        <v>2056</v>
      </c>
      <c r="AC73" s="136" t="str">
        <f t="shared" si="112"/>
        <v>A</v>
      </c>
      <c r="AD73" s="132" t="str">
        <f t="shared" si="113"/>
        <v>01T</v>
      </c>
      <c r="AE73" s="132" t="str">
        <f t="shared" si="114"/>
        <v>02T</v>
      </c>
      <c r="AF73" s="132" t="str">
        <f t="shared" si="115"/>
        <v>09H</v>
      </c>
      <c r="AG73" s="132" t="str">
        <f t="shared" si="97"/>
        <v>13E</v>
      </c>
      <c r="AH73" s="136" t="str">
        <f t="shared" si="116"/>
        <v>T</v>
      </c>
      <c r="AI73" s="132" t="str">
        <f t="shared" si="117"/>
        <v>15T</v>
      </c>
      <c r="AJ73" s="132" t="str">
        <f t="shared" si="118"/>
        <v>19T</v>
      </c>
      <c r="AK73" s="132" t="str">
        <f t="shared" si="119"/>
        <v>21T</v>
      </c>
      <c r="AL73" s="136">
        <f t="shared" si="120"/>
        <v>6</v>
      </c>
      <c r="AM73" s="132"/>
      <c r="AN73" s="132" t="str">
        <f t="shared" si="98"/>
        <v>Fee Paid Rs: 125</v>
      </c>
      <c r="AP73" s="1" t="str">
        <f t="shared" si="99"/>
        <v>MALLAIAH VIJAYA KUMAR</v>
      </c>
      <c r="AQ73" s="1" t="str">
        <f t="shared" si="100"/>
        <v>MALLAIAH VENKATARAMANAIAH</v>
      </c>
      <c r="AR73" s="1" t="str">
        <f t="shared" si="101"/>
        <v>MALLAIAH NAGAMANI</v>
      </c>
      <c r="AS73" s="1">
        <f t="shared" si="121"/>
        <v>1</v>
      </c>
      <c r="AT73" s="1">
        <f t="shared" si="122"/>
        <v>1</v>
      </c>
      <c r="AU73" s="1">
        <f t="shared" si="123"/>
        <v>1</v>
      </c>
      <c r="AV73" s="1">
        <f t="shared" si="124"/>
        <v>1</v>
      </c>
      <c r="AW73" s="1">
        <f t="shared" si="125"/>
        <v>1</v>
      </c>
      <c r="AX73" s="1">
        <f t="shared" si="126"/>
        <v>1</v>
      </c>
      <c r="BA73" s="1" t="str">
        <f t="shared" si="127"/>
        <v>OC</v>
      </c>
      <c r="BB73" s="1" t="str">
        <f t="shared" si="128"/>
        <v/>
      </c>
      <c r="BC73" s="1" t="str">
        <f t="shared" si="129"/>
        <v/>
      </c>
    </row>
    <row r="74" spans="1:55" ht="15.75">
      <c r="A74" s="145">
        <f t="shared" ref="A74" si="132">A73+1</f>
        <v>69</v>
      </c>
      <c r="B74" s="147">
        <v>12654</v>
      </c>
      <c r="C74" s="147">
        <v>1</v>
      </c>
      <c r="D74" s="147" t="s">
        <v>746</v>
      </c>
      <c r="E74" s="146" t="s">
        <v>92</v>
      </c>
      <c r="F74" s="146" t="s">
        <v>202</v>
      </c>
      <c r="G74" s="146" t="s">
        <v>45</v>
      </c>
      <c r="H74" s="150" t="str">
        <f t="shared" si="103"/>
        <v>THIRUMALASETTY</v>
      </c>
      <c r="I74" s="147" t="s">
        <v>751</v>
      </c>
      <c r="J74" s="150" t="str">
        <f t="shared" si="104"/>
        <v>THIRUMALASETTY</v>
      </c>
      <c r="K74" s="147" t="s">
        <v>752</v>
      </c>
      <c r="L74" s="147" t="s">
        <v>543</v>
      </c>
      <c r="M74" s="147"/>
      <c r="N74" s="147"/>
      <c r="O74" s="148" t="s">
        <v>636</v>
      </c>
      <c r="P74" s="147" t="s">
        <v>558</v>
      </c>
      <c r="Q74" s="147" t="s">
        <v>562</v>
      </c>
      <c r="R74" s="149" t="str">
        <f t="shared" si="105"/>
        <v>09H</v>
      </c>
      <c r="S74" s="149" t="str">
        <f t="shared" si="106"/>
        <v>A</v>
      </c>
      <c r="T74" s="147"/>
      <c r="U74" s="147">
        <v>125</v>
      </c>
      <c r="V74" s="147"/>
      <c r="W74" s="132" t="str">
        <f t="shared" si="107"/>
        <v>B</v>
      </c>
      <c r="X74" s="136" t="str">
        <f t="shared" si="108"/>
        <v/>
      </c>
      <c r="Y74" s="132" t="str">
        <f t="shared" si="96"/>
        <v/>
      </c>
      <c r="Z74" s="136" t="str">
        <f t="shared" si="109"/>
        <v>01</v>
      </c>
      <c r="AA74" s="136" t="str">
        <f t="shared" si="110"/>
        <v>07</v>
      </c>
      <c r="AB74" s="136" t="str">
        <f t="shared" si="111"/>
        <v>2057</v>
      </c>
      <c r="AC74" s="136" t="str">
        <f t="shared" si="112"/>
        <v>A</v>
      </c>
      <c r="AD74" s="132" t="str">
        <f t="shared" si="113"/>
        <v>01T</v>
      </c>
      <c r="AE74" s="132" t="str">
        <f t="shared" si="114"/>
        <v>02T</v>
      </c>
      <c r="AF74" s="132" t="str">
        <f t="shared" si="115"/>
        <v>09H</v>
      </c>
      <c r="AG74" s="132" t="str">
        <f t="shared" si="97"/>
        <v>13E</v>
      </c>
      <c r="AH74" s="136" t="str">
        <f t="shared" si="116"/>
        <v>T</v>
      </c>
      <c r="AI74" s="132" t="str">
        <f t="shared" si="117"/>
        <v>15T</v>
      </c>
      <c r="AJ74" s="132" t="str">
        <f t="shared" si="118"/>
        <v>19T</v>
      </c>
      <c r="AK74" s="132" t="str">
        <f t="shared" si="119"/>
        <v>21T</v>
      </c>
      <c r="AL74" s="136">
        <f t="shared" si="120"/>
        <v>6</v>
      </c>
      <c r="AM74" s="132"/>
      <c r="AN74" s="132" t="str">
        <f t="shared" si="98"/>
        <v>Fee Paid Rs: 125</v>
      </c>
      <c r="AP74" s="1" t="str">
        <f t="shared" si="99"/>
        <v>THIRUMALASETTY VINOD</v>
      </c>
      <c r="AQ74" s="1" t="str">
        <f t="shared" si="100"/>
        <v>THIRUMALASETTY VENKATARAMANAIAH</v>
      </c>
      <c r="AR74" s="1" t="str">
        <f t="shared" si="101"/>
        <v>THIRUMALASETTY NAGAMANI</v>
      </c>
      <c r="AS74" s="1">
        <f t="shared" si="121"/>
        <v>1</v>
      </c>
      <c r="AT74" s="1">
        <f t="shared" si="122"/>
        <v>1</v>
      </c>
      <c r="AU74" s="1">
        <f t="shared" si="123"/>
        <v>1</v>
      </c>
      <c r="AV74" s="1">
        <f t="shared" si="124"/>
        <v>1</v>
      </c>
      <c r="AW74" s="1">
        <f t="shared" si="125"/>
        <v>1</v>
      </c>
      <c r="AX74" s="1">
        <f t="shared" si="126"/>
        <v>1</v>
      </c>
      <c r="BA74" s="1" t="str">
        <f t="shared" si="127"/>
        <v>OC</v>
      </c>
      <c r="BB74" s="1" t="str">
        <f t="shared" si="128"/>
        <v/>
      </c>
      <c r="BC74" s="1" t="str">
        <f t="shared" si="129"/>
        <v/>
      </c>
    </row>
    <row r="75" spans="1:55" ht="15.75">
      <c r="A75" s="145">
        <f t="shared" ref="A75" si="133">A74+1</f>
        <v>70</v>
      </c>
      <c r="B75" s="147">
        <v>12654</v>
      </c>
      <c r="C75" s="147">
        <v>1</v>
      </c>
      <c r="D75" s="147" t="s">
        <v>746</v>
      </c>
      <c r="E75" s="146" t="s">
        <v>93</v>
      </c>
      <c r="F75" s="146" t="s">
        <v>203</v>
      </c>
      <c r="G75" s="146" t="s">
        <v>45</v>
      </c>
      <c r="H75" s="150" t="str">
        <f t="shared" si="103"/>
        <v>MANGALAM</v>
      </c>
      <c r="I75" s="147" t="s">
        <v>751</v>
      </c>
      <c r="J75" s="150" t="str">
        <f t="shared" si="104"/>
        <v>MANGALAM</v>
      </c>
      <c r="K75" s="147" t="s">
        <v>752</v>
      </c>
      <c r="L75" s="147" t="s">
        <v>543</v>
      </c>
      <c r="M75" s="147"/>
      <c r="N75" s="147"/>
      <c r="O75" s="148" t="s">
        <v>637</v>
      </c>
      <c r="P75" s="147" t="s">
        <v>558</v>
      </c>
      <c r="Q75" s="147" t="s">
        <v>562</v>
      </c>
      <c r="R75" s="149" t="str">
        <f t="shared" si="105"/>
        <v>09H</v>
      </c>
      <c r="S75" s="149" t="str">
        <f t="shared" si="106"/>
        <v>A</v>
      </c>
      <c r="T75" s="147"/>
      <c r="U75" s="147">
        <v>125</v>
      </c>
      <c r="V75" s="147"/>
      <c r="W75" s="132" t="str">
        <f t="shared" si="107"/>
        <v>B</v>
      </c>
      <c r="X75" s="136" t="str">
        <f t="shared" si="108"/>
        <v/>
      </c>
      <c r="Y75" s="132" t="str">
        <f t="shared" si="96"/>
        <v/>
      </c>
      <c r="Z75" s="136" t="str">
        <f t="shared" si="109"/>
        <v>01</v>
      </c>
      <c r="AA75" s="136" t="str">
        <f t="shared" si="110"/>
        <v>07</v>
      </c>
      <c r="AB75" s="136" t="str">
        <f t="shared" si="111"/>
        <v>2058</v>
      </c>
      <c r="AC75" s="136" t="str">
        <f t="shared" si="112"/>
        <v>A</v>
      </c>
      <c r="AD75" s="132" t="str">
        <f t="shared" si="113"/>
        <v>01T</v>
      </c>
      <c r="AE75" s="132" t="str">
        <f t="shared" si="114"/>
        <v>02T</v>
      </c>
      <c r="AF75" s="132" t="str">
        <f t="shared" si="115"/>
        <v>09H</v>
      </c>
      <c r="AG75" s="132" t="str">
        <f t="shared" si="97"/>
        <v>13E</v>
      </c>
      <c r="AH75" s="136" t="str">
        <f t="shared" si="116"/>
        <v>T</v>
      </c>
      <c r="AI75" s="132" t="str">
        <f t="shared" si="117"/>
        <v>15T</v>
      </c>
      <c r="AJ75" s="132" t="str">
        <f t="shared" si="118"/>
        <v>19T</v>
      </c>
      <c r="AK75" s="132" t="str">
        <f t="shared" si="119"/>
        <v>21T</v>
      </c>
      <c r="AL75" s="136">
        <f t="shared" si="120"/>
        <v>6</v>
      </c>
      <c r="AM75" s="132"/>
      <c r="AN75" s="132" t="str">
        <f t="shared" si="98"/>
        <v>Fee Paid Rs: 125</v>
      </c>
      <c r="AP75" s="1" t="str">
        <f t="shared" si="99"/>
        <v>MANGALAM VISWANADH</v>
      </c>
      <c r="AQ75" s="1" t="str">
        <f t="shared" si="100"/>
        <v>MANGALAM VENKATARAMANAIAH</v>
      </c>
      <c r="AR75" s="1" t="str">
        <f t="shared" si="101"/>
        <v>MANGALAM NAGAMANI</v>
      </c>
      <c r="AS75" s="1">
        <f t="shared" si="121"/>
        <v>1</v>
      </c>
      <c r="AT75" s="1">
        <f t="shared" si="122"/>
        <v>1</v>
      </c>
      <c r="AU75" s="1">
        <f t="shared" si="123"/>
        <v>1</v>
      </c>
      <c r="AV75" s="1">
        <f t="shared" si="124"/>
        <v>1</v>
      </c>
      <c r="AW75" s="1">
        <f t="shared" si="125"/>
        <v>1</v>
      </c>
      <c r="AX75" s="1">
        <f t="shared" si="126"/>
        <v>1</v>
      </c>
      <c r="BA75" s="1" t="str">
        <f t="shared" si="127"/>
        <v>OC</v>
      </c>
      <c r="BB75" s="1" t="str">
        <f t="shared" si="128"/>
        <v/>
      </c>
      <c r="BC75" s="1" t="str">
        <f t="shared" si="129"/>
        <v/>
      </c>
    </row>
    <row r="76" spans="1:55" ht="15.75">
      <c r="A76" s="145">
        <f t="shared" ref="A76" si="134">A75+1</f>
        <v>71</v>
      </c>
      <c r="B76" s="147">
        <v>12654</v>
      </c>
      <c r="C76" s="147">
        <v>1</v>
      </c>
      <c r="D76" s="147" t="s">
        <v>746</v>
      </c>
      <c r="E76" s="146" t="s">
        <v>49</v>
      </c>
      <c r="F76" s="146" t="s">
        <v>204</v>
      </c>
      <c r="G76" s="146" t="s">
        <v>15</v>
      </c>
      <c r="H76" s="150" t="str">
        <f t="shared" si="103"/>
        <v>SHAIK</v>
      </c>
      <c r="I76" s="147" t="s">
        <v>751</v>
      </c>
      <c r="J76" s="150" t="str">
        <f t="shared" si="104"/>
        <v>SHAIK</v>
      </c>
      <c r="K76" s="147" t="s">
        <v>752</v>
      </c>
      <c r="L76" s="147" t="s">
        <v>543</v>
      </c>
      <c r="M76" s="147"/>
      <c r="N76" s="147"/>
      <c r="O76" s="148" t="s">
        <v>638</v>
      </c>
      <c r="P76" s="147" t="s">
        <v>559</v>
      </c>
      <c r="Q76" s="147" t="s">
        <v>562</v>
      </c>
      <c r="R76" s="149" t="str">
        <f t="shared" si="105"/>
        <v>09H</v>
      </c>
      <c r="S76" s="149" t="str">
        <f t="shared" si="106"/>
        <v>A</v>
      </c>
      <c r="T76" s="147"/>
      <c r="U76" s="147">
        <v>125</v>
      </c>
      <c r="V76" s="147"/>
      <c r="W76" s="132" t="str">
        <f t="shared" si="107"/>
        <v>G</v>
      </c>
      <c r="X76" s="136" t="str">
        <f t="shared" si="108"/>
        <v/>
      </c>
      <c r="Y76" s="132" t="str">
        <f t="shared" si="96"/>
        <v/>
      </c>
      <c r="Z76" s="136" t="str">
        <f t="shared" si="109"/>
        <v>01</v>
      </c>
      <c r="AA76" s="136" t="str">
        <f t="shared" si="110"/>
        <v>07</v>
      </c>
      <c r="AB76" s="136" t="str">
        <f t="shared" si="111"/>
        <v>2059</v>
      </c>
      <c r="AC76" s="136" t="str">
        <f t="shared" si="112"/>
        <v>A</v>
      </c>
      <c r="AD76" s="132" t="str">
        <f t="shared" si="113"/>
        <v>01T</v>
      </c>
      <c r="AE76" s="132" t="str">
        <f t="shared" si="114"/>
        <v>02T</v>
      </c>
      <c r="AF76" s="132" t="str">
        <f t="shared" si="115"/>
        <v>09H</v>
      </c>
      <c r="AG76" s="132" t="str">
        <f t="shared" si="97"/>
        <v>29E</v>
      </c>
      <c r="AH76" s="136" t="str">
        <f t="shared" si="116"/>
        <v>E</v>
      </c>
      <c r="AI76" s="132" t="str">
        <f t="shared" si="117"/>
        <v>15E</v>
      </c>
      <c r="AJ76" s="132" t="str">
        <f t="shared" si="118"/>
        <v>19E</v>
      </c>
      <c r="AK76" s="132" t="str">
        <f t="shared" si="119"/>
        <v>21E</v>
      </c>
      <c r="AL76" s="136">
        <f t="shared" si="120"/>
        <v>6</v>
      </c>
      <c r="AM76" s="132"/>
      <c r="AN76" s="132" t="str">
        <f t="shared" si="98"/>
        <v>Fee Paid Rs: 125</v>
      </c>
      <c r="AP76" s="1" t="str">
        <f t="shared" si="99"/>
        <v>SHAIK AFREEN</v>
      </c>
      <c r="AQ76" s="1" t="str">
        <f t="shared" si="100"/>
        <v>SHAIK VENKATARAMANAIAH</v>
      </c>
      <c r="AR76" s="1" t="str">
        <f t="shared" si="101"/>
        <v>SHAIK NAGAMANI</v>
      </c>
      <c r="AS76" s="1">
        <f t="shared" si="121"/>
        <v>1</v>
      </c>
      <c r="AT76" s="1">
        <f t="shared" si="122"/>
        <v>1</v>
      </c>
      <c r="AU76" s="1">
        <f t="shared" si="123"/>
        <v>1</v>
      </c>
      <c r="AV76" s="1">
        <f t="shared" si="124"/>
        <v>1</v>
      </c>
      <c r="AW76" s="1">
        <f t="shared" si="125"/>
        <v>1</v>
      </c>
      <c r="AX76" s="1">
        <f t="shared" si="126"/>
        <v>1</v>
      </c>
      <c r="BA76" s="1" t="str">
        <f t="shared" si="127"/>
        <v>OC</v>
      </c>
      <c r="BB76" s="1" t="str">
        <f t="shared" si="128"/>
        <v/>
      </c>
      <c r="BC76" s="1" t="str">
        <f t="shared" si="129"/>
        <v/>
      </c>
    </row>
    <row r="77" spans="1:55" ht="15.75">
      <c r="A77" s="145">
        <f t="shared" ref="A77" si="135">A76+1</f>
        <v>72</v>
      </c>
      <c r="B77" s="147">
        <v>12654</v>
      </c>
      <c r="C77" s="147">
        <v>1</v>
      </c>
      <c r="D77" s="147" t="s">
        <v>746</v>
      </c>
      <c r="E77" s="146" t="s">
        <v>94</v>
      </c>
      <c r="F77" s="146" t="s">
        <v>205</v>
      </c>
      <c r="G77" s="146" t="s">
        <v>15</v>
      </c>
      <c r="H77" s="150" t="str">
        <f t="shared" si="103"/>
        <v>PONNERI</v>
      </c>
      <c r="I77" s="147" t="s">
        <v>751</v>
      </c>
      <c r="J77" s="150" t="str">
        <f t="shared" si="104"/>
        <v>PONNERI</v>
      </c>
      <c r="K77" s="147" t="s">
        <v>752</v>
      </c>
      <c r="L77" s="147" t="s">
        <v>543</v>
      </c>
      <c r="M77" s="147"/>
      <c r="N77" s="147"/>
      <c r="O77" s="148" t="s">
        <v>639</v>
      </c>
      <c r="P77" s="147" t="s">
        <v>559</v>
      </c>
      <c r="Q77" s="147" t="s">
        <v>562</v>
      </c>
      <c r="R77" s="149" t="str">
        <f t="shared" si="105"/>
        <v>09H</v>
      </c>
      <c r="S77" s="149" t="str">
        <f t="shared" si="106"/>
        <v>A</v>
      </c>
      <c r="T77" s="147"/>
      <c r="U77" s="147">
        <v>125</v>
      </c>
      <c r="V77" s="147"/>
      <c r="W77" s="132" t="str">
        <f t="shared" si="107"/>
        <v>G</v>
      </c>
      <c r="X77" s="136" t="str">
        <f t="shared" si="108"/>
        <v/>
      </c>
      <c r="Y77" s="132" t="str">
        <f t="shared" si="96"/>
        <v/>
      </c>
      <c r="Z77" s="136" t="str">
        <f t="shared" si="109"/>
        <v>01</v>
      </c>
      <c r="AA77" s="136" t="str">
        <f t="shared" si="110"/>
        <v>07</v>
      </c>
      <c r="AB77" s="136" t="str">
        <f t="shared" si="111"/>
        <v>2060</v>
      </c>
      <c r="AC77" s="136" t="str">
        <f t="shared" si="112"/>
        <v>A</v>
      </c>
      <c r="AD77" s="132" t="str">
        <f t="shared" si="113"/>
        <v>01T</v>
      </c>
      <c r="AE77" s="132" t="str">
        <f t="shared" si="114"/>
        <v>02T</v>
      </c>
      <c r="AF77" s="132" t="str">
        <f t="shared" si="115"/>
        <v>09H</v>
      </c>
      <c r="AG77" s="132" t="str">
        <f t="shared" si="97"/>
        <v>29E</v>
      </c>
      <c r="AH77" s="136" t="str">
        <f t="shared" si="116"/>
        <v>E</v>
      </c>
      <c r="AI77" s="132" t="str">
        <f t="shared" si="117"/>
        <v>15E</v>
      </c>
      <c r="AJ77" s="132" t="str">
        <f t="shared" si="118"/>
        <v>19E</v>
      </c>
      <c r="AK77" s="132" t="str">
        <f t="shared" si="119"/>
        <v>21E</v>
      </c>
      <c r="AL77" s="136">
        <f t="shared" si="120"/>
        <v>6</v>
      </c>
      <c r="AM77" s="132"/>
      <c r="AN77" s="132" t="str">
        <f t="shared" si="98"/>
        <v>Fee Paid Rs: 125</v>
      </c>
      <c r="AP77" s="1" t="str">
        <f t="shared" si="99"/>
        <v>PONNERI ANUJA</v>
      </c>
      <c r="AQ77" s="1" t="str">
        <f t="shared" si="100"/>
        <v>PONNERI VENKATARAMANAIAH</v>
      </c>
      <c r="AR77" s="1" t="str">
        <f t="shared" si="101"/>
        <v>PONNERI NAGAMANI</v>
      </c>
      <c r="AS77" s="1">
        <f t="shared" si="121"/>
        <v>1</v>
      </c>
      <c r="AT77" s="1">
        <f t="shared" si="122"/>
        <v>1</v>
      </c>
      <c r="AU77" s="1">
        <f t="shared" si="123"/>
        <v>1</v>
      </c>
      <c r="AV77" s="1">
        <f t="shared" si="124"/>
        <v>1</v>
      </c>
      <c r="AW77" s="1">
        <f t="shared" si="125"/>
        <v>1</v>
      </c>
      <c r="AX77" s="1">
        <f t="shared" si="126"/>
        <v>1</v>
      </c>
      <c r="BA77" s="1" t="str">
        <f t="shared" si="127"/>
        <v>OC</v>
      </c>
      <c r="BB77" s="1" t="str">
        <f t="shared" si="128"/>
        <v/>
      </c>
      <c r="BC77" s="1" t="str">
        <f t="shared" si="129"/>
        <v/>
      </c>
    </row>
    <row r="78" spans="1:55" ht="15.75">
      <c r="A78" s="145">
        <f t="shared" ref="A78" si="136">A77+1</f>
        <v>73</v>
      </c>
      <c r="B78" s="147">
        <v>12654</v>
      </c>
      <c r="C78" s="147">
        <v>1</v>
      </c>
      <c r="D78" s="147" t="s">
        <v>746</v>
      </c>
      <c r="E78" s="146" t="s">
        <v>95</v>
      </c>
      <c r="F78" s="146" t="s">
        <v>206</v>
      </c>
      <c r="G78" s="146" t="s">
        <v>15</v>
      </c>
      <c r="H78" s="150" t="str">
        <f t="shared" si="103"/>
        <v>PURAM</v>
      </c>
      <c r="I78" s="147" t="s">
        <v>751</v>
      </c>
      <c r="J78" s="150" t="str">
        <f t="shared" si="104"/>
        <v>PURAM</v>
      </c>
      <c r="K78" s="147" t="s">
        <v>752</v>
      </c>
      <c r="L78" s="147" t="s">
        <v>543</v>
      </c>
      <c r="M78" s="147"/>
      <c r="N78" s="147"/>
      <c r="O78" s="148" t="s">
        <v>640</v>
      </c>
      <c r="P78" s="147" t="s">
        <v>559</v>
      </c>
      <c r="Q78" s="147" t="s">
        <v>562</v>
      </c>
      <c r="R78" s="149" t="str">
        <f t="shared" si="105"/>
        <v>09H</v>
      </c>
      <c r="S78" s="149" t="str">
        <f t="shared" si="106"/>
        <v>A</v>
      </c>
      <c r="T78" s="147"/>
      <c r="U78" s="147">
        <v>125</v>
      </c>
      <c r="V78" s="147"/>
      <c r="W78" s="132" t="str">
        <f t="shared" si="107"/>
        <v>G</v>
      </c>
      <c r="X78" s="136" t="str">
        <f t="shared" si="108"/>
        <v/>
      </c>
      <c r="Y78" s="132" t="str">
        <f t="shared" si="96"/>
        <v/>
      </c>
      <c r="Z78" s="136" t="str">
        <f t="shared" si="109"/>
        <v>01</v>
      </c>
      <c r="AA78" s="136" t="str">
        <f t="shared" si="110"/>
        <v>07</v>
      </c>
      <c r="AB78" s="136" t="str">
        <f t="shared" si="111"/>
        <v>2061</v>
      </c>
      <c r="AC78" s="136" t="str">
        <f t="shared" si="112"/>
        <v>A</v>
      </c>
      <c r="AD78" s="132" t="str">
        <f t="shared" si="113"/>
        <v>01T</v>
      </c>
      <c r="AE78" s="132" t="str">
        <f t="shared" si="114"/>
        <v>02T</v>
      </c>
      <c r="AF78" s="132" t="str">
        <f t="shared" si="115"/>
        <v>09H</v>
      </c>
      <c r="AG78" s="132" t="str">
        <f t="shared" si="97"/>
        <v>29E</v>
      </c>
      <c r="AH78" s="136" t="str">
        <f t="shared" si="116"/>
        <v>E</v>
      </c>
      <c r="AI78" s="132" t="str">
        <f t="shared" si="117"/>
        <v>15E</v>
      </c>
      <c r="AJ78" s="132" t="str">
        <f t="shared" si="118"/>
        <v>19E</v>
      </c>
      <c r="AK78" s="132" t="str">
        <f t="shared" si="119"/>
        <v>21E</v>
      </c>
      <c r="AL78" s="136">
        <f t="shared" si="120"/>
        <v>6</v>
      </c>
      <c r="AM78" s="132"/>
      <c r="AN78" s="132" t="str">
        <f t="shared" si="98"/>
        <v>Fee Paid Rs: 125</v>
      </c>
      <c r="AP78" s="1" t="str">
        <f t="shared" si="99"/>
        <v>PURAM ARCHANA</v>
      </c>
      <c r="AQ78" s="1" t="str">
        <f t="shared" si="100"/>
        <v>PURAM VENKATARAMANAIAH</v>
      </c>
      <c r="AR78" s="1" t="str">
        <f t="shared" si="101"/>
        <v>PURAM NAGAMANI</v>
      </c>
      <c r="AS78" s="1">
        <f t="shared" si="121"/>
        <v>1</v>
      </c>
      <c r="AT78" s="1">
        <f t="shared" si="122"/>
        <v>1</v>
      </c>
      <c r="AU78" s="1">
        <f t="shared" si="123"/>
        <v>1</v>
      </c>
      <c r="AV78" s="1">
        <f t="shared" si="124"/>
        <v>1</v>
      </c>
      <c r="AW78" s="1">
        <f t="shared" si="125"/>
        <v>1</v>
      </c>
      <c r="AX78" s="1">
        <f t="shared" si="126"/>
        <v>1</v>
      </c>
      <c r="BA78" s="1" t="str">
        <f t="shared" si="127"/>
        <v>OC</v>
      </c>
      <c r="BB78" s="1" t="str">
        <f t="shared" si="128"/>
        <v/>
      </c>
      <c r="BC78" s="1" t="str">
        <f t="shared" si="129"/>
        <v/>
      </c>
    </row>
    <row r="79" spans="1:55" ht="15.75">
      <c r="A79" s="145">
        <f t="shared" ref="A79" si="137">A78+1</f>
        <v>74</v>
      </c>
      <c r="B79" s="147">
        <v>12654</v>
      </c>
      <c r="C79" s="147">
        <v>1</v>
      </c>
      <c r="D79" s="147" t="s">
        <v>746</v>
      </c>
      <c r="E79" s="146" t="s">
        <v>49</v>
      </c>
      <c r="F79" s="146" t="s">
        <v>207</v>
      </c>
      <c r="G79" s="146" t="s">
        <v>15</v>
      </c>
      <c r="H79" s="150" t="str">
        <f t="shared" si="103"/>
        <v>SHAIK</v>
      </c>
      <c r="I79" s="147" t="s">
        <v>751</v>
      </c>
      <c r="J79" s="150" t="str">
        <f t="shared" si="104"/>
        <v>SHAIK</v>
      </c>
      <c r="K79" s="147" t="s">
        <v>752</v>
      </c>
      <c r="L79" s="147" t="s">
        <v>543</v>
      </c>
      <c r="M79" s="147"/>
      <c r="N79" s="147"/>
      <c r="O79" s="148" t="s">
        <v>641</v>
      </c>
      <c r="P79" s="147" t="s">
        <v>559</v>
      </c>
      <c r="Q79" s="147" t="s">
        <v>562</v>
      </c>
      <c r="R79" s="149" t="str">
        <f t="shared" si="105"/>
        <v>09H</v>
      </c>
      <c r="S79" s="149" t="str">
        <f t="shared" si="106"/>
        <v>A</v>
      </c>
      <c r="T79" s="147"/>
      <c r="U79" s="147">
        <v>125</v>
      </c>
      <c r="V79" s="147"/>
      <c r="W79" s="132" t="str">
        <f t="shared" si="107"/>
        <v>G</v>
      </c>
      <c r="X79" s="136" t="str">
        <f t="shared" si="108"/>
        <v/>
      </c>
      <c r="Y79" s="132" t="str">
        <f t="shared" si="96"/>
        <v/>
      </c>
      <c r="Z79" s="136" t="str">
        <f t="shared" si="109"/>
        <v>01</v>
      </c>
      <c r="AA79" s="136" t="str">
        <f t="shared" si="110"/>
        <v>07</v>
      </c>
      <c r="AB79" s="136" t="str">
        <f t="shared" si="111"/>
        <v>2062</v>
      </c>
      <c r="AC79" s="136" t="str">
        <f t="shared" si="112"/>
        <v>A</v>
      </c>
      <c r="AD79" s="132" t="str">
        <f t="shared" si="113"/>
        <v>01T</v>
      </c>
      <c r="AE79" s="132" t="str">
        <f t="shared" si="114"/>
        <v>02T</v>
      </c>
      <c r="AF79" s="132" t="str">
        <f t="shared" si="115"/>
        <v>09H</v>
      </c>
      <c r="AG79" s="132" t="str">
        <f t="shared" si="97"/>
        <v>29E</v>
      </c>
      <c r="AH79" s="136" t="str">
        <f t="shared" si="116"/>
        <v>E</v>
      </c>
      <c r="AI79" s="132" t="str">
        <f t="shared" si="117"/>
        <v>15E</v>
      </c>
      <c r="AJ79" s="132" t="str">
        <f t="shared" si="118"/>
        <v>19E</v>
      </c>
      <c r="AK79" s="132" t="str">
        <f t="shared" si="119"/>
        <v>21E</v>
      </c>
      <c r="AL79" s="136">
        <f t="shared" si="120"/>
        <v>6</v>
      </c>
      <c r="AM79" s="132"/>
      <c r="AN79" s="132" t="str">
        <f t="shared" si="98"/>
        <v>Fee Paid Rs: 125</v>
      </c>
      <c r="AP79" s="1" t="str">
        <f t="shared" si="99"/>
        <v>SHAIK HAZEERA BHANU</v>
      </c>
      <c r="AQ79" s="1" t="str">
        <f t="shared" si="100"/>
        <v>SHAIK VENKATARAMANAIAH</v>
      </c>
      <c r="AR79" s="1" t="str">
        <f t="shared" si="101"/>
        <v>SHAIK NAGAMANI</v>
      </c>
      <c r="AS79" s="1">
        <f t="shared" si="121"/>
        <v>1</v>
      </c>
      <c r="AT79" s="1">
        <f t="shared" si="122"/>
        <v>1</v>
      </c>
      <c r="AU79" s="1">
        <f t="shared" si="123"/>
        <v>1</v>
      </c>
      <c r="AV79" s="1">
        <f t="shared" si="124"/>
        <v>1</v>
      </c>
      <c r="AW79" s="1">
        <f t="shared" si="125"/>
        <v>1</v>
      </c>
      <c r="AX79" s="1">
        <f t="shared" si="126"/>
        <v>1</v>
      </c>
      <c r="BA79" s="1" t="str">
        <f t="shared" si="127"/>
        <v>OC</v>
      </c>
      <c r="BB79" s="1" t="str">
        <f t="shared" si="128"/>
        <v/>
      </c>
      <c r="BC79" s="1" t="str">
        <f t="shared" si="129"/>
        <v/>
      </c>
    </row>
    <row r="80" spans="1:55" ht="15.75">
      <c r="A80" s="145">
        <f t="shared" ref="A80" si="138">A79+1</f>
        <v>75</v>
      </c>
      <c r="B80" s="147">
        <v>12654</v>
      </c>
      <c r="C80" s="147">
        <v>1</v>
      </c>
      <c r="D80" s="147" t="s">
        <v>746</v>
      </c>
      <c r="E80" s="146" t="s">
        <v>49</v>
      </c>
      <c r="F80" s="146" t="s">
        <v>208</v>
      </c>
      <c r="G80" s="146" t="s">
        <v>15</v>
      </c>
      <c r="H80" s="150" t="str">
        <f t="shared" si="103"/>
        <v>SHAIK</v>
      </c>
      <c r="I80" s="147" t="s">
        <v>751</v>
      </c>
      <c r="J80" s="150" t="str">
        <f t="shared" si="104"/>
        <v>SHAIK</v>
      </c>
      <c r="K80" s="147" t="s">
        <v>752</v>
      </c>
      <c r="L80" s="147" t="s">
        <v>543</v>
      </c>
      <c r="M80" s="147"/>
      <c r="N80" s="147"/>
      <c r="O80" s="148" t="s">
        <v>642</v>
      </c>
      <c r="P80" s="147" t="s">
        <v>559</v>
      </c>
      <c r="Q80" s="147" t="s">
        <v>562</v>
      </c>
      <c r="R80" s="149" t="str">
        <f t="shared" si="105"/>
        <v>09H</v>
      </c>
      <c r="S80" s="149" t="str">
        <f t="shared" si="106"/>
        <v>A</v>
      </c>
      <c r="T80" s="147"/>
      <c r="U80" s="147">
        <v>125</v>
      </c>
      <c r="V80" s="147"/>
      <c r="W80" s="132" t="str">
        <f t="shared" si="107"/>
        <v>G</v>
      </c>
      <c r="X80" s="136" t="str">
        <f t="shared" si="108"/>
        <v/>
      </c>
      <c r="Y80" s="132" t="str">
        <f t="shared" si="96"/>
        <v/>
      </c>
      <c r="Z80" s="136" t="str">
        <f t="shared" si="109"/>
        <v>01</v>
      </c>
      <c r="AA80" s="136" t="str">
        <f t="shared" si="110"/>
        <v>07</v>
      </c>
      <c r="AB80" s="136" t="str">
        <f t="shared" si="111"/>
        <v>2063</v>
      </c>
      <c r="AC80" s="136" t="str">
        <f t="shared" si="112"/>
        <v>A</v>
      </c>
      <c r="AD80" s="132" t="str">
        <f t="shared" si="113"/>
        <v>01T</v>
      </c>
      <c r="AE80" s="132" t="str">
        <f t="shared" si="114"/>
        <v>02T</v>
      </c>
      <c r="AF80" s="132" t="str">
        <f t="shared" si="115"/>
        <v>09H</v>
      </c>
      <c r="AG80" s="132" t="str">
        <f t="shared" si="97"/>
        <v>29E</v>
      </c>
      <c r="AH80" s="136" t="str">
        <f t="shared" si="116"/>
        <v>E</v>
      </c>
      <c r="AI80" s="132" t="str">
        <f t="shared" si="117"/>
        <v>15E</v>
      </c>
      <c r="AJ80" s="132" t="str">
        <f t="shared" si="118"/>
        <v>19E</v>
      </c>
      <c r="AK80" s="132" t="str">
        <f t="shared" si="119"/>
        <v>21E</v>
      </c>
      <c r="AL80" s="136">
        <f t="shared" si="120"/>
        <v>6</v>
      </c>
      <c r="AM80" s="132"/>
      <c r="AN80" s="132" t="str">
        <f t="shared" si="98"/>
        <v>Fee Paid Rs: 125</v>
      </c>
      <c r="AP80" s="1" t="str">
        <f t="shared" si="99"/>
        <v>SHAIK HAZMAD BHANU</v>
      </c>
      <c r="AQ80" s="1" t="str">
        <f t="shared" si="100"/>
        <v>SHAIK VENKATARAMANAIAH</v>
      </c>
      <c r="AR80" s="1" t="str">
        <f t="shared" si="101"/>
        <v>SHAIK NAGAMANI</v>
      </c>
      <c r="AS80" s="1">
        <f t="shared" si="121"/>
        <v>1</v>
      </c>
      <c r="AT80" s="1">
        <f t="shared" si="122"/>
        <v>1</v>
      </c>
      <c r="AU80" s="1">
        <f t="shared" si="123"/>
        <v>1</v>
      </c>
      <c r="AV80" s="1">
        <f t="shared" si="124"/>
        <v>1</v>
      </c>
      <c r="AW80" s="1">
        <f t="shared" si="125"/>
        <v>1</v>
      </c>
      <c r="AX80" s="1">
        <f t="shared" si="126"/>
        <v>1</v>
      </c>
      <c r="BA80" s="1" t="str">
        <f t="shared" si="127"/>
        <v>OC</v>
      </c>
      <c r="BB80" s="1" t="str">
        <f t="shared" si="128"/>
        <v/>
      </c>
      <c r="BC80" s="1" t="str">
        <f t="shared" si="129"/>
        <v/>
      </c>
    </row>
    <row r="81" spans="1:55" ht="15.75">
      <c r="A81" s="145">
        <f t="shared" ref="A81" si="139">A80+1</f>
        <v>76</v>
      </c>
      <c r="B81" s="147">
        <v>12654</v>
      </c>
      <c r="C81" s="147">
        <v>1</v>
      </c>
      <c r="D81" s="147" t="s">
        <v>746</v>
      </c>
      <c r="E81" s="146" t="s">
        <v>96</v>
      </c>
      <c r="F81" s="146" t="s">
        <v>209</v>
      </c>
      <c r="G81" s="146" t="s">
        <v>15</v>
      </c>
      <c r="H81" s="150" t="str">
        <f t="shared" si="103"/>
        <v>MELAPUDI</v>
      </c>
      <c r="I81" s="147" t="s">
        <v>751</v>
      </c>
      <c r="J81" s="150" t="str">
        <f t="shared" si="104"/>
        <v>MELAPUDI</v>
      </c>
      <c r="K81" s="147" t="s">
        <v>752</v>
      </c>
      <c r="L81" s="147" t="s">
        <v>543</v>
      </c>
      <c r="M81" s="147"/>
      <c r="N81" s="147"/>
      <c r="O81" s="148" t="s">
        <v>643</v>
      </c>
      <c r="P81" s="147" t="s">
        <v>559</v>
      </c>
      <c r="Q81" s="147" t="s">
        <v>562</v>
      </c>
      <c r="R81" s="149" t="str">
        <f t="shared" si="105"/>
        <v>09H</v>
      </c>
      <c r="S81" s="149" t="str">
        <f t="shared" si="106"/>
        <v>A</v>
      </c>
      <c r="T81" s="147"/>
      <c r="U81" s="147">
        <v>125</v>
      </c>
      <c r="V81" s="147"/>
      <c r="W81" s="132" t="str">
        <f t="shared" si="107"/>
        <v>G</v>
      </c>
      <c r="X81" s="136" t="str">
        <f t="shared" si="108"/>
        <v/>
      </c>
      <c r="Y81" s="132" t="str">
        <f t="shared" si="96"/>
        <v/>
      </c>
      <c r="Z81" s="136" t="str">
        <f t="shared" si="109"/>
        <v>01</v>
      </c>
      <c r="AA81" s="136" t="str">
        <f t="shared" si="110"/>
        <v>07</v>
      </c>
      <c r="AB81" s="136" t="str">
        <f t="shared" si="111"/>
        <v>2064</v>
      </c>
      <c r="AC81" s="136" t="str">
        <f t="shared" si="112"/>
        <v>A</v>
      </c>
      <c r="AD81" s="132" t="str">
        <f t="shared" si="113"/>
        <v>01T</v>
      </c>
      <c r="AE81" s="132" t="str">
        <f t="shared" si="114"/>
        <v>02T</v>
      </c>
      <c r="AF81" s="132" t="str">
        <f t="shared" si="115"/>
        <v>09H</v>
      </c>
      <c r="AG81" s="132" t="str">
        <f t="shared" si="97"/>
        <v>29E</v>
      </c>
      <c r="AH81" s="136" t="str">
        <f t="shared" si="116"/>
        <v>E</v>
      </c>
      <c r="AI81" s="132" t="str">
        <f t="shared" si="117"/>
        <v>15E</v>
      </c>
      <c r="AJ81" s="132" t="str">
        <f t="shared" si="118"/>
        <v>19E</v>
      </c>
      <c r="AK81" s="132" t="str">
        <f t="shared" si="119"/>
        <v>21E</v>
      </c>
      <c r="AL81" s="136">
        <f t="shared" si="120"/>
        <v>6</v>
      </c>
      <c r="AM81" s="132"/>
      <c r="AN81" s="132" t="str">
        <f t="shared" si="98"/>
        <v>Fee Paid Rs: 125</v>
      </c>
      <c r="AP81" s="1" t="str">
        <f t="shared" si="99"/>
        <v>MELAPUDI JAYA LAKSHMI</v>
      </c>
      <c r="AQ81" s="1" t="str">
        <f t="shared" si="100"/>
        <v>MELAPUDI VENKATARAMANAIAH</v>
      </c>
      <c r="AR81" s="1" t="str">
        <f t="shared" si="101"/>
        <v>MELAPUDI NAGAMANI</v>
      </c>
      <c r="AS81" s="1">
        <f t="shared" si="121"/>
        <v>1</v>
      </c>
      <c r="AT81" s="1">
        <f t="shared" si="122"/>
        <v>1</v>
      </c>
      <c r="AU81" s="1">
        <f t="shared" si="123"/>
        <v>1</v>
      </c>
      <c r="AV81" s="1">
        <f t="shared" si="124"/>
        <v>1</v>
      </c>
      <c r="AW81" s="1">
        <f t="shared" si="125"/>
        <v>1</v>
      </c>
      <c r="AX81" s="1">
        <f t="shared" si="126"/>
        <v>1</v>
      </c>
      <c r="BA81" s="1" t="str">
        <f t="shared" si="127"/>
        <v>OC</v>
      </c>
      <c r="BB81" s="1" t="str">
        <f t="shared" si="128"/>
        <v/>
      </c>
      <c r="BC81" s="1" t="str">
        <f t="shared" si="129"/>
        <v/>
      </c>
    </row>
    <row r="82" spans="1:55" ht="15.75">
      <c r="A82" s="145">
        <f t="shared" ref="A82" si="140">A81+1</f>
        <v>77</v>
      </c>
      <c r="B82" s="147">
        <v>12654</v>
      </c>
      <c r="C82" s="147">
        <v>1</v>
      </c>
      <c r="D82" s="147" t="s">
        <v>746</v>
      </c>
      <c r="E82" s="146" t="s">
        <v>97</v>
      </c>
      <c r="F82" s="146" t="s">
        <v>210</v>
      </c>
      <c r="G82" s="146" t="s">
        <v>15</v>
      </c>
      <c r="H82" s="150" t="str">
        <f t="shared" si="103"/>
        <v>KAREMBHAI</v>
      </c>
      <c r="I82" s="147" t="s">
        <v>751</v>
      </c>
      <c r="J82" s="150" t="str">
        <f t="shared" si="104"/>
        <v>KAREMBHAI</v>
      </c>
      <c r="K82" s="147" t="s">
        <v>752</v>
      </c>
      <c r="L82" s="147" t="s">
        <v>543</v>
      </c>
      <c r="M82" s="147"/>
      <c r="N82" s="147"/>
      <c r="O82" s="148" t="s">
        <v>644</v>
      </c>
      <c r="P82" s="147" t="s">
        <v>559</v>
      </c>
      <c r="Q82" s="147" t="s">
        <v>562</v>
      </c>
      <c r="R82" s="149" t="str">
        <f t="shared" si="105"/>
        <v>09H</v>
      </c>
      <c r="S82" s="149" t="str">
        <f t="shared" si="106"/>
        <v>A</v>
      </c>
      <c r="T82" s="147"/>
      <c r="U82" s="147">
        <v>125</v>
      </c>
      <c r="V82" s="147"/>
      <c r="W82" s="132" t="str">
        <f t="shared" si="107"/>
        <v>G</v>
      </c>
      <c r="X82" s="136" t="str">
        <f t="shared" si="108"/>
        <v/>
      </c>
      <c r="Y82" s="132" t="str">
        <f t="shared" si="96"/>
        <v/>
      </c>
      <c r="Z82" s="136" t="str">
        <f t="shared" si="109"/>
        <v>01</v>
      </c>
      <c r="AA82" s="136" t="str">
        <f t="shared" si="110"/>
        <v>07</v>
      </c>
      <c r="AB82" s="136" t="str">
        <f t="shared" si="111"/>
        <v>2065</v>
      </c>
      <c r="AC82" s="136" t="str">
        <f t="shared" si="112"/>
        <v>A</v>
      </c>
      <c r="AD82" s="132" t="str">
        <f t="shared" si="113"/>
        <v>01T</v>
      </c>
      <c r="AE82" s="132" t="str">
        <f t="shared" si="114"/>
        <v>02T</v>
      </c>
      <c r="AF82" s="132" t="str">
        <f t="shared" si="115"/>
        <v>09H</v>
      </c>
      <c r="AG82" s="132" t="str">
        <f t="shared" si="97"/>
        <v>29E</v>
      </c>
      <c r="AH82" s="136" t="str">
        <f t="shared" si="116"/>
        <v>E</v>
      </c>
      <c r="AI82" s="132" t="str">
        <f t="shared" si="117"/>
        <v>15E</v>
      </c>
      <c r="AJ82" s="132" t="str">
        <f t="shared" si="118"/>
        <v>19E</v>
      </c>
      <c r="AK82" s="132" t="str">
        <f t="shared" si="119"/>
        <v>21E</v>
      </c>
      <c r="AL82" s="136">
        <f t="shared" si="120"/>
        <v>6</v>
      </c>
      <c r="AM82" s="132"/>
      <c r="AN82" s="132" t="str">
        <f t="shared" si="98"/>
        <v>Fee Paid Rs: 125</v>
      </c>
      <c r="AP82" s="1" t="str">
        <f t="shared" si="99"/>
        <v>KAREMBHAI KALYANI</v>
      </c>
      <c r="AQ82" s="1" t="str">
        <f t="shared" si="100"/>
        <v>KAREMBHAI VENKATARAMANAIAH</v>
      </c>
      <c r="AR82" s="1" t="str">
        <f t="shared" si="101"/>
        <v>KAREMBHAI NAGAMANI</v>
      </c>
      <c r="AS82" s="1">
        <f t="shared" si="121"/>
        <v>1</v>
      </c>
      <c r="AT82" s="1">
        <f t="shared" si="122"/>
        <v>1</v>
      </c>
      <c r="AU82" s="1">
        <f t="shared" si="123"/>
        <v>1</v>
      </c>
      <c r="AV82" s="1">
        <f t="shared" si="124"/>
        <v>1</v>
      </c>
      <c r="AW82" s="1">
        <f t="shared" si="125"/>
        <v>1</v>
      </c>
      <c r="AX82" s="1">
        <f t="shared" si="126"/>
        <v>1</v>
      </c>
      <c r="BA82" s="1" t="str">
        <f t="shared" si="127"/>
        <v>OC</v>
      </c>
      <c r="BB82" s="1" t="str">
        <f t="shared" si="128"/>
        <v/>
      </c>
      <c r="BC82" s="1" t="str">
        <f t="shared" si="129"/>
        <v/>
      </c>
    </row>
    <row r="83" spans="1:55" ht="15.75">
      <c r="A83" s="145">
        <f t="shared" ref="A83" si="141">A82+1</f>
        <v>78</v>
      </c>
      <c r="B83" s="147">
        <v>12654</v>
      </c>
      <c r="C83" s="147">
        <v>1</v>
      </c>
      <c r="D83" s="147" t="s">
        <v>746</v>
      </c>
      <c r="E83" s="146" t="s">
        <v>98</v>
      </c>
      <c r="F83" s="146" t="s">
        <v>211</v>
      </c>
      <c r="G83" s="146" t="s">
        <v>15</v>
      </c>
      <c r="H83" s="150" t="str">
        <f t="shared" si="103"/>
        <v>VADLAMANI</v>
      </c>
      <c r="I83" s="147" t="s">
        <v>751</v>
      </c>
      <c r="J83" s="150" t="str">
        <f t="shared" si="104"/>
        <v>VADLAMANI</v>
      </c>
      <c r="K83" s="147" t="s">
        <v>752</v>
      </c>
      <c r="L83" s="147" t="s">
        <v>543</v>
      </c>
      <c r="M83" s="147"/>
      <c r="N83" s="147"/>
      <c r="O83" s="148" t="s">
        <v>645</v>
      </c>
      <c r="P83" s="147" t="s">
        <v>559</v>
      </c>
      <c r="Q83" s="147" t="s">
        <v>562</v>
      </c>
      <c r="R83" s="149" t="str">
        <f t="shared" si="105"/>
        <v>09H</v>
      </c>
      <c r="S83" s="149" t="str">
        <f t="shared" si="106"/>
        <v>A</v>
      </c>
      <c r="T83" s="147"/>
      <c r="U83" s="147">
        <v>125</v>
      </c>
      <c r="V83" s="147"/>
      <c r="W83" s="132" t="str">
        <f t="shared" si="107"/>
        <v>G</v>
      </c>
      <c r="X83" s="136" t="str">
        <f t="shared" si="108"/>
        <v/>
      </c>
      <c r="Y83" s="132" t="str">
        <f t="shared" si="96"/>
        <v/>
      </c>
      <c r="Z83" s="136" t="str">
        <f t="shared" si="109"/>
        <v>01</v>
      </c>
      <c r="AA83" s="136" t="str">
        <f t="shared" si="110"/>
        <v>07</v>
      </c>
      <c r="AB83" s="136" t="str">
        <f t="shared" si="111"/>
        <v>2066</v>
      </c>
      <c r="AC83" s="136" t="str">
        <f t="shared" si="112"/>
        <v>A</v>
      </c>
      <c r="AD83" s="132" t="str">
        <f t="shared" si="113"/>
        <v>01T</v>
      </c>
      <c r="AE83" s="132" t="str">
        <f t="shared" si="114"/>
        <v>02T</v>
      </c>
      <c r="AF83" s="132" t="str">
        <f t="shared" si="115"/>
        <v>09H</v>
      </c>
      <c r="AG83" s="132" t="str">
        <f t="shared" si="97"/>
        <v>29E</v>
      </c>
      <c r="AH83" s="136" t="str">
        <f t="shared" si="116"/>
        <v>E</v>
      </c>
      <c r="AI83" s="132" t="str">
        <f t="shared" si="117"/>
        <v>15E</v>
      </c>
      <c r="AJ83" s="132" t="str">
        <f t="shared" si="118"/>
        <v>19E</v>
      </c>
      <c r="AK83" s="132" t="str">
        <f t="shared" si="119"/>
        <v>21E</v>
      </c>
      <c r="AL83" s="136">
        <f t="shared" si="120"/>
        <v>6</v>
      </c>
      <c r="AM83" s="132"/>
      <c r="AN83" s="132" t="str">
        <f t="shared" si="98"/>
        <v>Fee Paid Rs: 125</v>
      </c>
      <c r="AP83" s="1" t="str">
        <f t="shared" si="99"/>
        <v>VADLAMANI KUSUMA KUMARI</v>
      </c>
      <c r="AQ83" s="1" t="str">
        <f t="shared" si="100"/>
        <v>VADLAMANI VENKATARAMANAIAH</v>
      </c>
      <c r="AR83" s="1" t="str">
        <f t="shared" si="101"/>
        <v>VADLAMANI NAGAMANI</v>
      </c>
      <c r="AS83" s="1">
        <f t="shared" si="121"/>
        <v>1</v>
      </c>
      <c r="AT83" s="1">
        <f t="shared" si="122"/>
        <v>1</v>
      </c>
      <c r="AU83" s="1">
        <f t="shared" si="123"/>
        <v>1</v>
      </c>
      <c r="AV83" s="1">
        <f t="shared" si="124"/>
        <v>1</v>
      </c>
      <c r="AW83" s="1">
        <f t="shared" si="125"/>
        <v>1</v>
      </c>
      <c r="AX83" s="1">
        <f t="shared" si="126"/>
        <v>1</v>
      </c>
      <c r="BA83" s="1" t="str">
        <f t="shared" si="127"/>
        <v>OC</v>
      </c>
      <c r="BB83" s="1" t="str">
        <f t="shared" si="128"/>
        <v/>
      </c>
      <c r="BC83" s="1" t="str">
        <f t="shared" si="129"/>
        <v/>
      </c>
    </row>
    <row r="84" spans="1:55" ht="15.75">
      <c r="A84" s="145">
        <f t="shared" ref="A84" si="142">A83+1</f>
        <v>79</v>
      </c>
      <c r="B84" s="147">
        <v>12654</v>
      </c>
      <c r="C84" s="147">
        <v>1</v>
      </c>
      <c r="D84" s="147" t="s">
        <v>746</v>
      </c>
      <c r="E84" s="146" t="s">
        <v>99</v>
      </c>
      <c r="F84" s="146" t="s">
        <v>212</v>
      </c>
      <c r="G84" s="146" t="s">
        <v>15</v>
      </c>
      <c r="H84" s="150" t="str">
        <f t="shared" si="103"/>
        <v>ANANDAM</v>
      </c>
      <c r="I84" s="147" t="s">
        <v>751</v>
      </c>
      <c r="J84" s="150" t="str">
        <f t="shared" si="104"/>
        <v>ANANDAM</v>
      </c>
      <c r="K84" s="147" t="s">
        <v>752</v>
      </c>
      <c r="L84" s="147" t="s">
        <v>543</v>
      </c>
      <c r="M84" s="147"/>
      <c r="N84" s="147"/>
      <c r="O84" s="148" t="s">
        <v>646</v>
      </c>
      <c r="P84" s="147" t="s">
        <v>559</v>
      </c>
      <c r="Q84" s="147" t="s">
        <v>562</v>
      </c>
      <c r="R84" s="149" t="str">
        <f t="shared" si="105"/>
        <v>09H</v>
      </c>
      <c r="S84" s="149" t="str">
        <f t="shared" si="106"/>
        <v>A</v>
      </c>
      <c r="T84" s="147"/>
      <c r="U84" s="147">
        <v>125</v>
      </c>
      <c r="V84" s="147"/>
      <c r="W84" s="132" t="str">
        <f t="shared" si="107"/>
        <v>G</v>
      </c>
      <c r="X84" s="136" t="str">
        <f t="shared" si="108"/>
        <v/>
      </c>
      <c r="Y84" s="132" t="str">
        <f t="shared" si="96"/>
        <v/>
      </c>
      <c r="Z84" s="136" t="str">
        <f t="shared" si="109"/>
        <v>01</v>
      </c>
      <c r="AA84" s="136" t="str">
        <f t="shared" si="110"/>
        <v>07</v>
      </c>
      <c r="AB84" s="136" t="str">
        <f t="shared" si="111"/>
        <v>2067</v>
      </c>
      <c r="AC84" s="136" t="str">
        <f t="shared" si="112"/>
        <v>A</v>
      </c>
      <c r="AD84" s="132" t="str">
        <f t="shared" si="113"/>
        <v>01T</v>
      </c>
      <c r="AE84" s="132" t="str">
        <f t="shared" si="114"/>
        <v>02T</v>
      </c>
      <c r="AF84" s="132" t="str">
        <f t="shared" si="115"/>
        <v>09H</v>
      </c>
      <c r="AG84" s="132" t="str">
        <f t="shared" si="97"/>
        <v>29E</v>
      </c>
      <c r="AH84" s="136" t="str">
        <f t="shared" si="116"/>
        <v>E</v>
      </c>
      <c r="AI84" s="132" t="str">
        <f t="shared" si="117"/>
        <v>15E</v>
      </c>
      <c r="AJ84" s="132" t="str">
        <f t="shared" si="118"/>
        <v>19E</v>
      </c>
      <c r="AK84" s="132" t="str">
        <f t="shared" si="119"/>
        <v>21E</v>
      </c>
      <c r="AL84" s="136">
        <f t="shared" si="120"/>
        <v>6</v>
      </c>
      <c r="AM84" s="132"/>
      <c r="AN84" s="132" t="str">
        <f t="shared" si="98"/>
        <v>Fee Paid Rs: 125</v>
      </c>
      <c r="AP84" s="1" t="str">
        <f t="shared" si="99"/>
        <v>ANANDAM MUNI PRIYA</v>
      </c>
      <c r="AQ84" s="1" t="str">
        <f t="shared" si="100"/>
        <v>ANANDAM VENKATARAMANAIAH</v>
      </c>
      <c r="AR84" s="1" t="str">
        <f t="shared" si="101"/>
        <v>ANANDAM NAGAMANI</v>
      </c>
      <c r="AS84" s="1">
        <f t="shared" si="121"/>
        <v>1</v>
      </c>
      <c r="AT84" s="1">
        <f t="shared" si="122"/>
        <v>1</v>
      </c>
      <c r="AU84" s="1">
        <f t="shared" si="123"/>
        <v>1</v>
      </c>
      <c r="AV84" s="1">
        <f t="shared" si="124"/>
        <v>1</v>
      </c>
      <c r="AW84" s="1">
        <f t="shared" si="125"/>
        <v>1</v>
      </c>
      <c r="AX84" s="1">
        <f t="shared" si="126"/>
        <v>1</v>
      </c>
      <c r="BA84" s="1" t="str">
        <f t="shared" si="127"/>
        <v>OC</v>
      </c>
      <c r="BB84" s="1" t="str">
        <f t="shared" si="128"/>
        <v/>
      </c>
      <c r="BC84" s="1" t="str">
        <f t="shared" si="129"/>
        <v/>
      </c>
    </row>
    <row r="85" spans="1:55" ht="15.75">
      <c r="A85" s="145">
        <f t="shared" ref="A85" si="143">A84+1</f>
        <v>80</v>
      </c>
      <c r="B85" s="147">
        <v>12654</v>
      </c>
      <c r="C85" s="147">
        <v>1</v>
      </c>
      <c r="D85" s="147" t="s">
        <v>746</v>
      </c>
      <c r="E85" s="146" t="s">
        <v>100</v>
      </c>
      <c r="F85" s="146" t="s">
        <v>213</v>
      </c>
      <c r="G85" s="146" t="s">
        <v>15</v>
      </c>
      <c r="H85" s="150" t="str">
        <f t="shared" si="103"/>
        <v>KASIRETI</v>
      </c>
      <c r="I85" s="147" t="s">
        <v>751</v>
      </c>
      <c r="J85" s="150" t="str">
        <f t="shared" si="104"/>
        <v>KASIRETI</v>
      </c>
      <c r="K85" s="147" t="s">
        <v>752</v>
      </c>
      <c r="L85" s="147" t="s">
        <v>543</v>
      </c>
      <c r="M85" s="147"/>
      <c r="N85" s="147"/>
      <c r="O85" s="148" t="s">
        <v>647</v>
      </c>
      <c r="P85" s="147" t="s">
        <v>559</v>
      </c>
      <c r="Q85" s="147" t="s">
        <v>562</v>
      </c>
      <c r="R85" s="149" t="str">
        <f t="shared" si="105"/>
        <v>09H</v>
      </c>
      <c r="S85" s="149" t="str">
        <f t="shared" si="106"/>
        <v>A</v>
      </c>
      <c r="T85" s="147"/>
      <c r="U85" s="147">
        <v>125</v>
      </c>
      <c r="V85" s="147"/>
      <c r="W85" s="132" t="str">
        <f t="shared" si="107"/>
        <v>G</v>
      </c>
      <c r="X85" s="136" t="str">
        <f t="shared" si="108"/>
        <v/>
      </c>
      <c r="Y85" s="132" t="str">
        <f t="shared" si="96"/>
        <v/>
      </c>
      <c r="Z85" s="136" t="str">
        <f t="shared" si="109"/>
        <v>01</v>
      </c>
      <c r="AA85" s="136" t="str">
        <f t="shared" si="110"/>
        <v>07</v>
      </c>
      <c r="AB85" s="136" t="str">
        <f t="shared" si="111"/>
        <v>2068</v>
      </c>
      <c r="AC85" s="136" t="str">
        <f t="shared" si="112"/>
        <v>A</v>
      </c>
      <c r="AD85" s="132" t="str">
        <f t="shared" si="113"/>
        <v>01T</v>
      </c>
      <c r="AE85" s="132" t="str">
        <f t="shared" si="114"/>
        <v>02T</v>
      </c>
      <c r="AF85" s="132" t="str">
        <f t="shared" si="115"/>
        <v>09H</v>
      </c>
      <c r="AG85" s="132" t="str">
        <f t="shared" si="97"/>
        <v>29E</v>
      </c>
      <c r="AH85" s="136" t="str">
        <f t="shared" si="116"/>
        <v>E</v>
      </c>
      <c r="AI85" s="132" t="str">
        <f t="shared" si="117"/>
        <v>15E</v>
      </c>
      <c r="AJ85" s="132" t="str">
        <f t="shared" si="118"/>
        <v>19E</v>
      </c>
      <c r="AK85" s="132" t="str">
        <f t="shared" si="119"/>
        <v>21E</v>
      </c>
      <c r="AL85" s="136">
        <f t="shared" si="120"/>
        <v>6</v>
      </c>
      <c r="AM85" s="132"/>
      <c r="AN85" s="132" t="str">
        <f t="shared" si="98"/>
        <v>Fee Paid Rs: 125</v>
      </c>
      <c r="AP85" s="1" t="str">
        <f t="shared" si="99"/>
        <v>KASIRETI NAGA LAKSHMI</v>
      </c>
      <c r="AQ85" s="1" t="str">
        <f t="shared" si="100"/>
        <v>KASIRETI VENKATARAMANAIAH</v>
      </c>
      <c r="AR85" s="1" t="str">
        <f t="shared" si="101"/>
        <v>KASIRETI NAGAMANI</v>
      </c>
      <c r="AS85" s="1">
        <f t="shared" si="121"/>
        <v>1</v>
      </c>
      <c r="AT85" s="1">
        <f t="shared" si="122"/>
        <v>1</v>
      </c>
      <c r="AU85" s="1">
        <f t="shared" si="123"/>
        <v>1</v>
      </c>
      <c r="AV85" s="1">
        <f t="shared" si="124"/>
        <v>1</v>
      </c>
      <c r="AW85" s="1">
        <f t="shared" si="125"/>
        <v>1</v>
      </c>
      <c r="AX85" s="1">
        <f t="shared" si="126"/>
        <v>1</v>
      </c>
      <c r="BA85" s="1" t="str">
        <f t="shared" si="127"/>
        <v>OC</v>
      </c>
      <c r="BB85" s="1" t="str">
        <f t="shared" si="128"/>
        <v/>
      </c>
      <c r="BC85" s="1" t="str">
        <f t="shared" si="129"/>
        <v/>
      </c>
    </row>
    <row r="86" spans="1:55" ht="15.75">
      <c r="A86" s="145">
        <f t="shared" ref="A86" si="144">A85+1</f>
        <v>81</v>
      </c>
      <c r="B86" s="147">
        <v>12654</v>
      </c>
      <c r="C86" s="147">
        <v>1</v>
      </c>
      <c r="D86" s="147" t="s">
        <v>746</v>
      </c>
      <c r="E86" s="146" t="s">
        <v>101</v>
      </c>
      <c r="F86" s="146" t="s">
        <v>214</v>
      </c>
      <c r="G86" s="146" t="s">
        <v>15</v>
      </c>
      <c r="H86" s="150" t="str">
        <f t="shared" si="103"/>
        <v>SYED</v>
      </c>
      <c r="I86" s="147" t="s">
        <v>751</v>
      </c>
      <c r="J86" s="150" t="str">
        <f t="shared" si="104"/>
        <v>SYED</v>
      </c>
      <c r="K86" s="147" t="s">
        <v>752</v>
      </c>
      <c r="L86" s="147" t="s">
        <v>543</v>
      </c>
      <c r="M86" s="147"/>
      <c r="N86" s="147"/>
      <c r="O86" s="148" t="s">
        <v>648</v>
      </c>
      <c r="P86" s="147" t="s">
        <v>559</v>
      </c>
      <c r="Q86" s="147" t="s">
        <v>562</v>
      </c>
      <c r="R86" s="149" t="str">
        <f t="shared" si="105"/>
        <v>09H</v>
      </c>
      <c r="S86" s="149" t="str">
        <f t="shared" si="106"/>
        <v>A</v>
      </c>
      <c r="T86" s="147"/>
      <c r="U86" s="147">
        <v>125</v>
      </c>
      <c r="V86" s="147"/>
      <c r="W86" s="132" t="str">
        <f t="shared" si="107"/>
        <v>G</v>
      </c>
      <c r="X86" s="136" t="str">
        <f t="shared" si="108"/>
        <v/>
      </c>
      <c r="Y86" s="132" t="str">
        <f t="shared" si="96"/>
        <v/>
      </c>
      <c r="Z86" s="136" t="str">
        <f t="shared" si="109"/>
        <v>01</v>
      </c>
      <c r="AA86" s="136" t="str">
        <f t="shared" si="110"/>
        <v>07</v>
      </c>
      <c r="AB86" s="136" t="str">
        <f t="shared" si="111"/>
        <v>2069</v>
      </c>
      <c r="AC86" s="136" t="str">
        <f t="shared" si="112"/>
        <v>A</v>
      </c>
      <c r="AD86" s="132" t="str">
        <f t="shared" si="113"/>
        <v>01T</v>
      </c>
      <c r="AE86" s="132" t="str">
        <f t="shared" si="114"/>
        <v>02T</v>
      </c>
      <c r="AF86" s="132" t="str">
        <f t="shared" si="115"/>
        <v>09H</v>
      </c>
      <c r="AG86" s="132" t="str">
        <f t="shared" si="97"/>
        <v>29E</v>
      </c>
      <c r="AH86" s="136" t="str">
        <f t="shared" si="116"/>
        <v>E</v>
      </c>
      <c r="AI86" s="132" t="str">
        <f t="shared" si="117"/>
        <v>15E</v>
      </c>
      <c r="AJ86" s="132" t="str">
        <f t="shared" si="118"/>
        <v>19E</v>
      </c>
      <c r="AK86" s="132" t="str">
        <f t="shared" si="119"/>
        <v>21E</v>
      </c>
      <c r="AL86" s="136">
        <f t="shared" si="120"/>
        <v>6</v>
      </c>
      <c r="AM86" s="132"/>
      <c r="AN86" s="132" t="str">
        <f t="shared" si="98"/>
        <v>Fee Paid Rs: 125</v>
      </c>
      <c r="AP86" s="1" t="str">
        <f t="shared" si="99"/>
        <v>SYED NAZIYA</v>
      </c>
      <c r="AQ86" s="1" t="str">
        <f t="shared" si="100"/>
        <v>SYED VENKATARAMANAIAH</v>
      </c>
      <c r="AR86" s="1" t="str">
        <f t="shared" si="101"/>
        <v>SYED NAGAMANI</v>
      </c>
      <c r="AS86" s="1">
        <f t="shared" si="121"/>
        <v>1</v>
      </c>
      <c r="AT86" s="1">
        <f t="shared" si="122"/>
        <v>1</v>
      </c>
      <c r="AU86" s="1">
        <f t="shared" si="123"/>
        <v>1</v>
      </c>
      <c r="AV86" s="1">
        <f t="shared" si="124"/>
        <v>1</v>
      </c>
      <c r="AW86" s="1">
        <f t="shared" si="125"/>
        <v>1</v>
      </c>
      <c r="AX86" s="1">
        <f t="shared" si="126"/>
        <v>1</v>
      </c>
      <c r="BA86" s="1" t="str">
        <f t="shared" si="127"/>
        <v>OC</v>
      </c>
      <c r="BB86" s="1" t="str">
        <f t="shared" si="128"/>
        <v/>
      </c>
      <c r="BC86" s="1" t="str">
        <f t="shared" si="129"/>
        <v/>
      </c>
    </row>
    <row r="87" spans="1:55" ht="15.75">
      <c r="A87" s="145">
        <f t="shared" ref="A87" si="145">A86+1</f>
        <v>82</v>
      </c>
      <c r="B87" s="147">
        <v>12654</v>
      </c>
      <c r="C87" s="147">
        <v>1</v>
      </c>
      <c r="D87" s="147" t="s">
        <v>746</v>
      </c>
      <c r="E87" s="146" t="s">
        <v>102</v>
      </c>
      <c r="F87" s="146" t="s">
        <v>215</v>
      </c>
      <c r="G87" s="146" t="s">
        <v>15</v>
      </c>
      <c r="H87" s="150" t="str">
        <f t="shared" si="103"/>
        <v>GARIYAPATI</v>
      </c>
      <c r="I87" s="147" t="s">
        <v>751</v>
      </c>
      <c r="J87" s="150" t="str">
        <f t="shared" si="104"/>
        <v>GARIYAPATI</v>
      </c>
      <c r="K87" s="147" t="s">
        <v>752</v>
      </c>
      <c r="L87" s="147" t="s">
        <v>543</v>
      </c>
      <c r="M87" s="147"/>
      <c r="N87" s="147"/>
      <c r="O87" s="148" t="s">
        <v>649</v>
      </c>
      <c r="P87" s="147" t="s">
        <v>559</v>
      </c>
      <c r="Q87" s="147" t="s">
        <v>562</v>
      </c>
      <c r="R87" s="149" t="str">
        <f t="shared" si="105"/>
        <v>09H</v>
      </c>
      <c r="S87" s="149" t="str">
        <f t="shared" si="106"/>
        <v>A</v>
      </c>
      <c r="T87" s="147"/>
      <c r="U87" s="147">
        <v>125</v>
      </c>
      <c r="V87" s="147"/>
      <c r="W87" s="132" t="str">
        <f t="shared" si="107"/>
        <v>G</v>
      </c>
      <c r="X87" s="136" t="str">
        <f t="shared" si="108"/>
        <v/>
      </c>
      <c r="Y87" s="132" t="str">
        <f t="shared" si="96"/>
        <v/>
      </c>
      <c r="Z87" s="136" t="str">
        <f t="shared" si="109"/>
        <v>01</v>
      </c>
      <c r="AA87" s="136" t="str">
        <f t="shared" si="110"/>
        <v>07</v>
      </c>
      <c r="AB87" s="136" t="str">
        <f t="shared" si="111"/>
        <v>2070</v>
      </c>
      <c r="AC87" s="136" t="str">
        <f t="shared" si="112"/>
        <v>A</v>
      </c>
      <c r="AD87" s="132" t="str">
        <f t="shared" si="113"/>
        <v>01T</v>
      </c>
      <c r="AE87" s="132" t="str">
        <f t="shared" si="114"/>
        <v>02T</v>
      </c>
      <c r="AF87" s="132" t="str">
        <f t="shared" si="115"/>
        <v>09H</v>
      </c>
      <c r="AG87" s="132" t="str">
        <f t="shared" si="97"/>
        <v>29E</v>
      </c>
      <c r="AH87" s="136" t="str">
        <f t="shared" si="116"/>
        <v>E</v>
      </c>
      <c r="AI87" s="132" t="str">
        <f t="shared" si="117"/>
        <v>15E</v>
      </c>
      <c r="AJ87" s="132" t="str">
        <f t="shared" si="118"/>
        <v>19E</v>
      </c>
      <c r="AK87" s="132" t="str">
        <f t="shared" si="119"/>
        <v>21E</v>
      </c>
      <c r="AL87" s="136">
        <f t="shared" si="120"/>
        <v>6</v>
      </c>
      <c r="AM87" s="132"/>
      <c r="AN87" s="132" t="str">
        <f t="shared" si="98"/>
        <v>Fee Paid Rs: 125</v>
      </c>
      <c r="AP87" s="1" t="str">
        <f t="shared" si="99"/>
        <v>GARIYAPATI PAVITRA</v>
      </c>
      <c r="AQ87" s="1" t="str">
        <f t="shared" si="100"/>
        <v>GARIYAPATI VENKATARAMANAIAH</v>
      </c>
      <c r="AR87" s="1" t="str">
        <f t="shared" si="101"/>
        <v>GARIYAPATI NAGAMANI</v>
      </c>
      <c r="AS87" s="1">
        <f t="shared" si="121"/>
        <v>1</v>
      </c>
      <c r="AT87" s="1">
        <f t="shared" si="122"/>
        <v>1</v>
      </c>
      <c r="AU87" s="1">
        <f t="shared" si="123"/>
        <v>1</v>
      </c>
      <c r="AV87" s="1">
        <f t="shared" si="124"/>
        <v>1</v>
      </c>
      <c r="AW87" s="1">
        <f t="shared" si="125"/>
        <v>1</v>
      </c>
      <c r="AX87" s="1">
        <f t="shared" si="126"/>
        <v>1</v>
      </c>
      <c r="BA87" s="1" t="str">
        <f t="shared" si="127"/>
        <v>OC</v>
      </c>
      <c r="BB87" s="1" t="str">
        <f t="shared" si="128"/>
        <v/>
      </c>
      <c r="BC87" s="1" t="str">
        <f t="shared" si="129"/>
        <v/>
      </c>
    </row>
    <row r="88" spans="1:55" ht="15.75">
      <c r="A88" s="145">
        <f t="shared" ref="A88" si="146">A87+1</f>
        <v>83</v>
      </c>
      <c r="B88" s="147">
        <v>12654</v>
      </c>
      <c r="C88" s="147">
        <v>1</v>
      </c>
      <c r="D88" s="147" t="s">
        <v>746</v>
      </c>
      <c r="E88" s="146" t="s">
        <v>103</v>
      </c>
      <c r="F88" s="146" t="s">
        <v>216</v>
      </c>
      <c r="G88" s="146" t="s">
        <v>15</v>
      </c>
      <c r="H88" s="150" t="str">
        <f t="shared" si="103"/>
        <v>AMARAMBEDU BYULA</v>
      </c>
      <c r="I88" s="147" t="s">
        <v>751</v>
      </c>
      <c r="J88" s="150" t="str">
        <f t="shared" si="104"/>
        <v>AMARAMBEDU BYULA</v>
      </c>
      <c r="K88" s="147" t="s">
        <v>752</v>
      </c>
      <c r="L88" s="147" t="s">
        <v>543</v>
      </c>
      <c r="M88" s="147"/>
      <c r="N88" s="147"/>
      <c r="O88" s="148" t="s">
        <v>650</v>
      </c>
      <c r="P88" s="147" t="s">
        <v>559</v>
      </c>
      <c r="Q88" s="147" t="s">
        <v>562</v>
      </c>
      <c r="R88" s="149" t="str">
        <f t="shared" si="105"/>
        <v>09H</v>
      </c>
      <c r="S88" s="149" t="str">
        <f t="shared" si="106"/>
        <v>A</v>
      </c>
      <c r="T88" s="147"/>
      <c r="U88" s="147">
        <v>125</v>
      </c>
      <c r="V88" s="147"/>
      <c r="W88" s="132" t="str">
        <f t="shared" si="107"/>
        <v>G</v>
      </c>
      <c r="X88" s="136" t="str">
        <f t="shared" si="108"/>
        <v/>
      </c>
      <c r="Y88" s="132" t="str">
        <f t="shared" si="96"/>
        <v/>
      </c>
      <c r="Z88" s="136" t="str">
        <f t="shared" si="109"/>
        <v>01</v>
      </c>
      <c r="AA88" s="136" t="str">
        <f t="shared" si="110"/>
        <v>07</v>
      </c>
      <c r="AB88" s="136" t="str">
        <f t="shared" si="111"/>
        <v>2071</v>
      </c>
      <c r="AC88" s="136" t="str">
        <f t="shared" si="112"/>
        <v>A</v>
      </c>
      <c r="AD88" s="132" t="str">
        <f t="shared" si="113"/>
        <v>01T</v>
      </c>
      <c r="AE88" s="132" t="str">
        <f t="shared" si="114"/>
        <v>02T</v>
      </c>
      <c r="AF88" s="132" t="str">
        <f t="shared" si="115"/>
        <v>09H</v>
      </c>
      <c r="AG88" s="132" t="str">
        <f t="shared" si="97"/>
        <v>29E</v>
      </c>
      <c r="AH88" s="136" t="str">
        <f t="shared" si="116"/>
        <v>E</v>
      </c>
      <c r="AI88" s="132" t="str">
        <f t="shared" si="117"/>
        <v>15E</v>
      </c>
      <c r="AJ88" s="132" t="str">
        <f t="shared" si="118"/>
        <v>19E</v>
      </c>
      <c r="AK88" s="132" t="str">
        <f t="shared" si="119"/>
        <v>21E</v>
      </c>
      <c r="AL88" s="136">
        <f t="shared" si="120"/>
        <v>6</v>
      </c>
      <c r="AM88" s="132"/>
      <c r="AN88" s="132" t="str">
        <f t="shared" si="98"/>
        <v>Fee Paid Rs: 125</v>
      </c>
      <c r="AP88" s="1" t="str">
        <f t="shared" si="99"/>
        <v>AMARAMBEDU BYULA PRASANTHI</v>
      </c>
      <c r="AQ88" s="1" t="str">
        <f t="shared" si="100"/>
        <v>AMARAMBEDU BYULA VENKATARAMANAIAH</v>
      </c>
      <c r="AR88" s="1" t="str">
        <f t="shared" si="101"/>
        <v>AMARAMBEDU BYULA NAGAMANI</v>
      </c>
      <c r="AS88" s="1">
        <f t="shared" si="121"/>
        <v>1</v>
      </c>
      <c r="AT88" s="1">
        <f t="shared" si="122"/>
        <v>1</v>
      </c>
      <c r="AU88" s="1">
        <f t="shared" si="123"/>
        <v>1</v>
      </c>
      <c r="AV88" s="1">
        <f t="shared" si="124"/>
        <v>1</v>
      </c>
      <c r="AW88" s="1">
        <f t="shared" si="125"/>
        <v>1</v>
      </c>
      <c r="AX88" s="1">
        <f t="shared" si="126"/>
        <v>1</v>
      </c>
      <c r="BA88" s="1" t="str">
        <f t="shared" si="127"/>
        <v>OC</v>
      </c>
      <c r="BB88" s="1" t="str">
        <f t="shared" si="128"/>
        <v/>
      </c>
      <c r="BC88" s="1" t="str">
        <f t="shared" si="129"/>
        <v/>
      </c>
    </row>
    <row r="89" spans="1:55" ht="15.75">
      <c r="A89" s="145">
        <f t="shared" ref="A89" si="147">A88+1</f>
        <v>84</v>
      </c>
      <c r="B89" s="147">
        <v>12654</v>
      </c>
      <c r="C89" s="147">
        <v>1</v>
      </c>
      <c r="D89" s="147" t="s">
        <v>746</v>
      </c>
      <c r="E89" s="146" t="s">
        <v>104</v>
      </c>
      <c r="F89" s="146" t="s">
        <v>217</v>
      </c>
      <c r="G89" s="146" t="s">
        <v>15</v>
      </c>
      <c r="H89" s="150" t="str">
        <f t="shared" si="103"/>
        <v>SADHANA</v>
      </c>
      <c r="I89" s="147" t="s">
        <v>751</v>
      </c>
      <c r="J89" s="150" t="str">
        <f t="shared" si="104"/>
        <v>SADHANA</v>
      </c>
      <c r="K89" s="147" t="s">
        <v>752</v>
      </c>
      <c r="L89" s="147" t="s">
        <v>543</v>
      </c>
      <c r="M89" s="147"/>
      <c r="N89" s="147"/>
      <c r="O89" s="148" t="s">
        <v>651</v>
      </c>
      <c r="P89" s="147" t="s">
        <v>559</v>
      </c>
      <c r="Q89" s="147" t="s">
        <v>562</v>
      </c>
      <c r="R89" s="149" t="str">
        <f t="shared" si="105"/>
        <v>09H</v>
      </c>
      <c r="S89" s="149" t="str">
        <f t="shared" si="106"/>
        <v>A</v>
      </c>
      <c r="T89" s="147"/>
      <c r="U89" s="147">
        <v>125</v>
      </c>
      <c r="V89" s="147"/>
      <c r="W89" s="132" t="str">
        <f t="shared" si="107"/>
        <v>G</v>
      </c>
      <c r="X89" s="136" t="str">
        <f t="shared" si="108"/>
        <v/>
      </c>
      <c r="Y89" s="132" t="str">
        <f t="shared" si="96"/>
        <v/>
      </c>
      <c r="Z89" s="136" t="str">
        <f t="shared" si="109"/>
        <v>01</v>
      </c>
      <c r="AA89" s="136" t="str">
        <f t="shared" si="110"/>
        <v>07</v>
      </c>
      <c r="AB89" s="136" t="str">
        <f t="shared" si="111"/>
        <v>2072</v>
      </c>
      <c r="AC89" s="136" t="str">
        <f t="shared" si="112"/>
        <v>A</v>
      </c>
      <c r="AD89" s="132" t="str">
        <f t="shared" si="113"/>
        <v>01T</v>
      </c>
      <c r="AE89" s="132" t="str">
        <f t="shared" si="114"/>
        <v>02T</v>
      </c>
      <c r="AF89" s="132" t="str">
        <f t="shared" si="115"/>
        <v>09H</v>
      </c>
      <c r="AG89" s="132" t="str">
        <f t="shared" si="97"/>
        <v>29E</v>
      </c>
      <c r="AH89" s="136" t="str">
        <f t="shared" si="116"/>
        <v>E</v>
      </c>
      <c r="AI89" s="132" t="str">
        <f t="shared" si="117"/>
        <v>15E</v>
      </c>
      <c r="AJ89" s="132" t="str">
        <f t="shared" si="118"/>
        <v>19E</v>
      </c>
      <c r="AK89" s="132" t="str">
        <f t="shared" si="119"/>
        <v>21E</v>
      </c>
      <c r="AL89" s="136">
        <f t="shared" si="120"/>
        <v>6</v>
      </c>
      <c r="AM89" s="132"/>
      <c r="AN89" s="132" t="str">
        <f t="shared" si="98"/>
        <v>Fee Paid Rs: 125</v>
      </c>
      <c r="AP89" s="1" t="str">
        <f t="shared" si="99"/>
        <v>SADHANA PRIYA</v>
      </c>
      <c r="AQ89" s="1" t="str">
        <f t="shared" si="100"/>
        <v>SADHANA VENKATARAMANAIAH</v>
      </c>
      <c r="AR89" s="1" t="str">
        <f t="shared" si="101"/>
        <v>SADHANA NAGAMANI</v>
      </c>
      <c r="AS89" s="1">
        <f t="shared" si="121"/>
        <v>1</v>
      </c>
      <c r="AT89" s="1">
        <f t="shared" si="122"/>
        <v>1</v>
      </c>
      <c r="AU89" s="1">
        <f t="shared" si="123"/>
        <v>1</v>
      </c>
      <c r="AV89" s="1">
        <f t="shared" si="124"/>
        <v>1</v>
      </c>
      <c r="AW89" s="1">
        <f t="shared" si="125"/>
        <v>1</v>
      </c>
      <c r="AX89" s="1">
        <f t="shared" si="126"/>
        <v>1</v>
      </c>
      <c r="BA89" s="1" t="str">
        <f t="shared" si="127"/>
        <v>OC</v>
      </c>
      <c r="BB89" s="1" t="str">
        <f t="shared" si="128"/>
        <v/>
      </c>
      <c r="BC89" s="1" t="str">
        <f t="shared" si="129"/>
        <v/>
      </c>
    </row>
    <row r="90" spans="1:55" ht="15.75">
      <c r="A90" s="145">
        <f t="shared" ref="A90" si="148">A89+1</f>
        <v>85</v>
      </c>
      <c r="B90" s="147">
        <v>12654</v>
      </c>
      <c r="C90" s="147">
        <v>1</v>
      </c>
      <c r="D90" s="147" t="s">
        <v>746</v>
      </c>
      <c r="E90" s="146" t="s">
        <v>105</v>
      </c>
      <c r="F90" s="146" t="s">
        <v>218</v>
      </c>
      <c r="G90" s="146" t="s">
        <v>15</v>
      </c>
      <c r="H90" s="150" t="str">
        <f t="shared" si="103"/>
        <v>VELLORE</v>
      </c>
      <c r="I90" s="147" t="s">
        <v>751</v>
      </c>
      <c r="J90" s="150" t="str">
        <f t="shared" si="104"/>
        <v>VELLORE</v>
      </c>
      <c r="K90" s="147" t="s">
        <v>752</v>
      </c>
      <c r="L90" s="147" t="s">
        <v>543</v>
      </c>
      <c r="M90" s="147"/>
      <c r="N90" s="147"/>
      <c r="O90" s="148" t="s">
        <v>652</v>
      </c>
      <c r="P90" s="147" t="s">
        <v>559</v>
      </c>
      <c r="Q90" s="147" t="s">
        <v>562</v>
      </c>
      <c r="R90" s="149" t="str">
        <f t="shared" si="105"/>
        <v>09H</v>
      </c>
      <c r="S90" s="149" t="str">
        <f t="shared" si="106"/>
        <v>A</v>
      </c>
      <c r="T90" s="147"/>
      <c r="U90" s="147">
        <v>125</v>
      </c>
      <c r="V90" s="147"/>
      <c r="W90" s="132" t="str">
        <f t="shared" si="107"/>
        <v>G</v>
      </c>
      <c r="X90" s="136" t="str">
        <f t="shared" si="108"/>
        <v/>
      </c>
      <c r="Y90" s="132" t="str">
        <f t="shared" si="96"/>
        <v/>
      </c>
      <c r="Z90" s="136" t="str">
        <f t="shared" si="109"/>
        <v>01</v>
      </c>
      <c r="AA90" s="136" t="str">
        <f t="shared" si="110"/>
        <v>07</v>
      </c>
      <c r="AB90" s="136" t="str">
        <f t="shared" si="111"/>
        <v>2073</v>
      </c>
      <c r="AC90" s="136" t="str">
        <f t="shared" si="112"/>
        <v>A</v>
      </c>
      <c r="AD90" s="132" t="str">
        <f t="shared" si="113"/>
        <v>01T</v>
      </c>
      <c r="AE90" s="132" t="str">
        <f t="shared" si="114"/>
        <v>02T</v>
      </c>
      <c r="AF90" s="132" t="str">
        <f t="shared" si="115"/>
        <v>09H</v>
      </c>
      <c r="AG90" s="132" t="str">
        <f t="shared" si="97"/>
        <v>29E</v>
      </c>
      <c r="AH90" s="136" t="str">
        <f t="shared" si="116"/>
        <v>E</v>
      </c>
      <c r="AI90" s="132" t="str">
        <f t="shared" si="117"/>
        <v>15E</v>
      </c>
      <c r="AJ90" s="132" t="str">
        <f t="shared" si="118"/>
        <v>19E</v>
      </c>
      <c r="AK90" s="132" t="str">
        <f t="shared" si="119"/>
        <v>21E</v>
      </c>
      <c r="AL90" s="136">
        <f t="shared" si="120"/>
        <v>6</v>
      </c>
      <c r="AM90" s="132"/>
      <c r="AN90" s="132" t="str">
        <f t="shared" si="98"/>
        <v>Fee Paid Rs: 125</v>
      </c>
      <c r="AP90" s="1" t="str">
        <f t="shared" si="99"/>
        <v>VELLORE RAJANI</v>
      </c>
      <c r="AQ90" s="1" t="str">
        <f t="shared" si="100"/>
        <v>VELLORE VENKATARAMANAIAH</v>
      </c>
      <c r="AR90" s="1" t="str">
        <f t="shared" si="101"/>
        <v>VELLORE NAGAMANI</v>
      </c>
      <c r="AS90" s="1">
        <f t="shared" si="121"/>
        <v>1</v>
      </c>
      <c r="AT90" s="1">
        <f t="shared" si="122"/>
        <v>1</v>
      </c>
      <c r="AU90" s="1">
        <f t="shared" si="123"/>
        <v>1</v>
      </c>
      <c r="AV90" s="1">
        <f t="shared" si="124"/>
        <v>1</v>
      </c>
      <c r="AW90" s="1">
        <f t="shared" si="125"/>
        <v>1</v>
      </c>
      <c r="AX90" s="1">
        <f t="shared" si="126"/>
        <v>1</v>
      </c>
      <c r="BA90" s="1" t="str">
        <f t="shared" si="127"/>
        <v>OC</v>
      </c>
      <c r="BB90" s="1" t="str">
        <f t="shared" si="128"/>
        <v/>
      </c>
      <c r="BC90" s="1" t="str">
        <f t="shared" si="129"/>
        <v/>
      </c>
    </row>
    <row r="91" spans="1:55" ht="15.75">
      <c r="A91" s="145">
        <f t="shared" ref="A91" si="149">A90+1</f>
        <v>86</v>
      </c>
      <c r="B91" s="147">
        <v>12654</v>
      </c>
      <c r="C91" s="147">
        <v>1</v>
      </c>
      <c r="D91" s="147" t="s">
        <v>746</v>
      </c>
      <c r="E91" s="146" t="s">
        <v>49</v>
      </c>
      <c r="F91" s="146" t="s">
        <v>219</v>
      </c>
      <c r="G91" s="146" t="s">
        <v>15</v>
      </c>
      <c r="H91" s="150" t="str">
        <f t="shared" si="103"/>
        <v>SHAIK</v>
      </c>
      <c r="I91" s="147" t="s">
        <v>751</v>
      </c>
      <c r="J91" s="150" t="str">
        <f t="shared" si="104"/>
        <v>SHAIK</v>
      </c>
      <c r="K91" s="147" t="s">
        <v>752</v>
      </c>
      <c r="L91" s="147" t="s">
        <v>543</v>
      </c>
      <c r="M91" s="147"/>
      <c r="N91" s="147"/>
      <c r="O91" s="148" t="s">
        <v>653</v>
      </c>
      <c r="P91" s="147" t="s">
        <v>559</v>
      </c>
      <c r="Q91" s="147" t="s">
        <v>562</v>
      </c>
      <c r="R91" s="149" t="str">
        <f t="shared" si="105"/>
        <v>09H</v>
      </c>
      <c r="S91" s="149" t="str">
        <f t="shared" si="106"/>
        <v>A</v>
      </c>
      <c r="T91" s="147"/>
      <c r="U91" s="147">
        <v>125</v>
      </c>
      <c r="V91" s="147"/>
      <c r="W91" s="132" t="str">
        <f t="shared" si="107"/>
        <v>G</v>
      </c>
      <c r="X91" s="136" t="str">
        <f t="shared" si="108"/>
        <v/>
      </c>
      <c r="Y91" s="132" t="str">
        <f t="shared" si="96"/>
        <v/>
      </c>
      <c r="Z91" s="136" t="str">
        <f t="shared" si="109"/>
        <v>01</v>
      </c>
      <c r="AA91" s="136" t="str">
        <f t="shared" si="110"/>
        <v>07</v>
      </c>
      <c r="AB91" s="136" t="str">
        <f t="shared" si="111"/>
        <v>2074</v>
      </c>
      <c r="AC91" s="136" t="str">
        <f t="shared" si="112"/>
        <v>A</v>
      </c>
      <c r="AD91" s="132" t="str">
        <f t="shared" si="113"/>
        <v>01T</v>
      </c>
      <c r="AE91" s="132" t="str">
        <f t="shared" si="114"/>
        <v>02T</v>
      </c>
      <c r="AF91" s="132" t="str">
        <f t="shared" si="115"/>
        <v>09H</v>
      </c>
      <c r="AG91" s="132" t="str">
        <f t="shared" si="97"/>
        <v>29E</v>
      </c>
      <c r="AH91" s="136" t="str">
        <f t="shared" si="116"/>
        <v>E</v>
      </c>
      <c r="AI91" s="132" t="str">
        <f t="shared" si="117"/>
        <v>15E</v>
      </c>
      <c r="AJ91" s="132" t="str">
        <f t="shared" si="118"/>
        <v>19E</v>
      </c>
      <c r="AK91" s="132" t="str">
        <f t="shared" si="119"/>
        <v>21E</v>
      </c>
      <c r="AL91" s="136">
        <f t="shared" si="120"/>
        <v>6</v>
      </c>
      <c r="AM91" s="132"/>
      <c r="AN91" s="132" t="str">
        <f t="shared" si="98"/>
        <v>Fee Paid Rs: 125</v>
      </c>
      <c r="AP91" s="1" t="str">
        <f t="shared" si="99"/>
        <v>SHAIK SHABREEN</v>
      </c>
      <c r="AQ91" s="1" t="str">
        <f t="shared" si="100"/>
        <v>SHAIK VENKATARAMANAIAH</v>
      </c>
      <c r="AR91" s="1" t="str">
        <f t="shared" si="101"/>
        <v>SHAIK NAGAMANI</v>
      </c>
      <c r="AS91" s="1">
        <f t="shared" si="121"/>
        <v>1</v>
      </c>
      <c r="AT91" s="1">
        <f t="shared" si="122"/>
        <v>1</v>
      </c>
      <c r="AU91" s="1">
        <f t="shared" si="123"/>
        <v>1</v>
      </c>
      <c r="AV91" s="1">
        <f t="shared" si="124"/>
        <v>1</v>
      </c>
      <c r="AW91" s="1">
        <f t="shared" si="125"/>
        <v>1</v>
      </c>
      <c r="AX91" s="1">
        <f t="shared" si="126"/>
        <v>1</v>
      </c>
      <c r="BA91" s="1" t="str">
        <f t="shared" si="127"/>
        <v>OC</v>
      </c>
      <c r="BB91" s="1" t="str">
        <f t="shared" si="128"/>
        <v/>
      </c>
      <c r="BC91" s="1" t="str">
        <f t="shared" si="129"/>
        <v/>
      </c>
    </row>
    <row r="92" spans="1:55" ht="15.75">
      <c r="A92" s="145">
        <f t="shared" ref="A92" si="150">A91+1</f>
        <v>87</v>
      </c>
      <c r="B92" s="147">
        <v>12654</v>
      </c>
      <c r="C92" s="147">
        <v>1</v>
      </c>
      <c r="D92" s="147" t="s">
        <v>746</v>
      </c>
      <c r="E92" s="146" t="s">
        <v>106</v>
      </c>
      <c r="F92" s="146" t="s">
        <v>169</v>
      </c>
      <c r="G92" s="146" t="s">
        <v>15</v>
      </c>
      <c r="H92" s="150" t="str">
        <f t="shared" si="103"/>
        <v>KRISHNAGIRI</v>
      </c>
      <c r="I92" s="147" t="s">
        <v>751</v>
      </c>
      <c r="J92" s="150" t="str">
        <f t="shared" si="104"/>
        <v>KRISHNAGIRI</v>
      </c>
      <c r="K92" s="147" t="s">
        <v>752</v>
      </c>
      <c r="L92" s="147" t="s">
        <v>543</v>
      </c>
      <c r="M92" s="147"/>
      <c r="N92" s="147"/>
      <c r="O92" s="148" t="s">
        <v>654</v>
      </c>
      <c r="P92" s="147" t="s">
        <v>559</v>
      </c>
      <c r="Q92" s="147" t="s">
        <v>562</v>
      </c>
      <c r="R92" s="149" t="str">
        <f t="shared" si="105"/>
        <v>09H</v>
      </c>
      <c r="S92" s="149" t="str">
        <f t="shared" si="106"/>
        <v>A</v>
      </c>
      <c r="T92" s="147"/>
      <c r="U92" s="147">
        <v>125</v>
      </c>
      <c r="V92" s="147"/>
      <c r="W92" s="132" t="str">
        <f t="shared" si="107"/>
        <v>G</v>
      </c>
      <c r="X92" s="136" t="str">
        <f t="shared" si="108"/>
        <v/>
      </c>
      <c r="Y92" s="132" t="str">
        <f t="shared" si="96"/>
        <v/>
      </c>
      <c r="Z92" s="136" t="str">
        <f t="shared" si="109"/>
        <v>01</v>
      </c>
      <c r="AA92" s="136" t="str">
        <f t="shared" si="110"/>
        <v>07</v>
      </c>
      <c r="AB92" s="136" t="str">
        <f t="shared" si="111"/>
        <v>2075</v>
      </c>
      <c r="AC92" s="136" t="str">
        <f t="shared" si="112"/>
        <v>A</v>
      </c>
      <c r="AD92" s="132" t="str">
        <f t="shared" si="113"/>
        <v>01T</v>
      </c>
      <c r="AE92" s="132" t="str">
        <f t="shared" si="114"/>
        <v>02T</v>
      </c>
      <c r="AF92" s="132" t="str">
        <f t="shared" si="115"/>
        <v>09H</v>
      </c>
      <c r="AG92" s="132" t="str">
        <f t="shared" si="97"/>
        <v>29E</v>
      </c>
      <c r="AH92" s="136" t="str">
        <f t="shared" si="116"/>
        <v>E</v>
      </c>
      <c r="AI92" s="132" t="str">
        <f t="shared" si="117"/>
        <v>15E</v>
      </c>
      <c r="AJ92" s="132" t="str">
        <f t="shared" si="118"/>
        <v>19E</v>
      </c>
      <c r="AK92" s="132" t="str">
        <f t="shared" si="119"/>
        <v>21E</v>
      </c>
      <c r="AL92" s="136">
        <f t="shared" si="120"/>
        <v>6</v>
      </c>
      <c r="AM92" s="132"/>
      <c r="AN92" s="132" t="str">
        <f t="shared" si="98"/>
        <v>Fee Paid Rs: 125</v>
      </c>
      <c r="AP92" s="1" t="str">
        <f t="shared" si="99"/>
        <v>KRISHNAGIRI VASAVI</v>
      </c>
      <c r="AQ92" s="1" t="str">
        <f t="shared" si="100"/>
        <v>KRISHNAGIRI VENKATARAMANAIAH</v>
      </c>
      <c r="AR92" s="1" t="str">
        <f t="shared" si="101"/>
        <v>KRISHNAGIRI NAGAMANI</v>
      </c>
      <c r="AS92" s="1">
        <f t="shared" si="121"/>
        <v>1</v>
      </c>
      <c r="AT92" s="1">
        <f t="shared" si="122"/>
        <v>1</v>
      </c>
      <c r="AU92" s="1">
        <f t="shared" si="123"/>
        <v>1</v>
      </c>
      <c r="AV92" s="1">
        <f t="shared" si="124"/>
        <v>1</v>
      </c>
      <c r="AW92" s="1">
        <f t="shared" si="125"/>
        <v>1</v>
      </c>
      <c r="AX92" s="1">
        <f t="shared" si="126"/>
        <v>1</v>
      </c>
      <c r="BA92" s="1" t="str">
        <f t="shared" si="127"/>
        <v>OC</v>
      </c>
      <c r="BB92" s="1" t="str">
        <f t="shared" si="128"/>
        <v/>
      </c>
      <c r="BC92" s="1" t="str">
        <f t="shared" si="129"/>
        <v/>
      </c>
    </row>
    <row r="93" spans="1:55" ht="15.75">
      <c r="A93" s="145">
        <f t="shared" ref="A93" si="151">A92+1</f>
        <v>88</v>
      </c>
      <c r="B93" s="147">
        <v>12654</v>
      </c>
      <c r="C93" s="147">
        <v>1</v>
      </c>
      <c r="D93" s="147" t="s">
        <v>746</v>
      </c>
      <c r="E93" s="146" t="s">
        <v>49</v>
      </c>
      <c r="F93" s="146" t="s">
        <v>220</v>
      </c>
      <c r="G93" s="146" t="s">
        <v>15</v>
      </c>
      <c r="H93" s="150" t="str">
        <f t="shared" si="103"/>
        <v>SHAIK</v>
      </c>
      <c r="I93" s="147" t="s">
        <v>751</v>
      </c>
      <c r="J93" s="150" t="str">
        <f t="shared" si="104"/>
        <v>SHAIK</v>
      </c>
      <c r="K93" s="147" t="s">
        <v>752</v>
      </c>
      <c r="L93" s="147" t="s">
        <v>543</v>
      </c>
      <c r="M93" s="147"/>
      <c r="N93" s="147"/>
      <c r="O93" s="148" t="s">
        <v>655</v>
      </c>
      <c r="P93" s="147" t="s">
        <v>559</v>
      </c>
      <c r="Q93" s="147" t="s">
        <v>562</v>
      </c>
      <c r="R93" s="149" t="str">
        <f t="shared" si="105"/>
        <v>09H</v>
      </c>
      <c r="S93" s="149" t="str">
        <f t="shared" si="106"/>
        <v>A</v>
      </c>
      <c r="T93" s="147"/>
      <c r="U93" s="147">
        <v>125</v>
      </c>
      <c r="V93" s="147"/>
      <c r="W93" s="132" t="str">
        <f t="shared" si="107"/>
        <v>G</v>
      </c>
      <c r="X93" s="136" t="str">
        <f t="shared" si="108"/>
        <v/>
      </c>
      <c r="Y93" s="132" t="str">
        <f t="shared" si="96"/>
        <v/>
      </c>
      <c r="Z93" s="136" t="str">
        <f t="shared" si="109"/>
        <v>01</v>
      </c>
      <c r="AA93" s="136" t="str">
        <f t="shared" si="110"/>
        <v>07</v>
      </c>
      <c r="AB93" s="136" t="str">
        <f t="shared" si="111"/>
        <v>2076</v>
      </c>
      <c r="AC93" s="136" t="str">
        <f t="shared" si="112"/>
        <v>A</v>
      </c>
      <c r="AD93" s="132" t="str">
        <f t="shared" si="113"/>
        <v>01T</v>
      </c>
      <c r="AE93" s="132" t="str">
        <f t="shared" si="114"/>
        <v>02T</v>
      </c>
      <c r="AF93" s="132" t="str">
        <f t="shared" si="115"/>
        <v>09H</v>
      </c>
      <c r="AG93" s="132" t="str">
        <f t="shared" si="97"/>
        <v>29E</v>
      </c>
      <c r="AH93" s="136" t="str">
        <f t="shared" si="116"/>
        <v>E</v>
      </c>
      <c r="AI93" s="132" t="str">
        <f t="shared" si="117"/>
        <v>15E</v>
      </c>
      <c r="AJ93" s="132" t="str">
        <f t="shared" si="118"/>
        <v>19E</v>
      </c>
      <c r="AK93" s="132" t="str">
        <f t="shared" si="119"/>
        <v>21E</v>
      </c>
      <c r="AL93" s="136">
        <f t="shared" si="120"/>
        <v>6</v>
      </c>
      <c r="AM93" s="132"/>
      <c r="AN93" s="132" t="str">
        <f t="shared" si="98"/>
        <v>Fee Paid Rs: 125</v>
      </c>
      <c r="AP93" s="1" t="str">
        <f t="shared" si="99"/>
        <v>SHAIK WASIFA</v>
      </c>
      <c r="AQ93" s="1" t="str">
        <f t="shared" si="100"/>
        <v>SHAIK VENKATARAMANAIAH</v>
      </c>
      <c r="AR93" s="1" t="str">
        <f t="shared" si="101"/>
        <v>SHAIK NAGAMANI</v>
      </c>
      <c r="AS93" s="1">
        <f t="shared" si="121"/>
        <v>1</v>
      </c>
      <c r="AT93" s="1">
        <f t="shared" si="122"/>
        <v>1</v>
      </c>
      <c r="AU93" s="1">
        <f t="shared" si="123"/>
        <v>1</v>
      </c>
      <c r="AV93" s="1">
        <f t="shared" si="124"/>
        <v>1</v>
      </c>
      <c r="AW93" s="1">
        <f t="shared" si="125"/>
        <v>1</v>
      </c>
      <c r="AX93" s="1">
        <f t="shared" si="126"/>
        <v>1</v>
      </c>
      <c r="BA93" s="1" t="str">
        <f t="shared" si="127"/>
        <v>OC</v>
      </c>
      <c r="BB93" s="1" t="str">
        <f t="shared" si="128"/>
        <v/>
      </c>
      <c r="BC93" s="1" t="str">
        <f t="shared" si="129"/>
        <v/>
      </c>
    </row>
    <row r="94" spans="1:55" ht="15.75">
      <c r="A94" s="145">
        <f t="shared" ref="A94" si="152">A93+1</f>
        <v>89</v>
      </c>
      <c r="B94" s="147">
        <v>12654</v>
      </c>
      <c r="C94" s="147">
        <v>1</v>
      </c>
      <c r="D94" s="147" t="s">
        <v>746</v>
      </c>
      <c r="E94" s="146" t="s">
        <v>107</v>
      </c>
      <c r="F94" s="146" t="s">
        <v>221</v>
      </c>
      <c r="G94" s="146" t="s">
        <v>45</v>
      </c>
      <c r="H94" s="150" t="str">
        <f t="shared" si="103"/>
        <v>MOGHUL</v>
      </c>
      <c r="I94" s="147" t="s">
        <v>751</v>
      </c>
      <c r="J94" s="150" t="str">
        <f t="shared" si="104"/>
        <v>MOGHUL</v>
      </c>
      <c r="K94" s="147" t="s">
        <v>752</v>
      </c>
      <c r="L94" s="147" t="s">
        <v>543</v>
      </c>
      <c r="M94" s="147"/>
      <c r="N94" s="147"/>
      <c r="O94" s="148" t="s">
        <v>656</v>
      </c>
      <c r="P94" s="147" t="s">
        <v>559</v>
      </c>
      <c r="Q94" s="147" t="s">
        <v>562</v>
      </c>
      <c r="R94" s="149" t="str">
        <f t="shared" si="105"/>
        <v>09H</v>
      </c>
      <c r="S94" s="149" t="str">
        <f t="shared" si="106"/>
        <v>A</v>
      </c>
      <c r="T94" s="147"/>
      <c r="U94" s="147">
        <v>125</v>
      </c>
      <c r="V94" s="147"/>
      <c r="W94" s="132" t="str">
        <f t="shared" si="107"/>
        <v>B</v>
      </c>
      <c r="X94" s="136" t="str">
        <f t="shared" si="108"/>
        <v/>
      </c>
      <c r="Y94" s="132" t="str">
        <f t="shared" si="96"/>
        <v/>
      </c>
      <c r="Z94" s="136" t="str">
        <f t="shared" si="109"/>
        <v>01</v>
      </c>
      <c r="AA94" s="136" t="str">
        <f t="shared" si="110"/>
        <v>07</v>
      </c>
      <c r="AB94" s="136" t="str">
        <f t="shared" si="111"/>
        <v>2077</v>
      </c>
      <c r="AC94" s="136" t="str">
        <f t="shared" si="112"/>
        <v>A</v>
      </c>
      <c r="AD94" s="132" t="str">
        <f t="shared" si="113"/>
        <v>01T</v>
      </c>
      <c r="AE94" s="132" t="str">
        <f t="shared" si="114"/>
        <v>02T</v>
      </c>
      <c r="AF94" s="132" t="str">
        <f t="shared" si="115"/>
        <v>09H</v>
      </c>
      <c r="AG94" s="132" t="str">
        <f t="shared" si="97"/>
        <v>29E</v>
      </c>
      <c r="AH94" s="136" t="str">
        <f t="shared" si="116"/>
        <v>E</v>
      </c>
      <c r="AI94" s="132" t="str">
        <f t="shared" si="117"/>
        <v>15E</v>
      </c>
      <c r="AJ94" s="132" t="str">
        <f t="shared" si="118"/>
        <v>19E</v>
      </c>
      <c r="AK94" s="132" t="str">
        <f t="shared" si="119"/>
        <v>21E</v>
      </c>
      <c r="AL94" s="136">
        <f t="shared" si="120"/>
        <v>6</v>
      </c>
      <c r="AM94" s="132"/>
      <c r="AN94" s="132" t="str">
        <f t="shared" si="98"/>
        <v>Fee Paid Rs: 125</v>
      </c>
      <c r="AP94" s="1" t="str">
        <f t="shared" si="99"/>
        <v>MOGHUL ABDUL SUBAHAN</v>
      </c>
      <c r="AQ94" s="1" t="str">
        <f t="shared" si="100"/>
        <v>MOGHUL VENKATARAMANAIAH</v>
      </c>
      <c r="AR94" s="1" t="str">
        <f t="shared" si="101"/>
        <v>MOGHUL NAGAMANI</v>
      </c>
      <c r="AS94" s="1">
        <f t="shared" si="121"/>
        <v>1</v>
      </c>
      <c r="AT94" s="1">
        <f t="shared" si="122"/>
        <v>1</v>
      </c>
      <c r="AU94" s="1">
        <f t="shared" si="123"/>
        <v>1</v>
      </c>
      <c r="AV94" s="1">
        <f t="shared" si="124"/>
        <v>1</v>
      </c>
      <c r="AW94" s="1">
        <f t="shared" si="125"/>
        <v>1</v>
      </c>
      <c r="AX94" s="1">
        <f t="shared" si="126"/>
        <v>1</v>
      </c>
      <c r="BA94" s="1" t="str">
        <f t="shared" si="127"/>
        <v>OC</v>
      </c>
      <c r="BB94" s="1" t="str">
        <f t="shared" si="128"/>
        <v/>
      </c>
      <c r="BC94" s="1" t="str">
        <f t="shared" si="129"/>
        <v/>
      </c>
    </row>
    <row r="95" spans="1:55" ht="15.75">
      <c r="A95" s="145">
        <f t="shared" ref="A95" si="153">A94+1</f>
        <v>90</v>
      </c>
      <c r="B95" s="147">
        <v>12654</v>
      </c>
      <c r="C95" s="147">
        <v>1</v>
      </c>
      <c r="D95" s="147" t="s">
        <v>746</v>
      </c>
      <c r="E95" s="146" t="s">
        <v>108</v>
      </c>
      <c r="F95" s="146" t="s">
        <v>222</v>
      </c>
      <c r="G95" s="146" t="s">
        <v>45</v>
      </c>
      <c r="H95" s="150" t="str">
        <f t="shared" si="103"/>
        <v>ENUKONDA</v>
      </c>
      <c r="I95" s="147" t="s">
        <v>751</v>
      </c>
      <c r="J95" s="150" t="str">
        <f t="shared" si="104"/>
        <v>ENUKONDA</v>
      </c>
      <c r="K95" s="147" t="s">
        <v>752</v>
      </c>
      <c r="L95" s="147" t="s">
        <v>543</v>
      </c>
      <c r="M95" s="147"/>
      <c r="N95" s="147"/>
      <c r="O95" s="148" t="s">
        <v>657</v>
      </c>
      <c r="P95" s="147" t="s">
        <v>559</v>
      </c>
      <c r="Q95" s="147" t="s">
        <v>562</v>
      </c>
      <c r="R95" s="149" t="str">
        <f t="shared" si="105"/>
        <v>09H</v>
      </c>
      <c r="S95" s="149" t="str">
        <f t="shared" si="106"/>
        <v>A</v>
      </c>
      <c r="T95" s="147"/>
      <c r="U95" s="147">
        <v>125</v>
      </c>
      <c r="V95" s="147"/>
      <c r="W95" s="132" t="str">
        <f t="shared" si="107"/>
        <v>B</v>
      </c>
      <c r="X95" s="136" t="str">
        <f t="shared" si="108"/>
        <v/>
      </c>
      <c r="Y95" s="132" t="str">
        <f t="shared" si="96"/>
        <v/>
      </c>
      <c r="Z95" s="136" t="str">
        <f t="shared" si="109"/>
        <v>01</v>
      </c>
      <c r="AA95" s="136" t="str">
        <f t="shared" si="110"/>
        <v>07</v>
      </c>
      <c r="AB95" s="136" t="str">
        <f t="shared" si="111"/>
        <v>2078</v>
      </c>
      <c r="AC95" s="136" t="str">
        <f t="shared" si="112"/>
        <v>A</v>
      </c>
      <c r="AD95" s="132" t="str">
        <f t="shared" si="113"/>
        <v>01T</v>
      </c>
      <c r="AE95" s="132" t="str">
        <f t="shared" si="114"/>
        <v>02T</v>
      </c>
      <c r="AF95" s="132" t="str">
        <f t="shared" si="115"/>
        <v>09H</v>
      </c>
      <c r="AG95" s="132" t="str">
        <f t="shared" si="97"/>
        <v>29E</v>
      </c>
      <c r="AH95" s="136" t="str">
        <f t="shared" si="116"/>
        <v>E</v>
      </c>
      <c r="AI95" s="132" t="str">
        <f t="shared" si="117"/>
        <v>15E</v>
      </c>
      <c r="AJ95" s="132" t="str">
        <f t="shared" si="118"/>
        <v>19E</v>
      </c>
      <c r="AK95" s="132" t="str">
        <f t="shared" si="119"/>
        <v>21E</v>
      </c>
      <c r="AL95" s="136">
        <f t="shared" si="120"/>
        <v>6</v>
      </c>
      <c r="AM95" s="132"/>
      <c r="AN95" s="132" t="str">
        <f t="shared" si="98"/>
        <v>Fee Paid Rs: 125</v>
      </c>
      <c r="AP95" s="1" t="str">
        <f t="shared" si="99"/>
        <v>ENUKONDA AKHIL KUMAR</v>
      </c>
      <c r="AQ95" s="1" t="str">
        <f t="shared" si="100"/>
        <v>ENUKONDA VENKATARAMANAIAH</v>
      </c>
      <c r="AR95" s="1" t="str">
        <f t="shared" si="101"/>
        <v>ENUKONDA NAGAMANI</v>
      </c>
      <c r="AS95" s="1">
        <f t="shared" si="121"/>
        <v>1</v>
      </c>
      <c r="AT95" s="1">
        <f t="shared" si="122"/>
        <v>1</v>
      </c>
      <c r="AU95" s="1">
        <f t="shared" si="123"/>
        <v>1</v>
      </c>
      <c r="AV95" s="1">
        <f t="shared" si="124"/>
        <v>1</v>
      </c>
      <c r="AW95" s="1">
        <f t="shared" si="125"/>
        <v>1</v>
      </c>
      <c r="AX95" s="1">
        <f t="shared" si="126"/>
        <v>1</v>
      </c>
      <c r="BA95" s="1" t="str">
        <f t="shared" si="127"/>
        <v>OC</v>
      </c>
      <c r="BB95" s="1" t="str">
        <f t="shared" si="128"/>
        <v/>
      </c>
      <c r="BC95" s="1" t="str">
        <f t="shared" si="129"/>
        <v/>
      </c>
    </row>
    <row r="96" spans="1:55" ht="15.75">
      <c r="A96" s="145">
        <f t="shared" ref="A96" si="154">A95+1</f>
        <v>91</v>
      </c>
      <c r="B96" s="147">
        <v>12654</v>
      </c>
      <c r="C96" s="147">
        <v>1</v>
      </c>
      <c r="D96" s="147" t="s">
        <v>746</v>
      </c>
      <c r="E96" s="146" t="s">
        <v>109</v>
      </c>
      <c r="F96" s="146" t="s">
        <v>223</v>
      </c>
      <c r="G96" s="146" t="s">
        <v>45</v>
      </c>
      <c r="H96" s="150" t="str">
        <f t="shared" si="103"/>
        <v>JUVALADEENE</v>
      </c>
      <c r="I96" s="147" t="s">
        <v>751</v>
      </c>
      <c r="J96" s="150" t="str">
        <f t="shared" si="104"/>
        <v>JUVALADEENE</v>
      </c>
      <c r="K96" s="147" t="s">
        <v>752</v>
      </c>
      <c r="L96" s="147" t="s">
        <v>543</v>
      </c>
      <c r="M96" s="147"/>
      <c r="N96" s="147"/>
      <c r="O96" s="148" t="s">
        <v>658</v>
      </c>
      <c r="P96" s="147" t="s">
        <v>559</v>
      </c>
      <c r="Q96" s="147" t="s">
        <v>562</v>
      </c>
      <c r="R96" s="149" t="str">
        <f t="shared" si="105"/>
        <v>09H</v>
      </c>
      <c r="S96" s="149" t="str">
        <f t="shared" si="106"/>
        <v>A</v>
      </c>
      <c r="T96" s="147"/>
      <c r="U96" s="147">
        <v>125</v>
      </c>
      <c r="V96" s="147"/>
      <c r="W96" s="132" t="str">
        <f t="shared" si="107"/>
        <v>B</v>
      </c>
      <c r="X96" s="136" t="str">
        <f t="shared" si="108"/>
        <v/>
      </c>
      <c r="Y96" s="132" t="str">
        <f t="shared" si="96"/>
        <v/>
      </c>
      <c r="Z96" s="136" t="str">
        <f t="shared" si="109"/>
        <v>01</v>
      </c>
      <c r="AA96" s="136" t="str">
        <f t="shared" si="110"/>
        <v>07</v>
      </c>
      <c r="AB96" s="136" t="str">
        <f t="shared" si="111"/>
        <v>2079</v>
      </c>
      <c r="AC96" s="136" t="str">
        <f t="shared" si="112"/>
        <v>A</v>
      </c>
      <c r="AD96" s="132" t="str">
        <f t="shared" si="113"/>
        <v>01T</v>
      </c>
      <c r="AE96" s="132" t="str">
        <f t="shared" si="114"/>
        <v>02T</v>
      </c>
      <c r="AF96" s="132" t="str">
        <f t="shared" si="115"/>
        <v>09H</v>
      </c>
      <c r="AG96" s="132" t="str">
        <f t="shared" si="97"/>
        <v>29E</v>
      </c>
      <c r="AH96" s="136" t="str">
        <f t="shared" si="116"/>
        <v>E</v>
      </c>
      <c r="AI96" s="132" t="str">
        <f t="shared" si="117"/>
        <v>15E</v>
      </c>
      <c r="AJ96" s="132" t="str">
        <f t="shared" si="118"/>
        <v>19E</v>
      </c>
      <c r="AK96" s="132" t="str">
        <f t="shared" si="119"/>
        <v>21E</v>
      </c>
      <c r="AL96" s="136">
        <f t="shared" si="120"/>
        <v>6</v>
      </c>
      <c r="AM96" s="132"/>
      <c r="AN96" s="132" t="str">
        <f t="shared" si="98"/>
        <v>Fee Paid Rs: 125</v>
      </c>
      <c r="AP96" s="1" t="str">
        <f t="shared" si="99"/>
        <v>JUVALADEENE ASHOK KUMAR</v>
      </c>
      <c r="AQ96" s="1" t="str">
        <f t="shared" si="100"/>
        <v>JUVALADEENE VENKATARAMANAIAH</v>
      </c>
      <c r="AR96" s="1" t="str">
        <f t="shared" si="101"/>
        <v>JUVALADEENE NAGAMANI</v>
      </c>
      <c r="AS96" s="1">
        <f t="shared" si="121"/>
        <v>1</v>
      </c>
      <c r="AT96" s="1">
        <f t="shared" si="122"/>
        <v>1</v>
      </c>
      <c r="AU96" s="1">
        <f t="shared" si="123"/>
        <v>1</v>
      </c>
      <c r="AV96" s="1">
        <f t="shared" si="124"/>
        <v>1</v>
      </c>
      <c r="AW96" s="1">
        <f t="shared" si="125"/>
        <v>1</v>
      </c>
      <c r="AX96" s="1">
        <f t="shared" si="126"/>
        <v>1</v>
      </c>
      <c r="BA96" s="1" t="str">
        <f t="shared" si="127"/>
        <v>OC</v>
      </c>
      <c r="BB96" s="1" t="str">
        <f t="shared" si="128"/>
        <v/>
      </c>
      <c r="BC96" s="1" t="str">
        <f t="shared" si="129"/>
        <v/>
      </c>
    </row>
    <row r="97" spans="1:55" ht="15.75">
      <c r="A97" s="145">
        <f t="shared" ref="A97" si="155">A96+1</f>
        <v>92</v>
      </c>
      <c r="B97" s="147">
        <v>12654</v>
      </c>
      <c r="C97" s="147">
        <v>1</v>
      </c>
      <c r="D97" s="147" t="s">
        <v>746</v>
      </c>
      <c r="E97" s="146" t="s">
        <v>110</v>
      </c>
      <c r="F97" s="146" t="s">
        <v>224</v>
      </c>
      <c r="G97" s="146" t="s">
        <v>45</v>
      </c>
      <c r="H97" s="150" t="str">
        <f t="shared" si="103"/>
        <v>KAIKAPALLI</v>
      </c>
      <c r="I97" s="147" t="s">
        <v>751</v>
      </c>
      <c r="J97" s="150" t="str">
        <f t="shared" si="104"/>
        <v>KAIKAPALLI</v>
      </c>
      <c r="K97" s="147" t="s">
        <v>752</v>
      </c>
      <c r="L97" s="147" t="s">
        <v>543</v>
      </c>
      <c r="M97" s="147"/>
      <c r="N97" s="147"/>
      <c r="O97" s="148" t="s">
        <v>659</v>
      </c>
      <c r="P97" s="147" t="s">
        <v>559</v>
      </c>
      <c r="Q97" s="147" t="s">
        <v>562</v>
      </c>
      <c r="R97" s="149" t="str">
        <f t="shared" si="105"/>
        <v>09H</v>
      </c>
      <c r="S97" s="149" t="str">
        <f t="shared" si="106"/>
        <v>A</v>
      </c>
      <c r="T97" s="147"/>
      <c r="U97" s="147">
        <v>125</v>
      </c>
      <c r="V97" s="147"/>
      <c r="W97" s="132" t="str">
        <f t="shared" si="107"/>
        <v>B</v>
      </c>
      <c r="X97" s="136" t="str">
        <f t="shared" si="108"/>
        <v/>
      </c>
      <c r="Y97" s="132" t="str">
        <f t="shared" si="96"/>
        <v/>
      </c>
      <c r="Z97" s="136" t="str">
        <f t="shared" si="109"/>
        <v>01</v>
      </c>
      <c r="AA97" s="136" t="str">
        <f t="shared" si="110"/>
        <v>07</v>
      </c>
      <c r="AB97" s="136" t="str">
        <f t="shared" si="111"/>
        <v>2080</v>
      </c>
      <c r="AC97" s="136" t="str">
        <f t="shared" si="112"/>
        <v>A</v>
      </c>
      <c r="AD97" s="132" t="str">
        <f t="shared" si="113"/>
        <v>01T</v>
      </c>
      <c r="AE97" s="132" t="str">
        <f t="shared" si="114"/>
        <v>02T</v>
      </c>
      <c r="AF97" s="132" t="str">
        <f t="shared" si="115"/>
        <v>09H</v>
      </c>
      <c r="AG97" s="132" t="str">
        <f t="shared" si="97"/>
        <v>29E</v>
      </c>
      <c r="AH97" s="136" t="str">
        <f t="shared" si="116"/>
        <v>E</v>
      </c>
      <c r="AI97" s="132" t="str">
        <f t="shared" si="117"/>
        <v>15E</v>
      </c>
      <c r="AJ97" s="132" t="str">
        <f t="shared" si="118"/>
        <v>19E</v>
      </c>
      <c r="AK97" s="132" t="str">
        <f t="shared" si="119"/>
        <v>21E</v>
      </c>
      <c r="AL97" s="136">
        <f t="shared" si="120"/>
        <v>6</v>
      </c>
      <c r="AM97" s="132"/>
      <c r="AN97" s="132" t="str">
        <f t="shared" si="98"/>
        <v>Fee Paid Rs: 125</v>
      </c>
      <c r="AP97" s="1" t="str">
        <f t="shared" si="99"/>
        <v>KAIKAPALLI BHUVANA CHANDRA</v>
      </c>
      <c r="AQ97" s="1" t="str">
        <f t="shared" si="100"/>
        <v>KAIKAPALLI VENKATARAMANAIAH</v>
      </c>
      <c r="AR97" s="1" t="str">
        <f t="shared" si="101"/>
        <v>KAIKAPALLI NAGAMANI</v>
      </c>
      <c r="AS97" s="1">
        <f t="shared" si="121"/>
        <v>1</v>
      </c>
      <c r="AT97" s="1">
        <f t="shared" si="122"/>
        <v>1</v>
      </c>
      <c r="AU97" s="1">
        <f t="shared" si="123"/>
        <v>1</v>
      </c>
      <c r="AV97" s="1">
        <f t="shared" si="124"/>
        <v>1</v>
      </c>
      <c r="AW97" s="1">
        <f t="shared" si="125"/>
        <v>1</v>
      </c>
      <c r="AX97" s="1">
        <f t="shared" si="126"/>
        <v>1</v>
      </c>
      <c r="BA97" s="1" t="str">
        <f t="shared" si="127"/>
        <v>OC</v>
      </c>
      <c r="BB97" s="1" t="str">
        <f t="shared" si="128"/>
        <v/>
      </c>
      <c r="BC97" s="1" t="str">
        <f t="shared" si="129"/>
        <v/>
      </c>
    </row>
    <row r="98" spans="1:55" ht="15.75">
      <c r="A98" s="145">
        <f t="shared" ref="A98" si="156">A97+1</f>
        <v>93</v>
      </c>
      <c r="B98" s="147">
        <v>12654</v>
      </c>
      <c r="C98" s="147">
        <v>1</v>
      </c>
      <c r="D98" s="147" t="s">
        <v>746</v>
      </c>
      <c r="E98" s="146" t="s">
        <v>111</v>
      </c>
      <c r="F98" s="146" t="s">
        <v>225</v>
      </c>
      <c r="G98" s="146" t="s">
        <v>45</v>
      </c>
      <c r="H98" s="150" t="str">
        <f t="shared" si="103"/>
        <v>EDURI</v>
      </c>
      <c r="I98" s="147" t="s">
        <v>751</v>
      </c>
      <c r="J98" s="150" t="str">
        <f t="shared" si="104"/>
        <v>EDURI</v>
      </c>
      <c r="K98" s="147" t="s">
        <v>752</v>
      </c>
      <c r="L98" s="147" t="s">
        <v>543</v>
      </c>
      <c r="M98" s="147"/>
      <c r="N98" s="147"/>
      <c r="O98" s="148" t="s">
        <v>660</v>
      </c>
      <c r="P98" s="147" t="s">
        <v>559</v>
      </c>
      <c r="Q98" s="147" t="s">
        <v>562</v>
      </c>
      <c r="R98" s="149" t="str">
        <f t="shared" si="105"/>
        <v>09H</v>
      </c>
      <c r="S98" s="149" t="str">
        <f t="shared" si="106"/>
        <v>A</v>
      </c>
      <c r="T98" s="147"/>
      <c r="U98" s="147">
        <v>125</v>
      </c>
      <c r="V98" s="147"/>
      <c r="W98" s="132" t="str">
        <f t="shared" si="107"/>
        <v>B</v>
      </c>
      <c r="X98" s="136" t="str">
        <f t="shared" si="108"/>
        <v/>
      </c>
      <c r="Y98" s="132" t="str">
        <f t="shared" si="96"/>
        <v/>
      </c>
      <c r="Z98" s="136" t="str">
        <f t="shared" si="109"/>
        <v>01</v>
      </c>
      <c r="AA98" s="136" t="str">
        <f t="shared" si="110"/>
        <v>07</v>
      </c>
      <c r="AB98" s="136" t="str">
        <f t="shared" si="111"/>
        <v>2081</v>
      </c>
      <c r="AC98" s="136" t="str">
        <f t="shared" si="112"/>
        <v>A</v>
      </c>
      <c r="AD98" s="132" t="str">
        <f t="shared" si="113"/>
        <v>01T</v>
      </c>
      <c r="AE98" s="132" t="str">
        <f t="shared" si="114"/>
        <v>02T</v>
      </c>
      <c r="AF98" s="132" t="str">
        <f t="shared" si="115"/>
        <v>09H</v>
      </c>
      <c r="AG98" s="132" t="str">
        <f t="shared" si="97"/>
        <v>29E</v>
      </c>
      <c r="AH98" s="136" t="str">
        <f t="shared" si="116"/>
        <v>E</v>
      </c>
      <c r="AI98" s="132" t="str">
        <f t="shared" si="117"/>
        <v>15E</v>
      </c>
      <c r="AJ98" s="132" t="str">
        <f t="shared" si="118"/>
        <v>19E</v>
      </c>
      <c r="AK98" s="132" t="str">
        <f t="shared" si="119"/>
        <v>21E</v>
      </c>
      <c r="AL98" s="136">
        <f t="shared" si="120"/>
        <v>6</v>
      </c>
      <c r="AM98" s="132"/>
      <c r="AN98" s="132" t="str">
        <f t="shared" si="98"/>
        <v>Fee Paid Rs: 125</v>
      </c>
      <c r="AP98" s="1" t="str">
        <f t="shared" si="99"/>
        <v>EDURI CHAITANYA KUMAR</v>
      </c>
      <c r="AQ98" s="1" t="str">
        <f t="shared" si="100"/>
        <v>EDURI VENKATARAMANAIAH</v>
      </c>
      <c r="AR98" s="1" t="str">
        <f t="shared" si="101"/>
        <v>EDURI NAGAMANI</v>
      </c>
      <c r="AS98" s="1">
        <f t="shared" si="121"/>
        <v>1</v>
      </c>
      <c r="AT98" s="1">
        <f t="shared" si="122"/>
        <v>1</v>
      </c>
      <c r="AU98" s="1">
        <f t="shared" si="123"/>
        <v>1</v>
      </c>
      <c r="AV98" s="1">
        <f t="shared" si="124"/>
        <v>1</v>
      </c>
      <c r="AW98" s="1">
        <f t="shared" si="125"/>
        <v>1</v>
      </c>
      <c r="AX98" s="1">
        <f t="shared" si="126"/>
        <v>1</v>
      </c>
      <c r="BA98" s="1" t="str">
        <f t="shared" si="127"/>
        <v>OC</v>
      </c>
      <c r="BB98" s="1" t="str">
        <f t="shared" si="128"/>
        <v/>
      </c>
      <c r="BC98" s="1" t="str">
        <f t="shared" si="129"/>
        <v/>
      </c>
    </row>
    <row r="99" spans="1:55" ht="15.75">
      <c r="A99" s="145">
        <f t="shared" ref="A99" si="157">A98+1</f>
        <v>94</v>
      </c>
      <c r="B99" s="147">
        <v>12654</v>
      </c>
      <c r="C99" s="147">
        <v>1</v>
      </c>
      <c r="D99" s="147" t="s">
        <v>746</v>
      </c>
      <c r="E99" s="146" t="s">
        <v>112</v>
      </c>
      <c r="F99" s="146" t="s">
        <v>226</v>
      </c>
      <c r="G99" s="146" t="s">
        <v>45</v>
      </c>
      <c r="H99" s="150" t="str">
        <f t="shared" si="103"/>
        <v>PELLURU</v>
      </c>
      <c r="I99" s="147" t="s">
        <v>751</v>
      </c>
      <c r="J99" s="150" t="str">
        <f t="shared" si="104"/>
        <v>PELLURU</v>
      </c>
      <c r="K99" s="147" t="s">
        <v>752</v>
      </c>
      <c r="L99" s="147" t="s">
        <v>543</v>
      </c>
      <c r="M99" s="147"/>
      <c r="N99" s="147"/>
      <c r="O99" s="148" t="s">
        <v>661</v>
      </c>
      <c r="P99" s="147" t="s">
        <v>559</v>
      </c>
      <c r="Q99" s="147" t="s">
        <v>562</v>
      </c>
      <c r="R99" s="149" t="str">
        <f t="shared" si="105"/>
        <v>09H</v>
      </c>
      <c r="S99" s="149" t="str">
        <f t="shared" si="106"/>
        <v>A</v>
      </c>
      <c r="T99" s="147"/>
      <c r="U99" s="147">
        <v>125</v>
      </c>
      <c r="V99" s="147"/>
      <c r="W99" s="132" t="str">
        <f t="shared" si="107"/>
        <v>B</v>
      </c>
      <c r="X99" s="136" t="str">
        <f t="shared" si="108"/>
        <v/>
      </c>
      <c r="Y99" s="132" t="str">
        <f t="shared" si="96"/>
        <v/>
      </c>
      <c r="Z99" s="136" t="str">
        <f t="shared" si="109"/>
        <v>01</v>
      </c>
      <c r="AA99" s="136" t="str">
        <f t="shared" si="110"/>
        <v>07</v>
      </c>
      <c r="AB99" s="136" t="str">
        <f t="shared" si="111"/>
        <v>2082</v>
      </c>
      <c r="AC99" s="136" t="str">
        <f t="shared" si="112"/>
        <v>A</v>
      </c>
      <c r="AD99" s="132" t="str">
        <f t="shared" si="113"/>
        <v>01T</v>
      </c>
      <c r="AE99" s="132" t="str">
        <f t="shared" si="114"/>
        <v>02T</v>
      </c>
      <c r="AF99" s="132" t="str">
        <f t="shared" si="115"/>
        <v>09H</v>
      </c>
      <c r="AG99" s="132" t="str">
        <f t="shared" si="97"/>
        <v>29E</v>
      </c>
      <c r="AH99" s="136" t="str">
        <f t="shared" si="116"/>
        <v>E</v>
      </c>
      <c r="AI99" s="132" t="str">
        <f t="shared" si="117"/>
        <v>15E</v>
      </c>
      <c r="AJ99" s="132" t="str">
        <f t="shared" si="118"/>
        <v>19E</v>
      </c>
      <c r="AK99" s="132" t="str">
        <f t="shared" si="119"/>
        <v>21E</v>
      </c>
      <c r="AL99" s="136">
        <f t="shared" si="120"/>
        <v>6</v>
      </c>
      <c r="AM99" s="132"/>
      <c r="AN99" s="132" t="str">
        <f t="shared" si="98"/>
        <v>Fee Paid Rs: 125</v>
      </c>
      <c r="AP99" s="1" t="str">
        <f t="shared" si="99"/>
        <v>PELLURU CHAITHANYA</v>
      </c>
      <c r="AQ99" s="1" t="str">
        <f t="shared" si="100"/>
        <v>PELLURU VENKATARAMANAIAH</v>
      </c>
      <c r="AR99" s="1" t="str">
        <f t="shared" si="101"/>
        <v>PELLURU NAGAMANI</v>
      </c>
      <c r="AS99" s="1">
        <f t="shared" si="121"/>
        <v>1</v>
      </c>
      <c r="AT99" s="1">
        <f t="shared" si="122"/>
        <v>1</v>
      </c>
      <c r="AU99" s="1">
        <f t="shared" si="123"/>
        <v>1</v>
      </c>
      <c r="AV99" s="1">
        <f t="shared" si="124"/>
        <v>1</v>
      </c>
      <c r="AW99" s="1">
        <f t="shared" si="125"/>
        <v>1</v>
      </c>
      <c r="AX99" s="1">
        <f t="shared" si="126"/>
        <v>1</v>
      </c>
      <c r="BA99" s="1" t="str">
        <f t="shared" si="127"/>
        <v>OC</v>
      </c>
      <c r="BB99" s="1" t="str">
        <f t="shared" si="128"/>
        <v/>
      </c>
      <c r="BC99" s="1" t="str">
        <f t="shared" si="129"/>
        <v/>
      </c>
    </row>
    <row r="100" spans="1:55" ht="15.75">
      <c r="A100" s="145">
        <f t="shared" ref="A100" si="158">A99+1</f>
        <v>95</v>
      </c>
      <c r="B100" s="147">
        <v>12654</v>
      </c>
      <c r="C100" s="147">
        <v>1</v>
      </c>
      <c r="D100" s="147" t="s">
        <v>746</v>
      </c>
      <c r="E100" s="146" t="s">
        <v>113</v>
      </c>
      <c r="F100" s="146" t="s">
        <v>227</v>
      </c>
      <c r="G100" s="146" t="s">
        <v>45</v>
      </c>
      <c r="H100" s="150" t="str">
        <f t="shared" si="103"/>
        <v>AMARA</v>
      </c>
      <c r="I100" s="147" t="s">
        <v>751</v>
      </c>
      <c r="J100" s="150" t="str">
        <f t="shared" si="104"/>
        <v>AMARA</v>
      </c>
      <c r="K100" s="147" t="s">
        <v>752</v>
      </c>
      <c r="L100" s="147" t="s">
        <v>543</v>
      </c>
      <c r="M100" s="147"/>
      <c r="N100" s="147"/>
      <c r="O100" s="148" t="s">
        <v>662</v>
      </c>
      <c r="P100" s="147" t="s">
        <v>559</v>
      </c>
      <c r="Q100" s="147" t="s">
        <v>562</v>
      </c>
      <c r="R100" s="149" t="str">
        <f t="shared" si="105"/>
        <v>09H</v>
      </c>
      <c r="S100" s="149" t="str">
        <f t="shared" si="106"/>
        <v>A</v>
      </c>
      <c r="T100" s="147"/>
      <c r="U100" s="147">
        <v>125</v>
      </c>
      <c r="V100" s="147"/>
      <c r="W100" s="132" t="str">
        <f t="shared" si="107"/>
        <v>B</v>
      </c>
      <c r="X100" s="136" t="str">
        <f t="shared" si="108"/>
        <v/>
      </c>
      <c r="Y100" s="132" t="str">
        <f t="shared" si="96"/>
        <v/>
      </c>
      <c r="Z100" s="136" t="str">
        <f t="shared" si="109"/>
        <v>01</v>
      </c>
      <c r="AA100" s="136" t="str">
        <f t="shared" si="110"/>
        <v>07</v>
      </c>
      <c r="AB100" s="136" t="str">
        <f t="shared" si="111"/>
        <v>2083</v>
      </c>
      <c r="AC100" s="136" t="str">
        <f t="shared" si="112"/>
        <v>A</v>
      </c>
      <c r="AD100" s="132" t="str">
        <f t="shared" si="113"/>
        <v>01T</v>
      </c>
      <c r="AE100" s="132" t="str">
        <f t="shared" si="114"/>
        <v>02T</v>
      </c>
      <c r="AF100" s="132" t="str">
        <f t="shared" si="115"/>
        <v>09H</v>
      </c>
      <c r="AG100" s="132" t="str">
        <f t="shared" si="97"/>
        <v>29E</v>
      </c>
      <c r="AH100" s="136" t="str">
        <f t="shared" si="116"/>
        <v>E</v>
      </c>
      <c r="AI100" s="132" t="str">
        <f t="shared" si="117"/>
        <v>15E</v>
      </c>
      <c r="AJ100" s="132" t="str">
        <f t="shared" si="118"/>
        <v>19E</v>
      </c>
      <c r="AK100" s="132" t="str">
        <f t="shared" si="119"/>
        <v>21E</v>
      </c>
      <c r="AL100" s="136">
        <f t="shared" si="120"/>
        <v>6</v>
      </c>
      <c r="AM100" s="132"/>
      <c r="AN100" s="132" t="str">
        <f t="shared" si="98"/>
        <v>Fee Paid Rs: 125</v>
      </c>
      <c r="AP100" s="1" t="str">
        <f t="shared" si="99"/>
        <v>AMARA CHANDRA SEKHAR</v>
      </c>
      <c r="AQ100" s="1" t="str">
        <f t="shared" si="100"/>
        <v>AMARA VENKATARAMANAIAH</v>
      </c>
      <c r="AR100" s="1" t="str">
        <f t="shared" si="101"/>
        <v>AMARA NAGAMANI</v>
      </c>
      <c r="AS100" s="1">
        <f t="shared" si="121"/>
        <v>1</v>
      </c>
      <c r="AT100" s="1">
        <f t="shared" si="122"/>
        <v>1</v>
      </c>
      <c r="AU100" s="1">
        <f t="shared" si="123"/>
        <v>1</v>
      </c>
      <c r="AV100" s="1">
        <f t="shared" si="124"/>
        <v>1</v>
      </c>
      <c r="AW100" s="1">
        <f t="shared" si="125"/>
        <v>1</v>
      </c>
      <c r="AX100" s="1">
        <f t="shared" si="126"/>
        <v>1</v>
      </c>
      <c r="BA100" s="1" t="str">
        <f t="shared" si="127"/>
        <v>OC</v>
      </c>
      <c r="BB100" s="1" t="str">
        <f t="shared" si="128"/>
        <v/>
      </c>
      <c r="BC100" s="1" t="str">
        <f t="shared" si="129"/>
        <v/>
      </c>
    </row>
    <row r="101" spans="1:55" ht="15.75">
      <c r="A101" s="145">
        <f t="shared" ref="A101" si="159">A100+1</f>
        <v>96</v>
      </c>
      <c r="B101" s="147">
        <v>12654</v>
      </c>
      <c r="C101" s="147">
        <v>1</v>
      </c>
      <c r="D101" s="147" t="s">
        <v>746</v>
      </c>
      <c r="E101" s="146" t="s">
        <v>114</v>
      </c>
      <c r="F101" s="146" t="s">
        <v>228</v>
      </c>
      <c r="G101" s="146" t="s">
        <v>45</v>
      </c>
      <c r="H101" s="150" t="str">
        <f t="shared" si="103"/>
        <v>AMARAMBEDU</v>
      </c>
      <c r="I101" s="147" t="s">
        <v>751</v>
      </c>
      <c r="J101" s="150" t="str">
        <f t="shared" si="104"/>
        <v>AMARAMBEDU</v>
      </c>
      <c r="K101" s="147" t="s">
        <v>752</v>
      </c>
      <c r="L101" s="147" t="s">
        <v>543</v>
      </c>
      <c r="M101" s="147"/>
      <c r="N101" s="147"/>
      <c r="O101" s="148" t="s">
        <v>663</v>
      </c>
      <c r="P101" s="147" t="s">
        <v>559</v>
      </c>
      <c r="Q101" s="147" t="s">
        <v>562</v>
      </c>
      <c r="R101" s="149" t="str">
        <f t="shared" si="105"/>
        <v>09H</v>
      </c>
      <c r="S101" s="149" t="str">
        <f t="shared" si="106"/>
        <v>A</v>
      </c>
      <c r="T101" s="147"/>
      <c r="U101" s="147">
        <v>125</v>
      </c>
      <c r="V101" s="147"/>
      <c r="W101" s="132" t="str">
        <f t="shared" si="107"/>
        <v>B</v>
      </c>
      <c r="X101" s="136" t="str">
        <f t="shared" si="108"/>
        <v/>
      </c>
      <c r="Y101" s="132" t="str">
        <f t="shared" si="96"/>
        <v/>
      </c>
      <c r="Z101" s="136" t="str">
        <f t="shared" si="109"/>
        <v>01</v>
      </c>
      <c r="AA101" s="136" t="str">
        <f t="shared" si="110"/>
        <v>07</v>
      </c>
      <c r="AB101" s="136" t="str">
        <f t="shared" si="111"/>
        <v>2084</v>
      </c>
      <c r="AC101" s="136" t="str">
        <f t="shared" si="112"/>
        <v>A</v>
      </c>
      <c r="AD101" s="132" t="str">
        <f t="shared" si="113"/>
        <v>01T</v>
      </c>
      <c r="AE101" s="132" t="str">
        <f t="shared" si="114"/>
        <v>02T</v>
      </c>
      <c r="AF101" s="132" t="str">
        <f t="shared" si="115"/>
        <v>09H</v>
      </c>
      <c r="AG101" s="132" t="str">
        <f t="shared" si="97"/>
        <v>29E</v>
      </c>
      <c r="AH101" s="136" t="str">
        <f t="shared" si="116"/>
        <v>E</v>
      </c>
      <c r="AI101" s="132" t="str">
        <f t="shared" si="117"/>
        <v>15E</v>
      </c>
      <c r="AJ101" s="132" t="str">
        <f t="shared" si="118"/>
        <v>19E</v>
      </c>
      <c r="AK101" s="132" t="str">
        <f t="shared" si="119"/>
        <v>21E</v>
      </c>
      <c r="AL101" s="136">
        <f t="shared" si="120"/>
        <v>6</v>
      </c>
      <c r="AM101" s="132"/>
      <c r="AN101" s="132" t="str">
        <f t="shared" si="98"/>
        <v>Fee Paid Rs: 125</v>
      </c>
      <c r="AP101" s="1" t="str">
        <f t="shared" si="99"/>
        <v>AMARAMBEDU GOVARDHAN</v>
      </c>
      <c r="AQ101" s="1" t="str">
        <f t="shared" si="100"/>
        <v>AMARAMBEDU VENKATARAMANAIAH</v>
      </c>
      <c r="AR101" s="1" t="str">
        <f t="shared" si="101"/>
        <v>AMARAMBEDU NAGAMANI</v>
      </c>
      <c r="AS101" s="1">
        <f t="shared" si="121"/>
        <v>1</v>
      </c>
      <c r="AT101" s="1">
        <f t="shared" si="122"/>
        <v>1</v>
      </c>
      <c r="AU101" s="1">
        <f t="shared" si="123"/>
        <v>1</v>
      </c>
      <c r="AV101" s="1">
        <f t="shared" si="124"/>
        <v>1</v>
      </c>
      <c r="AW101" s="1">
        <f t="shared" si="125"/>
        <v>1</v>
      </c>
      <c r="AX101" s="1">
        <f t="shared" si="126"/>
        <v>1</v>
      </c>
      <c r="BA101" s="1" t="str">
        <f t="shared" si="127"/>
        <v>OC</v>
      </c>
      <c r="BB101" s="1" t="str">
        <f t="shared" si="128"/>
        <v/>
      </c>
      <c r="BC101" s="1" t="str">
        <f t="shared" si="129"/>
        <v/>
      </c>
    </row>
    <row r="102" spans="1:55" ht="15.75">
      <c r="A102" s="145">
        <f t="shared" ref="A102" si="160">A101+1</f>
        <v>97</v>
      </c>
      <c r="B102" s="147">
        <v>12654</v>
      </c>
      <c r="C102" s="147">
        <v>1</v>
      </c>
      <c r="D102" s="147" t="s">
        <v>746</v>
      </c>
      <c r="E102" s="146" t="s">
        <v>115</v>
      </c>
      <c r="F102" s="146" t="s">
        <v>229</v>
      </c>
      <c r="G102" s="146" t="s">
        <v>45</v>
      </c>
      <c r="H102" s="150" t="str">
        <f t="shared" si="103"/>
        <v>AYIDALA</v>
      </c>
      <c r="I102" s="147" t="s">
        <v>751</v>
      </c>
      <c r="J102" s="150" t="str">
        <f t="shared" si="104"/>
        <v>AYIDALA</v>
      </c>
      <c r="K102" s="147" t="s">
        <v>752</v>
      </c>
      <c r="L102" s="147" t="s">
        <v>543</v>
      </c>
      <c r="M102" s="147"/>
      <c r="N102" s="147"/>
      <c r="O102" s="148" t="s">
        <v>664</v>
      </c>
      <c r="P102" s="147" t="s">
        <v>559</v>
      </c>
      <c r="Q102" s="147" t="s">
        <v>562</v>
      </c>
      <c r="R102" s="149" t="str">
        <f t="shared" si="105"/>
        <v>09H</v>
      </c>
      <c r="S102" s="149" t="str">
        <f t="shared" si="106"/>
        <v>A</v>
      </c>
      <c r="T102" s="147"/>
      <c r="U102" s="147">
        <v>125</v>
      </c>
      <c r="V102" s="147"/>
      <c r="W102" s="132" t="str">
        <f t="shared" si="107"/>
        <v>B</v>
      </c>
      <c r="X102" s="136" t="str">
        <f t="shared" si="108"/>
        <v/>
      </c>
      <c r="Y102" s="132" t="str">
        <f t="shared" si="96"/>
        <v/>
      </c>
      <c r="Z102" s="136" t="str">
        <f t="shared" si="109"/>
        <v>01</v>
      </c>
      <c r="AA102" s="136" t="str">
        <f t="shared" si="110"/>
        <v>07</v>
      </c>
      <c r="AB102" s="136" t="str">
        <f t="shared" si="111"/>
        <v>2085</v>
      </c>
      <c r="AC102" s="136" t="str">
        <f t="shared" si="112"/>
        <v>A</v>
      </c>
      <c r="AD102" s="132" t="str">
        <f t="shared" si="113"/>
        <v>01T</v>
      </c>
      <c r="AE102" s="132" t="str">
        <f t="shared" si="114"/>
        <v>02T</v>
      </c>
      <c r="AF102" s="132" t="str">
        <f t="shared" si="115"/>
        <v>09H</v>
      </c>
      <c r="AG102" s="132" t="str">
        <f t="shared" si="97"/>
        <v>29E</v>
      </c>
      <c r="AH102" s="136" t="str">
        <f t="shared" si="116"/>
        <v>E</v>
      </c>
      <c r="AI102" s="132" t="str">
        <f t="shared" si="117"/>
        <v>15E</v>
      </c>
      <c r="AJ102" s="132" t="str">
        <f t="shared" si="118"/>
        <v>19E</v>
      </c>
      <c r="AK102" s="132" t="str">
        <f t="shared" si="119"/>
        <v>21E</v>
      </c>
      <c r="AL102" s="136">
        <f t="shared" si="120"/>
        <v>6</v>
      </c>
      <c r="AM102" s="132"/>
      <c r="AN102" s="132" t="str">
        <f t="shared" si="98"/>
        <v>Fee Paid Rs: 125</v>
      </c>
      <c r="AP102" s="1" t="str">
        <f t="shared" si="99"/>
        <v>AYIDALA HEMANTH</v>
      </c>
      <c r="AQ102" s="1" t="str">
        <f t="shared" si="100"/>
        <v>AYIDALA VENKATARAMANAIAH</v>
      </c>
      <c r="AR102" s="1" t="str">
        <f t="shared" si="101"/>
        <v>AYIDALA NAGAMANI</v>
      </c>
      <c r="AS102" s="1">
        <f t="shared" si="121"/>
        <v>1</v>
      </c>
      <c r="AT102" s="1">
        <f t="shared" si="122"/>
        <v>1</v>
      </c>
      <c r="AU102" s="1">
        <f t="shared" si="123"/>
        <v>1</v>
      </c>
      <c r="AV102" s="1">
        <f t="shared" si="124"/>
        <v>1</v>
      </c>
      <c r="AW102" s="1">
        <f t="shared" si="125"/>
        <v>1</v>
      </c>
      <c r="AX102" s="1">
        <f t="shared" si="126"/>
        <v>1</v>
      </c>
      <c r="BA102" s="1" t="str">
        <f t="shared" si="127"/>
        <v>OC</v>
      </c>
      <c r="BB102" s="1" t="str">
        <f t="shared" si="128"/>
        <v/>
      </c>
      <c r="BC102" s="1" t="str">
        <f t="shared" si="129"/>
        <v/>
      </c>
    </row>
    <row r="103" spans="1:55" ht="15.75">
      <c r="A103" s="145">
        <f t="shared" ref="A103" si="161">A102+1</f>
        <v>98</v>
      </c>
      <c r="B103" s="147">
        <v>12654</v>
      </c>
      <c r="C103" s="147">
        <v>1</v>
      </c>
      <c r="D103" s="147" t="s">
        <v>746</v>
      </c>
      <c r="E103" s="146" t="s">
        <v>116</v>
      </c>
      <c r="F103" s="146" t="s">
        <v>229</v>
      </c>
      <c r="G103" s="146" t="s">
        <v>45</v>
      </c>
      <c r="H103" s="150" t="str">
        <f t="shared" si="103"/>
        <v>LEMBURU</v>
      </c>
      <c r="I103" s="147" t="s">
        <v>751</v>
      </c>
      <c r="J103" s="150" t="str">
        <f t="shared" si="104"/>
        <v>LEMBURU</v>
      </c>
      <c r="K103" s="147" t="s">
        <v>752</v>
      </c>
      <c r="L103" s="147" t="s">
        <v>543</v>
      </c>
      <c r="M103" s="147"/>
      <c r="N103" s="147"/>
      <c r="O103" s="148" t="s">
        <v>665</v>
      </c>
      <c r="P103" s="147" t="s">
        <v>559</v>
      </c>
      <c r="Q103" s="147" t="s">
        <v>562</v>
      </c>
      <c r="R103" s="149" t="str">
        <f t="shared" si="105"/>
        <v>09H</v>
      </c>
      <c r="S103" s="149" t="str">
        <f t="shared" si="106"/>
        <v>A</v>
      </c>
      <c r="T103" s="147"/>
      <c r="U103" s="147">
        <v>125</v>
      </c>
      <c r="V103" s="147"/>
      <c r="W103" s="132" t="str">
        <f t="shared" si="107"/>
        <v>B</v>
      </c>
      <c r="X103" s="136" t="str">
        <f t="shared" si="108"/>
        <v/>
      </c>
      <c r="Y103" s="132" t="str">
        <f t="shared" si="96"/>
        <v/>
      </c>
      <c r="Z103" s="136" t="str">
        <f t="shared" si="109"/>
        <v>01</v>
      </c>
      <c r="AA103" s="136" t="str">
        <f t="shared" si="110"/>
        <v>07</v>
      </c>
      <c r="AB103" s="136" t="str">
        <f t="shared" si="111"/>
        <v>2086</v>
      </c>
      <c r="AC103" s="136" t="str">
        <f t="shared" si="112"/>
        <v>A</v>
      </c>
      <c r="AD103" s="132" t="str">
        <f t="shared" si="113"/>
        <v>01T</v>
      </c>
      <c r="AE103" s="132" t="str">
        <f t="shared" si="114"/>
        <v>02T</v>
      </c>
      <c r="AF103" s="132" t="str">
        <f t="shared" si="115"/>
        <v>09H</v>
      </c>
      <c r="AG103" s="132" t="str">
        <f t="shared" si="97"/>
        <v>29E</v>
      </c>
      <c r="AH103" s="136" t="str">
        <f t="shared" si="116"/>
        <v>E</v>
      </c>
      <c r="AI103" s="132" t="str">
        <f t="shared" si="117"/>
        <v>15E</v>
      </c>
      <c r="AJ103" s="132" t="str">
        <f t="shared" si="118"/>
        <v>19E</v>
      </c>
      <c r="AK103" s="132" t="str">
        <f t="shared" si="119"/>
        <v>21E</v>
      </c>
      <c r="AL103" s="136">
        <f t="shared" si="120"/>
        <v>6</v>
      </c>
      <c r="AM103" s="132"/>
      <c r="AN103" s="132" t="str">
        <f t="shared" si="98"/>
        <v>Fee Paid Rs: 125</v>
      </c>
      <c r="AP103" s="1" t="str">
        <f t="shared" si="99"/>
        <v>LEMBURU HEMANTH</v>
      </c>
      <c r="AQ103" s="1" t="str">
        <f t="shared" si="100"/>
        <v>LEMBURU VENKATARAMANAIAH</v>
      </c>
      <c r="AR103" s="1" t="str">
        <f t="shared" si="101"/>
        <v>LEMBURU NAGAMANI</v>
      </c>
      <c r="AS103" s="1">
        <f t="shared" si="121"/>
        <v>1</v>
      </c>
      <c r="AT103" s="1">
        <f t="shared" si="122"/>
        <v>1</v>
      </c>
      <c r="AU103" s="1">
        <f t="shared" si="123"/>
        <v>1</v>
      </c>
      <c r="AV103" s="1">
        <f t="shared" si="124"/>
        <v>1</v>
      </c>
      <c r="AW103" s="1">
        <f t="shared" si="125"/>
        <v>1</v>
      </c>
      <c r="AX103" s="1">
        <f t="shared" si="126"/>
        <v>1</v>
      </c>
      <c r="BA103" s="1" t="str">
        <f t="shared" si="127"/>
        <v>OC</v>
      </c>
      <c r="BB103" s="1" t="str">
        <f t="shared" si="128"/>
        <v/>
      </c>
      <c r="BC103" s="1" t="str">
        <f t="shared" si="129"/>
        <v/>
      </c>
    </row>
    <row r="104" spans="1:55" ht="15.75">
      <c r="A104" s="145">
        <f t="shared" ref="A104" si="162">A103+1</f>
        <v>99</v>
      </c>
      <c r="B104" s="147">
        <v>12654</v>
      </c>
      <c r="C104" s="147">
        <v>1</v>
      </c>
      <c r="D104" s="147" t="s">
        <v>746</v>
      </c>
      <c r="E104" s="146" t="s">
        <v>49</v>
      </c>
      <c r="F104" s="146" t="s">
        <v>230</v>
      </c>
      <c r="G104" s="146" t="s">
        <v>45</v>
      </c>
      <c r="H104" s="150" t="str">
        <f t="shared" si="103"/>
        <v>SHAIK</v>
      </c>
      <c r="I104" s="147" t="s">
        <v>751</v>
      </c>
      <c r="J104" s="150" t="str">
        <f t="shared" si="104"/>
        <v>SHAIK</v>
      </c>
      <c r="K104" s="147" t="s">
        <v>752</v>
      </c>
      <c r="L104" s="147" t="s">
        <v>543</v>
      </c>
      <c r="M104" s="147"/>
      <c r="N104" s="147"/>
      <c r="O104" s="148" t="s">
        <v>666</v>
      </c>
      <c r="P104" s="147" t="s">
        <v>559</v>
      </c>
      <c r="Q104" s="147" t="s">
        <v>562</v>
      </c>
      <c r="R104" s="149" t="str">
        <f t="shared" si="105"/>
        <v>09H</v>
      </c>
      <c r="S104" s="149" t="str">
        <f t="shared" si="106"/>
        <v>A</v>
      </c>
      <c r="T104" s="147"/>
      <c r="U104" s="147">
        <v>125</v>
      </c>
      <c r="V104" s="147"/>
      <c r="W104" s="132" t="str">
        <f t="shared" si="107"/>
        <v>B</v>
      </c>
      <c r="X104" s="136" t="str">
        <f t="shared" si="108"/>
        <v/>
      </c>
      <c r="Y104" s="132" t="str">
        <f t="shared" si="96"/>
        <v/>
      </c>
      <c r="Z104" s="136" t="str">
        <f t="shared" si="109"/>
        <v>01</v>
      </c>
      <c r="AA104" s="136" t="str">
        <f t="shared" si="110"/>
        <v>07</v>
      </c>
      <c r="AB104" s="136" t="str">
        <f t="shared" si="111"/>
        <v>2087</v>
      </c>
      <c r="AC104" s="136" t="str">
        <f t="shared" si="112"/>
        <v>A</v>
      </c>
      <c r="AD104" s="132" t="str">
        <f t="shared" si="113"/>
        <v>01T</v>
      </c>
      <c r="AE104" s="132" t="str">
        <f t="shared" si="114"/>
        <v>02T</v>
      </c>
      <c r="AF104" s="132" t="str">
        <f t="shared" si="115"/>
        <v>09H</v>
      </c>
      <c r="AG104" s="132" t="str">
        <f t="shared" si="97"/>
        <v>29E</v>
      </c>
      <c r="AH104" s="136" t="str">
        <f t="shared" si="116"/>
        <v>E</v>
      </c>
      <c r="AI104" s="132" t="str">
        <f t="shared" si="117"/>
        <v>15E</v>
      </c>
      <c r="AJ104" s="132" t="str">
        <f t="shared" si="118"/>
        <v>19E</v>
      </c>
      <c r="AK104" s="132" t="str">
        <f t="shared" si="119"/>
        <v>21E</v>
      </c>
      <c r="AL104" s="136">
        <f t="shared" si="120"/>
        <v>6</v>
      </c>
      <c r="AM104" s="132"/>
      <c r="AN104" s="132" t="str">
        <f t="shared" si="98"/>
        <v>Fee Paid Rs: 125</v>
      </c>
      <c r="AP104" s="1" t="str">
        <f t="shared" si="99"/>
        <v>SHAIK JAVEED</v>
      </c>
      <c r="AQ104" s="1" t="str">
        <f t="shared" si="100"/>
        <v>SHAIK VENKATARAMANAIAH</v>
      </c>
      <c r="AR104" s="1" t="str">
        <f t="shared" si="101"/>
        <v>SHAIK NAGAMANI</v>
      </c>
      <c r="AS104" s="1">
        <f t="shared" si="121"/>
        <v>1</v>
      </c>
      <c r="AT104" s="1">
        <f t="shared" si="122"/>
        <v>1</v>
      </c>
      <c r="AU104" s="1">
        <f t="shared" si="123"/>
        <v>1</v>
      </c>
      <c r="AV104" s="1">
        <f t="shared" si="124"/>
        <v>1</v>
      </c>
      <c r="AW104" s="1">
        <f t="shared" si="125"/>
        <v>1</v>
      </c>
      <c r="AX104" s="1">
        <f t="shared" si="126"/>
        <v>1</v>
      </c>
      <c r="BA104" s="1" t="str">
        <f t="shared" si="127"/>
        <v>OC</v>
      </c>
      <c r="BB104" s="1" t="str">
        <f t="shared" si="128"/>
        <v/>
      </c>
      <c r="BC104" s="1" t="str">
        <f t="shared" si="129"/>
        <v/>
      </c>
    </row>
    <row r="105" spans="1:55" ht="15.75">
      <c r="A105" s="145">
        <f t="shared" ref="A105" si="163">A104+1</f>
        <v>100</v>
      </c>
      <c r="B105" s="147">
        <v>12654</v>
      </c>
      <c r="C105" s="147">
        <v>1</v>
      </c>
      <c r="D105" s="147" t="s">
        <v>746</v>
      </c>
      <c r="E105" s="146" t="s">
        <v>117</v>
      </c>
      <c r="F105" s="146" t="s">
        <v>231</v>
      </c>
      <c r="G105" s="146" t="s">
        <v>45</v>
      </c>
      <c r="H105" s="150" t="str">
        <f t="shared" si="103"/>
        <v>GORANTLA</v>
      </c>
      <c r="I105" s="147" t="s">
        <v>751</v>
      </c>
      <c r="J105" s="150" t="str">
        <f t="shared" si="104"/>
        <v>GORANTLA</v>
      </c>
      <c r="K105" s="147" t="s">
        <v>752</v>
      </c>
      <c r="L105" s="147" t="s">
        <v>543</v>
      </c>
      <c r="M105" s="147"/>
      <c r="N105" s="147"/>
      <c r="O105" s="148" t="s">
        <v>667</v>
      </c>
      <c r="P105" s="147" t="s">
        <v>559</v>
      </c>
      <c r="Q105" s="147" t="s">
        <v>562</v>
      </c>
      <c r="R105" s="149" t="str">
        <f t="shared" si="105"/>
        <v>09H</v>
      </c>
      <c r="S105" s="149" t="str">
        <f t="shared" si="106"/>
        <v>A</v>
      </c>
      <c r="T105" s="147"/>
      <c r="U105" s="147">
        <v>125</v>
      </c>
      <c r="V105" s="147"/>
      <c r="W105" s="132" t="str">
        <f t="shared" si="107"/>
        <v>B</v>
      </c>
      <c r="X105" s="136" t="str">
        <f t="shared" si="108"/>
        <v/>
      </c>
      <c r="Y105" s="132" t="str">
        <f t="shared" si="96"/>
        <v/>
      </c>
      <c r="Z105" s="136" t="str">
        <f t="shared" si="109"/>
        <v>01</v>
      </c>
      <c r="AA105" s="136" t="str">
        <f t="shared" si="110"/>
        <v>07</v>
      </c>
      <c r="AB105" s="136" t="str">
        <f t="shared" si="111"/>
        <v>2088</v>
      </c>
      <c r="AC105" s="136" t="str">
        <f t="shared" si="112"/>
        <v>A</v>
      </c>
      <c r="AD105" s="132" t="str">
        <f t="shared" si="113"/>
        <v>01T</v>
      </c>
      <c r="AE105" s="132" t="str">
        <f t="shared" si="114"/>
        <v>02T</v>
      </c>
      <c r="AF105" s="132" t="str">
        <f t="shared" si="115"/>
        <v>09H</v>
      </c>
      <c r="AG105" s="132" t="str">
        <f t="shared" si="97"/>
        <v>29E</v>
      </c>
      <c r="AH105" s="136" t="str">
        <f t="shared" si="116"/>
        <v>E</v>
      </c>
      <c r="AI105" s="132" t="str">
        <f t="shared" si="117"/>
        <v>15E</v>
      </c>
      <c r="AJ105" s="132" t="str">
        <f t="shared" si="118"/>
        <v>19E</v>
      </c>
      <c r="AK105" s="132" t="str">
        <f t="shared" si="119"/>
        <v>21E</v>
      </c>
      <c r="AL105" s="136">
        <f t="shared" si="120"/>
        <v>6</v>
      </c>
      <c r="AM105" s="132"/>
      <c r="AN105" s="132" t="str">
        <f t="shared" si="98"/>
        <v>Fee Paid Rs: 125</v>
      </c>
      <c r="AP105" s="1" t="str">
        <f t="shared" si="99"/>
        <v>GORANTLA KISHORE</v>
      </c>
      <c r="AQ105" s="1" t="str">
        <f t="shared" si="100"/>
        <v>GORANTLA VENKATARAMANAIAH</v>
      </c>
      <c r="AR105" s="1" t="str">
        <f t="shared" si="101"/>
        <v>GORANTLA NAGAMANI</v>
      </c>
      <c r="AS105" s="1">
        <f t="shared" si="121"/>
        <v>1</v>
      </c>
      <c r="AT105" s="1">
        <f t="shared" si="122"/>
        <v>1</v>
      </c>
      <c r="AU105" s="1">
        <f t="shared" si="123"/>
        <v>1</v>
      </c>
      <c r="AV105" s="1">
        <f t="shared" si="124"/>
        <v>1</v>
      </c>
      <c r="AW105" s="1">
        <f t="shared" si="125"/>
        <v>1</v>
      </c>
      <c r="AX105" s="1">
        <f t="shared" si="126"/>
        <v>1</v>
      </c>
      <c r="BA105" s="1" t="str">
        <f t="shared" si="127"/>
        <v>OC</v>
      </c>
      <c r="BB105" s="1" t="str">
        <f t="shared" si="128"/>
        <v/>
      </c>
      <c r="BC105" s="1" t="str">
        <f t="shared" si="129"/>
        <v/>
      </c>
    </row>
    <row r="106" spans="1:55" ht="15.75">
      <c r="A106" s="145">
        <f t="shared" ref="A106" si="164">A105+1</f>
        <v>101</v>
      </c>
      <c r="B106" s="147">
        <v>12654</v>
      </c>
      <c r="C106" s="147">
        <v>1</v>
      </c>
      <c r="D106" s="147" t="s">
        <v>746</v>
      </c>
      <c r="E106" s="146" t="s">
        <v>118</v>
      </c>
      <c r="F106" s="146" t="s">
        <v>232</v>
      </c>
      <c r="G106" s="146" t="s">
        <v>45</v>
      </c>
      <c r="H106" s="150" t="str">
        <f t="shared" si="103"/>
        <v>RODDA</v>
      </c>
      <c r="I106" s="147" t="s">
        <v>751</v>
      </c>
      <c r="J106" s="150" t="str">
        <f t="shared" si="104"/>
        <v>RODDA</v>
      </c>
      <c r="K106" s="147" t="s">
        <v>752</v>
      </c>
      <c r="L106" s="147" t="s">
        <v>543</v>
      </c>
      <c r="M106" s="147"/>
      <c r="N106" s="147"/>
      <c r="O106" s="148" t="s">
        <v>668</v>
      </c>
      <c r="P106" s="147" t="s">
        <v>559</v>
      </c>
      <c r="Q106" s="147" t="s">
        <v>562</v>
      </c>
      <c r="R106" s="149" t="str">
        <f t="shared" si="105"/>
        <v>09H</v>
      </c>
      <c r="S106" s="149" t="str">
        <f t="shared" si="106"/>
        <v>A</v>
      </c>
      <c r="T106" s="147"/>
      <c r="U106" s="147">
        <v>125</v>
      </c>
      <c r="V106" s="147"/>
      <c r="W106" s="132" t="str">
        <f t="shared" si="107"/>
        <v>B</v>
      </c>
      <c r="X106" s="136" t="str">
        <f t="shared" si="108"/>
        <v/>
      </c>
      <c r="Y106" s="132" t="str">
        <f t="shared" si="96"/>
        <v/>
      </c>
      <c r="Z106" s="136" t="str">
        <f t="shared" si="109"/>
        <v>01</v>
      </c>
      <c r="AA106" s="136" t="str">
        <f t="shared" si="110"/>
        <v>07</v>
      </c>
      <c r="AB106" s="136" t="str">
        <f t="shared" si="111"/>
        <v>2089</v>
      </c>
      <c r="AC106" s="136" t="str">
        <f t="shared" si="112"/>
        <v>A</v>
      </c>
      <c r="AD106" s="132" t="str">
        <f t="shared" si="113"/>
        <v>01T</v>
      </c>
      <c r="AE106" s="132" t="str">
        <f t="shared" si="114"/>
        <v>02T</v>
      </c>
      <c r="AF106" s="132" t="str">
        <f t="shared" si="115"/>
        <v>09H</v>
      </c>
      <c r="AG106" s="132" t="str">
        <f t="shared" si="97"/>
        <v>29E</v>
      </c>
      <c r="AH106" s="136" t="str">
        <f t="shared" si="116"/>
        <v>E</v>
      </c>
      <c r="AI106" s="132" t="str">
        <f t="shared" si="117"/>
        <v>15E</v>
      </c>
      <c r="AJ106" s="132" t="str">
        <f t="shared" si="118"/>
        <v>19E</v>
      </c>
      <c r="AK106" s="132" t="str">
        <f t="shared" si="119"/>
        <v>21E</v>
      </c>
      <c r="AL106" s="136">
        <f t="shared" si="120"/>
        <v>6</v>
      </c>
      <c r="AM106" s="132"/>
      <c r="AN106" s="132" t="str">
        <f t="shared" si="98"/>
        <v>Fee Paid Rs: 125</v>
      </c>
      <c r="AP106" s="1" t="str">
        <f t="shared" si="99"/>
        <v>RODDA KRISHNA</v>
      </c>
      <c r="AQ106" s="1" t="str">
        <f t="shared" si="100"/>
        <v>RODDA VENKATARAMANAIAH</v>
      </c>
      <c r="AR106" s="1" t="str">
        <f t="shared" si="101"/>
        <v>RODDA NAGAMANI</v>
      </c>
      <c r="AS106" s="1">
        <f t="shared" si="121"/>
        <v>1</v>
      </c>
      <c r="AT106" s="1">
        <f t="shared" si="122"/>
        <v>1</v>
      </c>
      <c r="AU106" s="1">
        <f t="shared" si="123"/>
        <v>1</v>
      </c>
      <c r="AV106" s="1">
        <f t="shared" si="124"/>
        <v>1</v>
      </c>
      <c r="AW106" s="1">
        <f t="shared" si="125"/>
        <v>1</v>
      </c>
      <c r="AX106" s="1">
        <f t="shared" si="126"/>
        <v>1</v>
      </c>
      <c r="BA106" s="1" t="str">
        <f t="shared" si="127"/>
        <v>OC</v>
      </c>
      <c r="BB106" s="1" t="str">
        <f t="shared" si="128"/>
        <v/>
      </c>
      <c r="BC106" s="1" t="str">
        <f t="shared" si="129"/>
        <v/>
      </c>
    </row>
    <row r="107" spans="1:55" ht="15.75">
      <c r="A107" s="145">
        <f t="shared" ref="A107" si="165">A106+1</f>
        <v>102</v>
      </c>
      <c r="B107" s="147">
        <v>12654</v>
      </c>
      <c r="C107" s="147">
        <v>1</v>
      </c>
      <c r="D107" s="147" t="s">
        <v>746</v>
      </c>
      <c r="E107" s="146" t="s">
        <v>119</v>
      </c>
      <c r="F107" s="146" t="s">
        <v>233</v>
      </c>
      <c r="G107" s="146" t="s">
        <v>45</v>
      </c>
      <c r="H107" s="150" t="str">
        <f t="shared" si="103"/>
        <v>ARANI</v>
      </c>
      <c r="I107" s="147" t="s">
        <v>751</v>
      </c>
      <c r="J107" s="150" t="str">
        <f t="shared" si="104"/>
        <v>ARANI</v>
      </c>
      <c r="K107" s="147" t="s">
        <v>752</v>
      </c>
      <c r="L107" s="147" t="s">
        <v>543</v>
      </c>
      <c r="M107" s="147"/>
      <c r="N107" s="147"/>
      <c r="O107" s="148" t="s">
        <v>669</v>
      </c>
      <c r="P107" s="147" t="s">
        <v>559</v>
      </c>
      <c r="Q107" s="147" t="s">
        <v>562</v>
      </c>
      <c r="R107" s="149" t="str">
        <f t="shared" si="105"/>
        <v>09H</v>
      </c>
      <c r="S107" s="149" t="str">
        <f t="shared" si="106"/>
        <v>A</v>
      </c>
      <c r="T107" s="147"/>
      <c r="U107" s="147">
        <v>125</v>
      </c>
      <c r="V107" s="147"/>
      <c r="W107" s="132" t="str">
        <f t="shared" si="107"/>
        <v>B</v>
      </c>
      <c r="X107" s="136" t="str">
        <f t="shared" si="108"/>
        <v/>
      </c>
      <c r="Y107" s="132" t="str">
        <f t="shared" si="96"/>
        <v/>
      </c>
      <c r="Z107" s="136" t="str">
        <f t="shared" si="109"/>
        <v>01</v>
      </c>
      <c r="AA107" s="136" t="str">
        <f t="shared" si="110"/>
        <v>07</v>
      </c>
      <c r="AB107" s="136" t="str">
        <f t="shared" si="111"/>
        <v>2090</v>
      </c>
      <c r="AC107" s="136" t="str">
        <f t="shared" si="112"/>
        <v>A</v>
      </c>
      <c r="AD107" s="132" t="str">
        <f t="shared" si="113"/>
        <v>01T</v>
      </c>
      <c r="AE107" s="132" t="str">
        <f t="shared" si="114"/>
        <v>02T</v>
      </c>
      <c r="AF107" s="132" t="str">
        <f t="shared" si="115"/>
        <v>09H</v>
      </c>
      <c r="AG107" s="132" t="str">
        <f t="shared" si="97"/>
        <v>29E</v>
      </c>
      <c r="AH107" s="136" t="str">
        <f t="shared" si="116"/>
        <v>E</v>
      </c>
      <c r="AI107" s="132" t="str">
        <f t="shared" si="117"/>
        <v>15E</v>
      </c>
      <c r="AJ107" s="132" t="str">
        <f t="shared" si="118"/>
        <v>19E</v>
      </c>
      <c r="AK107" s="132" t="str">
        <f t="shared" si="119"/>
        <v>21E</v>
      </c>
      <c r="AL107" s="136">
        <f t="shared" si="120"/>
        <v>6</v>
      </c>
      <c r="AM107" s="132"/>
      <c r="AN107" s="132" t="str">
        <f t="shared" si="98"/>
        <v>Fee Paid Rs: 125</v>
      </c>
      <c r="AP107" s="1" t="str">
        <f t="shared" si="99"/>
        <v>ARANI LALITH KUMAR</v>
      </c>
      <c r="AQ107" s="1" t="str">
        <f t="shared" si="100"/>
        <v>ARANI VENKATARAMANAIAH</v>
      </c>
      <c r="AR107" s="1" t="str">
        <f t="shared" si="101"/>
        <v>ARANI NAGAMANI</v>
      </c>
      <c r="AS107" s="1">
        <f t="shared" si="121"/>
        <v>1</v>
      </c>
      <c r="AT107" s="1">
        <f t="shared" si="122"/>
        <v>1</v>
      </c>
      <c r="AU107" s="1">
        <f t="shared" si="123"/>
        <v>1</v>
      </c>
      <c r="AV107" s="1">
        <f t="shared" si="124"/>
        <v>1</v>
      </c>
      <c r="AW107" s="1">
        <f t="shared" si="125"/>
        <v>1</v>
      </c>
      <c r="AX107" s="1">
        <f t="shared" si="126"/>
        <v>1</v>
      </c>
      <c r="BA107" s="1" t="str">
        <f t="shared" si="127"/>
        <v>OC</v>
      </c>
      <c r="BB107" s="1" t="str">
        <f t="shared" si="128"/>
        <v/>
      </c>
      <c r="BC107" s="1" t="str">
        <f t="shared" si="129"/>
        <v/>
      </c>
    </row>
    <row r="108" spans="1:55" ht="15.75">
      <c r="A108" s="145">
        <f t="shared" ref="A108" si="166">A107+1</f>
        <v>103</v>
      </c>
      <c r="B108" s="147">
        <v>12654</v>
      </c>
      <c r="C108" s="147">
        <v>1</v>
      </c>
      <c r="D108" s="147" t="s">
        <v>746</v>
      </c>
      <c r="E108" s="146" t="s">
        <v>120</v>
      </c>
      <c r="F108" s="146" t="s">
        <v>234</v>
      </c>
      <c r="G108" s="146" t="s">
        <v>45</v>
      </c>
      <c r="H108" s="150" t="str">
        <f t="shared" si="103"/>
        <v>GOSANGI</v>
      </c>
      <c r="I108" s="147" t="s">
        <v>751</v>
      </c>
      <c r="J108" s="150" t="str">
        <f t="shared" si="104"/>
        <v>GOSANGI</v>
      </c>
      <c r="K108" s="147" t="s">
        <v>752</v>
      </c>
      <c r="L108" s="147" t="s">
        <v>543</v>
      </c>
      <c r="M108" s="147"/>
      <c r="N108" s="147"/>
      <c r="O108" s="148" t="s">
        <v>670</v>
      </c>
      <c r="P108" s="147" t="s">
        <v>559</v>
      </c>
      <c r="Q108" s="147" t="s">
        <v>562</v>
      </c>
      <c r="R108" s="149" t="str">
        <f t="shared" si="105"/>
        <v>09H</v>
      </c>
      <c r="S108" s="149" t="str">
        <f t="shared" si="106"/>
        <v>A</v>
      </c>
      <c r="T108" s="147"/>
      <c r="U108" s="147">
        <v>125</v>
      </c>
      <c r="V108" s="147"/>
      <c r="W108" s="132" t="str">
        <f t="shared" si="107"/>
        <v>B</v>
      </c>
      <c r="X108" s="136" t="str">
        <f t="shared" si="108"/>
        <v/>
      </c>
      <c r="Y108" s="132" t="str">
        <f t="shared" si="96"/>
        <v/>
      </c>
      <c r="Z108" s="136" t="str">
        <f t="shared" si="109"/>
        <v>01</v>
      </c>
      <c r="AA108" s="136" t="str">
        <f t="shared" si="110"/>
        <v>07</v>
      </c>
      <c r="AB108" s="136" t="str">
        <f t="shared" si="111"/>
        <v>2091</v>
      </c>
      <c r="AC108" s="136" t="str">
        <f t="shared" si="112"/>
        <v>A</v>
      </c>
      <c r="AD108" s="132" t="str">
        <f t="shared" si="113"/>
        <v>01T</v>
      </c>
      <c r="AE108" s="132" t="str">
        <f t="shared" si="114"/>
        <v>02T</v>
      </c>
      <c r="AF108" s="132" t="str">
        <f t="shared" si="115"/>
        <v>09H</v>
      </c>
      <c r="AG108" s="132" t="str">
        <f t="shared" si="97"/>
        <v>29E</v>
      </c>
      <c r="AH108" s="136" t="str">
        <f t="shared" si="116"/>
        <v>E</v>
      </c>
      <c r="AI108" s="132" t="str">
        <f t="shared" si="117"/>
        <v>15E</v>
      </c>
      <c r="AJ108" s="132" t="str">
        <f t="shared" si="118"/>
        <v>19E</v>
      </c>
      <c r="AK108" s="132" t="str">
        <f t="shared" si="119"/>
        <v>21E</v>
      </c>
      <c r="AL108" s="136">
        <f t="shared" si="120"/>
        <v>6</v>
      </c>
      <c r="AM108" s="132"/>
      <c r="AN108" s="132" t="str">
        <f t="shared" si="98"/>
        <v>Fee Paid Rs: 125</v>
      </c>
      <c r="AP108" s="1" t="str">
        <f t="shared" si="99"/>
        <v>GOSANGI MAHENDRA DATTA</v>
      </c>
      <c r="AQ108" s="1" t="str">
        <f t="shared" si="100"/>
        <v>GOSANGI VENKATARAMANAIAH</v>
      </c>
      <c r="AR108" s="1" t="str">
        <f t="shared" si="101"/>
        <v>GOSANGI NAGAMANI</v>
      </c>
      <c r="AS108" s="1">
        <f t="shared" si="121"/>
        <v>1</v>
      </c>
      <c r="AT108" s="1">
        <f t="shared" si="122"/>
        <v>1</v>
      </c>
      <c r="AU108" s="1">
        <f t="shared" si="123"/>
        <v>1</v>
      </c>
      <c r="AV108" s="1">
        <f t="shared" si="124"/>
        <v>1</v>
      </c>
      <c r="AW108" s="1">
        <f t="shared" si="125"/>
        <v>1</v>
      </c>
      <c r="AX108" s="1">
        <f t="shared" si="126"/>
        <v>1</v>
      </c>
      <c r="BA108" s="1" t="str">
        <f t="shared" si="127"/>
        <v>OC</v>
      </c>
      <c r="BB108" s="1" t="str">
        <f t="shared" si="128"/>
        <v/>
      </c>
      <c r="BC108" s="1" t="str">
        <f t="shared" si="129"/>
        <v/>
      </c>
    </row>
    <row r="109" spans="1:55" ht="15.75">
      <c r="A109" s="145">
        <f t="shared" ref="A109" si="167">A108+1</f>
        <v>104</v>
      </c>
      <c r="B109" s="147">
        <v>12654</v>
      </c>
      <c r="C109" s="147">
        <v>1</v>
      </c>
      <c r="D109" s="147" t="s">
        <v>746</v>
      </c>
      <c r="E109" s="146" t="s">
        <v>0</v>
      </c>
      <c r="F109" s="146" t="s">
        <v>235</v>
      </c>
      <c r="G109" s="146" t="s">
        <v>45</v>
      </c>
      <c r="H109" s="150" t="str">
        <f t="shared" si="103"/>
        <v>N</v>
      </c>
      <c r="I109" s="147" t="s">
        <v>751</v>
      </c>
      <c r="J109" s="150" t="str">
        <f t="shared" si="104"/>
        <v>N</v>
      </c>
      <c r="K109" s="147" t="s">
        <v>752</v>
      </c>
      <c r="L109" s="147" t="s">
        <v>543</v>
      </c>
      <c r="M109" s="147"/>
      <c r="N109" s="147"/>
      <c r="O109" s="148" t="s">
        <v>671</v>
      </c>
      <c r="P109" s="147" t="s">
        <v>559</v>
      </c>
      <c r="Q109" s="147" t="s">
        <v>562</v>
      </c>
      <c r="R109" s="149" t="str">
        <f t="shared" si="105"/>
        <v>09H</v>
      </c>
      <c r="S109" s="149" t="str">
        <f t="shared" si="106"/>
        <v>A</v>
      </c>
      <c r="T109" s="147"/>
      <c r="U109" s="147">
        <v>125</v>
      </c>
      <c r="V109" s="147"/>
      <c r="W109" s="132" t="str">
        <f t="shared" si="107"/>
        <v>B</v>
      </c>
      <c r="X109" s="136" t="str">
        <f t="shared" si="108"/>
        <v/>
      </c>
      <c r="Y109" s="132" t="str">
        <f t="shared" si="96"/>
        <v/>
      </c>
      <c r="Z109" s="136" t="str">
        <f t="shared" si="109"/>
        <v>01</v>
      </c>
      <c r="AA109" s="136" t="str">
        <f t="shared" si="110"/>
        <v>07</v>
      </c>
      <c r="AB109" s="136" t="str">
        <f t="shared" si="111"/>
        <v>2092</v>
      </c>
      <c r="AC109" s="136" t="str">
        <f t="shared" si="112"/>
        <v>A</v>
      </c>
      <c r="AD109" s="132" t="str">
        <f t="shared" si="113"/>
        <v>01T</v>
      </c>
      <c r="AE109" s="132" t="str">
        <f t="shared" si="114"/>
        <v>02T</v>
      </c>
      <c r="AF109" s="132" t="str">
        <f t="shared" si="115"/>
        <v>09H</v>
      </c>
      <c r="AG109" s="132" t="str">
        <f t="shared" si="97"/>
        <v>29E</v>
      </c>
      <c r="AH109" s="136" t="str">
        <f t="shared" si="116"/>
        <v>E</v>
      </c>
      <c r="AI109" s="132" t="str">
        <f t="shared" si="117"/>
        <v>15E</v>
      </c>
      <c r="AJ109" s="132" t="str">
        <f t="shared" si="118"/>
        <v>19E</v>
      </c>
      <c r="AK109" s="132" t="str">
        <f t="shared" si="119"/>
        <v>21E</v>
      </c>
      <c r="AL109" s="136">
        <f t="shared" si="120"/>
        <v>6</v>
      </c>
      <c r="AM109" s="132"/>
      <c r="AN109" s="132" t="str">
        <f t="shared" si="98"/>
        <v>Fee Paid Rs: 125</v>
      </c>
      <c r="AP109" s="1" t="str">
        <f t="shared" si="99"/>
        <v>N MANIKANTHA</v>
      </c>
      <c r="AQ109" s="1" t="str">
        <f t="shared" si="100"/>
        <v>N VENKATARAMANAIAH</v>
      </c>
      <c r="AR109" s="1" t="str">
        <f t="shared" si="101"/>
        <v>N NAGAMANI</v>
      </c>
      <c r="AS109" s="1">
        <f t="shared" si="121"/>
        <v>1</v>
      </c>
      <c r="AT109" s="1">
        <f t="shared" si="122"/>
        <v>1</v>
      </c>
      <c r="AU109" s="1">
        <f t="shared" si="123"/>
        <v>1</v>
      </c>
      <c r="AV109" s="1">
        <f t="shared" si="124"/>
        <v>1</v>
      </c>
      <c r="AW109" s="1">
        <f t="shared" si="125"/>
        <v>1</v>
      </c>
      <c r="AX109" s="1">
        <f t="shared" si="126"/>
        <v>1</v>
      </c>
      <c r="BA109" s="1" t="str">
        <f t="shared" si="127"/>
        <v>OC</v>
      </c>
      <c r="BB109" s="1" t="str">
        <f t="shared" si="128"/>
        <v/>
      </c>
      <c r="BC109" s="1" t="str">
        <f t="shared" si="129"/>
        <v/>
      </c>
    </row>
    <row r="110" spans="1:55" ht="15.75">
      <c r="A110" s="145">
        <f t="shared" ref="A110" si="168">A109+1</f>
        <v>105</v>
      </c>
      <c r="B110" s="147">
        <v>12654</v>
      </c>
      <c r="C110" s="147">
        <v>1</v>
      </c>
      <c r="D110" s="147" t="s">
        <v>746</v>
      </c>
      <c r="E110" s="146" t="s">
        <v>121</v>
      </c>
      <c r="F110" s="146" t="s">
        <v>236</v>
      </c>
      <c r="G110" s="146" t="s">
        <v>45</v>
      </c>
      <c r="H110" s="150" t="str">
        <f t="shared" si="103"/>
        <v>KOMMIDI</v>
      </c>
      <c r="I110" s="147" t="s">
        <v>751</v>
      </c>
      <c r="J110" s="150" t="str">
        <f t="shared" si="104"/>
        <v>KOMMIDI</v>
      </c>
      <c r="K110" s="147" t="s">
        <v>752</v>
      </c>
      <c r="L110" s="147" t="s">
        <v>543</v>
      </c>
      <c r="M110" s="147"/>
      <c r="N110" s="147"/>
      <c r="O110" s="148" t="s">
        <v>672</v>
      </c>
      <c r="P110" s="147" t="s">
        <v>559</v>
      </c>
      <c r="Q110" s="147" t="s">
        <v>562</v>
      </c>
      <c r="R110" s="149" t="str">
        <f t="shared" si="105"/>
        <v>09H</v>
      </c>
      <c r="S110" s="149" t="str">
        <f t="shared" si="106"/>
        <v>A</v>
      </c>
      <c r="T110" s="147"/>
      <c r="U110" s="147">
        <v>125</v>
      </c>
      <c r="V110" s="147"/>
      <c r="W110" s="132" t="str">
        <f t="shared" si="107"/>
        <v>B</v>
      </c>
      <c r="X110" s="136" t="str">
        <f t="shared" si="108"/>
        <v/>
      </c>
      <c r="Y110" s="132" t="str">
        <f t="shared" si="96"/>
        <v/>
      </c>
      <c r="Z110" s="136" t="str">
        <f t="shared" si="109"/>
        <v>01</v>
      </c>
      <c r="AA110" s="136" t="str">
        <f t="shared" si="110"/>
        <v>07</v>
      </c>
      <c r="AB110" s="136" t="str">
        <f t="shared" si="111"/>
        <v>2093</v>
      </c>
      <c r="AC110" s="136" t="str">
        <f t="shared" si="112"/>
        <v>A</v>
      </c>
      <c r="AD110" s="132" t="str">
        <f t="shared" si="113"/>
        <v>01T</v>
      </c>
      <c r="AE110" s="132" t="str">
        <f t="shared" si="114"/>
        <v>02T</v>
      </c>
      <c r="AF110" s="132" t="str">
        <f t="shared" si="115"/>
        <v>09H</v>
      </c>
      <c r="AG110" s="132" t="str">
        <f t="shared" si="97"/>
        <v>29E</v>
      </c>
      <c r="AH110" s="136" t="str">
        <f t="shared" si="116"/>
        <v>E</v>
      </c>
      <c r="AI110" s="132" t="str">
        <f t="shared" si="117"/>
        <v>15E</v>
      </c>
      <c r="AJ110" s="132" t="str">
        <f t="shared" si="118"/>
        <v>19E</v>
      </c>
      <c r="AK110" s="132" t="str">
        <f t="shared" si="119"/>
        <v>21E</v>
      </c>
      <c r="AL110" s="136">
        <f t="shared" si="120"/>
        <v>6</v>
      </c>
      <c r="AM110" s="132"/>
      <c r="AN110" s="132" t="str">
        <f t="shared" si="98"/>
        <v>Fee Paid Rs: 125</v>
      </c>
      <c r="AP110" s="1" t="str">
        <f t="shared" si="99"/>
        <v>KOMMIDI MOHAMMAD</v>
      </c>
      <c r="AQ110" s="1" t="str">
        <f t="shared" si="100"/>
        <v>KOMMIDI VENKATARAMANAIAH</v>
      </c>
      <c r="AR110" s="1" t="str">
        <f t="shared" si="101"/>
        <v>KOMMIDI NAGAMANI</v>
      </c>
      <c r="AS110" s="1">
        <f t="shared" si="121"/>
        <v>1</v>
      </c>
      <c r="AT110" s="1">
        <f t="shared" si="122"/>
        <v>1</v>
      </c>
      <c r="AU110" s="1">
        <f t="shared" si="123"/>
        <v>1</v>
      </c>
      <c r="AV110" s="1">
        <f t="shared" si="124"/>
        <v>1</v>
      </c>
      <c r="AW110" s="1">
        <f t="shared" si="125"/>
        <v>1</v>
      </c>
      <c r="AX110" s="1">
        <f t="shared" si="126"/>
        <v>1</v>
      </c>
      <c r="BA110" s="1" t="str">
        <f t="shared" si="127"/>
        <v>OC</v>
      </c>
      <c r="BB110" s="1" t="str">
        <f t="shared" si="128"/>
        <v/>
      </c>
      <c r="BC110" s="1" t="str">
        <f t="shared" si="129"/>
        <v/>
      </c>
    </row>
    <row r="111" spans="1:55" ht="15.75">
      <c r="A111" s="145">
        <f t="shared" ref="A111" si="169">A110+1</f>
        <v>106</v>
      </c>
      <c r="B111" s="147">
        <v>12654</v>
      </c>
      <c r="C111" s="147">
        <v>1</v>
      </c>
      <c r="D111" s="147" t="s">
        <v>746</v>
      </c>
      <c r="E111" s="146" t="s">
        <v>122</v>
      </c>
      <c r="F111" s="146" t="s">
        <v>237</v>
      </c>
      <c r="G111" s="146" t="s">
        <v>45</v>
      </c>
      <c r="H111" s="150" t="str">
        <f t="shared" si="103"/>
        <v>ARCOD</v>
      </c>
      <c r="I111" s="147" t="s">
        <v>751</v>
      </c>
      <c r="J111" s="150" t="str">
        <f t="shared" si="104"/>
        <v>ARCOD</v>
      </c>
      <c r="K111" s="147" t="s">
        <v>752</v>
      </c>
      <c r="L111" s="147" t="s">
        <v>543</v>
      </c>
      <c r="M111" s="147"/>
      <c r="N111" s="147"/>
      <c r="O111" s="148" t="s">
        <v>673</v>
      </c>
      <c r="P111" s="147" t="s">
        <v>559</v>
      </c>
      <c r="Q111" s="147" t="s">
        <v>562</v>
      </c>
      <c r="R111" s="149" t="str">
        <f t="shared" si="105"/>
        <v>09H</v>
      </c>
      <c r="S111" s="149" t="str">
        <f t="shared" si="106"/>
        <v>A</v>
      </c>
      <c r="T111" s="147"/>
      <c r="U111" s="147">
        <v>125</v>
      </c>
      <c r="V111" s="147"/>
      <c r="W111" s="132" t="str">
        <f t="shared" si="107"/>
        <v>B</v>
      </c>
      <c r="X111" s="136" t="str">
        <f t="shared" si="108"/>
        <v/>
      </c>
      <c r="Y111" s="132" t="str">
        <f t="shared" si="96"/>
        <v/>
      </c>
      <c r="Z111" s="136" t="str">
        <f t="shared" si="109"/>
        <v>01</v>
      </c>
      <c r="AA111" s="136" t="str">
        <f t="shared" si="110"/>
        <v>07</v>
      </c>
      <c r="AB111" s="136" t="str">
        <f t="shared" si="111"/>
        <v>2094</v>
      </c>
      <c r="AC111" s="136" t="str">
        <f t="shared" si="112"/>
        <v>A</v>
      </c>
      <c r="AD111" s="132" t="str">
        <f t="shared" si="113"/>
        <v>01T</v>
      </c>
      <c r="AE111" s="132" t="str">
        <f t="shared" si="114"/>
        <v>02T</v>
      </c>
      <c r="AF111" s="132" t="str">
        <f t="shared" si="115"/>
        <v>09H</v>
      </c>
      <c r="AG111" s="132" t="str">
        <f t="shared" si="97"/>
        <v>29E</v>
      </c>
      <c r="AH111" s="136" t="str">
        <f t="shared" si="116"/>
        <v>E</v>
      </c>
      <c r="AI111" s="132" t="str">
        <f t="shared" si="117"/>
        <v>15E</v>
      </c>
      <c r="AJ111" s="132" t="str">
        <f t="shared" si="118"/>
        <v>19E</v>
      </c>
      <c r="AK111" s="132" t="str">
        <f t="shared" si="119"/>
        <v>21E</v>
      </c>
      <c r="AL111" s="136">
        <f t="shared" si="120"/>
        <v>6</v>
      </c>
      <c r="AM111" s="132"/>
      <c r="AN111" s="132" t="str">
        <f t="shared" si="98"/>
        <v>Fee Paid Rs: 125</v>
      </c>
      <c r="AP111" s="1" t="str">
        <f t="shared" si="99"/>
        <v>ARCOD MUNISH</v>
      </c>
      <c r="AQ111" s="1" t="str">
        <f t="shared" si="100"/>
        <v>ARCOD VENKATARAMANAIAH</v>
      </c>
      <c r="AR111" s="1" t="str">
        <f t="shared" si="101"/>
        <v>ARCOD NAGAMANI</v>
      </c>
      <c r="AS111" s="1">
        <f t="shared" si="121"/>
        <v>1</v>
      </c>
      <c r="AT111" s="1">
        <f t="shared" si="122"/>
        <v>1</v>
      </c>
      <c r="AU111" s="1">
        <f t="shared" si="123"/>
        <v>1</v>
      </c>
      <c r="AV111" s="1">
        <f t="shared" si="124"/>
        <v>1</v>
      </c>
      <c r="AW111" s="1">
        <f t="shared" si="125"/>
        <v>1</v>
      </c>
      <c r="AX111" s="1">
        <f t="shared" si="126"/>
        <v>1</v>
      </c>
      <c r="BA111" s="1" t="str">
        <f t="shared" si="127"/>
        <v>OC</v>
      </c>
      <c r="BB111" s="1" t="str">
        <f t="shared" si="128"/>
        <v/>
      </c>
      <c r="BC111" s="1" t="str">
        <f t="shared" si="129"/>
        <v/>
      </c>
    </row>
    <row r="112" spans="1:55" ht="15.75">
      <c r="A112" s="145">
        <f t="shared" ref="A112" si="170">A111+1</f>
        <v>107</v>
      </c>
      <c r="B112" s="147">
        <v>12654</v>
      </c>
      <c r="C112" s="147">
        <v>1</v>
      </c>
      <c r="D112" s="147" t="s">
        <v>746</v>
      </c>
      <c r="E112" s="146" t="s">
        <v>123</v>
      </c>
      <c r="F112" s="146" t="s">
        <v>238</v>
      </c>
      <c r="G112" s="146" t="s">
        <v>45</v>
      </c>
      <c r="H112" s="150" t="str">
        <f t="shared" si="103"/>
        <v>GUNAKALA</v>
      </c>
      <c r="I112" s="147" t="s">
        <v>751</v>
      </c>
      <c r="J112" s="150" t="str">
        <f t="shared" si="104"/>
        <v>GUNAKALA</v>
      </c>
      <c r="K112" s="147" t="s">
        <v>752</v>
      </c>
      <c r="L112" s="147" t="s">
        <v>543</v>
      </c>
      <c r="M112" s="147"/>
      <c r="N112" s="147"/>
      <c r="O112" s="148" t="s">
        <v>674</v>
      </c>
      <c r="P112" s="147" t="s">
        <v>559</v>
      </c>
      <c r="Q112" s="147" t="s">
        <v>562</v>
      </c>
      <c r="R112" s="149" t="str">
        <f t="shared" si="105"/>
        <v>09H</v>
      </c>
      <c r="S112" s="149" t="str">
        <f t="shared" si="106"/>
        <v>A</v>
      </c>
      <c r="T112" s="147"/>
      <c r="U112" s="147">
        <v>125</v>
      </c>
      <c r="V112" s="147"/>
      <c r="W112" s="132" t="str">
        <f t="shared" si="107"/>
        <v>B</v>
      </c>
      <c r="X112" s="136" t="str">
        <f t="shared" si="108"/>
        <v/>
      </c>
      <c r="Y112" s="132" t="str">
        <f t="shared" si="96"/>
        <v/>
      </c>
      <c r="Z112" s="136" t="str">
        <f t="shared" si="109"/>
        <v>01</v>
      </c>
      <c r="AA112" s="136" t="str">
        <f t="shared" si="110"/>
        <v>07</v>
      </c>
      <c r="AB112" s="136" t="str">
        <f t="shared" si="111"/>
        <v>2095</v>
      </c>
      <c r="AC112" s="136" t="str">
        <f t="shared" si="112"/>
        <v>A</v>
      </c>
      <c r="AD112" s="132" t="str">
        <f t="shared" si="113"/>
        <v>01T</v>
      </c>
      <c r="AE112" s="132" t="str">
        <f t="shared" si="114"/>
        <v>02T</v>
      </c>
      <c r="AF112" s="132" t="str">
        <f t="shared" si="115"/>
        <v>09H</v>
      </c>
      <c r="AG112" s="132" t="str">
        <f t="shared" si="97"/>
        <v>29E</v>
      </c>
      <c r="AH112" s="136" t="str">
        <f t="shared" si="116"/>
        <v>E</v>
      </c>
      <c r="AI112" s="132" t="str">
        <f t="shared" si="117"/>
        <v>15E</v>
      </c>
      <c r="AJ112" s="132" t="str">
        <f t="shared" si="118"/>
        <v>19E</v>
      </c>
      <c r="AK112" s="132" t="str">
        <f t="shared" si="119"/>
        <v>21E</v>
      </c>
      <c r="AL112" s="136">
        <f t="shared" si="120"/>
        <v>6</v>
      </c>
      <c r="AM112" s="132"/>
      <c r="AN112" s="132" t="str">
        <f t="shared" si="98"/>
        <v>Fee Paid Rs: 125</v>
      </c>
      <c r="AP112" s="1" t="str">
        <f t="shared" si="99"/>
        <v>GUNAKALA NAGENDRA PRASAD</v>
      </c>
      <c r="AQ112" s="1" t="str">
        <f t="shared" si="100"/>
        <v>GUNAKALA VENKATARAMANAIAH</v>
      </c>
      <c r="AR112" s="1" t="str">
        <f t="shared" si="101"/>
        <v>GUNAKALA NAGAMANI</v>
      </c>
      <c r="AS112" s="1">
        <f t="shared" si="121"/>
        <v>1</v>
      </c>
      <c r="AT112" s="1">
        <f t="shared" si="122"/>
        <v>1</v>
      </c>
      <c r="AU112" s="1">
        <f t="shared" si="123"/>
        <v>1</v>
      </c>
      <c r="AV112" s="1">
        <f t="shared" si="124"/>
        <v>1</v>
      </c>
      <c r="AW112" s="1">
        <f t="shared" si="125"/>
        <v>1</v>
      </c>
      <c r="AX112" s="1">
        <f t="shared" si="126"/>
        <v>1</v>
      </c>
      <c r="BA112" s="1" t="str">
        <f t="shared" si="127"/>
        <v>OC</v>
      </c>
      <c r="BB112" s="1" t="str">
        <f t="shared" si="128"/>
        <v/>
      </c>
      <c r="BC112" s="1" t="str">
        <f t="shared" si="129"/>
        <v/>
      </c>
    </row>
    <row r="113" spans="1:55" ht="15.75">
      <c r="A113" s="145">
        <f t="shared" ref="A113" si="171">A112+1</f>
        <v>108</v>
      </c>
      <c r="B113" s="147">
        <v>12654</v>
      </c>
      <c r="C113" s="147">
        <v>1</v>
      </c>
      <c r="D113" s="147" t="s">
        <v>746</v>
      </c>
      <c r="E113" s="146" t="s">
        <v>124</v>
      </c>
      <c r="F113" s="146" t="s">
        <v>239</v>
      </c>
      <c r="G113" s="146" t="s">
        <v>45</v>
      </c>
      <c r="H113" s="150" t="str">
        <f t="shared" si="103"/>
        <v>PASUPULETI</v>
      </c>
      <c r="I113" s="147" t="s">
        <v>751</v>
      </c>
      <c r="J113" s="150" t="str">
        <f t="shared" si="104"/>
        <v>PASUPULETI</v>
      </c>
      <c r="K113" s="147" t="s">
        <v>752</v>
      </c>
      <c r="L113" s="147" t="s">
        <v>543</v>
      </c>
      <c r="M113" s="147"/>
      <c r="N113" s="147"/>
      <c r="O113" s="148" t="s">
        <v>675</v>
      </c>
      <c r="P113" s="147" t="s">
        <v>559</v>
      </c>
      <c r="Q113" s="147" t="s">
        <v>562</v>
      </c>
      <c r="R113" s="149" t="str">
        <f t="shared" si="105"/>
        <v>09H</v>
      </c>
      <c r="S113" s="149" t="str">
        <f t="shared" si="106"/>
        <v>A</v>
      </c>
      <c r="T113" s="147"/>
      <c r="U113" s="147">
        <v>125</v>
      </c>
      <c r="V113" s="147"/>
      <c r="W113" s="132" t="str">
        <f t="shared" si="107"/>
        <v>B</v>
      </c>
      <c r="X113" s="136" t="str">
        <f t="shared" si="108"/>
        <v/>
      </c>
      <c r="Y113" s="132" t="str">
        <f t="shared" si="96"/>
        <v/>
      </c>
      <c r="Z113" s="136" t="str">
        <f t="shared" si="109"/>
        <v>01</v>
      </c>
      <c r="AA113" s="136" t="str">
        <f t="shared" si="110"/>
        <v>07</v>
      </c>
      <c r="AB113" s="136" t="str">
        <f t="shared" si="111"/>
        <v>2096</v>
      </c>
      <c r="AC113" s="136" t="str">
        <f t="shared" si="112"/>
        <v>A</v>
      </c>
      <c r="AD113" s="132" t="str">
        <f t="shared" si="113"/>
        <v>01T</v>
      </c>
      <c r="AE113" s="132" t="str">
        <f t="shared" si="114"/>
        <v>02T</v>
      </c>
      <c r="AF113" s="132" t="str">
        <f t="shared" si="115"/>
        <v>09H</v>
      </c>
      <c r="AG113" s="132" t="str">
        <f t="shared" si="97"/>
        <v>29E</v>
      </c>
      <c r="AH113" s="136" t="str">
        <f t="shared" si="116"/>
        <v>E</v>
      </c>
      <c r="AI113" s="132" t="str">
        <f t="shared" si="117"/>
        <v>15E</v>
      </c>
      <c r="AJ113" s="132" t="str">
        <f t="shared" si="118"/>
        <v>19E</v>
      </c>
      <c r="AK113" s="132" t="str">
        <f t="shared" si="119"/>
        <v>21E</v>
      </c>
      <c r="AL113" s="136">
        <f t="shared" si="120"/>
        <v>6</v>
      </c>
      <c r="AM113" s="132"/>
      <c r="AN113" s="132" t="str">
        <f t="shared" si="98"/>
        <v>Fee Paid Rs: 125</v>
      </c>
      <c r="AP113" s="1" t="str">
        <f t="shared" si="99"/>
        <v>PASUPULETI NAVEEN KUMAR</v>
      </c>
      <c r="AQ113" s="1" t="str">
        <f t="shared" si="100"/>
        <v>PASUPULETI VENKATARAMANAIAH</v>
      </c>
      <c r="AR113" s="1" t="str">
        <f t="shared" si="101"/>
        <v>PASUPULETI NAGAMANI</v>
      </c>
      <c r="AS113" s="1">
        <f t="shared" si="121"/>
        <v>1</v>
      </c>
      <c r="AT113" s="1">
        <f t="shared" si="122"/>
        <v>1</v>
      </c>
      <c r="AU113" s="1">
        <f t="shared" si="123"/>
        <v>1</v>
      </c>
      <c r="AV113" s="1">
        <f t="shared" si="124"/>
        <v>1</v>
      </c>
      <c r="AW113" s="1">
        <f t="shared" si="125"/>
        <v>1</v>
      </c>
      <c r="AX113" s="1">
        <f t="shared" si="126"/>
        <v>1</v>
      </c>
      <c r="BA113" s="1" t="str">
        <f t="shared" si="127"/>
        <v>OC</v>
      </c>
      <c r="BB113" s="1" t="str">
        <f t="shared" si="128"/>
        <v/>
      </c>
      <c r="BC113" s="1" t="str">
        <f t="shared" si="129"/>
        <v/>
      </c>
    </row>
    <row r="114" spans="1:55" ht="15.75">
      <c r="A114" s="145">
        <f t="shared" ref="A114" si="172">A113+1</f>
        <v>109</v>
      </c>
      <c r="B114" s="147">
        <v>12654</v>
      </c>
      <c r="C114" s="147">
        <v>1</v>
      </c>
      <c r="D114" s="147" t="s">
        <v>746</v>
      </c>
      <c r="E114" s="146" t="s">
        <v>125</v>
      </c>
      <c r="F114" s="146" t="s">
        <v>239</v>
      </c>
      <c r="G114" s="146" t="s">
        <v>45</v>
      </c>
      <c r="H114" s="150" t="str">
        <f t="shared" si="103"/>
        <v>SURE</v>
      </c>
      <c r="I114" s="147" t="s">
        <v>751</v>
      </c>
      <c r="J114" s="150" t="str">
        <f t="shared" si="104"/>
        <v>SURE</v>
      </c>
      <c r="K114" s="147" t="s">
        <v>752</v>
      </c>
      <c r="L114" s="147" t="s">
        <v>543</v>
      </c>
      <c r="M114" s="147"/>
      <c r="N114" s="147"/>
      <c r="O114" s="148" t="s">
        <v>676</v>
      </c>
      <c r="P114" s="147" t="s">
        <v>559</v>
      </c>
      <c r="Q114" s="147" t="s">
        <v>562</v>
      </c>
      <c r="R114" s="149" t="str">
        <f t="shared" si="105"/>
        <v>09H</v>
      </c>
      <c r="S114" s="149" t="str">
        <f t="shared" si="106"/>
        <v>A</v>
      </c>
      <c r="T114" s="147"/>
      <c r="U114" s="147">
        <v>125</v>
      </c>
      <c r="V114" s="147"/>
      <c r="W114" s="132" t="str">
        <f t="shared" si="107"/>
        <v>B</v>
      </c>
      <c r="X114" s="136" t="str">
        <f t="shared" si="108"/>
        <v/>
      </c>
      <c r="Y114" s="132" t="str">
        <f t="shared" si="96"/>
        <v/>
      </c>
      <c r="Z114" s="136" t="str">
        <f t="shared" si="109"/>
        <v>01</v>
      </c>
      <c r="AA114" s="136" t="str">
        <f t="shared" si="110"/>
        <v>07</v>
      </c>
      <c r="AB114" s="136" t="str">
        <f t="shared" si="111"/>
        <v>2097</v>
      </c>
      <c r="AC114" s="136" t="str">
        <f t="shared" si="112"/>
        <v>A</v>
      </c>
      <c r="AD114" s="132" t="str">
        <f t="shared" si="113"/>
        <v>01T</v>
      </c>
      <c r="AE114" s="132" t="str">
        <f t="shared" si="114"/>
        <v>02T</v>
      </c>
      <c r="AF114" s="132" t="str">
        <f t="shared" si="115"/>
        <v>09H</v>
      </c>
      <c r="AG114" s="132" t="str">
        <f t="shared" si="97"/>
        <v>29E</v>
      </c>
      <c r="AH114" s="136" t="str">
        <f t="shared" si="116"/>
        <v>E</v>
      </c>
      <c r="AI114" s="132" t="str">
        <f t="shared" si="117"/>
        <v>15E</v>
      </c>
      <c r="AJ114" s="132" t="str">
        <f t="shared" si="118"/>
        <v>19E</v>
      </c>
      <c r="AK114" s="132" t="str">
        <f t="shared" si="119"/>
        <v>21E</v>
      </c>
      <c r="AL114" s="136">
        <f t="shared" si="120"/>
        <v>6</v>
      </c>
      <c r="AM114" s="132"/>
      <c r="AN114" s="132" t="str">
        <f t="shared" si="98"/>
        <v>Fee Paid Rs: 125</v>
      </c>
      <c r="AP114" s="1" t="str">
        <f t="shared" si="99"/>
        <v>SURE NAVEEN KUMAR</v>
      </c>
      <c r="AQ114" s="1" t="str">
        <f t="shared" si="100"/>
        <v>SURE VENKATARAMANAIAH</v>
      </c>
      <c r="AR114" s="1" t="str">
        <f t="shared" si="101"/>
        <v>SURE NAGAMANI</v>
      </c>
      <c r="AS114" s="1">
        <f t="shared" si="121"/>
        <v>1</v>
      </c>
      <c r="AT114" s="1">
        <f t="shared" si="122"/>
        <v>1</v>
      </c>
      <c r="AU114" s="1">
        <f t="shared" si="123"/>
        <v>1</v>
      </c>
      <c r="AV114" s="1">
        <f t="shared" si="124"/>
        <v>1</v>
      </c>
      <c r="AW114" s="1">
        <f t="shared" si="125"/>
        <v>1</v>
      </c>
      <c r="AX114" s="1">
        <f t="shared" si="126"/>
        <v>1</v>
      </c>
      <c r="BA114" s="1" t="str">
        <f t="shared" si="127"/>
        <v>OC</v>
      </c>
      <c r="BB114" s="1" t="str">
        <f t="shared" si="128"/>
        <v/>
      </c>
      <c r="BC114" s="1" t="str">
        <f t="shared" si="129"/>
        <v/>
      </c>
    </row>
    <row r="115" spans="1:55" ht="15.75">
      <c r="A115" s="145">
        <f t="shared" ref="A115" si="173">A114+1</f>
        <v>110</v>
      </c>
      <c r="B115" s="147">
        <v>12654</v>
      </c>
      <c r="C115" s="147">
        <v>1</v>
      </c>
      <c r="D115" s="147" t="s">
        <v>746</v>
      </c>
      <c r="E115" s="146" t="s">
        <v>126</v>
      </c>
      <c r="F115" s="146" t="s">
        <v>240</v>
      </c>
      <c r="G115" s="146" t="s">
        <v>45</v>
      </c>
      <c r="H115" s="150" t="str">
        <f t="shared" si="103"/>
        <v>ALLAMPATI</v>
      </c>
      <c r="I115" s="147" t="s">
        <v>751</v>
      </c>
      <c r="J115" s="150" t="str">
        <f t="shared" si="104"/>
        <v>ALLAMPATI</v>
      </c>
      <c r="K115" s="147" t="s">
        <v>752</v>
      </c>
      <c r="L115" s="147" t="s">
        <v>543</v>
      </c>
      <c r="M115" s="147"/>
      <c r="N115" s="147"/>
      <c r="O115" s="148" t="s">
        <v>677</v>
      </c>
      <c r="P115" s="147" t="s">
        <v>559</v>
      </c>
      <c r="Q115" s="147" t="s">
        <v>562</v>
      </c>
      <c r="R115" s="149" t="str">
        <f t="shared" si="105"/>
        <v>09H</v>
      </c>
      <c r="S115" s="149" t="str">
        <f t="shared" si="106"/>
        <v>A</v>
      </c>
      <c r="T115" s="147"/>
      <c r="U115" s="147">
        <v>125</v>
      </c>
      <c r="V115" s="147"/>
      <c r="W115" s="132" t="str">
        <f t="shared" si="107"/>
        <v>B</v>
      </c>
      <c r="X115" s="136" t="str">
        <f t="shared" si="108"/>
        <v/>
      </c>
      <c r="Y115" s="132" t="str">
        <f t="shared" si="96"/>
        <v/>
      </c>
      <c r="Z115" s="136" t="str">
        <f t="shared" si="109"/>
        <v>01</v>
      </c>
      <c r="AA115" s="136" t="str">
        <f t="shared" si="110"/>
        <v>07</v>
      </c>
      <c r="AB115" s="136" t="str">
        <f t="shared" si="111"/>
        <v>2098</v>
      </c>
      <c r="AC115" s="136" t="str">
        <f t="shared" si="112"/>
        <v>A</v>
      </c>
      <c r="AD115" s="132" t="str">
        <f t="shared" si="113"/>
        <v>01T</v>
      </c>
      <c r="AE115" s="132" t="str">
        <f t="shared" si="114"/>
        <v>02T</v>
      </c>
      <c r="AF115" s="132" t="str">
        <f t="shared" si="115"/>
        <v>09H</v>
      </c>
      <c r="AG115" s="132" t="str">
        <f t="shared" si="97"/>
        <v>29E</v>
      </c>
      <c r="AH115" s="136" t="str">
        <f t="shared" si="116"/>
        <v>E</v>
      </c>
      <c r="AI115" s="132" t="str">
        <f t="shared" si="117"/>
        <v>15E</v>
      </c>
      <c r="AJ115" s="132" t="str">
        <f t="shared" si="118"/>
        <v>19E</v>
      </c>
      <c r="AK115" s="132" t="str">
        <f t="shared" si="119"/>
        <v>21E</v>
      </c>
      <c r="AL115" s="136">
        <f t="shared" si="120"/>
        <v>6</v>
      </c>
      <c r="AM115" s="132"/>
      <c r="AN115" s="132" t="str">
        <f t="shared" si="98"/>
        <v>Fee Paid Rs: 125</v>
      </c>
      <c r="AP115" s="1" t="str">
        <f t="shared" si="99"/>
        <v>ALLAMPATI PRAVEEN</v>
      </c>
      <c r="AQ115" s="1" t="str">
        <f t="shared" si="100"/>
        <v>ALLAMPATI VENKATARAMANAIAH</v>
      </c>
      <c r="AR115" s="1" t="str">
        <f t="shared" si="101"/>
        <v>ALLAMPATI NAGAMANI</v>
      </c>
      <c r="AS115" s="1">
        <f t="shared" si="121"/>
        <v>1</v>
      </c>
      <c r="AT115" s="1">
        <f t="shared" si="122"/>
        <v>1</v>
      </c>
      <c r="AU115" s="1">
        <f t="shared" si="123"/>
        <v>1</v>
      </c>
      <c r="AV115" s="1">
        <f t="shared" si="124"/>
        <v>1</v>
      </c>
      <c r="AW115" s="1">
        <f t="shared" si="125"/>
        <v>1</v>
      </c>
      <c r="AX115" s="1">
        <f t="shared" si="126"/>
        <v>1</v>
      </c>
      <c r="BA115" s="1" t="str">
        <f t="shared" si="127"/>
        <v>OC</v>
      </c>
      <c r="BB115" s="1" t="str">
        <f t="shared" si="128"/>
        <v/>
      </c>
      <c r="BC115" s="1" t="str">
        <f t="shared" si="129"/>
        <v/>
      </c>
    </row>
    <row r="116" spans="1:55" ht="15.75">
      <c r="A116" s="145">
        <f t="shared" ref="A116" si="174">A115+1</f>
        <v>111</v>
      </c>
      <c r="B116" s="147">
        <v>12654</v>
      </c>
      <c r="C116" s="147">
        <v>1</v>
      </c>
      <c r="D116" s="147" t="s">
        <v>746</v>
      </c>
      <c r="E116" s="146" t="s">
        <v>127</v>
      </c>
      <c r="F116" s="146" t="s">
        <v>241</v>
      </c>
      <c r="G116" s="146" t="s">
        <v>45</v>
      </c>
      <c r="H116" s="150" t="str">
        <f t="shared" si="103"/>
        <v>BALARAM</v>
      </c>
      <c r="I116" s="147" t="s">
        <v>751</v>
      </c>
      <c r="J116" s="150" t="str">
        <f t="shared" si="104"/>
        <v>BALARAM</v>
      </c>
      <c r="K116" s="147" t="s">
        <v>752</v>
      </c>
      <c r="L116" s="147" t="s">
        <v>543</v>
      </c>
      <c r="M116" s="147"/>
      <c r="N116" s="147"/>
      <c r="O116" s="148" t="s">
        <v>678</v>
      </c>
      <c r="P116" s="147" t="s">
        <v>559</v>
      </c>
      <c r="Q116" s="147" t="s">
        <v>562</v>
      </c>
      <c r="R116" s="149" t="str">
        <f t="shared" si="105"/>
        <v>09H</v>
      </c>
      <c r="S116" s="149" t="str">
        <f t="shared" si="106"/>
        <v>A</v>
      </c>
      <c r="T116" s="147"/>
      <c r="U116" s="147">
        <v>125</v>
      </c>
      <c r="V116" s="147"/>
      <c r="W116" s="132" t="str">
        <f t="shared" si="107"/>
        <v>B</v>
      </c>
      <c r="X116" s="136" t="str">
        <f t="shared" si="108"/>
        <v/>
      </c>
      <c r="Y116" s="132" t="str">
        <f t="shared" si="96"/>
        <v/>
      </c>
      <c r="Z116" s="136" t="str">
        <f t="shared" si="109"/>
        <v>01</v>
      </c>
      <c r="AA116" s="136" t="str">
        <f t="shared" si="110"/>
        <v>07</v>
      </c>
      <c r="AB116" s="136" t="str">
        <f t="shared" si="111"/>
        <v>2099</v>
      </c>
      <c r="AC116" s="136" t="str">
        <f t="shared" si="112"/>
        <v>A</v>
      </c>
      <c r="AD116" s="132" t="str">
        <f t="shared" si="113"/>
        <v>01T</v>
      </c>
      <c r="AE116" s="132" t="str">
        <f t="shared" si="114"/>
        <v>02T</v>
      </c>
      <c r="AF116" s="132" t="str">
        <f t="shared" si="115"/>
        <v>09H</v>
      </c>
      <c r="AG116" s="132" t="str">
        <f t="shared" si="97"/>
        <v>29E</v>
      </c>
      <c r="AH116" s="136" t="str">
        <f t="shared" si="116"/>
        <v>E</v>
      </c>
      <c r="AI116" s="132" t="str">
        <f t="shared" si="117"/>
        <v>15E</v>
      </c>
      <c r="AJ116" s="132" t="str">
        <f t="shared" si="118"/>
        <v>19E</v>
      </c>
      <c r="AK116" s="132" t="str">
        <f t="shared" si="119"/>
        <v>21E</v>
      </c>
      <c r="AL116" s="136">
        <f t="shared" si="120"/>
        <v>6</v>
      </c>
      <c r="AM116" s="132"/>
      <c r="AN116" s="132" t="str">
        <f t="shared" si="98"/>
        <v>Fee Paid Rs: 125</v>
      </c>
      <c r="AP116" s="1" t="str">
        <f t="shared" si="99"/>
        <v>BALARAM RAJA</v>
      </c>
      <c r="AQ116" s="1" t="str">
        <f t="shared" si="100"/>
        <v>BALARAM VENKATARAMANAIAH</v>
      </c>
      <c r="AR116" s="1" t="str">
        <f t="shared" si="101"/>
        <v>BALARAM NAGAMANI</v>
      </c>
      <c r="AS116" s="1">
        <f t="shared" si="121"/>
        <v>1</v>
      </c>
      <c r="AT116" s="1">
        <f t="shared" si="122"/>
        <v>1</v>
      </c>
      <c r="AU116" s="1">
        <f t="shared" si="123"/>
        <v>1</v>
      </c>
      <c r="AV116" s="1">
        <f t="shared" si="124"/>
        <v>1</v>
      </c>
      <c r="AW116" s="1">
        <f t="shared" si="125"/>
        <v>1</v>
      </c>
      <c r="AX116" s="1">
        <f t="shared" si="126"/>
        <v>1</v>
      </c>
      <c r="BA116" s="1" t="str">
        <f t="shared" si="127"/>
        <v>OC</v>
      </c>
      <c r="BB116" s="1" t="str">
        <f t="shared" si="128"/>
        <v/>
      </c>
      <c r="BC116" s="1" t="str">
        <f t="shared" si="129"/>
        <v/>
      </c>
    </row>
    <row r="117" spans="1:55" ht="15.75">
      <c r="A117" s="145">
        <f t="shared" ref="A117" si="175">A116+1</f>
        <v>112</v>
      </c>
      <c r="B117" s="147">
        <v>12654</v>
      </c>
      <c r="C117" s="147">
        <v>1</v>
      </c>
      <c r="D117" s="147" t="s">
        <v>746</v>
      </c>
      <c r="E117" s="146" t="s">
        <v>128</v>
      </c>
      <c r="F117" s="146" t="s">
        <v>242</v>
      </c>
      <c r="G117" s="146" t="s">
        <v>45</v>
      </c>
      <c r="H117" s="150" t="str">
        <f t="shared" si="103"/>
        <v>MANNURU</v>
      </c>
      <c r="I117" s="147" t="s">
        <v>751</v>
      </c>
      <c r="J117" s="150" t="str">
        <f t="shared" si="104"/>
        <v>MANNURU</v>
      </c>
      <c r="K117" s="147" t="s">
        <v>752</v>
      </c>
      <c r="L117" s="147" t="s">
        <v>543</v>
      </c>
      <c r="M117" s="147"/>
      <c r="N117" s="147"/>
      <c r="O117" s="148" t="s">
        <v>679</v>
      </c>
      <c r="P117" s="147" t="s">
        <v>559</v>
      </c>
      <c r="Q117" s="147" t="s">
        <v>562</v>
      </c>
      <c r="R117" s="149" t="str">
        <f t="shared" si="105"/>
        <v>09H</v>
      </c>
      <c r="S117" s="149" t="str">
        <f t="shared" si="106"/>
        <v>A</v>
      </c>
      <c r="T117" s="147"/>
      <c r="U117" s="147">
        <v>125</v>
      </c>
      <c r="V117" s="147"/>
      <c r="W117" s="132" t="str">
        <f t="shared" si="107"/>
        <v>B</v>
      </c>
      <c r="X117" s="136" t="str">
        <f t="shared" si="108"/>
        <v/>
      </c>
      <c r="Y117" s="132" t="str">
        <f t="shared" si="96"/>
        <v/>
      </c>
      <c r="Z117" s="136" t="str">
        <f t="shared" si="109"/>
        <v>01</v>
      </c>
      <c r="AA117" s="136" t="str">
        <f t="shared" si="110"/>
        <v>07</v>
      </c>
      <c r="AB117" s="136" t="str">
        <f t="shared" si="111"/>
        <v>2100</v>
      </c>
      <c r="AC117" s="136" t="str">
        <f t="shared" si="112"/>
        <v>A</v>
      </c>
      <c r="AD117" s="132" t="str">
        <f t="shared" si="113"/>
        <v>01T</v>
      </c>
      <c r="AE117" s="132" t="str">
        <f t="shared" si="114"/>
        <v>02T</v>
      </c>
      <c r="AF117" s="132" t="str">
        <f t="shared" si="115"/>
        <v>09H</v>
      </c>
      <c r="AG117" s="132" t="str">
        <f t="shared" si="97"/>
        <v>29E</v>
      </c>
      <c r="AH117" s="136" t="str">
        <f t="shared" si="116"/>
        <v>E</v>
      </c>
      <c r="AI117" s="132" t="str">
        <f t="shared" si="117"/>
        <v>15E</v>
      </c>
      <c r="AJ117" s="132" t="str">
        <f t="shared" si="118"/>
        <v>19E</v>
      </c>
      <c r="AK117" s="132" t="str">
        <f t="shared" si="119"/>
        <v>21E</v>
      </c>
      <c r="AL117" s="136">
        <f t="shared" si="120"/>
        <v>6</v>
      </c>
      <c r="AM117" s="132"/>
      <c r="AN117" s="132" t="str">
        <f t="shared" si="98"/>
        <v>Fee Paid Rs: 125</v>
      </c>
      <c r="AP117" s="1" t="str">
        <f t="shared" si="99"/>
        <v>MANNURU RAJA SEKHAR</v>
      </c>
      <c r="AQ117" s="1" t="str">
        <f t="shared" si="100"/>
        <v>MANNURU VENKATARAMANAIAH</v>
      </c>
      <c r="AR117" s="1" t="str">
        <f t="shared" si="101"/>
        <v>MANNURU NAGAMANI</v>
      </c>
      <c r="AS117" s="1">
        <f t="shared" si="121"/>
        <v>1</v>
      </c>
      <c r="AT117" s="1">
        <f t="shared" si="122"/>
        <v>1</v>
      </c>
      <c r="AU117" s="1">
        <f t="shared" si="123"/>
        <v>1</v>
      </c>
      <c r="AV117" s="1">
        <f t="shared" si="124"/>
        <v>1</v>
      </c>
      <c r="AW117" s="1">
        <f t="shared" si="125"/>
        <v>1</v>
      </c>
      <c r="AX117" s="1">
        <f t="shared" si="126"/>
        <v>1</v>
      </c>
      <c r="BA117" s="1" t="str">
        <f t="shared" si="127"/>
        <v>OC</v>
      </c>
      <c r="BB117" s="1" t="str">
        <f t="shared" si="128"/>
        <v/>
      </c>
      <c r="BC117" s="1" t="str">
        <f t="shared" si="129"/>
        <v/>
      </c>
    </row>
    <row r="118" spans="1:55" ht="15.75">
      <c r="A118" s="145">
        <f t="shared" ref="A118" si="176">A117+1</f>
        <v>113</v>
      </c>
      <c r="B118" s="147">
        <v>12654</v>
      </c>
      <c r="C118" s="147">
        <v>1</v>
      </c>
      <c r="D118" s="147" t="s">
        <v>746</v>
      </c>
      <c r="E118" s="146" t="s">
        <v>129</v>
      </c>
      <c r="F118" s="146" t="s">
        <v>243</v>
      </c>
      <c r="G118" s="146" t="s">
        <v>45</v>
      </c>
      <c r="H118" s="150" t="str">
        <f t="shared" si="103"/>
        <v>MUTHUKURU</v>
      </c>
      <c r="I118" s="147" t="s">
        <v>751</v>
      </c>
      <c r="J118" s="150" t="str">
        <f t="shared" si="104"/>
        <v>MUTHUKURU</v>
      </c>
      <c r="K118" s="147" t="s">
        <v>752</v>
      </c>
      <c r="L118" s="147" t="s">
        <v>543</v>
      </c>
      <c r="M118" s="147"/>
      <c r="N118" s="147"/>
      <c r="O118" s="148" t="s">
        <v>680</v>
      </c>
      <c r="P118" s="147" t="s">
        <v>559</v>
      </c>
      <c r="Q118" s="147" t="s">
        <v>562</v>
      </c>
      <c r="R118" s="149" t="str">
        <f t="shared" si="105"/>
        <v>09H</v>
      </c>
      <c r="S118" s="149" t="str">
        <f t="shared" si="106"/>
        <v>A</v>
      </c>
      <c r="T118" s="147"/>
      <c r="U118" s="147">
        <v>125</v>
      </c>
      <c r="V118" s="147"/>
      <c r="W118" s="132" t="str">
        <f t="shared" si="107"/>
        <v>B</v>
      </c>
      <c r="X118" s="136" t="str">
        <f t="shared" si="108"/>
        <v/>
      </c>
      <c r="Y118" s="132" t="str">
        <f t="shared" si="96"/>
        <v/>
      </c>
      <c r="Z118" s="136" t="str">
        <f t="shared" si="109"/>
        <v>01</v>
      </c>
      <c r="AA118" s="136" t="str">
        <f t="shared" si="110"/>
        <v>07</v>
      </c>
      <c r="AB118" s="136" t="str">
        <f t="shared" si="111"/>
        <v>2101</v>
      </c>
      <c r="AC118" s="136" t="str">
        <f t="shared" si="112"/>
        <v>A</v>
      </c>
      <c r="AD118" s="132" t="str">
        <f t="shared" si="113"/>
        <v>01T</v>
      </c>
      <c r="AE118" s="132" t="str">
        <f t="shared" si="114"/>
        <v>02T</v>
      </c>
      <c r="AF118" s="132" t="str">
        <f t="shared" si="115"/>
        <v>09H</v>
      </c>
      <c r="AG118" s="132" t="str">
        <f t="shared" si="97"/>
        <v>29E</v>
      </c>
      <c r="AH118" s="136" t="str">
        <f t="shared" si="116"/>
        <v>E</v>
      </c>
      <c r="AI118" s="132" t="str">
        <f t="shared" si="117"/>
        <v>15E</v>
      </c>
      <c r="AJ118" s="132" t="str">
        <f t="shared" si="118"/>
        <v>19E</v>
      </c>
      <c r="AK118" s="132" t="str">
        <f t="shared" si="119"/>
        <v>21E</v>
      </c>
      <c r="AL118" s="136">
        <f t="shared" si="120"/>
        <v>6</v>
      </c>
      <c r="AM118" s="132"/>
      <c r="AN118" s="132" t="str">
        <f t="shared" si="98"/>
        <v>Fee Paid Rs: 125</v>
      </c>
      <c r="AP118" s="1" t="str">
        <f t="shared" si="99"/>
        <v>MUTHUKURU SAI KUMAR</v>
      </c>
      <c r="AQ118" s="1" t="str">
        <f t="shared" si="100"/>
        <v>MUTHUKURU VENKATARAMANAIAH</v>
      </c>
      <c r="AR118" s="1" t="str">
        <f t="shared" si="101"/>
        <v>MUTHUKURU NAGAMANI</v>
      </c>
      <c r="AS118" s="1">
        <f t="shared" si="121"/>
        <v>1</v>
      </c>
      <c r="AT118" s="1">
        <f t="shared" si="122"/>
        <v>1</v>
      </c>
      <c r="AU118" s="1">
        <f t="shared" si="123"/>
        <v>1</v>
      </c>
      <c r="AV118" s="1">
        <f t="shared" si="124"/>
        <v>1</v>
      </c>
      <c r="AW118" s="1">
        <f t="shared" si="125"/>
        <v>1</v>
      </c>
      <c r="AX118" s="1">
        <f t="shared" si="126"/>
        <v>1</v>
      </c>
      <c r="BA118" s="1" t="str">
        <f t="shared" si="127"/>
        <v>OC</v>
      </c>
      <c r="BB118" s="1" t="str">
        <f t="shared" si="128"/>
        <v/>
      </c>
      <c r="BC118" s="1" t="str">
        <f t="shared" si="129"/>
        <v/>
      </c>
    </row>
    <row r="119" spans="1:55" ht="15.75">
      <c r="A119" s="145">
        <f t="shared" ref="A119" si="177">A118+1</f>
        <v>114</v>
      </c>
      <c r="B119" s="147">
        <v>12654</v>
      </c>
      <c r="C119" s="147">
        <v>1</v>
      </c>
      <c r="D119" s="147" t="s">
        <v>746</v>
      </c>
      <c r="E119" s="146" t="s">
        <v>130</v>
      </c>
      <c r="F119" s="146" t="s">
        <v>244</v>
      </c>
      <c r="G119" s="146" t="s">
        <v>45</v>
      </c>
      <c r="H119" s="150" t="str">
        <f t="shared" si="103"/>
        <v>ORUGANTI</v>
      </c>
      <c r="I119" s="147" t="s">
        <v>751</v>
      </c>
      <c r="J119" s="150" t="str">
        <f t="shared" si="104"/>
        <v>ORUGANTI</v>
      </c>
      <c r="K119" s="147" t="s">
        <v>752</v>
      </c>
      <c r="L119" s="147" t="s">
        <v>543</v>
      </c>
      <c r="M119" s="147"/>
      <c r="N119" s="147"/>
      <c r="O119" s="148" t="s">
        <v>681</v>
      </c>
      <c r="P119" s="147" t="s">
        <v>559</v>
      </c>
      <c r="Q119" s="147" t="s">
        <v>562</v>
      </c>
      <c r="R119" s="149" t="str">
        <f t="shared" si="105"/>
        <v>09H</v>
      </c>
      <c r="S119" s="149" t="str">
        <f t="shared" si="106"/>
        <v>A</v>
      </c>
      <c r="T119" s="147"/>
      <c r="U119" s="147">
        <v>125</v>
      </c>
      <c r="V119" s="147"/>
      <c r="W119" s="132" t="str">
        <f t="shared" si="107"/>
        <v>B</v>
      </c>
      <c r="X119" s="136" t="str">
        <f t="shared" si="108"/>
        <v/>
      </c>
      <c r="Y119" s="132" t="str">
        <f t="shared" si="96"/>
        <v/>
      </c>
      <c r="Z119" s="136" t="str">
        <f t="shared" si="109"/>
        <v>01</v>
      </c>
      <c r="AA119" s="136" t="str">
        <f t="shared" si="110"/>
        <v>07</v>
      </c>
      <c r="AB119" s="136" t="str">
        <f t="shared" si="111"/>
        <v>2102</v>
      </c>
      <c r="AC119" s="136" t="str">
        <f t="shared" si="112"/>
        <v>A</v>
      </c>
      <c r="AD119" s="132" t="str">
        <f t="shared" si="113"/>
        <v>01T</v>
      </c>
      <c r="AE119" s="132" t="str">
        <f t="shared" si="114"/>
        <v>02T</v>
      </c>
      <c r="AF119" s="132" t="str">
        <f t="shared" si="115"/>
        <v>09H</v>
      </c>
      <c r="AG119" s="132" t="str">
        <f t="shared" si="97"/>
        <v>29E</v>
      </c>
      <c r="AH119" s="136" t="str">
        <f t="shared" si="116"/>
        <v>E</v>
      </c>
      <c r="AI119" s="132" t="str">
        <f t="shared" si="117"/>
        <v>15E</v>
      </c>
      <c r="AJ119" s="132" t="str">
        <f t="shared" si="118"/>
        <v>19E</v>
      </c>
      <c r="AK119" s="132" t="str">
        <f t="shared" si="119"/>
        <v>21E</v>
      </c>
      <c r="AL119" s="136">
        <f t="shared" si="120"/>
        <v>6</v>
      </c>
      <c r="AM119" s="132"/>
      <c r="AN119" s="132" t="str">
        <f t="shared" si="98"/>
        <v>Fee Paid Rs: 125</v>
      </c>
      <c r="AP119" s="1" t="str">
        <f t="shared" si="99"/>
        <v>ORUGANTI SAI TARUN</v>
      </c>
      <c r="AQ119" s="1" t="str">
        <f t="shared" si="100"/>
        <v>ORUGANTI VENKATARAMANAIAH</v>
      </c>
      <c r="AR119" s="1" t="str">
        <f t="shared" si="101"/>
        <v>ORUGANTI NAGAMANI</v>
      </c>
      <c r="AS119" s="1">
        <f t="shared" si="121"/>
        <v>1</v>
      </c>
      <c r="AT119" s="1">
        <f t="shared" si="122"/>
        <v>1</v>
      </c>
      <c r="AU119" s="1">
        <f t="shared" si="123"/>
        <v>1</v>
      </c>
      <c r="AV119" s="1">
        <f t="shared" si="124"/>
        <v>1</v>
      </c>
      <c r="AW119" s="1">
        <f t="shared" si="125"/>
        <v>1</v>
      </c>
      <c r="AX119" s="1">
        <f t="shared" si="126"/>
        <v>1</v>
      </c>
      <c r="BA119" s="1" t="str">
        <f t="shared" si="127"/>
        <v>OC</v>
      </c>
      <c r="BB119" s="1" t="str">
        <f t="shared" si="128"/>
        <v/>
      </c>
      <c r="BC119" s="1" t="str">
        <f t="shared" si="129"/>
        <v/>
      </c>
    </row>
    <row r="120" spans="1:55" ht="15.75">
      <c r="A120" s="145">
        <f t="shared" ref="A120" si="178">A119+1</f>
        <v>115</v>
      </c>
      <c r="B120" s="147">
        <v>12654</v>
      </c>
      <c r="C120" s="147">
        <v>1</v>
      </c>
      <c r="D120" s="147" t="s">
        <v>746</v>
      </c>
      <c r="E120" s="146" t="s">
        <v>131</v>
      </c>
      <c r="F120" s="146" t="s">
        <v>245</v>
      </c>
      <c r="G120" s="146" t="s">
        <v>45</v>
      </c>
      <c r="H120" s="150" t="str">
        <f t="shared" si="103"/>
        <v>VELURU</v>
      </c>
      <c r="I120" s="147" t="s">
        <v>751</v>
      </c>
      <c r="J120" s="150" t="str">
        <f t="shared" si="104"/>
        <v>VELURU</v>
      </c>
      <c r="K120" s="147" t="s">
        <v>752</v>
      </c>
      <c r="L120" s="147" t="s">
        <v>543</v>
      </c>
      <c r="M120" s="147"/>
      <c r="N120" s="147"/>
      <c r="O120" s="148" t="s">
        <v>682</v>
      </c>
      <c r="P120" s="147" t="s">
        <v>559</v>
      </c>
      <c r="Q120" s="147" t="s">
        <v>562</v>
      </c>
      <c r="R120" s="149" t="str">
        <f t="shared" si="105"/>
        <v>09H</v>
      </c>
      <c r="S120" s="149" t="str">
        <f t="shared" si="106"/>
        <v>A</v>
      </c>
      <c r="T120" s="147"/>
      <c r="U120" s="147">
        <v>125</v>
      </c>
      <c r="V120" s="147"/>
      <c r="W120" s="132" t="str">
        <f t="shared" si="107"/>
        <v>B</v>
      </c>
      <c r="X120" s="136" t="str">
        <f t="shared" si="108"/>
        <v/>
      </c>
      <c r="Y120" s="132" t="str">
        <f t="shared" si="96"/>
        <v/>
      </c>
      <c r="Z120" s="136" t="str">
        <f t="shared" si="109"/>
        <v>01</v>
      </c>
      <c r="AA120" s="136" t="str">
        <f t="shared" si="110"/>
        <v>07</v>
      </c>
      <c r="AB120" s="136" t="str">
        <f t="shared" si="111"/>
        <v>2103</v>
      </c>
      <c r="AC120" s="136" t="str">
        <f t="shared" si="112"/>
        <v>A</v>
      </c>
      <c r="AD120" s="132" t="str">
        <f t="shared" si="113"/>
        <v>01T</v>
      </c>
      <c r="AE120" s="132" t="str">
        <f t="shared" si="114"/>
        <v>02T</v>
      </c>
      <c r="AF120" s="132" t="str">
        <f t="shared" si="115"/>
        <v>09H</v>
      </c>
      <c r="AG120" s="132" t="str">
        <f t="shared" si="97"/>
        <v>29E</v>
      </c>
      <c r="AH120" s="136" t="str">
        <f t="shared" si="116"/>
        <v>E</v>
      </c>
      <c r="AI120" s="132" t="str">
        <f t="shared" si="117"/>
        <v>15E</v>
      </c>
      <c r="AJ120" s="132" t="str">
        <f t="shared" si="118"/>
        <v>19E</v>
      </c>
      <c r="AK120" s="132" t="str">
        <f t="shared" si="119"/>
        <v>21E</v>
      </c>
      <c r="AL120" s="136">
        <f t="shared" si="120"/>
        <v>6</v>
      </c>
      <c r="AM120" s="132"/>
      <c r="AN120" s="132" t="str">
        <f t="shared" si="98"/>
        <v>Fee Paid Rs: 125</v>
      </c>
      <c r="AP120" s="1" t="str">
        <f t="shared" si="99"/>
        <v>VELURU SARATH KUMAR</v>
      </c>
      <c r="AQ120" s="1" t="str">
        <f t="shared" si="100"/>
        <v>VELURU VENKATARAMANAIAH</v>
      </c>
      <c r="AR120" s="1" t="str">
        <f t="shared" si="101"/>
        <v>VELURU NAGAMANI</v>
      </c>
      <c r="AS120" s="1">
        <f t="shared" si="121"/>
        <v>1</v>
      </c>
      <c r="AT120" s="1">
        <f t="shared" si="122"/>
        <v>1</v>
      </c>
      <c r="AU120" s="1">
        <f t="shared" si="123"/>
        <v>1</v>
      </c>
      <c r="AV120" s="1">
        <f t="shared" si="124"/>
        <v>1</v>
      </c>
      <c r="AW120" s="1">
        <f t="shared" si="125"/>
        <v>1</v>
      </c>
      <c r="AX120" s="1">
        <f t="shared" si="126"/>
        <v>1</v>
      </c>
      <c r="BA120" s="1" t="str">
        <f t="shared" si="127"/>
        <v>OC</v>
      </c>
      <c r="BB120" s="1" t="str">
        <f t="shared" si="128"/>
        <v/>
      </c>
      <c r="BC120" s="1" t="str">
        <f t="shared" si="129"/>
        <v/>
      </c>
    </row>
    <row r="121" spans="1:55" ht="15.75">
      <c r="A121" s="145">
        <f t="shared" ref="A121" si="179">A120+1</f>
        <v>116</v>
      </c>
      <c r="B121" s="147">
        <v>12654</v>
      </c>
      <c r="C121" s="147">
        <v>1</v>
      </c>
      <c r="D121" s="147" t="s">
        <v>746</v>
      </c>
      <c r="E121" s="146" t="s">
        <v>72</v>
      </c>
      <c r="F121" s="146" t="s">
        <v>246</v>
      </c>
      <c r="G121" s="146" t="s">
        <v>45</v>
      </c>
      <c r="H121" s="150" t="str">
        <f t="shared" si="103"/>
        <v>VINUKURTHI</v>
      </c>
      <c r="I121" s="147" t="s">
        <v>751</v>
      </c>
      <c r="J121" s="150" t="str">
        <f t="shared" si="104"/>
        <v>VINUKURTHI</v>
      </c>
      <c r="K121" s="147" t="s">
        <v>752</v>
      </c>
      <c r="L121" s="147" t="s">
        <v>543</v>
      </c>
      <c r="M121" s="147"/>
      <c r="N121" s="147"/>
      <c r="O121" s="148" t="s">
        <v>683</v>
      </c>
      <c r="P121" s="147" t="s">
        <v>559</v>
      </c>
      <c r="Q121" s="147" t="s">
        <v>562</v>
      </c>
      <c r="R121" s="149" t="str">
        <f t="shared" si="105"/>
        <v>09H</v>
      </c>
      <c r="S121" s="149" t="str">
        <f t="shared" si="106"/>
        <v>A</v>
      </c>
      <c r="T121" s="147"/>
      <c r="U121" s="147">
        <v>125</v>
      </c>
      <c r="V121" s="147"/>
      <c r="W121" s="132" t="str">
        <f t="shared" si="107"/>
        <v>B</v>
      </c>
      <c r="X121" s="136" t="str">
        <f t="shared" si="108"/>
        <v/>
      </c>
      <c r="Y121" s="132" t="str">
        <f t="shared" si="96"/>
        <v/>
      </c>
      <c r="Z121" s="136" t="str">
        <f t="shared" si="109"/>
        <v>01</v>
      </c>
      <c r="AA121" s="136" t="str">
        <f t="shared" si="110"/>
        <v>07</v>
      </c>
      <c r="AB121" s="136" t="str">
        <f t="shared" si="111"/>
        <v>2104</v>
      </c>
      <c r="AC121" s="136" t="str">
        <f t="shared" si="112"/>
        <v>A</v>
      </c>
      <c r="AD121" s="132" t="str">
        <f t="shared" si="113"/>
        <v>01T</v>
      </c>
      <c r="AE121" s="132" t="str">
        <f t="shared" si="114"/>
        <v>02T</v>
      </c>
      <c r="AF121" s="132" t="str">
        <f t="shared" si="115"/>
        <v>09H</v>
      </c>
      <c r="AG121" s="132" t="str">
        <f t="shared" si="97"/>
        <v>29E</v>
      </c>
      <c r="AH121" s="136" t="str">
        <f t="shared" si="116"/>
        <v>E</v>
      </c>
      <c r="AI121" s="132" t="str">
        <f t="shared" si="117"/>
        <v>15E</v>
      </c>
      <c r="AJ121" s="132" t="str">
        <f t="shared" si="118"/>
        <v>19E</v>
      </c>
      <c r="AK121" s="132" t="str">
        <f t="shared" si="119"/>
        <v>21E</v>
      </c>
      <c r="AL121" s="136">
        <f t="shared" si="120"/>
        <v>6</v>
      </c>
      <c r="AM121" s="132"/>
      <c r="AN121" s="132" t="str">
        <f t="shared" si="98"/>
        <v>Fee Paid Rs: 125</v>
      </c>
      <c r="AP121" s="1" t="str">
        <f t="shared" si="99"/>
        <v>VINUKURTHI SATHISH KUMAR</v>
      </c>
      <c r="AQ121" s="1" t="str">
        <f t="shared" si="100"/>
        <v>VINUKURTHI VENKATARAMANAIAH</v>
      </c>
      <c r="AR121" s="1" t="str">
        <f t="shared" si="101"/>
        <v>VINUKURTHI NAGAMANI</v>
      </c>
      <c r="AS121" s="1">
        <f t="shared" si="121"/>
        <v>1</v>
      </c>
      <c r="AT121" s="1">
        <f t="shared" si="122"/>
        <v>1</v>
      </c>
      <c r="AU121" s="1">
        <f t="shared" si="123"/>
        <v>1</v>
      </c>
      <c r="AV121" s="1">
        <f t="shared" si="124"/>
        <v>1</v>
      </c>
      <c r="AW121" s="1">
        <f t="shared" si="125"/>
        <v>1</v>
      </c>
      <c r="AX121" s="1">
        <f t="shared" si="126"/>
        <v>1</v>
      </c>
      <c r="BA121" s="1" t="str">
        <f t="shared" si="127"/>
        <v>OC</v>
      </c>
      <c r="BB121" s="1" t="str">
        <f t="shared" si="128"/>
        <v/>
      </c>
      <c r="BC121" s="1" t="str">
        <f t="shared" si="129"/>
        <v/>
      </c>
    </row>
    <row r="122" spans="1:55" ht="15.75">
      <c r="A122" s="145">
        <f t="shared" ref="A122" si="180">A121+1</f>
        <v>117</v>
      </c>
      <c r="B122" s="147">
        <v>12654</v>
      </c>
      <c r="C122" s="147">
        <v>1</v>
      </c>
      <c r="D122" s="147" t="s">
        <v>746</v>
      </c>
      <c r="E122" s="146" t="s">
        <v>101</v>
      </c>
      <c r="F122" s="146" t="s">
        <v>247</v>
      </c>
      <c r="G122" s="146" t="s">
        <v>45</v>
      </c>
      <c r="H122" s="150" t="str">
        <f t="shared" si="103"/>
        <v>SYED</v>
      </c>
      <c r="I122" s="147" t="s">
        <v>751</v>
      </c>
      <c r="J122" s="150" t="str">
        <f t="shared" si="104"/>
        <v>SYED</v>
      </c>
      <c r="K122" s="147" t="s">
        <v>752</v>
      </c>
      <c r="L122" s="147" t="s">
        <v>543</v>
      </c>
      <c r="M122" s="147"/>
      <c r="N122" s="147"/>
      <c r="O122" s="148" t="s">
        <v>684</v>
      </c>
      <c r="P122" s="147" t="s">
        <v>559</v>
      </c>
      <c r="Q122" s="147" t="s">
        <v>562</v>
      </c>
      <c r="R122" s="149" t="str">
        <f t="shared" si="105"/>
        <v>09H</v>
      </c>
      <c r="S122" s="149" t="str">
        <f t="shared" si="106"/>
        <v>A</v>
      </c>
      <c r="T122" s="147"/>
      <c r="U122" s="147">
        <v>125</v>
      </c>
      <c r="V122" s="147"/>
      <c r="W122" s="132" t="str">
        <f t="shared" si="107"/>
        <v>B</v>
      </c>
      <c r="X122" s="136" t="str">
        <f t="shared" si="108"/>
        <v/>
      </c>
      <c r="Y122" s="132" t="str">
        <f t="shared" si="96"/>
        <v/>
      </c>
      <c r="Z122" s="136" t="str">
        <f t="shared" si="109"/>
        <v>01</v>
      </c>
      <c r="AA122" s="136" t="str">
        <f t="shared" si="110"/>
        <v>07</v>
      </c>
      <c r="AB122" s="136" t="str">
        <f t="shared" si="111"/>
        <v>2105</v>
      </c>
      <c r="AC122" s="136" t="str">
        <f t="shared" si="112"/>
        <v>A</v>
      </c>
      <c r="AD122" s="132" t="str">
        <f t="shared" si="113"/>
        <v>01T</v>
      </c>
      <c r="AE122" s="132" t="str">
        <f t="shared" si="114"/>
        <v>02T</v>
      </c>
      <c r="AF122" s="132" t="str">
        <f t="shared" si="115"/>
        <v>09H</v>
      </c>
      <c r="AG122" s="132" t="str">
        <f t="shared" si="97"/>
        <v>29E</v>
      </c>
      <c r="AH122" s="136" t="str">
        <f t="shared" si="116"/>
        <v>E</v>
      </c>
      <c r="AI122" s="132" t="str">
        <f t="shared" si="117"/>
        <v>15E</v>
      </c>
      <c r="AJ122" s="132" t="str">
        <f t="shared" si="118"/>
        <v>19E</v>
      </c>
      <c r="AK122" s="132" t="str">
        <f t="shared" si="119"/>
        <v>21E</v>
      </c>
      <c r="AL122" s="136">
        <f t="shared" si="120"/>
        <v>6</v>
      </c>
      <c r="AM122" s="132"/>
      <c r="AN122" s="132" t="str">
        <f t="shared" si="98"/>
        <v>Fee Paid Rs: 125</v>
      </c>
      <c r="AP122" s="1" t="str">
        <f t="shared" si="99"/>
        <v>SYED SAZEED</v>
      </c>
      <c r="AQ122" s="1" t="str">
        <f t="shared" si="100"/>
        <v>SYED VENKATARAMANAIAH</v>
      </c>
      <c r="AR122" s="1" t="str">
        <f t="shared" si="101"/>
        <v>SYED NAGAMANI</v>
      </c>
      <c r="AS122" s="1">
        <f t="shared" si="121"/>
        <v>1</v>
      </c>
      <c r="AT122" s="1">
        <f t="shared" si="122"/>
        <v>1</v>
      </c>
      <c r="AU122" s="1">
        <f t="shared" si="123"/>
        <v>1</v>
      </c>
      <c r="AV122" s="1">
        <f t="shared" si="124"/>
        <v>1</v>
      </c>
      <c r="AW122" s="1">
        <f t="shared" si="125"/>
        <v>1</v>
      </c>
      <c r="AX122" s="1">
        <f t="shared" si="126"/>
        <v>1</v>
      </c>
      <c r="BA122" s="1" t="str">
        <f t="shared" si="127"/>
        <v>OC</v>
      </c>
      <c r="BB122" s="1" t="str">
        <f t="shared" si="128"/>
        <v/>
      </c>
      <c r="BC122" s="1" t="str">
        <f t="shared" si="129"/>
        <v/>
      </c>
    </row>
    <row r="123" spans="1:55" ht="15.75">
      <c r="A123" s="145">
        <f t="shared" ref="A123" si="181">A122+1</f>
        <v>118</v>
      </c>
      <c r="B123" s="147">
        <v>12654</v>
      </c>
      <c r="C123" s="147">
        <v>1</v>
      </c>
      <c r="D123" s="147" t="s">
        <v>746</v>
      </c>
      <c r="E123" s="146" t="s">
        <v>132</v>
      </c>
      <c r="F123" s="146" t="s">
        <v>248</v>
      </c>
      <c r="G123" s="146" t="s">
        <v>45</v>
      </c>
      <c r="H123" s="150" t="str">
        <f t="shared" si="103"/>
        <v>PATAN</v>
      </c>
      <c r="I123" s="147" t="s">
        <v>751</v>
      </c>
      <c r="J123" s="150" t="str">
        <f t="shared" si="104"/>
        <v>PATAN</v>
      </c>
      <c r="K123" s="147" t="s">
        <v>752</v>
      </c>
      <c r="L123" s="147" t="s">
        <v>543</v>
      </c>
      <c r="M123" s="147"/>
      <c r="N123" s="147"/>
      <c r="O123" s="148" t="s">
        <v>685</v>
      </c>
      <c r="P123" s="147" t="s">
        <v>559</v>
      </c>
      <c r="Q123" s="147" t="s">
        <v>562</v>
      </c>
      <c r="R123" s="149" t="str">
        <f t="shared" si="105"/>
        <v>09H</v>
      </c>
      <c r="S123" s="149" t="str">
        <f t="shared" si="106"/>
        <v>A</v>
      </c>
      <c r="T123" s="147"/>
      <c r="U123" s="147">
        <v>125</v>
      </c>
      <c r="V123" s="147"/>
      <c r="W123" s="132" t="str">
        <f t="shared" si="107"/>
        <v>B</v>
      </c>
      <c r="X123" s="136" t="str">
        <f t="shared" si="108"/>
        <v/>
      </c>
      <c r="Y123" s="132" t="str">
        <f t="shared" si="96"/>
        <v/>
      </c>
      <c r="Z123" s="136" t="str">
        <f t="shared" si="109"/>
        <v>01</v>
      </c>
      <c r="AA123" s="136" t="str">
        <f t="shared" si="110"/>
        <v>07</v>
      </c>
      <c r="AB123" s="136" t="str">
        <f t="shared" si="111"/>
        <v>2106</v>
      </c>
      <c r="AC123" s="136" t="str">
        <f t="shared" si="112"/>
        <v>A</v>
      </c>
      <c r="AD123" s="132" t="str">
        <f t="shared" si="113"/>
        <v>01T</v>
      </c>
      <c r="AE123" s="132" t="str">
        <f t="shared" si="114"/>
        <v>02T</v>
      </c>
      <c r="AF123" s="132" t="str">
        <f t="shared" si="115"/>
        <v>09H</v>
      </c>
      <c r="AG123" s="132" t="str">
        <f t="shared" si="97"/>
        <v>29E</v>
      </c>
      <c r="AH123" s="136" t="str">
        <f t="shared" si="116"/>
        <v>E</v>
      </c>
      <c r="AI123" s="132" t="str">
        <f t="shared" si="117"/>
        <v>15E</v>
      </c>
      <c r="AJ123" s="132" t="str">
        <f t="shared" si="118"/>
        <v>19E</v>
      </c>
      <c r="AK123" s="132" t="str">
        <f t="shared" si="119"/>
        <v>21E</v>
      </c>
      <c r="AL123" s="136">
        <f t="shared" si="120"/>
        <v>6</v>
      </c>
      <c r="AM123" s="132"/>
      <c r="AN123" s="132" t="str">
        <f t="shared" si="98"/>
        <v>Fee Paid Rs: 125</v>
      </c>
      <c r="AP123" s="1" t="str">
        <f t="shared" si="99"/>
        <v>PATAN SHARUK KHAN</v>
      </c>
      <c r="AQ123" s="1" t="str">
        <f t="shared" si="100"/>
        <v>PATAN VENKATARAMANAIAH</v>
      </c>
      <c r="AR123" s="1" t="str">
        <f t="shared" si="101"/>
        <v>PATAN NAGAMANI</v>
      </c>
      <c r="AS123" s="1">
        <f t="shared" si="121"/>
        <v>1</v>
      </c>
      <c r="AT123" s="1">
        <f t="shared" si="122"/>
        <v>1</v>
      </c>
      <c r="AU123" s="1">
        <f t="shared" si="123"/>
        <v>1</v>
      </c>
      <c r="AV123" s="1">
        <f t="shared" si="124"/>
        <v>1</v>
      </c>
      <c r="AW123" s="1">
        <f t="shared" si="125"/>
        <v>1</v>
      </c>
      <c r="AX123" s="1">
        <f t="shared" si="126"/>
        <v>1</v>
      </c>
      <c r="BA123" s="1" t="str">
        <f t="shared" si="127"/>
        <v>OC</v>
      </c>
      <c r="BB123" s="1" t="str">
        <f t="shared" si="128"/>
        <v/>
      </c>
      <c r="BC123" s="1" t="str">
        <f t="shared" si="129"/>
        <v/>
      </c>
    </row>
    <row r="124" spans="1:55" ht="15.75">
      <c r="A124" s="145">
        <f t="shared" ref="A124" si="182">A123+1</f>
        <v>119</v>
      </c>
      <c r="B124" s="147">
        <v>12654</v>
      </c>
      <c r="C124" s="147">
        <v>1</v>
      </c>
      <c r="D124" s="147" t="s">
        <v>746</v>
      </c>
      <c r="E124" s="146" t="s">
        <v>101</v>
      </c>
      <c r="F124" s="146" t="s">
        <v>249</v>
      </c>
      <c r="G124" s="146" t="s">
        <v>45</v>
      </c>
      <c r="H124" s="150" t="str">
        <f t="shared" si="103"/>
        <v>SYED</v>
      </c>
      <c r="I124" s="147" t="s">
        <v>751</v>
      </c>
      <c r="J124" s="150" t="str">
        <f t="shared" si="104"/>
        <v>SYED</v>
      </c>
      <c r="K124" s="147" t="s">
        <v>752</v>
      </c>
      <c r="L124" s="147" t="s">
        <v>543</v>
      </c>
      <c r="M124" s="147"/>
      <c r="N124" s="147"/>
      <c r="O124" s="148" t="s">
        <v>686</v>
      </c>
      <c r="P124" s="147" t="s">
        <v>559</v>
      </c>
      <c r="Q124" s="147" t="s">
        <v>562</v>
      </c>
      <c r="R124" s="149" t="str">
        <f t="shared" si="105"/>
        <v>09H</v>
      </c>
      <c r="S124" s="149" t="str">
        <f t="shared" si="106"/>
        <v>A</v>
      </c>
      <c r="T124" s="147"/>
      <c r="U124" s="147">
        <v>125</v>
      </c>
      <c r="V124" s="147"/>
      <c r="W124" s="132" t="str">
        <f t="shared" si="107"/>
        <v>B</v>
      </c>
      <c r="X124" s="136" t="str">
        <f t="shared" si="108"/>
        <v/>
      </c>
      <c r="Y124" s="132" t="str">
        <f t="shared" si="96"/>
        <v/>
      </c>
      <c r="Z124" s="136" t="str">
        <f t="shared" si="109"/>
        <v>01</v>
      </c>
      <c r="AA124" s="136" t="str">
        <f t="shared" si="110"/>
        <v>07</v>
      </c>
      <c r="AB124" s="136" t="str">
        <f t="shared" si="111"/>
        <v>2107</v>
      </c>
      <c r="AC124" s="136" t="str">
        <f t="shared" si="112"/>
        <v>A</v>
      </c>
      <c r="AD124" s="132" t="str">
        <f t="shared" si="113"/>
        <v>01T</v>
      </c>
      <c r="AE124" s="132" t="str">
        <f t="shared" si="114"/>
        <v>02T</v>
      </c>
      <c r="AF124" s="132" t="str">
        <f t="shared" si="115"/>
        <v>09H</v>
      </c>
      <c r="AG124" s="132" t="str">
        <f t="shared" si="97"/>
        <v>29E</v>
      </c>
      <c r="AH124" s="136" t="str">
        <f t="shared" si="116"/>
        <v>E</v>
      </c>
      <c r="AI124" s="132" t="str">
        <f t="shared" si="117"/>
        <v>15E</v>
      </c>
      <c r="AJ124" s="132" t="str">
        <f t="shared" si="118"/>
        <v>19E</v>
      </c>
      <c r="AK124" s="132" t="str">
        <f t="shared" si="119"/>
        <v>21E</v>
      </c>
      <c r="AL124" s="136">
        <f t="shared" si="120"/>
        <v>6</v>
      </c>
      <c r="AM124" s="132"/>
      <c r="AN124" s="132" t="str">
        <f t="shared" si="98"/>
        <v>Fee Paid Rs: 125</v>
      </c>
      <c r="AP124" s="1" t="str">
        <f t="shared" si="99"/>
        <v>SYED SHARUKH</v>
      </c>
      <c r="AQ124" s="1" t="str">
        <f t="shared" si="100"/>
        <v>SYED VENKATARAMANAIAH</v>
      </c>
      <c r="AR124" s="1" t="str">
        <f t="shared" si="101"/>
        <v>SYED NAGAMANI</v>
      </c>
      <c r="AS124" s="1">
        <f t="shared" si="121"/>
        <v>1</v>
      </c>
      <c r="AT124" s="1">
        <f t="shared" si="122"/>
        <v>1</v>
      </c>
      <c r="AU124" s="1">
        <f t="shared" si="123"/>
        <v>1</v>
      </c>
      <c r="AV124" s="1">
        <f t="shared" si="124"/>
        <v>1</v>
      </c>
      <c r="AW124" s="1">
        <f t="shared" si="125"/>
        <v>1</v>
      </c>
      <c r="AX124" s="1">
        <f t="shared" si="126"/>
        <v>1</v>
      </c>
      <c r="BA124" s="1" t="str">
        <f t="shared" si="127"/>
        <v>OC</v>
      </c>
      <c r="BB124" s="1" t="str">
        <f t="shared" si="128"/>
        <v/>
      </c>
      <c r="BC124" s="1" t="str">
        <f t="shared" si="129"/>
        <v/>
      </c>
    </row>
    <row r="125" spans="1:55" ht="15.75">
      <c r="A125" s="145">
        <f t="shared" ref="A125" si="183">A124+1</f>
        <v>120</v>
      </c>
      <c r="B125" s="147">
        <v>12654</v>
      </c>
      <c r="C125" s="147">
        <v>1</v>
      </c>
      <c r="D125" s="147" t="s">
        <v>746</v>
      </c>
      <c r="E125" s="146" t="s">
        <v>133</v>
      </c>
      <c r="F125" s="146" t="s">
        <v>195</v>
      </c>
      <c r="G125" s="146" t="s">
        <v>45</v>
      </c>
      <c r="H125" s="150" t="str">
        <f t="shared" si="103"/>
        <v>TIRIVIDI</v>
      </c>
      <c r="I125" s="147" t="s">
        <v>751</v>
      </c>
      <c r="J125" s="150" t="str">
        <f t="shared" si="104"/>
        <v>TIRIVIDI</v>
      </c>
      <c r="K125" s="147" t="s">
        <v>752</v>
      </c>
      <c r="L125" s="147" t="s">
        <v>543</v>
      </c>
      <c r="M125" s="147"/>
      <c r="N125" s="147"/>
      <c r="O125" s="148" t="s">
        <v>687</v>
      </c>
      <c r="P125" s="147" t="s">
        <v>559</v>
      </c>
      <c r="Q125" s="147" t="s">
        <v>562</v>
      </c>
      <c r="R125" s="149" t="str">
        <f t="shared" si="105"/>
        <v>09H</v>
      </c>
      <c r="S125" s="149" t="str">
        <f t="shared" si="106"/>
        <v>A</v>
      </c>
      <c r="T125" s="147"/>
      <c r="U125" s="147" t="s">
        <v>432</v>
      </c>
      <c r="V125" s="147"/>
      <c r="W125" s="132" t="str">
        <f t="shared" si="107"/>
        <v>B</v>
      </c>
      <c r="X125" s="136" t="str">
        <f t="shared" si="108"/>
        <v/>
      </c>
      <c r="Y125" s="132" t="str">
        <f t="shared" si="96"/>
        <v/>
      </c>
      <c r="Z125" s="136" t="str">
        <f t="shared" si="109"/>
        <v>01</v>
      </c>
      <c r="AA125" s="136" t="str">
        <f t="shared" si="110"/>
        <v>07</v>
      </c>
      <c r="AB125" s="136" t="str">
        <f t="shared" si="111"/>
        <v>2108</v>
      </c>
      <c r="AC125" s="136" t="str">
        <f t="shared" si="112"/>
        <v>A</v>
      </c>
      <c r="AD125" s="132" t="str">
        <f t="shared" si="113"/>
        <v>01T</v>
      </c>
      <c r="AE125" s="132" t="str">
        <f t="shared" si="114"/>
        <v>02T</v>
      </c>
      <c r="AF125" s="132" t="str">
        <f t="shared" si="115"/>
        <v>09H</v>
      </c>
      <c r="AG125" s="132" t="str">
        <f t="shared" si="97"/>
        <v>29E</v>
      </c>
      <c r="AH125" s="136" t="str">
        <f t="shared" si="116"/>
        <v>E</v>
      </c>
      <c r="AI125" s="132" t="str">
        <f t="shared" si="117"/>
        <v>15E</v>
      </c>
      <c r="AJ125" s="132" t="str">
        <f t="shared" si="118"/>
        <v>19E</v>
      </c>
      <c r="AK125" s="132" t="str">
        <f t="shared" si="119"/>
        <v>21E</v>
      </c>
      <c r="AL125" s="136">
        <f t="shared" si="120"/>
        <v>6</v>
      </c>
      <c r="AM125" s="132"/>
      <c r="AN125" s="132" t="str">
        <f t="shared" si="98"/>
        <v>Fee Exempted</v>
      </c>
      <c r="AP125" s="1" t="str">
        <f t="shared" si="99"/>
        <v>TIRIVIDI SREENIVASULU</v>
      </c>
      <c r="AQ125" s="1" t="str">
        <f t="shared" si="100"/>
        <v>TIRIVIDI VENKATARAMANAIAH</v>
      </c>
      <c r="AR125" s="1" t="str">
        <f t="shared" si="101"/>
        <v>TIRIVIDI NAGAMANI</v>
      </c>
      <c r="AS125" s="1">
        <f t="shared" si="121"/>
        <v>1</v>
      </c>
      <c r="AT125" s="1">
        <f t="shared" si="122"/>
        <v>1</v>
      </c>
      <c r="AU125" s="1">
        <f t="shared" si="123"/>
        <v>1</v>
      </c>
      <c r="AV125" s="1">
        <f t="shared" si="124"/>
        <v>1</v>
      </c>
      <c r="AW125" s="1">
        <f t="shared" si="125"/>
        <v>1</v>
      </c>
      <c r="AX125" s="1">
        <f t="shared" si="126"/>
        <v>1</v>
      </c>
      <c r="BA125" s="1" t="str">
        <f t="shared" si="127"/>
        <v>OC</v>
      </c>
      <c r="BB125" s="1" t="str">
        <f t="shared" si="128"/>
        <v/>
      </c>
      <c r="BC125" s="1" t="str">
        <f t="shared" si="129"/>
        <v/>
      </c>
    </row>
    <row r="126" spans="1:55" ht="15.75">
      <c r="A126" s="145">
        <f t="shared" ref="A126" si="184">A125+1</f>
        <v>121</v>
      </c>
      <c r="B126" s="147">
        <v>12654</v>
      </c>
      <c r="C126" s="147">
        <v>1</v>
      </c>
      <c r="D126" s="147" t="s">
        <v>746</v>
      </c>
      <c r="E126" s="146" t="s">
        <v>134</v>
      </c>
      <c r="F126" s="146" t="s">
        <v>196</v>
      </c>
      <c r="G126" s="146" t="s">
        <v>45</v>
      </c>
      <c r="H126" s="150" t="str">
        <f t="shared" si="103"/>
        <v>PALLAMKONDA</v>
      </c>
      <c r="I126" s="147" t="s">
        <v>751</v>
      </c>
      <c r="J126" s="150" t="str">
        <f t="shared" si="104"/>
        <v>PALLAMKONDA</v>
      </c>
      <c r="K126" s="147" t="s">
        <v>752</v>
      </c>
      <c r="L126" s="147" t="s">
        <v>543</v>
      </c>
      <c r="M126" s="147"/>
      <c r="N126" s="147"/>
      <c r="O126" s="148" t="s">
        <v>688</v>
      </c>
      <c r="P126" s="147" t="s">
        <v>559</v>
      </c>
      <c r="Q126" s="147" t="s">
        <v>562</v>
      </c>
      <c r="R126" s="149" t="str">
        <f t="shared" si="105"/>
        <v>09H</v>
      </c>
      <c r="S126" s="149" t="str">
        <f t="shared" si="106"/>
        <v>A</v>
      </c>
      <c r="T126" s="147"/>
      <c r="U126" s="147" t="s">
        <v>432</v>
      </c>
      <c r="V126" s="147"/>
      <c r="W126" s="132" t="str">
        <f t="shared" si="107"/>
        <v>B</v>
      </c>
      <c r="X126" s="136" t="str">
        <f t="shared" si="108"/>
        <v/>
      </c>
      <c r="Y126" s="132" t="str">
        <f t="shared" si="96"/>
        <v/>
      </c>
      <c r="Z126" s="136" t="str">
        <f t="shared" si="109"/>
        <v>01</v>
      </c>
      <c r="AA126" s="136" t="str">
        <f t="shared" si="110"/>
        <v>07</v>
      </c>
      <c r="AB126" s="136" t="str">
        <f t="shared" si="111"/>
        <v>2109</v>
      </c>
      <c r="AC126" s="136" t="str">
        <f t="shared" si="112"/>
        <v>A</v>
      </c>
      <c r="AD126" s="132" t="str">
        <f t="shared" si="113"/>
        <v>01T</v>
      </c>
      <c r="AE126" s="132" t="str">
        <f t="shared" si="114"/>
        <v>02T</v>
      </c>
      <c r="AF126" s="132" t="str">
        <f t="shared" si="115"/>
        <v>09H</v>
      </c>
      <c r="AG126" s="132" t="str">
        <f t="shared" si="97"/>
        <v>29E</v>
      </c>
      <c r="AH126" s="136" t="str">
        <f t="shared" si="116"/>
        <v>E</v>
      </c>
      <c r="AI126" s="132" t="str">
        <f t="shared" si="117"/>
        <v>15E</v>
      </c>
      <c r="AJ126" s="132" t="str">
        <f t="shared" si="118"/>
        <v>19E</v>
      </c>
      <c r="AK126" s="132" t="str">
        <f t="shared" si="119"/>
        <v>21E</v>
      </c>
      <c r="AL126" s="136">
        <f t="shared" si="120"/>
        <v>6</v>
      </c>
      <c r="AM126" s="132"/>
      <c r="AN126" s="132" t="str">
        <f t="shared" si="98"/>
        <v>Fee Exempted</v>
      </c>
      <c r="AP126" s="1" t="str">
        <f t="shared" si="99"/>
        <v>PALLAMKONDA SRIKANTH</v>
      </c>
      <c r="AQ126" s="1" t="str">
        <f t="shared" si="100"/>
        <v>PALLAMKONDA VENKATARAMANAIAH</v>
      </c>
      <c r="AR126" s="1" t="str">
        <f t="shared" si="101"/>
        <v>PALLAMKONDA NAGAMANI</v>
      </c>
      <c r="AS126" s="1">
        <f t="shared" si="121"/>
        <v>1</v>
      </c>
      <c r="AT126" s="1">
        <f t="shared" si="122"/>
        <v>1</v>
      </c>
      <c r="AU126" s="1">
        <f t="shared" si="123"/>
        <v>1</v>
      </c>
      <c r="AV126" s="1">
        <f t="shared" si="124"/>
        <v>1</v>
      </c>
      <c r="AW126" s="1">
        <f t="shared" si="125"/>
        <v>1</v>
      </c>
      <c r="AX126" s="1">
        <f t="shared" si="126"/>
        <v>1</v>
      </c>
      <c r="BA126" s="1" t="str">
        <f t="shared" si="127"/>
        <v>OC</v>
      </c>
      <c r="BB126" s="1" t="str">
        <f t="shared" si="128"/>
        <v/>
      </c>
      <c r="BC126" s="1" t="str">
        <f t="shared" si="129"/>
        <v/>
      </c>
    </row>
    <row r="127" spans="1:55" ht="15.75">
      <c r="A127" s="145">
        <f t="shared" ref="A127" si="185">A126+1</f>
        <v>122</v>
      </c>
      <c r="B127" s="147">
        <v>12654</v>
      </c>
      <c r="C127" s="147">
        <v>1</v>
      </c>
      <c r="D127" s="147" t="s">
        <v>746</v>
      </c>
      <c r="E127" s="146" t="s">
        <v>135</v>
      </c>
      <c r="F127" s="146" t="s">
        <v>250</v>
      </c>
      <c r="G127" s="146" t="s">
        <v>45</v>
      </c>
      <c r="H127" s="150" t="str">
        <f t="shared" si="103"/>
        <v>TALLAM</v>
      </c>
      <c r="I127" s="147" t="s">
        <v>751</v>
      </c>
      <c r="J127" s="150" t="str">
        <f t="shared" si="104"/>
        <v>TALLAM</v>
      </c>
      <c r="K127" s="147" t="s">
        <v>752</v>
      </c>
      <c r="L127" s="147" t="s">
        <v>543</v>
      </c>
      <c r="M127" s="147"/>
      <c r="N127" s="147"/>
      <c r="O127" s="148" t="s">
        <v>689</v>
      </c>
      <c r="P127" s="147" t="s">
        <v>559</v>
      </c>
      <c r="Q127" s="147" t="s">
        <v>562</v>
      </c>
      <c r="R127" s="149" t="str">
        <f t="shared" si="105"/>
        <v>09H</v>
      </c>
      <c r="S127" s="149" t="str">
        <f t="shared" si="106"/>
        <v>A</v>
      </c>
      <c r="T127" s="147"/>
      <c r="U127" s="147" t="s">
        <v>432</v>
      </c>
      <c r="V127" s="147"/>
      <c r="W127" s="132" t="str">
        <f t="shared" si="107"/>
        <v>B</v>
      </c>
      <c r="X127" s="136" t="str">
        <f t="shared" si="108"/>
        <v/>
      </c>
      <c r="Y127" s="132" t="str">
        <f t="shared" si="96"/>
        <v/>
      </c>
      <c r="Z127" s="136" t="str">
        <f t="shared" si="109"/>
        <v>01</v>
      </c>
      <c r="AA127" s="136" t="str">
        <f t="shared" si="110"/>
        <v>07</v>
      </c>
      <c r="AB127" s="136" t="str">
        <f t="shared" si="111"/>
        <v>2110</v>
      </c>
      <c r="AC127" s="136" t="str">
        <f t="shared" si="112"/>
        <v>A</v>
      </c>
      <c r="AD127" s="132" t="str">
        <f t="shared" si="113"/>
        <v>01T</v>
      </c>
      <c r="AE127" s="132" t="str">
        <f t="shared" si="114"/>
        <v>02T</v>
      </c>
      <c r="AF127" s="132" t="str">
        <f t="shared" si="115"/>
        <v>09H</v>
      </c>
      <c r="AG127" s="132" t="str">
        <f t="shared" si="97"/>
        <v>29E</v>
      </c>
      <c r="AH127" s="136" t="str">
        <f t="shared" si="116"/>
        <v>E</v>
      </c>
      <c r="AI127" s="132" t="str">
        <f t="shared" si="117"/>
        <v>15E</v>
      </c>
      <c r="AJ127" s="132" t="str">
        <f t="shared" si="118"/>
        <v>19E</v>
      </c>
      <c r="AK127" s="132" t="str">
        <f t="shared" si="119"/>
        <v>21E</v>
      </c>
      <c r="AL127" s="136">
        <f t="shared" si="120"/>
        <v>6</v>
      </c>
      <c r="AM127" s="132"/>
      <c r="AN127" s="132" t="str">
        <f t="shared" si="98"/>
        <v>Fee Exempted</v>
      </c>
      <c r="AP127" s="1" t="str">
        <f t="shared" si="99"/>
        <v>TALLAM THARUN KUMAR</v>
      </c>
      <c r="AQ127" s="1" t="str">
        <f t="shared" si="100"/>
        <v>TALLAM VENKATARAMANAIAH</v>
      </c>
      <c r="AR127" s="1" t="str">
        <f t="shared" si="101"/>
        <v>TALLAM NAGAMANI</v>
      </c>
      <c r="AS127" s="1">
        <f t="shared" si="121"/>
        <v>1</v>
      </c>
      <c r="AT127" s="1">
        <f t="shared" si="122"/>
        <v>1</v>
      </c>
      <c r="AU127" s="1">
        <f t="shared" si="123"/>
        <v>1</v>
      </c>
      <c r="AV127" s="1">
        <f t="shared" si="124"/>
        <v>1</v>
      </c>
      <c r="AW127" s="1">
        <f t="shared" si="125"/>
        <v>1</v>
      </c>
      <c r="AX127" s="1">
        <f t="shared" si="126"/>
        <v>1</v>
      </c>
      <c r="BA127" s="1" t="str">
        <f t="shared" si="127"/>
        <v>OC</v>
      </c>
      <c r="BB127" s="1" t="str">
        <f t="shared" si="128"/>
        <v/>
      </c>
      <c r="BC127" s="1" t="str">
        <f t="shared" si="129"/>
        <v/>
      </c>
    </row>
    <row r="128" spans="1:55" ht="15.75">
      <c r="A128" s="145">
        <f t="shared" ref="A128" si="186">A127+1</f>
        <v>123</v>
      </c>
      <c r="B128" s="147">
        <v>12654</v>
      </c>
      <c r="C128" s="147">
        <v>1</v>
      </c>
      <c r="D128" s="147" t="s">
        <v>746</v>
      </c>
      <c r="E128" s="146" t="s">
        <v>136</v>
      </c>
      <c r="F128" s="146" t="s">
        <v>251</v>
      </c>
      <c r="G128" s="146" t="s">
        <v>45</v>
      </c>
      <c r="H128" s="150" t="str">
        <f t="shared" si="103"/>
        <v>ADDURU</v>
      </c>
      <c r="I128" s="147" t="s">
        <v>751</v>
      </c>
      <c r="J128" s="150" t="str">
        <f t="shared" si="104"/>
        <v>ADDURU</v>
      </c>
      <c r="K128" s="147" t="s">
        <v>752</v>
      </c>
      <c r="L128" s="147" t="s">
        <v>543</v>
      </c>
      <c r="M128" s="147"/>
      <c r="N128" s="147"/>
      <c r="O128" s="148" t="s">
        <v>690</v>
      </c>
      <c r="P128" s="147" t="s">
        <v>559</v>
      </c>
      <c r="Q128" s="147" t="s">
        <v>562</v>
      </c>
      <c r="R128" s="149" t="str">
        <f t="shared" si="105"/>
        <v>09H</v>
      </c>
      <c r="S128" s="149" t="str">
        <f t="shared" si="106"/>
        <v>A</v>
      </c>
      <c r="T128" s="147"/>
      <c r="U128" s="147" t="s">
        <v>432</v>
      </c>
      <c r="V128" s="147"/>
      <c r="W128" s="132" t="str">
        <f t="shared" si="107"/>
        <v>B</v>
      </c>
      <c r="X128" s="136" t="str">
        <f t="shared" si="108"/>
        <v/>
      </c>
      <c r="Y128" s="132" t="str">
        <f t="shared" si="96"/>
        <v/>
      </c>
      <c r="Z128" s="136" t="str">
        <f t="shared" si="109"/>
        <v>01</v>
      </c>
      <c r="AA128" s="136" t="str">
        <f t="shared" si="110"/>
        <v>07</v>
      </c>
      <c r="AB128" s="136" t="str">
        <f t="shared" si="111"/>
        <v>2111</v>
      </c>
      <c r="AC128" s="136" t="str">
        <f t="shared" si="112"/>
        <v>A</v>
      </c>
      <c r="AD128" s="132" t="str">
        <f t="shared" si="113"/>
        <v>01T</v>
      </c>
      <c r="AE128" s="132" t="str">
        <f t="shared" si="114"/>
        <v>02T</v>
      </c>
      <c r="AF128" s="132" t="str">
        <f t="shared" si="115"/>
        <v>09H</v>
      </c>
      <c r="AG128" s="132" t="str">
        <f t="shared" si="97"/>
        <v>29E</v>
      </c>
      <c r="AH128" s="136" t="str">
        <f t="shared" si="116"/>
        <v>E</v>
      </c>
      <c r="AI128" s="132" t="str">
        <f t="shared" si="117"/>
        <v>15E</v>
      </c>
      <c r="AJ128" s="132" t="str">
        <f t="shared" si="118"/>
        <v>19E</v>
      </c>
      <c r="AK128" s="132" t="str">
        <f t="shared" si="119"/>
        <v>21E</v>
      </c>
      <c r="AL128" s="136">
        <f t="shared" si="120"/>
        <v>6</v>
      </c>
      <c r="AM128" s="132"/>
      <c r="AN128" s="132" t="str">
        <f t="shared" si="98"/>
        <v>Fee Exempted</v>
      </c>
      <c r="AP128" s="1" t="str">
        <f t="shared" si="99"/>
        <v>ADDURU THOMAS</v>
      </c>
      <c r="AQ128" s="1" t="str">
        <f t="shared" si="100"/>
        <v>ADDURU VENKATARAMANAIAH</v>
      </c>
      <c r="AR128" s="1" t="str">
        <f t="shared" si="101"/>
        <v>ADDURU NAGAMANI</v>
      </c>
      <c r="AS128" s="1">
        <f t="shared" si="121"/>
        <v>1</v>
      </c>
      <c r="AT128" s="1">
        <f t="shared" si="122"/>
        <v>1</v>
      </c>
      <c r="AU128" s="1">
        <f t="shared" si="123"/>
        <v>1</v>
      </c>
      <c r="AV128" s="1">
        <f t="shared" si="124"/>
        <v>1</v>
      </c>
      <c r="AW128" s="1">
        <f t="shared" si="125"/>
        <v>1</v>
      </c>
      <c r="AX128" s="1">
        <f t="shared" si="126"/>
        <v>1</v>
      </c>
      <c r="BA128" s="1" t="str">
        <f t="shared" si="127"/>
        <v>OC</v>
      </c>
      <c r="BB128" s="1" t="str">
        <f t="shared" si="128"/>
        <v/>
      </c>
      <c r="BC128" s="1" t="str">
        <f t="shared" si="129"/>
        <v/>
      </c>
    </row>
    <row r="129" spans="1:55" ht="15.75">
      <c r="A129" s="145">
        <f t="shared" ref="A129" si="187">A128+1</f>
        <v>124</v>
      </c>
      <c r="B129" s="147">
        <v>12654</v>
      </c>
      <c r="C129" s="147">
        <v>1</v>
      </c>
      <c r="D129" s="147" t="s">
        <v>746</v>
      </c>
      <c r="E129" s="146" t="s">
        <v>69</v>
      </c>
      <c r="F129" s="146" t="s">
        <v>252</v>
      </c>
      <c r="G129" s="146" t="s">
        <v>45</v>
      </c>
      <c r="H129" s="150" t="str">
        <f t="shared" si="103"/>
        <v>SESHAM</v>
      </c>
      <c r="I129" s="147" t="s">
        <v>751</v>
      </c>
      <c r="J129" s="150" t="str">
        <f t="shared" si="104"/>
        <v>SESHAM</v>
      </c>
      <c r="K129" s="147" t="s">
        <v>752</v>
      </c>
      <c r="L129" s="147" t="s">
        <v>543</v>
      </c>
      <c r="M129" s="147"/>
      <c r="N129" s="147"/>
      <c r="O129" s="148" t="s">
        <v>691</v>
      </c>
      <c r="P129" s="147" t="s">
        <v>559</v>
      </c>
      <c r="Q129" s="147" t="s">
        <v>562</v>
      </c>
      <c r="R129" s="149" t="str">
        <f t="shared" si="105"/>
        <v>09H</v>
      </c>
      <c r="S129" s="149" t="str">
        <f t="shared" si="106"/>
        <v>A</v>
      </c>
      <c r="T129" s="147"/>
      <c r="U129" s="147" t="s">
        <v>432</v>
      </c>
      <c r="V129" s="147"/>
      <c r="W129" s="132" t="str">
        <f t="shared" si="107"/>
        <v>B</v>
      </c>
      <c r="X129" s="136" t="str">
        <f t="shared" si="108"/>
        <v/>
      </c>
      <c r="Y129" s="132" t="str">
        <f t="shared" si="96"/>
        <v/>
      </c>
      <c r="Z129" s="136" t="str">
        <f t="shared" si="109"/>
        <v>01</v>
      </c>
      <c r="AA129" s="136" t="str">
        <f t="shared" si="110"/>
        <v>07</v>
      </c>
      <c r="AB129" s="136" t="str">
        <f t="shared" si="111"/>
        <v>2112</v>
      </c>
      <c r="AC129" s="136" t="str">
        <f t="shared" si="112"/>
        <v>A</v>
      </c>
      <c r="AD129" s="132" t="str">
        <f t="shared" si="113"/>
        <v>01T</v>
      </c>
      <c r="AE129" s="132" t="str">
        <f t="shared" si="114"/>
        <v>02T</v>
      </c>
      <c r="AF129" s="132" t="str">
        <f t="shared" si="115"/>
        <v>09H</v>
      </c>
      <c r="AG129" s="132" t="str">
        <f t="shared" si="97"/>
        <v>29E</v>
      </c>
      <c r="AH129" s="136" t="str">
        <f t="shared" si="116"/>
        <v>E</v>
      </c>
      <c r="AI129" s="132" t="str">
        <f t="shared" si="117"/>
        <v>15E</v>
      </c>
      <c r="AJ129" s="132" t="str">
        <f t="shared" si="118"/>
        <v>19E</v>
      </c>
      <c r="AK129" s="132" t="str">
        <f t="shared" si="119"/>
        <v>21E</v>
      </c>
      <c r="AL129" s="136">
        <f t="shared" si="120"/>
        <v>6</v>
      </c>
      <c r="AM129" s="132"/>
      <c r="AN129" s="132" t="str">
        <f t="shared" si="98"/>
        <v>Fee Exempted</v>
      </c>
      <c r="AP129" s="1" t="str">
        <f t="shared" si="99"/>
        <v>SESHAM VINAYA KUMAR</v>
      </c>
      <c r="AQ129" s="1" t="str">
        <f t="shared" si="100"/>
        <v>SESHAM VENKATARAMANAIAH</v>
      </c>
      <c r="AR129" s="1" t="str">
        <f t="shared" si="101"/>
        <v>SESHAM NAGAMANI</v>
      </c>
      <c r="AS129" s="1">
        <f t="shared" si="121"/>
        <v>1</v>
      </c>
      <c r="AT129" s="1">
        <f t="shared" si="122"/>
        <v>1</v>
      </c>
      <c r="AU129" s="1">
        <f t="shared" si="123"/>
        <v>1</v>
      </c>
      <c r="AV129" s="1">
        <f t="shared" si="124"/>
        <v>1</v>
      </c>
      <c r="AW129" s="1">
        <f t="shared" si="125"/>
        <v>1</v>
      </c>
      <c r="AX129" s="1">
        <f t="shared" si="126"/>
        <v>1</v>
      </c>
      <c r="BA129" s="1" t="str">
        <f t="shared" si="127"/>
        <v>OC</v>
      </c>
      <c r="BB129" s="1" t="str">
        <f t="shared" si="128"/>
        <v/>
      </c>
      <c r="BC129" s="1" t="str">
        <f t="shared" si="129"/>
        <v/>
      </c>
    </row>
    <row r="130" spans="1:55" ht="15.75">
      <c r="A130" s="145">
        <f t="shared" ref="A130" si="188">A129+1</f>
        <v>125</v>
      </c>
      <c r="B130" s="147"/>
      <c r="C130" s="147"/>
      <c r="D130" s="147"/>
      <c r="E130" s="146"/>
      <c r="F130" s="146"/>
      <c r="G130" s="146"/>
      <c r="H130" s="150">
        <f t="shared" si="103"/>
        <v>0</v>
      </c>
      <c r="I130" s="147"/>
      <c r="J130" s="150">
        <f t="shared" si="104"/>
        <v>0</v>
      </c>
      <c r="K130" s="147"/>
      <c r="L130" s="147"/>
      <c r="M130" s="147"/>
      <c r="N130" s="147"/>
      <c r="O130" s="148"/>
      <c r="P130" s="147"/>
      <c r="Q130" s="147"/>
      <c r="R130" s="149" t="str">
        <f t="shared" si="105"/>
        <v/>
      </c>
      <c r="S130" s="149" t="str">
        <f t="shared" si="106"/>
        <v/>
      </c>
      <c r="T130" s="147"/>
      <c r="U130" s="147"/>
      <c r="V130" s="147"/>
      <c r="W130" s="132" t="str">
        <f t="shared" si="107"/>
        <v/>
      </c>
      <c r="X130" s="136" t="str">
        <f t="shared" si="108"/>
        <v/>
      </c>
      <c r="Y130" s="132" t="str">
        <f t="shared" si="96"/>
        <v/>
      </c>
      <c r="Z130" s="136" t="str">
        <f t="shared" si="109"/>
        <v/>
      </c>
      <c r="AA130" s="136" t="str">
        <f t="shared" si="110"/>
        <v/>
      </c>
      <c r="AB130" s="136" t="str">
        <f t="shared" si="111"/>
        <v/>
      </c>
      <c r="AC130" s="136" t="str">
        <f t="shared" si="112"/>
        <v/>
      </c>
      <c r="AD130" s="132" t="str">
        <f t="shared" si="113"/>
        <v/>
      </c>
      <c r="AE130" s="132" t="str">
        <f t="shared" si="114"/>
        <v/>
      </c>
      <c r="AF130" s="132" t="str">
        <f t="shared" si="115"/>
        <v/>
      </c>
      <c r="AG130" s="132" t="str">
        <f t="shared" si="97"/>
        <v/>
      </c>
      <c r="AH130" s="136" t="str">
        <f t="shared" si="116"/>
        <v/>
      </c>
      <c r="AI130" s="132" t="str">
        <f t="shared" si="117"/>
        <v/>
      </c>
      <c r="AJ130" s="132" t="str">
        <f t="shared" si="118"/>
        <v/>
      </c>
      <c r="AK130" s="132" t="str">
        <f t="shared" si="119"/>
        <v/>
      </c>
      <c r="AL130" s="136" t="str">
        <f t="shared" si="120"/>
        <v/>
      </c>
      <c r="AM130" s="132"/>
      <c r="AN130" s="132" t="str">
        <f t="shared" si="98"/>
        <v/>
      </c>
      <c r="AP130" s="1" t="str">
        <f t="shared" si="99"/>
        <v xml:space="preserve"> </v>
      </c>
      <c r="AQ130" s="1" t="str">
        <f t="shared" si="100"/>
        <v xml:space="preserve">0 </v>
      </c>
      <c r="AR130" s="1" t="str">
        <f t="shared" si="101"/>
        <v xml:space="preserve">0 </v>
      </c>
      <c r="AS130" s="1" t="str">
        <f t="shared" si="121"/>
        <v/>
      </c>
      <c r="AT130" s="1" t="str">
        <f t="shared" si="122"/>
        <v/>
      </c>
      <c r="AU130" s="1" t="str">
        <f t="shared" si="123"/>
        <v/>
      </c>
      <c r="AV130" s="1" t="str">
        <f t="shared" si="124"/>
        <v/>
      </c>
      <c r="AW130" s="1" t="str">
        <f t="shared" si="125"/>
        <v/>
      </c>
      <c r="AX130" s="1" t="str">
        <f t="shared" si="126"/>
        <v/>
      </c>
      <c r="BA130" s="1">
        <f t="shared" si="127"/>
        <v>0</v>
      </c>
      <c r="BB130" s="1" t="str">
        <f t="shared" si="128"/>
        <v/>
      </c>
      <c r="BC130" s="1" t="str">
        <f t="shared" si="129"/>
        <v/>
      </c>
    </row>
    <row r="131" spans="1:55" ht="15.75">
      <c r="A131" s="145">
        <f t="shared" ref="A131" si="189">A130+1</f>
        <v>126</v>
      </c>
      <c r="B131" s="147"/>
      <c r="C131" s="147"/>
      <c r="D131" s="147"/>
      <c r="E131" s="146"/>
      <c r="F131" s="146"/>
      <c r="G131" s="146"/>
      <c r="H131" s="150">
        <f t="shared" si="103"/>
        <v>0</v>
      </c>
      <c r="I131" s="147"/>
      <c r="J131" s="150">
        <f t="shared" si="104"/>
        <v>0</v>
      </c>
      <c r="K131" s="147"/>
      <c r="L131" s="147"/>
      <c r="M131" s="147"/>
      <c r="N131" s="147"/>
      <c r="O131" s="148"/>
      <c r="P131" s="147"/>
      <c r="Q131" s="147"/>
      <c r="R131" s="149" t="str">
        <f t="shared" si="105"/>
        <v/>
      </c>
      <c r="S131" s="149" t="str">
        <f t="shared" si="106"/>
        <v/>
      </c>
      <c r="T131" s="147"/>
      <c r="U131" s="147"/>
      <c r="V131" s="147"/>
      <c r="W131" s="132" t="str">
        <f t="shared" si="107"/>
        <v/>
      </c>
      <c r="X131" s="136" t="str">
        <f t="shared" si="108"/>
        <v/>
      </c>
      <c r="Y131" s="132" t="str">
        <f t="shared" si="96"/>
        <v/>
      </c>
      <c r="Z131" s="136" t="str">
        <f t="shared" si="109"/>
        <v/>
      </c>
      <c r="AA131" s="136" t="str">
        <f t="shared" si="110"/>
        <v/>
      </c>
      <c r="AB131" s="136" t="str">
        <f t="shared" si="111"/>
        <v/>
      </c>
      <c r="AC131" s="136" t="str">
        <f t="shared" si="112"/>
        <v/>
      </c>
      <c r="AD131" s="132" t="str">
        <f t="shared" si="113"/>
        <v/>
      </c>
      <c r="AE131" s="132" t="str">
        <f t="shared" si="114"/>
        <v/>
      </c>
      <c r="AF131" s="132" t="str">
        <f t="shared" si="115"/>
        <v/>
      </c>
      <c r="AG131" s="132" t="str">
        <f t="shared" si="97"/>
        <v/>
      </c>
      <c r="AH131" s="136" t="str">
        <f t="shared" si="116"/>
        <v/>
      </c>
      <c r="AI131" s="132" t="str">
        <f t="shared" si="117"/>
        <v/>
      </c>
      <c r="AJ131" s="132" t="str">
        <f t="shared" si="118"/>
        <v/>
      </c>
      <c r="AK131" s="132" t="str">
        <f t="shared" si="119"/>
        <v/>
      </c>
      <c r="AL131" s="136" t="str">
        <f t="shared" si="120"/>
        <v/>
      </c>
      <c r="AM131" s="132"/>
      <c r="AN131" s="132" t="str">
        <f t="shared" si="98"/>
        <v/>
      </c>
      <c r="AP131" s="1" t="str">
        <f t="shared" si="99"/>
        <v xml:space="preserve"> </v>
      </c>
      <c r="AQ131" s="1" t="str">
        <f t="shared" si="100"/>
        <v xml:space="preserve">0 </v>
      </c>
      <c r="AR131" s="1" t="str">
        <f t="shared" si="101"/>
        <v xml:space="preserve">0 </v>
      </c>
      <c r="AS131" s="1" t="str">
        <f t="shared" si="121"/>
        <v/>
      </c>
      <c r="AT131" s="1" t="str">
        <f t="shared" si="122"/>
        <v/>
      </c>
      <c r="AU131" s="1" t="str">
        <f t="shared" si="123"/>
        <v/>
      </c>
      <c r="AV131" s="1" t="str">
        <f t="shared" si="124"/>
        <v/>
      </c>
      <c r="AW131" s="1" t="str">
        <f t="shared" si="125"/>
        <v/>
      </c>
      <c r="AX131" s="1" t="str">
        <f t="shared" si="126"/>
        <v/>
      </c>
      <c r="BA131" s="1">
        <f t="shared" si="127"/>
        <v>0</v>
      </c>
      <c r="BB131" s="1" t="str">
        <f t="shared" si="128"/>
        <v/>
      </c>
      <c r="BC131" s="1" t="str">
        <f t="shared" si="129"/>
        <v/>
      </c>
    </row>
    <row r="132" spans="1:55" ht="15.75">
      <c r="A132" s="145">
        <f t="shared" ref="A132" si="190">A131+1</f>
        <v>127</v>
      </c>
      <c r="B132" s="147"/>
      <c r="C132" s="147"/>
      <c r="D132" s="147"/>
      <c r="E132" s="146"/>
      <c r="F132" s="146"/>
      <c r="G132" s="146"/>
      <c r="H132" s="150">
        <f t="shared" si="103"/>
        <v>0</v>
      </c>
      <c r="I132" s="147"/>
      <c r="J132" s="150">
        <f t="shared" si="104"/>
        <v>0</v>
      </c>
      <c r="K132" s="147"/>
      <c r="L132" s="147"/>
      <c r="M132" s="147"/>
      <c r="N132" s="147"/>
      <c r="O132" s="148"/>
      <c r="P132" s="147"/>
      <c r="Q132" s="147"/>
      <c r="R132" s="149" t="str">
        <f t="shared" si="105"/>
        <v/>
      </c>
      <c r="S132" s="149" t="str">
        <f t="shared" si="106"/>
        <v/>
      </c>
      <c r="T132" s="147"/>
      <c r="U132" s="147"/>
      <c r="V132" s="147"/>
      <c r="W132" s="132" t="str">
        <f t="shared" si="107"/>
        <v/>
      </c>
      <c r="X132" s="136" t="str">
        <f t="shared" si="108"/>
        <v/>
      </c>
      <c r="Y132" s="132" t="str">
        <f t="shared" si="96"/>
        <v/>
      </c>
      <c r="Z132" s="136" t="str">
        <f t="shared" si="109"/>
        <v/>
      </c>
      <c r="AA132" s="136" t="str">
        <f t="shared" si="110"/>
        <v/>
      </c>
      <c r="AB132" s="136" t="str">
        <f t="shared" si="111"/>
        <v/>
      </c>
      <c r="AC132" s="136" t="str">
        <f t="shared" si="112"/>
        <v/>
      </c>
      <c r="AD132" s="132" t="str">
        <f t="shared" si="113"/>
        <v/>
      </c>
      <c r="AE132" s="132" t="str">
        <f t="shared" si="114"/>
        <v/>
      </c>
      <c r="AF132" s="132" t="str">
        <f t="shared" si="115"/>
        <v/>
      </c>
      <c r="AG132" s="132" t="str">
        <f t="shared" si="97"/>
        <v/>
      </c>
      <c r="AH132" s="136" t="str">
        <f t="shared" si="116"/>
        <v/>
      </c>
      <c r="AI132" s="132" t="str">
        <f t="shared" si="117"/>
        <v/>
      </c>
      <c r="AJ132" s="132" t="str">
        <f t="shared" si="118"/>
        <v/>
      </c>
      <c r="AK132" s="132" t="str">
        <f t="shared" si="119"/>
        <v/>
      </c>
      <c r="AL132" s="136" t="str">
        <f t="shared" si="120"/>
        <v/>
      </c>
      <c r="AM132" s="132"/>
      <c r="AN132" s="132" t="str">
        <f t="shared" si="98"/>
        <v/>
      </c>
      <c r="AP132" s="1" t="str">
        <f t="shared" si="99"/>
        <v xml:space="preserve"> </v>
      </c>
      <c r="AQ132" s="1" t="str">
        <f t="shared" si="100"/>
        <v xml:space="preserve">0 </v>
      </c>
      <c r="AR132" s="1" t="str">
        <f t="shared" si="101"/>
        <v xml:space="preserve">0 </v>
      </c>
      <c r="AS132" s="1" t="str">
        <f t="shared" si="121"/>
        <v/>
      </c>
      <c r="AT132" s="1" t="str">
        <f t="shared" si="122"/>
        <v/>
      </c>
      <c r="AU132" s="1" t="str">
        <f t="shared" si="123"/>
        <v/>
      </c>
      <c r="AV132" s="1" t="str">
        <f t="shared" si="124"/>
        <v/>
      </c>
      <c r="AW132" s="1" t="str">
        <f t="shared" si="125"/>
        <v/>
      </c>
      <c r="AX132" s="1" t="str">
        <f t="shared" si="126"/>
        <v/>
      </c>
      <c r="BA132" s="1">
        <f t="shared" si="127"/>
        <v>0</v>
      </c>
      <c r="BB132" s="1" t="str">
        <f t="shared" si="128"/>
        <v/>
      </c>
      <c r="BC132" s="1" t="str">
        <f t="shared" si="129"/>
        <v/>
      </c>
    </row>
    <row r="133" spans="1:55" ht="15.75">
      <c r="A133" s="145">
        <f t="shared" ref="A133" si="191">A132+1</f>
        <v>128</v>
      </c>
      <c r="B133" s="147"/>
      <c r="C133" s="147"/>
      <c r="D133" s="147"/>
      <c r="E133" s="146"/>
      <c r="F133" s="146"/>
      <c r="G133" s="146"/>
      <c r="H133" s="150">
        <f t="shared" si="103"/>
        <v>0</v>
      </c>
      <c r="I133" s="147"/>
      <c r="J133" s="150">
        <f t="shared" si="104"/>
        <v>0</v>
      </c>
      <c r="K133" s="147"/>
      <c r="L133" s="147"/>
      <c r="M133" s="147"/>
      <c r="N133" s="147"/>
      <c r="O133" s="148"/>
      <c r="P133" s="147"/>
      <c r="Q133" s="147"/>
      <c r="R133" s="149" t="str">
        <f t="shared" si="105"/>
        <v/>
      </c>
      <c r="S133" s="149" t="str">
        <f t="shared" si="106"/>
        <v/>
      </c>
      <c r="T133" s="147"/>
      <c r="U133" s="147"/>
      <c r="V133" s="147"/>
      <c r="W133" s="132" t="str">
        <f t="shared" si="107"/>
        <v/>
      </c>
      <c r="X133" s="136" t="str">
        <f t="shared" si="108"/>
        <v/>
      </c>
      <c r="Y133" s="132" t="str">
        <f t="shared" si="96"/>
        <v/>
      </c>
      <c r="Z133" s="136" t="str">
        <f t="shared" si="109"/>
        <v/>
      </c>
      <c r="AA133" s="136" t="str">
        <f t="shared" si="110"/>
        <v/>
      </c>
      <c r="AB133" s="136" t="str">
        <f t="shared" si="111"/>
        <v/>
      </c>
      <c r="AC133" s="136" t="str">
        <f t="shared" si="112"/>
        <v/>
      </c>
      <c r="AD133" s="132" t="str">
        <f t="shared" si="113"/>
        <v/>
      </c>
      <c r="AE133" s="132" t="str">
        <f t="shared" si="114"/>
        <v/>
      </c>
      <c r="AF133" s="132" t="str">
        <f t="shared" si="115"/>
        <v/>
      </c>
      <c r="AG133" s="132" t="str">
        <f t="shared" si="97"/>
        <v/>
      </c>
      <c r="AH133" s="136" t="str">
        <f t="shared" si="116"/>
        <v/>
      </c>
      <c r="AI133" s="132" t="str">
        <f t="shared" si="117"/>
        <v/>
      </c>
      <c r="AJ133" s="132" t="str">
        <f t="shared" si="118"/>
        <v/>
      </c>
      <c r="AK133" s="132" t="str">
        <f t="shared" si="119"/>
        <v/>
      </c>
      <c r="AL133" s="136" t="str">
        <f t="shared" si="120"/>
        <v/>
      </c>
      <c r="AM133" s="132"/>
      <c r="AN133" s="132" t="str">
        <f t="shared" si="98"/>
        <v/>
      </c>
      <c r="AP133" s="1" t="str">
        <f t="shared" si="99"/>
        <v xml:space="preserve"> </v>
      </c>
      <c r="AQ133" s="1" t="str">
        <f t="shared" si="100"/>
        <v xml:space="preserve">0 </v>
      </c>
      <c r="AR133" s="1" t="str">
        <f t="shared" si="101"/>
        <v xml:space="preserve">0 </v>
      </c>
      <c r="AS133" s="1" t="str">
        <f t="shared" si="121"/>
        <v/>
      </c>
      <c r="AT133" s="1" t="str">
        <f t="shared" si="122"/>
        <v/>
      </c>
      <c r="AU133" s="1" t="str">
        <f t="shared" si="123"/>
        <v/>
      </c>
      <c r="AV133" s="1" t="str">
        <f t="shared" si="124"/>
        <v/>
      </c>
      <c r="AW133" s="1" t="str">
        <f t="shared" si="125"/>
        <v/>
      </c>
      <c r="AX133" s="1" t="str">
        <f t="shared" si="126"/>
        <v/>
      </c>
      <c r="BA133" s="1">
        <f t="shared" si="127"/>
        <v>0</v>
      </c>
      <c r="BB133" s="1" t="str">
        <f t="shared" si="128"/>
        <v/>
      </c>
      <c r="BC133" s="1" t="str">
        <f t="shared" si="129"/>
        <v/>
      </c>
    </row>
    <row r="134" spans="1:55" ht="15.75">
      <c r="A134" s="145">
        <f t="shared" ref="A134" si="192">A133+1</f>
        <v>129</v>
      </c>
      <c r="B134" s="147"/>
      <c r="C134" s="147"/>
      <c r="D134" s="147"/>
      <c r="E134" s="146"/>
      <c r="F134" s="146"/>
      <c r="G134" s="146"/>
      <c r="H134" s="150">
        <f t="shared" si="103"/>
        <v>0</v>
      </c>
      <c r="I134" s="147"/>
      <c r="J134" s="150">
        <f t="shared" si="104"/>
        <v>0</v>
      </c>
      <c r="K134" s="147"/>
      <c r="L134" s="147"/>
      <c r="M134" s="147"/>
      <c r="N134" s="147"/>
      <c r="O134" s="148"/>
      <c r="P134" s="147"/>
      <c r="Q134" s="147"/>
      <c r="R134" s="149" t="str">
        <f t="shared" si="105"/>
        <v/>
      </c>
      <c r="S134" s="149" t="str">
        <f t="shared" si="106"/>
        <v/>
      </c>
      <c r="T134" s="147"/>
      <c r="U134" s="147"/>
      <c r="V134" s="147"/>
      <c r="W134" s="132" t="str">
        <f t="shared" si="107"/>
        <v/>
      </c>
      <c r="X134" s="136" t="str">
        <f t="shared" si="108"/>
        <v/>
      </c>
      <c r="Y134" s="132" t="str">
        <f t="shared" ref="Y134:Y197" si="193">IF(N134=AY151,"",IF(N134=$AY$24,1,IF(N134=$AY$25,2,IF(N134=$AY$26,3,4))))</f>
        <v/>
      </c>
      <c r="Z134" s="136" t="str">
        <f t="shared" si="109"/>
        <v/>
      </c>
      <c r="AA134" s="136" t="str">
        <f t="shared" si="110"/>
        <v/>
      </c>
      <c r="AB134" s="136" t="str">
        <f t="shared" si="111"/>
        <v/>
      </c>
      <c r="AC134" s="136" t="str">
        <f t="shared" si="112"/>
        <v/>
      </c>
      <c r="AD134" s="132" t="str">
        <f t="shared" si="113"/>
        <v/>
      </c>
      <c r="AE134" s="132" t="str">
        <f t="shared" si="114"/>
        <v/>
      </c>
      <c r="AF134" s="132" t="str">
        <f t="shared" si="115"/>
        <v/>
      </c>
      <c r="AG134" s="132" t="str">
        <f t="shared" ref="AG134:AG197" si="194">IF(P134=0,"",IF(P134=$AY$30,"29E","13E"))</f>
        <v/>
      </c>
      <c r="AH134" s="136" t="str">
        <f t="shared" si="116"/>
        <v/>
      </c>
      <c r="AI134" s="132" t="str">
        <f t="shared" si="117"/>
        <v/>
      </c>
      <c r="AJ134" s="132" t="str">
        <f t="shared" si="118"/>
        <v/>
      </c>
      <c r="AK134" s="132" t="str">
        <f t="shared" si="119"/>
        <v/>
      </c>
      <c r="AL134" s="136" t="str">
        <f t="shared" si="120"/>
        <v/>
      </c>
      <c r="AM134" s="132"/>
      <c r="AN134" s="132" t="str">
        <f t="shared" ref="AN134:AN197" si="195">IF(AL134="","",IF(U134=$AY$10,"Fee Exempted",CONCATENATE("Fee Paid Rs: ",U134)))</f>
        <v/>
      </c>
      <c r="AP134" s="1" t="str">
        <f t="shared" ref="AP134:AP197" si="196">UPPER(CONCATENATE(E134," ",F134))</f>
        <v xml:space="preserve"> </v>
      </c>
      <c r="AQ134" s="1" t="str">
        <f t="shared" ref="AQ134:AQ197" si="197">UPPER(CONCATENATE(H134," ",I134))</f>
        <v xml:space="preserve">0 </v>
      </c>
      <c r="AR134" s="1" t="str">
        <f t="shared" ref="AR134:AR197" si="198">UPPER(CONCATENATE(J134," ",K134))</f>
        <v xml:space="preserve">0 </v>
      </c>
      <c r="AS134" s="1" t="str">
        <f t="shared" si="121"/>
        <v/>
      </c>
      <c r="AT134" s="1" t="str">
        <f t="shared" si="122"/>
        <v/>
      </c>
      <c r="AU134" s="1" t="str">
        <f t="shared" si="123"/>
        <v/>
      </c>
      <c r="AV134" s="1" t="str">
        <f t="shared" si="124"/>
        <v/>
      </c>
      <c r="AW134" s="1" t="str">
        <f t="shared" si="125"/>
        <v/>
      </c>
      <c r="AX134" s="1" t="str">
        <f t="shared" si="126"/>
        <v/>
      </c>
      <c r="BA134" s="1">
        <f t="shared" si="127"/>
        <v>0</v>
      </c>
      <c r="BB134" s="1" t="str">
        <f t="shared" si="128"/>
        <v/>
      </c>
      <c r="BC134" s="1" t="str">
        <f t="shared" si="129"/>
        <v/>
      </c>
    </row>
    <row r="135" spans="1:55" ht="15.75">
      <c r="A135" s="145">
        <f t="shared" ref="A135" si="199">A134+1</f>
        <v>130</v>
      </c>
      <c r="B135" s="147"/>
      <c r="C135" s="147"/>
      <c r="D135" s="147"/>
      <c r="E135" s="146"/>
      <c r="F135" s="146"/>
      <c r="G135" s="146"/>
      <c r="H135" s="150">
        <f t="shared" ref="H135:H198" si="200">E135</f>
        <v>0</v>
      </c>
      <c r="I135" s="147"/>
      <c r="J135" s="150">
        <f t="shared" ref="J135:J198" si="201">H135</f>
        <v>0</v>
      </c>
      <c r="K135" s="147"/>
      <c r="L135" s="147"/>
      <c r="M135" s="147"/>
      <c r="N135" s="147"/>
      <c r="O135" s="148"/>
      <c r="P135" s="147"/>
      <c r="Q135" s="147"/>
      <c r="R135" s="149" t="str">
        <f t="shared" ref="R135:R198" si="202">IF(Q135=0,"",IF(Q135="01U","09T","09H"))</f>
        <v/>
      </c>
      <c r="S135" s="149" t="str">
        <f t="shared" ref="S135:S198" si="203">IF(Q135=0,"",IF(Q135="03T","B","A"))</f>
        <v/>
      </c>
      <c r="T135" s="147"/>
      <c r="U135" s="147"/>
      <c r="V135" s="147"/>
      <c r="W135" s="132" t="str">
        <f t="shared" ref="W135:W198" si="204">IF(G135&gt;0,G135,"")</f>
        <v/>
      </c>
      <c r="X135" s="136" t="str">
        <f t="shared" ref="X135:X198" si="205">IF(M135&gt;0,M135,"")</f>
        <v/>
      </c>
      <c r="Y135" s="132" t="str">
        <f t="shared" si="193"/>
        <v/>
      </c>
      <c r="Z135" s="136" t="str">
        <f t="shared" ref="Z135:Z198" si="206">CONCATENATE(MID(O135,1,2))</f>
        <v/>
      </c>
      <c r="AA135" s="136" t="str">
        <f t="shared" ref="AA135:AA198" si="207">CONCATENATE(MID(O135,4,2))</f>
        <v/>
      </c>
      <c r="AB135" s="136" t="str">
        <f t="shared" ref="AB135:AB198" si="208">CONCATENATE(MID(O135,7,4))</f>
        <v/>
      </c>
      <c r="AC135" s="136" t="str">
        <f t="shared" ref="AC135:AC198" si="209">IF(W135="","",S135)</f>
        <v/>
      </c>
      <c r="AD135" s="132" t="str">
        <f t="shared" ref="AD135:AD198" si="210">IF(Q135&gt;0,Q135,"")</f>
        <v/>
      </c>
      <c r="AE135" s="132" t="str">
        <f t="shared" ref="AE135:AE198" si="211">IF(AD135="","",IF(AD135="01T","02T",IF(AD135="01U","02U",IF(AD135="01H","02H","04S"))))</f>
        <v/>
      </c>
      <c r="AF135" s="132" t="str">
        <f t="shared" ref="AF135:AF198" si="212">IF(OR(R135="",R135=0),"",R135)</f>
        <v/>
      </c>
      <c r="AG135" s="132" t="str">
        <f t="shared" si="194"/>
        <v/>
      </c>
      <c r="AH135" s="136" t="str">
        <f t="shared" ref="AH135:AH198" si="213">IF(P135&gt;0,MID(P135,1,1),"")</f>
        <v/>
      </c>
      <c r="AI135" s="132" t="str">
        <f t="shared" ref="AI135:AI198" si="214">IF(AD135="","",CONCATENATE(15,AH135))</f>
        <v/>
      </c>
      <c r="AJ135" s="132" t="str">
        <f t="shared" ref="AJ135:AJ198" si="215">IF(AD135="","",CONCATENATE(19,AH135))</f>
        <v/>
      </c>
      <c r="AK135" s="132" t="str">
        <f t="shared" ref="AK135:AK198" si="216">IF(AD135="","",CONCATENATE(21,AH135))</f>
        <v/>
      </c>
      <c r="AL135" s="136" t="str">
        <f t="shared" ref="AL135:AL198" si="217">IF(SUM(AS135:AX135)&gt;0,SUM(AS135:AX135),"")</f>
        <v/>
      </c>
      <c r="AM135" s="132"/>
      <c r="AN135" s="132" t="str">
        <f t="shared" si="195"/>
        <v/>
      </c>
      <c r="AP135" s="1" t="str">
        <f t="shared" si="196"/>
        <v xml:space="preserve"> </v>
      </c>
      <c r="AQ135" s="1" t="str">
        <f t="shared" si="197"/>
        <v xml:space="preserve">0 </v>
      </c>
      <c r="AR135" s="1" t="str">
        <f t="shared" si="198"/>
        <v xml:space="preserve">0 </v>
      </c>
      <c r="AS135" s="1" t="str">
        <f t="shared" ref="AS135:AS198" si="218">IF(OR(AD135="",AD135=0),"",1)</f>
        <v/>
      </c>
      <c r="AT135" s="1" t="str">
        <f t="shared" ref="AT135:AT198" si="219">IF(OR(AF135="",AF135=0),"",1)</f>
        <v/>
      </c>
      <c r="AU135" s="1" t="str">
        <f t="shared" ref="AU135:AU198" si="220">IF(OR(AG135="",AG135=0),"",1)</f>
        <v/>
      </c>
      <c r="AV135" s="1" t="str">
        <f t="shared" ref="AV135:AV198" si="221">IF(OR(AI135="",AI135=0),"",1)</f>
        <v/>
      </c>
      <c r="AW135" s="1" t="str">
        <f t="shared" ref="AW135:AW198" si="222">IF(OR(AJ135="",AJ135=0),"",1)</f>
        <v/>
      </c>
      <c r="AX135" s="1" t="str">
        <f t="shared" ref="AX135:AX198" si="223">IF(OR(AK135="",AK135=0),"",1)</f>
        <v/>
      </c>
      <c r="BA135" s="1">
        <f t="shared" ref="BA135:BA198" si="224">IF(OR(L135=$AY$16,L135=$AY$17,L135=$AY$18,L135=$AY$19,L135=$AY$20),"BC",L135)</f>
        <v>0</v>
      </c>
      <c r="BB135" s="1" t="str">
        <f t="shared" ref="BB135:BB198" si="225">IF(L135=$AY$20,1,"")</f>
        <v/>
      </c>
      <c r="BC135" s="1" t="str">
        <f t="shared" ref="BC135:BC198" si="226">IF(OR(N135=$AY$24,N135=$AY$25,N135=$AY$26,N135=$AY$27),1,"")</f>
        <v/>
      </c>
    </row>
    <row r="136" spans="1:55" ht="15.75">
      <c r="A136" s="145">
        <f t="shared" ref="A136" si="227">A135+1</f>
        <v>131</v>
      </c>
      <c r="B136" s="147"/>
      <c r="C136" s="147"/>
      <c r="D136" s="147"/>
      <c r="E136" s="146"/>
      <c r="F136" s="146"/>
      <c r="G136" s="146"/>
      <c r="H136" s="150">
        <f t="shared" si="200"/>
        <v>0</v>
      </c>
      <c r="I136" s="147"/>
      <c r="J136" s="150">
        <f t="shared" si="201"/>
        <v>0</v>
      </c>
      <c r="K136" s="147"/>
      <c r="L136" s="147"/>
      <c r="M136" s="147"/>
      <c r="N136" s="147"/>
      <c r="O136" s="148"/>
      <c r="P136" s="147"/>
      <c r="Q136" s="147"/>
      <c r="R136" s="149" t="str">
        <f t="shared" si="202"/>
        <v/>
      </c>
      <c r="S136" s="149" t="str">
        <f t="shared" si="203"/>
        <v/>
      </c>
      <c r="T136" s="147"/>
      <c r="U136" s="147"/>
      <c r="V136" s="147"/>
      <c r="W136" s="132" t="str">
        <f t="shared" si="204"/>
        <v/>
      </c>
      <c r="X136" s="136" t="str">
        <f t="shared" si="205"/>
        <v/>
      </c>
      <c r="Y136" s="132" t="str">
        <f t="shared" si="193"/>
        <v/>
      </c>
      <c r="Z136" s="136" t="str">
        <f t="shared" si="206"/>
        <v/>
      </c>
      <c r="AA136" s="136" t="str">
        <f t="shared" si="207"/>
        <v/>
      </c>
      <c r="AB136" s="136" t="str">
        <f t="shared" si="208"/>
        <v/>
      </c>
      <c r="AC136" s="136" t="str">
        <f t="shared" si="209"/>
        <v/>
      </c>
      <c r="AD136" s="132" t="str">
        <f t="shared" si="210"/>
        <v/>
      </c>
      <c r="AE136" s="132" t="str">
        <f t="shared" si="211"/>
        <v/>
      </c>
      <c r="AF136" s="132" t="str">
        <f t="shared" si="212"/>
        <v/>
      </c>
      <c r="AG136" s="132" t="str">
        <f t="shared" si="194"/>
        <v/>
      </c>
      <c r="AH136" s="136" t="str">
        <f t="shared" si="213"/>
        <v/>
      </c>
      <c r="AI136" s="132" t="str">
        <f t="shared" si="214"/>
        <v/>
      </c>
      <c r="AJ136" s="132" t="str">
        <f t="shared" si="215"/>
        <v/>
      </c>
      <c r="AK136" s="132" t="str">
        <f t="shared" si="216"/>
        <v/>
      </c>
      <c r="AL136" s="136" t="str">
        <f t="shared" si="217"/>
        <v/>
      </c>
      <c r="AM136" s="132"/>
      <c r="AN136" s="132" t="str">
        <f t="shared" si="195"/>
        <v/>
      </c>
      <c r="AP136" s="1" t="str">
        <f t="shared" si="196"/>
        <v xml:space="preserve"> </v>
      </c>
      <c r="AQ136" s="1" t="str">
        <f t="shared" si="197"/>
        <v xml:space="preserve">0 </v>
      </c>
      <c r="AR136" s="1" t="str">
        <f t="shared" si="198"/>
        <v xml:space="preserve">0 </v>
      </c>
      <c r="AS136" s="1" t="str">
        <f t="shared" si="218"/>
        <v/>
      </c>
      <c r="AT136" s="1" t="str">
        <f t="shared" si="219"/>
        <v/>
      </c>
      <c r="AU136" s="1" t="str">
        <f t="shared" si="220"/>
        <v/>
      </c>
      <c r="AV136" s="1" t="str">
        <f t="shared" si="221"/>
        <v/>
      </c>
      <c r="AW136" s="1" t="str">
        <f t="shared" si="222"/>
        <v/>
      </c>
      <c r="AX136" s="1" t="str">
        <f t="shared" si="223"/>
        <v/>
      </c>
      <c r="BA136" s="1">
        <f t="shared" si="224"/>
        <v>0</v>
      </c>
      <c r="BB136" s="1" t="str">
        <f t="shared" si="225"/>
        <v/>
      </c>
      <c r="BC136" s="1" t="str">
        <f t="shared" si="226"/>
        <v/>
      </c>
    </row>
    <row r="137" spans="1:55" ht="15.75">
      <c r="A137" s="145">
        <f t="shared" ref="A137" si="228">A136+1</f>
        <v>132</v>
      </c>
      <c r="B137" s="147"/>
      <c r="C137" s="147"/>
      <c r="D137" s="147"/>
      <c r="E137" s="146"/>
      <c r="F137" s="146"/>
      <c r="G137" s="146"/>
      <c r="H137" s="150">
        <f t="shared" si="200"/>
        <v>0</v>
      </c>
      <c r="I137" s="147"/>
      <c r="J137" s="150">
        <f t="shared" si="201"/>
        <v>0</v>
      </c>
      <c r="K137" s="147"/>
      <c r="L137" s="147"/>
      <c r="M137" s="147"/>
      <c r="N137" s="147"/>
      <c r="O137" s="148"/>
      <c r="P137" s="147"/>
      <c r="Q137" s="147"/>
      <c r="R137" s="149" t="str">
        <f t="shared" si="202"/>
        <v/>
      </c>
      <c r="S137" s="149" t="str">
        <f t="shared" si="203"/>
        <v/>
      </c>
      <c r="T137" s="147"/>
      <c r="U137" s="147"/>
      <c r="V137" s="147"/>
      <c r="W137" s="132" t="str">
        <f t="shared" si="204"/>
        <v/>
      </c>
      <c r="X137" s="136" t="str">
        <f t="shared" si="205"/>
        <v/>
      </c>
      <c r="Y137" s="132" t="str">
        <f t="shared" si="193"/>
        <v/>
      </c>
      <c r="Z137" s="136" t="str">
        <f t="shared" si="206"/>
        <v/>
      </c>
      <c r="AA137" s="136" t="str">
        <f t="shared" si="207"/>
        <v/>
      </c>
      <c r="AB137" s="136" t="str">
        <f t="shared" si="208"/>
        <v/>
      </c>
      <c r="AC137" s="136" t="str">
        <f t="shared" si="209"/>
        <v/>
      </c>
      <c r="AD137" s="132" t="str">
        <f t="shared" si="210"/>
        <v/>
      </c>
      <c r="AE137" s="132" t="str">
        <f t="shared" si="211"/>
        <v/>
      </c>
      <c r="AF137" s="132" t="str">
        <f t="shared" si="212"/>
        <v/>
      </c>
      <c r="AG137" s="132" t="str">
        <f t="shared" si="194"/>
        <v/>
      </c>
      <c r="AH137" s="136" t="str">
        <f t="shared" si="213"/>
        <v/>
      </c>
      <c r="AI137" s="132" t="str">
        <f t="shared" si="214"/>
        <v/>
      </c>
      <c r="AJ137" s="132" t="str">
        <f t="shared" si="215"/>
        <v/>
      </c>
      <c r="AK137" s="132" t="str">
        <f t="shared" si="216"/>
        <v/>
      </c>
      <c r="AL137" s="136" t="str">
        <f t="shared" si="217"/>
        <v/>
      </c>
      <c r="AM137" s="132"/>
      <c r="AN137" s="132" t="str">
        <f t="shared" si="195"/>
        <v/>
      </c>
      <c r="AP137" s="1" t="str">
        <f t="shared" si="196"/>
        <v xml:space="preserve"> </v>
      </c>
      <c r="AQ137" s="1" t="str">
        <f t="shared" si="197"/>
        <v xml:space="preserve">0 </v>
      </c>
      <c r="AR137" s="1" t="str">
        <f t="shared" si="198"/>
        <v xml:space="preserve">0 </v>
      </c>
      <c r="AS137" s="1" t="str">
        <f t="shared" si="218"/>
        <v/>
      </c>
      <c r="AT137" s="1" t="str">
        <f t="shared" si="219"/>
        <v/>
      </c>
      <c r="AU137" s="1" t="str">
        <f t="shared" si="220"/>
        <v/>
      </c>
      <c r="AV137" s="1" t="str">
        <f t="shared" si="221"/>
        <v/>
      </c>
      <c r="AW137" s="1" t="str">
        <f t="shared" si="222"/>
        <v/>
      </c>
      <c r="AX137" s="1" t="str">
        <f t="shared" si="223"/>
        <v/>
      </c>
      <c r="BA137" s="1">
        <f t="shared" si="224"/>
        <v>0</v>
      </c>
      <c r="BB137" s="1" t="str">
        <f t="shared" si="225"/>
        <v/>
      </c>
      <c r="BC137" s="1" t="str">
        <f t="shared" si="226"/>
        <v/>
      </c>
    </row>
    <row r="138" spans="1:55" ht="15.75">
      <c r="A138" s="145">
        <f t="shared" ref="A138" si="229">A137+1</f>
        <v>133</v>
      </c>
      <c r="B138" s="147"/>
      <c r="C138" s="147"/>
      <c r="D138" s="147"/>
      <c r="E138" s="146"/>
      <c r="F138" s="146"/>
      <c r="G138" s="146"/>
      <c r="H138" s="150">
        <f t="shared" si="200"/>
        <v>0</v>
      </c>
      <c r="I138" s="147"/>
      <c r="J138" s="150">
        <f t="shared" si="201"/>
        <v>0</v>
      </c>
      <c r="K138" s="147"/>
      <c r="L138" s="147"/>
      <c r="M138" s="147"/>
      <c r="N138" s="147"/>
      <c r="O138" s="148"/>
      <c r="P138" s="147"/>
      <c r="Q138" s="147"/>
      <c r="R138" s="149" t="str">
        <f t="shared" si="202"/>
        <v/>
      </c>
      <c r="S138" s="149" t="str">
        <f t="shared" si="203"/>
        <v/>
      </c>
      <c r="T138" s="147"/>
      <c r="U138" s="147"/>
      <c r="V138" s="147"/>
      <c r="W138" s="132" t="str">
        <f t="shared" si="204"/>
        <v/>
      </c>
      <c r="X138" s="136" t="str">
        <f t="shared" si="205"/>
        <v/>
      </c>
      <c r="Y138" s="132" t="str">
        <f t="shared" si="193"/>
        <v/>
      </c>
      <c r="Z138" s="136" t="str">
        <f t="shared" si="206"/>
        <v/>
      </c>
      <c r="AA138" s="136" t="str">
        <f t="shared" si="207"/>
        <v/>
      </c>
      <c r="AB138" s="136" t="str">
        <f t="shared" si="208"/>
        <v/>
      </c>
      <c r="AC138" s="136" t="str">
        <f t="shared" si="209"/>
        <v/>
      </c>
      <c r="AD138" s="132" t="str">
        <f t="shared" si="210"/>
        <v/>
      </c>
      <c r="AE138" s="132" t="str">
        <f t="shared" si="211"/>
        <v/>
      </c>
      <c r="AF138" s="132" t="str">
        <f t="shared" si="212"/>
        <v/>
      </c>
      <c r="AG138" s="132" t="str">
        <f t="shared" si="194"/>
        <v/>
      </c>
      <c r="AH138" s="136" t="str">
        <f t="shared" si="213"/>
        <v/>
      </c>
      <c r="AI138" s="132" t="str">
        <f t="shared" si="214"/>
        <v/>
      </c>
      <c r="AJ138" s="132" t="str">
        <f t="shared" si="215"/>
        <v/>
      </c>
      <c r="AK138" s="132" t="str">
        <f t="shared" si="216"/>
        <v/>
      </c>
      <c r="AL138" s="136" t="str">
        <f t="shared" si="217"/>
        <v/>
      </c>
      <c r="AM138" s="132"/>
      <c r="AN138" s="132" t="str">
        <f t="shared" si="195"/>
        <v/>
      </c>
      <c r="AP138" s="1" t="str">
        <f t="shared" si="196"/>
        <v xml:space="preserve"> </v>
      </c>
      <c r="AQ138" s="1" t="str">
        <f t="shared" si="197"/>
        <v xml:space="preserve">0 </v>
      </c>
      <c r="AR138" s="1" t="str">
        <f t="shared" si="198"/>
        <v xml:space="preserve">0 </v>
      </c>
      <c r="AS138" s="1" t="str">
        <f t="shared" si="218"/>
        <v/>
      </c>
      <c r="AT138" s="1" t="str">
        <f t="shared" si="219"/>
        <v/>
      </c>
      <c r="AU138" s="1" t="str">
        <f t="shared" si="220"/>
        <v/>
      </c>
      <c r="AV138" s="1" t="str">
        <f t="shared" si="221"/>
        <v/>
      </c>
      <c r="AW138" s="1" t="str">
        <f t="shared" si="222"/>
        <v/>
      </c>
      <c r="AX138" s="1" t="str">
        <f t="shared" si="223"/>
        <v/>
      </c>
      <c r="BA138" s="1">
        <f t="shared" si="224"/>
        <v>0</v>
      </c>
      <c r="BB138" s="1" t="str">
        <f t="shared" si="225"/>
        <v/>
      </c>
      <c r="BC138" s="1" t="str">
        <f t="shared" si="226"/>
        <v/>
      </c>
    </row>
    <row r="139" spans="1:55" ht="15.75">
      <c r="A139" s="145">
        <f t="shared" ref="A139" si="230">A138+1</f>
        <v>134</v>
      </c>
      <c r="B139" s="147"/>
      <c r="C139" s="147"/>
      <c r="D139" s="147"/>
      <c r="E139" s="146"/>
      <c r="F139" s="146"/>
      <c r="G139" s="146"/>
      <c r="H139" s="150">
        <f t="shared" si="200"/>
        <v>0</v>
      </c>
      <c r="I139" s="147"/>
      <c r="J139" s="150">
        <f t="shared" si="201"/>
        <v>0</v>
      </c>
      <c r="K139" s="147"/>
      <c r="L139" s="147"/>
      <c r="M139" s="147"/>
      <c r="N139" s="147"/>
      <c r="O139" s="148"/>
      <c r="P139" s="147"/>
      <c r="Q139" s="147"/>
      <c r="R139" s="149" t="str">
        <f t="shared" si="202"/>
        <v/>
      </c>
      <c r="S139" s="149" t="str">
        <f t="shared" si="203"/>
        <v/>
      </c>
      <c r="T139" s="147"/>
      <c r="U139" s="147"/>
      <c r="V139" s="147"/>
      <c r="W139" s="132" t="str">
        <f t="shared" si="204"/>
        <v/>
      </c>
      <c r="X139" s="136" t="str">
        <f t="shared" si="205"/>
        <v/>
      </c>
      <c r="Y139" s="132" t="str">
        <f t="shared" si="193"/>
        <v/>
      </c>
      <c r="Z139" s="136" t="str">
        <f t="shared" si="206"/>
        <v/>
      </c>
      <c r="AA139" s="136" t="str">
        <f t="shared" si="207"/>
        <v/>
      </c>
      <c r="AB139" s="136" t="str">
        <f t="shared" si="208"/>
        <v/>
      </c>
      <c r="AC139" s="136" t="str">
        <f t="shared" si="209"/>
        <v/>
      </c>
      <c r="AD139" s="132" t="str">
        <f t="shared" si="210"/>
        <v/>
      </c>
      <c r="AE139" s="132" t="str">
        <f t="shared" si="211"/>
        <v/>
      </c>
      <c r="AF139" s="132" t="str">
        <f t="shared" si="212"/>
        <v/>
      </c>
      <c r="AG139" s="132" t="str">
        <f t="shared" si="194"/>
        <v/>
      </c>
      <c r="AH139" s="136" t="str">
        <f t="shared" si="213"/>
        <v/>
      </c>
      <c r="AI139" s="132" t="str">
        <f t="shared" si="214"/>
        <v/>
      </c>
      <c r="AJ139" s="132" t="str">
        <f t="shared" si="215"/>
        <v/>
      </c>
      <c r="AK139" s="132" t="str">
        <f t="shared" si="216"/>
        <v/>
      </c>
      <c r="AL139" s="136" t="str">
        <f t="shared" si="217"/>
        <v/>
      </c>
      <c r="AM139" s="132"/>
      <c r="AN139" s="132" t="str">
        <f t="shared" si="195"/>
        <v/>
      </c>
      <c r="AP139" s="1" t="str">
        <f t="shared" si="196"/>
        <v xml:space="preserve"> </v>
      </c>
      <c r="AQ139" s="1" t="str">
        <f t="shared" si="197"/>
        <v xml:space="preserve">0 </v>
      </c>
      <c r="AR139" s="1" t="str">
        <f t="shared" si="198"/>
        <v xml:space="preserve">0 </v>
      </c>
      <c r="AS139" s="1" t="str">
        <f t="shared" si="218"/>
        <v/>
      </c>
      <c r="AT139" s="1" t="str">
        <f t="shared" si="219"/>
        <v/>
      </c>
      <c r="AU139" s="1" t="str">
        <f t="shared" si="220"/>
        <v/>
      </c>
      <c r="AV139" s="1" t="str">
        <f t="shared" si="221"/>
        <v/>
      </c>
      <c r="AW139" s="1" t="str">
        <f t="shared" si="222"/>
        <v/>
      </c>
      <c r="AX139" s="1" t="str">
        <f t="shared" si="223"/>
        <v/>
      </c>
      <c r="BA139" s="1">
        <f t="shared" si="224"/>
        <v>0</v>
      </c>
      <c r="BB139" s="1" t="str">
        <f t="shared" si="225"/>
        <v/>
      </c>
      <c r="BC139" s="1" t="str">
        <f t="shared" si="226"/>
        <v/>
      </c>
    </row>
    <row r="140" spans="1:55" ht="15.75">
      <c r="A140" s="145">
        <f t="shared" ref="A140" si="231">A139+1</f>
        <v>135</v>
      </c>
      <c r="B140" s="147"/>
      <c r="C140" s="147"/>
      <c r="D140" s="147"/>
      <c r="E140" s="146"/>
      <c r="F140" s="146"/>
      <c r="G140" s="146"/>
      <c r="H140" s="150">
        <f t="shared" si="200"/>
        <v>0</v>
      </c>
      <c r="I140" s="147"/>
      <c r="J140" s="150">
        <f t="shared" si="201"/>
        <v>0</v>
      </c>
      <c r="K140" s="147"/>
      <c r="L140" s="147"/>
      <c r="M140" s="147"/>
      <c r="N140" s="147"/>
      <c r="O140" s="148"/>
      <c r="P140" s="147"/>
      <c r="Q140" s="147"/>
      <c r="R140" s="149" t="str">
        <f t="shared" si="202"/>
        <v/>
      </c>
      <c r="S140" s="149" t="str">
        <f t="shared" si="203"/>
        <v/>
      </c>
      <c r="T140" s="147"/>
      <c r="U140" s="147"/>
      <c r="V140" s="147"/>
      <c r="W140" s="132" t="str">
        <f t="shared" si="204"/>
        <v/>
      </c>
      <c r="X140" s="136" t="str">
        <f t="shared" si="205"/>
        <v/>
      </c>
      <c r="Y140" s="132" t="str">
        <f t="shared" si="193"/>
        <v/>
      </c>
      <c r="Z140" s="136" t="str">
        <f t="shared" si="206"/>
        <v/>
      </c>
      <c r="AA140" s="136" t="str">
        <f t="shared" si="207"/>
        <v/>
      </c>
      <c r="AB140" s="136" t="str">
        <f t="shared" si="208"/>
        <v/>
      </c>
      <c r="AC140" s="136" t="str">
        <f t="shared" si="209"/>
        <v/>
      </c>
      <c r="AD140" s="132" t="str">
        <f t="shared" si="210"/>
        <v/>
      </c>
      <c r="AE140" s="132" t="str">
        <f t="shared" si="211"/>
        <v/>
      </c>
      <c r="AF140" s="132" t="str">
        <f t="shared" si="212"/>
        <v/>
      </c>
      <c r="AG140" s="132" t="str">
        <f t="shared" si="194"/>
        <v/>
      </c>
      <c r="AH140" s="136" t="str">
        <f t="shared" si="213"/>
        <v/>
      </c>
      <c r="AI140" s="132" t="str">
        <f t="shared" si="214"/>
        <v/>
      </c>
      <c r="AJ140" s="132" t="str">
        <f t="shared" si="215"/>
        <v/>
      </c>
      <c r="AK140" s="132" t="str">
        <f t="shared" si="216"/>
        <v/>
      </c>
      <c r="AL140" s="136" t="str">
        <f t="shared" si="217"/>
        <v/>
      </c>
      <c r="AM140" s="132"/>
      <c r="AN140" s="132" t="str">
        <f t="shared" si="195"/>
        <v/>
      </c>
      <c r="AP140" s="1" t="str">
        <f t="shared" si="196"/>
        <v xml:space="preserve"> </v>
      </c>
      <c r="AQ140" s="1" t="str">
        <f t="shared" si="197"/>
        <v xml:space="preserve">0 </v>
      </c>
      <c r="AR140" s="1" t="str">
        <f t="shared" si="198"/>
        <v xml:space="preserve">0 </v>
      </c>
      <c r="AS140" s="1" t="str">
        <f t="shared" si="218"/>
        <v/>
      </c>
      <c r="AT140" s="1" t="str">
        <f t="shared" si="219"/>
        <v/>
      </c>
      <c r="AU140" s="1" t="str">
        <f t="shared" si="220"/>
        <v/>
      </c>
      <c r="AV140" s="1" t="str">
        <f t="shared" si="221"/>
        <v/>
      </c>
      <c r="AW140" s="1" t="str">
        <f t="shared" si="222"/>
        <v/>
      </c>
      <c r="AX140" s="1" t="str">
        <f t="shared" si="223"/>
        <v/>
      </c>
      <c r="BA140" s="1">
        <f t="shared" si="224"/>
        <v>0</v>
      </c>
      <c r="BB140" s="1" t="str">
        <f t="shared" si="225"/>
        <v/>
      </c>
      <c r="BC140" s="1" t="str">
        <f t="shared" si="226"/>
        <v/>
      </c>
    </row>
    <row r="141" spans="1:55" ht="15.75">
      <c r="A141" s="145">
        <f t="shared" ref="A141" si="232">A140+1</f>
        <v>136</v>
      </c>
      <c r="B141" s="147"/>
      <c r="C141" s="147"/>
      <c r="D141" s="147"/>
      <c r="E141" s="146"/>
      <c r="F141" s="146"/>
      <c r="G141" s="146"/>
      <c r="H141" s="150">
        <f t="shared" si="200"/>
        <v>0</v>
      </c>
      <c r="I141" s="147"/>
      <c r="J141" s="150">
        <f t="shared" si="201"/>
        <v>0</v>
      </c>
      <c r="K141" s="147"/>
      <c r="L141" s="147"/>
      <c r="M141" s="147"/>
      <c r="N141" s="147"/>
      <c r="O141" s="148"/>
      <c r="P141" s="147"/>
      <c r="Q141" s="147"/>
      <c r="R141" s="149" t="str">
        <f t="shared" si="202"/>
        <v/>
      </c>
      <c r="S141" s="149" t="str">
        <f t="shared" si="203"/>
        <v/>
      </c>
      <c r="T141" s="147"/>
      <c r="U141" s="147"/>
      <c r="V141" s="147"/>
      <c r="W141" s="132" t="str">
        <f t="shared" si="204"/>
        <v/>
      </c>
      <c r="X141" s="136" t="str">
        <f t="shared" si="205"/>
        <v/>
      </c>
      <c r="Y141" s="132" t="str">
        <f t="shared" si="193"/>
        <v/>
      </c>
      <c r="Z141" s="136" t="str">
        <f t="shared" si="206"/>
        <v/>
      </c>
      <c r="AA141" s="136" t="str">
        <f t="shared" si="207"/>
        <v/>
      </c>
      <c r="AB141" s="136" t="str">
        <f t="shared" si="208"/>
        <v/>
      </c>
      <c r="AC141" s="136" t="str">
        <f t="shared" si="209"/>
        <v/>
      </c>
      <c r="AD141" s="132" t="str">
        <f t="shared" si="210"/>
        <v/>
      </c>
      <c r="AE141" s="132" t="str">
        <f t="shared" si="211"/>
        <v/>
      </c>
      <c r="AF141" s="132" t="str">
        <f t="shared" si="212"/>
        <v/>
      </c>
      <c r="AG141" s="132" t="str">
        <f t="shared" si="194"/>
        <v/>
      </c>
      <c r="AH141" s="136" t="str">
        <f t="shared" si="213"/>
        <v/>
      </c>
      <c r="AI141" s="132" t="str">
        <f t="shared" si="214"/>
        <v/>
      </c>
      <c r="AJ141" s="132" t="str">
        <f t="shared" si="215"/>
        <v/>
      </c>
      <c r="AK141" s="132" t="str">
        <f t="shared" si="216"/>
        <v/>
      </c>
      <c r="AL141" s="136" t="str">
        <f t="shared" si="217"/>
        <v/>
      </c>
      <c r="AM141" s="132"/>
      <c r="AN141" s="132" t="str">
        <f t="shared" si="195"/>
        <v/>
      </c>
      <c r="AP141" s="1" t="str">
        <f t="shared" si="196"/>
        <v xml:space="preserve"> </v>
      </c>
      <c r="AQ141" s="1" t="str">
        <f t="shared" si="197"/>
        <v xml:space="preserve">0 </v>
      </c>
      <c r="AR141" s="1" t="str">
        <f t="shared" si="198"/>
        <v xml:space="preserve">0 </v>
      </c>
      <c r="AS141" s="1" t="str">
        <f t="shared" si="218"/>
        <v/>
      </c>
      <c r="AT141" s="1" t="str">
        <f t="shared" si="219"/>
        <v/>
      </c>
      <c r="AU141" s="1" t="str">
        <f t="shared" si="220"/>
        <v/>
      </c>
      <c r="AV141" s="1" t="str">
        <f t="shared" si="221"/>
        <v/>
      </c>
      <c r="AW141" s="1" t="str">
        <f t="shared" si="222"/>
        <v/>
      </c>
      <c r="AX141" s="1" t="str">
        <f t="shared" si="223"/>
        <v/>
      </c>
      <c r="BA141" s="1">
        <f t="shared" si="224"/>
        <v>0</v>
      </c>
      <c r="BB141" s="1" t="str">
        <f t="shared" si="225"/>
        <v/>
      </c>
      <c r="BC141" s="1" t="str">
        <f t="shared" si="226"/>
        <v/>
      </c>
    </row>
    <row r="142" spans="1:55" ht="15.75">
      <c r="A142" s="145">
        <f t="shared" ref="A142" si="233">A141+1</f>
        <v>137</v>
      </c>
      <c r="B142" s="147"/>
      <c r="C142" s="147"/>
      <c r="D142" s="147"/>
      <c r="E142" s="146"/>
      <c r="F142" s="146"/>
      <c r="G142" s="146"/>
      <c r="H142" s="150">
        <f t="shared" si="200"/>
        <v>0</v>
      </c>
      <c r="I142" s="147"/>
      <c r="J142" s="150">
        <f t="shared" si="201"/>
        <v>0</v>
      </c>
      <c r="K142" s="147"/>
      <c r="L142" s="147"/>
      <c r="M142" s="147"/>
      <c r="N142" s="147"/>
      <c r="O142" s="148"/>
      <c r="P142" s="147"/>
      <c r="Q142" s="147"/>
      <c r="R142" s="149" t="str">
        <f t="shared" si="202"/>
        <v/>
      </c>
      <c r="S142" s="149" t="str">
        <f t="shared" si="203"/>
        <v/>
      </c>
      <c r="T142" s="147"/>
      <c r="U142" s="147"/>
      <c r="V142" s="147"/>
      <c r="W142" s="132" t="str">
        <f t="shared" si="204"/>
        <v/>
      </c>
      <c r="X142" s="136" t="str">
        <f t="shared" si="205"/>
        <v/>
      </c>
      <c r="Y142" s="132" t="str">
        <f t="shared" si="193"/>
        <v/>
      </c>
      <c r="Z142" s="136" t="str">
        <f t="shared" si="206"/>
        <v/>
      </c>
      <c r="AA142" s="136" t="str">
        <f t="shared" si="207"/>
        <v/>
      </c>
      <c r="AB142" s="136" t="str">
        <f t="shared" si="208"/>
        <v/>
      </c>
      <c r="AC142" s="136" t="str">
        <f t="shared" si="209"/>
        <v/>
      </c>
      <c r="AD142" s="132" t="str">
        <f t="shared" si="210"/>
        <v/>
      </c>
      <c r="AE142" s="132" t="str">
        <f t="shared" si="211"/>
        <v/>
      </c>
      <c r="AF142" s="132" t="str">
        <f t="shared" si="212"/>
        <v/>
      </c>
      <c r="AG142" s="132" t="str">
        <f t="shared" si="194"/>
        <v/>
      </c>
      <c r="AH142" s="136" t="str">
        <f t="shared" si="213"/>
        <v/>
      </c>
      <c r="AI142" s="132" t="str">
        <f t="shared" si="214"/>
        <v/>
      </c>
      <c r="AJ142" s="132" t="str">
        <f t="shared" si="215"/>
        <v/>
      </c>
      <c r="AK142" s="132" t="str">
        <f t="shared" si="216"/>
        <v/>
      </c>
      <c r="AL142" s="136" t="str">
        <f t="shared" si="217"/>
        <v/>
      </c>
      <c r="AM142" s="132"/>
      <c r="AN142" s="132" t="str">
        <f t="shared" si="195"/>
        <v/>
      </c>
      <c r="AP142" s="1" t="str">
        <f t="shared" si="196"/>
        <v xml:space="preserve"> </v>
      </c>
      <c r="AQ142" s="1" t="str">
        <f t="shared" si="197"/>
        <v xml:space="preserve">0 </v>
      </c>
      <c r="AR142" s="1" t="str">
        <f t="shared" si="198"/>
        <v xml:space="preserve">0 </v>
      </c>
      <c r="AS142" s="1" t="str">
        <f t="shared" si="218"/>
        <v/>
      </c>
      <c r="AT142" s="1" t="str">
        <f t="shared" si="219"/>
        <v/>
      </c>
      <c r="AU142" s="1" t="str">
        <f t="shared" si="220"/>
        <v/>
      </c>
      <c r="AV142" s="1" t="str">
        <f t="shared" si="221"/>
        <v/>
      </c>
      <c r="AW142" s="1" t="str">
        <f t="shared" si="222"/>
        <v/>
      </c>
      <c r="AX142" s="1" t="str">
        <f t="shared" si="223"/>
        <v/>
      </c>
      <c r="BA142" s="1">
        <f t="shared" si="224"/>
        <v>0</v>
      </c>
      <c r="BB142" s="1" t="str">
        <f t="shared" si="225"/>
        <v/>
      </c>
      <c r="BC142" s="1" t="str">
        <f t="shared" si="226"/>
        <v/>
      </c>
    </row>
    <row r="143" spans="1:55" ht="15.75">
      <c r="A143" s="145">
        <f t="shared" ref="A143" si="234">A142+1</f>
        <v>138</v>
      </c>
      <c r="B143" s="147"/>
      <c r="C143" s="147"/>
      <c r="D143" s="147"/>
      <c r="E143" s="146"/>
      <c r="F143" s="146"/>
      <c r="G143" s="146"/>
      <c r="H143" s="150">
        <f t="shared" si="200"/>
        <v>0</v>
      </c>
      <c r="I143" s="147"/>
      <c r="J143" s="150">
        <f t="shared" si="201"/>
        <v>0</v>
      </c>
      <c r="K143" s="147"/>
      <c r="L143" s="147"/>
      <c r="M143" s="147"/>
      <c r="N143" s="147"/>
      <c r="O143" s="148"/>
      <c r="P143" s="147"/>
      <c r="Q143" s="147"/>
      <c r="R143" s="149" t="str">
        <f t="shared" si="202"/>
        <v/>
      </c>
      <c r="S143" s="149" t="str">
        <f t="shared" si="203"/>
        <v/>
      </c>
      <c r="T143" s="147"/>
      <c r="U143" s="147"/>
      <c r="V143" s="147"/>
      <c r="W143" s="132" t="str">
        <f t="shared" si="204"/>
        <v/>
      </c>
      <c r="X143" s="136" t="str">
        <f t="shared" si="205"/>
        <v/>
      </c>
      <c r="Y143" s="132" t="str">
        <f t="shared" si="193"/>
        <v/>
      </c>
      <c r="Z143" s="136" t="str">
        <f t="shared" si="206"/>
        <v/>
      </c>
      <c r="AA143" s="136" t="str">
        <f t="shared" si="207"/>
        <v/>
      </c>
      <c r="AB143" s="136" t="str">
        <f t="shared" si="208"/>
        <v/>
      </c>
      <c r="AC143" s="136" t="str">
        <f t="shared" si="209"/>
        <v/>
      </c>
      <c r="AD143" s="132" t="str">
        <f t="shared" si="210"/>
        <v/>
      </c>
      <c r="AE143" s="132" t="str">
        <f t="shared" si="211"/>
        <v/>
      </c>
      <c r="AF143" s="132" t="str">
        <f t="shared" si="212"/>
        <v/>
      </c>
      <c r="AG143" s="132" t="str">
        <f t="shared" si="194"/>
        <v/>
      </c>
      <c r="AH143" s="136" t="str">
        <f t="shared" si="213"/>
        <v/>
      </c>
      <c r="AI143" s="132" t="str">
        <f t="shared" si="214"/>
        <v/>
      </c>
      <c r="AJ143" s="132" t="str">
        <f t="shared" si="215"/>
        <v/>
      </c>
      <c r="AK143" s="132" t="str">
        <f t="shared" si="216"/>
        <v/>
      </c>
      <c r="AL143" s="136" t="str">
        <f t="shared" si="217"/>
        <v/>
      </c>
      <c r="AM143" s="132"/>
      <c r="AN143" s="132" t="str">
        <f t="shared" si="195"/>
        <v/>
      </c>
      <c r="AP143" s="1" t="str">
        <f t="shared" si="196"/>
        <v xml:space="preserve"> </v>
      </c>
      <c r="AQ143" s="1" t="str">
        <f t="shared" si="197"/>
        <v xml:space="preserve">0 </v>
      </c>
      <c r="AR143" s="1" t="str">
        <f t="shared" si="198"/>
        <v xml:space="preserve">0 </v>
      </c>
      <c r="AS143" s="1" t="str">
        <f t="shared" si="218"/>
        <v/>
      </c>
      <c r="AT143" s="1" t="str">
        <f t="shared" si="219"/>
        <v/>
      </c>
      <c r="AU143" s="1" t="str">
        <f t="shared" si="220"/>
        <v/>
      </c>
      <c r="AV143" s="1" t="str">
        <f t="shared" si="221"/>
        <v/>
      </c>
      <c r="AW143" s="1" t="str">
        <f t="shared" si="222"/>
        <v/>
      </c>
      <c r="AX143" s="1" t="str">
        <f t="shared" si="223"/>
        <v/>
      </c>
      <c r="BA143" s="1">
        <f t="shared" si="224"/>
        <v>0</v>
      </c>
      <c r="BB143" s="1" t="str">
        <f t="shared" si="225"/>
        <v/>
      </c>
      <c r="BC143" s="1" t="str">
        <f t="shared" si="226"/>
        <v/>
      </c>
    </row>
    <row r="144" spans="1:55" ht="15.75">
      <c r="A144" s="145">
        <f t="shared" ref="A144" si="235">A143+1</f>
        <v>139</v>
      </c>
      <c r="B144" s="147"/>
      <c r="C144" s="147"/>
      <c r="D144" s="147"/>
      <c r="E144" s="146"/>
      <c r="F144" s="146"/>
      <c r="G144" s="146"/>
      <c r="H144" s="150">
        <f t="shared" si="200"/>
        <v>0</v>
      </c>
      <c r="I144" s="147"/>
      <c r="J144" s="150">
        <f t="shared" si="201"/>
        <v>0</v>
      </c>
      <c r="K144" s="147"/>
      <c r="L144" s="147"/>
      <c r="M144" s="147"/>
      <c r="N144" s="147"/>
      <c r="O144" s="148"/>
      <c r="P144" s="147"/>
      <c r="Q144" s="147"/>
      <c r="R144" s="149" t="str">
        <f t="shared" si="202"/>
        <v/>
      </c>
      <c r="S144" s="149" t="str">
        <f t="shared" si="203"/>
        <v/>
      </c>
      <c r="T144" s="147"/>
      <c r="U144" s="147"/>
      <c r="V144" s="147"/>
      <c r="W144" s="132" t="str">
        <f t="shared" si="204"/>
        <v/>
      </c>
      <c r="X144" s="136" t="str">
        <f t="shared" si="205"/>
        <v/>
      </c>
      <c r="Y144" s="132" t="str">
        <f t="shared" si="193"/>
        <v/>
      </c>
      <c r="Z144" s="136" t="str">
        <f t="shared" si="206"/>
        <v/>
      </c>
      <c r="AA144" s="136" t="str">
        <f t="shared" si="207"/>
        <v/>
      </c>
      <c r="AB144" s="136" t="str">
        <f t="shared" si="208"/>
        <v/>
      </c>
      <c r="AC144" s="136" t="str">
        <f t="shared" si="209"/>
        <v/>
      </c>
      <c r="AD144" s="132" t="str">
        <f t="shared" si="210"/>
        <v/>
      </c>
      <c r="AE144" s="132" t="str">
        <f t="shared" si="211"/>
        <v/>
      </c>
      <c r="AF144" s="132" t="str">
        <f t="shared" si="212"/>
        <v/>
      </c>
      <c r="AG144" s="132" t="str">
        <f t="shared" si="194"/>
        <v/>
      </c>
      <c r="AH144" s="136" t="str">
        <f t="shared" si="213"/>
        <v/>
      </c>
      <c r="AI144" s="132" t="str">
        <f t="shared" si="214"/>
        <v/>
      </c>
      <c r="AJ144" s="132" t="str">
        <f t="shared" si="215"/>
        <v/>
      </c>
      <c r="AK144" s="132" t="str">
        <f t="shared" si="216"/>
        <v/>
      </c>
      <c r="AL144" s="136" t="str">
        <f t="shared" si="217"/>
        <v/>
      </c>
      <c r="AM144" s="132"/>
      <c r="AN144" s="132" t="str">
        <f t="shared" si="195"/>
        <v/>
      </c>
      <c r="AP144" s="1" t="str">
        <f t="shared" si="196"/>
        <v xml:space="preserve"> </v>
      </c>
      <c r="AQ144" s="1" t="str">
        <f t="shared" si="197"/>
        <v xml:space="preserve">0 </v>
      </c>
      <c r="AR144" s="1" t="str">
        <f t="shared" si="198"/>
        <v xml:space="preserve">0 </v>
      </c>
      <c r="AS144" s="1" t="str">
        <f t="shared" si="218"/>
        <v/>
      </c>
      <c r="AT144" s="1" t="str">
        <f t="shared" si="219"/>
        <v/>
      </c>
      <c r="AU144" s="1" t="str">
        <f t="shared" si="220"/>
        <v/>
      </c>
      <c r="AV144" s="1" t="str">
        <f t="shared" si="221"/>
        <v/>
      </c>
      <c r="AW144" s="1" t="str">
        <f t="shared" si="222"/>
        <v/>
      </c>
      <c r="AX144" s="1" t="str">
        <f t="shared" si="223"/>
        <v/>
      </c>
      <c r="BA144" s="1">
        <f t="shared" si="224"/>
        <v>0</v>
      </c>
      <c r="BB144" s="1" t="str">
        <f t="shared" si="225"/>
        <v/>
      </c>
      <c r="BC144" s="1" t="str">
        <f t="shared" si="226"/>
        <v/>
      </c>
    </row>
    <row r="145" spans="1:55" ht="15.75">
      <c r="A145" s="145">
        <f t="shared" ref="A145" si="236">A144+1</f>
        <v>140</v>
      </c>
      <c r="B145" s="147"/>
      <c r="C145" s="147"/>
      <c r="D145" s="147"/>
      <c r="E145" s="146"/>
      <c r="F145" s="146"/>
      <c r="G145" s="146"/>
      <c r="H145" s="150">
        <f t="shared" si="200"/>
        <v>0</v>
      </c>
      <c r="I145" s="147"/>
      <c r="J145" s="150">
        <f t="shared" si="201"/>
        <v>0</v>
      </c>
      <c r="K145" s="147"/>
      <c r="L145" s="147"/>
      <c r="M145" s="147"/>
      <c r="N145" s="147"/>
      <c r="O145" s="148"/>
      <c r="P145" s="147"/>
      <c r="Q145" s="147"/>
      <c r="R145" s="149" t="str">
        <f t="shared" si="202"/>
        <v/>
      </c>
      <c r="S145" s="149" t="str">
        <f t="shared" si="203"/>
        <v/>
      </c>
      <c r="T145" s="147"/>
      <c r="U145" s="147"/>
      <c r="V145" s="147"/>
      <c r="W145" s="132" t="str">
        <f t="shared" si="204"/>
        <v/>
      </c>
      <c r="X145" s="136" t="str">
        <f t="shared" si="205"/>
        <v/>
      </c>
      <c r="Y145" s="132" t="str">
        <f t="shared" si="193"/>
        <v/>
      </c>
      <c r="Z145" s="136" t="str">
        <f t="shared" si="206"/>
        <v/>
      </c>
      <c r="AA145" s="136" t="str">
        <f t="shared" si="207"/>
        <v/>
      </c>
      <c r="AB145" s="136" t="str">
        <f t="shared" si="208"/>
        <v/>
      </c>
      <c r="AC145" s="136" t="str">
        <f t="shared" si="209"/>
        <v/>
      </c>
      <c r="AD145" s="132" t="str">
        <f t="shared" si="210"/>
        <v/>
      </c>
      <c r="AE145" s="132" t="str">
        <f t="shared" si="211"/>
        <v/>
      </c>
      <c r="AF145" s="132" t="str">
        <f t="shared" si="212"/>
        <v/>
      </c>
      <c r="AG145" s="132" t="str">
        <f t="shared" si="194"/>
        <v/>
      </c>
      <c r="AH145" s="136" t="str">
        <f t="shared" si="213"/>
        <v/>
      </c>
      <c r="AI145" s="132" t="str">
        <f t="shared" si="214"/>
        <v/>
      </c>
      <c r="AJ145" s="132" t="str">
        <f t="shared" si="215"/>
        <v/>
      </c>
      <c r="AK145" s="132" t="str">
        <f t="shared" si="216"/>
        <v/>
      </c>
      <c r="AL145" s="136" t="str">
        <f t="shared" si="217"/>
        <v/>
      </c>
      <c r="AM145" s="132"/>
      <c r="AN145" s="132" t="str">
        <f t="shared" si="195"/>
        <v/>
      </c>
      <c r="AP145" s="1" t="str">
        <f t="shared" si="196"/>
        <v xml:space="preserve"> </v>
      </c>
      <c r="AQ145" s="1" t="str">
        <f t="shared" si="197"/>
        <v xml:space="preserve">0 </v>
      </c>
      <c r="AR145" s="1" t="str">
        <f t="shared" si="198"/>
        <v xml:space="preserve">0 </v>
      </c>
      <c r="AS145" s="1" t="str">
        <f t="shared" si="218"/>
        <v/>
      </c>
      <c r="AT145" s="1" t="str">
        <f t="shared" si="219"/>
        <v/>
      </c>
      <c r="AU145" s="1" t="str">
        <f t="shared" si="220"/>
        <v/>
      </c>
      <c r="AV145" s="1" t="str">
        <f t="shared" si="221"/>
        <v/>
      </c>
      <c r="AW145" s="1" t="str">
        <f t="shared" si="222"/>
        <v/>
      </c>
      <c r="AX145" s="1" t="str">
        <f t="shared" si="223"/>
        <v/>
      </c>
      <c r="BA145" s="1">
        <f t="shared" si="224"/>
        <v>0</v>
      </c>
      <c r="BB145" s="1" t="str">
        <f t="shared" si="225"/>
        <v/>
      </c>
      <c r="BC145" s="1" t="str">
        <f t="shared" si="226"/>
        <v/>
      </c>
    </row>
    <row r="146" spans="1:55" ht="15.75">
      <c r="A146" s="145">
        <f t="shared" ref="A146" si="237">A145+1</f>
        <v>141</v>
      </c>
      <c r="B146" s="147"/>
      <c r="C146" s="147"/>
      <c r="D146" s="147"/>
      <c r="E146" s="146"/>
      <c r="F146" s="146"/>
      <c r="G146" s="146"/>
      <c r="H146" s="150">
        <f t="shared" si="200"/>
        <v>0</v>
      </c>
      <c r="I146" s="147"/>
      <c r="J146" s="150">
        <f t="shared" si="201"/>
        <v>0</v>
      </c>
      <c r="K146" s="147"/>
      <c r="L146" s="147"/>
      <c r="M146" s="147"/>
      <c r="N146" s="147"/>
      <c r="O146" s="148"/>
      <c r="P146" s="147"/>
      <c r="Q146" s="147"/>
      <c r="R146" s="149" t="str">
        <f t="shared" si="202"/>
        <v/>
      </c>
      <c r="S146" s="149" t="str">
        <f t="shared" si="203"/>
        <v/>
      </c>
      <c r="T146" s="147"/>
      <c r="U146" s="147"/>
      <c r="V146" s="147"/>
      <c r="W146" s="132" t="str">
        <f t="shared" si="204"/>
        <v/>
      </c>
      <c r="X146" s="136" t="str">
        <f t="shared" si="205"/>
        <v/>
      </c>
      <c r="Y146" s="132" t="str">
        <f t="shared" si="193"/>
        <v/>
      </c>
      <c r="Z146" s="136" t="str">
        <f t="shared" si="206"/>
        <v/>
      </c>
      <c r="AA146" s="136" t="str">
        <f t="shared" si="207"/>
        <v/>
      </c>
      <c r="AB146" s="136" t="str">
        <f t="shared" si="208"/>
        <v/>
      </c>
      <c r="AC146" s="136" t="str">
        <f t="shared" si="209"/>
        <v/>
      </c>
      <c r="AD146" s="132" t="str">
        <f t="shared" si="210"/>
        <v/>
      </c>
      <c r="AE146" s="132" t="str">
        <f t="shared" si="211"/>
        <v/>
      </c>
      <c r="AF146" s="132" t="str">
        <f t="shared" si="212"/>
        <v/>
      </c>
      <c r="AG146" s="132" t="str">
        <f t="shared" si="194"/>
        <v/>
      </c>
      <c r="AH146" s="136" t="str">
        <f t="shared" si="213"/>
        <v/>
      </c>
      <c r="AI146" s="132" t="str">
        <f t="shared" si="214"/>
        <v/>
      </c>
      <c r="AJ146" s="132" t="str">
        <f t="shared" si="215"/>
        <v/>
      </c>
      <c r="AK146" s="132" t="str">
        <f t="shared" si="216"/>
        <v/>
      </c>
      <c r="AL146" s="136" t="str">
        <f t="shared" si="217"/>
        <v/>
      </c>
      <c r="AM146" s="132"/>
      <c r="AN146" s="132" t="str">
        <f t="shared" si="195"/>
        <v/>
      </c>
      <c r="AP146" s="1" t="str">
        <f t="shared" si="196"/>
        <v xml:space="preserve"> </v>
      </c>
      <c r="AQ146" s="1" t="str">
        <f t="shared" si="197"/>
        <v xml:space="preserve">0 </v>
      </c>
      <c r="AR146" s="1" t="str">
        <f t="shared" si="198"/>
        <v xml:space="preserve">0 </v>
      </c>
      <c r="AS146" s="1" t="str">
        <f t="shared" si="218"/>
        <v/>
      </c>
      <c r="AT146" s="1" t="str">
        <f t="shared" si="219"/>
        <v/>
      </c>
      <c r="AU146" s="1" t="str">
        <f t="shared" si="220"/>
        <v/>
      </c>
      <c r="AV146" s="1" t="str">
        <f t="shared" si="221"/>
        <v/>
      </c>
      <c r="AW146" s="1" t="str">
        <f t="shared" si="222"/>
        <v/>
      </c>
      <c r="AX146" s="1" t="str">
        <f t="shared" si="223"/>
        <v/>
      </c>
      <c r="BA146" s="1">
        <f t="shared" si="224"/>
        <v>0</v>
      </c>
      <c r="BB146" s="1" t="str">
        <f t="shared" si="225"/>
        <v/>
      </c>
      <c r="BC146" s="1" t="str">
        <f t="shared" si="226"/>
        <v/>
      </c>
    </row>
    <row r="147" spans="1:55" ht="15.75">
      <c r="A147" s="145">
        <f t="shared" ref="A147" si="238">A146+1</f>
        <v>142</v>
      </c>
      <c r="B147" s="147"/>
      <c r="C147" s="147"/>
      <c r="D147" s="147"/>
      <c r="E147" s="146"/>
      <c r="F147" s="146"/>
      <c r="G147" s="146"/>
      <c r="H147" s="150">
        <f t="shared" si="200"/>
        <v>0</v>
      </c>
      <c r="I147" s="147"/>
      <c r="J147" s="150">
        <f t="shared" si="201"/>
        <v>0</v>
      </c>
      <c r="K147" s="147"/>
      <c r="L147" s="147"/>
      <c r="M147" s="147"/>
      <c r="N147" s="147"/>
      <c r="O147" s="148"/>
      <c r="P147" s="147"/>
      <c r="Q147" s="147"/>
      <c r="R147" s="149" t="str">
        <f t="shared" si="202"/>
        <v/>
      </c>
      <c r="S147" s="149" t="str">
        <f t="shared" si="203"/>
        <v/>
      </c>
      <c r="T147" s="147"/>
      <c r="U147" s="147"/>
      <c r="V147" s="147"/>
      <c r="W147" s="132" t="str">
        <f t="shared" si="204"/>
        <v/>
      </c>
      <c r="X147" s="136" t="str">
        <f t="shared" si="205"/>
        <v/>
      </c>
      <c r="Y147" s="132" t="str">
        <f t="shared" si="193"/>
        <v/>
      </c>
      <c r="Z147" s="136" t="str">
        <f t="shared" si="206"/>
        <v/>
      </c>
      <c r="AA147" s="136" t="str">
        <f t="shared" si="207"/>
        <v/>
      </c>
      <c r="AB147" s="136" t="str">
        <f t="shared" si="208"/>
        <v/>
      </c>
      <c r="AC147" s="136" t="str">
        <f t="shared" si="209"/>
        <v/>
      </c>
      <c r="AD147" s="132" t="str">
        <f t="shared" si="210"/>
        <v/>
      </c>
      <c r="AE147" s="132" t="str">
        <f t="shared" si="211"/>
        <v/>
      </c>
      <c r="AF147" s="132" t="str">
        <f t="shared" si="212"/>
        <v/>
      </c>
      <c r="AG147" s="132" t="str">
        <f t="shared" si="194"/>
        <v/>
      </c>
      <c r="AH147" s="136" t="str">
        <f t="shared" si="213"/>
        <v/>
      </c>
      <c r="AI147" s="132" t="str">
        <f t="shared" si="214"/>
        <v/>
      </c>
      <c r="AJ147" s="132" t="str">
        <f t="shared" si="215"/>
        <v/>
      </c>
      <c r="AK147" s="132" t="str">
        <f t="shared" si="216"/>
        <v/>
      </c>
      <c r="AL147" s="136" t="str">
        <f t="shared" si="217"/>
        <v/>
      </c>
      <c r="AM147" s="132"/>
      <c r="AN147" s="132" t="str">
        <f t="shared" si="195"/>
        <v/>
      </c>
      <c r="AP147" s="1" t="str">
        <f t="shared" si="196"/>
        <v xml:space="preserve"> </v>
      </c>
      <c r="AQ147" s="1" t="str">
        <f t="shared" si="197"/>
        <v xml:space="preserve">0 </v>
      </c>
      <c r="AR147" s="1" t="str">
        <f t="shared" si="198"/>
        <v xml:space="preserve">0 </v>
      </c>
      <c r="AS147" s="1" t="str">
        <f t="shared" si="218"/>
        <v/>
      </c>
      <c r="AT147" s="1" t="str">
        <f t="shared" si="219"/>
        <v/>
      </c>
      <c r="AU147" s="1" t="str">
        <f t="shared" si="220"/>
        <v/>
      </c>
      <c r="AV147" s="1" t="str">
        <f t="shared" si="221"/>
        <v/>
      </c>
      <c r="AW147" s="1" t="str">
        <f t="shared" si="222"/>
        <v/>
      </c>
      <c r="AX147" s="1" t="str">
        <f t="shared" si="223"/>
        <v/>
      </c>
      <c r="BA147" s="1">
        <f t="shared" si="224"/>
        <v>0</v>
      </c>
      <c r="BB147" s="1" t="str">
        <f t="shared" si="225"/>
        <v/>
      </c>
      <c r="BC147" s="1" t="str">
        <f t="shared" si="226"/>
        <v/>
      </c>
    </row>
    <row r="148" spans="1:55" ht="15.75">
      <c r="A148" s="145">
        <f t="shared" ref="A148" si="239">A147+1</f>
        <v>143</v>
      </c>
      <c r="B148" s="147"/>
      <c r="C148" s="147"/>
      <c r="D148" s="147"/>
      <c r="E148" s="146"/>
      <c r="F148" s="146"/>
      <c r="G148" s="146"/>
      <c r="H148" s="150">
        <f t="shared" si="200"/>
        <v>0</v>
      </c>
      <c r="I148" s="147"/>
      <c r="J148" s="150">
        <f t="shared" si="201"/>
        <v>0</v>
      </c>
      <c r="K148" s="147"/>
      <c r="L148" s="147"/>
      <c r="M148" s="147"/>
      <c r="N148" s="147"/>
      <c r="O148" s="148"/>
      <c r="P148" s="147"/>
      <c r="Q148" s="147"/>
      <c r="R148" s="149" t="str">
        <f t="shared" si="202"/>
        <v/>
      </c>
      <c r="S148" s="149" t="str">
        <f t="shared" si="203"/>
        <v/>
      </c>
      <c r="T148" s="147"/>
      <c r="U148" s="147"/>
      <c r="V148" s="147"/>
      <c r="W148" s="132" t="str">
        <f t="shared" si="204"/>
        <v/>
      </c>
      <c r="X148" s="136" t="str">
        <f t="shared" si="205"/>
        <v/>
      </c>
      <c r="Y148" s="132" t="str">
        <f t="shared" si="193"/>
        <v/>
      </c>
      <c r="Z148" s="136" t="str">
        <f t="shared" si="206"/>
        <v/>
      </c>
      <c r="AA148" s="136" t="str">
        <f t="shared" si="207"/>
        <v/>
      </c>
      <c r="AB148" s="136" t="str">
        <f t="shared" si="208"/>
        <v/>
      </c>
      <c r="AC148" s="136" t="str">
        <f t="shared" si="209"/>
        <v/>
      </c>
      <c r="AD148" s="132" t="str">
        <f t="shared" si="210"/>
        <v/>
      </c>
      <c r="AE148" s="132" t="str">
        <f t="shared" si="211"/>
        <v/>
      </c>
      <c r="AF148" s="132" t="str">
        <f t="shared" si="212"/>
        <v/>
      </c>
      <c r="AG148" s="132" t="str">
        <f t="shared" si="194"/>
        <v/>
      </c>
      <c r="AH148" s="136" t="str">
        <f t="shared" si="213"/>
        <v/>
      </c>
      <c r="AI148" s="132" t="str">
        <f t="shared" si="214"/>
        <v/>
      </c>
      <c r="AJ148" s="132" t="str">
        <f t="shared" si="215"/>
        <v/>
      </c>
      <c r="AK148" s="132" t="str">
        <f t="shared" si="216"/>
        <v/>
      </c>
      <c r="AL148" s="136" t="str">
        <f t="shared" si="217"/>
        <v/>
      </c>
      <c r="AM148" s="132"/>
      <c r="AN148" s="132" t="str">
        <f t="shared" si="195"/>
        <v/>
      </c>
      <c r="AP148" s="1" t="str">
        <f t="shared" si="196"/>
        <v xml:space="preserve"> </v>
      </c>
      <c r="AQ148" s="1" t="str">
        <f t="shared" si="197"/>
        <v xml:space="preserve">0 </v>
      </c>
      <c r="AR148" s="1" t="str">
        <f t="shared" si="198"/>
        <v xml:space="preserve">0 </v>
      </c>
      <c r="AS148" s="1" t="str">
        <f t="shared" si="218"/>
        <v/>
      </c>
      <c r="AT148" s="1" t="str">
        <f t="shared" si="219"/>
        <v/>
      </c>
      <c r="AU148" s="1" t="str">
        <f t="shared" si="220"/>
        <v/>
      </c>
      <c r="AV148" s="1" t="str">
        <f t="shared" si="221"/>
        <v/>
      </c>
      <c r="AW148" s="1" t="str">
        <f t="shared" si="222"/>
        <v/>
      </c>
      <c r="AX148" s="1" t="str">
        <f t="shared" si="223"/>
        <v/>
      </c>
      <c r="BA148" s="1">
        <f t="shared" si="224"/>
        <v>0</v>
      </c>
      <c r="BB148" s="1" t="str">
        <f t="shared" si="225"/>
        <v/>
      </c>
      <c r="BC148" s="1" t="str">
        <f t="shared" si="226"/>
        <v/>
      </c>
    </row>
    <row r="149" spans="1:55" ht="15.75">
      <c r="A149" s="145">
        <f t="shared" ref="A149" si="240">A148+1</f>
        <v>144</v>
      </c>
      <c r="B149" s="147"/>
      <c r="C149" s="147"/>
      <c r="D149" s="147"/>
      <c r="E149" s="146"/>
      <c r="F149" s="146"/>
      <c r="G149" s="146"/>
      <c r="H149" s="150">
        <f t="shared" si="200"/>
        <v>0</v>
      </c>
      <c r="I149" s="147"/>
      <c r="J149" s="150">
        <f t="shared" si="201"/>
        <v>0</v>
      </c>
      <c r="K149" s="147"/>
      <c r="L149" s="147"/>
      <c r="M149" s="147"/>
      <c r="N149" s="147"/>
      <c r="O149" s="148"/>
      <c r="P149" s="147"/>
      <c r="Q149" s="147"/>
      <c r="R149" s="149" t="str">
        <f t="shared" si="202"/>
        <v/>
      </c>
      <c r="S149" s="149" t="str">
        <f t="shared" si="203"/>
        <v/>
      </c>
      <c r="T149" s="147"/>
      <c r="U149" s="147"/>
      <c r="V149" s="147"/>
      <c r="W149" s="132" t="str">
        <f t="shared" si="204"/>
        <v/>
      </c>
      <c r="X149" s="136" t="str">
        <f t="shared" si="205"/>
        <v/>
      </c>
      <c r="Y149" s="132" t="str">
        <f t="shared" si="193"/>
        <v/>
      </c>
      <c r="Z149" s="136" t="str">
        <f t="shared" si="206"/>
        <v/>
      </c>
      <c r="AA149" s="136" t="str">
        <f t="shared" si="207"/>
        <v/>
      </c>
      <c r="AB149" s="136" t="str">
        <f t="shared" si="208"/>
        <v/>
      </c>
      <c r="AC149" s="136" t="str">
        <f t="shared" si="209"/>
        <v/>
      </c>
      <c r="AD149" s="132" t="str">
        <f t="shared" si="210"/>
        <v/>
      </c>
      <c r="AE149" s="132" t="str">
        <f t="shared" si="211"/>
        <v/>
      </c>
      <c r="AF149" s="132" t="str">
        <f t="shared" si="212"/>
        <v/>
      </c>
      <c r="AG149" s="132" t="str">
        <f t="shared" si="194"/>
        <v/>
      </c>
      <c r="AH149" s="136" t="str">
        <f t="shared" si="213"/>
        <v/>
      </c>
      <c r="AI149" s="132" t="str">
        <f t="shared" si="214"/>
        <v/>
      </c>
      <c r="AJ149" s="132" t="str">
        <f t="shared" si="215"/>
        <v/>
      </c>
      <c r="AK149" s="132" t="str">
        <f t="shared" si="216"/>
        <v/>
      </c>
      <c r="AL149" s="136" t="str">
        <f t="shared" si="217"/>
        <v/>
      </c>
      <c r="AM149" s="132"/>
      <c r="AN149" s="132" t="str">
        <f t="shared" si="195"/>
        <v/>
      </c>
      <c r="AP149" s="1" t="str">
        <f t="shared" si="196"/>
        <v xml:space="preserve"> </v>
      </c>
      <c r="AQ149" s="1" t="str">
        <f t="shared" si="197"/>
        <v xml:space="preserve">0 </v>
      </c>
      <c r="AR149" s="1" t="str">
        <f t="shared" si="198"/>
        <v xml:space="preserve">0 </v>
      </c>
      <c r="AS149" s="1" t="str">
        <f t="shared" si="218"/>
        <v/>
      </c>
      <c r="AT149" s="1" t="str">
        <f t="shared" si="219"/>
        <v/>
      </c>
      <c r="AU149" s="1" t="str">
        <f t="shared" si="220"/>
        <v/>
      </c>
      <c r="AV149" s="1" t="str">
        <f t="shared" si="221"/>
        <v/>
      </c>
      <c r="AW149" s="1" t="str">
        <f t="shared" si="222"/>
        <v/>
      </c>
      <c r="AX149" s="1" t="str">
        <f t="shared" si="223"/>
        <v/>
      </c>
      <c r="BA149" s="1">
        <f t="shared" si="224"/>
        <v>0</v>
      </c>
      <c r="BB149" s="1" t="str">
        <f t="shared" si="225"/>
        <v/>
      </c>
      <c r="BC149" s="1" t="str">
        <f t="shared" si="226"/>
        <v/>
      </c>
    </row>
    <row r="150" spans="1:55" ht="15.75">
      <c r="A150" s="145">
        <f t="shared" ref="A150" si="241">A149+1</f>
        <v>145</v>
      </c>
      <c r="B150" s="147"/>
      <c r="C150" s="147"/>
      <c r="D150" s="147"/>
      <c r="E150" s="146"/>
      <c r="F150" s="146"/>
      <c r="G150" s="146"/>
      <c r="H150" s="150">
        <f t="shared" si="200"/>
        <v>0</v>
      </c>
      <c r="I150" s="147"/>
      <c r="J150" s="150">
        <f t="shared" si="201"/>
        <v>0</v>
      </c>
      <c r="K150" s="147"/>
      <c r="L150" s="147"/>
      <c r="M150" s="147"/>
      <c r="N150" s="147"/>
      <c r="O150" s="148"/>
      <c r="P150" s="147"/>
      <c r="Q150" s="147"/>
      <c r="R150" s="149" t="str">
        <f t="shared" si="202"/>
        <v/>
      </c>
      <c r="S150" s="149" t="str">
        <f t="shared" si="203"/>
        <v/>
      </c>
      <c r="T150" s="147"/>
      <c r="U150" s="147"/>
      <c r="V150" s="147"/>
      <c r="W150" s="132" t="str">
        <f t="shared" si="204"/>
        <v/>
      </c>
      <c r="X150" s="136" t="str">
        <f t="shared" si="205"/>
        <v/>
      </c>
      <c r="Y150" s="132" t="str">
        <f t="shared" si="193"/>
        <v/>
      </c>
      <c r="Z150" s="136" t="str">
        <f t="shared" si="206"/>
        <v/>
      </c>
      <c r="AA150" s="136" t="str">
        <f t="shared" si="207"/>
        <v/>
      </c>
      <c r="AB150" s="136" t="str">
        <f t="shared" si="208"/>
        <v/>
      </c>
      <c r="AC150" s="136" t="str">
        <f t="shared" si="209"/>
        <v/>
      </c>
      <c r="AD150" s="132" t="str">
        <f t="shared" si="210"/>
        <v/>
      </c>
      <c r="AE150" s="132" t="str">
        <f t="shared" si="211"/>
        <v/>
      </c>
      <c r="AF150" s="132" t="str">
        <f t="shared" si="212"/>
        <v/>
      </c>
      <c r="AG150" s="132" t="str">
        <f t="shared" si="194"/>
        <v/>
      </c>
      <c r="AH150" s="136" t="str">
        <f t="shared" si="213"/>
        <v/>
      </c>
      <c r="AI150" s="132" t="str">
        <f t="shared" si="214"/>
        <v/>
      </c>
      <c r="AJ150" s="132" t="str">
        <f t="shared" si="215"/>
        <v/>
      </c>
      <c r="AK150" s="132" t="str">
        <f t="shared" si="216"/>
        <v/>
      </c>
      <c r="AL150" s="136" t="str">
        <f t="shared" si="217"/>
        <v/>
      </c>
      <c r="AM150" s="132"/>
      <c r="AN150" s="132" t="str">
        <f t="shared" si="195"/>
        <v/>
      </c>
      <c r="AP150" s="1" t="str">
        <f t="shared" si="196"/>
        <v xml:space="preserve"> </v>
      </c>
      <c r="AQ150" s="1" t="str">
        <f t="shared" si="197"/>
        <v xml:space="preserve">0 </v>
      </c>
      <c r="AR150" s="1" t="str">
        <f t="shared" si="198"/>
        <v xml:space="preserve">0 </v>
      </c>
      <c r="AS150" s="1" t="str">
        <f t="shared" si="218"/>
        <v/>
      </c>
      <c r="AT150" s="1" t="str">
        <f t="shared" si="219"/>
        <v/>
      </c>
      <c r="AU150" s="1" t="str">
        <f t="shared" si="220"/>
        <v/>
      </c>
      <c r="AV150" s="1" t="str">
        <f t="shared" si="221"/>
        <v/>
      </c>
      <c r="AW150" s="1" t="str">
        <f t="shared" si="222"/>
        <v/>
      </c>
      <c r="AX150" s="1" t="str">
        <f t="shared" si="223"/>
        <v/>
      </c>
      <c r="BA150" s="1">
        <f t="shared" si="224"/>
        <v>0</v>
      </c>
      <c r="BB150" s="1" t="str">
        <f t="shared" si="225"/>
        <v/>
      </c>
      <c r="BC150" s="1" t="str">
        <f t="shared" si="226"/>
        <v/>
      </c>
    </row>
    <row r="151" spans="1:55" ht="15.75">
      <c r="A151" s="145">
        <f t="shared" ref="A151" si="242">A150+1</f>
        <v>146</v>
      </c>
      <c r="B151" s="147"/>
      <c r="C151" s="147"/>
      <c r="D151" s="147"/>
      <c r="E151" s="146"/>
      <c r="F151" s="146"/>
      <c r="G151" s="146"/>
      <c r="H151" s="150">
        <f t="shared" si="200"/>
        <v>0</v>
      </c>
      <c r="I151" s="147"/>
      <c r="J151" s="150">
        <f t="shared" si="201"/>
        <v>0</v>
      </c>
      <c r="K151" s="147"/>
      <c r="L151" s="147"/>
      <c r="M151" s="147"/>
      <c r="N151" s="147"/>
      <c r="O151" s="148"/>
      <c r="P151" s="147"/>
      <c r="Q151" s="147"/>
      <c r="R151" s="149" t="str">
        <f t="shared" si="202"/>
        <v/>
      </c>
      <c r="S151" s="149" t="str">
        <f t="shared" si="203"/>
        <v/>
      </c>
      <c r="T151" s="147"/>
      <c r="U151" s="147"/>
      <c r="V151" s="147"/>
      <c r="W151" s="132" t="str">
        <f t="shared" si="204"/>
        <v/>
      </c>
      <c r="X151" s="136" t="str">
        <f t="shared" si="205"/>
        <v/>
      </c>
      <c r="Y151" s="132" t="str">
        <f t="shared" si="193"/>
        <v/>
      </c>
      <c r="Z151" s="136" t="str">
        <f t="shared" si="206"/>
        <v/>
      </c>
      <c r="AA151" s="136" t="str">
        <f t="shared" si="207"/>
        <v/>
      </c>
      <c r="AB151" s="136" t="str">
        <f t="shared" si="208"/>
        <v/>
      </c>
      <c r="AC151" s="136" t="str">
        <f t="shared" si="209"/>
        <v/>
      </c>
      <c r="AD151" s="132" t="str">
        <f t="shared" si="210"/>
        <v/>
      </c>
      <c r="AE151" s="132" t="str">
        <f t="shared" si="211"/>
        <v/>
      </c>
      <c r="AF151" s="132" t="str">
        <f t="shared" si="212"/>
        <v/>
      </c>
      <c r="AG151" s="132" t="str">
        <f t="shared" si="194"/>
        <v/>
      </c>
      <c r="AH151" s="136" t="str">
        <f t="shared" si="213"/>
        <v/>
      </c>
      <c r="AI151" s="132" t="str">
        <f t="shared" si="214"/>
        <v/>
      </c>
      <c r="AJ151" s="132" t="str">
        <f t="shared" si="215"/>
        <v/>
      </c>
      <c r="AK151" s="132" t="str">
        <f t="shared" si="216"/>
        <v/>
      </c>
      <c r="AL151" s="136" t="str">
        <f t="shared" si="217"/>
        <v/>
      </c>
      <c r="AM151" s="132"/>
      <c r="AN151" s="132" t="str">
        <f t="shared" si="195"/>
        <v/>
      </c>
      <c r="AP151" s="1" t="str">
        <f t="shared" si="196"/>
        <v xml:space="preserve"> </v>
      </c>
      <c r="AQ151" s="1" t="str">
        <f t="shared" si="197"/>
        <v xml:space="preserve">0 </v>
      </c>
      <c r="AR151" s="1" t="str">
        <f t="shared" si="198"/>
        <v xml:space="preserve">0 </v>
      </c>
      <c r="AS151" s="1" t="str">
        <f t="shared" si="218"/>
        <v/>
      </c>
      <c r="AT151" s="1" t="str">
        <f t="shared" si="219"/>
        <v/>
      </c>
      <c r="AU151" s="1" t="str">
        <f t="shared" si="220"/>
        <v/>
      </c>
      <c r="AV151" s="1" t="str">
        <f t="shared" si="221"/>
        <v/>
      </c>
      <c r="AW151" s="1" t="str">
        <f t="shared" si="222"/>
        <v/>
      </c>
      <c r="AX151" s="1" t="str">
        <f t="shared" si="223"/>
        <v/>
      </c>
      <c r="BA151" s="1">
        <f t="shared" si="224"/>
        <v>0</v>
      </c>
      <c r="BB151" s="1" t="str">
        <f t="shared" si="225"/>
        <v/>
      </c>
      <c r="BC151" s="1" t="str">
        <f t="shared" si="226"/>
        <v/>
      </c>
    </row>
    <row r="152" spans="1:55" ht="15.75">
      <c r="A152" s="145">
        <f t="shared" ref="A152" si="243">A151+1</f>
        <v>147</v>
      </c>
      <c r="B152" s="147"/>
      <c r="C152" s="147"/>
      <c r="D152" s="147"/>
      <c r="E152" s="146"/>
      <c r="F152" s="146"/>
      <c r="G152" s="146"/>
      <c r="H152" s="150">
        <f t="shared" si="200"/>
        <v>0</v>
      </c>
      <c r="I152" s="147"/>
      <c r="J152" s="150">
        <f t="shared" si="201"/>
        <v>0</v>
      </c>
      <c r="K152" s="147"/>
      <c r="L152" s="147"/>
      <c r="M152" s="147"/>
      <c r="N152" s="147"/>
      <c r="O152" s="148"/>
      <c r="P152" s="147"/>
      <c r="Q152" s="147"/>
      <c r="R152" s="149" t="str">
        <f t="shared" si="202"/>
        <v/>
      </c>
      <c r="S152" s="149" t="str">
        <f t="shared" si="203"/>
        <v/>
      </c>
      <c r="T152" s="147"/>
      <c r="U152" s="147"/>
      <c r="V152" s="147"/>
      <c r="W152" s="132" t="str">
        <f t="shared" si="204"/>
        <v/>
      </c>
      <c r="X152" s="136" t="str">
        <f t="shared" si="205"/>
        <v/>
      </c>
      <c r="Y152" s="132" t="str">
        <f t="shared" si="193"/>
        <v/>
      </c>
      <c r="Z152" s="136" t="str">
        <f t="shared" si="206"/>
        <v/>
      </c>
      <c r="AA152" s="136" t="str">
        <f t="shared" si="207"/>
        <v/>
      </c>
      <c r="AB152" s="136" t="str">
        <f t="shared" si="208"/>
        <v/>
      </c>
      <c r="AC152" s="136" t="str">
        <f t="shared" si="209"/>
        <v/>
      </c>
      <c r="AD152" s="132" t="str">
        <f t="shared" si="210"/>
        <v/>
      </c>
      <c r="AE152" s="132" t="str">
        <f t="shared" si="211"/>
        <v/>
      </c>
      <c r="AF152" s="132" t="str">
        <f t="shared" si="212"/>
        <v/>
      </c>
      <c r="AG152" s="132" t="str">
        <f t="shared" si="194"/>
        <v/>
      </c>
      <c r="AH152" s="136" t="str">
        <f t="shared" si="213"/>
        <v/>
      </c>
      <c r="AI152" s="132" t="str">
        <f t="shared" si="214"/>
        <v/>
      </c>
      <c r="AJ152" s="132" t="str">
        <f t="shared" si="215"/>
        <v/>
      </c>
      <c r="AK152" s="132" t="str">
        <f t="shared" si="216"/>
        <v/>
      </c>
      <c r="AL152" s="136" t="str">
        <f t="shared" si="217"/>
        <v/>
      </c>
      <c r="AM152" s="132"/>
      <c r="AN152" s="132" t="str">
        <f t="shared" si="195"/>
        <v/>
      </c>
      <c r="AP152" s="1" t="str">
        <f t="shared" si="196"/>
        <v xml:space="preserve"> </v>
      </c>
      <c r="AQ152" s="1" t="str">
        <f t="shared" si="197"/>
        <v xml:space="preserve">0 </v>
      </c>
      <c r="AR152" s="1" t="str">
        <f t="shared" si="198"/>
        <v xml:space="preserve">0 </v>
      </c>
      <c r="AS152" s="1" t="str">
        <f t="shared" si="218"/>
        <v/>
      </c>
      <c r="AT152" s="1" t="str">
        <f t="shared" si="219"/>
        <v/>
      </c>
      <c r="AU152" s="1" t="str">
        <f t="shared" si="220"/>
        <v/>
      </c>
      <c r="AV152" s="1" t="str">
        <f t="shared" si="221"/>
        <v/>
      </c>
      <c r="AW152" s="1" t="str">
        <f t="shared" si="222"/>
        <v/>
      </c>
      <c r="AX152" s="1" t="str">
        <f t="shared" si="223"/>
        <v/>
      </c>
      <c r="BA152" s="1">
        <f t="shared" si="224"/>
        <v>0</v>
      </c>
      <c r="BB152" s="1" t="str">
        <f t="shared" si="225"/>
        <v/>
      </c>
      <c r="BC152" s="1" t="str">
        <f t="shared" si="226"/>
        <v/>
      </c>
    </row>
    <row r="153" spans="1:55" ht="15.75">
      <c r="A153" s="145">
        <f t="shared" ref="A153" si="244">A152+1</f>
        <v>148</v>
      </c>
      <c r="B153" s="147"/>
      <c r="C153" s="147"/>
      <c r="D153" s="147"/>
      <c r="E153" s="146"/>
      <c r="F153" s="146"/>
      <c r="G153" s="146"/>
      <c r="H153" s="150">
        <f t="shared" si="200"/>
        <v>0</v>
      </c>
      <c r="I153" s="147"/>
      <c r="J153" s="150">
        <f t="shared" si="201"/>
        <v>0</v>
      </c>
      <c r="K153" s="147"/>
      <c r="L153" s="147"/>
      <c r="M153" s="147"/>
      <c r="N153" s="147"/>
      <c r="O153" s="148"/>
      <c r="P153" s="147"/>
      <c r="Q153" s="147"/>
      <c r="R153" s="149" t="str">
        <f t="shared" si="202"/>
        <v/>
      </c>
      <c r="S153" s="149" t="str">
        <f t="shared" si="203"/>
        <v/>
      </c>
      <c r="T153" s="147"/>
      <c r="U153" s="147"/>
      <c r="V153" s="147"/>
      <c r="W153" s="132" t="str">
        <f t="shared" si="204"/>
        <v/>
      </c>
      <c r="X153" s="136" t="str">
        <f t="shared" si="205"/>
        <v/>
      </c>
      <c r="Y153" s="132" t="str">
        <f t="shared" si="193"/>
        <v/>
      </c>
      <c r="Z153" s="136" t="str">
        <f t="shared" si="206"/>
        <v/>
      </c>
      <c r="AA153" s="136" t="str">
        <f t="shared" si="207"/>
        <v/>
      </c>
      <c r="AB153" s="136" t="str">
        <f t="shared" si="208"/>
        <v/>
      </c>
      <c r="AC153" s="136" t="str">
        <f t="shared" si="209"/>
        <v/>
      </c>
      <c r="AD153" s="132" t="str">
        <f t="shared" si="210"/>
        <v/>
      </c>
      <c r="AE153" s="132" t="str">
        <f t="shared" si="211"/>
        <v/>
      </c>
      <c r="AF153" s="132" t="str">
        <f t="shared" si="212"/>
        <v/>
      </c>
      <c r="AG153" s="132" t="str">
        <f t="shared" si="194"/>
        <v/>
      </c>
      <c r="AH153" s="136" t="str">
        <f t="shared" si="213"/>
        <v/>
      </c>
      <c r="AI153" s="132" t="str">
        <f t="shared" si="214"/>
        <v/>
      </c>
      <c r="AJ153" s="132" t="str">
        <f t="shared" si="215"/>
        <v/>
      </c>
      <c r="AK153" s="132" t="str">
        <f t="shared" si="216"/>
        <v/>
      </c>
      <c r="AL153" s="136" t="str">
        <f t="shared" si="217"/>
        <v/>
      </c>
      <c r="AM153" s="132"/>
      <c r="AN153" s="132" t="str">
        <f t="shared" si="195"/>
        <v/>
      </c>
      <c r="AP153" s="1" t="str">
        <f t="shared" si="196"/>
        <v xml:space="preserve"> </v>
      </c>
      <c r="AQ153" s="1" t="str">
        <f t="shared" si="197"/>
        <v xml:space="preserve">0 </v>
      </c>
      <c r="AR153" s="1" t="str">
        <f t="shared" si="198"/>
        <v xml:space="preserve">0 </v>
      </c>
      <c r="AS153" s="1" t="str">
        <f t="shared" si="218"/>
        <v/>
      </c>
      <c r="AT153" s="1" t="str">
        <f t="shared" si="219"/>
        <v/>
      </c>
      <c r="AU153" s="1" t="str">
        <f t="shared" si="220"/>
        <v/>
      </c>
      <c r="AV153" s="1" t="str">
        <f t="shared" si="221"/>
        <v/>
      </c>
      <c r="AW153" s="1" t="str">
        <f t="shared" si="222"/>
        <v/>
      </c>
      <c r="AX153" s="1" t="str">
        <f t="shared" si="223"/>
        <v/>
      </c>
      <c r="BA153" s="1">
        <f t="shared" si="224"/>
        <v>0</v>
      </c>
      <c r="BB153" s="1" t="str">
        <f t="shared" si="225"/>
        <v/>
      </c>
      <c r="BC153" s="1" t="str">
        <f t="shared" si="226"/>
        <v/>
      </c>
    </row>
    <row r="154" spans="1:55" ht="15.75">
      <c r="A154" s="145">
        <f t="shared" ref="A154" si="245">A153+1</f>
        <v>149</v>
      </c>
      <c r="B154" s="147"/>
      <c r="C154" s="147"/>
      <c r="D154" s="147"/>
      <c r="E154" s="146"/>
      <c r="F154" s="146"/>
      <c r="G154" s="146"/>
      <c r="H154" s="150">
        <f t="shared" si="200"/>
        <v>0</v>
      </c>
      <c r="I154" s="147"/>
      <c r="J154" s="150">
        <f t="shared" si="201"/>
        <v>0</v>
      </c>
      <c r="K154" s="147"/>
      <c r="L154" s="147"/>
      <c r="M154" s="147"/>
      <c r="N154" s="147"/>
      <c r="O154" s="148"/>
      <c r="P154" s="147"/>
      <c r="Q154" s="147"/>
      <c r="R154" s="149" t="str">
        <f t="shared" si="202"/>
        <v/>
      </c>
      <c r="S154" s="149" t="str">
        <f t="shared" si="203"/>
        <v/>
      </c>
      <c r="T154" s="147"/>
      <c r="U154" s="147"/>
      <c r="V154" s="147"/>
      <c r="W154" s="132" t="str">
        <f t="shared" si="204"/>
        <v/>
      </c>
      <c r="X154" s="136" t="str">
        <f t="shared" si="205"/>
        <v/>
      </c>
      <c r="Y154" s="132" t="str">
        <f t="shared" si="193"/>
        <v/>
      </c>
      <c r="Z154" s="136" t="str">
        <f t="shared" si="206"/>
        <v/>
      </c>
      <c r="AA154" s="136" t="str">
        <f t="shared" si="207"/>
        <v/>
      </c>
      <c r="AB154" s="136" t="str">
        <f t="shared" si="208"/>
        <v/>
      </c>
      <c r="AC154" s="136" t="str">
        <f t="shared" si="209"/>
        <v/>
      </c>
      <c r="AD154" s="132" t="str">
        <f t="shared" si="210"/>
        <v/>
      </c>
      <c r="AE154" s="132" t="str">
        <f t="shared" si="211"/>
        <v/>
      </c>
      <c r="AF154" s="132" t="str">
        <f t="shared" si="212"/>
        <v/>
      </c>
      <c r="AG154" s="132" t="str">
        <f t="shared" si="194"/>
        <v/>
      </c>
      <c r="AH154" s="136" t="str">
        <f t="shared" si="213"/>
        <v/>
      </c>
      <c r="AI154" s="132" t="str">
        <f t="shared" si="214"/>
        <v/>
      </c>
      <c r="AJ154" s="132" t="str">
        <f t="shared" si="215"/>
        <v/>
      </c>
      <c r="AK154" s="132" t="str">
        <f t="shared" si="216"/>
        <v/>
      </c>
      <c r="AL154" s="136" t="str">
        <f t="shared" si="217"/>
        <v/>
      </c>
      <c r="AM154" s="132"/>
      <c r="AN154" s="132" t="str">
        <f t="shared" si="195"/>
        <v/>
      </c>
      <c r="AP154" s="1" t="str">
        <f t="shared" si="196"/>
        <v xml:space="preserve"> </v>
      </c>
      <c r="AQ154" s="1" t="str">
        <f t="shared" si="197"/>
        <v xml:space="preserve">0 </v>
      </c>
      <c r="AR154" s="1" t="str">
        <f t="shared" si="198"/>
        <v xml:space="preserve">0 </v>
      </c>
      <c r="AS154" s="1" t="str">
        <f t="shared" si="218"/>
        <v/>
      </c>
      <c r="AT154" s="1" t="str">
        <f t="shared" si="219"/>
        <v/>
      </c>
      <c r="AU154" s="1" t="str">
        <f t="shared" si="220"/>
        <v/>
      </c>
      <c r="AV154" s="1" t="str">
        <f t="shared" si="221"/>
        <v/>
      </c>
      <c r="AW154" s="1" t="str">
        <f t="shared" si="222"/>
        <v/>
      </c>
      <c r="AX154" s="1" t="str">
        <f t="shared" si="223"/>
        <v/>
      </c>
      <c r="BA154" s="1">
        <f t="shared" si="224"/>
        <v>0</v>
      </c>
      <c r="BB154" s="1" t="str">
        <f t="shared" si="225"/>
        <v/>
      </c>
      <c r="BC154" s="1" t="str">
        <f t="shared" si="226"/>
        <v/>
      </c>
    </row>
    <row r="155" spans="1:55" ht="15.75">
      <c r="A155" s="145">
        <f t="shared" ref="A155" si="246">A154+1</f>
        <v>150</v>
      </c>
      <c r="B155" s="147"/>
      <c r="C155" s="147"/>
      <c r="D155" s="147"/>
      <c r="E155" s="146"/>
      <c r="F155" s="146"/>
      <c r="G155" s="146"/>
      <c r="H155" s="150">
        <f t="shared" si="200"/>
        <v>0</v>
      </c>
      <c r="I155" s="147"/>
      <c r="J155" s="150">
        <f t="shared" si="201"/>
        <v>0</v>
      </c>
      <c r="K155" s="147"/>
      <c r="L155" s="147"/>
      <c r="M155" s="147"/>
      <c r="N155" s="147"/>
      <c r="O155" s="148"/>
      <c r="P155" s="147"/>
      <c r="Q155" s="147"/>
      <c r="R155" s="149" t="str">
        <f t="shared" si="202"/>
        <v/>
      </c>
      <c r="S155" s="149" t="str">
        <f t="shared" si="203"/>
        <v/>
      </c>
      <c r="T155" s="147"/>
      <c r="U155" s="147"/>
      <c r="V155" s="147"/>
      <c r="W155" s="132" t="str">
        <f t="shared" si="204"/>
        <v/>
      </c>
      <c r="X155" s="136" t="str">
        <f t="shared" si="205"/>
        <v/>
      </c>
      <c r="Y155" s="132" t="str">
        <f t="shared" si="193"/>
        <v/>
      </c>
      <c r="Z155" s="136" t="str">
        <f t="shared" si="206"/>
        <v/>
      </c>
      <c r="AA155" s="136" t="str">
        <f t="shared" si="207"/>
        <v/>
      </c>
      <c r="AB155" s="136" t="str">
        <f t="shared" si="208"/>
        <v/>
      </c>
      <c r="AC155" s="136" t="str">
        <f t="shared" si="209"/>
        <v/>
      </c>
      <c r="AD155" s="132" t="str">
        <f t="shared" si="210"/>
        <v/>
      </c>
      <c r="AE155" s="132" t="str">
        <f t="shared" si="211"/>
        <v/>
      </c>
      <c r="AF155" s="132" t="str">
        <f t="shared" si="212"/>
        <v/>
      </c>
      <c r="AG155" s="132" t="str">
        <f t="shared" si="194"/>
        <v/>
      </c>
      <c r="AH155" s="136" t="str">
        <f t="shared" si="213"/>
        <v/>
      </c>
      <c r="AI155" s="132" t="str">
        <f t="shared" si="214"/>
        <v/>
      </c>
      <c r="AJ155" s="132" t="str">
        <f t="shared" si="215"/>
        <v/>
      </c>
      <c r="AK155" s="132" t="str">
        <f t="shared" si="216"/>
        <v/>
      </c>
      <c r="AL155" s="136" t="str">
        <f t="shared" si="217"/>
        <v/>
      </c>
      <c r="AM155" s="132"/>
      <c r="AN155" s="132" t="str">
        <f t="shared" si="195"/>
        <v/>
      </c>
      <c r="AP155" s="1" t="str">
        <f t="shared" si="196"/>
        <v xml:space="preserve"> </v>
      </c>
      <c r="AQ155" s="1" t="str">
        <f t="shared" si="197"/>
        <v xml:space="preserve">0 </v>
      </c>
      <c r="AR155" s="1" t="str">
        <f t="shared" si="198"/>
        <v xml:space="preserve">0 </v>
      </c>
      <c r="AS155" s="1" t="str">
        <f t="shared" si="218"/>
        <v/>
      </c>
      <c r="AT155" s="1" t="str">
        <f t="shared" si="219"/>
        <v/>
      </c>
      <c r="AU155" s="1" t="str">
        <f t="shared" si="220"/>
        <v/>
      </c>
      <c r="AV155" s="1" t="str">
        <f t="shared" si="221"/>
        <v/>
      </c>
      <c r="AW155" s="1" t="str">
        <f t="shared" si="222"/>
        <v/>
      </c>
      <c r="AX155" s="1" t="str">
        <f t="shared" si="223"/>
        <v/>
      </c>
      <c r="BA155" s="1">
        <f t="shared" si="224"/>
        <v>0</v>
      </c>
      <c r="BB155" s="1" t="str">
        <f t="shared" si="225"/>
        <v/>
      </c>
      <c r="BC155" s="1" t="str">
        <f t="shared" si="226"/>
        <v/>
      </c>
    </row>
    <row r="156" spans="1:55" ht="15.75">
      <c r="A156" s="145">
        <f t="shared" ref="A156" si="247">A155+1</f>
        <v>151</v>
      </c>
      <c r="B156" s="147"/>
      <c r="C156" s="147"/>
      <c r="D156" s="147"/>
      <c r="E156" s="146"/>
      <c r="F156" s="146"/>
      <c r="G156" s="146"/>
      <c r="H156" s="150">
        <f t="shared" si="200"/>
        <v>0</v>
      </c>
      <c r="I156" s="147"/>
      <c r="J156" s="150">
        <f t="shared" si="201"/>
        <v>0</v>
      </c>
      <c r="K156" s="147"/>
      <c r="L156" s="147"/>
      <c r="M156" s="147"/>
      <c r="N156" s="147"/>
      <c r="O156" s="148"/>
      <c r="P156" s="147"/>
      <c r="Q156" s="147"/>
      <c r="R156" s="149" t="str">
        <f t="shared" si="202"/>
        <v/>
      </c>
      <c r="S156" s="149" t="str">
        <f t="shared" si="203"/>
        <v/>
      </c>
      <c r="T156" s="147"/>
      <c r="U156" s="147"/>
      <c r="V156" s="147"/>
      <c r="W156" s="132" t="str">
        <f t="shared" si="204"/>
        <v/>
      </c>
      <c r="X156" s="136" t="str">
        <f t="shared" si="205"/>
        <v/>
      </c>
      <c r="Y156" s="132" t="str">
        <f t="shared" si="193"/>
        <v/>
      </c>
      <c r="Z156" s="136" t="str">
        <f t="shared" si="206"/>
        <v/>
      </c>
      <c r="AA156" s="136" t="str">
        <f t="shared" si="207"/>
        <v/>
      </c>
      <c r="AB156" s="136" t="str">
        <f t="shared" si="208"/>
        <v/>
      </c>
      <c r="AC156" s="136" t="str">
        <f t="shared" si="209"/>
        <v/>
      </c>
      <c r="AD156" s="132" t="str">
        <f t="shared" si="210"/>
        <v/>
      </c>
      <c r="AE156" s="132" t="str">
        <f t="shared" si="211"/>
        <v/>
      </c>
      <c r="AF156" s="132" t="str">
        <f t="shared" si="212"/>
        <v/>
      </c>
      <c r="AG156" s="132" t="str">
        <f t="shared" si="194"/>
        <v/>
      </c>
      <c r="AH156" s="136" t="str">
        <f t="shared" si="213"/>
        <v/>
      </c>
      <c r="AI156" s="132" t="str">
        <f t="shared" si="214"/>
        <v/>
      </c>
      <c r="AJ156" s="132" t="str">
        <f t="shared" si="215"/>
        <v/>
      </c>
      <c r="AK156" s="132" t="str">
        <f t="shared" si="216"/>
        <v/>
      </c>
      <c r="AL156" s="136" t="str">
        <f t="shared" si="217"/>
        <v/>
      </c>
      <c r="AM156" s="132"/>
      <c r="AN156" s="132" t="str">
        <f t="shared" si="195"/>
        <v/>
      </c>
      <c r="AP156" s="1" t="str">
        <f t="shared" si="196"/>
        <v xml:space="preserve"> </v>
      </c>
      <c r="AQ156" s="1" t="str">
        <f t="shared" si="197"/>
        <v xml:space="preserve">0 </v>
      </c>
      <c r="AR156" s="1" t="str">
        <f t="shared" si="198"/>
        <v xml:space="preserve">0 </v>
      </c>
      <c r="AS156" s="1" t="str">
        <f t="shared" si="218"/>
        <v/>
      </c>
      <c r="AT156" s="1" t="str">
        <f t="shared" si="219"/>
        <v/>
      </c>
      <c r="AU156" s="1" t="str">
        <f t="shared" si="220"/>
        <v/>
      </c>
      <c r="AV156" s="1" t="str">
        <f t="shared" si="221"/>
        <v/>
      </c>
      <c r="AW156" s="1" t="str">
        <f t="shared" si="222"/>
        <v/>
      </c>
      <c r="AX156" s="1" t="str">
        <f t="shared" si="223"/>
        <v/>
      </c>
      <c r="BA156" s="1">
        <f t="shared" si="224"/>
        <v>0</v>
      </c>
      <c r="BB156" s="1" t="str">
        <f t="shared" si="225"/>
        <v/>
      </c>
      <c r="BC156" s="1" t="str">
        <f t="shared" si="226"/>
        <v/>
      </c>
    </row>
    <row r="157" spans="1:55" ht="15.75">
      <c r="A157" s="145">
        <f t="shared" ref="A157" si="248">A156+1</f>
        <v>152</v>
      </c>
      <c r="B157" s="147"/>
      <c r="C157" s="147"/>
      <c r="D157" s="147"/>
      <c r="E157" s="146"/>
      <c r="F157" s="146"/>
      <c r="G157" s="146"/>
      <c r="H157" s="150">
        <f t="shared" si="200"/>
        <v>0</v>
      </c>
      <c r="I157" s="147"/>
      <c r="J157" s="150">
        <f t="shared" si="201"/>
        <v>0</v>
      </c>
      <c r="K157" s="147"/>
      <c r="L157" s="147"/>
      <c r="M157" s="147"/>
      <c r="N157" s="147"/>
      <c r="O157" s="148"/>
      <c r="P157" s="147"/>
      <c r="Q157" s="147"/>
      <c r="R157" s="149" t="str">
        <f t="shared" si="202"/>
        <v/>
      </c>
      <c r="S157" s="149" t="str">
        <f t="shared" si="203"/>
        <v/>
      </c>
      <c r="T157" s="147"/>
      <c r="U157" s="147"/>
      <c r="V157" s="147"/>
      <c r="W157" s="132" t="str">
        <f t="shared" si="204"/>
        <v/>
      </c>
      <c r="X157" s="136" t="str">
        <f t="shared" si="205"/>
        <v/>
      </c>
      <c r="Y157" s="132" t="str">
        <f t="shared" si="193"/>
        <v/>
      </c>
      <c r="Z157" s="136" t="str">
        <f t="shared" si="206"/>
        <v/>
      </c>
      <c r="AA157" s="136" t="str">
        <f t="shared" si="207"/>
        <v/>
      </c>
      <c r="AB157" s="136" t="str">
        <f t="shared" si="208"/>
        <v/>
      </c>
      <c r="AC157" s="136" t="str">
        <f t="shared" si="209"/>
        <v/>
      </c>
      <c r="AD157" s="132" t="str">
        <f t="shared" si="210"/>
        <v/>
      </c>
      <c r="AE157" s="132" t="str">
        <f t="shared" si="211"/>
        <v/>
      </c>
      <c r="AF157" s="132" t="str">
        <f t="shared" si="212"/>
        <v/>
      </c>
      <c r="AG157" s="132" t="str">
        <f t="shared" si="194"/>
        <v/>
      </c>
      <c r="AH157" s="136" t="str">
        <f t="shared" si="213"/>
        <v/>
      </c>
      <c r="AI157" s="132" t="str">
        <f t="shared" si="214"/>
        <v/>
      </c>
      <c r="AJ157" s="132" t="str">
        <f t="shared" si="215"/>
        <v/>
      </c>
      <c r="AK157" s="132" t="str">
        <f t="shared" si="216"/>
        <v/>
      </c>
      <c r="AL157" s="136" t="str">
        <f t="shared" si="217"/>
        <v/>
      </c>
      <c r="AM157" s="132"/>
      <c r="AN157" s="132" t="str">
        <f t="shared" si="195"/>
        <v/>
      </c>
      <c r="AP157" s="1" t="str">
        <f t="shared" si="196"/>
        <v xml:space="preserve"> </v>
      </c>
      <c r="AQ157" s="1" t="str">
        <f t="shared" si="197"/>
        <v xml:space="preserve">0 </v>
      </c>
      <c r="AR157" s="1" t="str">
        <f t="shared" si="198"/>
        <v xml:space="preserve">0 </v>
      </c>
      <c r="AS157" s="1" t="str">
        <f t="shared" si="218"/>
        <v/>
      </c>
      <c r="AT157" s="1" t="str">
        <f t="shared" si="219"/>
        <v/>
      </c>
      <c r="AU157" s="1" t="str">
        <f t="shared" si="220"/>
        <v/>
      </c>
      <c r="AV157" s="1" t="str">
        <f t="shared" si="221"/>
        <v/>
      </c>
      <c r="AW157" s="1" t="str">
        <f t="shared" si="222"/>
        <v/>
      </c>
      <c r="AX157" s="1" t="str">
        <f t="shared" si="223"/>
        <v/>
      </c>
      <c r="BA157" s="1">
        <f t="shared" si="224"/>
        <v>0</v>
      </c>
      <c r="BB157" s="1" t="str">
        <f t="shared" si="225"/>
        <v/>
      </c>
      <c r="BC157" s="1" t="str">
        <f t="shared" si="226"/>
        <v/>
      </c>
    </row>
    <row r="158" spans="1:55" ht="15.75">
      <c r="A158" s="145">
        <f t="shared" ref="A158" si="249">A157+1</f>
        <v>153</v>
      </c>
      <c r="B158" s="147"/>
      <c r="C158" s="147"/>
      <c r="D158" s="147"/>
      <c r="E158" s="146"/>
      <c r="F158" s="146"/>
      <c r="G158" s="146"/>
      <c r="H158" s="150">
        <f t="shared" si="200"/>
        <v>0</v>
      </c>
      <c r="I158" s="147"/>
      <c r="J158" s="150">
        <f t="shared" si="201"/>
        <v>0</v>
      </c>
      <c r="K158" s="147"/>
      <c r="L158" s="147"/>
      <c r="M158" s="147"/>
      <c r="N158" s="147"/>
      <c r="O158" s="148"/>
      <c r="P158" s="147"/>
      <c r="Q158" s="147"/>
      <c r="R158" s="149" t="str">
        <f t="shared" si="202"/>
        <v/>
      </c>
      <c r="S158" s="149" t="str">
        <f t="shared" si="203"/>
        <v/>
      </c>
      <c r="T158" s="147"/>
      <c r="U158" s="147"/>
      <c r="V158" s="147"/>
      <c r="W158" s="132" t="str">
        <f t="shared" si="204"/>
        <v/>
      </c>
      <c r="X158" s="136" t="str">
        <f t="shared" si="205"/>
        <v/>
      </c>
      <c r="Y158" s="132" t="str">
        <f t="shared" si="193"/>
        <v/>
      </c>
      <c r="Z158" s="136" t="str">
        <f t="shared" si="206"/>
        <v/>
      </c>
      <c r="AA158" s="136" t="str">
        <f t="shared" si="207"/>
        <v/>
      </c>
      <c r="AB158" s="136" t="str">
        <f t="shared" si="208"/>
        <v/>
      </c>
      <c r="AC158" s="136" t="str">
        <f t="shared" si="209"/>
        <v/>
      </c>
      <c r="AD158" s="132" t="str">
        <f t="shared" si="210"/>
        <v/>
      </c>
      <c r="AE158" s="132" t="str">
        <f t="shared" si="211"/>
        <v/>
      </c>
      <c r="AF158" s="132" t="str">
        <f t="shared" si="212"/>
        <v/>
      </c>
      <c r="AG158" s="132" t="str">
        <f t="shared" si="194"/>
        <v/>
      </c>
      <c r="AH158" s="136" t="str">
        <f t="shared" si="213"/>
        <v/>
      </c>
      <c r="AI158" s="132" t="str">
        <f t="shared" si="214"/>
        <v/>
      </c>
      <c r="AJ158" s="132" t="str">
        <f t="shared" si="215"/>
        <v/>
      </c>
      <c r="AK158" s="132" t="str">
        <f t="shared" si="216"/>
        <v/>
      </c>
      <c r="AL158" s="136" t="str">
        <f t="shared" si="217"/>
        <v/>
      </c>
      <c r="AM158" s="132"/>
      <c r="AN158" s="132" t="str">
        <f t="shared" si="195"/>
        <v/>
      </c>
      <c r="AP158" s="1" t="str">
        <f t="shared" si="196"/>
        <v xml:space="preserve"> </v>
      </c>
      <c r="AQ158" s="1" t="str">
        <f t="shared" si="197"/>
        <v xml:space="preserve">0 </v>
      </c>
      <c r="AR158" s="1" t="str">
        <f t="shared" si="198"/>
        <v xml:space="preserve">0 </v>
      </c>
      <c r="AS158" s="1" t="str">
        <f t="shared" si="218"/>
        <v/>
      </c>
      <c r="AT158" s="1" t="str">
        <f t="shared" si="219"/>
        <v/>
      </c>
      <c r="AU158" s="1" t="str">
        <f t="shared" si="220"/>
        <v/>
      </c>
      <c r="AV158" s="1" t="str">
        <f t="shared" si="221"/>
        <v/>
      </c>
      <c r="AW158" s="1" t="str">
        <f t="shared" si="222"/>
        <v/>
      </c>
      <c r="AX158" s="1" t="str">
        <f t="shared" si="223"/>
        <v/>
      </c>
      <c r="BA158" s="1">
        <f t="shared" si="224"/>
        <v>0</v>
      </c>
      <c r="BB158" s="1" t="str">
        <f t="shared" si="225"/>
        <v/>
      </c>
      <c r="BC158" s="1" t="str">
        <f t="shared" si="226"/>
        <v/>
      </c>
    </row>
    <row r="159" spans="1:55" ht="15.75">
      <c r="A159" s="145">
        <f t="shared" ref="A159" si="250">A158+1</f>
        <v>154</v>
      </c>
      <c r="B159" s="147"/>
      <c r="C159" s="147"/>
      <c r="D159" s="147"/>
      <c r="E159" s="146"/>
      <c r="F159" s="146"/>
      <c r="G159" s="146"/>
      <c r="H159" s="150">
        <f t="shared" si="200"/>
        <v>0</v>
      </c>
      <c r="I159" s="147"/>
      <c r="J159" s="150">
        <f t="shared" si="201"/>
        <v>0</v>
      </c>
      <c r="K159" s="147"/>
      <c r="L159" s="147"/>
      <c r="M159" s="147"/>
      <c r="N159" s="147"/>
      <c r="O159" s="148"/>
      <c r="P159" s="147"/>
      <c r="Q159" s="147"/>
      <c r="R159" s="149" t="str">
        <f t="shared" si="202"/>
        <v/>
      </c>
      <c r="S159" s="149" t="str">
        <f t="shared" si="203"/>
        <v/>
      </c>
      <c r="T159" s="147"/>
      <c r="U159" s="147"/>
      <c r="V159" s="147"/>
      <c r="W159" s="132" t="str">
        <f t="shared" si="204"/>
        <v/>
      </c>
      <c r="X159" s="136" t="str">
        <f t="shared" si="205"/>
        <v/>
      </c>
      <c r="Y159" s="132" t="str">
        <f t="shared" si="193"/>
        <v/>
      </c>
      <c r="Z159" s="136" t="str">
        <f t="shared" si="206"/>
        <v/>
      </c>
      <c r="AA159" s="136" t="str">
        <f t="shared" si="207"/>
        <v/>
      </c>
      <c r="AB159" s="136" t="str">
        <f t="shared" si="208"/>
        <v/>
      </c>
      <c r="AC159" s="136" t="str">
        <f t="shared" si="209"/>
        <v/>
      </c>
      <c r="AD159" s="132" t="str">
        <f t="shared" si="210"/>
        <v/>
      </c>
      <c r="AE159" s="132" t="str">
        <f t="shared" si="211"/>
        <v/>
      </c>
      <c r="AF159" s="132" t="str">
        <f t="shared" si="212"/>
        <v/>
      </c>
      <c r="AG159" s="132" t="str">
        <f t="shared" si="194"/>
        <v/>
      </c>
      <c r="AH159" s="136" t="str">
        <f t="shared" si="213"/>
        <v/>
      </c>
      <c r="AI159" s="132" t="str">
        <f t="shared" si="214"/>
        <v/>
      </c>
      <c r="AJ159" s="132" t="str">
        <f t="shared" si="215"/>
        <v/>
      </c>
      <c r="AK159" s="132" t="str">
        <f t="shared" si="216"/>
        <v/>
      </c>
      <c r="AL159" s="136" t="str">
        <f t="shared" si="217"/>
        <v/>
      </c>
      <c r="AM159" s="132"/>
      <c r="AN159" s="132" t="str">
        <f t="shared" si="195"/>
        <v/>
      </c>
      <c r="AP159" s="1" t="str">
        <f t="shared" si="196"/>
        <v xml:space="preserve"> </v>
      </c>
      <c r="AQ159" s="1" t="str">
        <f t="shared" si="197"/>
        <v xml:space="preserve">0 </v>
      </c>
      <c r="AR159" s="1" t="str">
        <f t="shared" si="198"/>
        <v xml:space="preserve">0 </v>
      </c>
      <c r="AS159" s="1" t="str">
        <f t="shared" si="218"/>
        <v/>
      </c>
      <c r="AT159" s="1" t="str">
        <f t="shared" si="219"/>
        <v/>
      </c>
      <c r="AU159" s="1" t="str">
        <f t="shared" si="220"/>
        <v/>
      </c>
      <c r="AV159" s="1" t="str">
        <f t="shared" si="221"/>
        <v/>
      </c>
      <c r="AW159" s="1" t="str">
        <f t="shared" si="222"/>
        <v/>
      </c>
      <c r="AX159" s="1" t="str">
        <f t="shared" si="223"/>
        <v/>
      </c>
      <c r="BA159" s="1">
        <f t="shared" si="224"/>
        <v>0</v>
      </c>
      <c r="BB159" s="1" t="str">
        <f t="shared" si="225"/>
        <v/>
      </c>
      <c r="BC159" s="1" t="str">
        <f t="shared" si="226"/>
        <v/>
      </c>
    </row>
    <row r="160" spans="1:55" ht="15.75">
      <c r="A160" s="145">
        <f t="shared" ref="A160" si="251">A159+1</f>
        <v>155</v>
      </c>
      <c r="B160" s="147"/>
      <c r="C160" s="147"/>
      <c r="D160" s="147"/>
      <c r="E160" s="146"/>
      <c r="F160" s="146"/>
      <c r="G160" s="146"/>
      <c r="H160" s="150">
        <f t="shared" si="200"/>
        <v>0</v>
      </c>
      <c r="I160" s="147"/>
      <c r="J160" s="150">
        <f t="shared" si="201"/>
        <v>0</v>
      </c>
      <c r="K160" s="147"/>
      <c r="L160" s="147"/>
      <c r="M160" s="147"/>
      <c r="N160" s="147"/>
      <c r="O160" s="148"/>
      <c r="P160" s="147"/>
      <c r="Q160" s="147"/>
      <c r="R160" s="149" t="str">
        <f t="shared" si="202"/>
        <v/>
      </c>
      <c r="S160" s="149" t="str">
        <f t="shared" si="203"/>
        <v/>
      </c>
      <c r="T160" s="147"/>
      <c r="U160" s="147"/>
      <c r="V160" s="147"/>
      <c r="W160" s="132" t="str">
        <f t="shared" si="204"/>
        <v/>
      </c>
      <c r="X160" s="136" t="str">
        <f t="shared" si="205"/>
        <v/>
      </c>
      <c r="Y160" s="132" t="str">
        <f t="shared" si="193"/>
        <v/>
      </c>
      <c r="Z160" s="136" t="str">
        <f t="shared" si="206"/>
        <v/>
      </c>
      <c r="AA160" s="136" t="str">
        <f t="shared" si="207"/>
        <v/>
      </c>
      <c r="AB160" s="136" t="str">
        <f t="shared" si="208"/>
        <v/>
      </c>
      <c r="AC160" s="136" t="str">
        <f t="shared" si="209"/>
        <v/>
      </c>
      <c r="AD160" s="132" t="str">
        <f t="shared" si="210"/>
        <v/>
      </c>
      <c r="AE160" s="132" t="str">
        <f t="shared" si="211"/>
        <v/>
      </c>
      <c r="AF160" s="132" t="str">
        <f t="shared" si="212"/>
        <v/>
      </c>
      <c r="AG160" s="132" t="str">
        <f t="shared" si="194"/>
        <v/>
      </c>
      <c r="AH160" s="136" t="str">
        <f t="shared" si="213"/>
        <v/>
      </c>
      <c r="AI160" s="132" t="str">
        <f t="shared" si="214"/>
        <v/>
      </c>
      <c r="AJ160" s="132" t="str">
        <f t="shared" si="215"/>
        <v/>
      </c>
      <c r="AK160" s="132" t="str">
        <f t="shared" si="216"/>
        <v/>
      </c>
      <c r="AL160" s="136" t="str">
        <f t="shared" si="217"/>
        <v/>
      </c>
      <c r="AM160" s="132"/>
      <c r="AN160" s="132" t="str">
        <f t="shared" si="195"/>
        <v/>
      </c>
      <c r="AP160" s="1" t="str">
        <f t="shared" si="196"/>
        <v xml:space="preserve"> </v>
      </c>
      <c r="AQ160" s="1" t="str">
        <f t="shared" si="197"/>
        <v xml:space="preserve">0 </v>
      </c>
      <c r="AR160" s="1" t="str">
        <f t="shared" si="198"/>
        <v xml:space="preserve">0 </v>
      </c>
      <c r="AS160" s="1" t="str">
        <f t="shared" si="218"/>
        <v/>
      </c>
      <c r="AT160" s="1" t="str">
        <f t="shared" si="219"/>
        <v/>
      </c>
      <c r="AU160" s="1" t="str">
        <f t="shared" si="220"/>
        <v/>
      </c>
      <c r="AV160" s="1" t="str">
        <f t="shared" si="221"/>
        <v/>
      </c>
      <c r="AW160" s="1" t="str">
        <f t="shared" si="222"/>
        <v/>
      </c>
      <c r="AX160" s="1" t="str">
        <f t="shared" si="223"/>
        <v/>
      </c>
      <c r="BA160" s="1">
        <f t="shared" si="224"/>
        <v>0</v>
      </c>
      <c r="BB160" s="1" t="str">
        <f t="shared" si="225"/>
        <v/>
      </c>
      <c r="BC160" s="1" t="str">
        <f t="shared" si="226"/>
        <v/>
      </c>
    </row>
    <row r="161" spans="1:55" ht="15.75">
      <c r="A161" s="145">
        <f t="shared" ref="A161" si="252">A160+1</f>
        <v>156</v>
      </c>
      <c r="B161" s="147"/>
      <c r="C161" s="147"/>
      <c r="D161" s="147"/>
      <c r="E161" s="146"/>
      <c r="F161" s="146"/>
      <c r="G161" s="146"/>
      <c r="H161" s="150">
        <f t="shared" si="200"/>
        <v>0</v>
      </c>
      <c r="I161" s="147"/>
      <c r="J161" s="150">
        <f t="shared" si="201"/>
        <v>0</v>
      </c>
      <c r="K161" s="147"/>
      <c r="L161" s="147"/>
      <c r="M161" s="147"/>
      <c r="N161" s="147"/>
      <c r="O161" s="148"/>
      <c r="P161" s="147"/>
      <c r="Q161" s="147"/>
      <c r="R161" s="149" t="str">
        <f t="shared" si="202"/>
        <v/>
      </c>
      <c r="S161" s="149" t="str">
        <f t="shared" si="203"/>
        <v/>
      </c>
      <c r="T161" s="147"/>
      <c r="U161" s="147"/>
      <c r="V161" s="147"/>
      <c r="W161" s="132" t="str">
        <f t="shared" si="204"/>
        <v/>
      </c>
      <c r="X161" s="136" t="str">
        <f t="shared" si="205"/>
        <v/>
      </c>
      <c r="Y161" s="132" t="str">
        <f t="shared" si="193"/>
        <v/>
      </c>
      <c r="Z161" s="136" t="str">
        <f t="shared" si="206"/>
        <v/>
      </c>
      <c r="AA161" s="136" t="str">
        <f t="shared" si="207"/>
        <v/>
      </c>
      <c r="AB161" s="136" t="str">
        <f t="shared" si="208"/>
        <v/>
      </c>
      <c r="AC161" s="136" t="str">
        <f t="shared" si="209"/>
        <v/>
      </c>
      <c r="AD161" s="132" t="str">
        <f t="shared" si="210"/>
        <v/>
      </c>
      <c r="AE161" s="132" t="str">
        <f t="shared" si="211"/>
        <v/>
      </c>
      <c r="AF161" s="132" t="str">
        <f t="shared" si="212"/>
        <v/>
      </c>
      <c r="AG161" s="132" t="str">
        <f t="shared" si="194"/>
        <v/>
      </c>
      <c r="AH161" s="136" t="str">
        <f t="shared" si="213"/>
        <v/>
      </c>
      <c r="AI161" s="132" t="str">
        <f t="shared" si="214"/>
        <v/>
      </c>
      <c r="AJ161" s="132" t="str">
        <f t="shared" si="215"/>
        <v/>
      </c>
      <c r="AK161" s="132" t="str">
        <f t="shared" si="216"/>
        <v/>
      </c>
      <c r="AL161" s="136" t="str">
        <f t="shared" si="217"/>
        <v/>
      </c>
      <c r="AM161" s="132"/>
      <c r="AN161" s="132" t="str">
        <f t="shared" si="195"/>
        <v/>
      </c>
      <c r="AP161" s="1" t="str">
        <f t="shared" si="196"/>
        <v xml:space="preserve"> </v>
      </c>
      <c r="AQ161" s="1" t="str">
        <f t="shared" si="197"/>
        <v xml:space="preserve">0 </v>
      </c>
      <c r="AR161" s="1" t="str">
        <f t="shared" si="198"/>
        <v xml:space="preserve">0 </v>
      </c>
      <c r="AS161" s="1" t="str">
        <f t="shared" si="218"/>
        <v/>
      </c>
      <c r="AT161" s="1" t="str">
        <f t="shared" si="219"/>
        <v/>
      </c>
      <c r="AU161" s="1" t="str">
        <f t="shared" si="220"/>
        <v/>
      </c>
      <c r="AV161" s="1" t="str">
        <f t="shared" si="221"/>
        <v/>
      </c>
      <c r="AW161" s="1" t="str">
        <f t="shared" si="222"/>
        <v/>
      </c>
      <c r="AX161" s="1" t="str">
        <f t="shared" si="223"/>
        <v/>
      </c>
      <c r="BA161" s="1">
        <f t="shared" si="224"/>
        <v>0</v>
      </c>
      <c r="BB161" s="1" t="str">
        <f t="shared" si="225"/>
        <v/>
      </c>
      <c r="BC161" s="1" t="str">
        <f t="shared" si="226"/>
        <v/>
      </c>
    </row>
    <row r="162" spans="1:55" ht="15.75">
      <c r="A162" s="145">
        <f t="shared" ref="A162" si="253">A161+1</f>
        <v>157</v>
      </c>
      <c r="B162" s="147"/>
      <c r="C162" s="147"/>
      <c r="D162" s="147"/>
      <c r="E162" s="146"/>
      <c r="F162" s="146"/>
      <c r="G162" s="146"/>
      <c r="H162" s="150">
        <f t="shared" si="200"/>
        <v>0</v>
      </c>
      <c r="I162" s="147"/>
      <c r="J162" s="150">
        <f t="shared" si="201"/>
        <v>0</v>
      </c>
      <c r="K162" s="147"/>
      <c r="L162" s="147"/>
      <c r="M162" s="147"/>
      <c r="N162" s="147"/>
      <c r="O162" s="148"/>
      <c r="P162" s="147"/>
      <c r="Q162" s="147"/>
      <c r="R162" s="149" t="str">
        <f t="shared" si="202"/>
        <v/>
      </c>
      <c r="S162" s="149" t="str">
        <f t="shared" si="203"/>
        <v/>
      </c>
      <c r="T162" s="147"/>
      <c r="U162" s="147"/>
      <c r="V162" s="147"/>
      <c r="W162" s="132" t="str">
        <f t="shared" si="204"/>
        <v/>
      </c>
      <c r="X162" s="136" t="str">
        <f t="shared" si="205"/>
        <v/>
      </c>
      <c r="Y162" s="132" t="str">
        <f t="shared" si="193"/>
        <v/>
      </c>
      <c r="Z162" s="136" t="str">
        <f t="shared" si="206"/>
        <v/>
      </c>
      <c r="AA162" s="136" t="str">
        <f t="shared" si="207"/>
        <v/>
      </c>
      <c r="AB162" s="136" t="str">
        <f t="shared" si="208"/>
        <v/>
      </c>
      <c r="AC162" s="136" t="str">
        <f t="shared" si="209"/>
        <v/>
      </c>
      <c r="AD162" s="132" t="str">
        <f t="shared" si="210"/>
        <v/>
      </c>
      <c r="AE162" s="132" t="str">
        <f t="shared" si="211"/>
        <v/>
      </c>
      <c r="AF162" s="132" t="str">
        <f t="shared" si="212"/>
        <v/>
      </c>
      <c r="AG162" s="132" t="str">
        <f t="shared" si="194"/>
        <v/>
      </c>
      <c r="AH162" s="136" t="str">
        <f t="shared" si="213"/>
        <v/>
      </c>
      <c r="AI162" s="132" t="str">
        <f t="shared" si="214"/>
        <v/>
      </c>
      <c r="AJ162" s="132" t="str">
        <f t="shared" si="215"/>
        <v/>
      </c>
      <c r="AK162" s="132" t="str">
        <f t="shared" si="216"/>
        <v/>
      </c>
      <c r="AL162" s="136" t="str">
        <f t="shared" si="217"/>
        <v/>
      </c>
      <c r="AM162" s="132"/>
      <c r="AN162" s="132" t="str">
        <f t="shared" si="195"/>
        <v/>
      </c>
      <c r="AP162" s="1" t="str">
        <f t="shared" si="196"/>
        <v xml:space="preserve"> </v>
      </c>
      <c r="AQ162" s="1" t="str">
        <f t="shared" si="197"/>
        <v xml:space="preserve">0 </v>
      </c>
      <c r="AR162" s="1" t="str">
        <f t="shared" si="198"/>
        <v xml:space="preserve">0 </v>
      </c>
      <c r="AS162" s="1" t="str">
        <f t="shared" si="218"/>
        <v/>
      </c>
      <c r="AT162" s="1" t="str">
        <f t="shared" si="219"/>
        <v/>
      </c>
      <c r="AU162" s="1" t="str">
        <f t="shared" si="220"/>
        <v/>
      </c>
      <c r="AV162" s="1" t="str">
        <f t="shared" si="221"/>
        <v/>
      </c>
      <c r="AW162" s="1" t="str">
        <f t="shared" si="222"/>
        <v/>
      </c>
      <c r="AX162" s="1" t="str">
        <f t="shared" si="223"/>
        <v/>
      </c>
      <c r="BA162" s="1">
        <f t="shared" si="224"/>
        <v>0</v>
      </c>
      <c r="BB162" s="1" t="str">
        <f t="shared" si="225"/>
        <v/>
      </c>
      <c r="BC162" s="1" t="str">
        <f t="shared" si="226"/>
        <v/>
      </c>
    </row>
    <row r="163" spans="1:55" ht="15.75">
      <c r="A163" s="145">
        <f t="shared" ref="A163" si="254">A162+1</f>
        <v>158</v>
      </c>
      <c r="B163" s="147"/>
      <c r="C163" s="147"/>
      <c r="D163" s="147"/>
      <c r="E163" s="146"/>
      <c r="F163" s="146"/>
      <c r="G163" s="146"/>
      <c r="H163" s="150">
        <f t="shared" si="200"/>
        <v>0</v>
      </c>
      <c r="I163" s="147"/>
      <c r="J163" s="150">
        <f t="shared" si="201"/>
        <v>0</v>
      </c>
      <c r="K163" s="147"/>
      <c r="L163" s="147"/>
      <c r="M163" s="147"/>
      <c r="N163" s="147"/>
      <c r="O163" s="148"/>
      <c r="P163" s="147"/>
      <c r="Q163" s="147"/>
      <c r="R163" s="149" t="str">
        <f t="shared" si="202"/>
        <v/>
      </c>
      <c r="S163" s="149" t="str">
        <f t="shared" si="203"/>
        <v/>
      </c>
      <c r="T163" s="147"/>
      <c r="U163" s="147"/>
      <c r="V163" s="147"/>
      <c r="W163" s="132" t="str">
        <f t="shared" si="204"/>
        <v/>
      </c>
      <c r="X163" s="136" t="str">
        <f t="shared" si="205"/>
        <v/>
      </c>
      <c r="Y163" s="132" t="str">
        <f t="shared" si="193"/>
        <v/>
      </c>
      <c r="Z163" s="136" t="str">
        <f t="shared" si="206"/>
        <v/>
      </c>
      <c r="AA163" s="136" t="str">
        <f t="shared" si="207"/>
        <v/>
      </c>
      <c r="AB163" s="136" t="str">
        <f t="shared" si="208"/>
        <v/>
      </c>
      <c r="AC163" s="136" t="str">
        <f t="shared" si="209"/>
        <v/>
      </c>
      <c r="AD163" s="132" t="str">
        <f t="shared" si="210"/>
        <v/>
      </c>
      <c r="AE163" s="132" t="str">
        <f t="shared" si="211"/>
        <v/>
      </c>
      <c r="AF163" s="132" t="str">
        <f t="shared" si="212"/>
        <v/>
      </c>
      <c r="AG163" s="132" t="str">
        <f t="shared" si="194"/>
        <v/>
      </c>
      <c r="AH163" s="136" t="str">
        <f t="shared" si="213"/>
        <v/>
      </c>
      <c r="AI163" s="132" t="str">
        <f t="shared" si="214"/>
        <v/>
      </c>
      <c r="AJ163" s="132" t="str">
        <f t="shared" si="215"/>
        <v/>
      </c>
      <c r="AK163" s="132" t="str">
        <f t="shared" si="216"/>
        <v/>
      </c>
      <c r="AL163" s="136" t="str">
        <f t="shared" si="217"/>
        <v/>
      </c>
      <c r="AM163" s="132"/>
      <c r="AN163" s="132" t="str">
        <f t="shared" si="195"/>
        <v/>
      </c>
      <c r="AP163" s="1" t="str">
        <f t="shared" si="196"/>
        <v xml:space="preserve"> </v>
      </c>
      <c r="AQ163" s="1" t="str">
        <f t="shared" si="197"/>
        <v xml:space="preserve">0 </v>
      </c>
      <c r="AR163" s="1" t="str">
        <f t="shared" si="198"/>
        <v xml:space="preserve">0 </v>
      </c>
      <c r="AS163" s="1" t="str">
        <f t="shared" si="218"/>
        <v/>
      </c>
      <c r="AT163" s="1" t="str">
        <f t="shared" si="219"/>
        <v/>
      </c>
      <c r="AU163" s="1" t="str">
        <f t="shared" si="220"/>
        <v/>
      </c>
      <c r="AV163" s="1" t="str">
        <f t="shared" si="221"/>
        <v/>
      </c>
      <c r="AW163" s="1" t="str">
        <f t="shared" si="222"/>
        <v/>
      </c>
      <c r="AX163" s="1" t="str">
        <f t="shared" si="223"/>
        <v/>
      </c>
      <c r="BA163" s="1">
        <f t="shared" si="224"/>
        <v>0</v>
      </c>
      <c r="BB163" s="1" t="str">
        <f t="shared" si="225"/>
        <v/>
      </c>
      <c r="BC163" s="1" t="str">
        <f t="shared" si="226"/>
        <v/>
      </c>
    </row>
    <row r="164" spans="1:55" ht="15.75">
      <c r="A164" s="145">
        <f t="shared" ref="A164" si="255">A163+1</f>
        <v>159</v>
      </c>
      <c r="B164" s="147"/>
      <c r="C164" s="147"/>
      <c r="D164" s="147"/>
      <c r="E164" s="146"/>
      <c r="F164" s="146"/>
      <c r="G164" s="146"/>
      <c r="H164" s="150">
        <f t="shared" si="200"/>
        <v>0</v>
      </c>
      <c r="I164" s="147"/>
      <c r="J164" s="150">
        <f t="shared" si="201"/>
        <v>0</v>
      </c>
      <c r="K164" s="147"/>
      <c r="L164" s="147"/>
      <c r="M164" s="147"/>
      <c r="N164" s="147"/>
      <c r="O164" s="148"/>
      <c r="P164" s="147"/>
      <c r="Q164" s="147"/>
      <c r="R164" s="149" t="str">
        <f t="shared" si="202"/>
        <v/>
      </c>
      <c r="S164" s="149" t="str">
        <f t="shared" si="203"/>
        <v/>
      </c>
      <c r="T164" s="147"/>
      <c r="U164" s="147"/>
      <c r="V164" s="147"/>
      <c r="W164" s="132" t="str">
        <f t="shared" si="204"/>
        <v/>
      </c>
      <c r="X164" s="136" t="str">
        <f t="shared" si="205"/>
        <v/>
      </c>
      <c r="Y164" s="132" t="str">
        <f t="shared" si="193"/>
        <v/>
      </c>
      <c r="Z164" s="136" t="str">
        <f t="shared" si="206"/>
        <v/>
      </c>
      <c r="AA164" s="136" t="str">
        <f t="shared" si="207"/>
        <v/>
      </c>
      <c r="AB164" s="136" t="str">
        <f t="shared" si="208"/>
        <v/>
      </c>
      <c r="AC164" s="136" t="str">
        <f t="shared" si="209"/>
        <v/>
      </c>
      <c r="AD164" s="132" t="str">
        <f t="shared" si="210"/>
        <v/>
      </c>
      <c r="AE164" s="132" t="str">
        <f t="shared" si="211"/>
        <v/>
      </c>
      <c r="AF164" s="132" t="str">
        <f t="shared" si="212"/>
        <v/>
      </c>
      <c r="AG164" s="132" t="str">
        <f t="shared" si="194"/>
        <v/>
      </c>
      <c r="AH164" s="136" t="str">
        <f t="shared" si="213"/>
        <v/>
      </c>
      <c r="AI164" s="132" t="str">
        <f t="shared" si="214"/>
        <v/>
      </c>
      <c r="AJ164" s="132" t="str">
        <f t="shared" si="215"/>
        <v/>
      </c>
      <c r="AK164" s="132" t="str">
        <f t="shared" si="216"/>
        <v/>
      </c>
      <c r="AL164" s="136" t="str">
        <f t="shared" si="217"/>
        <v/>
      </c>
      <c r="AM164" s="132"/>
      <c r="AN164" s="132" t="str">
        <f t="shared" si="195"/>
        <v/>
      </c>
      <c r="AP164" s="1" t="str">
        <f t="shared" si="196"/>
        <v xml:space="preserve"> </v>
      </c>
      <c r="AQ164" s="1" t="str">
        <f t="shared" si="197"/>
        <v xml:space="preserve">0 </v>
      </c>
      <c r="AR164" s="1" t="str">
        <f t="shared" si="198"/>
        <v xml:space="preserve">0 </v>
      </c>
      <c r="AS164" s="1" t="str">
        <f t="shared" si="218"/>
        <v/>
      </c>
      <c r="AT164" s="1" t="str">
        <f t="shared" si="219"/>
        <v/>
      </c>
      <c r="AU164" s="1" t="str">
        <f t="shared" si="220"/>
        <v/>
      </c>
      <c r="AV164" s="1" t="str">
        <f t="shared" si="221"/>
        <v/>
      </c>
      <c r="AW164" s="1" t="str">
        <f t="shared" si="222"/>
        <v/>
      </c>
      <c r="AX164" s="1" t="str">
        <f t="shared" si="223"/>
        <v/>
      </c>
      <c r="BA164" s="1">
        <f t="shared" si="224"/>
        <v>0</v>
      </c>
      <c r="BB164" s="1" t="str">
        <f t="shared" si="225"/>
        <v/>
      </c>
      <c r="BC164" s="1" t="str">
        <f t="shared" si="226"/>
        <v/>
      </c>
    </row>
    <row r="165" spans="1:55" ht="15.75">
      <c r="A165" s="145">
        <f t="shared" ref="A165" si="256">A164+1</f>
        <v>160</v>
      </c>
      <c r="B165" s="147"/>
      <c r="C165" s="147"/>
      <c r="D165" s="147"/>
      <c r="E165" s="146"/>
      <c r="F165" s="146"/>
      <c r="G165" s="146"/>
      <c r="H165" s="150">
        <f t="shared" si="200"/>
        <v>0</v>
      </c>
      <c r="I165" s="147"/>
      <c r="J165" s="150">
        <f t="shared" si="201"/>
        <v>0</v>
      </c>
      <c r="K165" s="147"/>
      <c r="L165" s="147"/>
      <c r="M165" s="147"/>
      <c r="N165" s="147"/>
      <c r="O165" s="148"/>
      <c r="P165" s="147"/>
      <c r="Q165" s="147"/>
      <c r="R165" s="149" t="str">
        <f t="shared" si="202"/>
        <v/>
      </c>
      <c r="S165" s="149" t="str">
        <f t="shared" si="203"/>
        <v/>
      </c>
      <c r="T165" s="147"/>
      <c r="U165" s="147"/>
      <c r="V165" s="147"/>
      <c r="W165" s="132" t="str">
        <f t="shared" si="204"/>
        <v/>
      </c>
      <c r="X165" s="136" t="str">
        <f t="shared" si="205"/>
        <v/>
      </c>
      <c r="Y165" s="132" t="str">
        <f t="shared" si="193"/>
        <v/>
      </c>
      <c r="Z165" s="136" t="str">
        <f t="shared" si="206"/>
        <v/>
      </c>
      <c r="AA165" s="136" t="str">
        <f t="shared" si="207"/>
        <v/>
      </c>
      <c r="AB165" s="136" t="str">
        <f t="shared" si="208"/>
        <v/>
      </c>
      <c r="AC165" s="136" t="str">
        <f t="shared" si="209"/>
        <v/>
      </c>
      <c r="AD165" s="132" t="str">
        <f t="shared" si="210"/>
        <v/>
      </c>
      <c r="AE165" s="132" t="str">
        <f t="shared" si="211"/>
        <v/>
      </c>
      <c r="AF165" s="132" t="str">
        <f t="shared" si="212"/>
        <v/>
      </c>
      <c r="AG165" s="132" t="str">
        <f t="shared" si="194"/>
        <v/>
      </c>
      <c r="AH165" s="136" t="str">
        <f t="shared" si="213"/>
        <v/>
      </c>
      <c r="AI165" s="132" t="str">
        <f t="shared" si="214"/>
        <v/>
      </c>
      <c r="AJ165" s="132" t="str">
        <f t="shared" si="215"/>
        <v/>
      </c>
      <c r="AK165" s="132" t="str">
        <f t="shared" si="216"/>
        <v/>
      </c>
      <c r="AL165" s="136" t="str">
        <f t="shared" si="217"/>
        <v/>
      </c>
      <c r="AM165" s="132"/>
      <c r="AN165" s="132" t="str">
        <f t="shared" si="195"/>
        <v/>
      </c>
      <c r="AP165" s="1" t="str">
        <f t="shared" si="196"/>
        <v xml:space="preserve"> </v>
      </c>
      <c r="AQ165" s="1" t="str">
        <f t="shared" si="197"/>
        <v xml:space="preserve">0 </v>
      </c>
      <c r="AR165" s="1" t="str">
        <f t="shared" si="198"/>
        <v xml:space="preserve">0 </v>
      </c>
      <c r="AS165" s="1" t="str">
        <f t="shared" si="218"/>
        <v/>
      </c>
      <c r="AT165" s="1" t="str">
        <f t="shared" si="219"/>
        <v/>
      </c>
      <c r="AU165" s="1" t="str">
        <f t="shared" si="220"/>
        <v/>
      </c>
      <c r="AV165" s="1" t="str">
        <f t="shared" si="221"/>
        <v/>
      </c>
      <c r="AW165" s="1" t="str">
        <f t="shared" si="222"/>
        <v/>
      </c>
      <c r="AX165" s="1" t="str">
        <f t="shared" si="223"/>
        <v/>
      </c>
      <c r="BA165" s="1">
        <f t="shared" si="224"/>
        <v>0</v>
      </c>
      <c r="BB165" s="1" t="str">
        <f t="shared" si="225"/>
        <v/>
      </c>
      <c r="BC165" s="1" t="str">
        <f t="shared" si="226"/>
        <v/>
      </c>
    </row>
    <row r="166" spans="1:55" ht="15.75">
      <c r="A166" s="145">
        <f t="shared" ref="A166" si="257">A165+1</f>
        <v>161</v>
      </c>
      <c r="B166" s="147"/>
      <c r="C166" s="147"/>
      <c r="D166" s="147"/>
      <c r="E166" s="146"/>
      <c r="F166" s="146"/>
      <c r="G166" s="146"/>
      <c r="H166" s="150">
        <f t="shared" si="200"/>
        <v>0</v>
      </c>
      <c r="I166" s="147"/>
      <c r="J166" s="150">
        <f t="shared" si="201"/>
        <v>0</v>
      </c>
      <c r="K166" s="147"/>
      <c r="L166" s="147"/>
      <c r="M166" s="147"/>
      <c r="N166" s="147"/>
      <c r="O166" s="148"/>
      <c r="P166" s="147"/>
      <c r="Q166" s="147"/>
      <c r="R166" s="149" t="str">
        <f t="shared" si="202"/>
        <v/>
      </c>
      <c r="S166" s="149" t="str">
        <f t="shared" si="203"/>
        <v/>
      </c>
      <c r="T166" s="147"/>
      <c r="U166" s="147"/>
      <c r="V166" s="147"/>
      <c r="W166" s="132" t="str">
        <f t="shared" si="204"/>
        <v/>
      </c>
      <c r="X166" s="136" t="str">
        <f t="shared" si="205"/>
        <v/>
      </c>
      <c r="Y166" s="132" t="str">
        <f t="shared" si="193"/>
        <v/>
      </c>
      <c r="Z166" s="136" t="str">
        <f t="shared" si="206"/>
        <v/>
      </c>
      <c r="AA166" s="136" t="str">
        <f t="shared" si="207"/>
        <v/>
      </c>
      <c r="AB166" s="136" t="str">
        <f t="shared" si="208"/>
        <v/>
      </c>
      <c r="AC166" s="136" t="str">
        <f t="shared" si="209"/>
        <v/>
      </c>
      <c r="AD166" s="132" t="str">
        <f t="shared" si="210"/>
        <v/>
      </c>
      <c r="AE166" s="132" t="str">
        <f t="shared" si="211"/>
        <v/>
      </c>
      <c r="AF166" s="132" t="str">
        <f t="shared" si="212"/>
        <v/>
      </c>
      <c r="AG166" s="132" t="str">
        <f t="shared" si="194"/>
        <v/>
      </c>
      <c r="AH166" s="136" t="str">
        <f t="shared" si="213"/>
        <v/>
      </c>
      <c r="AI166" s="132" t="str">
        <f t="shared" si="214"/>
        <v/>
      </c>
      <c r="AJ166" s="132" t="str">
        <f t="shared" si="215"/>
        <v/>
      </c>
      <c r="AK166" s="132" t="str">
        <f t="shared" si="216"/>
        <v/>
      </c>
      <c r="AL166" s="136" t="str">
        <f t="shared" si="217"/>
        <v/>
      </c>
      <c r="AM166" s="132"/>
      <c r="AN166" s="132" t="str">
        <f t="shared" si="195"/>
        <v/>
      </c>
      <c r="AP166" s="1" t="str">
        <f t="shared" si="196"/>
        <v xml:space="preserve"> </v>
      </c>
      <c r="AQ166" s="1" t="str">
        <f t="shared" si="197"/>
        <v xml:space="preserve">0 </v>
      </c>
      <c r="AR166" s="1" t="str">
        <f t="shared" si="198"/>
        <v xml:space="preserve">0 </v>
      </c>
      <c r="AS166" s="1" t="str">
        <f t="shared" si="218"/>
        <v/>
      </c>
      <c r="AT166" s="1" t="str">
        <f t="shared" si="219"/>
        <v/>
      </c>
      <c r="AU166" s="1" t="str">
        <f t="shared" si="220"/>
        <v/>
      </c>
      <c r="AV166" s="1" t="str">
        <f t="shared" si="221"/>
        <v/>
      </c>
      <c r="AW166" s="1" t="str">
        <f t="shared" si="222"/>
        <v/>
      </c>
      <c r="AX166" s="1" t="str">
        <f t="shared" si="223"/>
        <v/>
      </c>
      <c r="BA166" s="1">
        <f t="shared" si="224"/>
        <v>0</v>
      </c>
      <c r="BB166" s="1" t="str">
        <f t="shared" si="225"/>
        <v/>
      </c>
      <c r="BC166" s="1" t="str">
        <f t="shared" si="226"/>
        <v/>
      </c>
    </row>
    <row r="167" spans="1:55" ht="15.75">
      <c r="A167" s="145">
        <f t="shared" ref="A167" si="258">A166+1</f>
        <v>162</v>
      </c>
      <c r="B167" s="147"/>
      <c r="C167" s="147"/>
      <c r="D167" s="147"/>
      <c r="E167" s="146"/>
      <c r="F167" s="146"/>
      <c r="G167" s="146"/>
      <c r="H167" s="150">
        <f t="shared" si="200"/>
        <v>0</v>
      </c>
      <c r="I167" s="147"/>
      <c r="J167" s="150">
        <f t="shared" si="201"/>
        <v>0</v>
      </c>
      <c r="K167" s="147"/>
      <c r="L167" s="147"/>
      <c r="M167" s="147"/>
      <c r="N167" s="147"/>
      <c r="O167" s="148"/>
      <c r="P167" s="147"/>
      <c r="Q167" s="147"/>
      <c r="R167" s="149" t="str">
        <f t="shared" si="202"/>
        <v/>
      </c>
      <c r="S167" s="149" t="str">
        <f t="shared" si="203"/>
        <v/>
      </c>
      <c r="T167" s="147"/>
      <c r="U167" s="147"/>
      <c r="V167" s="147"/>
      <c r="W167" s="132" t="str">
        <f t="shared" si="204"/>
        <v/>
      </c>
      <c r="X167" s="136" t="str">
        <f t="shared" si="205"/>
        <v/>
      </c>
      <c r="Y167" s="132" t="str">
        <f t="shared" si="193"/>
        <v/>
      </c>
      <c r="Z167" s="136" t="str">
        <f t="shared" si="206"/>
        <v/>
      </c>
      <c r="AA167" s="136" t="str">
        <f t="shared" si="207"/>
        <v/>
      </c>
      <c r="AB167" s="136" t="str">
        <f t="shared" si="208"/>
        <v/>
      </c>
      <c r="AC167" s="136" t="str">
        <f t="shared" si="209"/>
        <v/>
      </c>
      <c r="AD167" s="132" t="str">
        <f t="shared" si="210"/>
        <v/>
      </c>
      <c r="AE167" s="132" t="str">
        <f t="shared" si="211"/>
        <v/>
      </c>
      <c r="AF167" s="132" t="str">
        <f t="shared" si="212"/>
        <v/>
      </c>
      <c r="AG167" s="132" t="str">
        <f t="shared" si="194"/>
        <v/>
      </c>
      <c r="AH167" s="136" t="str">
        <f t="shared" si="213"/>
        <v/>
      </c>
      <c r="AI167" s="132" t="str">
        <f t="shared" si="214"/>
        <v/>
      </c>
      <c r="AJ167" s="132" t="str">
        <f t="shared" si="215"/>
        <v/>
      </c>
      <c r="AK167" s="132" t="str">
        <f t="shared" si="216"/>
        <v/>
      </c>
      <c r="AL167" s="136" t="str">
        <f t="shared" si="217"/>
        <v/>
      </c>
      <c r="AM167" s="132"/>
      <c r="AN167" s="132" t="str">
        <f t="shared" si="195"/>
        <v/>
      </c>
      <c r="AP167" s="1" t="str">
        <f t="shared" si="196"/>
        <v xml:space="preserve"> </v>
      </c>
      <c r="AQ167" s="1" t="str">
        <f t="shared" si="197"/>
        <v xml:space="preserve">0 </v>
      </c>
      <c r="AR167" s="1" t="str">
        <f t="shared" si="198"/>
        <v xml:space="preserve">0 </v>
      </c>
      <c r="AS167" s="1" t="str">
        <f t="shared" si="218"/>
        <v/>
      </c>
      <c r="AT167" s="1" t="str">
        <f t="shared" si="219"/>
        <v/>
      </c>
      <c r="AU167" s="1" t="str">
        <f t="shared" si="220"/>
        <v/>
      </c>
      <c r="AV167" s="1" t="str">
        <f t="shared" si="221"/>
        <v/>
      </c>
      <c r="AW167" s="1" t="str">
        <f t="shared" si="222"/>
        <v/>
      </c>
      <c r="AX167" s="1" t="str">
        <f t="shared" si="223"/>
        <v/>
      </c>
      <c r="BA167" s="1">
        <f t="shared" si="224"/>
        <v>0</v>
      </c>
      <c r="BB167" s="1" t="str">
        <f t="shared" si="225"/>
        <v/>
      </c>
      <c r="BC167" s="1" t="str">
        <f t="shared" si="226"/>
        <v/>
      </c>
    </row>
    <row r="168" spans="1:55" ht="15.75">
      <c r="A168" s="145">
        <f t="shared" ref="A168" si="259">A167+1</f>
        <v>163</v>
      </c>
      <c r="B168" s="147"/>
      <c r="C168" s="147"/>
      <c r="D168" s="147"/>
      <c r="E168" s="146"/>
      <c r="F168" s="146"/>
      <c r="G168" s="146"/>
      <c r="H168" s="150">
        <f t="shared" si="200"/>
        <v>0</v>
      </c>
      <c r="I168" s="147"/>
      <c r="J168" s="150">
        <f t="shared" si="201"/>
        <v>0</v>
      </c>
      <c r="K168" s="147"/>
      <c r="L168" s="147"/>
      <c r="M168" s="147"/>
      <c r="N168" s="147"/>
      <c r="O168" s="148"/>
      <c r="P168" s="147"/>
      <c r="Q168" s="147"/>
      <c r="R168" s="149" t="str">
        <f t="shared" si="202"/>
        <v/>
      </c>
      <c r="S168" s="149" t="str">
        <f t="shared" si="203"/>
        <v/>
      </c>
      <c r="T168" s="147"/>
      <c r="U168" s="147"/>
      <c r="V168" s="147"/>
      <c r="W168" s="132" t="str">
        <f t="shared" si="204"/>
        <v/>
      </c>
      <c r="X168" s="136" t="str">
        <f t="shared" si="205"/>
        <v/>
      </c>
      <c r="Y168" s="132" t="str">
        <f t="shared" si="193"/>
        <v/>
      </c>
      <c r="Z168" s="136" t="str">
        <f t="shared" si="206"/>
        <v/>
      </c>
      <c r="AA168" s="136" t="str">
        <f t="shared" si="207"/>
        <v/>
      </c>
      <c r="AB168" s="136" t="str">
        <f t="shared" si="208"/>
        <v/>
      </c>
      <c r="AC168" s="136" t="str">
        <f t="shared" si="209"/>
        <v/>
      </c>
      <c r="AD168" s="132" t="str">
        <f t="shared" si="210"/>
        <v/>
      </c>
      <c r="AE168" s="132" t="str">
        <f t="shared" si="211"/>
        <v/>
      </c>
      <c r="AF168" s="132" t="str">
        <f t="shared" si="212"/>
        <v/>
      </c>
      <c r="AG168" s="132" t="str">
        <f t="shared" si="194"/>
        <v/>
      </c>
      <c r="AH168" s="136" t="str">
        <f t="shared" si="213"/>
        <v/>
      </c>
      <c r="AI168" s="132" t="str">
        <f t="shared" si="214"/>
        <v/>
      </c>
      <c r="AJ168" s="132" t="str">
        <f t="shared" si="215"/>
        <v/>
      </c>
      <c r="AK168" s="132" t="str">
        <f t="shared" si="216"/>
        <v/>
      </c>
      <c r="AL168" s="136" t="str">
        <f t="shared" si="217"/>
        <v/>
      </c>
      <c r="AM168" s="132"/>
      <c r="AN168" s="132" t="str">
        <f t="shared" si="195"/>
        <v/>
      </c>
      <c r="AP168" s="1" t="str">
        <f t="shared" si="196"/>
        <v xml:space="preserve"> </v>
      </c>
      <c r="AQ168" s="1" t="str">
        <f t="shared" si="197"/>
        <v xml:space="preserve">0 </v>
      </c>
      <c r="AR168" s="1" t="str">
        <f t="shared" si="198"/>
        <v xml:space="preserve">0 </v>
      </c>
      <c r="AS168" s="1" t="str">
        <f t="shared" si="218"/>
        <v/>
      </c>
      <c r="AT168" s="1" t="str">
        <f t="shared" si="219"/>
        <v/>
      </c>
      <c r="AU168" s="1" t="str">
        <f t="shared" si="220"/>
        <v/>
      </c>
      <c r="AV168" s="1" t="str">
        <f t="shared" si="221"/>
        <v/>
      </c>
      <c r="AW168" s="1" t="str">
        <f t="shared" si="222"/>
        <v/>
      </c>
      <c r="AX168" s="1" t="str">
        <f t="shared" si="223"/>
        <v/>
      </c>
      <c r="BA168" s="1">
        <f t="shared" si="224"/>
        <v>0</v>
      </c>
      <c r="BB168" s="1" t="str">
        <f t="shared" si="225"/>
        <v/>
      </c>
      <c r="BC168" s="1" t="str">
        <f t="shared" si="226"/>
        <v/>
      </c>
    </row>
    <row r="169" spans="1:55" ht="15.75">
      <c r="A169" s="145">
        <f t="shared" ref="A169" si="260">A168+1</f>
        <v>164</v>
      </c>
      <c r="B169" s="147"/>
      <c r="C169" s="147"/>
      <c r="D169" s="147"/>
      <c r="E169" s="146"/>
      <c r="F169" s="146"/>
      <c r="G169" s="146"/>
      <c r="H169" s="150">
        <f t="shared" si="200"/>
        <v>0</v>
      </c>
      <c r="I169" s="147"/>
      <c r="J169" s="150">
        <f t="shared" si="201"/>
        <v>0</v>
      </c>
      <c r="K169" s="147"/>
      <c r="L169" s="147"/>
      <c r="M169" s="147"/>
      <c r="N169" s="147"/>
      <c r="O169" s="148"/>
      <c r="P169" s="147"/>
      <c r="Q169" s="147"/>
      <c r="R169" s="149" t="str">
        <f t="shared" si="202"/>
        <v/>
      </c>
      <c r="S169" s="149" t="str">
        <f t="shared" si="203"/>
        <v/>
      </c>
      <c r="T169" s="147"/>
      <c r="U169" s="147"/>
      <c r="V169" s="147"/>
      <c r="W169" s="132" t="str">
        <f t="shared" si="204"/>
        <v/>
      </c>
      <c r="X169" s="136" t="str">
        <f t="shared" si="205"/>
        <v/>
      </c>
      <c r="Y169" s="132" t="str">
        <f t="shared" si="193"/>
        <v/>
      </c>
      <c r="Z169" s="136" t="str">
        <f t="shared" si="206"/>
        <v/>
      </c>
      <c r="AA169" s="136" t="str">
        <f t="shared" si="207"/>
        <v/>
      </c>
      <c r="AB169" s="136" t="str">
        <f t="shared" si="208"/>
        <v/>
      </c>
      <c r="AC169" s="136" t="str">
        <f t="shared" si="209"/>
        <v/>
      </c>
      <c r="AD169" s="132" t="str">
        <f t="shared" si="210"/>
        <v/>
      </c>
      <c r="AE169" s="132" t="str">
        <f t="shared" si="211"/>
        <v/>
      </c>
      <c r="AF169" s="132" t="str">
        <f t="shared" si="212"/>
        <v/>
      </c>
      <c r="AG169" s="132" t="str">
        <f t="shared" si="194"/>
        <v/>
      </c>
      <c r="AH169" s="136" t="str">
        <f t="shared" si="213"/>
        <v/>
      </c>
      <c r="AI169" s="132" t="str">
        <f t="shared" si="214"/>
        <v/>
      </c>
      <c r="AJ169" s="132" t="str">
        <f t="shared" si="215"/>
        <v/>
      </c>
      <c r="AK169" s="132" t="str">
        <f t="shared" si="216"/>
        <v/>
      </c>
      <c r="AL169" s="136" t="str">
        <f t="shared" si="217"/>
        <v/>
      </c>
      <c r="AM169" s="132"/>
      <c r="AN169" s="132" t="str">
        <f t="shared" si="195"/>
        <v/>
      </c>
      <c r="AP169" s="1" t="str">
        <f t="shared" si="196"/>
        <v xml:space="preserve"> </v>
      </c>
      <c r="AQ169" s="1" t="str">
        <f t="shared" si="197"/>
        <v xml:space="preserve">0 </v>
      </c>
      <c r="AR169" s="1" t="str">
        <f t="shared" si="198"/>
        <v xml:space="preserve">0 </v>
      </c>
      <c r="AS169" s="1" t="str">
        <f t="shared" si="218"/>
        <v/>
      </c>
      <c r="AT169" s="1" t="str">
        <f t="shared" si="219"/>
        <v/>
      </c>
      <c r="AU169" s="1" t="str">
        <f t="shared" si="220"/>
        <v/>
      </c>
      <c r="AV169" s="1" t="str">
        <f t="shared" si="221"/>
        <v/>
      </c>
      <c r="AW169" s="1" t="str">
        <f t="shared" si="222"/>
        <v/>
      </c>
      <c r="AX169" s="1" t="str">
        <f t="shared" si="223"/>
        <v/>
      </c>
      <c r="BA169" s="1">
        <f t="shared" si="224"/>
        <v>0</v>
      </c>
      <c r="BB169" s="1" t="str">
        <f t="shared" si="225"/>
        <v/>
      </c>
      <c r="BC169" s="1" t="str">
        <f t="shared" si="226"/>
        <v/>
      </c>
    </row>
    <row r="170" spans="1:55" ht="15.75">
      <c r="A170" s="145">
        <f t="shared" ref="A170" si="261">A169+1</f>
        <v>165</v>
      </c>
      <c r="B170" s="147"/>
      <c r="C170" s="147"/>
      <c r="D170" s="147"/>
      <c r="E170" s="146"/>
      <c r="F170" s="146"/>
      <c r="G170" s="146"/>
      <c r="H170" s="150">
        <f t="shared" si="200"/>
        <v>0</v>
      </c>
      <c r="I170" s="147"/>
      <c r="J170" s="150">
        <f t="shared" si="201"/>
        <v>0</v>
      </c>
      <c r="K170" s="147"/>
      <c r="L170" s="147"/>
      <c r="M170" s="147"/>
      <c r="N170" s="147"/>
      <c r="O170" s="148"/>
      <c r="P170" s="147"/>
      <c r="Q170" s="147"/>
      <c r="R170" s="149" t="str">
        <f t="shared" si="202"/>
        <v/>
      </c>
      <c r="S170" s="149" t="str">
        <f t="shared" si="203"/>
        <v/>
      </c>
      <c r="T170" s="147"/>
      <c r="U170" s="147"/>
      <c r="V170" s="147"/>
      <c r="W170" s="132" t="str">
        <f t="shared" si="204"/>
        <v/>
      </c>
      <c r="X170" s="136" t="str">
        <f t="shared" si="205"/>
        <v/>
      </c>
      <c r="Y170" s="132" t="str">
        <f t="shared" si="193"/>
        <v/>
      </c>
      <c r="Z170" s="136" t="str">
        <f t="shared" si="206"/>
        <v/>
      </c>
      <c r="AA170" s="136" t="str">
        <f t="shared" si="207"/>
        <v/>
      </c>
      <c r="AB170" s="136" t="str">
        <f t="shared" si="208"/>
        <v/>
      </c>
      <c r="AC170" s="136" t="str">
        <f t="shared" si="209"/>
        <v/>
      </c>
      <c r="AD170" s="132" t="str">
        <f t="shared" si="210"/>
        <v/>
      </c>
      <c r="AE170" s="132" t="str">
        <f t="shared" si="211"/>
        <v/>
      </c>
      <c r="AF170" s="132" t="str">
        <f t="shared" si="212"/>
        <v/>
      </c>
      <c r="AG170" s="132" t="str">
        <f t="shared" si="194"/>
        <v/>
      </c>
      <c r="AH170" s="136" t="str">
        <f t="shared" si="213"/>
        <v/>
      </c>
      <c r="AI170" s="132" t="str">
        <f t="shared" si="214"/>
        <v/>
      </c>
      <c r="AJ170" s="132" t="str">
        <f t="shared" si="215"/>
        <v/>
      </c>
      <c r="AK170" s="132" t="str">
        <f t="shared" si="216"/>
        <v/>
      </c>
      <c r="AL170" s="136" t="str">
        <f t="shared" si="217"/>
        <v/>
      </c>
      <c r="AM170" s="132"/>
      <c r="AN170" s="132" t="str">
        <f t="shared" si="195"/>
        <v/>
      </c>
      <c r="AP170" s="1" t="str">
        <f t="shared" si="196"/>
        <v xml:space="preserve"> </v>
      </c>
      <c r="AQ170" s="1" t="str">
        <f t="shared" si="197"/>
        <v xml:space="preserve">0 </v>
      </c>
      <c r="AR170" s="1" t="str">
        <f t="shared" si="198"/>
        <v xml:space="preserve">0 </v>
      </c>
      <c r="AS170" s="1" t="str">
        <f t="shared" si="218"/>
        <v/>
      </c>
      <c r="AT170" s="1" t="str">
        <f t="shared" si="219"/>
        <v/>
      </c>
      <c r="AU170" s="1" t="str">
        <f t="shared" si="220"/>
        <v/>
      </c>
      <c r="AV170" s="1" t="str">
        <f t="shared" si="221"/>
        <v/>
      </c>
      <c r="AW170" s="1" t="str">
        <f t="shared" si="222"/>
        <v/>
      </c>
      <c r="AX170" s="1" t="str">
        <f t="shared" si="223"/>
        <v/>
      </c>
      <c r="BA170" s="1">
        <f t="shared" si="224"/>
        <v>0</v>
      </c>
      <c r="BB170" s="1" t="str">
        <f t="shared" si="225"/>
        <v/>
      </c>
      <c r="BC170" s="1" t="str">
        <f t="shared" si="226"/>
        <v/>
      </c>
    </row>
    <row r="171" spans="1:55" ht="15.75">
      <c r="A171" s="145">
        <f t="shared" ref="A171" si="262">A170+1</f>
        <v>166</v>
      </c>
      <c r="B171" s="147"/>
      <c r="C171" s="147"/>
      <c r="D171" s="147"/>
      <c r="E171" s="146"/>
      <c r="F171" s="146"/>
      <c r="G171" s="146"/>
      <c r="H171" s="150">
        <f t="shared" si="200"/>
        <v>0</v>
      </c>
      <c r="I171" s="147"/>
      <c r="J171" s="150">
        <f t="shared" si="201"/>
        <v>0</v>
      </c>
      <c r="K171" s="147"/>
      <c r="L171" s="147"/>
      <c r="M171" s="147"/>
      <c r="N171" s="147"/>
      <c r="O171" s="148"/>
      <c r="P171" s="147"/>
      <c r="Q171" s="147"/>
      <c r="R171" s="149" t="str">
        <f t="shared" si="202"/>
        <v/>
      </c>
      <c r="S171" s="149" t="str">
        <f t="shared" si="203"/>
        <v/>
      </c>
      <c r="T171" s="147"/>
      <c r="U171" s="147"/>
      <c r="V171" s="147"/>
      <c r="W171" s="132" t="str">
        <f t="shared" si="204"/>
        <v/>
      </c>
      <c r="X171" s="136" t="str">
        <f t="shared" si="205"/>
        <v/>
      </c>
      <c r="Y171" s="132" t="str">
        <f t="shared" si="193"/>
        <v/>
      </c>
      <c r="Z171" s="136" t="str">
        <f t="shared" si="206"/>
        <v/>
      </c>
      <c r="AA171" s="136" t="str">
        <f t="shared" si="207"/>
        <v/>
      </c>
      <c r="AB171" s="136" t="str">
        <f t="shared" si="208"/>
        <v/>
      </c>
      <c r="AC171" s="136" t="str">
        <f t="shared" si="209"/>
        <v/>
      </c>
      <c r="AD171" s="132" t="str">
        <f t="shared" si="210"/>
        <v/>
      </c>
      <c r="AE171" s="132" t="str">
        <f t="shared" si="211"/>
        <v/>
      </c>
      <c r="AF171" s="132" t="str">
        <f t="shared" si="212"/>
        <v/>
      </c>
      <c r="AG171" s="132" t="str">
        <f t="shared" si="194"/>
        <v/>
      </c>
      <c r="AH171" s="136" t="str">
        <f t="shared" si="213"/>
        <v/>
      </c>
      <c r="AI171" s="132" t="str">
        <f t="shared" si="214"/>
        <v/>
      </c>
      <c r="AJ171" s="132" t="str">
        <f t="shared" si="215"/>
        <v/>
      </c>
      <c r="AK171" s="132" t="str">
        <f t="shared" si="216"/>
        <v/>
      </c>
      <c r="AL171" s="136" t="str">
        <f t="shared" si="217"/>
        <v/>
      </c>
      <c r="AM171" s="132"/>
      <c r="AN171" s="132" t="str">
        <f t="shared" si="195"/>
        <v/>
      </c>
      <c r="AP171" s="1" t="str">
        <f t="shared" si="196"/>
        <v xml:space="preserve"> </v>
      </c>
      <c r="AQ171" s="1" t="str">
        <f t="shared" si="197"/>
        <v xml:space="preserve">0 </v>
      </c>
      <c r="AR171" s="1" t="str">
        <f t="shared" si="198"/>
        <v xml:space="preserve">0 </v>
      </c>
      <c r="AS171" s="1" t="str">
        <f t="shared" si="218"/>
        <v/>
      </c>
      <c r="AT171" s="1" t="str">
        <f t="shared" si="219"/>
        <v/>
      </c>
      <c r="AU171" s="1" t="str">
        <f t="shared" si="220"/>
        <v/>
      </c>
      <c r="AV171" s="1" t="str">
        <f t="shared" si="221"/>
        <v/>
      </c>
      <c r="AW171" s="1" t="str">
        <f t="shared" si="222"/>
        <v/>
      </c>
      <c r="AX171" s="1" t="str">
        <f t="shared" si="223"/>
        <v/>
      </c>
      <c r="BA171" s="1">
        <f t="shared" si="224"/>
        <v>0</v>
      </c>
      <c r="BB171" s="1" t="str">
        <f t="shared" si="225"/>
        <v/>
      </c>
      <c r="BC171" s="1" t="str">
        <f t="shared" si="226"/>
        <v/>
      </c>
    </row>
    <row r="172" spans="1:55" ht="15.75">
      <c r="A172" s="145">
        <f t="shared" ref="A172" si="263">A171+1</f>
        <v>167</v>
      </c>
      <c r="B172" s="147"/>
      <c r="C172" s="147"/>
      <c r="D172" s="147"/>
      <c r="E172" s="146"/>
      <c r="F172" s="146"/>
      <c r="G172" s="146"/>
      <c r="H172" s="150">
        <f t="shared" si="200"/>
        <v>0</v>
      </c>
      <c r="I172" s="147"/>
      <c r="J172" s="150">
        <f t="shared" si="201"/>
        <v>0</v>
      </c>
      <c r="K172" s="147"/>
      <c r="L172" s="147"/>
      <c r="M172" s="147"/>
      <c r="N172" s="147"/>
      <c r="O172" s="148"/>
      <c r="P172" s="147"/>
      <c r="Q172" s="147"/>
      <c r="R172" s="149" t="str">
        <f t="shared" si="202"/>
        <v/>
      </c>
      <c r="S172" s="149" t="str">
        <f t="shared" si="203"/>
        <v/>
      </c>
      <c r="T172" s="147"/>
      <c r="U172" s="147"/>
      <c r="V172" s="147"/>
      <c r="W172" s="132" t="str">
        <f t="shared" si="204"/>
        <v/>
      </c>
      <c r="X172" s="136" t="str">
        <f t="shared" si="205"/>
        <v/>
      </c>
      <c r="Y172" s="132" t="str">
        <f t="shared" si="193"/>
        <v/>
      </c>
      <c r="Z172" s="136" t="str">
        <f t="shared" si="206"/>
        <v/>
      </c>
      <c r="AA172" s="136" t="str">
        <f t="shared" si="207"/>
        <v/>
      </c>
      <c r="AB172" s="136" t="str">
        <f t="shared" si="208"/>
        <v/>
      </c>
      <c r="AC172" s="136" t="str">
        <f t="shared" si="209"/>
        <v/>
      </c>
      <c r="AD172" s="132" t="str">
        <f t="shared" si="210"/>
        <v/>
      </c>
      <c r="AE172" s="132" t="str">
        <f t="shared" si="211"/>
        <v/>
      </c>
      <c r="AF172" s="132" t="str">
        <f t="shared" si="212"/>
        <v/>
      </c>
      <c r="AG172" s="132" t="str">
        <f t="shared" si="194"/>
        <v/>
      </c>
      <c r="AH172" s="136" t="str">
        <f t="shared" si="213"/>
        <v/>
      </c>
      <c r="AI172" s="132" t="str">
        <f t="shared" si="214"/>
        <v/>
      </c>
      <c r="AJ172" s="132" t="str">
        <f t="shared" si="215"/>
        <v/>
      </c>
      <c r="AK172" s="132" t="str">
        <f t="shared" si="216"/>
        <v/>
      </c>
      <c r="AL172" s="136" t="str">
        <f t="shared" si="217"/>
        <v/>
      </c>
      <c r="AM172" s="132"/>
      <c r="AN172" s="132" t="str">
        <f t="shared" si="195"/>
        <v/>
      </c>
      <c r="AP172" s="1" t="str">
        <f t="shared" si="196"/>
        <v xml:space="preserve"> </v>
      </c>
      <c r="AQ172" s="1" t="str">
        <f t="shared" si="197"/>
        <v xml:space="preserve">0 </v>
      </c>
      <c r="AR172" s="1" t="str">
        <f t="shared" si="198"/>
        <v xml:space="preserve">0 </v>
      </c>
      <c r="AS172" s="1" t="str">
        <f t="shared" si="218"/>
        <v/>
      </c>
      <c r="AT172" s="1" t="str">
        <f t="shared" si="219"/>
        <v/>
      </c>
      <c r="AU172" s="1" t="str">
        <f t="shared" si="220"/>
        <v/>
      </c>
      <c r="AV172" s="1" t="str">
        <f t="shared" si="221"/>
        <v/>
      </c>
      <c r="AW172" s="1" t="str">
        <f t="shared" si="222"/>
        <v/>
      </c>
      <c r="AX172" s="1" t="str">
        <f t="shared" si="223"/>
        <v/>
      </c>
      <c r="BA172" s="1">
        <f t="shared" si="224"/>
        <v>0</v>
      </c>
      <c r="BB172" s="1" t="str">
        <f t="shared" si="225"/>
        <v/>
      </c>
      <c r="BC172" s="1" t="str">
        <f t="shared" si="226"/>
        <v/>
      </c>
    </row>
    <row r="173" spans="1:55" ht="15.75">
      <c r="A173" s="145">
        <f t="shared" ref="A173" si="264">A172+1</f>
        <v>168</v>
      </c>
      <c r="B173" s="147"/>
      <c r="C173" s="147"/>
      <c r="D173" s="147"/>
      <c r="E173" s="146"/>
      <c r="F173" s="146"/>
      <c r="G173" s="146"/>
      <c r="H173" s="150">
        <f t="shared" si="200"/>
        <v>0</v>
      </c>
      <c r="I173" s="147"/>
      <c r="J173" s="150">
        <f t="shared" si="201"/>
        <v>0</v>
      </c>
      <c r="K173" s="147"/>
      <c r="L173" s="147"/>
      <c r="M173" s="147"/>
      <c r="N173" s="147"/>
      <c r="O173" s="148"/>
      <c r="P173" s="147"/>
      <c r="Q173" s="147"/>
      <c r="R173" s="149" t="str">
        <f t="shared" si="202"/>
        <v/>
      </c>
      <c r="S173" s="149" t="str">
        <f t="shared" si="203"/>
        <v/>
      </c>
      <c r="T173" s="147"/>
      <c r="U173" s="147"/>
      <c r="V173" s="147"/>
      <c r="W173" s="132" t="str">
        <f t="shared" si="204"/>
        <v/>
      </c>
      <c r="X173" s="136" t="str">
        <f t="shared" si="205"/>
        <v/>
      </c>
      <c r="Y173" s="132" t="str">
        <f t="shared" si="193"/>
        <v/>
      </c>
      <c r="Z173" s="136" t="str">
        <f t="shared" si="206"/>
        <v/>
      </c>
      <c r="AA173" s="136" t="str">
        <f t="shared" si="207"/>
        <v/>
      </c>
      <c r="AB173" s="136" t="str">
        <f t="shared" si="208"/>
        <v/>
      </c>
      <c r="AC173" s="136" t="str">
        <f t="shared" si="209"/>
        <v/>
      </c>
      <c r="AD173" s="132" t="str">
        <f t="shared" si="210"/>
        <v/>
      </c>
      <c r="AE173" s="132" t="str">
        <f t="shared" si="211"/>
        <v/>
      </c>
      <c r="AF173" s="132" t="str">
        <f t="shared" si="212"/>
        <v/>
      </c>
      <c r="AG173" s="132" t="str">
        <f t="shared" si="194"/>
        <v/>
      </c>
      <c r="AH173" s="136" t="str">
        <f t="shared" si="213"/>
        <v/>
      </c>
      <c r="AI173" s="132" t="str">
        <f t="shared" si="214"/>
        <v/>
      </c>
      <c r="AJ173" s="132" t="str">
        <f t="shared" si="215"/>
        <v/>
      </c>
      <c r="AK173" s="132" t="str">
        <f t="shared" si="216"/>
        <v/>
      </c>
      <c r="AL173" s="136" t="str">
        <f t="shared" si="217"/>
        <v/>
      </c>
      <c r="AM173" s="132"/>
      <c r="AN173" s="132" t="str">
        <f t="shared" si="195"/>
        <v/>
      </c>
      <c r="AP173" s="1" t="str">
        <f t="shared" si="196"/>
        <v xml:space="preserve"> </v>
      </c>
      <c r="AQ173" s="1" t="str">
        <f t="shared" si="197"/>
        <v xml:space="preserve">0 </v>
      </c>
      <c r="AR173" s="1" t="str">
        <f t="shared" si="198"/>
        <v xml:space="preserve">0 </v>
      </c>
      <c r="AS173" s="1" t="str">
        <f t="shared" si="218"/>
        <v/>
      </c>
      <c r="AT173" s="1" t="str">
        <f t="shared" si="219"/>
        <v/>
      </c>
      <c r="AU173" s="1" t="str">
        <f t="shared" si="220"/>
        <v/>
      </c>
      <c r="AV173" s="1" t="str">
        <f t="shared" si="221"/>
        <v/>
      </c>
      <c r="AW173" s="1" t="str">
        <f t="shared" si="222"/>
        <v/>
      </c>
      <c r="AX173" s="1" t="str">
        <f t="shared" si="223"/>
        <v/>
      </c>
      <c r="BA173" s="1">
        <f t="shared" si="224"/>
        <v>0</v>
      </c>
      <c r="BB173" s="1" t="str">
        <f t="shared" si="225"/>
        <v/>
      </c>
      <c r="BC173" s="1" t="str">
        <f t="shared" si="226"/>
        <v/>
      </c>
    </row>
    <row r="174" spans="1:55" ht="15.75">
      <c r="A174" s="145">
        <f t="shared" ref="A174" si="265">A173+1</f>
        <v>169</v>
      </c>
      <c r="B174" s="147"/>
      <c r="C174" s="147"/>
      <c r="D174" s="147"/>
      <c r="E174" s="146"/>
      <c r="F174" s="146"/>
      <c r="G174" s="146"/>
      <c r="H174" s="150">
        <f t="shared" si="200"/>
        <v>0</v>
      </c>
      <c r="I174" s="147"/>
      <c r="J174" s="150">
        <f t="shared" si="201"/>
        <v>0</v>
      </c>
      <c r="K174" s="147"/>
      <c r="L174" s="147"/>
      <c r="M174" s="147"/>
      <c r="N174" s="147"/>
      <c r="O174" s="148"/>
      <c r="P174" s="147"/>
      <c r="Q174" s="147"/>
      <c r="R174" s="149" t="str">
        <f t="shared" si="202"/>
        <v/>
      </c>
      <c r="S174" s="149" t="str">
        <f t="shared" si="203"/>
        <v/>
      </c>
      <c r="T174" s="147"/>
      <c r="U174" s="147"/>
      <c r="V174" s="147"/>
      <c r="W174" s="132" t="str">
        <f t="shared" si="204"/>
        <v/>
      </c>
      <c r="X174" s="136" t="str">
        <f t="shared" si="205"/>
        <v/>
      </c>
      <c r="Y174" s="132" t="str">
        <f t="shared" si="193"/>
        <v/>
      </c>
      <c r="Z174" s="136" t="str">
        <f t="shared" si="206"/>
        <v/>
      </c>
      <c r="AA174" s="136" t="str">
        <f t="shared" si="207"/>
        <v/>
      </c>
      <c r="AB174" s="136" t="str">
        <f t="shared" si="208"/>
        <v/>
      </c>
      <c r="AC174" s="136" t="str">
        <f t="shared" si="209"/>
        <v/>
      </c>
      <c r="AD174" s="132" t="str">
        <f t="shared" si="210"/>
        <v/>
      </c>
      <c r="AE174" s="132" t="str">
        <f t="shared" si="211"/>
        <v/>
      </c>
      <c r="AF174" s="132" t="str">
        <f t="shared" si="212"/>
        <v/>
      </c>
      <c r="AG174" s="132" t="str">
        <f t="shared" si="194"/>
        <v/>
      </c>
      <c r="AH174" s="136" t="str">
        <f t="shared" si="213"/>
        <v/>
      </c>
      <c r="AI174" s="132" t="str">
        <f t="shared" si="214"/>
        <v/>
      </c>
      <c r="AJ174" s="132" t="str">
        <f t="shared" si="215"/>
        <v/>
      </c>
      <c r="AK174" s="132" t="str">
        <f t="shared" si="216"/>
        <v/>
      </c>
      <c r="AL174" s="136" t="str">
        <f t="shared" si="217"/>
        <v/>
      </c>
      <c r="AM174" s="132"/>
      <c r="AN174" s="132" t="str">
        <f t="shared" si="195"/>
        <v/>
      </c>
      <c r="AP174" s="1" t="str">
        <f t="shared" si="196"/>
        <v xml:space="preserve"> </v>
      </c>
      <c r="AQ174" s="1" t="str">
        <f t="shared" si="197"/>
        <v xml:space="preserve">0 </v>
      </c>
      <c r="AR174" s="1" t="str">
        <f t="shared" si="198"/>
        <v xml:space="preserve">0 </v>
      </c>
      <c r="AS174" s="1" t="str">
        <f t="shared" si="218"/>
        <v/>
      </c>
      <c r="AT174" s="1" t="str">
        <f t="shared" si="219"/>
        <v/>
      </c>
      <c r="AU174" s="1" t="str">
        <f t="shared" si="220"/>
        <v/>
      </c>
      <c r="AV174" s="1" t="str">
        <f t="shared" si="221"/>
        <v/>
      </c>
      <c r="AW174" s="1" t="str">
        <f t="shared" si="222"/>
        <v/>
      </c>
      <c r="AX174" s="1" t="str">
        <f t="shared" si="223"/>
        <v/>
      </c>
      <c r="BA174" s="1">
        <f t="shared" si="224"/>
        <v>0</v>
      </c>
      <c r="BB174" s="1" t="str">
        <f t="shared" si="225"/>
        <v/>
      </c>
      <c r="BC174" s="1" t="str">
        <f t="shared" si="226"/>
        <v/>
      </c>
    </row>
    <row r="175" spans="1:55" ht="15.75">
      <c r="A175" s="145">
        <f t="shared" ref="A175" si="266">A174+1</f>
        <v>170</v>
      </c>
      <c r="B175" s="147"/>
      <c r="C175" s="147"/>
      <c r="D175" s="147"/>
      <c r="E175" s="146"/>
      <c r="F175" s="146"/>
      <c r="G175" s="146"/>
      <c r="H175" s="150">
        <f t="shared" si="200"/>
        <v>0</v>
      </c>
      <c r="I175" s="147"/>
      <c r="J175" s="150">
        <f t="shared" si="201"/>
        <v>0</v>
      </c>
      <c r="K175" s="147"/>
      <c r="L175" s="147"/>
      <c r="M175" s="147"/>
      <c r="N175" s="147"/>
      <c r="O175" s="148"/>
      <c r="P175" s="147"/>
      <c r="Q175" s="147"/>
      <c r="R175" s="149" t="str">
        <f t="shared" si="202"/>
        <v/>
      </c>
      <c r="S175" s="149" t="str">
        <f t="shared" si="203"/>
        <v/>
      </c>
      <c r="T175" s="147"/>
      <c r="U175" s="147"/>
      <c r="V175" s="147"/>
      <c r="W175" s="132" t="str">
        <f t="shared" si="204"/>
        <v/>
      </c>
      <c r="X175" s="136" t="str">
        <f t="shared" si="205"/>
        <v/>
      </c>
      <c r="Y175" s="132" t="str">
        <f t="shared" si="193"/>
        <v/>
      </c>
      <c r="Z175" s="136" t="str">
        <f t="shared" si="206"/>
        <v/>
      </c>
      <c r="AA175" s="136" t="str">
        <f t="shared" si="207"/>
        <v/>
      </c>
      <c r="AB175" s="136" t="str">
        <f t="shared" si="208"/>
        <v/>
      </c>
      <c r="AC175" s="136" t="str">
        <f t="shared" si="209"/>
        <v/>
      </c>
      <c r="AD175" s="132" t="str">
        <f t="shared" si="210"/>
        <v/>
      </c>
      <c r="AE175" s="132" t="str">
        <f t="shared" si="211"/>
        <v/>
      </c>
      <c r="AF175" s="132" t="str">
        <f t="shared" si="212"/>
        <v/>
      </c>
      <c r="AG175" s="132" t="str">
        <f t="shared" si="194"/>
        <v/>
      </c>
      <c r="AH175" s="136" t="str">
        <f t="shared" si="213"/>
        <v/>
      </c>
      <c r="AI175" s="132" t="str">
        <f t="shared" si="214"/>
        <v/>
      </c>
      <c r="AJ175" s="132" t="str">
        <f t="shared" si="215"/>
        <v/>
      </c>
      <c r="AK175" s="132" t="str">
        <f t="shared" si="216"/>
        <v/>
      </c>
      <c r="AL175" s="136" t="str">
        <f t="shared" si="217"/>
        <v/>
      </c>
      <c r="AM175" s="132"/>
      <c r="AN175" s="132" t="str">
        <f t="shared" si="195"/>
        <v/>
      </c>
      <c r="AP175" s="1" t="str">
        <f t="shared" si="196"/>
        <v xml:space="preserve"> </v>
      </c>
      <c r="AQ175" s="1" t="str">
        <f t="shared" si="197"/>
        <v xml:space="preserve">0 </v>
      </c>
      <c r="AR175" s="1" t="str">
        <f t="shared" si="198"/>
        <v xml:space="preserve">0 </v>
      </c>
      <c r="AS175" s="1" t="str">
        <f t="shared" si="218"/>
        <v/>
      </c>
      <c r="AT175" s="1" t="str">
        <f t="shared" si="219"/>
        <v/>
      </c>
      <c r="AU175" s="1" t="str">
        <f t="shared" si="220"/>
        <v/>
      </c>
      <c r="AV175" s="1" t="str">
        <f t="shared" si="221"/>
        <v/>
      </c>
      <c r="AW175" s="1" t="str">
        <f t="shared" si="222"/>
        <v/>
      </c>
      <c r="AX175" s="1" t="str">
        <f t="shared" si="223"/>
        <v/>
      </c>
      <c r="BA175" s="1">
        <f t="shared" si="224"/>
        <v>0</v>
      </c>
      <c r="BB175" s="1" t="str">
        <f t="shared" si="225"/>
        <v/>
      </c>
      <c r="BC175" s="1" t="str">
        <f t="shared" si="226"/>
        <v/>
      </c>
    </row>
    <row r="176" spans="1:55" ht="15.75">
      <c r="A176" s="145">
        <f t="shared" ref="A176" si="267">A175+1</f>
        <v>171</v>
      </c>
      <c r="B176" s="147"/>
      <c r="C176" s="147"/>
      <c r="D176" s="147"/>
      <c r="E176" s="146"/>
      <c r="F176" s="146"/>
      <c r="G176" s="146"/>
      <c r="H176" s="150">
        <f t="shared" si="200"/>
        <v>0</v>
      </c>
      <c r="I176" s="147"/>
      <c r="J176" s="150">
        <f t="shared" si="201"/>
        <v>0</v>
      </c>
      <c r="K176" s="147"/>
      <c r="L176" s="147"/>
      <c r="M176" s="147"/>
      <c r="N176" s="147"/>
      <c r="O176" s="148"/>
      <c r="P176" s="147"/>
      <c r="Q176" s="147"/>
      <c r="R176" s="149" t="str">
        <f t="shared" si="202"/>
        <v/>
      </c>
      <c r="S176" s="149" t="str">
        <f t="shared" si="203"/>
        <v/>
      </c>
      <c r="T176" s="147"/>
      <c r="U176" s="147"/>
      <c r="V176" s="147"/>
      <c r="W176" s="132" t="str">
        <f t="shared" si="204"/>
        <v/>
      </c>
      <c r="X176" s="136" t="str">
        <f t="shared" si="205"/>
        <v/>
      </c>
      <c r="Y176" s="132" t="str">
        <f t="shared" si="193"/>
        <v/>
      </c>
      <c r="Z176" s="136" t="str">
        <f t="shared" si="206"/>
        <v/>
      </c>
      <c r="AA176" s="136" t="str">
        <f t="shared" si="207"/>
        <v/>
      </c>
      <c r="AB176" s="136" t="str">
        <f t="shared" si="208"/>
        <v/>
      </c>
      <c r="AC176" s="136" t="str">
        <f t="shared" si="209"/>
        <v/>
      </c>
      <c r="AD176" s="132" t="str">
        <f t="shared" si="210"/>
        <v/>
      </c>
      <c r="AE176" s="132" t="str">
        <f t="shared" si="211"/>
        <v/>
      </c>
      <c r="AF176" s="132" t="str">
        <f t="shared" si="212"/>
        <v/>
      </c>
      <c r="AG176" s="132" t="str">
        <f t="shared" si="194"/>
        <v/>
      </c>
      <c r="AH176" s="136" t="str">
        <f t="shared" si="213"/>
        <v/>
      </c>
      <c r="AI176" s="132" t="str">
        <f t="shared" si="214"/>
        <v/>
      </c>
      <c r="AJ176" s="132" t="str">
        <f t="shared" si="215"/>
        <v/>
      </c>
      <c r="AK176" s="132" t="str">
        <f t="shared" si="216"/>
        <v/>
      </c>
      <c r="AL176" s="136" t="str">
        <f t="shared" si="217"/>
        <v/>
      </c>
      <c r="AM176" s="132"/>
      <c r="AN176" s="132" t="str">
        <f t="shared" si="195"/>
        <v/>
      </c>
      <c r="AP176" s="1" t="str">
        <f t="shared" si="196"/>
        <v xml:space="preserve"> </v>
      </c>
      <c r="AQ176" s="1" t="str">
        <f t="shared" si="197"/>
        <v xml:space="preserve">0 </v>
      </c>
      <c r="AR176" s="1" t="str">
        <f t="shared" si="198"/>
        <v xml:space="preserve">0 </v>
      </c>
      <c r="AS176" s="1" t="str">
        <f t="shared" si="218"/>
        <v/>
      </c>
      <c r="AT176" s="1" t="str">
        <f t="shared" si="219"/>
        <v/>
      </c>
      <c r="AU176" s="1" t="str">
        <f t="shared" si="220"/>
        <v/>
      </c>
      <c r="AV176" s="1" t="str">
        <f t="shared" si="221"/>
        <v/>
      </c>
      <c r="AW176" s="1" t="str">
        <f t="shared" si="222"/>
        <v/>
      </c>
      <c r="AX176" s="1" t="str">
        <f t="shared" si="223"/>
        <v/>
      </c>
      <c r="BA176" s="1">
        <f t="shared" si="224"/>
        <v>0</v>
      </c>
      <c r="BB176" s="1" t="str">
        <f t="shared" si="225"/>
        <v/>
      </c>
      <c r="BC176" s="1" t="str">
        <f t="shared" si="226"/>
        <v/>
      </c>
    </row>
    <row r="177" spans="1:55" ht="15.75">
      <c r="A177" s="145">
        <f t="shared" ref="A177" si="268">A176+1</f>
        <v>172</v>
      </c>
      <c r="B177" s="147"/>
      <c r="C177" s="147"/>
      <c r="D177" s="147"/>
      <c r="E177" s="146"/>
      <c r="F177" s="146"/>
      <c r="G177" s="146"/>
      <c r="H177" s="150">
        <f t="shared" si="200"/>
        <v>0</v>
      </c>
      <c r="I177" s="147"/>
      <c r="J177" s="150">
        <f t="shared" si="201"/>
        <v>0</v>
      </c>
      <c r="K177" s="147"/>
      <c r="L177" s="147"/>
      <c r="M177" s="147"/>
      <c r="N177" s="147"/>
      <c r="O177" s="148"/>
      <c r="P177" s="147"/>
      <c r="Q177" s="147"/>
      <c r="R177" s="149" t="str">
        <f t="shared" si="202"/>
        <v/>
      </c>
      <c r="S177" s="149" t="str">
        <f t="shared" si="203"/>
        <v/>
      </c>
      <c r="T177" s="147"/>
      <c r="U177" s="147"/>
      <c r="V177" s="147"/>
      <c r="W177" s="132" t="str">
        <f t="shared" si="204"/>
        <v/>
      </c>
      <c r="X177" s="136" t="str">
        <f t="shared" si="205"/>
        <v/>
      </c>
      <c r="Y177" s="132" t="str">
        <f t="shared" si="193"/>
        <v/>
      </c>
      <c r="Z177" s="136" t="str">
        <f t="shared" si="206"/>
        <v/>
      </c>
      <c r="AA177" s="136" t="str">
        <f t="shared" si="207"/>
        <v/>
      </c>
      <c r="AB177" s="136" t="str">
        <f t="shared" si="208"/>
        <v/>
      </c>
      <c r="AC177" s="136" t="str">
        <f t="shared" si="209"/>
        <v/>
      </c>
      <c r="AD177" s="132" t="str">
        <f t="shared" si="210"/>
        <v/>
      </c>
      <c r="AE177" s="132" t="str">
        <f t="shared" si="211"/>
        <v/>
      </c>
      <c r="AF177" s="132" t="str">
        <f t="shared" si="212"/>
        <v/>
      </c>
      <c r="AG177" s="132" t="str">
        <f t="shared" si="194"/>
        <v/>
      </c>
      <c r="AH177" s="136" t="str">
        <f t="shared" si="213"/>
        <v/>
      </c>
      <c r="AI177" s="132" t="str">
        <f t="shared" si="214"/>
        <v/>
      </c>
      <c r="AJ177" s="132" t="str">
        <f t="shared" si="215"/>
        <v/>
      </c>
      <c r="AK177" s="132" t="str">
        <f t="shared" si="216"/>
        <v/>
      </c>
      <c r="AL177" s="136" t="str">
        <f t="shared" si="217"/>
        <v/>
      </c>
      <c r="AM177" s="132"/>
      <c r="AN177" s="132" t="str">
        <f t="shared" si="195"/>
        <v/>
      </c>
      <c r="AP177" s="1" t="str">
        <f t="shared" si="196"/>
        <v xml:space="preserve"> </v>
      </c>
      <c r="AQ177" s="1" t="str">
        <f t="shared" si="197"/>
        <v xml:space="preserve">0 </v>
      </c>
      <c r="AR177" s="1" t="str">
        <f t="shared" si="198"/>
        <v xml:space="preserve">0 </v>
      </c>
      <c r="AS177" s="1" t="str">
        <f t="shared" si="218"/>
        <v/>
      </c>
      <c r="AT177" s="1" t="str">
        <f t="shared" si="219"/>
        <v/>
      </c>
      <c r="AU177" s="1" t="str">
        <f t="shared" si="220"/>
        <v/>
      </c>
      <c r="AV177" s="1" t="str">
        <f t="shared" si="221"/>
        <v/>
      </c>
      <c r="AW177" s="1" t="str">
        <f t="shared" si="222"/>
        <v/>
      </c>
      <c r="AX177" s="1" t="str">
        <f t="shared" si="223"/>
        <v/>
      </c>
      <c r="BA177" s="1">
        <f t="shared" si="224"/>
        <v>0</v>
      </c>
      <c r="BB177" s="1" t="str">
        <f t="shared" si="225"/>
        <v/>
      </c>
      <c r="BC177" s="1" t="str">
        <f t="shared" si="226"/>
        <v/>
      </c>
    </row>
    <row r="178" spans="1:55" ht="15.75">
      <c r="A178" s="145">
        <f t="shared" ref="A178" si="269">A177+1</f>
        <v>173</v>
      </c>
      <c r="B178" s="147"/>
      <c r="C178" s="147"/>
      <c r="D178" s="147"/>
      <c r="E178" s="146"/>
      <c r="F178" s="146"/>
      <c r="G178" s="146"/>
      <c r="H178" s="150">
        <f t="shared" si="200"/>
        <v>0</v>
      </c>
      <c r="I178" s="147"/>
      <c r="J178" s="150">
        <f t="shared" si="201"/>
        <v>0</v>
      </c>
      <c r="K178" s="147"/>
      <c r="L178" s="147"/>
      <c r="M178" s="147"/>
      <c r="N178" s="147"/>
      <c r="O178" s="148"/>
      <c r="P178" s="147"/>
      <c r="Q178" s="147"/>
      <c r="R178" s="149" t="str">
        <f t="shared" si="202"/>
        <v/>
      </c>
      <c r="S178" s="149" t="str">
        <f t="shared" si="203"/>
        <v/>
      </c>
      <c r="T178" s="147"/>
      <c r="U178" s="147"/>
      <c r="V178" s="147"/>
      <c r="W178" s="132" t="str">
        <f t="shared" si="204"/>
        <v/>
      </c>
      <c r="X178" s="136" t="str">
        <f t="shared" si="205"/>
        <v/>
      </c>
      <c r="Y178" s="132" t="str">
        <f t="shared" si="193"/>
        <v/>
      </c>
      <c r="Z178" s="136" t="str">
        <f t="shared" si="206"/>
        <v/>
      </c>
      <c r="AA178" s="136" t="str">
        <f t="shared" si="207"/>
        <v/>
      </c>
      <c r="AB178" s="136" t="str">
        <f t="shared" si="208"/>
        <v/>
      </c>
      <c r="AC178" s="136" t="str">
        <f t="shared" si="209"/>
        <v/>
      </c>
      <c r="AD178" s="132" t="str">
        <f t="shared" si="210"/>
        <v/>
      </c>
      <c r="AE178" s="132" t="str">
        <f t="shared" si="211"/>
        <v/>
      </c>
      <c r="AF178" s="132" t="str">
        <f t="shared" si="212"/>
        <v/>
      </c>
      <c r="AG178" s="132" t="str">
        <f t="shared" si="194"/>
        <v/>
      </c>
      <c r="AH178" s="136" t="str">
        <f t="shared" si="213"/>
        <v/>
      </c>
      <c r="AI178" s="132" t="str">
        <f t="shared" si="214"/>
        <v/>
      </c>
      <c r="AJ178" s="132" t="str">
        <f t="shared" si="215"/>
        <v/>
      </c>
      <c r="AK178" s="132" t="str">
        <f t="shared" si="216"/>
        <v/>
      </c>
      <c r="AL178" s="136" t="str">
        <f t="shared" si="217"/>
        <v/>
      </c>
      <c r="AM178" s="132"/>
      <c r="AN178" s="132" t="str">
        <f t="shared" si="195"/>
        <v/>
      </c>
      <c r="AP178" s="1" t="str">
        <f t="shared" si="196"/>
        <v xml:space="preserve"> </v>
      </c>
      <c r="AQ178" s="1" t="str">
        <f t="shared" si="197"/>
        <v xml:space="preserve">0 </v>
      </c>
      <c r="AR178" s="1" t="str">
        <f t="shared" si="198"/>
        <v xml:space="preserve">0 </v>
      </c>
      <c r="AS178" s="1" t="str">
        <f t="shared" si="218"/>
        <v/>
      </c>
      <c r="AT178" s="1" t="str">
        <f t="shared" si="219"/>
        <v/>
      </c>
      <c r="AU178" s="1" t="str">
        <f t="shared" si="220"/>
        <v/>
      </c>
      <c r="AV178" s="1" t="str">
        <f t="shared" si="221"/>
        <v/>
      </c>
      <c r="AW178" s="1" t="str">
        <f t="shared" si="222"/>
        <v/>
      </c>
      <c r="AX178" s="1" t="str">
        <f t="shared" si="223"/>
        <v/>
      </c>
      <c r="BA178" s="1">
        <f t="shared" si="224"/>
        <v>0</v>
      </c>
      <c r="BB178" s="1" t="str">
        <f t="shared" si="225"/>
        <v/>
      </c>
      <c r="BC178" s="1" t="str">
        <f t="shared" si="226"/>
        <v/>
      </c>
    </row>
    <row r="179" spans="1:55" ht="15.75">
      <c r="A179" s="145">
        <f t="shared" ref="A179" si="270">A178+1</f>
        <v>174</v>
      </c>
      <c r="B179" s="147"/>
      <c r="C179" s="147"/>
      <c r="D179" s="147"/>
      <c r="E179" s="146"/>
      <c r="F179" s="146"/>
      <c r="G179" s="146"/>
      <c r="H179" s="150">
        <f t="shared" si="200"/>
        <v>0</v>
      </c>
      <c r="I179" s="147"/>
      <c r="J179" s="150">
        <f t="shared" si="201"/>
        <v>0</v>
      </c>
      <c r="K179" s="147"/>
      <c r="L179" s="147"/>
      <c r="M179" s="147"/>
      <c r="N179" s="147"/>
      <c r="O179" s="148"/>
      <c r="P179" s="147"/>
      <c r="Q179" s="147"/>
      <c r="R179" s="149" t="str">
        <f t="shared" si="202"/>
        <v/>
      </c>
      <c r="S179" s="149" t="str">
        <f t="shared" si="203"/>
        <v/>
      </c>
      <c r="T179" s="147"/>
      <c r="U179" s="147"/>
      <c r="V179" s="147"/>
      <c r="W179" s="132" t="str">
        <f t="shared" si="204"/>
        <v/>
      </c>
      <c r="X179" s="136" t="str">
        <f t="shared" si="205"/>
        <v/>
      </c>
      <c r="Y179" s="132" t="str">
        <f t="shared" si="193"/>
        <v/>
      </c>
      <c r="Z179" s="136" t="str">
        <f t="shared" si="206"/>
        <v/>
      </c>
      <c r="AA179" s="136" t="str">
        <f t="shared" si="207"/>
        <v/>
      </c>
      <c r="AB179" s="136" t="str">
        <f t="shared" si="208"/>
        <v/>
      </c>
      <c r="AC179" s="136" t="str">
        <f t="shared" si="209"/>
        <v/>
      </c>
      <c r="AD179" s="132" t="str">
        <f t="shared" si="210"/>
        <v/>
      </c>
      <c r="AE179" s="132" t="str">
        <f t="shared" si="211"/>
        <v/>
      </c>
      <c r="AF179" s="132" t="str">
        <f t="shared" si="212"/>
        <v/>
      </c>
      <c r="AG179" s="132" t="str">
        <f t="shared" si="194"/>
        <v/>
      </c>
      <c r="AH179" s="136" t="str">
        <f t="shared" si="213"/>
        <v/>
      </c>
      <c r="AI179" s="132" t="str">
        <f t="shared" si="214"/>
        <v/>
      </c>
      <c r="AJ179" s="132" t="str">
        <f t="shared" si="215"/>
        <v/>
      </c>
      <c r="AK179" s="132" t="str">
        <f t="shared" si="216"/>
        <v/>
      </c>
      <c r="AL179" s="136" t="str">
        <f t="shared" si="217"/>
        <v/>
      </c>
      <c r="AM179" s="132"/>
      <c r="AN179" s="132" t="str">
        <f t="shared" si="195"/>
        <v/>
      </c>
      <c r="AP179" s="1" t="str">
        <f t="shared" si="196"/>
        <v xml:space="preserve"> </v>
      </c>
      <c r="AQ179" s="1" t="str">
        <f t="shared" si="197"/>
        <v xml:space="preserve">0 </v>
      </c>
      <c r="AR179" s="1" t="str">
        <f t="shared" si="198"/>
        <v xml:space="preserve">0 </v>
      </c>
      <c r="AS179" s="1" t="str">
        <f t="shared" si="218"/>
        <v/>
      </c>
      <c r="AT179" s="1" t="str">
        <f t="shared" si="219"/>
        <v/>
      </c>
      <c r="AU179" s="1" t="str">
        <f t="shared" si="220"/>
        <v/>
      </c>
      <c r="AV179" s="1" t="str">
        <f t="shared" si="221"/>
        <v/>
      </c>
      <c r="AW179" s="1" t="str">
        <f t="shared" si="222"/>
        <v/>
      </c>
      <c r="AX179" s="1" t="str">
        <f t="shared" si="223"/>
        <v/>
      </c>
      <c r="BA179" s="1">
        <f t="shared" si="224"/>
        <v>0</v>
      </c>
      <c r="BB179" s="1" t="str">
        <f t="shared" si="225"/>
        <v/>
      </c>
      <c r="BC179" s="1" t="str">
        <f t="shared" si="226"/>
        <v/>
      </c>
    </row>
    <row r="180" spans="1:55" ht="15.75">
      <c r="A180" s="145">
        <f t="shared" ref="A180" si="271">A179+1</f>
        <v>175</v>
      </c>
      <c r="B180" s="147"/>
      <c r="C180" s="147"/>
      <c r="D180" s="147"/>
      <c r="E180" s="146"/>
      <c r="F180" s="146"/>
      <c r="G180" s="146"/>
      <c r="H180" s="150">
        <f t="shared" si="200"/>
        <v>0</v>
      </c>
      <c r="I180" s="147"/>
      <c r="J180" s="150">
        <f t="shared" si="201"/>
        <v>0</v>
      </c>
      <c r="K180" s="147"/>
      <c r="L180" s="147"/>
      <c r="M180" s="147"/>
      <c r="N180" s="147"/>
      <c r="O180" s="148"/>
      <c r="P180" s="147"/>
      <c r="Q180" s="147"/>
      <c r="R180" s="149" t="str">
        <f t="shared" si="202"/>
        <v/>
      </c>
      <c r="S180" s="149" t="str">
        <f t="shared" si="203"/>
        <v/>
      </c>
      <c r="T180" s="147"/>
      <c r="U180" s="147"/>
      <c r="V180" s="147"/>
      <c r="W180" s="132" t="str">
        <f t="shared" si="204"/>
        <v/>
      </c>
      <c r="X180" s="136" t="str">
        <f t="shared" si="205"/>
        <v/>
      </c>
      <c r="Y180" s="132" t="str">
        <f t="shared" si="193"/>
        <v/>
      </c>
      <c r="Z180" s="136" t="str">
        <f t="shared" si="206"/>
        <v/>
      </c>
      <c r="AA180" s="136" t="str">
        <f t="shared" si="207"/>
        <v/>
      </c>
      <c r="AB180" s="136" t="str">
        <f t="shared" si="208"/>
        <v/>
      </c>
      <c r="AC180" s="136" t="str">
        <f t="shared" si="209"/>
        <v/>
      </c>
      <c r="AD180" s="132" t="str">
        <f t="shared" si="210"/>
        <v/>
      </c>
      <c r="AE180" s="132" t="str">
        <f t="shared" si="211"/>
        <v/>
      </c>
      <c r="AF180" s="132" t="str">
        <f t="shared" si="212"/>
        <v/>
      </c>
      <c r="AG180" s="132" t="str">
        <f t="shared" si="194"/>
        <v/>
      </c>
      <c r="AH180" s="136" t="str">
        <f t="shared" si="213"/>
        <v/>
      </c>
      <c r="AI180" s="132" t="str">
        <f t="shared" si="214"/>
        <v/>
      </c>
      <c r="AJ180" s="132" t="str">
        <f t="shared" si="215"/>
        <v/>
      </c>
      <c r="AK180" s="132" t="str">
        <f t="shared" si="216"/>
        <v/>
      </c>
      <c r="AL180" s="136" t="str">
        <f t="shared" si="217"/>
        <v/>
      </c>
      <c r="AM180" s="132"/>
      <c r="AN180" s="132" t="str">
        <f t="shared" si="195"/>
        <v/>
      </c>
      <c r="AP180" s="1" t="str">
        <f t="shared" si="196"/>
        <v xml:space="preserve"> </v>
      </c>
      <c r="AQ180" s="1" t="str">
        <f t="shared" si="197"/>
        <v xml:space="preserve">0 </v>
      </c>
      <c r="AR180" s="1" t="str">
        <f t="shared" si="198"/>
        <v xml:space="preserve">0 </v>
      </c>
      <c r="AS180" s="1" t="str">
        <f t="shared" si="218"/>
        <v/>
      </c>
      <c r="AT180" s="1" t="str">
        <f t="shared" si="219"/>
        <v/>
      </c>
      <c r="AU180" s="1" t="str">
        <f t="shared" si="220"/>
        <v/>
      </c>
      <c r="AV180" s="1" t="str">
        <f t="shared" si="221"/>
        <v/>
      </c>
      <c r="AW180" s="1" t="str">
        <f t="shared" si="222"/>
        <v/>
      </c>
      <c r="AX180" s="1" t="str">
        <f t="shared" si="223"/>
        <v/>
      </c>
      <c r="BA180" s="1">
        <f t="shared" si="224"/>
        <v>0</v>
      </c>
      <c r="BB180" s="1" t="str">
        <f t="shared" si="225"/>
        <v/>
      </c>
      <c r="BC180" s="1" t="str">
        <f t="shared" si="226"/>
        <v/>
      </c>
    </row>
    <row r="181" spans="1:55" ht="15.75">
      <c r="A181" s="145">
        <f t="shared" ref="A181" si="272">A180+1</f>
        <v>176</v>
      </c>
      <c r="B181" s="147"/>
      <c r="C181" s="147"/>
      <c r="D181" s="147"/>
      <c r="E181" s="146"/>
      <c r="F181" s="146"/>
      <c r="G181" s="146"/>
      <c r="H181" s="150">
        <f t="shared" si="200"/>
        <v>0</v>
      </c>
      <c r="I181" s="147"/>
      <c r="J181" s="150">
        <f t="shared" si="201"/>
        <v>0</v>
      </c>
      <c r="K181" s="147"/>
      <c r="L181" s="147"/>
      <c r="M181" s="147"/>
      <c r="N181" s="147"/>
      <c r="O181" s="148"/>
      <c r="P181" s="147"/>
      <c r="Q181" s="147"/>
      <c r="R181" s="149" t="str">
        <f t="shared" si="202"/>
        <v/>
      </c>
      <c r="S181" s="149" t="str">
        <f t="shared" si="203"/>
        <v/>
      </c>
      <c r="T181" s="147"/>
      <c r="U181" s="147"/>
      <c r="V181" s="147"/>
      <c r="W181" s="132" t="str">
        <f t="shared" si="204"/>
        <v/>
      </c>
      <c r="X181" s="136" t="str">
        <f t="shared" si="205"/>
        <v/>
      </c>
      <c r="Y181" s="132" t="str">
        <f t="shared" si="193"/>
        <v/>
      </c>
      <c r="Z181" s="136" t="str">
        <f t="shared" si="206"/>
        <v/>
      </c>
      <c r="AA181" s="136" t="str">
        <f t="shared" si="207"/>
        <v/>
      </c>
      <c r="AB181" s="136" t="str">
        <f t="shared" si="208"/>
        <v/>
      </c>
      <c r="AC181" s="136" t="str">
        <f t="shared" si="209"/>
        <v/>
      </c>
      <c r="AD181" s="132" t="str">
        <f t="shared" si="210"/>
        <v/>
      </c>
      <c r="AE181" s="132" t="str">
        <f t="shared" si="211"/>
        <v/>
      </c>
      <c r="AF181" s="132" t="str">
        <f t="shared" si="212"/>
        <v/>
      </c>
      <c r="AG181" s="132" t="str">
        <f t="shared" si="194"/>
        <v/>
      </c>
      <c r="AH181" s="136" t="str">
        <f t="shared" si="213"/>
        <v/>
      </c>
      <c r="AI181" s="132" t="str">
        <f t="shared" si="214"/>
        <v/>
      </c>
      <c r="AJ181" s="132" t="str">
        <f t="shared" si="215"/>
        <v/>
      </c>
      <c r="AK181" s="132" t="str">
        <f t="shared" si="216"/>
        <v/>
      </c>
      <c r="AL181" s="136" t="str">
        <f t="shared" si="217"/>
        <v/>
      </c>
      <c r="AM181" s="132"/>
      <c r="AN181" s="132" t="str">
        <f t="shared" si="195"/>
        <v/>
      </c>
      <c r="AP181" s="1" t="str">
        <f t="shared" si="196"/>
        <v xml:space="preserve"> </v>
      </c>
      <c r="AQ181" s="1" t="str">
        <f t="shared" si="197"/>
        <v xml:space="preserve">0 </v>
      </c>
      <c r="AR181" s="1" t="str">
        <f t="shared" si="198"/>
        <v xml:space="preserve">0 </v>
      </c>
      <c r="AS181" s="1" t="str">
        <f t="shared" si="218"/>
        <v/>
      </c>
      <c r="AT181" s="1" t="str">
        <f t="shared" si="219"/>
        <v/>
      </c>
      <c r="AU181" s="1" t="str">
        <f t="shared" si="220"/>
        <v/>
      </c>
      <c r="AV181" s="1" t="str">
        <f t="shared" si="221"/>
        <v/>
      </c>
      <c r="AW181" s="1" t="str">
        <f t="shared" si="222"/>
        <v/>
      </c>
      <c r="AX181" s="1" t="str">
        <f t="shared" si="223"/>
        <v/>
      </c>
      <c r="BA181" s="1">
        <f t="shared" si="224"/>
        <v>0</v>
      </c>
      <c r="BB181" s="1" t="str">
        <f t="shared" si="225"/>
        <v/>
      </c>
      <c r="BC181" s="1" t="str">
        <f t="shared" si="226"/>
        <v/>
      </c>
    </row>
    <row r="182" spans="1:55" ht="15.75">
      <c r="A182" s="145">
        <f t="shared" ref="A182" si="273">A181+1</f>
        <v>177</v>
      </c>
      <c r="B182" s="147"/>
      <c r="C182" s="147"/>
      <c r="D182" s="147"/>
      <c r="E182" s="146"/>
      <c r="F182" s="146"/>
      <c r="G182" s="146"/>
      <c r="H182" s="150">
        <f t="shared" si="200"/>
        <v>0</v>
      </c>
      <c r="I182" s="147"/>
      <c r="J182" s="150">
        <f t="shared" si="201"/>
        <v>0</v>
      </c>
      <c r="K182" s="147"/>
      <c r="L182" s="147"/>
      <c r="M182" s="147"/>
      <c r="N182" s="147"/>
      <c r="O182" s="148"/>
      <c r="P182" s="147"/>
      <c r="Q182" s="147"/>
      <c r="R182" s="149" t="str">
        <f t="shared" si="202"/>
        <v/>
      </c>
      <c r="S182" s="149" t="str">
        <f t="shared" si="203"/>
        <v/>
      </c>
      <c r="T182" s="147"/>
      <c r="U182" s="147"/>
      <c r="V182" s="147"/>
      <c r="W182" s="132" t="str">
        <f t="shared" si="204"/>
        <v/>
      </c>
      <c r="X182" s="136" t="str">
        <f t="shared" si="205"/>
        <v/>
      </c>
      <c r="Y182" s="132" t="str">
        <f t="shared" si="193"/>
        <v/>
      </c>
      <c r="Z182" s="136" t="str">
        <f t="shared" si="206"/>
        <v/>
      </c>
      <c r="AA182" s="136" t="str">
        <f t="shared" si="207"/>
        <v/>
      </c>
      <c r="AB182" s="136" t="str">
        <f t="shared" si="208"/>
        <v/>
      </c>
      <c r="AC182" s="136" t="str">
        <f t="shared" si="209"/>
        <v/>
      </c>
      <c r="AD182" s="132" t="str">
        <f t="shared" si="210"/>
        <v/>
      </c>
      <c r="AE182" s="132" t="str">
        <f t="shared" si="211"/>
        <v/>
      </c>
      <c r="AF182" s="132" t="str">
        <f t="shared" si="212"/>
        <v/>
      </c>
      <c r="AG182" s="132" t="str">
        <f t="shared" si="194"/>
        <v/>
      </c>
      <c r="AH182" s="136" t="str">
        <f t="shared" si="213"/>
        <v/>
      </c>
      <c r="AI182" s="132" t="str">
        <f t="shared" si="214"/>
        <v/>
      </c>
      <c r="AJ182" s="132" t="str">
        <f t="shared" si="215"/>
        <v/>
      </c>
      <c r="AK182" s="132" t="str">
        <f t="shared" si="216"/>
        <v/>
      </c>
      <c r="AL182" s="136" t="str">
        <f t="shared" si="217"/>
        <v/>
      </c>
      <c r="AM182" s="132"/>
      <c r="AN182" s="132" t="str">
        <f t="shared" si="195"/>
        <v/>
      </c>
      <c r="AP182" s="1" t="str">
        <f t="shared" si="196"/>
        <v xml:space="preserve"> </v>
      </c>
      <c r="AQ182" s="1" t="str">
        <f t="shared" si="197"/>
        <v xml:space="preserve">0 </v>
      </c>
      <c r="AR182" s="1" t="str">
        <f t="shared" si="198"/>
        <v xml:space="preserve">0 </v>
      </c>
      <c r="AS182" s="1" t="str">
        <f t="shared" si="218"/>
        <v/>
      </c>
      <c r="AT182" s="1" t="str">
        <f t="shared" si="219"/>
        <v/>
      </c>
      <c r="AU182" s="1" t="str">
        <f t="shared" si="220"/>
        <v/>
      </c>
      <c r="AV182" s="1" t="str">
        <f t="shared" si="221"/>
        <v/>
      </c>
      <c r="AW182" s="1" t="str">
        <f t="shared" si="222"/>
        <v/>
      </c>
      <c r="AX182" s="1" t="str">
        <f t="shared" si="223"/>
        <v/>
      </c>
      <c r="BA182" s="1">
        <f t="shared" si="224"/>
        <v>0</v>
      </c>
      <c r="BB182" s="1" t="str">
        <f t="shared" si="225"/>
        <v/>
      </c>
      <c r="BC182" s="1" t="str">
        <f t="shared" si="226"/>
        <v/>
      </c>
    </row>
    <row r="183" spans="1:55" ht="15.75">
      <c r="A183" s="145">
        <f t="shared" ref="A183" si="274">A182+1</f>
        <v>178</v>
      </c>
      <c r="B183" s="147"/>
      <c r="C183" s="147"/>
      <c r="D183" s="147"/>
      <c r="E183" s="146"/>
      <c r="F183" s="146"/>
      <c r="G183" s="146"/>
      <c r="H183" s="150">
        <f t="shared" si="200"/>
        <v>0</v>
      </c>
      <c r="I183" s="147"/>
      <c r="J183" s="150">
        <f t="shared" si="201"/>
        <v>0</v>
      </c>
      <c r="K183" s="147"/>
      <c r="L183" s="147"/>
      <c r="M183" s="147"/>
      <c r="N183" s="147"/>
      <c r="O183" s="148"/>
      <c r="P183" s="147"/>
      <c r="Q183" s="147"/>
      <c r="R183" s="149" t="str">
        <f t="shared" si="202"/>
        <v/>
      </c>
      <c r="S183" s="149" t="str">
        <f t="shared" si="203"/>
        <v/>
      </c>
      <c r="T183" s="147"/>
      <c r="U183" s="147"/>
      <c r="V183" s="147"/>
      <c r="W183" s="132" t="str">
        <f t="shared" si="204"/>
        <v/>
      </c>
      <c r="X183" s="136" t="str">
        <f t="shared" si="205"/>
        <v/>
      </c>
      <c r="Y183" s="132" t="str">
        <f t="shared" si="193"/>
        <v/>
      </c>
      <c r="Z183" s="136" t="str">
        <f t="shared" si="206"/>
        <v/>
      </c>
      <c r="AA183" s="136" t="str">
        <f t="shared" si="207"/>
        <v/>
      </c>
      <c r="AB183" s="136" t="str">
        <f t="shared" si="208"/>
        <v/>
      </c>
      <c r="AC183" s="136" t="str">
        <f t="shared" si="209"/>
        <v/>
      </c>
      <c r="AD183" s="132" t="str">
        <f t="shared" si="210"/>
        <v/>
      </c>
      <c r="AE183" s="132" t="str">
        <f t="shared" si="211"/>
        <v/>
      </c>
      <c r="AF183" s="132" t="str">
        <f t="shared" si="212"/>
        <v/>
      </c>
      <c r="AG183" s="132" t="str">
        <f t="shared" si="194"/>
        <v/>
      </c>
      <c r="AH183" s="136" t="str">
        <f t="shared" si="213"/>
        <v/>
      </c>
      <c r="AI183" s="132" t="str">
        <f t="shared" si="214"/>
        <v/>
      </c>
      <c r="AJ183" s="132" t="str">
        <f t="shared" si="215"/>
        <v/>
      </c>
      <c r="AK183" s="132" t="str">
        <f t="shared" si="216"/>
        <v/>
      </c>
      <c r="AL183" s="136" t="str">
        <f t="shared" si="217"/>
        <v/>
      </c>
      <c r="AM183" s="132"/>
      <c r="AN183" s="132" t="str">
        <f t="shared" si="195"/>
        <v/>
      </c>
      <c r="AP183" s="1" t="str">
        <f t="shared" si="196"/>
        <v xml:space="preserve"> </v>
      </c>
      <c r="AQ183" s="1" t="str">
        <f t="shared" si="197"/>
        <v xml:space="preserve">0 </v>
      </c>
      <c r="AR183" s="1" t="str">
        <f t="shared" si="198"/>
        <v xml:space="preserve">0 </v>
      </c>
      <c r="AS183" s="1" t="str">
        <f t="shared" si="218"/>
        <v/>
      </c>
      <c r="AT183" s="1" t="str">
        <f t="shared" si="219"/>
        <v/>
      </c>
      <c r="AU183" s="1" t="str">
        <f t="shared" si="220"/>
        <v/>
      </c>
      <c r="AV183" s="1" t="str">
        <f t="shared" si="221"/>
        <v/>
      </c>
      <c r="AW183" s="1" t="str">
        <f t="shared" si="222"/>
        <v/>
      </c>
      <c r="AX183" s="1" t="str">
        <f t="shared" si="223"/>
        <v/>
      </c>
      <c r="BA183" s="1">
        <f t="shared" si="224"/>
        <v>0</v>
      </c>
      <c r="BB183" s="1" t="str">
        <f t="shared" si="225"/>
        <v/>
      </c>
      <c r="BC183" s="1" t="str">
        <f t="shared" si="226"/>
        <v/>
      </c>
    </row>
    <row r="184" spans="1:55" ht="15.75">
      <c r="A184" s="145">
        <f t="shared" ref="A184" si="275">A183+1</f>
        <v>179</v>
      </c>
      <c r="B184" s="147"/>
      <c r="C184" s="147"/>
      <c r="D184" s="147"/>
      <c r="E184" s="146"/>
      <c r="F184" s="146"/>
      <c r="G184" s="146"/>
      <c r="H184" s="150">
        <f t="shared" si="200"/>
        <v>0</v>
      </c>
      <c r="I184" s="147"/>
      <c r="J184" s="150">
        <f t="shared" si="201"/>
        <v>0</v>
      </c>
      <c r="K184" s="147"/>
      <c r="L184" s="147"/>
      <c r="M184" s="147"/>
      <c r="N184" s="147"/>
      <c r="O184" s="148"/>
      <c r="P184" s="147"/>
      <c r="Q184" s="147"/>
      <c r="R184" s="149" t="str">
        <f t="shared" si="202"/>
        <v/>
      </c>
      <c r="S184" s="149" t="str">
        <f t="shared" si="203"/>
        <v/>
      </c>
      <c r="T184" s="147"/>
      <c r="U184" s="147"/>
      <c r="V184" s="147"/>
      <c r="W184" s="132" t="str">
        <f t="shared" si="204"/>
        <v/>
      </c>
      <c r="X184" s="136" t="str">
        <f t="shared" si="205"/>
        <v/>
      </c>
      <c r="Y184" s="132" t="str">
        <f t="shared" si="193"/>
        <v/>
      </c>
      <c r="Z184" s="136" t="str">
        <f t="shared" si="206"/>
        <v/>
      </c>
      <c r="AA184" s="136" t="str">
        <f t="shared" si="207"/>
        <v/>
      </c>
      <c r="AB184" s="136" t="str">
        <f t="shared" si="208"/>
        <v/>
      </c>
      <c r="AC184" s="136" t="str">
        <f t="shared" si="209"/>
        <v/>
      </c>
      <c r="AD184" s="132" t="str">
        <f t="shared" si="210"/>
        <v/>
      </c>
      <c r="AE184" s="132" t="str">
        <f t="shared" si="211"/>
        <v/>
      </c>
      <c r="AF184" s="132" t="str">
        <f t="shared" si="212"/>
        <v/>
      </c>
      <c r="AG184" s="132" t="str">
        <f t="shared" si="194"/>
        <v/>
      </c>
      <c r="AH184" s="136" t="str">
        <f t="shared" si="213"/>
        <v/>
      </c>
      <c r="AI184" s="132" t="str">
        <f t="shared" si="214"/>
        <v/>
      </c>
      <c r="AJ184" s="132" t="str">
        <f t="shared" si="215"/>
        <v/>
      </c>
      <c r="AK184" s="132" t="str">
        <f t="shared" si="216"/>
        <v/>
      </c>
      <c r="AL184" s="136" t="str">
        <f t="shared" si="217"/>
        <v/>
      </c>
      <c r="AM184" s="132"/>
      <c r="AN184" s="132" t="str">
        <f t="shared" si="195"/>
        <v/>
      </c>
      <c r="AP184" s="1" t="str">
        <f t="shared" si="196"/>
        <v xml:space="preserve"> </v>
      </c>
      <c r="AQ184" s="1" t="str">
        <f t="shared" si="197"/>
        <v xml:space="preserve">0 </v>
      </c>
      <c r="AR184" s="1" t="str">
        <f t="shared" si="198"/>
        <v xml:space="preserve">0 </v>
      </c>
      <c r="AS184" s="1" t="str">
        <f t="shared" si="218"/>
        <v/>
      </c>
      <c r="AT184" s="1" t="str">
        <f t="shared" si="219"/>
        <v/>
      </c>
      <c r="AU184" s="1" t="str">
        <f t="shared" si="220"/>
        <v/>
      </c>
      <c r="AV184" s="1" t="str">
        <f t="shared" si="221"/>
        <v/>
      </c>
      <c r="AW184" s="1" t="str">
        <f t="shared" si="222"/>
        <v/>
      </c>
      <c r="AX184" s="1" t="str">
        <f t="shared" si="223"/>
        <v/>
      </c>
      <c r="BA184" s="1">
        <f t="shared" si="224"/>
        <v>0</v>
      </c>
      <c r="BB184" s="1" t="str">
        <f t="shared" si="225"/>
        <v/>
      </c>
      <c r="BC184" s="1" t="str">
        <f t="shared" si="226"/>
        <v/>
      </c>
    </row>
    <row r="185" spans="1:55" ht="15.75">
      <c r="A185" s="145">
        <f t="shared" ref="A185" si="276">A184+1</f>
        <v>180</v>
      </c>
      <c r="B185" s="147"/>
      <c r="C185" s="147"/>
      <c r="D185" s="147"/>
      <c r="E185" s="146"/>
      <c r="F185" s="146"/>
      <c r="G185" s="146"/>
      <c r="H185" s="150">
        <f t="shared" si="200"/>
        <v>0</v>
      </c>
      <c r="I185" s="147"/>
      <c r="J185" s="150">
        <f t="shared" si="201"/>
        <v>0</v>
      </c>
      <c r="K185" s="147"/>
      <c r="L185" s="147"/>
      <c r="M185" s="147"/>
      <c r="N185" s="147"/>
      <c r="O185" s="148"/>
      <c r="P185" s="147"/>
      <c r="Q185" s="147"/>
      <c r="R185" s="149" t="str">
        <f t="shared" si="202"/>
        <v/>
      </c>
      <c r="S185" s="149" t="str">
        <f t="shared" si="203"/>
        <v/>
      </c>
      <c r="T185" s="147"/>
      <c r="U185" s="147"/>
      <c r="V185" s="147"/>
      <c r="W185" s="132" t="str">
        <f t="shared" si="204"/>
        <v/>
      </c>
      <c r="X185" s="136" t="str">
        <f t="shared" si="205"/>
        <v/>
      </c>
      <c r="Y185" s="132" t="str">
        <f t="shared" si="193"/>
        <v/>
      </c>
      <c r="Z185" s="136" t="str">
        <f t="shared" si="206"/>
        <v/>
      </c>
      <c r="AA185" s="136" t="str">
        <f t="shared" si="207"/>
        <v/>
      </c>
      <c r="AB185" s="136" t="str">
        <f t="shared" si="208"/>
        <v/>
      </c>
      <c r="AC185" s="136" t="str">
        <f t="shared" si="209"/>
        <v/>
      </c>
      <c r="AD185" s="132" t="str">
        <f t="shared" si="210"/>
        <v/>
      </c>
      <c r="AE185" s="132" t="str">
        <f t="shared" si="211"/>
        <v/>
      </c>
      <c r="AF185" s="132" t="str">
        <f t="shared" si="212"/>
        <v/>
      </c>
      <c r="AG185" s="132" t="str">
        <f t="shared" si="194"/>
        <v/>
      </c>
      <c r="AH185" s="136" t="str">
        <f t="shared" si="213"/>
        <v/>
      </c>
      <c r="AI185" s="132" t="str">
        <f t="shared" si="214"/>
        <v/>
      </c>
      <c r="AJ185" s="132" t="str">
        <f t="shared" si="215"/>
        <v/>
      </c>
      <c r="AK185" s="132" t="str">
        <f t="shared" si="216"/>
        <v/>
      </c>
      <c r="AL185" s="136" t="str">
        <f t="shared" si="217"/>
        <v/>
      </c>
      <c r="AM185" s="132"/>
      <c r="AN185" s="132" t="str">
        <f t="shared" si="195"/>
        <v/>
      </c>
      <c r="AP185" s="1" t="str">
        <f t="shared" si="196"/>
        <v xml:space="preserve"> </v>
      </c>
      <c r="AQ185" s="1" t="str">
        <f t="shared" si="197"/>
        <v xml:space="preserve">0 </v>
      </c>
      <c r="AR185" s="1" t="str">
        <f t="shared" si="198"/>
        <v xml:space="preserve">0 </v>
      </c>
      <c r="AS185" s="1" t="str">
        <f t="shared" si="218"/>
        <v/>
      </c>
      <c r="AT185" s="1" t="str">
        <f t="shared" si="219"/>
        <v/>
      </c>
      <c r="AU185" s="1" t="str">
        <f t="shared" si="220"/>
        <v/>
      </c>
      <c r="AV185" s="1" t="str">
        <f t="shared" si="221"/>
        <v/>
      </c>
      <c r="AW185" s="1" t="str">
        <f t="shared" si="222"/>
        <v/>
      </c>
      <c r="AX185" s="1" t="str">
        <f t="shared" si="223"/>
        <v/>
      </c>
      <c r="BA185" s="1">
        <f t="shared" si="224"/>
        <v>0</v>
      </c>
      <c r="BB185" s="1" t="str">
        <f t="shared" si="225"/>
        <v/>
      </c>
      <c r="BC185" s="1" t="str">
        <f t="shared" si="226"/>
        <v/>
      </c>
    </row>
    <row r="186" spans="1:55" ht="15.75">
      <c r="A186" s="145">
        <f t="shared" ref="A186" si="277">A185+1</f>
        <v>181</v>
      </c>
      <c r="B186" s="147"/>
      <c r="C186" s="147"/>
      <c r="D186" s="147"/>
      <c r="E186" s="146"/>
      <c r="F186" s="146"/>
      <c r="G186" s="146"/>
      <c r="H186" s="150">
        <f t="shared" si="200"/>
        <v>0</v>
      </c>
      <c r="I186" s="147"/>
      <c r="J186" s="150">
        <f t="shared" si="201"/>
        <v>0</v>
      </c>
      <c r="K186" s="147"/>
      <c r="L186" s="147"/>
      <c r="M186" s="147"/>
      <c r="N186" s="147"/>
      <c r="O186" s="148"/>
      <c r="P186" s="147"/>
      <c r="Q186" s="147"/>
      <c r="R186" s="149" t="str">
        <f t="shared" si="202"/>
        <v/>
      </c>
      <c r="S186" s="149" t="str">
        <f t="shared" si="203"/>
        <v/>
      </c>
      <c r="T186" s="147"/>
      <c r="U186" s="147"/>
      <c r="V186" s="147"/>
      <c r="W186" s="132" t="str">
        <f t="shared" si="204"/>
        <v/>
      </c>
      <c r="X186" s="136" t="str">
        <f t="shared" si="205"/>
        <v/>
      </c>
      <c r="Y186" s="132" t="str">
        <f t="shared" si="193"/>
        <v/>
      </c>
      <c r="Z186" s="136" t="str">
        <f t="shared" si="206"/>
        <v/>
      </c>
      <c r="AA186" s="136" t="str">
        <f t="shared" si="207"/>
        <v/>
      </c>
      <c r="AB186" s="136" t="str">
        <f t="shared" si="208"/>
        <v/>
      </c>
      <c r="AC186" s="136" t="str">
        <f t="shared" si="209"/>
        <v/>
      </c>
      <c r="AD186" s="132" t="str">
        <f t="shared" si="210"/>
        <v/>
      </c>
      <c r="AE186" s="132" t="str">
        <f t="shared" si="211"/>
        <v/>
      </c>
      <c r="AF186" s="132" t="str">
        <f t="shared" si="212"/>
        <v/>
      </c>
      <c r="AG186" s="132" t="str">
        <f t="shared" si="194"/>
        <v/>
      </c>
      <c r="AH186" s="136" t="str">
        <f t="shared" si="213"/>
        <v/>
      </c>
      <c r="AI186" s="132" t="str">
        <f t="shared" si="214"/>
        <v/>
      </c>
      <c r="AJ186" s="132" t="str">
        <f t="shared" si="215"/>
        <v/>
      </c>
      <c r="AK186" s="132" t="str">
        <f t="shared" si="216"/>
        <v/>
      </c>
      <c r="AL186" s="136" t="str">
        <f t="shared" si="217"/>
        <v/>
      </c>
      <c r="AM186" s="132"/>
      <c r="AN186" s="132" t="str">
        <f t="shared" si="195"/>
        <v/>
      </c>
      <c r="AP186" s="1" t="str">
        <f t="shared" si="196"/>
        <v xml:space="preserve"> </v>
      </c>
      <c r="AQ186" s="1" t="str">
        <f t="shared" si="197"/>
        <v xml:space="preserve">0 </v>
      </c>
      <c r="AR186" s="1" t="str">
        <f t="shared" si="198"/>
        <v xml:space="preserve">0 </v>
      </c>
      <c r="AS186" s="1" t="str">
        <f t="shared" si="218"/>
        <v/>
      </c>
      <c r="AT186" s="1" t="str">
        <f t="shared" si="219"/>
        <v/>
      </c>
      <c r="AU186" s="1" t="str">
        <f t="shared" si="220"/>
        <v/>
      </c>
      <c r="AV186" s="1" t="str">
        <f t="shared" si="221"/>
        <v/>
      </c>
      <c r="AW186" s="1" t="str">
        <f t="shared" si="222"/>
        <v/>
      </c>
      <c r="AX186" s="1" t="str">
        <f t="shared" si="223"/>
        <v/>
      </c>
      <c r="BA186" s="1">
        <f t="shared" si="224"/>
        <v>0</v>
      </c>
      <c r="BB186" s="1" t="str">
        <f t="shared" si="225"/>
        <v/>
      </c>
      <c r="BC186" s="1" t="str">
        <f t="shared" si="226"/>
        <v/>
      </c>
    </row>
    <row r="187" spans="1:55" ht="15.75">
      <c r="A187" s="145">
        <f t="shared" ref="A187" si="278">A186+1</f>
        <v>182</v>
      </c>
      <c r="B187" s="147"/>
      <c r="C187" s="147"/>
      <c r="D187" s="147"/>
      <c r="E187" s="146"/>
      <c r="F187" s="146"/>
      <c r="G187" s="146"/>
      <c r="H187" s="150">
        <f t="shared" si="200"/>
        <v>0</v>
      </c>
      <c r="I187" s="147"/>
      <c r="J187" s="150">
        <f t="shared" si="201"/>
        <v>0</v>
      </c>
      <c r="K187" s="147"/>
      <c r="L187" s="147"/>
      <c r="M187" s="147"/>
      <c r="N187" s="147"/>
      <c r="O187" s="148"/>
      <c r="P187" s="147"/>
      <c r="Q187" s="147"/>
      <c r="R187" s="149" t="str">
        <f t="shared" si="202"/>
        <v/>
      </c>
      <c r="S187" s="149" t="str">
        <f t="shared" si="203"/>
        <v/>
      </c>
      <c r="T187" s="147"/>
      <c r="U187" s="147"/>
      <c r="V187" s="147"/>
      <c r="W187" s="132" t="str">
        <f t="shared" si="204"/>
        <v/>
      </c>
      <c r="X187" s="136" t="str">
        <f t="shared" si="205"/>
        <v/>
      </c>
      <c r="Y187" s="132" t="str">
        <f t="shared" si="193"/>
        <v/>
      </c>
      <c r="Z187" s="136" t="str">
        <f t="shared" si="206"/>
        <v/>
      </c>
      <c r="AA187" s="136" t="str">
        <f t="shared" si="207"/>
        <v/>
      </c>
      <c r="AB187" s="136" t="str">
        <f t="shared" si="208"/>
        <v/>
      </c>
      <c r="AC187" s="136" t="str">
        <f t="shared" si="209"/>
        <v/>
      </c>
      <c r="AD187" s="132" t="str">
        <f t="shared" si="210"/>
        <v/>
      </c>
      <c r="AE187" s="132" t="str">
        <f t="shared" si="211"/>
        <v/>
      </c>
      <c r="AF187" s="132" t="str">
        <f t="shared" si="212"/>
        <v/>
      </c>
      <c r="AG187" s="132" t="str">
        <f t="shared" si="194"/>
        <v/>
      </c>
      <c r="AH187" s="136" t="str">
        <f t="shared" si="213"/>
        <v/>
      </c>
      <c r="AI187" s="132" t="str">
        <f t="shared" si="214"/>
        <v/>
      </c>
      <c r="AJ187" s="132" t="str">
        <f t="shared" si="215"/>
        <v/>
      </c>
      <c r="AK187" s="132" t="str">
        <f t="shared" si="216"/>
        <v/>
      </c>
      <c r="AL187" s="136" t="str">
        <f t="shared" si="217"/>
        <v/>
      </c>
      <c r="AM187" s="132"/>
      <c r="AN187" s="132" t="str">
        <f t="shared" si="195"/>
        <v/>
      </c>
      <c r="AP187" s="1" t="str">
        <f t="shared" si="196"/>
        <v xml:space="preserve"> </v>
      </c>
      <c r="AQ187" s="1" t="str">
        <f t="shared" si="197"/>
        <v xml:space="preserve">0 </v>
      </c>
      <c r="AR187" s="1" t="str">
        <f t="shared" si="198"/>
        <v xml:space="preserve">0 </v>
      </c>
      <c r="AS187" s="1" t="str">
        <f t="shared" si="218"/>
        <v/>
      </c>
      <c r="AT187" s="1" t="str">
        <f t="shared" si="219"/>
        <v/>
      </c>
      <c r="AU187" s="1" t="str">
        <f t="shared" si="220"/>
        <v/>
      </c>
      <c r="AV187" s="1" t="str">
        <f t="shared" si="221"/>
        <v/>
      </c>
      <c r="AW187" s="1" t="str">
        <f t="shared" si="222"/>
        <v/>
      </c>
      <c r="AX187" s="1" t="str">
        <f t="shared" si="223"/>
        <v/>
      </c>
      <c r="BA187" s="1">
        <f t="shared" si="224"/>
        <v>0</v>
      </c>
      <c r="BB187" s="1" t="str">
        <f t="shared" si="225"/>
        <v/>
      </c>
      <c r="BC187" s="1" t="str">
        <f t="shared" si="226"/>
        <v/>
      </c>
    </row>
    <row r="188" spans="1:55" ht="15.75">
      <c r="A188" s="145">
        <f t="shared" ref="A188" si="279">A187+1</f>
        <v>183</v>
      </c>
      <c r="B188" s="147"/>
      <c r="C188" s="147"/>
      <c r="D188" s="147"/>
      <c r="E188" s="146"/>
      <c r="F188" s="146"/>
      <c r="G188" s="146"/>
      <c r="H188" s="150">
        <f t="shared" si="200"/>
        <v>0</v>
      </c>
      <c r="I188" s="147"/>
      <c r="J188" s="150">
        <f t="shared" si="201"/>
        <v>0</v>
      </c>
      <c r="K188" s="147"/>
      <c r="L188" s="147"/>
      <c r="M188" s="147"/>
      <c r="N188" s="147"/>
      <c r="O188" s="148"/>
      <c r="P188" s="147"/>
      <c r="Q188" s="147"/>
      <c r="R188" s="149" t="str">
        <f t="shared" si="202"/>
        <v/>
      </c>
      <c r="S188" s="149" t="str">
        <f t="shared" si="203"/>
        <v/>
      </c>
      <c r="T188" s="147"/>
      <c r="U188" s="147"/>
      <c r="V188" s="147"/>
      <c r="W188" s="132" t="str">
        <f t="shared" si="204"/>
        <v/>
      </c>
      <c r="X188" s="136" t="str">
        <f t="shared" si="205"/>
        <v/>
      </c>
      <c r="Y188" s="132" t="str">
        <f t="shared" si="193"/>
        <v/>
      </c>
      <c r="Z188" s="136" t="str">
        <f t="shared" si="206"/>
        <v/>
      </c>
      <c r="AA188" s="136" t="str">
        <f t="shared" si="207"/>
        <v/>
      </c>
      <c r="AB188" s="136" t="str">
        <f t="shared" si="208"/>
        <v/>
      </c>
      <c r="AC188" s="136" t="str">
        <f t="shared" si="209"/>
        <v/>
      </c>
      <c r="AD188" s="132" t="str">
        <f t="shared" si="210"/>
        <v/>
      </c>
      <c r="AE188" s="132" t="str">
        <f t="shared" si="211"/>
        <v/>
      </c>
      <c r="AF188" s="132" t="str">
        <f t="shared" si="212"/>
        <v/>
      </c>
      <c r="AG188" s="132" t="str">
        <f t="shared" si="194"/>
        <v/>
      </c>
      <c r="AH188" s="136" t="str">
        <f t="shared" si="213"/>
        <v/>
      </c>
      <c r="AI188" s="132" t="str">
        <f t="shared" si="214"/>
        <v/>
      </c>
      <c r="AJ188" s="132" t="str">
        <f t="shared" si="215"/>
        <v/>
      </c>
      <c r="AK188" s="132" t="str">
        <f t="shared" si="216"/>
        <v/>
      </c>
      <c r="AL188" s="136" t="str">
        <f t="shared" si="217"/>
        <v/>
      </c>
      <c r="AM188" s="132"/>
      <c r="AN188" s="132" t="str">
        <f t="shared" si="195"/>
        <v/>
      </c>
      <c r="AP188" s="1" t="str">
        <f t="shared" si="196"/>
        <v xml:space="preserve"> </v>
      </c>
      <c r="AQ188" s="1" t="str">
        <f t="shared" si="197"/>
        <v xml:space="preserve">0 </v>
      </c>
      <c r="AR188" s="1" t="str">
        <f t="shared" si="198"/>
        <v xml:space="preserve">0 </v>
      </c>
      <c r="AS188" s="1" t="str">
        <f t="shared" si="218"/>
        <v/>
      </c>
      <c r="AT188" s="1" t="str">
        <f t="shared" si="219"/>
        <v/>
      </c>
      <c r="AU188" s="1" t="str">
        <f t="shared" si="220"/>
        <v/>
      </c>
      <c r="AV188" s="1" t="str">
        <f t="shared" si="221"/>
        <v/>
      </c>
      <c r="AW188" s="1" t="str">
        <f t="shared" si="222"/>
        <v/>
      </c>
      <c r="AX188" s="1" t="str">
        <f t="shared" si="223"/>
        <v/>
      </c>
      <c r="BA188" s="1">
        <f t="shared" si="224"/>
        <v>0</v>
      </c>
      <c r="BB188" s="1" t="str">
        <f t="shared" si="225"/>
        <v/>
      </c>
      <c r="BC188" s="1" t="str">
        <f t="shared" si="226"/>
        <v/>
      </c>
    </row>
    <row r="189" spans="1:55" ht="15.75">
      <c r="A189" s="145">
        <f t="shared" ref="A189" si="280">A188+1</f>
        <v>184</v>
      </c>
      <c r="B189" s="147"/>
      <c r="C189" s="147"/>
      <c r="D189" s="147"/>
      <c r="E189" s="146"/>
      <c r="F189" s="146"/>
      <c r="G189" s="146"/>
      <c r="H189" s="150">
        <f t="shared" si="200"/>
        <v>0</v>
      </c>
      <c r="I189" s="147"/>
      <c r="J189" s="150">
        <f t="shared" si="201"/>
        <v>0</v>
      </c>
      <c r="K189" s="147"/>
      <c r="L189" s="147"/>
      <c r="M189" s="147"/>
      <c r="N189" s="147"/>
      <c r="O189" s="148"/>
      <c r="P189" s="147"/>
      <c r="Q189" s="147"/>
      <c r="R189" s="149" t="str">
        <f t="shared" si="202"/>
        <v/>
      </c>
      <c r="S189" s="149" t="str">
        <f t="shared" si="203"/>
        <v/>
      </c>
      <c r="T189" s="147"/>
      <c r="U189" s="147"/>
      <c r="V189" s="147"/>
      <c r="W189" s="132" t="str">
        <f t="shared" si="204"/>
        <v/>
      </c>
      <c r="X189" s="136" t="str">
        <f t="shared" si="205"/>
        <v/>
      </c>
      <c r="Y189" s="132" t="str">
        <f t="shared" si="193"/>
        <v/>
      </c>
      <c r="Z189" s="136" t="str">
        <f t="shared" si="206"/>
        <v/>
      </c>
      <c r="AA189" s="136" t="str">
        <f t="shared" si="207"/>
        <v/>
      </c>
      <c r="AB189" s="136" t="str">
        <f t="shared" si="208"/>
        <v/>
      </c>
      <c r="AC189" s="136" t="str">
        <f t="shared" si="209"/>
        <v/>
      </c>
      <c r="AD189" s="132" t="str">
        <f t="shared" si="210"/>
        <v/>
      </c>
      <c r="AE189" s="132" t="str">
        <f t="shared" si="211"/>
        <v/>
      </c>
      <c r="AF189" s="132" t="str">
        <f t="shared" si="212"/>
        <v/>
      </c>
      <c r="AG189" s="132" t="str">
        <f t="shared" si="194"/>
        <v/>
      </c>
      <c r="AH189" s="136" t="str">
        <f t="shared" si="213"/>
        <v/>
      </c>
      <c r="AI189" s="132" t="str">
        <f t="shared" si="214"/>
        <v/>
      </c>
      <c r="AJ189" s="132" t="str">
        <f t="shared" si="215"/>
        <v/>
      </c>
      <c r="AK189" s="132" t="str">
        <f t="shared" si="216"/>
        <v/>
      </c>
      <c r="AL189" s="136" t="str">
        <f t="shared" si="217"/>
        <v/>
      </c>
      <c r="AM189" s="132"/>
      <c r="AN189" s="132" t="str">
        <f t="shared" si="195"/>
        <v/>
      </c>
      <c r="AP189" s="1" t="str">
        <f t="shared" si="196"/>
        <v xml:space="preserve"> </v>
      </c>
      <c r="AQ189" s="1" t="str">
        <f t="shared" si="197"/>
        <v xml:space="preserve">0 </v>
      </c>
      <c r="AR189" s="1" t="str">
        <f t="shared" si="198"/>
        <v xml:space="preserve">0 </v>
      </c>
      <c r="AS189" s="1" t="str">
        <f t="shared" si="218"/>
        <v/>
      </c>
      <c r="AT189" s="1" t="str">
        <f t="shared" si="219"/>
        <v/>
      </c>
      <c r="AU189" s="1" t="str">
        <f t="shared" si="220"/>
        <v/>
      </c>
      <c r="AV189" s="1" t="str">
        <f t="shared" si="221"/>
        <v/>
      </c>
      <c r="AW189" s="1" t="str">
        <f t="shared" si="222"/>
        <v/>
      </c>
      <c r="AX189" s="1" t="str">
        <f t="shared" si="223"/>
        <v/>
      </c>
      <c r="BA189" s="1">
        <f t="shared" si="224"/>
        <v>0</v>
      </c>
      <c r="BB189" s="1" t="str">
        <f t="shared" si="225"/>
        <v/>
      </c>
      <c r="BC189" s="1" t="str">
        <f t="shared" si="226"/>
        <v/>
      </c>
    </row>
    <row r="190" spans="1:55" ht="15.75">
      <c r="A190" s="145">
        <f t="shared" ref="A190" si="281">A189+1</f>
        <v>185</v>
      </c>
      <c r="B190" s="147"/>
      <c r="C190" s="147"/>
      <c r="D190" s="147"/>
      <c r="E190" s="146"/>
      <c r="F190" s="146"/>
      <c r="G190" s="146"/>
      <c r="H190" s="150">
        <f t="shared" si="200"/>
        <v>0</v>
      </c>
      <c r="I190" s="147"/>
      <c r="J190" s="150">
        <f t="shared" si="201"/>
        <v>0</v>
      </c>
      <c r="K190" s="147"/>
      <c r="L190" s="147"/>
      <c r="M190" s="147"/>
      <c r="N190" s="147"/>
      <c r="O190" s="148"/>
      <c r="P190" s="147"/>
      <c r="Q190" s="147"/>
      <c r="R190" s="149" t="str">
        <f t="shared" si="202"/>
        <v/>
      </c>
      <c r="S190" s="149" t="str">
        <f t="shared" si="203"/>
        <v/>
      </c>
      <c r="T190" s="147"/>
      <c r="U190" s="147"/>
      <c r="V190" s="147"/>
      <c r="W190" s="132" t="str">
        <f t="shared" si="204"/>
        <v/>
      </c>
      <c r="X190" s="136" t="str">
        <f t="shared" si="205"/>
        <v/>
      </c>
      <c r="Y190" s="132" t="str">
        <f t="shared" si="193"/>
        <v/>
      </c>
      <c r="Z190" s="136" t="str">
        <f t="shared" si="206"/>
        <v/>
      </c>
      <c r="AA190" s="136" t="str">
        <f t="shared" si="207"/>
        <v/>
      </c>
      <c r="AB190" s="136" t="str">
        <f t="shared" si="208"/>
        <v/>
      </c>
      <c r="AC190" s="136" t="str">
        <f t="shared" si="209"/>
        <v/>
      </c>
      <c r="AD190" s="132" t="str">
        <f t="shared" si="210"/>
        <v/>
      </c>
      <c r="AE190" s="132" t="str">
        <f t="shared" si="211"/>
        <v/>
      </c>
      <c r="AF190" s="132" t="str">
        <f t="shared" si="212"/>
        <v/>
      </c>
      <c r="AG190" s="132" t="str">
        <f t="shared" si="194"/>
        <v/>
      </c>
      <c r="AH190" s="136" t="str">
        <f t="shared" si="213"/>
        <v/>
      </c>
      <c r="AI190" s="132" t="str">
        <f t="shared" si="214"/>
        <v/>
      </c>
      <c r="AJ190" s="132" t="str">
        <f t="shared" si="215"/>
        <v/>
      </c>
      <c r="AK190" s="132" t="str">
        <f t="shared" si="216"/>
        <v/>
      </c>
      <c r="AL190" s="136" t="str">
        <f t="shared" si="217"/>
        <v/>
      </c>
      <c r="AM190" s="132"/>
      <c r="AN190" s="132" t="str">
        <f t="shared" si="195"/>
        <v/>
      </c>
      <c r="AP190" s="1" t="str">
        <f t="shared" si="196"/>
        <v xml:space="preserve"> </v>
      </c>
      <c r="AQ190" s="1" t="str">
        <f t="shared" si="197"/>
        <v xml:space="preserve">0 </v>
      </c>
      <c r="AR190" s="1" t="str">
        <f t="shared" si="198"/>
        <v xml:space="preserve">0 </v>
      </c>
      <c r="AS190" s="1" t="str">
        <f t="shared" si="218"/>
        <v/>
      </c>
      <c r="AT190" s="1" t="str">
        <f t="shared" si="219"/>
        <v/>
      </c>
      <c r="AU190" s="1" t="str">
        <f t="shared" si="220"/>
        <v/>
      </c>
      <c r="AV190" s="1" t="str">
        <f t="shared" si="221"/>
        <v/>
      </c>
      <c r="AW190" s="1" t="str">
        <f t="shared" si="222"/>
        <v/>
      </c>
      <c r="AX190" s="1" t="str">
        <f t="shared" si="223"/>
        <v/>
      </c>
      <c r="BA190" s="1">
        <f t="shared" si="224"/>
        <v>0</v>
      </c>
      <c r="BB190" s="1" t="str">
        <f t="shared" si="225"/>
        <v/>
      </c>
      <c r="BC190" s="1" t="str">
        <f t="shared" si="226"/>
        <v/>
      </c>
    </row>
    <row r="191" spans="1:55" ht="15.75">
      <c r="A191" s="145">
        <f t="shared" ref="A191" si="282">A190+1</f>
        <v>186</v>
      </c>
      <c r="B191" s="147"/>
      <c r="C191" s="147"/>
      <c r="D191" s="147"/>
      <c r="E191" s="146"/>
      <c r="F191" s="146"/>
      <c r="G191" s="146"/>
      <c r="H191" s="150">
        <f t="shared" si="200"/>
        <v>0</v>
      </c>
      <c r="I191" s="147"/>
      <c r="J191" s="150">
        <f t="shared" si="201"/>
        <v>0</v>
      </c>
      <c r="K191" s="147"/>
      <c r="L191" s="147"/>
      <c r="M191" s="147"/>
      <c r="N191" s="147"/>
      <c r="O191" s="148"/>
      <c r="P191" s="147"/>
      <c r="Q191" s="147"/>
      <c r="R191" s="149" t="str">
        <f t="shared" si="202"/>
        <v/>
      </c>
      <c r="S191" s="149" t="str">
        <f t="shared" si="203"/>
        <v/>
      </c>
      <c r="T191" s="147"/>
      <c r="U191" s="147"/>
      <c r="V191" s="147"/>
      <c r="W191" s="132" t="str">
        <f t="shared" si="204"/>
        <v/>
      </c>
      <c r="X191" s="136" t="str">
        <f t="shared" si="205"/>
        <v/>
      </c>
      <c r="Y191" s="132" t="str">
        <f t="shared" si="193"/>
        <v/>
      </c>
      <c r="Z191" s="136" t="str">
        <f t="shared" si="206"/>
        <v/>
      </c>
      <c r="AA191" s="136" t="str">
        <f t="shared" si="207"/>
        <v/>
      </c>
      <c r="AB191" s="136" t="str">
        <f t="shared" si="208"/>
        <v/>
      </c>
      <c r="AC191" s="136" t="str">
        <f t="shared" si="209"/>
        <v/>
      </c>
      <c r="AD191" s="132" t="str">
        <f t="shared" si="210"/>
        <v/>
      </c>
      <c r="AE191" s="132" t="str">
        <f t="shared" si="211"/>
        <v/>
      </c>
      <c r="AF191" s="132" t="str">
        <f t="shared" si="212"/>
        <v/>
      </c>
      <c r="AG191" s="132" t="str">
        <f t="shared" si="194"/>
        <v/>
      </c>
      <c r="AH191" s="136" t="str">
        <f t="shared" si="213"/>
        <v/>
      </c>
      <c r="AI191" s="132" t="str">
        <f t="shared" si="214"/>
        <v/>
      </c>
      <c r="AJ191" s="132" t="str">
        <f t="shared" si="215"/>
        <v/>
      </c>
      <c r="AK191" s="132" t="str">
        <f t="shared" si="216"/>
        <v/>
      </c>
      <c r="AL191" s="136" t="str">
        <f t="shared" si="217"/>
        <v/>
      </c>
      <c r="AM191" s="132"/>
      <c r="AN191" s="132" t="str">
        <f t="shared" si="195"/>
        <v/>
      </c>
      <c r="AP191" s="1" t="str">
        <f t="shared" si="196"/>
        <v xml:space="preserve"> </v>
      </c>
      <c r="AQ191" s="1" t="str">
        <f t="shared" si="197"/>
        <v xml:space="preserve">0 </v>
      </c>
      <c r="AR191" s="1" t="str">
        <f t="shared" si="198"/>
        <v xml:space="preserve">0 </v>
      </c>
      <c r="AS191" s="1" t="str">
        <f t="shared" si="218"/>
        <v/>
      </c>
      <c r="AT191" s="1" t="str">
        <f t="shared" si="219"/>
        <v/>
      </c>
      <c r="AU191" s="1" t="str">
        <f t="shared" si="220"/>
        <v/>
      </c>
      <c r="AV191" s="1" t="str">
        <f t="shared" si="221"/>
        <v/>
      </c>
      <c r="AW191" s="1" t="str">
        <f t="shared" si="222"/>
        <v/>
      </c>
      <c r="AX191" s="1" t="str">
        <f t="shared" si="223"/>
        <v/>
      </c>
      <c r="BA191" s="1">
        <f t="shared" si="224"/>
        <v>0</v>
      </c>
      <c r="BB191" s="1" t="str">
        <f t="shared" si="225"/>
        <v/>
      </c>
      <c r="BC191" s="1" t="str">
        <f t="shared" si="226"/>
        <v/>
      </c>
    </row>
    <row r="192" spans="1:55" ht="15.75">
      <c r="A192" s="145">
        <f t="shared" ref="A192" si="283">A191+1</f>
        <v>187</v>
      </c>
      <c r="B192" s="147"/>
      <c r="C192" s="147"/>
      <c r="D192" s="147"/>
      <c r="E192" s="146"/>
      <c r="F192" s="146"/>
      <c r="G192" s="146"/>
      <c r="H192" s="150">
        <f t="shared" si="200"/>
        <v>0</v>
      </c>
      <c r="I192" s="147"/>
      <c r="J192" s="150">
        <f t="shared" si="201"/>
        <v>0</v>
      </c>
      <c r="K192" s="147"/>
      <c r="L192" s="147"/>
      <c r="M192" s="147"/>
      <c r="N192" s="147"/>
      <c r="O192" s="148"/>
      <c r="P192" s="147"/>
      <c r="Q192" s="147"/>
      <c r="R192" s="149" t="str">
        <f t="shared" si="202"/>
        <v/>
      </c>
      <c r="S192" s="149" t="str">
        <f t="shared" si="203"/>
        <v/>
      </c>
      <c r="T192" s="147"/>
      <c r="U192" s="147"/>
      <c r="V192" s="147"/>
      <c r="W192" s="132" t="str">
        <f t="shared" si="204"/>
        <v/>
      </c>
      <c r="X192" s="136" t="str">
        <f t="shared" si="205"/>
        <v/>
      </c>
      <c r="Y192" s="132" t="str">
        <f t="shared" si="193"/>
        <v/>
      </c>
      <c r="Z192" s="136" t="str">
        <f t="shared" si="206"/>
        <v/>
      </c>
      <c r="AA192" s="136" t="str">
        <f t="shared" si="207"/>
        <v/>
      </c>
      <c r="AB192" s="136" t="str">
        <f t="shared" si="208"/>
        <v/>
      </c>
      <c r="AC192" s="136" t="str">
        <f t="shared" si="209"/>
        <v/>
      </c>
      <c r="AD192" s="132" t="str">
        <f t="shared" si="210"/>
        <v/>
      </c>
      <c r="AE192" s="132" t="str">
        <f t="shared" si="211"/>
        <v/>
      </c>
      <c r="AF192" s="132" t="str">
        <f t="shared" si="212"/>
        <v/>
      </c>
      <c r="AG192" s="132" t="str">
        <f t="shared" si="194"/>
        <v/>
      </c>
      <c r="AH192" s="136" t="str">
        <f t="shared" si="213"/>
        <v/>
      </c>
      <c r="AI192" s="132" t="str">
        <f t="shared" si="214"/>
        <v/>
      </c>
      <c r="AJ192" s="132" t="str">
        <f t="shared" si="215"/>
        <v/>
      </c>
      <c r="AK192" s="132" t="str">
        <f t="shared" si="216"/>
        <v/>
      </c>
      <c r="AL192" s="136" t="str">
        <f t="shared" si="217"/>
        <v/>
      </c>
      <c r="AM192" s="132"/>
      <c r="AN192" s="132" t="str">
        <f t="shared" si="195"/>
        <v/>
      </c>
      <c r="AP192" s="1" t="str">
        <f t="shared" si="196"/>
        <v xml:space="preserve"> </v>
      </c>
      <c r="AQ192" s="1" t="str">
        <f t="shared" si="197"/>
        <v xml:space="preserve">0 </v>
      </c>
      <c r="AR192" s="1" t="str">
        <f t="shared" si="198"/>
        <v xml:space="preserve">0 </v>
      </c>
      <c r="AS192" s="1" t="str">
        <f t="shared" si="218"/>
        <v/>
      </c>
      <c r="AT192" s="1" t="str">
        <f t="shared" si="219"/>
        <v/>
      </c>
      <c r="AU192" s="1" t="str">
        <f t="shared" si="220"/>
        <v/>
      </c>
      <c r="AV192" s="1" t="str">
        <f t="shared" si="221"/>
        <v/>
      </c>
      <c r="AW192" s="1" t="str">
        <f t="shared" si="222"/>
        <v/>
      </c>
      <c r="AX192" s="1" t="str">
        <f t="shared" si="223"/>
        <v/>
      </c>
      <c r="BA192" s="1">
        <f t="shared" si="224"/>
        <v>0</v>
      </c>
      <c r="BB192" s="1" t="str">
        <f t="shared" si="225"/>
        <v/>
      </c>
      <c r="BC192" s="1" t="str">
        <f t="shared" si="226"/>
        <v/>
      </c>
    </row>
    <row r="193" spans="1:55" ht="15.75">
      <c r="A193" s="145">
        <f t="shared" ref="A193" si="284">A192+1</f>
        <v>188</v>
      </c>
      <c r="B193" s="147"/>
      <c r="C193" s="147"/>
      <c r="D193" s="147"/>
      <c r="E193" s="146"/>
      <c r="F193" s="146"/>
      <c r="G193" s="146"/>
      <c r="H193" s="150">
        <f t="shared" si="200"/>
        <v>0</v>
      </c>
      <c r="I193" s="147"/>
      <c r="J193" s="150">
        <f t="shared" si="201"/>
        <v>0</v>
      </c>
      <c r="K193" s="147"/>
      <c r="L193" s="147"/>
      <c r="M193" s="147"/>
      <c r="N193" s="147"/>
      <c r="O193" s="148"/>
      <c r="P193" s="147"/>
      <c r="Q193" s="147"/>
      <c r="R193" s="149" t="str">
        <f t="shared" si="202"/>
        <v/>
      </c>
      <c r="S193" s="149" t="str">
        <f t="shared" si="203"/>
        <v/>
      </c>
      <c r="T193" s="147"/>
      <c r="U193" s="147"/>
      <c r="V193" s="147"/>
      <c r="W193" s="132" t="str">
        <f t="shared" si="204"/>
        <v/>
      </c>
      <c r="X193" s="136" t="str">
        <f t="shared" si="205"/>
        <v/>
      </c>
      <c r="Y193" s="132" t="str">
        <f t="shared" si="193"/>
        <v/>
      </c>
      <c r="Z193" s="136" t="str">
        <f t="shared" si="206"/>
        <v/>
      </c>
      <c r="AA193" s="136" t="str">
        <f t="shared" si="207"/>
        <v/>
      </c>
      <c r="AB193" s="136" t="str">
        <f t="shared" si="208"/>
        <v/>
      </c>
      <c r="AC193" s="136" t="str">
        <f t="shared" si="209"/>
        <v/>
      </c>
      <c r="AD193" s="132" t="str">
        <f t="shared" si="210"/>
        <v/>
      </c>
      <c r="AE193" s="132" t="str">
        <f t="shared" si="211"/>
        <v/>
      </c>
      <c r="AF193" s="132" t="str">
        <f t="shared" si="212"/>
        <v/>
      </c>
      <c r="AG193" s="132" t="str">
        <f t="shared" si="194"/>
        <v/>
      </c>
      <c r="AH193" s="136" t="str">
        <f t="shared" si="213"/>
        <v/>
      </c>
      <c r="AI193" s="132" t="str">
        <f t="shared" si="214"/>
        <v/>
      </c>
      <c r="AJ193" s="132" t="str">
        <f t="shared" si="215"/>
        <v/>
      </c>
      <c r="AK193" s="132" t="str">
        <f t="shared" si="216"/>
        <v/>
      </c>
      <c r="AL193" s="136" t="str">
        <f t="shared" si="217"/>
        <v/>
      </c>
      <c r="AM193" s="132"/>
      <c r="AN193" s="132" t="str">
        <f t="shared" si="195"/>
        <v/>
      </c>
      <c r="AP193" s="1" t="str">
        <f t="shared" si="196"/>
        <v xml:space="preserve"> </v>
      </c>
      <c r="AQ193" s="1" t="str">
        <f t="shared" si="197"/>
        <v xml:space="preserve">0 </v>
      </c>
      <c r="AR193" s="1" t="str">
        <f t="shared" si="198"/>
        <v xml:space="preserve">0 </v>
      </c>
      <c r="AS193" s="1" t="str">
        <f t="shared" si="218"/>
        <v/>
      </c>
      <c r="AT193" s="1" t="str">
        <f t="shared" si="219"/>
        <v/>
      </c>
      <c r="AU193" s="1" t="str">
        <f t="shared" si="220"/>
        <v/>
      </c>
      <c r="AV193" s="1" t="str">
        <f t="shared" si="221"/>
        <v/>
      </c>
      <c r="AW193" s="1" t="str">
        <f t="shared" si="222"/>
        <v/>
      </c>
      <c r="AX193" s="1" t="str">
        <f t="shared" si="223"/>
        <v/>
      </c>
      <c r="BA193" s="1">
        <f t="shared" si="224"/>
        <v>0</v>
      </c>
      <c r="BB193" s="1" t="str">
        <f t="shared" si="225"/>
        <v/>
      </c>
      <c r="BC193" s="1" t="str">
        <f t="shared" si="226"/>
        <v/>
      </c>
    </row>
    <row r="194" spans="1:55" ht="15.75">
      <c r="A194" s="145">
        <f t="shared" ref="A194" si="285">A193+1</f>
        <v>189</v>
      </c>
      <c r="B194" s="147"/>
      <c r="C194" s="147"/>
      <c r="D194" s="147"/>
      <c r="E194" s="146"/>
      <c r="F194" s="146"/>
      <c r="G194" s="146"/>
      <c r="H194" s="150">
        <f t="shared" si="200"/>
        <v>0</v>
      </c>
      <c r="I194" s="147"/>
      <c r="J194" s="150">
        <f t="shared" si="201"/>
        <v>0</v>
      </c>
      <c r="K194" s="147"/>
      <c r="L194" s="147"/>
      <c r="M194" s="147"/>
      <c r="N194" s="147"/>
      <c r="O194" s="148"/>
      <c r="P194" s="147"/>
      <c r="Q194" s="147"/>
      <c r="R194" s="149" t="str">
        <f t="shared" si="202"/>
        <v/>
      </c>
      <c r="S194" s="149" t="str">
        <f t="shared" si="203"/>
        <v/>
      </c>
      <c r="T194" s="147"/>
      <c r="U194" s="147"/>
      <c r="V194" s="147"/>
      <c r="W194" s="132" t="str">
        <f t="shared" si="204"/>
        <v/>
      </c>
      <c r="X194" s="136" t="str">
        <f t="shared" si="205"/>
        <v/>
      </c>
      <c r="Y194" s="132" t="str">
        <f t="shared" si="193"/>
        <v/>
      </c>
      <c r="Z194" s="136" t="str">
        <f t="shared" si="206"/>
        <v/>
      </c>
      <c r="AA194" s="136" t="str">
        <f t="shared" si="207"/>
        <v/>
      </c>
      <c r="AB194" s="136" t="str">
        <f t="shared" si="208"/>
        <v/>
      </c>
      <c r="AC194" s="136" t="str">
        <f t="shared" si="209"/>
        <v/>
      </c>
      <c r="AD194" s="132" t="str">
        <f t="shared" si="210"/>
        <v/>
      </c>
      <c r="AE194" s="132" t="str">
        <f t="shared" si="211"/>
        <v/>
      </c>
      <c r="AF194" s="132" t="str">
        <f t="shared" si="212"/>
        <v/>
      </c>
      <c r="AG194" s="132" t="str">
        <f t="shared" si="194"/>
        <v/>
      </c>
      <c r="AH194" s="136" t="str">
        <f t="shared" si="213"/>
        <v/>
      </c>
      <c r="AI194" s="132" t="str">
        <f t="shared" si="214"/>
        <v/>
      </c>
      <c r="AJ194" s="132" t="str">
        <f t="shared" si="215"/>
        <v/>
      </c>
      <c r="AK194" s="132" t="str">
        <f t="shared" si="216"/>
        <v/>
      </c>
      <c r="AL194" s="136" t="str">
        <f t="shared" si="217"/>
        <v/>
      </c>
      <c r="AM194" s="132"/>
      <c r="AN194" s="132" t="str">
        <f t="shared" si="195"/>
        <v/>
      </c>
      <c r="AP194" s="1" t="str">
        <f t="shared" si="196"/>
        <v xml:space="preserve"> </v>
      </c>
      <c r="AQ194" s="1" t="str">
        <f t="shared" si="197"/>
        <v xml:space="preserve">0 </v>
      </c>
      <c r="AR194" s="1" t="str">
        <f t="shared" si="198"/>
        <v xml:space="preserve">0 </v>
      </c>
      <c r="AS194" s="1" t="str">
        <f t="shared" si="218"/>
        <v/>
      </c>
      <c r="AT194" s="1" t="str">
        <f t="shared" si="219"/>
        <v/>
      </c>
      <c r="AU194" s="1" t="str">
        <f t="shared" si="220"/>
        <v/>
      </c>
      <c r="AV194" s="1" t="str">
        <f t="shared" si="221"/>
        <v/>
      </c>
      <c r="AW194" s="1" t="str">
        <f t="shared" si="222"/>
        <v/>
      </c>
      <c r="AX194" s="1" t="str">
        <f t="shared" si="223"/>
        <v/>
      </c>
      <c r="BA194" s="1">
        <f t="shared" si="224"/>
        <v>0</v>
      </c>
      <c r="BB194" s="1" t="str">
        <f t="shared" si="225"/>
        <v/>
      </c>
      <c r="BC194" s="1" t="str">
        <f t="shared" si="226"/>
        <v/>
      </c>
    </row>
    <row r="195" spans="1:55" ht="15.75">
      <c r="A195" s="145">
        <f t="shared" ref="A195" si="286">A194+1</f>
        <v>190</v>
      </c>
      <c r="B195" s="147"/>
      <c r="C195" s="147"/>
      <c r="D195" s="147"/>
      <c r="E195" s="146"/>
      <c r="F195" s="146"/>
      <c r="G195" s="146"/>
      <c r="H195" s="150">
        <f t="shared" si="200"/>
        <v>0</v>
      </c>
      <c r="I195" s="147"/>
      <c r="J195" s="150">
        <f t="shared" si="201"/>
        <v>0</v>
      </c>
      <c r="K195" s="147"/>
      <c r="L195" s="147"/>
      <c r="M195" s="147"/>
      <c r="N195" s="147"/>
      <c r="O195" s="148"/>
      <c r="P195" s="147"/>
      <c r="Q195" s="147"/>
      <c r="R195" s="149" t="str">
        <f t="shared" si="202"/>
        <v/>
      </c>
      <c r="S195" s="149" t="str">
        <f t="shared" si="203"/>
        <v/>
      </c>
      <c r="T195" s="147"/>
      <c r="U195" s="147"/>
      <c r="V195" s="147"/>
      <c r="W195" s="132" t="str">
        <f t="shared" si="204"/>
        <v/>
      </c>
      <c r="X195" s="136" t="str">
        <f t="shared" si="205"/>
        <v/>
      </c>
      <c r="Y195" s="132" t="str">
        <f t="shared" si="193"/>
        <v/>
      </c>
      <c r="Z195" s="136" t="str">
        <f t="shared" si="206"/>
        <v/>
      </c>
      <c r="AA195" s="136" t="str">
        <f t="shared" si="207"/>
        <v/>
      </c>
      <c r="AB195" s="136" t="str">
        <f t="shared" si="208"/>
        <v/>
      </c>
      <c r="AC195" s="136" t="str">
        <f t="shared" si="209"/>
        <v/>
      </c>
      <c r="AD195" s="132" t="str">
        <f t="shared" si="210"/>
        <v/>
      </c>
      <c r="AE195" s="132" t="str">
        <f t="shared" si="211"/>
        <v/>
      </c>
      <c r="AF195" s="132" t="str">
        <f t="shared" si="212"/>
        <v/>
      </c>
      <c r="AG195" s="132" t="str">
        <f t="shared" si="194"/>
        <v/>
      </c>
      <c r="AH195" s="136" t="str">
        <f t="shared" si="213"/>
        <v/>
      </c>
      <c r="AI195" s="132" t="str">
        <f t="shared" si="214"/>
        <v/>
      </c>
      <c r="AJ195" s="132" t="str">
        <f t="shared" si="215"/>
        <v/>
      </c>
      <c r="AK195" s="132" t="str">
        <f t="shared" si="216"/>
        <v/>
      </c>
      <c r="AL195" s="136" t="str">
        <f t="shared" si="217"/>
        <v/>
      </c>
      <c r="AM195" s="132"/>
      <c r="AN195" s="132" t="str">
        <f t="shared" si="195"/>
        <v/>
      </c>
      <c r="AP195" s="1" t="str">
        <f t="shared" si="196"/>
        <v xml:space="preserve"> </v>
      </c>
      <c r="AQ195" s="1" t="str">
        <f t="shared" si="197"/>
        <v xml:space="preserve">0 </v>
      </c>
      <c r="AR195" s="1" t="str">
        <f t="shared" si="198"/>
        <v xml:space="preserve">0 </v>
      </c>
      <c r="AS195" s="1" t="str">
        <f t="shared" si="218"/>
        <v/>
      </c>
      <c r="AT195" s="1" t="str">
        <f t="shared" si="219"/>
        <v/>
      </c>
      <c r="AU195" s="1" t="str">
        <f t="shared" si="220"/>
        <v/>
      </c>
      <c r="AV195" s="1" t="str">
        <f t="shared" si="221"/>
        <v/>
      </c>
      <c r="AW195" s="1" t="str">
        <f t="shared" si="222"/>
        <v/>
      </c>
      <c r="AX195" s="1" t="str">
        <f t="shared" si="223"/>
        <v/>
      </c>
      <c r="BA195" s="1">
        <f t="shared" si="224"/>
        <v>0</v>
      </c>
      <c r="BB195" s="1" t="str">
        <f t="shared" si="225"/>
        <v/>
      </c>
      <c r="BC195" s="1" t="str">
        <f t="shared" si="226"/>
        <v/>
      </c>
    </row>
    <row r="196" spans="1:55" ht="15.75">
      <c r="A196" s="145">
        <f t="shared" ref="A196" si="287">A195+1</f>
        <v>191</v>
      </c>
      <c r="B196" s="147"/>
      <c r="C196" s="147"/>
      <c r="D196" s="147"/>
      <c r="E196" s="146"/>
      <c r="F196" s="146"/>
      <c r="G196" s="146"/>
      <c r="H196" s="150">
        <f t="shared" si="200"/>
        <v>0</v>
      </c>
      <c r="I196" s="147"/>
      <c r="J196" s="150">
        <f t="shared" si="201"/>
        <v>0</v>
      </c>
      <c r="K196" s="147"/>
      <c r="L196" s="147"/>
      <c r="M196" s="147"/>
      <c r="N196" s="147"/>
      <c r="O196" s="148"/>
      <c r="P196" s="147"/>
      <c r="Q196" s="147"/>
      <c r="R196" s="149" t="str">
        <f t="shared" si="202"/>
        <v/>
      </c>
      <c r="S196" s="149" t="str">
        <f t="shared" si="203"/>
        <v/>
      </c>
      <c r="T196" s="147"/>
      <c r="U196" s="147"/>
      <c r="V196" s="147"/>
      <c r="W196" s="132" t="str">
        <f t="shared" si="204"/>
        <v/>
      </c>
      <c r="X196" s="136" t="str">
        <f t="shared" si="205"/>
        <v/>
      </c>
      <c r="Y196" s="132" t="str">
        <f t="shared" si="193"/>
        <v/>
      </c>
      <c r="Z196" s="136" t="str">
        <f t="shared" si="206"/>
        <v/>
      </c>
      <c r="AA196" s="136" t="str">
        <f t="shared" si="207"/>
        <v/>
      </c>
      <c r="AB196" s="136" t="str">
        <f t="shared" si="208"/>
        <v/>
      </c>
      <c r="AC196" s="136" t="str">
        <f t="shared" si="209"/>
        <v/>
      </c>
      <c r="AD196" s="132" t="str">
        <f t="shared" si="210"/>
        <v/>
      </c>
      <c r="AE196" s="132" t="str">
        <f t="shared" si="211"/>
        <v/>
      </c>
      <c r="AF196" s="132" t="str">
        <f t="shared" si="212"/>
        <v/>
      </c>
      <c r="AG196" s="132" t="str">
        <f t="shared" si="194"/>
        <v/>
      </c>
      <c r="AH196" s="136" t="str">
        <f t="shared" si="213"/>
        <v/>
      </c>
      <c r="AI196" s="132" t="str">
        <f t="shared" si="214"/>
        <v/>
      </c>
      <c r="AJ196" s="132" t="str">
        <f t="shared" si="215"/>
        <v/>
      </c>
      <c r="AK196" s="132" t="str">
        <f t="shared" si="216"/>
        <v/>
      </c>
      <c r="AL196" s="136" t="str">
        <f t="shared" si="217"/>
        <v/>
      </c>
      <c r="AM196" s="132"/>
      <c r="AN196" s="132" t="str">
        <f t="shared" si="195"/>
        <v/>
      </c>
      <c r="AP196" s="1" t="str">
        <f t="shared" si="196"/>
        <v xml:space="preserve"> </v>
      </c>
      <c r="AQ196" s="1" t="str">
        <f t="shared" si="197"/>
        <v xml:space="preserve">0 </v>
      </c>
      <c r="AR196" s="1" t="str">
        <f t="shared" si="198"/>
        <v xml:space="preserve">0 </v>
      </c>
      <c r="AS196" s="1" t="str">
        <f t="shared" si="218"/>
        <v/>
      </c>
      <c r="AT196" s="1" t="str">
        <f t="shared" si="219"/>
        <v/>
      </c>
      <c r="AU196" s="1" t="str">
        <f t="shared" si="220"/>
        <v/>
      </c>
      <c r="AV196" s="1" t="str">
        <f t="shared" si="221"/>
        <v/>
      </c>
      <c r="AW196" s="1" t="str">
        <f t="shared" si="222"/>
        <v/>
      </c>
      <c r="AX196" s="1" t="str">
        <f t="shared" si="223"/>
        <v/>
      </c>
      <c r="BA196" s="1">
        <f t="shared" si="224"/>
        <v>0</v>
      </c>
      <c r="BB196" s="1" t="str">
        <f t="shared" si="225"/>
        <v/>
      </c>
      <c r="BC196" s="1" t="str">
        <f t="shared" si="226"/>
        <v/>
      </c>
    </row>
    <row r="197" spans="1:55" ht="15.75">
      <c r="A197" s="145">
        <f t="shared" ref="A197" si="288">A196+1</f>
        <v>192</v>
      </c>
      <c r="B197" s="147"/>
      <c r="C197" s="147"/>
      <c r="D197" s="147"/>
      <c r="E197" s="146"/>
      <c r="F197" s="146"/>
      <c r="G197" s="146"/>
      <c r="H197" s="150">
        <f t="shared" si="200"/>
        <v>0</v>
      </c>
      <c r="I197" s="147"/>
      <c r="J197" s="150">
        <f t="shared" si="201"/>
        <v>0</v>
      </c>
      <c r="K197" s="147"/>
      <c r="L197" s="147"/>
      <c r="M197" s="147"/>
      <c r="N197" s="147"/>
      <c r="O197" s="148"/>
      <c r="P197" s="147"/>
      <c r="Q197" s="147"/>
      <c r="R197" s="149" t="str">
        <f t="shared" si="202"/>
        <v/>
      </c>
      <c r="S197" s="149" t="str">
        <f t="shared" si="203"/>
        <v/>
      </c>
      <c r="T197" s="147"/>
      <c r="U197" s="147"/>
      <c r="V197" s="147"/>
      <c r="W197" s="132" t="str">
        <f t="shared" si="204"/>
        <v/>
      </c>
      <c r="X197" s="136" t="str">
        <f t="shared" si="205"/>
        <v/>
      </c>
      <c r="Y197" s="132" t="str">
        <f t="shared" si="193"/>
        <v/>
      </c>
      <c r="Z197" s="136" t="str">
        <f t="shared" si="206"/>
        <v/>
      </c>
      <c r="AA197" s="136" t="str">
        <f t="shared" si="207"/>
        <v/>
      </c>
      <c r="AB197" s="136" t="str">
        <f t="shared" si="208"/>
        <v/>
      </c>
      <c r="AC197" s="136" t="str">
        <f t="shared" si="209"/>
        <v/>
      </c>
      <c r="AD197" s="132" t="str">
        <f t="shared" si="210"/>
        <v/>
      </c>
      <c r="AE197" s="132" t="str">
        <f t="shared" si="211"/>
        <v/>
      </c>
      <c r="AF197" s="132" t="str">
        <f t="shared" si="212"/>
        <v/>
      </c>
      <c r="AG197" s="132" t="str">
        <f t="shared" si="194"/>
        <v/>
      </c>
      <c r="AH197" s="136" t="str">
        <f t="shared" si="213"/>
        <v/>
      </c>
      <c r="AI197" s="132" t="str">
        <f t="shared" si="214"/>
        <v/>
      </c>
      <c r="AJ197" s="132" t="str">
        <f t="shared" si="215"/>
        <v/>
      </c>
      <c r="AK197" s="132" t="str">
        <f t="shared" si="216"/>
        <v/>
      </c>
      <c r="AL197" s="136" t="str">
        <f t="shared" si="217"/>
        <v/>
      </c>
      <c r="AM197" s="132"/>
      <c r="AN197" s="132" t="str">
        <f t="shared" si="195"/>
        <v/>
      </c>
      <c r="AP197" s="1" t="str">
        <f t="shared" si="196"/>
        <v xml:space="preserve"> </v>
      </c>
      <c r="AQ197" s="1" t="str">
        <f t="shared" si="197"/>
        <v xml:space="preserve">0 </v>
      </c>
      <c r="AR197" s="1" t="str">
        <f t="shared" si="198"/>
        <v xml:space="preserve">0 </v>
      </c>
      <c r="AS197" s="1" t="str">
        <f t="shared" si="218"/>
        <v/>
      </c>
      <c r="AT197" s="1" t="str">
        <f t="shared" si="219"/>
        <v/>
      </c>
      <c r="AU197" s="1" t="str">
        <f t="shared" si="220"/>
        <v/>
      </c>
      <c r="AV197" s="1" t="str">
        <f t="shared" si="221"/>
        <v/>
      </c>
      <c r="AW197" s="1" t="str">
        <f t="shared" si="222"/>
        <v/>
      </c>
      <c r="AX197" s="1" t="str">
        <f t="shared" si="223"/>
        <v/>
      </c>
      <c r="BA197" s="1">
        <f t="shared" si="224"/>
        <v>0</v>
      </c>
      <c r="BB197" s="1" t="str">
        <f t="shared" si="225"/>
        <v/>
      </c>
      <c r="BC197" s="1" t="str">
        <f t="shared" si="226"/>
        <v/>
      </c>
    </row>
    <row r="198" spans="1:55" ht="15.75">
      <c r="A198" s="145">
        <f t="shared" ref="A198" si="289">A197+1</f>
        <v>193</v>
      </c>
      <c r="B198" s="147"/>
      <c r="C198" s="147"/>
      <c r="D198" s="147"/>
      <c r="E198" s="146"/>
      <c r="F198" s="146"/>
      <c r="G198" s="146"/>
      <c r="H198" s="150">
        <f t="shared" si="200"/>
        <v>0</v>
      </c>
      <c r="I198" s="147"/>
      <c r="J198" s="150">
        <f t="shared" si="201"/>
        <v>0</v>
      </c>
      <c r="K198" s="147"/>
      <c r="L198" s="147"/>
      <c r="M198" s="147"/>
      <c r="N198" s="147"/>
      <c r="O198" s="148"/>
      <c r="P198" s="147"/>
      <c r="Q198" s="147"/>
      <c r="R198" s="149" t="str">
        <f t="shared" si="202"/>
        <v/>
      </c>
      <c r="S198" s="149" t="str">
        <f t="shared" si="203"/>
        <v/>
      </c>
      <c r="T198" s="147"/>
      <c r="U198" s="147"/>
      <c r="V198" s="147"/>
      <c r="W198" s="132" t="str">
        <f t="shared" si="204"/>
        <v/>
      </c>
      <c r="X198" s="136" t="str">
        <f t="shared" si="205"/>
        <v/>
      </c>
      <c r="Y198" s="132" t="str">
        <f t="shared" ref="Y198:Y261" si="290">IF(N198=AY215,"",IF(N198=$AY$24,1,IF(N198=$AY$25,2,IF(N198=$AY$26,3,4))))</f>
        <v/>
      </c>
      <c r="Z198" s="136" t="str">
        <f t="shared" si="206"/>
        <v/>
      </c>
      <c r="AA198" s="136" t="str">
        <f t="shared" si="207"/>
        <v/>
      </c>
      <c r="AB198" s="136" t="str">
        <f t="shared" si="208"/>
        <v/>
      </c>
      <c r="AC198" s="136" t="str">
        <f t="shared" si="209"/>
        <v/>
      </c>
      <c r="AD198" s="132" t="str">
        <f t="shared" si="210"/>
        <v/>
      </c>
      <c r="AE198" s="132" t="str">
        <f t="shared" si="211"/>
        <v/>
      </c>
      <c r="AF198" s="132" t="str">
        <f t="shared" si="212"/>
        <v/>
      </c>
      <c r="AG198" s="132" t="str">
        <f t="shared" ref="AG198:AG261" si="291">IF(P198=0,"",IF(P198=$AY$30,"29E","13E"))</f>
        <v/>
      </c>
      <c r="AH198" s="136" t="str">
        <f t="shared" si="213"/>
        <v/>
      </c>
      <c r="AI198" s="132" t="str">
        <f t="shared" si="214"/>
        <v/>
      </c>
      <c r="AJ198" s="132" t="str">
        <f t="shared" si="215"/>
        <v/>
      </c>
      <c r="AK198" s="132" t="str">
        <f t="shared" si="216"/>
        <v/>
      </c>
      <c r="AL198" s="136" t="str">
        <f t="shared" si="217"/>
        <v/>
      </c>
      <c r="AM198" s="132"/>
      <c r="AN198" s="132" t="str">
        <f t="shared" ref="AN198:AN261" si="292">IF(AL198="","",IF(U198=$AY$10,"Fee Exempted",CONCATENATE("Fee Paid Rs: ",U198)))</f>
        <v/>
      </c>
      <c r="AP198" s="1" t="str">
        <f t="shared" ref="AP198:AP261" si="293">UPPER(CONCATENATE(E198," ",F198))</f>
        <v xml:space="preserve"> </v>
      </c>
      <c r="AQ198" s="1" t="str">
        <f t="shared" ref="AQ198:AQ261" si="294">UPPER(CONCATENATE(H198," ",I198))</f>
        <v xml:space="preserve">0 </v>
      </c>
      <c r="AR198" s="1" t="str">
        <f t="shared" ref="AR198:AR261" si="295">UPPER(CONCATENATE(J198," ",K198))</f>
        <v xml:space="preserve">0 </v>
      </c>
      <c r="AS198" s="1" t="str">
        <f t="shared" si="218"/>
        <v/>
      </c>
      <c r="AT198" s="1" t="str">
        <f t="shared" si="219"/>
        <v/>
      </c>
      <c r="AU198" s="1" t="str">
        <f t="shared" si="220"/>
        <v/>
      </c>
      <c r="AV198" s="1" t="str">
        <f t="shared" si="221"/>
        <v/>
      </c>
      <c r="AW198" s="1" t="str">
        <f t="shared" si="222"/>
        <v/>
      </c>
      <c r="AX198" s="1" t="str">
        <f t="shared" si="223"/>
        <v/>
      </c>
      <c r="BA198" s="1">
        <f t="shared" si="224"/>
        <v>0</v>
      </c>
      <c r="BB198" s="1" t="str">
        <f t="shared" si="225"/>
        <v/>
      </c>
      <c r="BC198" s="1" t="str">
        <f t="shared" si="226"/>
        <v/>
      </c>
    </row>
    <row r="199" spans="1:55" ht="15.75">
      <c r="A199" s="145">
        <f t="shared" ref="A199" si="296">A198+1</f>
        <v>194</v>
      </c>
      <c r="B199" s="147"/>
      <c r="C199" s="147"/>
      <c r="D199" s="147"/>
      <c r="E199" s="146"/>
      <c r="F199" s="146"/>
      <c r="G199" s="146"/>
      <c r="H199" s="150">
        <f t="shared" ref="H199:H262" si="297">E199</f>
        <v>0</v>
      </c>
      <c r="I199" s="147"/>
      <c r="J199" s="150">
        <f t="shared" ref="J199:J262" si="298">H199</f>
        <v>0</v>
      </c>
      <c r="K199" s="147"/>
      <c r="L199" s="147"/>
      <c r="M199" s="147"/>
      <c r="N199" s="147"/>
      <c r="O199" s="148"/>
      <c r="P199" s="147"/>
      <c r="Q199" s="147"/>
      <c r="R199" s="149" t="str">
        <f t="shared" ref="R199:R262" si="299">IF(Q199=0,"",IF(Q199="01U","09T","09H"))</f>
        <v/>
      </c>
      <c r="S199" s="149" t="str">
        <f t="shared" ref="S199:S262" si="300">IF(Q199=0,"",IF(Q199="03T","B","A"))</f>
        <v/>
      </c>
      <c r="T199" s="147"/>
      <c r="U199" s="147"/>
      <c r="V199" s="147"/>
      <c r="W199" s="132" t="str">
        <f t="shared" ref="W199:W262" si="301">IF(G199&gt;0,G199,"")</f>
        <v/>
      </c>
      <c r="X199" s="136" t="str">
        <f t="shared" ref="X199:X262" si="302">IF(M199&gt;0,M199,"")</f>
        <v/>
      </c>
      <c r="Y199" s="132" t="str">
        <f t="shared" si="290"/>
        <v/>
      </c>
      <c r="Z199" s="136" t="str">
        <f t="shared" ref="Z199:Z262" si="303">CONCATENATE(MID(O199,1,2))</f>
        <v/>
      </c>
      <c r="AA199" s="136" t="str">
        <f t="shared" ref="AA199:AA262" si="304">CONCATENATE(MID(O199,4,2))</f>
        <v/>
      </c>
      <c r="AB199" s="136" t="str">
        <f t="shared" ref="AB199:AB262" si="305">CONCATENATE(MID(O199,7,4))</f>
        <v/>
      </c>
      <c r="AC199" s="136" t="str">
        <f t="shared" ref="AC199:AC262" si="306">IF(W199="","",S199)</f>
        <v/>
      </c>
      <c r="AD199" s="132" t="str">
        <f t="shared" ref="AD199:AD262" si="307">IF(Q199&gt;0,Q199,"")</f>
        <v/>
      </c>
      <c r="AE199" s="132" t="str">
        <f t="shared" ref="AE199:AE262" si="308">IF(AD199="","",IF(AD199="01T","02T",IF(AD199="01U","02U",IF(AD199="01H","02H","04S"))))</f>
        <v/>
      </c>
      <c r="AF199" s="132" t="str">
        <f t="shared" ref="AF199:AF262" si="309">IF(OR(R199="",R199=0),"",R199)</f>
        <v/>
      </c>
      <c r="AG199" s="132" t="str">
        <f t="shared" si="291"/>
        <v/>
      </c>
      <c r="AH199" s="136" t="str">
        <f t="shared" ref="AH199:AH262" si="310">IF(P199&gt;0,MID(P199,1,1),"")</f>
        <v/>
      </c>
      <c r="AI199" s="132" t="str">
        <f t="shared" ref="AI199:AI262" si="311">IF(AD199="","",CONCATENATE(15,AH199))</f>
        <v/>
      </c>
      <c r="AJ199" s="132" t="str">
        <f t="shared" ref="AJ199:AJ262" si="312">IF(AD199="","",CONCATENATE(19,AH199))</f>
        <v/>
      </c>
      <c r="AK199" s="132" t="str">
        <f t="shared" ref="AK199:AK262" si="313">IF(AD199="","",CONCATENATE(21,AH199))</f>
        <v/>
      </c>
      <c r="AL199" s="136" t="str">
        <f t="shared" ref="AL199:AL262" si="314">IF(SUM(AS199:AX199)&gt;0,SUM(AS199:AX199),"")</f>
        <v/>
      </c>
      <c r="AM199" s="132"/>
      <c r="AN199" s="132" t="str">
        <f t="shared" si="292"/>
        <v/>
      </c>
      <c r="AP199" s="1" t="str">
        <f t="shared" si="293"/>
        <v xml:space="preserve"> </v>
      </c>
      <c r="AQ199" s="1" t="str">
        <f t="shared" si="294"/>
        <v xml:space="preserve">0 </v>
      </c>
      <c r="AR199" s="1" t="str">
        <f t="shared" si="295"/>
        <v xml:space="preserve">0 </v>
      </c>
      <c r="AS199" s="1" t="str">
        <f t="shared" ref="AS199:AS262" si="315">IF(OR(AD199="",AD199=0),"",1)</f>
        <v/>
      </c>
      <c r="AT199" s="1" t="str">
        <f t="shared" ref="AT199:AT262" si="316">IF(OR(AF199="",AF199=0),"",1)</f>
        <v/>
      </c>
      <c r="AU199" s="1" t="str">
        <f t="shared" ref="AU199:AU262" si="317">IF(OR(AG199="",AG199=0),"",1)</f>
        <v/>
      </c>
      <c r="AV199" s="1" t="str">
        <f t="shared" ref="AV199:AV262" si="318">IF(OR(AI199="",AI199=0),"",1)</f>
        <v/>
      </c>
      <c r="AW199" s="1" t="str">
        <f t="shared" ref="AW199:AW262" si="319">IF(OR(AJ199="",AJ199=0),"",1)</f>
        <v/>
      </c>
      <c r="AX199" s="1" t="str">
        <f t="shared" ref="AX199:AX262" si="320">IF(OR(AK199="",AK199=0),"",1)</f>
        <v/>
      </c>
      <c r="BA199" s="1">
        <f t="shared" ref="BA199:BA262" si="321">IF(OR(L199=$AY$16,L199=$AY$17,L199=$AY$18,L199=$AY$19,L199=$AY$20),"BC",L199)</f>
        <v>0</v>
      </c>
      <c r="BB199" s="1" t="str">
        <f t="shared" ref="BB199:BB262" si="322">IF(L199=$AY$20,1,"")</f>
        <v/>
      </c>
      <c r="BC199" s="1" t="str">
        <f t="shared" ref="BC199:BC262" si="323">IF(OR(N199=$AY$24,N199=$AY$25,N199=$AY$26,N199=$AY$27),1,"")</f>
        <v/>
      </c>
    </row>
    <row r="200" spans="1:55" ht="15.75">
      <c r="A200" s="145">
        <f t="shared" ref="A200" si="324">A199+1</f>
        <v>195</v>
      </c>
      <c r="B200" s="147"/>
      <c r="C200" s="147"/>
      <c r="D200" s="147"/>
      <c r="E200" s="146"/>
      <c r="F200" s="146"/>
      <c r="G200" s="146"/>
      <c r="H200" s="150">
        <f t="shared" si="297"/>
        <v>0</v>
      </c>
      <c r="I200" s="147"/>
      <c r="J200" s="150">
        <f t="shared" si="298"/>
        <v>0</v>
      </c>
      <c r="K200" s="147"/>
      <c r="L200" s="147"/>
      <c r="M200" s="147"/>
      <c r="N200" s="147"/>
      <c r="O200" s="148"/>
      <c r="P200" s="147"/>
      <c r="Q200" s="147"/>
      <c r="R200" s="149" t="str">
        <f t="shared" si="299"/>
        <v/>
      </c>
      <c r="S200" s="149" t="str">
        <f t="shared" si="300"/>
        <v/>
      </c>
      <c r="T200" s="147"/>
      <c r="U200" s="147"/>
      <c r="V200" s="147"/>
      <c r="W200" s="132" t="str">
        <f t="shared" si="301"/>
        <v/>
      </c>
      <c r="X200" s="136" t="str">
        <f t="shared" si="302"/>
        <v/>
      </c>
      <c r="Y200" s="132" t="str">
        <f t="shared" si="290"/>
        <v/>
      </c>
      <c r="Z200" s="136" t="str">
        <f t="shared" si="303"/>
        <v/>
      </c>
      <c r="AA200" s="136" t="str">
        <f t="shared" si="304"/>
        <v/>
      </c>
      <c r="AB200" s="136" t="str">
        <f t="shared" si="305"/>
        <v/>
      </c>
      <c r="AC200" s="136" t="str">
        <f t="shared" si="306"/>
        <v/>
      </c>
      <c r="AD200" s="132" t="str">
        <f t="shared" si="307"/>
        <v/>
      </c>
      <c r="AE200" s="132" t="str">
        <f t="shared" si="308"/>
        <v/>
      </c>
      <c r="AF200" s="132" t="str">
        <f t="shared" si="309"/>
        <v/>
      </c>
      <c r="AG200" s="132" t="str">
        <f t="shared" si="291"/>
        <v/>
      </c>
      <c r="AH200" s="136" t="str">
        <f t="shared" si="310"/>
        <v/>
      </c>
      <c r="AI200" s="132" t="str">
        <f t="shared" si="311"/>
        <v/>
      </c>
      <c r="AJ200" s="132" t="str">
        <f t="shared" si="312"/>
        <v/>
      </c>
      <c r="AK200" s="132" t="str">
        <f t="shared" si="313"/>
        <v/>
      </c>
      <c r="AL200" s="136" t="str">
        <f t="shared" si="314"/>
        <v/>
      </c>
      <c r="AM200" s="132"/>
      <c r="AN200" s="132" t="str">
        <f t="shared" si="292"/>
        <v/>
      </c>
      <c r="AP200" s="1" t="str">
        <f t="shared" si="293"/>
        <v xml:space="preserve"> </v>
      </c>
      <c r="AQ200" s="1" t="str">
        <f t="shared" si="294"/>
        <v xml:space="preserve">0 </v>
      </c>
      <c r="AR200" s="1" t="str">
        <f t="shared" si="295"/>
        <v xml:space="preserve">0 </v>
      </c>
      <c r="AS200" s="1" t="str">
        <f t="shared" si="315"/>
        <v/>
      </c>
      <c r="AT200" s="1" t="str">
        <f t="shared" si="316"/>
        <v/>
      </c>
      <c r="AU200" s="1" t="str">
        <f t="shared" si="317"/>
        <v/>
      </c>
      <c r="AV200" s="1" t="str">
        <f t="shared" si="318"/>
        <v/>
      </c>
      <c r="AW200" s="1" t="str">
        <f t="shared" si="319"/>
        <v/>
      </c>
      <c r="AX200" s="1" t="str">
        <f t="shared" si="320"/>
        <v/>
      </c>
      <c r="BA200" s="1">
        <f t="shared" si="321"/>
        <v>0</v>
      </c>
      <c r="BB200" s="1" t="str">
        <f t="shared" si="322"/>
        <v/>
      </c>
      <c r="BC200" s="1" t="str">
        <f t="shared" si="323"/>
        <v/>
      </c>
    </row>
    <row r="201" spans="1:55" ht="15.75">
      <c r="A201" s="145">
        <f t="shared" ref="A201" si="325">A200+1</f>
        <v>196</v>
      </c>
      <c r="B201" s="147"/>
      <c r="C201" s="147"/>
      <c r="D201" s="147"/>
      <c r="E201" s="146"/>
      <c r="F201" s="146"/>
      <c r="G201" s="146"/>
      <c r="H201" s="150">
        <f t="shared" si="297"/>
        <v>0</v>
      </c>
      <c r="I201" s="147"/>
      <c r="J201" s="150">
        <f t="shared" si="298"/>
        <v>0</v>
      </c>
      <c r="K201" s="147"/>
      <c r="L201" s="147"/>
      <c r="M201" s="147"/>
      <c r="N201" s="147"/>
      <c r="O201" s="148"/>
      <c r="P201" s="147"/>
      <c r="Q201" s="147"/>
      <c r="R201" s="149" t="str">
        <f t="shared" si="299"/>
        <v/>
      </c>
      <c r="S201" s="149" t="str">
        <f t="shared" si="300"/>
        <v/>
      </c>
      <c r="T201" s="147"/>
      <c r="U201" s="147"/>
      <c r="V201" s="147"/>
      <c r="W201" s="132" t="str">
        <f t="shared" si="301"/>
        <v/>
      </c>
      <c r="X201" s="136" t="str">
        <f t="shared" si="302"/>
        <v/>
      </c>
      <c r="Y201" s="132" t="str">
        <f t="shared" si="290"/>
        <v/>
      </c>
      <c r="Z201" s="136" t="str">
        <f t="shared" si="303"/>
        <v/>
      </c>
      <c r="AA201" s="136" t="str">
        <f t="shared" si="304"/>
        <v/>
      </c>
      <c r="AB201" s="136" t="str">
        <f t="shared" si="305"/>
        <v/>
      </c>
      <c r="AC201" s="136" t="str">
        <f t="shared" si="306"/>
        <v/>
      </c>
      <c r="AD201" s="132" t="str">
        <f t="shared" si="307"/>
        <v/>
      </c>
      <c r="AE201" s="132" t="str">
        <f t="shared" si="308"/>
        <v/>
      </c>
      <c r="AF201" s="132" t="str">
        <f t="shared" si="309"/>
        <v/>
      </c>
      <c r="AG201" s="132" t="str">
        <f t="shared" si="291"/>
        <v/>
      </c>
      <c r="AH201" s="136" t="str">
        <f t="shared" si="310"/>
        <v/>
      </c>
      <c r="AI201" s="132" t="str">
        <f t="shared" si="311"/>
        <v/>
      </c>
      <c r="AJ201" s="132" t="str">
        <f t="shared" si="312"/>
        <v/>
      </c>
      <c r="AK201" s="132" t="str">
        <f t="shared" si="313"/>
        <v/>
      </c>
      <c r="AL201" s="136" t="str">
        <f t="shared" si="314"/>
        <v/>
      </c>
      <c r="AM201" s="132"/>
      <c r="AN201" s="132" t="str">
        <f t="shared" si="292"/>
        <v/>
      </c>
      <c r="AP201" s="1" t="str">
        <f t="shared" si="293"/>
        <v xml:space="preserve"> </v>
      </c>
      <c r="AQ201" s="1" t="str">
        <f t="shared" si="294"/>
        <v xml:space="preserve">0 </v>
      </c>
      <c r="AR201" s="1" t="str">
        <f t="shared" si="295"/>
        <v xml:space="preserve">0 </v>
      </c>
      <c r="AS201" s="1" t="str">
        <f t="shared" si="315"/>
        <v/>
      </c>
      <c r="AT201" s="1" t="str">
        <f t="shared" si="316"/>
        <v/>
      </c>
      <c r="AU201" s="1" t="str">
        <f t="shared" si="317"/>
        <v/>
      </c>
      <c r="AV201" s="1" t="str">
        <f t="shared" si="318"/>
        <v/>
      </c>
      <c r="AW201" s="1" t="str">
        <f t="shared" si="319"/>
        <v/>
      </c>
      <c r="AX201" s="1" t="str">
        <f t="shared" si="320"/>
        <v/>
      </c>
      <c r="BA201" s="1">
        <f t="shared" si="321"/>
        <v>0</v>
      </c>
      <c r="BB201" s="1" t="str">
        <f t="shared" si="322"/>
        <v/>
      </c>
      <c r="BC201" s="1" t="str">
        <f t="shared" si="323"/>
        <v/>
      </c>
    </row>
    <row r="202" spans="1:55" ht="15.75">
      <c r="A202" s="145">
        <f t="shared" ref="A202" si="326">A201+1</f>
        <v>197</v>
      </c>
      <c r="B202" s="147"/>
      <c r="C202" s="147"/>
      <c r="D202" s="147"/>
      <c r="E202" s="146"/>
      <c r="F202" s="146"/>
      <c r="G202" s="146"/>
      <c r="H202" s="150">
        <f t="shared" si="297"/>
        <v>0</v>
      </c>
      <c r="I202" s="147"/>
      <c r="J202" s="150">
        <f t="shared" si="298"/>
        <v>0</v>
      </c>
      <c r="K202" s="147"/>
      <c r="L202" s="147"/>
      <c r="M202" s="147"/>
      <c r="N202" s="147"/>
      <c r="O202" s="148"/>
      <c r="P202" s="147"/>
      <c r="Q202" s="147"/>
      <c r="R202" s="149" t="str">
        <f t="shared" si="299"/>
        <v/>
      </c>
      <c r="S202" s="149" t="str">
        <f t="shared" si="300"/>
        <v/>
      </c>
      <c r="T202" s="147"/>
      <c r="U202" s="147"/>
      <c r="V202" s="147"/>
      <c r="W202" s="132" t="str">
        <f t="shared" si="301"/>
        <v/>
      </c>
      <c r="X202" s="136" t="str">
        <f t="shared" si="302"/>
        <v/>
      </c>
      <c r="Y202" s="132" t="str">
        <f t="shared" si="290"/>
        <v/>
      </c>
      <c r="Z202" s="136" t="str">
        <f t="shared" si="303"/>
        <v/>
      </c>
      <c r="AA202" s="136" t="str">
        <f t="shared" si="304"/>
        <v/>
      </c>
      <c r="AB202" s="136" t="str">
        <f t="shared" si="305"/>
        <v/>
      </c>
      <c r="AC202" s="136" t="str">
        <f t="shared" si="306"/>
        <v/>
      </c>
      <c r="AD202" s="132" t="str">
        <f t="shared" si="307"/>
        <v/>
      </c>
      <c r="AE202" s="132" t="str">
        <f t="shared" si="308"/>
        <v/>
      </c>
      <c r="AF202" s="132" t="str">
        <f t="shared" si="309"/>
        <v/>
      </c>
      <c r="AG202" s="132" t="str">
        <f t="shared" si="291"/>
        <v/>
      </c>
      <c r="AH202" s="136" t="str">
        <f t="shared" si="310"/>
        <v/>
      </c>
      <c r="AI202" s="132" t="str">
        <f t="shared" si="311"/>
        <v/>
      </c>
      <c r="AJ202" s="132" t="str">
        <f t="shared" si="312"/>
        <v/>
      </c>
      <c r="AK202" s="132" t="str">
        <f t="shared" si="313"/>
        <v/>
      </c>
      <c r="AL202" s="136" t="str">
        <f t="shared" si="314"/>
        <v/>
      </c>
      <c r="AM202" s="132"/>
      <c r="AN202" s="132" t="str">
        <f t="shared" si="292"/>
        <v/>
      </c>
      <c r="AP202" s="1" t="str">
        <f t="shared" si="293"/>
        <v xml:space="preserve"> </v>
      </c>
      <c r="AQ202" s="1" t="str">
        <f t="shared" si="294"/>
        <v xml:space="preserve">0 </v>
      </c>
      <c r="AR202" s="1" t="str">
        <f t="shared" si="295"/>
        <v xml:space="preserve">0 </v>
      </c>
      <c r="AS202" s="1" t="str">
        <f t="shared" si="315"/>
        <v/>
      </c>
      <c r="AT202" s="1" t="str">
        <f t="shared" si="316"/>
        <v/>
      </c>
      <c r="AU202" s="1" t="str">
        <f t="shared" si="317"/>
        <v/>
      </c>
      <c r="AV202" s="1" t="str">
        <f t="shared" si="318"/>
        <v/>
      </c>
      <c r="AW202" s="1" t="str">
        <f t="shared" si="319"/>
        <v/>
      </c>
      <c r="AX202" s="1" t="str">
        <f t="shared" si="320"/>
        <v/>
      </c>
      <c r="BA202" s="1">
        <f t="shared" si="321"/>
        <v>0</v>
      </c>
      <c r="BB202" s="1" t="str">
        <f t="shared" si="322"/>
        <v/>
      </c>
      <c r="BC202" s="1" t="str">
        <f t="shared" si="323"/>
        <v/>
      </c>
    </row>
    <row r="203" spans="1:55" ht="15.75">
      <c r="A203" s="145">
        <f t="shared" ref="A203" si="327">A202+1</f>
        <v>198</v>
      </c>
      <c r="B203" s="147"/>
      <c r="C203" s="147"/>
      <c r="D203" s="147"/>
      <c r="E203" s="146"/>
      <c r="F203" s="146"/>
      <c r="G203" s="146"/>
      <c r="H203" s="150">
        <f t="shared" si="297"/>
        <v>0</v>
      </c>
      <c r="I203" s="147"/>
      <c r="J203" s="150">
        <f t="shared" si="298"/>
        <v>0</v>
      </c>
      <c r="K203" s="147"/>
      <c r="L203" s="147"/>
      <c r="M203" s="147"/>
      <c r="N203" s="147"/>
      <c r="O203" s="148"/>
      <c r="P203" s="147"/>
      <c r="Q203" s="147"/>
      <c r="R203" s="149" t="str">
        <f t="shared" si="299"/>
        <v/>
      </c>
      <c r="S203" s="149" t="str">
        <f t="shared" si="300"/>
        <v/>
      </c>
      <c r="T203" s="147"/>
      <c r="U203" s="147"/>
      <c r="V203" s="147"/>
      <c r="W203" s="132" t="str">
        <f t="shared" si="301"/>
        <v/>
      </c>
      <c r="X203" s="136" t="str">
        <f t="shared" si="302"/>
        <v/>
      </c>
      <c r="Y203" s="132" t="str">
        <f t="shared" si="290"/>
        <v/>
      </c>
      <c r="Z203" s="136" t="str">
        <f t="shared" si="303"/>
        <v/>
      </c>
      <c r="AA203" s="136" t="str">
        <f t="shared" si="304"/>
        <v/>
      </c>
      <c r="AB203" s="136" t="str">
        <f t="shared" si="305"/>
        <v/>
      </c>
      <c r="AC203" s="136" t="str">
        <f t="shared" si="306"/>
        <v/>
      </c>
      <c r="AD203" s="132" t="str">
        <f t="shared" si="307"/>
        <v/>
      </c>
      <c r="AE203" s="132" t="str">
        <f t="shared" si="308"/>
        <v/>
      </c>
      <c r="AF203" s="132" t="str">
        <f t="shared" si="309"/>
        <v/>
      </c>
      <c r="AG203" s="132" t="str">
        <f t="shared" si="291"/>
        <v/>
      </c>
      <c r="AH203" s="136" t="str">
        <f t="shared" si="310"/>
        <v/>
      </c>
      <c r="AI203" s="132" t="str">
        <f t="shared" si="311"/>
        <v/>
      </c>
      <c r="AJ203" s="132" t="str">
        <f t="shared" si="312"/>
        <v/>
      </c>
      <c r="AK203" s="132" t="str">
        <f t="shared" si="313"/>
        <v/>
      </c>
      <c r="AL203" s="136" t="str">
        <f t="shared" si="314"/>
        <v/>
      </c>
      <c r="AM203" s="132"/>
      <c r="AN203" s="132" t="str">
        <f t="shared" si="292"/>
        <v/>
      </c>
      <c r="AP203" s="1" t="str">
        <f t="shared" si="293"/>
        <v xml:space="preserve"> </v>
      </c>
      <c r="AQ203" s="1" t="str">
        <f t="shared" si="294"/>
        <v xml:space="preserve">0 </v>
      </c>
      <c r="AR203" s="1" t="str">
        <f t="shared" si="295"/>
        <v xml:space="preserve">0 </v>
      </c>
      <c r="AS203" s="1" t="str">
        <f t="shared" si="315"/>
        <v/>
      </c>
      <c r="AT203" s="1" t="str">
        <f t="shared" si="316"/>
        <v/>
      </c>
      <c r="AU203" s="1" t="str">
        <f t="shared" si="317"/>
        <v/>
      </c>
      <c r="AV203" s="1" t="str">
        <f t="shared" si="318"/>
        <v/>
      </c>
      <c r="AW203" s="1" t="str">
        <f t="shared" si="319"/>
        <v/>
      </c>
      <c r="AX203" s="1" t="str">
        <f t="shared" si="320"/>
        <v/>
      </c>
      <c r="BA203" s="1">
        <f t="shared" si="321"/>
        <v>0</v>
      </c>
      <c r="BB203" s="1" t="str">
        <f t="shared" si="322"/>
        <v/>
      </c>
      <c r="BC203" s="1" t="str">
        <f t="shared" si="323"/>
        <v/>
      </c>
    </row>
    <row r="204" spans="1:55" ht="15.75">
      <c r="A204" s="145">
        <f t="shared" ref="A204" si="328">A203+1</f>
        <v>199</v>
      </c>
      <c r="B204" s="147"/>
      <c r="C204" s="147"/>
      <c r="D204" s="147"/>
      <c r="E204" s="146"/>
      <c r="F204" s="146"/>
      <c r="G204" s="146"/>
      <c r="H204" s="150">
        <f t="shared" si="297"/>
        <v>0</v>
      </c>
      <c r="I204" s="147"/>
      <c r="J204" s="150">
        <f t="shared" si="298"/>
        <v>0</v>
      </c>
      <c r="K204" s="147"/>
      <c r="L204" s="147"/>
      <c r="M204" s="147"/>
      <c r="N204" s="147"/>
      <c r="O204" s="148"/>
      <c r="P204" s="147"/>
      <c r="Q204" s="147"/>
      <c r="R204" s="149" t="str">
        <f t="shared" si="299"/>
        <v/>
      </c>
      <c r="S204" s="149" t="str">
        <f t="shared" si="300"/>
        <v/>
      </c>
      <c r="T204" s="147"/>
      <c r="U204" s="147"/>
      <c r="V204" s="147"/>
      <c r="W204" s="132" t="str">
        <f t="shared" si="301"/>
        <v/>
      </c>
      <c r="X204" s="136" t="str">
        <f t="shared" si="302"/>
        <v/>
      </c>
      <c r="Y204" s="132" t="str">
        <f t="shared" si="290"/>
        <v/>
      </c>
      <c r="Z204" s="136" t="str">
        <f t="shared" si="303"/>
        <v/>
      </c>
      <c r="AA204" s="136" t="str">
        <f t="shared" si="304"/>
        <v/>
      </c>
      <c r="AB204" s="136" t="str">
        <f t="shared" si="305"/>
        <v/>
      </c>
      <c r="AC204" s="136" t="str">
        <f t="shared" si="306"/>
        <v/>
      </c>
      <c r="AD204" s="132" t="str">
        <f t="shared" si="307"/>
        <v/>
      </c>
      <c r="AE204" s="132" t="str">
        <f t="shared" si="308"/>
        <v/>
      </c>
      <c r="AF204" s="132" t="str">
        <f t="shared" si="309"/>
        <v/>
      </c>
      <c r="AG204" s="132" t="str">
        <f t="shared" si="291"/>
        <v/>
      </c>
      <c r="AH204" s="136" t="str">
        <f t="shared" si="310"/>
        <v/>
      </c>
      <c r="AI204" s="132" t="str">
        <f t="shared" si="311"/>
        <v/>
      </c>
      <c r="AJ204" s="132" t="str">
        <f t="shared" si="312"/>
        <v/>
      </c>
      <c r="AK204" s="132" t="str">
        <f t="shared" si="313"/>
        <v/>
      </c>
      <c r="AL204" s="136" t="str">
        <f t="shared" si="314"/>
        <v/>
      </c>
      <c r="AM204" s="132"/>
      <c r="AN204" s="132" t="str">
        <f t="shared" si="292"/>
        <v/>
      </c>
      <c r="AP204" s="1" t="str">
        <f t="shared" si="293"/>
        <v xml:space="preserve"> </v>
      </c>
      <c r="AQ204" s="1" t="str">
        <f t="shared" si="294"/>
        <v xml:space="preserve">0 </v>
      </c>
      <c r="AR204" s="1" t="str">
        <f t="shared" si="295"/>
        <v xml:space="preserve">0 </v>
      </c>
      <c r="AS204" s="1" t="str">
        <f t="shared" si="315"/>
        <v/>
      </c>
      <c r="AT204" s="1" t="str">
        <f t="shared" si="316"/>
        <v/>
      </c>
      <c r="AU204" s="1" t="str">
        <f t="shared" si="317"/>
        <v/>
      </c>
      <c r="AV204" s="1" t="str">
        <f t="shared" si="318"/>
        <v/>
      </c>
      <c r="AW204" s="1" t="str">
        <f t="shared" si="319"/>
        <v/>
      </c>
      <c r="AX204" s="1" t="str">
        <f t="shared" si="320"/>
        <v/>
      </c>
      <c r="BA204" s="1">
        <f t="shared" si="321"/>
        <v>0</v>
      </c>
      <c r="BB204" s="1" t="str">
        <f t="shared" si="322"/>
        <v/>
      </c>
      <c r="BC204" s="1" t="str">
        <f t="shared" si="323"/>
        <v/>
      </c>
    </row>
    <row r="205" spans="1:55" ht="15.75">
      <c r="A205" s="145">
        <f t="shared" ref="A205" si="329">A204+1</f>
        <v>200</v>
      </c>
      <c r="B205" s="147"/>
      <c r="C205" s="147"/>
      <c r="D205" s="147"/>
      <c r="E205" s="146"/>
      <c r="F205" s="146"/>
      <c r="G205" s="146"/>
      <c r="H205" s="150">
        <f t="shared" si="297"/>
        <v>0</v>
      </c>
      <c r="I205" s="147"/>
      <c r="J205" s="150">
        <f t="shared" si="298"/>
        <v>0</v>
      </c>
      <c r="K205" s="147"/>
      <c r="L205" s="147"/>
      <c r="M205" s="147"/>
      <c r="N205" s="147"/>
      <c r="O205" s="148"/>
      <c r="P205" s="147"/>
      <c r="Q205" s="147"/>
      <c r="R205" s="149" t="str">
        <f t="shared" si="299"/>
        <v/>
      </c>
      <c r="S205" s="149" t="str">
        <f t="shared" si="300"/>
        <v/>
      </c>
      <c r="T205" s="147"/>
      <c r="U205" s="147"/>
      <c r="V205" s="147"/>
      <c r="W205" s="132" t="str">
        <f t="shared" si="301"/>
        <v/>
      </c>
      <c r="X205" s="136" t="str">
        <f t="shared" si="302"/>
        <v/>
      </c>
      <c r="Y205" s="132" t="str">
        <f t="shared" si="290"/>
        <v/>
      </c>
      <c r="Z205" s="136" t="str">
        <f t="shared" si="303"/>
        <v/>
      </c>
      <c r="AA205" s="136" t="str">
        <f t="shared" si="304"/>
        <v/>
      </c>
      <c r="AB205" s="136" t="str">
        <f t="shared" si="305"/>
        <v/>
      </c>
      <c r="AC205" s="136" t="str">
        <f t="shared" si="306"/>
        <v/>
      </c>
      <c r="AD205" s="132" t="str">
        <f t="shared" si="307"/>
        <v/>
      </c>
      <c r="AE205" s="132" t="str">
        <f t="shared" si="308"/>
        <v/>
      </c>
      <c r="AF205" s="132" t="str">
        <f t="shared" si="309"/>
        <v/>
      </c>
      <c r="AG205" s="132" t="str">
        <f t="shared" si="291"/>
        <v/>
      </c>
      <c r="AH205" s="136" t="str">
        <f t="shared" si="310"/>
        <v/>
      </c>
      <c r="AI205" s="132" t="str">
        <f t="shared" si="311"/>
        <v/>
      </c>
      <c r="AJ205" s="132" t="str">
        <f t="shared" si="312"/>
        <v/>
      </c>
      <c r="AK205" s="132" t="str">
        <f t="shared" si="313"/>
        <v/>
      </c>
      <c r="AL205" s="136" t="str">
        <f t="shared" si="314"/>
        <v/>
      </c>
      <c r="AM205" s="132"/>
      <c r="AN205" s="132" t="str">
        <f t="shared" si="292"/>
        <v/>
      </c>
      <c r="AP205" s="1" t="str">
        <f t="shared" si="293"/>
        <v xml:space="preserve"> </v>
      </c>
      <c r="AQ205" s="1" t="str">
        <f t="shared" si="294"/>
        <v xml:space="preserve">0 </v>
      </c>
      <c r="AR205" s="1" t="str">
        <f t="shared" si="295"/>
        <v xml:space="preserve">0 </v>
      </c>
      <c r="AS205" s="1" t="str">
        <f t="shared" si="315"/>
        <v/>
      </c>
      <c r="AT205" s="1" t="str">
        <f t="shared" si="316"/>
        <v/>
      </c>
      <c r="AU205" s="1" t="str">
        <f t="shared" si="317"/>
        <v/>
      </c>
      <c r="AV205" s="1" t="str">
        <f t="shared" si="318"/>
        <v/>
      </c>
      <c r="AW205" s="1" t="str">
        <f t="shared" si="319"/>
        <v/>
      </c>
      <c r="AX205" s="1" t="str">
        <f t="shared" si="320"/>
        <v/>
      </c>
      <c r="BA205" s="1">
        <f t="shared" si="321"/>
        <v>0</v>
      </c>
      <c r="BB205" s="1" t="str">
        <f t="shared" si="322"/>
        <v/>
      </c>
      <c r="BC205" s="1" t="str">
        <f t="shared" si="323"/>
        <v/>
      </c>
    </row>
    <row r="206" spans="1:55" ht="15.75">
      <c r="A206" s="145">
        <f t="shared" ref="A206" si="330">A205+1</f>
        <v>201</v>
      </c>
      <c r="B206" s="147"/>
      <c r="C206" s="147"/>
      <c r="D206" s="147"/>
      <c r="E206" s="146"/>
      <c r="F206" s="146"/>
      <c r="G206" s="146"/>
      <c r="H206" s="150">
        <f t="shared" si="297"/>
        <v>0</v>
      </c>
      <c r="I206" s="147"/>
      <c r="J206" s="150">
        <f t="shared" si="298"/>
        <v>0</v>
      </c>
      <c r="K206" s="147"/>
      <c r="L206" s="147"/>
      <c r="M206" s="147"/>
      <c r="N206" s="147"/>
      <c r="O206" s="148"/>
      <c r="P206" s="147"/>
      <c r="Q206" s="147"/>
      <c r="R206" s="149" t="str">
        <f t="shared" si="299"/>
        <v/>
      </c>
      <c r="S206" s="149" t="str">
        <f t="shared" si="300"/>
        <v/>
      </c>
      <c r="T206" s="147"/>
      <c r="U206" s="147"/>
      <c r="V206" s="147"/>
      <c r="W206" s="132" t="str">
        <f t="shared" si="301"/>
        <v/>
      </c>
      <c r="X206" s="136" t="str">
        <f t="shared" si="302"/>
        <v/>
      </c>
      <c r="Y206" s="132" t="str">
        <f t="shared" si="290"/>
        <v/>
      </c>
      <c r="Z206" s="136" t="str">
        <f t="shared" si="303"/>
        <v/>
      </c>
      <c r="AA206" s="136" t="str">
        <f t="shared" si="304"/>
        <v/>
      </c>
      <c r="AB206" s="136" t="str">
        <f t="shared" si="305"/>
        <v/>
      </c>
      <c r="AC206" s="136" t="str">
        <f t="shared" si="306"/>
        <v/>
      </c>
      <c r="AD206" s="132" t="str">
        <f t="shared" si="307"/>
        <v/>
      </c>
      <c r="AE206" s="132" t="str">
        <f t="shared" si="308"/>
        <v/>
      </c>
      <c r="AF206" s="132" t="str">
        <f t="shared" si="309"/>
        <v/>
      </c>
      <c r="AG206" s="132" t="str">
        <f t="shared" si="291"/>
        <v/>
      </c>
      <c r="AH206" s="136" t="str">
        <f t="shared" si="310"/>
        <v/>
      </c>
      <c r="AI206" s="132" t="str">
        <f t="shared" si="311"/>
        <v/>
      </c>
      <c r="AJ206" s="132" t="str">
        <f t="shared" si="312"/>
        <v/>
      </c>
      <c r="AK206" s="132" t="str">
        <f t="shared" si="313"/>
        <v/>
      </c>
      <c r="AL206" s="136" t="str">
        <f t="shared" si="314"/>
        <v/>
      </c>
      <c r="AM206" s="132"/>
      <c r="AN206" s="132" t="str">
        <f t="shared" si="292"/>
        <v/>
      </c>
      <c r="AP206" s="1" t="str">
        <f t="shared" si="293"/>
        <v xml:space="preserve"> </v>
      </c>
      <c r="AQ206" s="1" t="str">
        <f t="shared" si="294"/>
        <v xml:space="preserve">0 </v>
      </c>
      <c r="AR206" s="1" t="str">
        <f t="shared" si="295"/>
        <v xml:space="preserve">0 </v>
      </c>
      <c r="AS206" s="1" t="str">
        <f t="shared" si="315"/>
        <v/>
      </c>
      <c r="AT206" s="1" t="str">
        <f t="shared" si="316"/>
        <v/>
      </c>
      <c r="AU206" s="1" t="str">
        <f t="shared" si="317"/>
        <v/>
      </c>
      <c r="AV206" s="1" t="str">
        <f t="shared" si="318"/>
        <v/>
      </c>
      <c r="AW206" s="1" t="str">
        <f t="shared" si="319"/>
        <v/>
      </c>
      <c r="AX206" s="1" t="str">
        <f t="shared" si="320"/>
        <v/>
      </c>
      <c r="BA206" s="1">
        <f t="shared" si="321"/>
        <v>0</v>
      </c>
      <c r="BB206" s="1" t="str">
        <f t="shared" si="322"/>
        <v/>
      </c>
      <c r="BC206" s="1" t="str">
        <f t="shared" si="323"/>
        <v/>
      </c>
    </row>
    <row r="207" spans="1:55" ht="15.75">
      <c r="A207" s="145">
        <f t="shared" ref="A207" si="331">A206+1</f>
        <v>202</v>
      </c>
      <c r="B207" s="147"/>
      <c r="C207" s="147"/>
      <c r="D207" s="147"/>
      <c r="E207" s="146"/>
      <c r="F207" s="146"/>
      <c r="G207" s="146"/>
      <c r="H207" s="150">
        <f t="shared" si="297"/>
        <v>0</v>
      </c>
      <c r="I207" s="147"/>
      <c r="J207" s="150">
        <f t="shared" si="298"/>
        <v>0</v>
      </c>
      <c r="K207" s="147"/>
      <c r="L207" s="147"/>
      <c r="M207" s="147"/>
      <c r="N207" s="147"/>
      <c r="O207" s="148"/>
      <c r="P207" s="147"/>
      <c r="Q207" s="147"/>
      <c r="R207" s="149" t="str">
        <f t="shared" si="299"/>
        <v/>
      </c>
      <c r="S207" s="149" t="str">
        <f t="shared" si="300"/>
        <v/>
      </c>
      <c r="T207" s="147"/>
      <c r="U207" s="147"/>
      <c r="V207" s="147"/>
      <c r="W207" s="132" t="str">
        <f t="shared" si="301"/>
        <v/>
      </c>
      <c r="X207" s="136" t="str">
        <f t="shared" si="302"/>
        <v/>
      </c>
      <c r="Y207" s="132" t="str">
        <f t="shared" si="290"/>
        <v/>
      </c>
      <c r="Z207" s="136" t="str">
        <f t="shared" si="303"/>
        <v/>
      </c>
      <c r="AA207" s="136" t="str">
        <f t="shared" si="304"/>
        <v/>
      </c>
      <c r="AB207" s="136" t="str">
        <f t="shared" si="305"/>
        <v/>
      </c>
      <c r="AC207" s="136" t="str">
        <f t="shared" si="306"/>
        <v/>
      </c>
      <c r="AD207" s="132" t="str">
        <f t="shared" si="307"/>
        <v/>
      </c>
      <c r="AE207" s="132" t="str">
        <f t="shared" si="308"/>
        <v/>
      </c>
      <c r="AF207" s="132" t="str">
        <f t="shared" si="309"/>
        <v/>
      </c>
      <c r="AG207" s="132" t="str">
        <f t="shared" si="291"/>
        <v/>
      </c>
      <c r="AH207" s="136" t="str">
        <f t="shared" si="310"/>
        <v/>
      </c>
      <c r="AI207" s="132" t="str">
        <f t="shared" si="311"/>
        <v/>
      </c>
      <c r="AJ207" s="132" t="str">
        <f t="shared" si="312"/>
        <v/>
      </c>
      <c r="AK207" s="132" t="str">
        <f t="shared" si="313"/>
        <v/>
      </c>
      <c r="AL207" s="136" t="str">
        <f t="shared" si="314"/>
        <v/>
      </c>
      <c r="AM207" s="132"/>
      <c r="AN207" s="132" t="str">
        <f t="shared" si="292"/>
        <v/>
      </c>
      <c r="AP207" s="1" t="str">
        <f t="shared" si="293"/>
        <v xml:space="preserve"> </v>
      </c>
      <c r="AQ207" s="1" t="str">
        <f t="shared" si="294"/>
        <v xml:space="preserve">0 </v>
      </c>
      <c r="AR207" s="1" t="str">
        <f t="shared" si="295"/>
        <v xml:space="preserve">0 </v>
      </c>
      <c r="AS207" s="1" t="str">
        <f t="shared" si="315"/>
        <v/>
      </c>
      <c r="AT207" s="1" t="str">
        <f t="shared" si="316"/>
        <v/>
      </c>
      <c r="AU207" s="1" t="str">
        <f t="shared" si="317"/>
        <v/>
      </c>
      <c r="AV207" s="1" t="str">
        <f t="shared" si="318"/>
        <v/>
      </c>
      <c r="AW207" s="1" t="str">
        <f t="shared" si="319"/>
        <v/>
      </c>
      <c r="AX207" s="1" t="str">
        <f t="shared" si="320"/>
        <v/>
      </c>
      <c r="BA207" s="1">
        <f t="shared" si="321"/>
        <v>0</v>
      </c>
      <c r="BB207" s="1" t="str">
        <f t="shared" si="322"/>
        <v/>
      </c>
      <c r="BC207" s="1" t="str">
        <f t="shared" si="323"/>
        <v/>
      </c>
    </row>
    <row r="208" spans="1:55" ht="15.75">
      <c r="A208" s="145">
        <f t="shared" ref="A208" si="332">A207+1</f>
        <v>203</v>
      </c>
      <c r="B208" s="147"/>
      <c r="C208" s="147"/>
      <c r="D208" s="147"/>
      <c r="E208" s="146"/>
      <c r="F208" s="146"/>
      <c r="G208" s="146"/>
      <c r="H208" s="150">
        <f t="shared" si="297"/>
        <v>0</v>
      </c>
      <c r="I208" s="147"/>
      <c r="J208" s="150">
        <f t="shared" si="298"/>
        <v>0</v>
      </c>
      <c r="K208" s="147"/>
      <c r="L208" s="147"/>
      <c r="M208" s="147"/>
      <c r="N208" s="147"/>
      <c r="O208" s="148"/>
      <c r="P208" s="147"/>
      <c r="Q208" s="147"/>
      <c r="R208" s="149" t="str">
        <f t="shared" si="299"/>
        <v/>
      </c>
      <c r="S208" s="149" t="str">
        <f t="shared" si="300"/>
        <v/>
      </c>
      <c r="T208" s="147"/>
      <c r="U208" s="147"/>
      <c r="V208" s="147"/>
      <c r="W208" s="132" t="str">
        <f t="shared" si="301"/>
        <v/>
      </c>
      <c r="X208" s="136" t="str">
        <f t="shared" si="302"/>
        <v/>
      </c>
      <c r="Y208" s="132" t="str">
        <f t="shared" si="290"/>
        <v/>
      </c>
      <c r="Z208" s="136" t="str">
        <f t="shared" si="303"/>
        <v/>
      </c>
      <c r="AA208" s="136" t="str">
        <f t="shared" si="304"/>
        <v/>
      </c>
      <c r="AB208" s="136" t="str">
        <f t="shared" si="305"/>
        <v/>
      </c>
      <c r="AC208" s="136" t="str">
        <f t="shared" si="306"/>
        <v/>
      </c>
      <c r="AD208" s="132" t="str">
        <f t="shared" si="307"/>
        <v/>
      </c>
      <c r="AE208" s="132" t="str">
        <f t="shared" si="308"/>
        <v/>
      </c>
      <c r="AF208" s="132" t="str">
        <f t="shared" si="309"/>
        <v/>
      </c>
      <c r="AG208" s="132" t="str">
        <f t="shared" si="291"/>
        <v/>
      </c>
      <c r="AH208" s="136" t="str">
        <f t="shared" si="310"/>
        <v/>
      </c>
      <c r="AI208" s="132" t="str">
        <f t="shared" si="311"/>
        <v/>
      </c>
      <c r="AJ208" s="132" t="str">
        <f t="shared" si="312"/>
        <v/>
      </c>
      <c r="AK208" s="132" t="str">
        <f t="shared" si="313"/>
        <v/>
      </c>
      <c r="AL208" s="136" t="str">
        <f t="shared" si="314"/>
        <v/>
      </c>
      <c r="AM208" s="132"/>
      <c r="AN208" s="132" t="str">
        <f t="shared" si="292"/>
        <v/>
      </c>
      <c r="AP208" s="1" t="str">
        <f t="shared" si="293"/>
        <v xml:space="preserve"> </v>
      </c>
      <c r="AQ208" s="1" t="str">
        <f t="shared" si="294"/>
        <v xml:space="preserve">0 </v>
      </c>
      <c r="AR208" s="1" t="str">
        <f t="shared" si="295"/>
        <v xml:space="preserve">0 </v>
      </c>
      <c r="AS208" s="1" t="str">
        <f t="shared" si="315"/>
        <v/>
      </c>
      <c r="AT208" s="1" t="str">
        <f t="shared" si="316"/>
        <v/>
      </c>
      <c r="AU208" s="1" t="str">
        <f t="shared" si="317"/>
        <v/>
      </c>
      <c r="AV208" s="1" t="str">
        <f t="shared" si="318"/>
        <v/>
      </c>
      <c r="AW208" s="1" t="str">
        <f t="shared" si="319"/>
        <v/>
      </c>
      <c r="AX208" s="1" t="str">
        <f t="shared" si="320"/>
        <v/>
      </c>
      <c r="BA208" s="1">
        <f t="shared" si="321"/>
        <v>0</v>
      </c>
      <c r="BB208" s="1" t="str">
        <f t="shared" si="322"/>
        <v/>
      </c>
      <c r="BC208" s="1" t="str">
        <f t="shared" si="323"/>
        <v/>
      </c>
    </row>
    <row r="209" spans="1:55" ht="15.75">
      <c r="A209" s="145">
        <f t="shared" ref="A209" si="333">A208+1</f>
        <v>204</v>
      </c>
      <c r="B209" s="147"/>
      <c r="C209" s="147"/>
      <c r="D209" s="147"/>
      <c r="E209" s="146"/>
      <c r="F209" s="146"/>
      <c r="G209" s="146"/>
      <c r="H209" s="150">
        <f t="shared" si="297"/>
        <v>0</v>
      </c>
      <c r="I209" s="147"/>
      <c r="J209" s="150">
        <f t="shared" si="298"/>
        <v>0</v>
      </c>
      <c r="K209" s="147"/>
      <c r="L209" s="147"/>
      <c r="M209" s="147"/>
      <c r="N209" s="147"/>
      <c r="O209" s="148"/>
      <c r="P209" s="147"/>
      <c r="Q209" s="147"/>
      <c r="R209" s="149" t="str">
        <f t="shared" si="299"/>
        <v/>
      </c>
      <c r="S209" s="149" t="str">
        <f t="shared" si="300"/>
        <v/>
      </c>
      <c r="T209" s="147"/>
      <c r="U209" s="147"/>
      <c r="V209" s="147"/>
      <c r="W209" s="132" t="str">
        <f t="shared" si="301"/>
        <v/>
      </c>
      <c r="X209" s="136" t="str">
        <f t="shared" si="302"/>
        <v/>
      </c>
      <c r="Y209" s="132" t="str">
        <f t="shared" si="290"/>
        <v/>
      </c>
      <c r="Z209" s="136" t="str">
        <f t="shared" si="303"/>
        <v/>
      </c>
      <c r="AA209" s="136" t="str">
        <f t="shared" si="304"/>
        <v/>
      </c>
      <c r="AB209" s="136" t="str">
        <f t="shared" si="305"/>
        <v/>
      </c>
      <c r="AC209" s="136" t="str">
        <f t="shared" si="306"/>
        <v/>
      </c>
      <c r="AD209" s="132" t="str">
        <f t="shared" si="307"/>
        <v/>
      </c>
      <c r="AE209" s="132" t="str">
        <f t="shared" si="308"/>
        <v/>
      </c>
      <c r="AF209" s="132" t="str">
        <f t="shared" si="309"/>
        <v/>
      </c>
      <c r="AG209" s="132" t="str">
        <f t="shared" si="291"/>
        <v/>
      </c>
      <c r="AH209" s="136" t="str">
        <f t="shared" si="310"/>
        <v/>
      </c>
      <c r="AI209" s="132" t="str">
        <f t="shared" si="311"/>
        <v/>
      </c>
      <c r="AJ209" s="132" t="str">
        <f t="shared" si="312"/>
        <v/>
      </c>
      <c r="AK209" s="132" t="str">
        <f t="shared" si="313"/>
        <v/>
      </c>
      <c r="AL209" s="136" t="str">
        <f t="shared" si="314"/>
        <v/>
      </c>
      <c r="AM209" s="132"/>
      <c r="AN209" s="132" t="str">
        <f t="shared" si="292"/>
        <v/>
      </c>
      <c r="AP209" s="1" t="str">
        <f t="shared" si="293"/>
        <v xml:space="preserve"> </v>
      </c>
      <c r="AQ209" s="1" t="str">
        <f t="shared" si="294"/>
        <v xml:space="preserve">0 </v>
      </c>
      <c r="AR209" s="1" t="str">
        <f t="shared" si="295"/>
        <v xml:space="preserve">0 </v>
      </c>
      <c r="AS209" s="1" t="str">
        <f t="shared" si="315"/>
        <v/>
      </c>
      <c r="AT209" s="1" t="str">
        <f t="shared" si="316"/>
        <v/>
      </c>
      <c r="AU209" s="1" t="str">
        <f t="shared" si="317"/>
        <v/>
      </c>
      <c r="AV209" s="1" t="str">
        <f t="shared" si="318"/>
        <v/>
      </c>
      <c r="AW209" s="1" t="str">
        <f t="shared" si="319"/>
        <v/>
      </c>
      <c r="AX209" s="1" t="str">
        <f t="shared" si="320"/>
        <v/>
      </c>
      <c r="BA209" s="1">
        <f t="shared" si="321"/>
        <v>0</v>
      </c>
      <c r="BB209" s="1" t="str">
        <f t="shared" si="322"/>
        <v/>
      </c>
      <c r="BC209" s="1" t="str">
        <f t="shared" si="323"/>
        <v/>
      </c>
    </row>
    <row r="210" spans="1:55" ht="15.75">
      <c r="A210" s="145">
        <f t="shared" ref="A210" si="334">A209+1</f>
        <v>205</v>
      </c>
      <c r="B210" s="147"/>
      <c r="C210" s="147"/>
      <c r="D210" s="147"/>
      <c r="E210" s="146"/>
      <c r="F210" s="146"/>
      <c r="G210" s="146"/>
      <c r="H210" s="150">
        <f t="shared" si="297"/>
        <v>0</v>
      </c>
      <c r="I210" s="147"/>
      <c r="J210" s="150">
        <f t="shared" si="298"/>
        <v>0</v>
      </c>
      <c r="K210" s="147"/>
      <c r="L210" s="147"/>
      <c r="M210" s="147"/>
      <c r="N210" s="147"/>
      <c r="O210" s="148"/>
      <c r="P210" s="147"/>
      <c r="Q210" s="147"/>
      <c r="R210" s="149" t="str">
        <f t="shared" si="299"/>
        <v/>
      </c>
      <c r="S210" s="149" t="str">
        <f t="shared" si="300"/>
        <v/>
      </c>
      <c r="T210" s="147"/>
      <c r="U210" s="147"/>
      <c r="V210" s="147"/>
      <c r="W210" s="132" t="str">
        <f t="shared" si="301"/>
        <v/>
      </c>
      <c r="X210" s="136" t="str">
        <f t="shared" si="302"/>
        <v/>
      </c>
      <c r="Y210" s="132" t="str">
        <f t="shared" si="290"/>
        <v/>
      </c>
      <c r="Z210" s="136" t="str">
        <f t="shared" si="303"/>
        <v/>
      </c>
      <c r="AA210" s="136" t="str">
        <f t="shared" si="304"/>
        <v/>
      </c>
      <c r="AB210" s="136" t="str">
        <f t="shared" si="305"/>
        <v/>
      </c>
      <c r="AC210" s="136" t="str">
        <f t="shared" si="306"/>
        <v/>
      </c>
      <c r="AD210" s="132" t="str">
        <f t="shared" si="307"/>
        <v/>
      </c>
      <c r="AE210" s="132" t="str">
        <f t="shared" si="308"/>
        <v/>
      </c>
      <c r="AF210" s="132" t="str">
        <f t="shared" si="309"/>
        <v/>
      </c>
      <c r="AG210" s="132" t="str">
        <f t="shared" si="291"/>
        <v/>
      </c>
      <c r="AH210" s="136" t="str">
        <f t="shared" si="310"/>
        <v/>
      </c>
      <c r="AI210" s="132" t="str">
        <f t="shared" si="311"/>
        <v/>
      </c>
      <c r="AJ210" s="132" t="str">
        <f t="shared" si="312"/>
        <v/>
      </c>
      <c r="AK210" s="132" t="str">
        <f t="shared" si="313"/>
        <v/>
      </c>
      <c r="AL210" s="136" t="str">
        <f t="shared" si="314"/>
        <v/>
      </c>
      <c r="AM210" s="132"/>
      <c r="AN210" s="132" t="str">
        <f t="shared" si="292"/>
        <v/>
      </c>
      <c r="AP210" s="1" t="str">
        <f t="shared" si="293"/>
        <v xml:space="preserve"> </v>
      </c>
      <c r="AQ210" s="1" t="str">
        <f t="shared" si="294"/>
        <v xml:space="preserve">0 </v>
      </c>
      <c r="AR210" s="1" t="str">
        <f t="shared" si="295"/>
        <v xml:space="preserve">0 </v>
      </c>
      <c r="AS210" s="1" t="str">
        <f t="shared" si="315"/>
        <v/>
      </c>
      <c r="AT210" s="1" t="str">
        <f t="shared" si="316"/>
        <v/>
      </c>
      <c r="AU210" s="1" t="str">
        <f t="shared" si="317"/>
        <v/>
      </c>
      <c r="AV210" s="1" t="str">
        <f t="shared" si="318"/>
        <v/>
      </c>
      <c r="AW210" s="1" t="str">
        <f t="shared" si="319"/>
        <v/>
      </c>
      <c r="AX210" s="1" t="str">
        <f t="shared" si="320"/>
        <v/>
      </c>
      <c r="BA210" s="1">
        <f t="shared" si="321"/>
        <v>0</v>
      </c>
      <c r="BB210" s="1" t="str">
        <f t="shared" si="322"/>
        <v/>
      </c>
      <c r="BC210" s="1" t="str">
        <f t="shared" si="323"/>
        <v/>
      </c>
    </row>
    <row r="211" spans="1:55" ht="15.75">
      <c r="A211" s="145">
        <f t="shared" ref="A211" si="335">A210+1</f>
        <v>206</v>
      </c>
      <c r="B211" s="147"/>
      <c r="C211" s="147"/>
      <c r="D211" s="147"/>
      <c r="E211" s="146"/>
      <c r="F211" s="146"/>
      <c r="G211" s="146"/>
      <c r="H211" s="150">
        <f t="shared" si="297"/>
        <v>0</v>
      </c>
      <c r="I211" s="147"/>
      <c r="J211" s="150">
        <f t="shared" si="298"/>
        <v>0</v>
      </c>
      <c r="K211" s="147"/>
      <c r="L211" s="147"/>
      <c r="M211" s="147"/>
      <c r="N211" s="147"/>
      <c r="O211" s="148"/>
      <c r="P211" s="147"/>
      <c r="Q211" s="147"/>
      <c r="R211" s="149" t="str">
        <f t="shared" si="299"/>
        <v/>
      </c>
      <c r="S211" s="149" t="str">
        <f t="shared" si="300"/>
        <v/>
      </c>
      <c r="T211" s="147"/>
      <c r="U211" s="147"/>
      <c r="V211" s="147"/>
      <c r="W211" s="132" t="str">
        <f t="shared" si="301"/>
        <v/>
      </c>
      <c r="X211" s="136" t="str">
        <f t="shared" si="302"/>
        <v/>
      </c>
      <c r="Y211" s="132" t="str">
        <f t="shared" si="290"/>
        <v/>
      </c>
      <c r="Z211" s="136" t="str">
        <f t="shared" si="303"/>
        <v/>
      </c>
      <c r="AA211" s="136" t="str">
        <f t="shared" si="304"/>
        <v/>
      </c>
      <c r="AB211" s="136" t="str">
        <f t="shared" si="305"/>
        <v/>
      </c>
      <c r="AC211" s="136" t="str">
        <f t="shared" si="306"/>
        <v/>
      </c>
      <c r="AD211" s="132" t="str">
        <f t="shared" si="307"/>
        <v/>
      </c>
      <c r="AE211" s="132" t="str">
        <f t="shared" si="308"/>
        <v/>
      </c>
      <c r="AF211" s="132" t="str">
        <f t="shared" si="309"/>
        <v/>
      </c>
      <c r="AG211" s="132" t="str">
        <f t="shared" si="291"/>
        <v/>
      </c>
      <c r="AH211" s="136" t="str">
        <f t="shared" si="310"/>
        <v/>
      </c>
      <c r="AI211" s="132" t="str">
        <f t="shared" si="311"/>
        <v/>
      </c>
      <c r="AJ211" s="132" t="str">
        <f t="shared" si="312"/>
        <v/>
      </c>
      <c r="AK211" s="132" t="str">
        <f t="shared" si="313"/>
        <v/>
      </c>
      <c r="AL211" s="136" t="str">
        <f t="shared" si="314"/>
        <v/>
      </c>
      <c r="AM211" s="132"/>
      <c r="AN211" s="132" t="str">
        <f t="shared" si="292"/>
        <v/>
      </c>
      <c r="AP211" s="1" t="str">
        <f t="shared" si="293"/>
        <v xml:space="preserve"> </v>
      </c>
      <c r="AQ211" s="1" t="str">
        <f t="shared" si="294"/>
        <v xml:space="preserve">0 </v>
      </c>
      <c r="AR211" s="1" t="str">
        <f t="shared" si="295"/>
        <v xml:space="preserve">0 </v>
      </c>
      <c r="AS211" s="1" t="str">
        <f t="shared" si="315"/>
        <v/>
      </c>
      <c r="AT211" s="1" t="str">
        <f t="shared" si="316"/>
        <v/>
      </c>
      <c r="AU211" s="1" t="str">
        <f t="shared" si="317"/>
        <v/>
      </c>
      <c r="AV211" s="1" t="str">
        <f t="shared" si="318"/>
        <v/>
      </c>
      <c r="AW211" s="1" t="str">
        <f t="shared" si="319"/>
        <v/>
      </c>
      <c r="AX211" s="1" t="str">
        <f t="shared" si="320"/>
        <v/>
      </c>
      <c r="BA211" s="1">
        <f t="shared" si="321"/>
        <v>0</v>
      </c>
      <c r="BB211" s="1" t="str">
        <f t="shared" si="322"/>
        <v/>
      </c>
      <c r="BC211" s="1" t="str">
        <f t="shared" si="323"/>
        <v/>
      </c>
    </row>
    <row r="212" spans="1:55" ht="15.75">
      <c r="A212" s="145">
        <f t="shared" ref="A212" si="336">A211+1</f>
        <v>207</v>
      </c>
      <c r="B212" s="147"/>
      <c r="C212" s="147"/>
      <c r="D212" s="147"/>
      <c r="E212" s="146"/>
      <c r="F212" s="146"/>
      <c r="G212" s="146"/>
      <c r="H212" s="150">
        <f t="shared" si="297"/>
        <v>0</v>
      </c>
      <c r="I212" s="147"/>
      <c r="J212" s="150">
        <f t="shared" si="298"/>
        <v>0</v>
      </c>
      <c r="K212" s="147"/>
      <c r="L212" s="147"/>
      <c r="M212" s="147"/>
      <c r="N212" s="147"/>
      <c r="O212" s="148"/>
      <c r="P212" s="147"/>
      <c r="Q212" s="147"/>
      <c r="R212" s="149" t="str">
        <f t="shared" si="299"/>
        <v/>
      </c>
      <c r="S212" s="149" t="str">
        <f t="shared" si="300"/>
        <v/>
      </c>
      <c r="T212" s="147"/>
      <c r="U212" s="147"/>
      <c r="V212" s="147"/>
      <c r="W212" s="132" t="str">
        <f t="shared" si="301"/>
        <v/>
      </c>
      <c r="X212" s="136" t="str">
        <f t="shared" si="302"/>
        <v/>
      </c>
      <c r="Y212" s="132" t="str">
        <f t="shared" si="290"/>
        <v/>
      </c>
      <c r="Z212" s="136" t="str">
        <f t="shared" si="303"/>
        <v/>
      </c>
      <c r="AA212" s="136" t="str">
        <f t="shared" si="304"/>
        <v/>
      </c>
      <c r="AB212" s="136" t="str">
        <f t="shared" si="305"/>
        <v/>
      </c>
      <c r="AC212" s="136" t="str">
        <f t="shared" si="306"/>
        <v/>
      </c>
      <c r="AD212" s="132" t="str">
        <f t="shared" si="307"/>
        <v/>
      </c>
      <c r="AE212" s="132" t="str">
        <f t="shared" si="308"/>
        <v/>
      </c>
      <c r="AF212" s="132" t="str">
        <f t="shared" si="309"/>
        <v/>
      </c>
      <c r="AG212" s="132" t="str">
        <f t="shared" si="291"/>
        <v/>
      </c>
      <c r="AH212" s="136" t="str">
        <f t="shared" si="310"/>
        <v/>
      </c>
      <c r="AI212" s="132" t="str">
        <f t="shared" si="311"/>
        <v/>
      </c>
      <c r="AJ212" s="132" t="str">
        <f t="shared" si="312"/>
        <v/>
      </c>
      <c r="AK212" s="132" t="str">
        <f t="shared" si="313"/>
        <v/>
      </c>
      <c r="AL212" s="136" t="str">
        <f t="shared" si="314"/>
        <v/>
      </c>
      <c r="AM212" s="132"/>
      <c r="AN212" s="132" t="str">
        <f t="shared" si="292"/>
        <v/>
      </c>
      <c r="AP212" s="1" t="str">
        <f t="shared" si="293"/>
        <v xml:space="preserve"> </v>
      </c>
      <c r="AQ212" s="1" t="str">
        <f t="shared" si="294"/>
        <v xml:space="preserve">0 </v>
      </c>
      <c r="AR212" s="1" t="str">
        <f t="shared" si="295"/>
        <v xml:space="preserve">0 </v>
      </c>
      <c r="AS212" s="1" t="str">
        <f t="shared" si="315"/>
        <v/>
      </c>
      <c r="AT212" s="1" t="str">
        <f t="shared" si="316"/>
        <v/>
      </c>
      <c r="AU212" s="1" t="str">
        <f t="shared" si="317"/>
        <v/>
      </c>
      <c r="AV212" s="1" t="str">
        <f t="shared" si="318"/>
        <v/>
      </c>
      <c r="AW212" s="1" t="str">
        <f t="shared" si="319"/>
        <v/>
      </c>
      <c r="AX212" s="1" t="str">
        <f t="shared" si="320"/>
        <v/>
      </c>
      <c r="BA212" s="1">
        <f t="shared" si="321"/>
        <v>0</v>
      </c>
      <c r="BB212" s="1" t="str">
        <f t="shared" si="322"/>
        <v/>
      </c>
      <c r="BC212" s="1" t="str">
        <f t="shared" si="323"/>
        <v/>
      </c>
    </row>
    <row r="213" spans="1:55" ht="15.75">
      <c r="A213" s="145">
        <f t="shared" ref="A213" si="337">A212+1</f>
        <v>208</v>
      </c>
      <c r="B213" s="147"/>
      <c r="C213" s="147"/>
      <c r="D213" s="147"/>
      <c r="E213" s="146"/>
      <c r="F213" s="146"/>
      <c r="G213" s="146"/>
      <c r="H213" s="150">
        <f t="shared" si="297"/>
        <v>0</v>
      </c>
      <c r="I213" s="147"/>
      <c r="J213" s="150">
        <f t="shared" si="298"/>
        <v>0</v>
      </c>
      <c r="K213" s="147"/>
      <c r="L213" s="147"/>
      <c r="M213" s="147"/>
      <c r="N213" s="147"/>
      <c r="O213" s="148"/>
      <c r="P213" s="147"/>
      <c r="Q213" s="147"/>
      <c r="R213" s="149" t="str">
        <f t="shared" si="299"/>
        <v/>
      </c>
      <c r="S213" s="149" t="str">
        <f t="shared" si="300"/>
        <v/>
      </c>
      <c r="T213" s="147"/>
      <c r="U213" s="147"/>
      <c r="V213" s="147"/>
      <c r="W213" s="132" t="str">
        <f t="shared" si="301"/>
        <v/>
      </c>
      <c r="X213" s="136" t="str">
        <f t="shared" si="302"/>
        <v/>
      </c>
      <c r="Y213" s="132" t="str">
        <f t="shared" si="290"/>
        <v/>
      </c>
      <c r="Z213" s="136" t="str">
        <f t="shared" si="303"/>
        <v/>
      </c>
      <c r="AA213" s="136" t="str">
        <f t="shared" si="304"/>
        <v/>
      </c>
      <c r="AB213" s="136" t="str">
        <f t="shared" si="305"/>
        <v/>
      </c>
      <c r="AC213" s="136" t="str">
        <f t="shared" si="306"/>
        <v/>
      </c>
      <c r="AD213" s="132" t="str">
        <f t="shared" si="307"/>
        <v/>
      </c>
      <c r="AE213" s="132" t="str">
        <f t="shared" si="308"/>
        <v/>
      </c>
      <c r="AF213" s="132" t="str">
        <f t="shared" si="309"/>
        <v/>
      </c>
      <c r="AG213" s="132" t="str">
        <f t="shared" si="291"/>
        <v/>
      </c>
      <c r="AH213" s="136" t="str">
        <f t="shared" si="310"/>
        <v/>
      </c>
      <c r="AI213" s="132" t="str">
        <f t="shared" si="311"/>
        <v/>
      </c>
      <c r="AJ213" s="132" t="str">
        <f t="shared" si="312"/>
        <v/>
      </c>
      <c r="AK213" s="132" t="str">
        <f t="shared" si="313"/>
        <v/>
      </c>
      <c r="AL213" s="136" t="str">
        <f t="shared" si="314"/>
        <v/>
      </c>
      <c r="AM213" s="132"/>
      <c r="AN213" s="132" t="str">
        <f t="shared" si="292"/>
        <v/>
      </c>
      <c r="AP213" s="1" t="str">
        <f t="shared" si="293"/>
        <v xml:space="preserve"> </v>
      </c>
      <c r="AQ213" s="1" t="str">
        <f t="shared" si="294"/>
        <v xml:space="preserve">0 </v>
      </c>
      <c r="AR213" s="1" t="str">
        <f t="shared" si="295"/>
        <v xml:space="preserve">0 </v>
      </c>
      <c r="AS213" s="1" t="str">
        <f t="shared" si="315"/>
        <v/>
      </c>
      <c r="AT213" s="1" t="str">
        <f t="shared" si="316"/>
        <v/>
      </c>
      <c r="AU213" s="1" t="str">
        <f t="shared" si="317"/>
        <v/>
      </c>
      <c r="AV213" s="1" t="str">
        <f t="shared" si="318"/>
        <v/>
      </c>
      <c r="AW213" s="1" t="str">
        <f t="shared" si="319"/>
        <v/>
      </c>
      <c r="AX213" s="1" t="str">
        <f t="shared" si="320"/>
        <v/>
      </c>
      <c r="BA213" s="1">
        <f t="shared" si="321"/>
        <v>0</v>
      </c>
      <c r="BB213" s="1" t="str">
        <f t="shared" si="322"/>
        <v/>
      </c>
      <c r="BC213" s="1" t="str">
        <f t="shared" si="323"/>
        <v/>
      </c>
    </row>
    <row r="214" spans="1:55" ht="15.75">
      <c r="A214" s="145">
        <f t="shared" ref="A214" si="338">A213+1</f>
        <v>209</v>
      </c>
      <c r="B214" s="147"/>
      <c r="C214" s="147"/>
      <c r="D214" s="147"/>
      <c r="E214" s="146"/>
      <c r="F214" s="146"/>
      <c r="G214" s="146"/>
      <c r="H214" s="150">
        <f t="shared" si="297"/>
        <v>0</v>
      </c>
      <c r="I214" s="147"/>
      <c r="J214" s="150">
        <f t="shared" si="298"/>
        <v>0</v>
      </c>
      <c r="K214" s="147"/>
      <c r="L214" s="147"/>
      <c r="M214" s="147"/>
      <c r="N214" s="147"/>
      <c r="O214" s="148"/>
      <c r="P214" s="147"/>
      <c r="Q214" s="147"/>
      <c r="R214" s="149" t="str">
        <f t="shared" si="299"/>
        <v/>
      </c>
      <c r="S214" s="149" t="str">
        <f t="shared" si="300"/>
        <v/>
      </c>
      <c r="T214" s="147"/>
      <c r="U214" s="147"/>
      <c r="V214" s="147"/>
      <c r="W214" s="132" t="str">
        <f t="shared" si="301"/>
        <v/>
      </c>
      <c r="X214" s="136" t="str">
        <f t="shared" si="302"/>
        <v/>
      </c>
      <c r="Y214" s="132" t="str">
        <f t="shared" si="290"/>
        <v/>
      </c>
      <c r="Z214" s="136" t="str">
        <f t="shared" si="303"/>
        <v/>
      </c>
      <c r="AA214" s="136" t="str">
        <f t="shared" si="304"/>
        <v/>
      </c>
      <c r="AB214" s="136" t="str">
        <f t="shared" si="305"/>
        <v/>
      </c>
      <c r="AC214" s="136" t="str">
        <f t="shared" si="306"/>
        <v/>
      </c>
      <c r="AD214" s="132" t="str">
        <f t="shared" si="307"/>
        <v/>
      </c>
      <c r="AE214" s="132" t="str">
        <f t="shared" si="308"/>
        <v/>
      </c>
      <c r="AF214" s="132" t="str">
        <f t="shared" si="309"/>
        <v/>
      </c>
      <c r="AG214" s="132" t="str">
        <f t="shared" si="291"/>
        <v/>
      </c>
      <c r="AH214" s="136" t="str">
        <f t="shared" si="310"/>
        <v/>
      </c>
      <c r="AI214" s="132" t="str">
        <f t="shared" si="311"/>
        <v/>
      </c>
      <c r="AJ214" s="132" t="str">
        <f t="shared" si="312"/>
        <v/>
      </c>
      <c r="AK214" s="132" t="str">
        <f t="shared" si="313"/>
        <v/>
      </c>
      <c r="AL214" s="136" t="str">
        <f t="shared" si="314"/>
        <v/>
      </c>
      <c r="AM214" s="132"/>
      <c r="AN214" s="132" t="str">
        <f t="shared" si="292"/>
        <v/>
      </c>
      <c r="AP214" s="1" t="str">
        <f t="shared" si="293"/>
        <v xml:space="preserve"> </v>
      </c>
      <c r="AQ214" s="1" t="str">
        <f t="shared" si="294"/>
        <v xml:space="preserve">0 </v>
      </c>
      <c r="AR214" s="1" t="str">
        <f t="shared" si="295"/>
        <v xml:space="preserve">0 </v>
      </c>
      <c r="AS214" s="1" t="str">
        <f t="shared" si="315"/>
        <v/>
      </c>
      <c r="AT214" s="1" t="str">
        <f t="shared" si="316"/>
        <v/>
      </c>
      <c r="AU214" s="1" t="str">
        <f t="shared" si="317"/>
        <v/>
      </c>
      <c r="AV214" s="1" t="str">
        <f t="shared" si="318"/>
        <v/>
      </c>
      <c r="AW214" s="1" t="str">
        <f t="shared" si="319"/>
        <v/>
      </c>
      <c r="AX214" s="1" t="str">
        <f t="shared" si="320"/>
        <v/>
      </c>
      <c r="BA214" s="1">
        <f t="shared" si="321"/>
        <v>0</v>
      </c>
      <c r="BB214" s="1" t="str">
        <f t="shared" si="322"/>
        <v/>
      </c>
      <c r="BC214" s="1" t="str">
        <f t="shared" si="323"/>
        <v/>
      </c>
    </row>
    <row r="215" spans="1:55" ht="15.75">
      <c r="A215" s="145">
        <f t="shared" ref="A215" si="339">A214+1</f>
        <v>210</v>
      </c>
      <c r="B215" s="147"/>
      <c r="C215" s="147"/>
      <c r="D215" s="147"/>
      <c r="E215" s="146"/>
      <c r="F215" s="146"/>
      <c r="G215" s="146"/>
      <c r="H215" s="150">
        <f t="shared" si="297"/>
        <v>0</v>
      </c>
      <c r="I215" s="147"/>
      <c r="J215" s="150">
        <f t="shared" si="298"/>
        <v>0</v>
      </c>
      <c r="K215" s="147"/>
      <c r="L215" s="147"/>
      <c r="M215" s="147"/>
      <c r="N215" s="147"/>
      <c r="O215" s="148"/>
      <c r="P215" s="147"/>
      <c r="Q215" s="147"/>
      <c r="R215" s="149" t="str">
        <f t="shared" si="299"/>
        <v/>
      </c>
      <c r="S215" s="149" t="str">
        <f t="shared" si="300"/>
        <v/>
      </c>
      <c r="T215" s="147"/>
      <c r="U215" s="147"/>
      <c r="V215" s="147"/>
      <c r="W215" s="132" t="str">
        <f t="shared" si="301"/>
        <v/>
      </c>
      <c r="X215" s="136" t="str">
        <f t="shared" si="302"/>
        <v/>
      </c>
      <c r="Y215" s="132" t="str">
        <f t="shared" si="290"/>
        <v/>
      </c>
      <c r="Z215" s="136" t="str">
        <f t="shared" si="303"/>
        <v/>
      </c>
      <c r="AA215" s="136" t="str">
        <f t="shared" si="304"/>
        <v/>
      </c>
      <c r="AB215" s="136" t="str">
        <f t="shared" si="305"/>
        <v/>
      </c>
      <c r="AC215" s="136" t="str">
        <f t="shared" si="306"/>
        <v/>
      </c>
      <c r="AD215" s="132" t="str">
        <f t="shared" si="307"/>
        <v/>
      </c>
      <c r="AE215" s="132" t="str">
        <f t="shared" si="308"/>
        <v/>
      </c>
      <c r="AF215" s="132" t="str">
        <f t="shared" si="309"/>
        <v/>
      </c>
      <c r="AG215" s="132" t="str">
        <f t="shared" si="291"/>
        <v/>
      </c>
      <c r="AH215" s="136" t="str">
        <f t="shared" si="310"/>
        <v/>
      </c>
      <c r="AI215" s="132" t="str">
        <f t="shared" si="311"/>
        <v/>
      </c>
      <c r="AJ215" s="132" t="str">
        <f t="shared" si="312"/>
        <v/>
      </c>
      <c r="AK215" s="132" t="str">
        <f t="shared" si="313"/>
        <v/>
      </c>
      <c r="AL215" s="136" t="str">
        <f t="shared" si="314"/>
        <v/>
      </c>
      <c r="AM215" s="132"/>
      <c r="AN215" s="132" t="str">
        <f t="shared" si="292"/>
        <v/>
      </c>
      <c r="AP215" s="1" t="str">
        <f t="shared" si="293"/>
        <v xml:space="preserve"> </v>
      </c>
      <c r="AQ215" s="1" t="str">
        <f t="shared" si="294"/>
        <v xml:space="preserve">0 </v>
      </c>
      <c r="AR215" s="1" t="str">
        <f t="shared" si="295"/>
        <v xml:space="preserve">0 </v>
      </c>
      <c r="AS215" s="1" t="str">
        <f t="shared" si="315"/>
        <v/>
      </c>
      <c r="AT215" s="1" t="str">
        <f t="shared" si="316"/>
        <v/>
      </c>
      <c r="AU215" s="1" t="str">
        <f t="shared" si="317"/>
        <v/>
      </c>
      <c r="AV215" s="1" t="str">
        <f t="shared" si="318"/>
        <v/>
      </c>
      <c r="AW215" s="1" t="str">
        <f t="shared" si="319"/>
        <v/>
      </c>
      <c r="AX215" s="1" t="str">
        <f t="shared" si="320"/>
        <v/>
      </c>
      <c r="BA215" s="1">
        <f t="shared" si="321"/>
        <v>0</v>
      </c>
      <c r="BB215" s="1" t="str">
        <f t="shared" si="322"/>
        <v/>
      </c>
      <c r="BC215" s="1" t="str">
        <f t="shared" si="323"/>
        <v/>
      </c>
    </row>
    <row r="216" spans="1:55" ht="15.75">
      <c r="A216" s="145">
        <f t="shared" ref="A216" si="340">A215+1</f>
        <v>211</v>
      </c>
      <c r="B216" s="147"/>
      <c r="C216" s="147"/>
      <c r="D216" s="147"/>
      <c r="E216" s="146"/>
      <c r="F216" s="146"/>
      <c r="G216" s="146"/>
      <c r="H216" s="150">
        <f t="shared" si="297"/>
        <v>0</v>
      </c>
      <c r="I216" s="147"/>
      <c r="J216" s="150">
        <f t="shared" si="298"/>
        <v>0</v>
      </c>
      <c r="K216" s="147"/>
      <c r="L216" s="147"/>
      <c r="M216" s="147"/>
      <c r="N216" s="147"/>
      <c r="O216" s="148"/>
      <c r="P216" s="147"/>
      <c r="Q216" s="147"/>
      <c r="R216" s="149" t="str">
        <f t="shared" si="299"/>
        <v/>
      </c>
      <c r="S216" s="149" t="str">
        <f t="shared" si="300"/>
        <v/>
      </c>
      <c r="T216" s="147"/>
      <c r="U216" s="147"/>
      <c r="V216" s="147"/>
      <c r="W216" s="132" t="str">
        <f t="shared" si="301"/>
        <v/>
      </c>
      <c r="X216" s="136" t="str">
        <f t="shared" si="302"/>
        <v/>
      </c>
      <c r="Y216" s="132" t="str">
        <f t="shared" si="290"/>
        <v/>
      </c>
      <c r="Z216" s="136" t="str">
        <f t="shared" si="303"/>
        <v/>
      </c>
      <c r="AA216" s="136" t="str">
        <f t="shared" si="304"/>
        <v/>
      </c>
      <c r="AB216" s="136" t="str">
        <f t="shared" si="305"/>
        <v/>
      </c>
      <c r="AC216" s="136" t="str">
        <f t="shared" si="306"/>
        <v/>
      </c>
      <c r="AD216" s="132" t="str">
        <f t="shared" si="307"/>
        <v/>
      </c>
      <c r="AE216" s="132" t="str">
        <f t="shared" si="308"/>
        <v/>
      </c>
      <c r="AF216" s="132" t="str">
        <f t="shared" si="309"/>
        <v/>
      </c>
      <c r="AG216" s="132" t="str">
        <f t="shared" si="291"/>
        <v/>
      </c>
      <c r="AH216" s="136" t="str">
        <f t="shared" si="310"/>
        <v/>
      </c>
      <c r="AI216" s="132" t="str">
        <f t="shared" si="311"/>
        <v/>
      </c>
      <c r="AJ216" s="132" t="str">
        <f t="shared" si="312"/>
        <v/>
      </c>
      <c r="AK216" s="132" t="str">
        <f t="shared" si="313"/>
        <v/>
      </c>
      <c r="AL216" s="136" t="str">
        <f t="shared" si="314"/>
        <v/>
      </c>
      <c r="AM216" s="132"/>
      <c r="AN216" s="132" t="str">
        <f t="shared" si="292"/>
        <v/>
      </c>
      <c r="AP216" s="1" t="str">
        <f t="shared" si="293"/>
        <v xml:space="preserve"> </v>
      </c>
      <c r="AQ216" s="1" t="str">
        <f t="shared" si="294"/>
        <v xml:space="preserve">0 </v>
      </c>
      <c r="AR216" s="1" t="str">
        <f t="shared" si="295"/>
        <v xml:space="preserve">0 </v>
      </c>
      <c r="AS216" s="1" t="str">
        <f t="shared" si="315"/>
        <v/>
      </c>
      <c r="AT216" s="1" t="str">
        <f t="shared" si="316"/>
        <v/>
      </c>
      <c r="AU216" s="1" t="str">
        <f t="shared" si="317"/>
        <v/>
      </c>
      <c r="AV216" s="1" t="str">
        <f t="shared" si="318"/>
        <v/>
      </c>
      <c r="AW216" s="1" t="str">
        <f t="shared" si="319"/>
        <v/>
      </c>
      <c r="AX216" s="1" t="str">
        <f t="shared" si="320"/>
        <v/>
      </c>
      <c r="BA216" s="1">
        <f t="shared" si="321"/>
        <v>0</v>
      </c>
      <c r="BB216" s="1" t="str">
        <f t="shared" si="322"/>
        <v/>
      </c>
      <c r="BC216" s="1" t="str">
        <f t="shared" si="323"/>
        <v/>
      </c>
    </row>
    <row r="217" spans="1:55" ht="15.75">
      <c r="A217" s="145">
        <f t="shared" ref="A217" si="341">A216+1</f>
        <v>212</v>
      </c>
      <c r="B217" s="147"/>
      <c r="C217" s="147"/>
      <c r="D217" s="147"/>
      <c r="E217" s="146"/>
      <c r="F217" s="146"/>
      <c r="G217" s="146"/>
      <c r="H217" s="150">
        <f t="shared" si="297"/>
        <v>0</v>
      </c>
      <c r="I217" s="147"/>
      <c r="J217" s="150">
        <f t="shared" si="298"/>
        <v>0</v>
      </c>
      <c r="K217" s="147"/>
      <c r="L217" s="147"/>
      <c r="M217" s="147"/>
      <c r="N217" s="147"/>
      <c r="O217" s="148"/>
      <c r="P217" s="147"/>
      <c r="Q217" s="147"/>
      <c r="R217" s="149" t="str">
        <f t="shared" si="299"/>
        <v/>
      </c>
      <c r="S217" s="149" t="str">
        <f t="shared" si="300"/>
        <v/>
      </c>
      <c r="T217" s="147"/>
      <c r="U217" s="147"/>
      <c r="V217" s="147"/>
      <c r="W217" s="132" t="str">
        <f t="shared" si="301"/>
        <v/>
      </c>
      <c r="X217" s="136" t="str">
        <f t="shared" si="302"/>
        <v/>
      </c>
      <c r="Y217" s="132" t="str">
        <f t="shared" si="290"/>
        <v/>
      </c>
      <c r="Z217" s="136" t="str">
        <f t="shared" si="303"/>
        <v/>
      </c>
      <c r="AA217" s="136" t="str">
        <f t="shared" si="304"/>
        <v/>
      </c>
      <c r="AB217" s="136" t="str">
        <f t="shared" si="305"/>
        <v/>
      </c>
      <c r="AC217" s="136" t="str">
        <f t="shared" si="306"/>
        <v/>
      </c>
      <c r="AD217" s="132" t="str">
        <f t="shared" si="307"/>
        <v/>
      </c>
      <c r="AE217" s="132" t="str">
        <f t="shared" si="308"/>
        <v/>
      </c>
      <c r="AF217" s="132" t="str">
        <f t="shared" si="309"/>
        <v/>
      </c>
      <c r="AG217" s="132" t="str">
        <f t="shared" si="291"/>
        <v/>
      </c>
      <c r="AH217" s="136" t="str">
        <f t="shared" si="310"/>
        <v/>
      </c>
      <c r="AI217" s="132" t="str">
        <f t="shared" si="311"/>
        <v/>
      </c>
      <c r="AJ217" s="132" t="str">
        <f t="shared" si="312"/>
        <v/>
      </c>
      <c r="AK217" s="132" t="str">
        <f t="shared" si="313"/>
        <v/>
      </c>
      <c r="AL217" s="136" t="str">
        <f t="shared" si="314"/>
        <v/>
      </c>
      <c r="AM217" s="132"/>
      <c r="AN217" s="132" t="str">
        <f t="shared" si="292"/>
        <v/>
      </c>
      <c r="AP217" s="1" t="str">
        <f t="shared" si="293"/>
        <v xml:space="preserve"> </v>
      </c>
      <c r="AQ217" s="1" t="str">
        <f t="shared" si="294"/>
        <v xml:space="preserve">0 </v>
      </c>
      <c r="AR217" s="1" t="str">
        <f t="shared" si="295"/>
        <v xml:space="preserve">0 </v>
      </c>
      <c r="AS217" s="1" t="str">
        <f t="shared" si="315"/>
        <v/>
      </c>
      <c r="AT217" s="1" t="str">
        <f t="shared" si="316"/>
        <v/>
      </c>
      <c r="AU217" s="1" t="str">
        <f t="shared" si="317"/>
        <v/>
      </c>
      <c r="AV217" s="1" t="str">
        <f t="shared" si="318"/>
        <v/>
      </c>
      <c r="AW217" s="1" t="str">
        <f t="shared" si="319"/>
        <v/>
      </c>
      <c r="AX217" s="1" t="str">
        <f t="shared" si="320"/>
        <v/>
      </c>
      <c r="BA217" s="1">
        <f t="shared" si="321"/>
        <v>0</v>
      </c>
      <c r="BB217" s="1" t="str">
        <f t="shared" si="322"/>
        <v/>
      </c>
      <c r="BC217" s="1" t="str">
        <f t="shared" si="323"/>
        <v/>
      </c>
    </row>
    <row r="218" spans="1:55" ht="15.75">
      <c r="A218" s="145">
        <f t="shared" ref="A218" si="342">A217+1</f>
        <v>213</v>
      </c>
      <c r="B218" s="147"/>
      <c r="C218" s="147"/>
      <c r="D218" s="147"/>
      <c r="E218" s="146"/>
      <c r="F218" s="146"/>
      <c r="G218" s="146"/>
      <c r="H218" s="150">
        <f t="shared" si="297"/>
        <v>0</v>
      </c>
      <c r="I218" s="147"/>
      <c r="J218" s="150">
        <f t="shared" si="298"/>
        <v>0</v>
      </c>
      <c r="K218" s="147"/>
      <c r="L218" s="147"/>
      <c r="M218" s="147"/>
      <c r="N218" s="147"/>
      <c r="O218" s="148"/>
      <c r="P218" s="147"/>
      <c r="Q218" s="147"/>
      <c r="R218" s="149" t="str">
        <f t="shared" si="299"/>
        <v/>
      </c>
      <c r="S218" s="149" t="str">
        <f t="shared" si="300"/>
        <v/>
      </c>
      <c r="T218" s="147"/>
      <c r="U218" s="147"/>
      <c r="V218" s="147"/>
      <c r="W218" s="132" t="str">
        <f t="shared" si="301"/>
        <v/>
      </c>
      <c r="X218" s="136" t="str">
        <f t="shared" si="302"/>
        <v/>
      </c>
      <c r="Y218" s="132" t="str">
        <f t="shared" si="290"/>
        <v/>
      </c>
      <c r="Z218" s="136" t="str">
        <f t="shared" si="303"/>
        <v/>
      </c>
      <c r="AA218" s="136" t="str">
        <f t="shared" si="304"/>
        <v/>
      </c>
      <c r="AB218" s="136" t="str">
        <f t="shared" si="305"/>
        <v/>
      </c>
      <c r="AC218" s="136" t="str">
        <f t="shared" si="306"/>
        <v/>
      </c>
      <c r="AD218" s="132" t="str">
        <f t="shared" si="307"/>
        <v/>
      </c>
      <c r="AE218" s="132" t="str">
        <f t="shared" si="308"/>
        <v/>
      </c>
      <c r="AF218" s="132" t="str">
        <f t="shared" si="309"/>
        <v/>
      </c>
      <c r="AG218" s="132" t="str">
        <f t="shared" si="291"/>
        <v/>
      </c>
      <c r="AH218" s="136" t="str">
        <f t="shared" si="310"/>
        <v/>
      </c>
      <c r="AI218" s="132" t="str">
        <f t="shared" si="311"/>
        <v/>
      </c>
      <c r="AJ218" s="132" t="str">
        <f t="shared" si="312"/>
        <v/>
      </c>
      <c r="AK218" s="132" t="str">
        <f t="shared" si="313"/>
        <v/>
      </c>
      <c r="AL218" s="136" t="str">
        <f t="shared" si="314"/>
        <v/>
      </c>
      <c r="AM218" s="132"/>
      <c r="AN218" s="132" t="str">
        <f t="shared" si="292"/>
        <v/>
      </c>
      <c r="AP218" s="1" t="str">
        <f t="shared" si="293"/>
        <v xml:space="preserve"> </v>
      </c>
      <c r="AQ218" s="1" t="str">
        <f t="shared" si="294"/>
        <v xml:space="preserve">0 </v>
      </c>
      <c r="AR218" s="1" t="str">
        <f t="shared" si="295"/>
        <v xml:space="preserve">0 </v>
      </c>
      <c r="AS218" s="1" t="str">
        <f t="shared" si="315"/>
        <v/>
      </c>
      <c r="AT218" s="1" t="str">
        <f t="shared" si="316"/>
        <v/>
      </c>
      <c r="AU218" s="1" t="str">
        <f t="shared" si="317"/>
        <v/>
      </c>
      <c r="AV218" s="1" t="str">
        <f t="shared" si="318"/>
        <v/>
      </c>
      <c r="AW218" s="1" t="str">
        <f t="shared" si="319"/>
        <v/>
      </c>
      <c r="AX218" s="1" t="str">
        <f t="shared" si="320"/>
        <v/>
      </c>
      <c r="BA218" s="1">
        <f t="shared" si="321"/>
        <v>0</v>
      </c>
      <c r="BB218" s="1" t="str">
        <f t="shared" si="322"/>
        <v/>
      </c>
      <c r="BC218" s="1" t="str">
        <f t="shared" si="323"/>
        <v/>
      </c>
    </row>
    <row r="219" spans="1:55" ht="15.75">
      <c r="A219" s="145">
        <f t="shared" ref="A219" si="343">A218+1</f>
        <v>214</v>
      </c>
      <c r="B219" s="147"/>
      <c r="C219" s="147"/>
      <c r="D219" s="147"/>
      <c r="E219" s="146"/>
      <c r="F219" s="146"/>
      <c r="G219" s="146"/>
      <c r="H219" s="150">
        <f t="shared" si="297"/>
        <v>0</v>
      </c>
      <c r="I219" s="147"/>
      <c r="J219" s="150">
        <f t="shared" si="298"/>
        <v>0</v>
      </c>
      <c r="K219" s="147"/>
      <c r="L219" s="147"/>
      <c r="M219" s="147"/>
      <c r="N219" s="147"/>
      <c r="O219" s="148"/>
      <c r="P219" s="147"/>
      <c r="Q219" s="147"/>
      <c r="R219" s="149" t="str">
        <f t="shared" si="299"/>
        <v/>
      </c>
      <c r="S219" s="149" t="str">
        <f t="shared" si="300"/>
        <v/>
      </c>
      <c r="T219" s="147"/>
      <c r="U219" s="147"/>
      <c r="V219" s="147"/>
      <c r="W219" s="132" t="str">
        <f t="shared" si="301"/>
        <v/>
      </c>
      <c r="X219" s="136" t="str">
        <f t="shared" si="302"/>
        <v/>
      </c>
      <c r="Y219" s="132" t="str">
        <f t="shared" si="290"/>
        <v/>
      </c>
      <c r="Z219" s="136" t="str">
        <f t="shared" si="303"/>
        <v/>
      </c>
      <c r="AA219" s="136" t="str">
        <f t="shared" si="304"/>
        <v/>
      </c>
      <c r="AB219" s="136" t="str">
        <f t="shared" si="305"/>
        <v/>
      </c>
      <c r="AC219" s="136" t="str">
        <f t="shared" si="306"/>
        <v/>
      </c>
      <c r="AD219" s="132" t="str">
        <f t="shared" si="307"/>
        <v/>
      </c>
      <c r="AE219" s="132" t="str">
        <f t="shared" si="308"/>
        <v/>
      </c>
      <c r="AF219" s="132" t="str">
        <f t="shared" si="309"/>
        <v/>
      </c>
      <c r="AG219" s="132" t="str">
        <f t="shared" si="291"/>
        <v/>
      </c>
      <c r="AH219" s="136" t="str">
        <f t="shared" si="310"/>
        <v/>
      </c>
      <c r="AI219" s="132" t="str">
        <f t="shared" si="311"/>
        <v/>
      </c>
      <c r="AJ219" s="132" t="str">
        <f t="shared" si="312"/>
        <v/>
      </c>
      <c r="AK219" s="132" t="str">
        <f t="shared" si="313"/>
        <v/>
      </c>
      <c r="AL219" s="136" t="str">
        <f t="shared" si="314"/>
        <v/>
      </c>
      <c r="AM219" s="132"/>
      <c r="AN219" s="132" t="str">
        <f t="shared" si="292"/>
        <v/>
      </c>
      <c r="AP219" s="1" t="str">
        <f t="shared" si="293"/>
        <v xml:space="preserve"> </v>
      </c>
      <c r="AQ219" s="1" t="str">
        <f t="shared" si="294"/>
        <v xml:space="preserve">0 </v>
      </c>
      <c r="AR219" s="1" t="str">
        <f t="shared" si="295"/>
        <v xml:space="preserve">0 </v>
      </c>
      <c r="AS219" s="1" t="str">
        <f t="shared" si="315"/>
        <v/>
      </c>
      <c r="AT219" s="1" t="str">
        <f t="shared" si="316"/>
        <v/>
      </c>
      <c r="AU219" s="1" t="str">
        <f t="shared" si="317"/>
        <v/>
      </c>
      <c r="AV219" s="1" t="str">
        <f t="shared" si="318"/>
        <v/>
      </c>
      <c r="AW219" s="1" t="str">
        <f t="shared" si="319"/>
        <v/>
      </c>
      <c r="AX219" s="1" t="str">
        <f t="shared" si="320"/>
        <v/>
      </c>
      <c r="BA219" s="1">
        <f t="shared" si="321"/>
        <v>0</v>
      </c>
      <c r="BB219" s="1" t="str">
        <f t="shared" si="322"/>
        <v/>
      </c>
      <c r="BC219" s="1" t="str">
        <f t="shared" si="323"/>
        <v/>
      </c>
    </row>
    <row r="220" spans="1:55" ht="15.75">
      <c r="A220" s="145">
        <f t="shared" ref="A220" si="344">A219+1</f>
        <v>215</v>
      </c>
      <c r="B220" s="147"/>
      <c r="C220" s="147"/>
      <c r="D220" s="147"/>
      <c r="E220" s="146"/>
      <c r="F220" s="146"/>
      <c r="G220" s="146"/>
      <c r="H220" s="150">
        <f t="shared" si="297"/>
        <v>0</v>
      </c>
      <c r="I220" s="147"/>
      <c r="J220" s="150">
        <f t="shared" si="298"/>
        <v>0</v>
      </c>
      <c r="K220" s="147"/>
      <c r="L220" s="147"/>
      <c r="M220" s="147"/>
      <c r="N220" s="147"/>
      <c r="O220" s="148"/>
      <c r="P220" s="147"/>
      <c r="Q220" s="147"/>
      <c r="R220" s="149" t="str">
        <f t="shared" si="299"/>
        <v/>
      </c>
      <c r="S220" s="149" t="str">
        <f t="shared" si="300"/>
        <v/>
      </c>
      <c r="T220" s="147"/>
      <c r="U220" s="147"/>
      <c r="V220" s="147"/>
      <c r="W220" s="132" t="str">
        <f t="shared" si="301"/>
        <v/>
      </c>
      <c r="X220" s="136" t="str">
        <f t="shared" si="302"/>
        <v/>
      </c>
      <c r="Y220" s="132" t="str">
        <f t="shared" si="290"/>
        <v/>
      </c>
      <c r="Z220" s="136" t="str">
        <f t="shared" si="303"/>
        <v/>
      </c>
      <c r="AA220" s="136" t="str">
        <f t="shared" si="304"/>
        <v/>
      </c>
      <c r="AB220" s="136" t="str">
        <f t="shared" si="305"/>
        <v/>
      </c>
      <c r="AC220" s="136" t="str">
        <f t="shared" si="306"/>
        <v/>
      </c>
      <c r="AD220" s="132" t="str">
        <f t="shared" si="307"/>
        <v/>
      </c>
      <c r="AE220" s="132" t="str">
        <f t="shared" si="308"/>
        <v/>
      </c>
      <c r="AF220" s="132" t="str">
        <f t="shared" si="309"/>
        <v/>
      </c>
      <c r="AG220" s="132" t="str">
        <f t="shared" si="291"/>
        <v/>
      </c>
      <c r="AH220" s="136" t="str">
        <f t="shared" si="310"/>
        <v/>
      </c>
      <c r="AI220" s="132" t="str">
        <f t="shared" si="311"/>
        <v/>
      </c>
      <c r="AJ220" s="132" t="str">
        <f t="shared" si="312"/>
        <v/>
      </c>
      <c r="AK220" s="132" t="str">
        <f t="shared" si="313"/>
        <v/>
      </c>
      <c r="AL220" s="136" t="str">
        <f t="shared" si="314"/>
        <v/>
      </c>
      <c r="AM220" s="132"/>
      <c r="AN220" s="132" t="str">
        <f t="shared" si="292"/>
        <v/>
      </c>
      <c r="AP220" s="1" t="str">
        <f t="shared" si="293"/>
        <v xml:space="preserve"> </v>
      </c>
      <c r="AQ220" s="1" t="str">
        <f t="shared" si="294"/>
        <v xml:space="preserve">0 </v>
      </c>
      <c r="AR220" s="1" t="str">
        <f t="shared" si="295"/>
        <v xml:space="preserve">0 </v>
      </c>
      <c r="AS220" s="1" t="str">
        <f t="shared" si="315"/>
        <v/>
      </c>
      <c r="AT220" s="1" t="str">
        <f t="shared" si="316"/>
        <v/>
      </c>
      <c r="AU220" s="1" t="str">
        <f t="shared" si="317"/>
        <v/>
      </c>
      <c r="AV220" s="1" t="str">
        <f t="shared" si="318"/>
        <v/>
      </c>
      <c r="AW220" s="1" t="str">
        <f t="shared" si="319"/>
        <v/>
      </c>
      <c r="AX220" s="1" t="str">
        <f t="shared" si="320"/>
        <v/>
      </c>
      <c r="BA220" s="1">
        <f t="shared" si="321"/>
        <v>0</v>
      </c>
      <c r="BB220" s="1" t="str">
        <f t="shared" si="322"/>
        <v/>
      </c>
      <c r="BC220" s="1" t="str">
        <f t="shared" si="323"/>
        <v/>
      </c>
    </row>
    <row r="221" spans="1:55" ht="15.75">
      <c r="A221" s="145">
        <f t="shared" ref="A221" si="345">A220+1</f>
        <v>216</v>
      </c>
      <c r="B221" s="147"/>
      <c r="C221" s="147"/>
      <c r="D221" s="147"/>
      <c r="E221" s="146"/>
      <c r="F221" s="146"/>
      <c r="G221" s="146"/>
      <c r="H221" s="150">
        <f t="shared" si="297"/>
        <v>0</v>
      </c>
      <c r="I221" s="147"/>
      <c r="J221" s="150">
        <f t="shared" si="298"/>
        <v>0</v>
      </c>
      <c r="K221" s="147"/>
      <c r="L221" s="147"/>
      <c r="M221" s="147"/>
      <c r="N221" s="147"/>
      <c r="O221" s="148"/>
      <c r="P221" s="147"/>
      <c r="Q221" s="147"/>
      <c r="R221" s="149" t="str">
        <f t="shared" si="299"/>
        <v/>
      </c>
      <c r="S221" s="149" t="str">
        <f t="shared" si="300"/>
        <v/>
      </c>
      <c r="T221" s="147"/>
      <c r="U221" s="147"/>
      <c r="V221" s="147"/>
      <c r="W221" s="132" t="str">
        <f t="shared" si="301"/>
        <v/>
      </c>
      <c r="X221" s="136" t="str">
        <f t="shared" si="302"/>
        <v/>
      </c>
      <c r="Y221" s="132" t="str">
        <f t="shared" si="290"/>
        <v/>
      </c>
      <c r="Z221" s="136" t="str">
        <f t="shared" si="303"/>
        <v/>
      </c>
      <c r="AA221" s="136" t="str">
        <f t="shared" si="304"/>
        <v/>
      </c>
      <c r="AB221" s="136" t="str">
        <f t="shared" si="305"/>
        <v/>
      </c>
      <c r="AC221" s="136" t="str">
        <f t="shared" si="306"/>
        <v/>
      </c>
      <c r="AD221" s="132" t="str">
        <f t="shared" si="307"/>
        <v/>
      </c>
      <c r="AE221" s="132" t="str">
        <f t="shared" si="308"/>
        <v/>
      </c>
      <c r="AF221" s="132" t="str">
        <f t="shared" si="309"/>
        <v/>
      </c>
      <c r="AG221" s="132" t="str">
        <f t="shared" si="291"/>
        <v/>
      </c>
      <c r="AH221" s="136" t="str">
        <f t="shared" si="310"/>
        <v/>
      </c>
      <c r="AI221" s="132" t="str">
        <f t="shared" si="311"/>
        <v/>
      </c>
      <c r="AJ221" s="132" t="str">
        <f t="shared" si="312"/>
        <v/>
      </c>
      <c r="AK221" s="132" t="str">
        <f t="shared" si="313"/>
        <v/>
      </c>
      <c r="AL221" s="136" t="str">
        <f t="shared" si="314"/>
        <v/>
      </c>
      <c r="AM221" s="132"/>
      <c r="AN221" s="132" t="str">
        <f t="shared" si="292"/>
        <v/>
      </c>
      <c r="AP221" s="1" t="str">
        <f t="shared" si="293"/>
        <v xml:space="preserve"> </v>
      </c>
      <c r="AQ221" s="1" t="str">
        <f t="shared" si="294"/>
        <v xml:space="preserve">0 </v>
      </c>
      <c r="AR221" s="1" t="str">
        <f t="shared" si="295"/>
        <v xml:space="preserve">0 </v>
      </c>
      <c r="AS221" s="1" t="str">
        <f t="shared" si="315"/>
        <v/>
      </c>
      <c r="AT221" s="1" t="str">
        <f t="shared" si="316"/>
        <v/>
      </c>
      <c r="AU221" s="1" t="str">
        <f t="shared" si="317"/>
        <v/>
      </c>
      <c r="AV221" s="1" t="str">
        <f t="shared" si="318"/>
        <v/>
      </c>
      <c r="AW221" s="1" t="str">
        <f t="shared" si="319"/>
        <v/>
      </c>
      <c r="AX221" s="1" t="str">
        <f t="shared" si="320"/>
        <v/>
      </c>
      <c r="BA221" s="1">
        <f t="shared" si="321"/>
        <v>0</v>
      </c>
      <c r="BB221" s="1" t="str">
        <f t="shared" si="322"/>
        <v/>
      </c>
      <c r="BC221" s="1" t="str">
        <f t="shared" si="323"/>
        <v/>
      </c>
    </row>
    <row r="222" spans="1:55" ht="15.75">
      <c r="A222" s="145">
        <f t="shared" ref="A222" si="346">A221+1</f>
        <v>217</v>
      </c>
      <c r="B222" s="147"/>
      <c r="C222" s="147"/>
      <c r="D222" s="147"/>
      <c r="E222" s="146"/>
      <c r="F222" s="146"/>
      <c r="G222" s="146"/>
      <c r="H222" s="150">
        <f t="shared" si="297"/>
        <v>0</v>
      </c>
      <c r="I222" s="147"/>
      <c r="J222" s="150">
        <f t="shared" si="298"/>
        <v>0</v>
      </c>
      <c r="K222" s="147"/>
      <c r="L222" s="147"/>
      <c r="M222" s="147"/>
      <c r="N222" s="147"/>
      <c r="O222" s="148"/>
      <c r="P222" s="147"/>
      <c r="Q222" s="147"/>
      <c r="R222" s="149" t="str">
        <f t="shared" si="299"/>
        <v/>
      </c>
      <c r="S222" s="149" t="str">
        <f t="shared" si="300"/>
        <v/>
      </c>
      <c r="T222" s="147"/>
      <c r="U222" s="147"/>
      <c r="V222" s="147"/>
      <c r="W222" s="132" t="str">
        <f t="shared" si="301"/>
        <v/>
      </c>
      <c r="X222" s="136" t="str">
        <f t="shared" si="302"/>
        <v/>
      </c>
      <c r="Y222" s="132" t="str">
        <f t="shared" si="290"/>
        <v/>
      </c>
      <c r="Z222" s="136" t="str">
        <f t="shared" si="303"/>
        <v/>
      </c>
      <c r="AA222" s="136" t="str">
        <f t="shared" si="304"/>
        <v/>
      </c>
      <c r="AB222" s="136" t="str">
        <f t="shared" si="305"/>
        <v/>
      </c>
      <c r="AC222" s="136" t="str">
        <f t="shared" si="306"/>
        <v/>
      </c>
      <c r="AD222" s="132" t="str">
        <f t="shared" si="307"/>
        <v/>
      </c>
      <c r="AE222" s="132" t="str">
        <f t="shared" si="308"/>
        <v/>
      </c>
      <c r="AF222" s="132" t="str">
        <f t="shared" si="309"/>
        <v/>
      </c>
      <c r="AG222" s="132" t="str">
        <f t="shared" si="291"/>
        <v/>
      </c>
      <c r="AH222" s="136" t="str">
        <f t="shared" si="310"/>
        <v/>
      </c>
      <c r="AI222" s="132" t="str">
        <f t="shared" si="311"/>
        <v/>
      </c>
      <c r="AJ222" s="132" t="str">
        <f t="shared" si="312"/>
        <v/>
      </c>
      <c r="AK222" s="132" t="str">
        <f t="shared" si="313"/>
        <v/>
      </c>
      <c r="AL222" s="136" t="str">
        <f t="shared" si="314"/>
        <v/>
      </c>
      <c r="AM222" s="132"/>
      <c r="AN222" s="132" t="str">
        <f t="shared" si="292"/>
        <v/>
      </c>
      <c r="AP222" s="1" t="str">
        <f t="shared" si="293"/>
        <v xml:space="preserve"> </v>
      </c>
      <c r="AQ222" s="1" t="str">
        <f t="shared" si="294"/>
        <v xml:space="preserve">0 </v>
      </c>
      <c r="AR222" s="1" t="str">
        <f t="shared" si="295"/>
        <v xml:space="preserve">0 </v>
      </c>
      <c r="AS222" s="1" t="str">
        <f t="shared" si="315"/>
        <v/>
      </c>
      <c r="AT222" s="1" t="str">
        <f t="shared" si="316"/>
        <v/>
      </c>
      <c r="AU222" s="1" t="str">
        <f t="shared" si="317"/>
        <v/>
      </c>
      <c r="AV222" s="1" t="str">
        <f t="shared" si="318"/>
        <v/>
      </c>
      <c r="AW222" s="1" t="str">
        <f t="shared" si="319"/>
        <v/>
      </c>
      <c r="AX222" s="1" t="str">
        <f t="shared" si="320"/>
        <v/>
      </c>
      <c r="BA222" s="1">
        <f t="shared" si="321"/>
        <v>0</v>
      </c>
      <c r="BB222" s="1" t="str">
        <f t="shared" si="322"/>
        <v/>
      </c>
      <c r="BC222" s="1" t="str">
        <f t="shared" si="323"/>
        <v/>
      </c>
    </row>
    <row r="223" spans="1:55" ht="15.75">
      <c r="A223" s="145">
        <f t="shared" ref="A223" si="347">A222+1</f>
        <v>218</v>
      </c>
      <c r="B223" s="147"/>
      <c r="C223" s="147"/>
      <c r="D223" s="147"/>
      <c r="E223" s="146"/>
      <c r="F223" s="146"/>
      <c r="G223" s="146"/>
      <c r="H223" s="150">
        <f t="shared" si="297"/>
        <v>0</v>
      </c>
      <c r="I223" s="147"/>
      <c r="J223" s="150">
        <f t="shared" si="298"/>
        <v>0</v>
      </c>
      <c r="K223" s="147"/>
      <c r="L223" s="147"/>
      <c r="M223" s="147"/>
      <c r="N223" s="147"/>
      <c r="O223" s="148"/>
      <c r="P223" s="147"/>
      <c r="Q223" s="147"/>
      <c r="R223" s="149" t="str">
        <f t="shared" si="299"/>
        <v/>
      </c>
      <c r="S223" s="149" t="str">
        <f t="shared" si="300"/>
        <v/>
      </c>
      <c r="T223" s="147"/>
      <c r="U223" s="147"/>
      <c r="V223" s="147"/>
      <c r="W223" s="132" t="str">
        <f t="shared" si="301"/>
        <v/>
      </c>
      <c r="X223" s="136" t="str">
        <f t="shared" si="302"/>
        <v/>
      </c>
      <c r="Y223" s="132" t="str">
        <f t="shared" si="290"/>
        <v/>
      </c>
      <c r="Z223" s="136" t="str">
        <f t="shared" si="303"/>
        <v/>
      </c>
      <c r="AA223" s="136" t="str">
        <f t="shared" si="304"/>
        <v/>
      </c>
      <c r="AB223" s="136" t="str">
        <f t="shared" si="305"/>
        <v/>
      </c>
      <c r="AC223" s="136" t="str">
        <f t="shared" si="306"/>
        <v/>
      </c>
      <c r="AD223" s="132" t="str">
        <f t="shared" si="307"/>
        <v/>
      </c>
      <c r="AE223" s="132" t="str">
        <f t="shared" si="308"/>
        <v/>
      </c>
      <c r="AF223" s="132" t="str">
        <f t="shared" si="309"/>
        <v/>
      </c>
      <c r="AG223" s="132" t="str">
        <f t="shared" si="291"/>
        <v/>
      </c>
      <c r="AH223" s="136" t="str">
        <f t="shared" si="310"/>
        <v/>
      </c>
      <c r="AI223" s="132" t="str">
        <f t="shared" si="311"/>
        <v/>
      </c>
      <c r="AJ223" s="132" t="str">
        <f t="shared" si="312"/>
        <v/>
      </c>
      <c r="AK223" s="132" t="str">
        <f t="shared" si="313"/>
        <v/>
      </c>
      <c r="AL223" s="136" t="str">
        <f t="shared" si="314"/>
        <v/>
      </c>
      <c r="AM223" s="132"/>
      <c r="AN223" s="132" t="str">
        <f t="shared" si="292"/>
        <v/>
      </c>
      <c r="AP223" s="1" t="str">
        <f t="shared" si="293"/>
        <v xml:space="preserve"> </v>
      </c>
      <c r="AQ223" s="1" t="str">
        <f t="shared" si="294"/>
        <v xml:space="preserve">0 </v>
      </c>
      <c r="AR223" s="1" t="str">
        <f t="shared" si="295"/>
        <v xml:space="preserve">0 </v>
      </c>
      <c r="AS223" s="1" t="str">
        <f t="shared" si="315"/>
        <v/>
      </c>
      <c r="AT223" s="1" t="str">
        <f t="shared" si="316"/>
        <v/>
      </c>
      <c r="AU223" s="1" t="str">
        <f t="shared" si="317"/>
        <v/>
      </c>
      <c r="AV223" s="1" t="str">
        <f t="shared" si="318"/>
        <v/>
      </c>
      <c r="AW223" s="1" t="str">
        <f t="shared" si="319"/>
        <v/>
      </c>
      <c r="AX223" s="1" t="str">
        <f t="shared" si="320"/>
        <v/>
      </c>
      <c r="BA223" s="1">
        <f t="shared" si="321"/>
        <v>0</v>
      </c>
      <c r="BB223" s="1" t="str">
        <f t="shared" si="322"/>
        <v/>
      </c>
      <c r="BC223" s="1" t="str">
        <f t="shared" si="323"/>
        <v/>
      </c>
    </row>
    <row r="224" spans="1:55" ht="15.75">
      <c r="A224" s="145">
        <f t="shared" ref="A224" si="348">A223+1</f>
        <v>219</v>
      </c>
      <c r="B224" s="147"/>
      <c r="C224" s="147"/>
      <c r="D224" s="147"/>
      <c r="E224" s="146"/>
      <c r="F224" s="146"/>
      <c r="G224" s="146"/>
      <c r="H224" s="150">
        <f t="shared" si="297"/>
        <v>0</v>
      </c>
      <c r="I224" s="147"/>
      <c r="J224" s="150">
        <f t="shared" si="298"/>
        <v>0</v>
      </c>
      <c r="K224" s="147"/>
      <c r="L224" s="147"/>
      <c r="M224" s="147"/>
      <c r="N224" s="147"/>
      <c r="O224" s="148"/>
      <c r="P224" s="147"/>
      <c r="Q224" s="147"/>
      <c r="R224" s="149" t="str">
        <f t="shared" si="299"/>
        <v/>
      </c>
      <c r="S224" s="149" t="str">
        <f t="shared" si="300"/>
        <v/>
      </c>
      <c r="T224" s="147"/>
      <c r="U224" s="147"/>
      <c r="V224" s="147"/>
      <c r="W224" s="132" t="str">
        <f t="shared" si="301"/>
        <v/>
      </c>
      <c r="X224" s="136" t="str">
        <f t="shared" si="302"/>
        <v/>
      </c>
      <c r="Y224" s="132" t="str">
        <f t="shared" si="290"/>
        <v/>
      </c>
      <c r="Z224" s="136" t="str">
        <f t="shared" si="303"/>
        <v/>
      </c>
      <c r="AA224" s="136" t="str">
        <f t="shared" si="304"/>
        <v/>
      </c>
      <c r="AB224" s="136" t="str">
        <f t="shared" si="305"/>
        <v/>
      </c>
      <c r="AC224" s="136" t="str">
        <f t="shared" si="306"/>
        <v/>
      </c>
      <c r="AD224" s="132" t="str">
        <f t="shared" si="307"/>
        <v/>
      </c>
      <c r="AE224" s="132" t="str">
        <f t="shared" si="308"/>
        <v/>
      </c>
      <c r="AF224" s="132" t="str">
        <f t="shared" si="309"/>
        <v/>
      </c>
      <c r="AG224" s="132" t="str">
        <f t="shared" si="291"/>
        <v/>
      </c>
      <c r="AH224" s="136" t="str">
        <f t="shared" si="310"/>
        <v/>
      </c>
      <c r="AI224" s="132" t="str">
        <f t="shared" si="311"/>
        <v/>
      </c>
      <c r="AJ224" s="132" t="str">
        <f t="shared" si="312"/>
        <v/>
      </c>
      <c r="AK224" s="132" t="str">
        <f t="shared" si="313"/>
        <v/>
      </c>
      <c r="AL224" s="136" t="str">
        <f t="shared" si="314"/>
        <v/>
      </c>
      <c r="AM224" s="132"/>
      <c r="AN224" s="132" t="str">
        <f t="shared" si="292"/>
        <v/>
      </c>
      <c r="AP224" s="1" t="str">
        <f t="shared" si="293"/>
        <v xml:space="preserve"> </v>
      </c>
      <c r="AQ224" s="1" t="str">
        <f t="shared" si="294"/>
        <v xml:space="preserve">0 </v>
      </c>
      <c r="AR224" s="1" t="str">
        <f t="shared" si="295"/>
        <v xml:space="preserve">0 </v>
      </c>
      <c r="AS224" s="1" t="str">
        <f t="shared" si="315"/>
        <v/>
      </c>
      <c r="AT224" s="1" t="str">
        <f t="shared" si="316"/>
        <v/>
      </c>
      <c r="AU224" s="1" t="str">
        <f t="shared" si="317"/>
        <v/>
      </c>
      <c r="AV224" s="1" t="str">
        <f t="shared" si="318"/>
        <v/>
      </c>
      <c r="AW224" s="1" t="str">
        <f t="shared" si="319"/>
        <v/>
      </c>
      <c r="AX224" s="1" t="str">
        <f t="shared" si="320"/>
        <v/>
      </c>
      <c r="BA224" s="1">
        <f t="shared" si="321"/>
        <v>0</v>
      </c>
      <c r="BB224" s="1" t="str">
        <f t="shared" si="322"/>
        <v/>
      </c>
      <c r="BC224" s="1" t="str">
        <f t="shared" si="323"/>
        <v/>
      </c>
    </row>
    <row r="225" spans="1:55" ht="15.75">
      <c r="A225" s="145">
        <f t="shared" ref="A225" si="349">A224+1</f>
        <v>220</v>
      </c>
      <c r="B225" s="147"/>
      <c r="C225" s="147"/>
      <c r="D225" s="147"/>
      <c r="E225" s="146"/>
      <c r="F225" s="146"/>
      <c r="G225" s="146"/>
      <c r="H225" s="150">
        <f t="shared" si="297"/>
        <v>0</v>
      </c>
      <c r="I225" s="147"/>
      <c r="J225" s="150">
        <f t="shared" si="298"/>
        <v>0</v>
      </c>
      <c r="K225" s="147"/>
      <c r="L225" s="147"/>
      <c r="M225" s="147"/>
      <c r="N225" s="147"/>
      <c r="O225" s="148"/>
      <c r="P225" s="147"/>
      <c r="Q225" s="147"/>
      <c r="R225" s="149" t="str">
        <f t="shared" si="299"/>
        <v/>
      </c>
      <c r="S225" s="149" t="str">
        <f t="shared" si="300"/>
        <v/>
      </c>
      <c r="T225" s="147"/>
      <c r="U225" s="147"/>
      <c r="V225" s="147"/>
      <c r="W225" s="132" t="str">
        <f t="shared" si="301"/>
        <v/>
      </c>
      <c r="X225" s="136" t="str">
        <f t="shared" si="302"/>
        <v/>
      </c>
      <c r="Y225" s="132" t="str">
        <f t="shared" si="290"/>
        <v/>
      </c>
      <c r="Z225" s="136" t="str">
        <f t="shared" si="303"/>
        <v/>
      </c>
      <c r="AA225" s="136" t="str">
        <f t="shared" si="304"/>
        <v/>
      </c>
      <c r="AB225" s="136" t="str">
        <f t="shared" si="305"/>
        <v/>
      </c>
      <c r="AC225" s="136" t="str">
        <f t="shared" si="306"/>
        <v/>
      </c>
      <c r="AD225" s="132" t="str">
        <f t="shared" si="307"/>
        <v/>
      </c>
      <c r="AE225" s="132" t="str">
        <f t="shared" si="308"/>
        <v/>
      </c>
      <c r="AF225" s="132" t="str">
        <f t="shared" si="309"/>
        <v/>
      </c>
      <c r="AG225" s="132" t="str">
        <f t="shared" si="291"/>
        <v/>
      </c>
      <c r="AH225" s="136" t="str">
        <f t="shared" si="310"/>
        <v/>
      </c>
      <c r="AI225" s="132" t="str">
        <f t="shared" si="311"/>
        <v/>
      </c>
      <c r="AJ225" s="132" t="str">
        <f t="shared" si="312"/>
        <v/>
      </c>
      <c r="AK225" s="132" t="str">
        <f t="shared" si="313"/>
        <v/>
      </c>
      <c r="AL225" s="136" t="str">
        <f t="shared" si="314"/>
        <v/>
      </c>
      <c r="AM225" s="132"/>
      <c r="AN225" s="132" t="str">
        <f t="shared" si="292"/>
        <v/>
      </c>
      <c r="AP225" s="1" t="str">
        <f t="shared" si="293"/>
        <v xml:space="preserve"> </v>
      </c>
      <c r="AQ225" s="1" t="str">
        <f t="shared" si="294"/>
        <v xml:space="preserve">0 </v>
      </c>
      <c r="AR225" s="1" t="str">
        <f t="shared" si="295"/>
        <v xml:space="preserve">0 </v>
      </c>
      <c r="AS225" s="1" t="str">
        <f t="shared" si="315"/>
        <v/>
      </c>
      <c r="AT225" s="1" t="str">
        <f t="shared" si="316"/>
        <v/>
      </c>
      <c r="AU225" s="1" t="str">
        <f t="shared" si="317"/>
        <v/>
      </c>
      <c r="AV225" s="1" t="str">
        <f t="shared" si="318"/>
        <v/>
      </c>
      <c r="AW225" s="1" t="str">
        <f t="shared" si="319"/>
        <v/>
      </c>
      <c r="AX225" s="1" t="str">
        <f t="shared" si="320"/>
        <v/>
      </c>
      <c r="BA225" s="1">
        <f t="shared" si="321"/>
        <v>0</v>
      </c>
      <c r="BB225" s="1" t="str">
        <f t="shared" si="322"/>
        <v/>
      </c>
      <c r="BC225" s="1" t="str">
        <f t="shared" si="323"/>
        <v/>
      </c>
    </row>
    <row r="226" spans="1:55" ht="15.75">
      <c r="A226" s="145">
        <f t="shared" ref="A226" si="350">A225+1</f>
        <v>221</v>
      </c>
      <c r="B226" s="147"/>
      <c r="C226" s="147"/>
      <c r="D226" s="147"/>
      <c r="E226" s="146"/>
      <c r="F226" s="146"/>
      <c r="G226" s="146"/>
      <c r="H226" s="150">
        <f t="shared" si="297"/>
        <v>0</v>
      </c>
      <c r="I226" s="147"/>
      <c r="J226" s="150">
        <f t="shared" si="298"/>
        <v>0</v>
      </c>
      <c r="K226" s="147"/>
      <c r="L226" s="147"/>
      <c r="M226" s="147"/>
      <c r="N226" s="147"/>
      <c r="O226" s="148"/>
      <c r="P226" s="147"/>
      <c r="Q226" s="147"/>
      <c r="R226" s="149" t="str">
        <f t="shared" si="299"/>
        <v/>
      </c>
      <c r="S226" s="149" t="str">
        <f t="shared" si="300"/>
        <v/>
      </c>
      <c r="T226" s="147"/>
      <c r="U226" s="147"/>
      <c r="V226" s="147"/>
      <c r="W226" s="132" t="str">
        <f t="shared" si="301"/>
        <v/>
      </c>
      <c r="X226" s="136" t="str">
        <f t="shared" si="302"/>
        <v/>
      </c>
      <c r="Y226" s="132" t="str">
        <f t="shared" si="290"/>
        <v/>
      </c>
      <c r="Z226" s="136" t="str">
        <f t="shared" si="303"/>
        <v/>
      </c>
      <c r="AA226" s="136" t="str">
        <f t="shared" si="304"/>
        <v/>
      </c>
      <c r="AB226" s="136" t="str">
        <f t="shared" si="305"/>
        <v/>
      </c>
      <c r="AC226" s="136" t="str">
        <f t="shared" si="306"/>
        <v/>
      </c>
      <c r="AD226" s="132" t="str">
        <f t="shared" si="307"/>
        <v/>
      </c>
      <c r="AE226" s="132" t="str">
        <f t="shared" si="308"/>
        <v/>
      </c>
      <c r="AF226" s="132" t="str">
        <f t="shared" si="309"/>
        <v/>
      </c>
      <c r="AG226" s="132" t="str">
        <f t="shared" si="291"/>
        <v/>
      </c>
      <c r="AH226" s="136" t="str">
        <f t="shared" si="310"/>
        <v/>
      </c>
      <c r="AI226" s="132" t="str">
        <f t="shared" si="311"/>
        <v/>
      </c>
      <c r="AJ226" s="132" t="str">
        <f t="shared" si="312"/>
        <v/>
      </c>
      <c r="AK226" s="132" t="str">
        <f t="shared" si="313"/>
        <v/>
      </c>
      <c r="AL226" s="136" t="str">
        <f t="shared" si="314"/>
        <v/>
      </c>
      <c r="AM226" s="132"/>
      <c r="AN226" s="132" t="str">
        <f t="shared" si="292"/>
        <v/>
      </c>
      <c r="AP226" s="1" t="str">
        <f t="shared" si="293"/>
        <v xml:space="preserve"> </v>
      </c>
      <c r="AQ226" s="1" t="str">
        <f t="shared" si="294"/>
        <v xml:space="preserve">0 </v>
      </c>
      <c r="AR226" s="1" t="str">
        <f t="shared" si="295"/>
        <v xml:space="preserve">0 </v>
      </c>
      <c r="AS226" s="1" t="str">
        <f t="shared" si="315"/>
        <v/>
      </c>
      <c r="AT226" s="1" t="str">
        <f t="shared" si="316"/>
        <v/>
      </c>
      <c r="AU226" s="1" t="str">
        <f t="shared" si="317"/>
        <v/>
      </c>
      <c r="AV226" s="1" t="str">
        <f t="shared" si="318"/>
        <v/>
      </c>
      <c r="AW226" s="1" t="str">
        <f t="shared" si="319"/>
        <v/>
      </c>
      <c r="AX226" s="1" t="str">
        <f t="shared" si="320"/>
        <v/>
      </c>
      <c r="BA226" s="1">
        <f t="shared" si="321"/>
        <v>0</v>
      </c>
      <c r="BB226" s="1" t="str">
        <f t="shared" si="322"/>
        <v/>
      </c>
      <c r="BC226" s="1" t="str">
        <f t="shared" si="323"/>
        <v/>
      </c>
    </row>
    <row r="227" spans="1:55" ht="15.75">
      <c r="A227" s="145">
        <f t="shared" ref="A227" si="351">A226+1</f>
        <v>222</v>
      </c>
      <c r="B227" s="147"/>
      <c r="C227" s="147"/>
      <c r="D227" s="147"/>
      <c r="E227" s="146"/>
      <c r="F227" s="146"/>
      <c r="G227" s="146"/>
      <c r="H227" s="150">
        <f t="shared" si="297"/>
        <v>0</v>
      </c>
      <c r="I227" s="147"/>
      <c r="J227" s="150">
        <f t="shared" si="298"/>
        <v>0</v>
      </c>
      <c r="K227" s="147"/>
      <c r="L227" s="147"/>
      <c r="M227" s="147"/>
      <c r="N227" s="147"/>
      <c r="O227" s="148"/>
      <c r="P227" s="147"/>
      <c r="Q227" s="147"/>
      <c r="R227" s="149" t="str">
        <f t="shared" si="299"/>
        <v/>
      </c>
      <c r="S227" s="149" t="str">
        <f t="shared" si="300"/>
        <v/>
      </c>
      <c r="T227" s="147"/>
      <c r="U227" s="147"/>
      <c r="V227" s="147"/>
      <c r="W227" s="132" t="str">
        <f t="shared" si="301"/>
        <v/>
      </c>
      <c r="X227" s="136" t="str">
        <f t="shared" si="302"/>
        <v/>
      </c>
      <c r="Y227" s="132" t="str">
        <f t="shared" si="290"/>
        <v/>
      </c>
      <c r="Z227" s="136" t="str">
        <f t="shared" si="303"/>
        <v/>
      </c>
      <c r="AA227" s="136" t="str">
        <f t="shared" si="304"/>
        <v/>
      </c>
      <c r="AB227" s="136" t="str">
        <f t="shared" si="305"/>
        <v/>
      </c>
      <c r="AC227" s="136" t="str">
        <f t="shared" si="306"/>
        <v/>
      </c>
      <c r="AD227" s="132" t="str">
        <f t="shared" si="307"/>
        <v/>
      </c>
      <c r="AE227" s="132" t="str">
        <f t="shared" si="308"/>
        <v/>
      </c>
      <c r="AF227" s="132" t="str">
        <f t="shared" si="309"/>
        <v/>
      </c>
      <c r="AG227" s="132" t="str">
        <f t="shared" si="291"/>
        <v/>
      </c>
      <c r="AH227" s="136" t="str">
        <f t="shared" si="310"/>
        <v/>
      </c>
      <c r="AI227" s="132" t="str">
        <f t="shared" si="311"/>
        <v/>
      </c>
      <c r="AJ227" s="132" t="str">
        <f t="shared" si="312"/>
        <v/>
      </c>
      <c r="AK227" s="132" t="str">
        <f t="shared" si="313"/>
        <v/>
      </c>
      <c r="AL227" s="136" t="str">
        <f t="shared" si="314"/>
        <v/>
      </c>
      <c r="AM227" s="132"/>
      <c r="AN227" s="132" t="str">
        <f t="shared" si="292"/>
        <v/>
      </c>
      <c r="AP227" s="1" t="str">
        <f t="shared" si="293"/>
        <v xml:space="preserve"> </v>
      </c>
      <c r="AQ227" s="1" t="str">
        <f t="shared" si="294"/>
        <v xml:space="preserve">0 </v>
      </c>
      <c r="AR227" s="1" t="str">
        <f t="shared" si="295"/>
        <v xml:space="preserve">0 </v>
      </c>
      <c r="AS227" s="1" t="str">
        <f t="shared" si="315"/>
        <v/>
      </c>
      <c r="AT227" s="1" t="str">
        <f t="shared" si="316"/>
        <v/>
      </c>
      <c r="AU227" s="1" t="str">
        <f t="shared" si="317"/>
        <v/>
      </c>
      <c r="AV227" s="1" t="str">
        <f t="shared" si="318"/>
        <v/>
      </c>
      <c r="AW227" s="1" t="str">
        <f t="shared" si="319"/>
        <v/>
      </c>
      <c r="AX227" s="1" t="str">
        <f t="shared" si="320"/>
        <v/>
      </c>
      <c r="BA227" s="1">
        <f t="shared" si="321"/>
        <v>0</v>
      </c>
      <c r="BB227" s="1" t="str">
        <f t="shared" si="322"/>
        <v/>
      </c>
      <c r="BC227" s="1" t="str">
        <f t="shared" si="323"/>
        <v/>
      </c>
    </row>
    <row r="228" spans="1:55" ht="15.75">
      <c r="A228" s="145">
        <f t="shared" ref="A228" si="352">A227+1</f>
        <v>223</v>
      </c>
      <c r="B228" s="147"/>
      <c r="C228" s="147"/>
      <c r="D228" s="147"/>
      <c r="E228" s="146"/>
      <c r="F228" s="146"/>
      <c r="G228" s="146"/>
      <c r="H228" s="150">
        <f t="shared" si="297"/>
        <v>0</v>
      </c>
      <c r="I228" s="147"/>
      <c r="J228" s="150">
        <f t="shared" si="298"/>
        <v>0</v>
      </c>
      <c r="K228" s="147"/>
      <c r="L228" s="147"/>
      <c r="M228" s="147"/>
      <c r="N228" s="147"/>
      <c r="O228" s="148"/>
      <c r="P228" s="147"/>
      <c r="Q228" s="147"/>
      <c r="R228" s="149" t="str">
        <f t="shared" si="299"/>
        <v/>
      </c>
      <c r="S228" s="149" t="str">
        <f t="shared" si="300"/>
        <v/>
      </c>
      <c r="T228" s="147"/>
      <c r="U228" s="147"/>
      <c r="V228" s="147"/>
      <c r="W228" s="132" t="str">
        <f t="shared" si="301"/>
        <v/>
      </c>
      <c r="X228" s="136" t="str">
        <f t="shared" si="302"/>
        <v/>
      </c>
      <c r="Y228" s="132" t="str">
        <f t="shared" si="290"/>
        <v/>
      </c>
      <c r="Z228" s="136" t="str">
        <f t="shared" si="303"/>
        <v/>
      </c>
      <c r="AA228" s="136" t="str">
        <f t="shared" si="304"/>
        <v/>
      </c>
      <c r="AB228" s="136" t="str">
        <f t="shared" si="305"/>
        <v/>
      </c>
      <c r="AC228" s="136" t="str">
        <f t="shared" si="306"/>
        <v/>
      </c>
      <c r="AD228" s="132" t="str">
        <f t="shared" si="307"/>
        <v/>
      </c>
      <c r="AE228" s="132" t="str">
        <f t="shared" si="308"/>
        <v/>
      </c>
      <c r="AF228" s="132" t="str">
        <f t="shared" si="309"/>
        <v/>
      </c>
      <c r="AG228" s="132" t="str">
        <f t="shared" si="291"/>
        <v/>
      </c>
      <c r="AH228" s="136" t="str">
        <f t="shared" si="310"/>
        <v/>
      </c>
      <c r="AI228" s="132" t="str">
        <f t="shared" si="311"/>
        <v/>
      </c>
      <c r="AJ228" s="132" t="str">
        <f t="shared" si="312"/>
        <v/>
      </c>
      <c r="AK228" s="132" t="str">
        <f t="shared" si="313"/>
        <v/>
      </c>
      <c r="AL228" s="136" t="str">
        <f t="shared" si="314"/>
        <v/>
      </c>
      <c r="AM228" s="132"/>
      <c r="AN228" s="132" t="str">
        <f t="shared" si="292"/>
        <v/>
      </c>
      <c r="AP228" s="1" t="str">
        <f t="shared" si="293"/>
        <v xml:space="preserve"> </v>
      </c>
      <c r="AQ228" s="1" t="str">
        <f t="shared" si="294"/>
        <v xml:space="preserve">0 </v>
      </c>
      <c r="AR228" s="1" t="str">
        <f t="shared" si="295"/>
        <v xml:space="preserve">0 </v>
      </c>
      <c r="AS228" s="1" t="str">
        <f t="shared" si="315"/>
        <v/>
      </c>
      <c r="AT228" s="1" t="str">
        <f t="shared" si="316"/>
        <v/>
      </c>
      <c r="AU228" s="1" t="str">
        <f t="shared" si="317"/>
        <v/>
      </c>
      <c r="AV228" s="1" t="str">
        <f t="shared" si="318"/>
        <v/>
      </c>
      <c r="AW228" s="1" t="str">
        <f t="shared" si="319"/>
        <v/>
      </c>
      <c r="AX228" s="1" t="str">
        <f t="shared" si="320"/>
        <v/>
      </c>
      <c r="BA228" s="1">
        <f t="shared" si="321"/>
        <v>0</v>
      </c>
      <c r="BB228" s="1" t="str">
        <f t="shared" si="322"/>
        <v/>
      </c>
      <c r="BC228" s="1" t="str">
        <f t="shared" si="323"/>
        <v/>
      </c>
    </row>
    <row r="229" spans="1:55" ht="15.75">
      <c r="A229" s="145">
        <f t="shared" ref="A229" si="353">A228+1</f>
        <v>224</v>
      </c>
      <c r="B229" s="147"/>
      <c r="C229" s="147"/>
      <c r="D229" s="147"/>
      <c r="E229" s="146"/>
      <c r="F229" s="146"/>
      <c r="G229" s="146"/>
      <c r="H229" s="150">
        <f t="shared" si="297"/>
        <v>0</v>
      </c>
      <c r="I229" s="147"/>
      <c r="J229" s="150">
        <f t="shared" si="298"/>
        <v>0</v>
      </c>
      <c r="K229" s="147"/>
      <c r="L229" s="147"/>
      <c r="M229" s="147"/>
      <c r="N229" s="147"/>
      <c r="O229" s="148"/>
      <c r="P229" s="147"/>
      <c r="Q229" s="147"/>
      <c r="R229" s="149" t="str">
        <f t="shared" si="299"/>
        <v/>
      </c>
      <c r="S229" s="149" t="str">
        <f t="shared" si="300"/>
        <v/>
      </c>
      <c r="T229" s="147"/>
      <c r="U229" s="147"/>
      <c r="V229" s="147"/>
      <c r="W229" s="132" t="str">
        <f t="shared" si="301"/>
        <v/>
      </c>
      <c r="X229" s="136" t="str">
        <f t="shared" si="302"/>
        <v/>
      </c>
      <c r="Y229" s="132" t="str">
        <f t="shared" si="290"/>
        <v/>
      </c>
      <c r="Z229" s="136" t="str">
        <f t="shared" si="303"/>
        <v/>
      </c>
      <c r="AA229" s="136" t="str">
        <f t="shared" si="304"/>
        <v/>
      </c>
      <c r="AB229" s="136" t="str">
        <f t="shared" si="305"/>
        <v/>
      </c>
      <c r="AC229" s="136" t="str">
        <f t="shared" si="306"/>
        <v/>
      </c>
      <c r="AD229" s="132" t="str">
        <f t="shared" si="307"/>
        <v/>
      </c>
      <c r="AE229" s="132" t="str">
        <f t="shared" si="308"/>
        <v/>
      </c>
      <c r="AF229" s="132" t="str">
        <f t="shared" si="309"/>
        <v/>
      </c>
      <c r="AG229" s="132" t="str">
        <f t="shared" si="291"/>
        <v/>
      </c>
      <c r="AH229" s="136" t="str">
        <f t="shared" si="310"/>
        <v/>
      </c>
      <c r="AI229" s="132" t="str">
        <f t="shared" si="311"/>
        <v/>
      </c>
      <c r="AJ229" s="132" t="str">
        <f t="shared" si="312"/>
        <v/>
      </c>
      <c r="AK229" s="132" t="str">
        <f t="shared" si="313"/>
        <v/>
      </c>
      <c r="AL229" s="136" t="str">
        <f t="shared" si="314"/>
        <v/>
      </c>
      <c r="AM229" s="132"/>
      <c r="AN229" s="132" t="str">
        <f t="shared" si="292"/>
        <v/>
      </c>
      <c r="AP229" s="1" t="str">
        <f t="shared" si="293"/>
        <v xml:space="preserve"> </v>
      </c>
      <c r="AQ229" s="1" t="str">
        <f t="shared" si="294"/>
        <v xml:space="preserve">0 </v>
      </c>
      <c r="AR229" s="1" t="str">
        <f t="shared" si="295"/>
        <v xml:space="preserve">0 </v>
      </c>
      <c r="AS229" s="1" t="str">
        <f t="shared" si="315"/>
        <v/>
      </c>
      <c r="AT229" s="1" t="str">
        <f t="shared" si="316"/>
        <v/>
      </c>
      <c r="AU229" s="1" t="str">
        <f t="shared" si="317"/>
        <v/>
      </c>
      <c r="AV229" s="1" t="str">
        <f t="shared" si="318"/>
        <v/>
      </c>
      <c r="AW229" s="1" t="str">
        <f t="shared" si="319"/>
        <v/>
      </c>
      <c r="AX229" s="1" t="str">
        <f t="shared" si="320"/>
        <v/>
      </c>
      <c r="BA229" s="1">
        <f t="shared" si="321"/>
        <v>0</v>
      </c>
      <c r="BB229" s="1" t="str">
        <f t="shared" si="322"/>
        <v/>
      </c>
      <c r="BC229" s="1" t="str">
        <f t="shared" si="323"/>
        <v/>
      </c>
    </row>
    <row r="230" spans="1:55" ht="15.75">
      <c r="A230" s="145">
        <f t="shared" ref="A230" si="354">A229+1</f>
        <v>225</v>
      </c>
      <c r="B230" s="147"/>
      <c r="C230" s="147"/>
      <c r="D230" s="147"/>
      <c r="E230" s="146"/>
      <c r="F230" s="146"/>
      <c r="G230" s="146"/>
      <c r="H230" s="150">
        <f t="shared" si="297"/>
        <v>0</v>
      </c>
      <c r="I230" s="147"/>
      <c r="J230" s="150">
        <f t="shared" si="298"/>
        <v>0</v>
      </c>
      <c r="K230" s="147"/>
      <c r="L230" s="147"/>
      <c r="M230" s="147"/>
      <c r="N230" s="147"/>
      <c r="O230" s="148"/>
      <c r="P230" s="147"/>
      <c r="Q230" s="147"/>
      <c r="R230" s="149" t="str">
        <f t="shared" si="299"/>
        <v/>
      </c>
      <c r="S230" s="149" t="str">
        <f t="shared" si="300"/>
        <v/>
      </c>
      <c r="T230" s="147"/>
      <c r="U230" s="147"/>
      <c r="V230" s="147"/>
      <c r="W230" s="132" t="str">
        <f t="shared" si="301"/>
        <v/>
      </c>
      <c r="X230" s="136" t="str">
        <f t="shared" si="302"/>
        <v/>
      </c>
      <c r="Y230" s="132" t="str">
        <f t="shared" si="290"/>
        <v/>
      </c>
      <c r="Z230" s="136" t="str">
        <f t="shared" si="303"/>
        <v/>
      </c>
      <c r="AA230" s="136" t="str">
        <f t="shared" si="304"/>
        <v/>
      </c>
      <c r="AB230" s="136" t="str">
        <f t="shared" si="305"/>
        <v/>
      </c>
      <c r="AC230" s="136" t="str">
        <f t="shared" si="306"/>
        <v/>
      </c>
      <c r="AD230" s="132" t="str">
        <f t="shared" si="307"/>
        <v/>
      </c>
      <c r="AE230" s="132" t="str">
        <f t="shared" si="308"/>
        <v/>
      </c>
      <c r="AF230" s="132" t="str">
        <f t="shared" si="309"/>
        <v/>
      </c>
      <c r="AG230" s="132" t="str">
        <f t="shared" si="291"/>
        <v/>
      </c>
      <c r="AH230" s="136" t="str">
        <f t="shared" si="310"/>
        <v/>
      </c>
      <c r="AI230" s="132" t="str">
        <f t="shared" si="311"/>
        <v/>
      </c>
      <c r="AJ230" s="132" t="str">
        <f t="shared" si="312"/>
        <v/>
      </c>
      <c r="AK230" s="132" t="str">
        <f t="shared" si="313"/>
        <v/>
      </c>
      <c r="AL230" s="136" t="str">
        <f t="shared" si="314"/>
        <v/>
      </c>
      <c r="AM230" s="132"/>
      <c r="AN230" s="132" t="str">
        <f t="shared" si="292"/>
        <v/>
      </c>
      <c r="AP230" s="1" t="str">
        <f t="shared" si="293"/>
        <v xml:space="preserve"> </v>
      </c>
      <c r="AQ230" s="1" t="str">
        <f t="shared" si="294"/>
        <v xml:space="preserve">0 </v>
      </c>
      <c r="AR230" s="1" t="str">
        <f t="shared" si="295"/>
        <v xml:space="preserve">0 </v>
      </c>
      <c r="AS230" s="1" t="str">
        <f t="shared" si="315"/>
        <v/>
      </c>
      <c r="AT230" s="1" t="str">
        <f t="shared" si="316"/>
        <v/>
      </c>
      <c r="AU230" s="1" t="str">
        <f t="shared" si="317"/>
        <v/>
      </c>
      <c r="AV230" s="1" t="str">
        <f t="shared" si="318"/>
        <v/>
      </c>
      <c r="AW230" s="1" t="str">
        <f t="shared" si="319"/>
        <v/>
      </c>
      <c r="AX230" s="1" t="str">
        <f t="shared" si="320"/>
        <v/>
      </c>
      <c r="BA230" s="1">
        <f t="shared" si="321"/>
        <v>0</v>
      </c>
      <c r="BB230" s="1" t="str">
        <f t="shared" si="322"/>
        <v/>
      </c>
      <c r="BC230" s="1" t="str">
        <f t="shared" si="323"/>
        <v/>
      </c>
    </row>
    <row r="231" spans="1:55" ht="15.75">
      <c r="A231" s="145">
        <f t="shared" ref="A231" si="355">A230+1</f>
        <v>226</v>
      </c>
      <c r="B231" s="147"/>
      <c r="C231" s="147"/>
      <c r="D231" s="147"/>
      <c r="E231" s="146"/>
      <c r="F231" s="146"/>
      <c r="G231" s="146"/>
      <c r="H231" s="150">
        <f t="shared" si="297"/>
        <v>0</v>
      </c>
      <c r="I231" s="147"/>
      <c r="J231" s="150">
        <f t="shared" si="298"/>
        <v>0</v>
      </c>
      <c r="K231" s="147"/>
      <c r="L231" s="147"/>
      <c r="M231" s="147"/>
      <c r="N231" s="147"/>
      <c r="O231" s="148"/>
      <c r="P231" s="147"/>
      <c r="Q231" s="147"/>
      <c r="R231" s="149" t="str">
        <f t="shared" si="299"/>
        <v/>
      </c>
      <c r="S231" s="149" t="str">
        <f t="shared" si="300"/>
        <v/>
      </c>
      <c r="T231" s="147"/>
      <c r="U231" s="147"/>
      <c r="V231" s="147"/>
      <c r="W231" s="132" t="str">
        <f t="shared" si="301"/>
        <v/>
      </c>
      <c r="X231" s="136" t="str">
        <f t="shared" si="302"/>
        <v/>
      </c>
      <c r="Y231" s="132" t="str">
        <f t="shared" si="290"/>
        <v/>
      </c>
      <c r="Z231" s="136" t="str">
        <f t="shared" si="303"/>
        <v/>
      </c>
      <c r="AA231" s="136" t="str">
        <f t="shared" si="304"/>
        <v/>
      </c>
      <c r="AB231" s="136" t="str">
        <f t="shared" si="305"/>
        <v/>
      </c>
      <c r="AC231" s="136" t="str">
        <f t="shared" si="306"/>
        <v/>
      </c>
      <c r="AD231" s="132" t="str">
        <f t="shared" si="307"/>
        <v/>
      </c>
      <c r="AE231" s="132" t="str">
        <f t="shared" si="308"/>
        <v/>
      </c>
      <c r="AF231" s="132" t="str">
        <f t="shared" si="309"/>
        <v/>
      </c>
      <c r="AG231" s="132" t="str">
        <f t="shared" si="291"/>
        <v/>
      </c>
      <c r="AH231" s="136" t="str">
        <f t="shared" si="310"/>
        <v/>
      </c>
      <c r="AI231" s="132" t="str">
        <f t="shared" si="311"/>
        <v/>
      </c>
      <c r="AJ231" s="132" t="str">
        <f t="shared" si="312"/>
        <v/>
      </c>
      <c r="AK231" s="132" t="str">
        <f t="shared" si="313"/>
        <v/>
      </c>
      <c r="AL231" s="136" t="str">
        <f t="shared" si="314"/>
        <v/>
      </c>
      <c r="AM231" s="132"/>
      <c r="AN231" s="132" t="str">
        <f t="shared" si="292"/>
        <v/>
      </c>
      <c r="AP231" s="1" t="str">
        <f t="shared" si="293"/>
        <v xml:space="preserve"> </v>
      </c>
      <c r="AQ231" s="1" t="str">
        <f t="shared" si="294"/>
        <v xml:space="preserve">0 </v>
      </c>
      <c r="AR231" s="1" t="str">
        <f t="shared" si="295"/>
        <v xml:space="preserve">0 </v>
      </c>
      <c r="AS231" s="1" t="str">
        <f t="shared" si="315"/>
        <v/>
      </c>
      <c r="AT231" s="1" t="str">
        <f t="shared" si="316"/>
        <v/>
      </c>
      <c r="AU231" s="1" t="str">
        <f t="shared" si="317"/>
        <v/>
      </c>
      <c r="AV231" s="1" t="str">
        <f t="shared" si="318"/>
        <v/>
      </c>
      <c r="AW231" s="1" t="str">
        <f t="shared" si="319"/>
        <v/>
      </c>
      <c r="AX231" s="1" t="str">
        <f t="shared" si="320"/>
        <v/>
      </c>
      <c r="BA231" s="1">
        <f t="shared" si="321"/>
        <v>0</v>
      </c>
      <c r="BB231" s="1" t="str">
        <f t="shared" si="322"/>
        <v/>
      </c>
      <c r="BC231" s="1" t="str">
        <f t="shared" si="323"/>
        <v/>
      </c>
    </row>
    <row r="232" spans="1:55" ht="15.75">
      <c r="A232" s="145">
        <f t="shared" ref="A232" si="356">A231+1</f>
        <v>227</v>
      </c>
      <c r="B232" s="147"/>
      <c r="C232" s="147"/>
      <c r="D232" s="147"/>
      <c r="E232" s="146"/>
      <c r="F232" s="146"/>
      <c r="G232" s="146"/>
      <c r="H232" s="150">
        <f t="shared" si="297"/>
        <v>0</v>
      </c>
      <c r="I232" s="147"/>
      <c r="J232" s="150">
        <f t="shared" si="298"/>
        <v>0</v>
      </c>
      <c r="K232" s="147"/>
      <c r="L232" s="147"/>
      <c r="M232" s="147"/>
      <c r="N232" s="147"/>
      <c r="O232" s="148"/>
      <c r="P232" s="147"/>
      <c r="Q232" s="147"/>
      <c r="R232" s="149" t="str">
        <f t="shared" si="299"/>
        <v/>
      </c>
      <c r="S232" s="149" t="str">
        <f t="shared" si="300"/>
        <v/>
      </c>
      <c r="T232" s="147"/>
      <c r="U232" s="147"/>
      <c r="V232" s="147"/>
      <c r="W232" s="132" t="str">
        <f t="shared" si="301"/>
        <v/>
      </c>
      <c r="X232" s="136" t="str">
        <f t="shared" si="302"/>
        <v/>
      </c>
      <c r="Y232" s="132" t="str">
        <f t="shared" si="290"/>
        <v/>
      </c>
      <c r="Z232" s="136" t="str">
        <f t="shared" si="303"/>
        <v/>
      </c>
      <c r="AA232" s="136" t="str">
        <f t="shared" si="304"/>
        <v/>
      </c>
      <c r="AB232" s="136" t="str">
        <f t="shared" si="305"/>
        <v/>
      </c>
      <c r="AC232" s="136" t="str">
        <f t="shared" si="306"/>
        <v/>
      </c>
      <c r="AD232" s="132" t="str">
        <f t="shared" si="307"/>
        <v/>
      </c>
      <c r="AE232" s="132" t="str">
        <f t="shared" si="308"/>
        <v/>
      </c>
      <c r="AF232" s="132" t="str">
        <f t="shared" si="309"/>
        <v/>
      </c>
      <c r="AG232" s="132" t="str">
        <f t="shared" si="291"/>
        <v/>
      </c>
      <c r="AH232" s="136" t="str">
        <f t="shared" si="310"/>
        <v/>
      </c>
      <c r="AI232" s="132" t="str">
        <f t="shared" si="311"/>
        <v/>
      </c>
      <c r="AJ232" s="132" t="str">
        <f t="shared" si="312"/>
        <v/>
      </c>
      <c r="AK232" s="132" t="str">
        <f t="shared" si="313"/>
        <v/>
      </c>
      <c r="AL232" s="136" t="str">
        <f t="shared" si="314"/>
        <v/>
      </c>
      <c r="AM232" s="132"/>
      <c r="AN232" s="132" t="str">
        <f t="shared" si="292"/>
        <v/>
      </c>
      <c r="AP232" s="1" t="str">
        <f t="shared" si="293"/>
        <v xml:space="preserve"> </v>
      </c>
      <c r="AQ232" s="1" t="str">
        <f t="shared" si="294"/>
        <v xml:space="preserve">0 </v>
      </c>
      <c r="AR232" s="1" t="str">
        <f t="shared" si="295"/>
        <v xml:space="preserve">0 </v>
      </c>
      <c r="AS232" s="1" t="str">
        <f t="shared" si="315"/>
        <v/>
      </c>
      <c r="AT232" s="1" t="str">
        <f t="shared" si="316"/>
        <v/>
      </c>
      <c r="AU232" s="1" t="str">
        <f t="shared" si="317"/>
        <v/>
      </c>
      <c r="AV232" s="1" t="str">
        <f t="shared" si="318"/>
        <v/>
      </c>
      <c r="AW232" s="1" t="str">
        <f t="shared" si="319"/>
        <v/>
      </c>
      <c r="AX232" s="1" t="str">
        <f t="shared" si="320"/>
        <v/>
      </c>
      <c r="BA232" s="1">
        <f t="shared" si="321"/>
        <v>0</v>
      </c>
      <c r="BB232" s="1" t="str">
        <f t="shared" si="322"/>
        <v/>
      </c>
      <c r="BC232" s="1" t="str">
        <f t="shared" si="323"/>
        <v/>
      </c>
    </row>
    <row r="233" spans="1:55" ht="15.75">
      <c r="A233" s="145">
        <f t="shared" ref="A233" si="357">A232+1</f>
        <v>228</v>
      </c>
      <c r="B233" s="147"/>
      <c r="C233" s="147"/>
      <c r="D233" s="147"/>
      <c r="E233" s="146"/>
      <c r="F233" s="146"/>
      <c r="G233" s="146"/>
      <c r="H233" s="150">
        <f t="shared" si="297"/>
        <v>0</v>
      </c>
      <c r="I233" s="147"/>
      <c r="J233" s="150">
        <f t="shared" si="298"/>
        <v>0</v>
      </c>
      <c r="K233" s="147"/>
      <c r="L233" s="147"/>
      <c r="M233" s="147"/>
      <c r="N233" s="147"/>
      <c r="O233" s="148"/>
      <c r="P233" s="147"/>
      <c r="Q233" s="147"/>
      <c r="R233" s="149" t="str">
        <f t="shared" si="299"/>
        <v/>
      </c>
      <c r="S233" s="149" t="str">
        <f t="shared" si="300"/>
        <v/>
      </c>
      <c r="T233" s="147"/>
      <c r="U233" s="147"/>
      <c r="V233" s="147"/>
      <c r="W233" s="132" t="str">
        <f t="shared" si="301"/>
        <v/>
      </c>
      <c r="X233" s="136" t="str">
        <f t="shared" si="302"/>
        <v/>
      </c>
      <c r="Y233" s="132" t="str">
        <f t="shared" si="290"/>
        <v/>
      </c>
      <c r="Z233" s="136" t="str">
        <f t="shared" si="303"/>
        <v/>
      </c>
      <c r="AA233" s="136" t="str">
        <f t="shared" si="304"/>
        <v/>
      </c>
      <c r="AB233" s="136" t="str">
        <f t="shared" si="305"/>
        <v/>
      </c>
      <c r="AC233" s="136" t="str">
        <f t="shared" si="306"/>
        <v/>
      </c>
      <c r="AD233" s="132" t="str">
        <f t="shared" si="307"/>
        <v/>
      </c>
      <c r="AE233" s="132" t="str">
        <f t="shared" si="308"/>
        <v/>
      </c>
      <c r="AF233" s="132" t="str">
        <f t="shared" si="309"/>
        <v/>
      </c>
      <c r="AG233" s="132" t="str">
        <f t="shared" si="291"/>
        <v/>
      </c>
      <c r="AH233" s="136" t="str">
        <f t="shared" si="310"/>
        <v/>
      </c>
      <c r="AI233" s="132" t="str">
        <f t="shared" si="311"/>
        <v/>
      </c>
      <c r="AJ233" s="132" t="str">
        <f t="shared" si="312"/>
        <v/>
      </c>
      <c r="AK233" s="132" t="str">
        <f t="shared" si="313"/>
        <v/>
      </c>
      <c r="AL233" s="136" t="str">
        <f t="shared" si="314"/>
        <v/>
      </c>
      <c r="AM233" s="132"/>
      <c r="AN233" s="132" t="str">
        <f t="shared" si="292"/>
        <v/>
      </c>
      <c r="AP233" s="1" t="str">
        <f t="shared" si="293"/>
        <v xml:space="preserve"> </v>
      </c>
      <c r="AQ233" s="1" t="str">
        <f t="shared" si="294"/>
        <v xml:space="preserve">0 </v>
      </c>
      <c r="AR233" s="1" t="str">
        <f t="shared" si="295"/>
        <v xml:space="preserve">0 </v>
      </c>
      <c r="AS233" s="1" t="str">
        <f t="shared" si="315"/>
        <v/>
      </c>
      <c r="AT233" s="1" t="str">
        <f t="shared" si="316"/>
        <v/>
      </c>
      <c r="AU233" s="1" t="str">
        <f t="shared" si="317"/>
        <v/>
      </c>
      <c r="AV233" s="1" t="str">
        <f t="shared" si="318"/>
        <v/>
      </c>
      <c r="AW233" s="1" t="str">
        <f t="shared" si="319"/>
        <v/>
      </c>
      <c r="AX233" s="1" t="str">
        <f t="shared" si="320"/>
        <v/>
      </c>
      <c r="BA233" s="1">
        <f t="shared" si="321"/>
        <v>0</v>
      </c>
      <c r="BB233" s="1" t="str">
        <f t="shared" si="322"/>
        <v/>
      </c>
      <c r="BC233" s="1" t="str">
        <f t="shared" si="323"/>
        <v/>
      </c>
    </row>
    <row r="234" spans="1:55" ht="15.75">
      <c r="A234" s="145">
        <f t="shared" ref="A234" si="358">A233+1</f>
        <v>229</v>
      </c>
      <c r="B234" s="147"/>
      <c r="C234" s="147"/>
      <c r="D234" s="147"/>
      <c r="E234" s="146"/>
      <c r="F234" s="146"/>
      <c r="G234" s="146"/>
      <c r="H234" s="150">
        <f t="shared" si="297"/>
        <v>0</v>
      </c>
      <c r="I234" s="147"/>
      <c r="J234" s="150">
        <f t="shared" si="298"/>
        <v>0</v>
      </c>
      <c r="K234" s="147"/>
      <c r="L234" s="147"/>
      <c r="M234" s="147"/>
      <c r="N234" s="147"/>
      <c r="O234" s="148"/>
      <c r="P234" s="147"/>
      <c r="Q234" s="147"/>
      <c r="R234" s="149" t="str">
        <f t="shared" si="299"/>
        <v/>
      </c>
      <c r="S234" s="149" t="str">
        <f t="shared" si="300"/>
        <v/>
      </c>
      <c r="T234" s="147"/>
      <c r="U234" s="147"/>
      <c r="V234" s="147"/>
      <c r="W234" s="132" t="str">
        <f t="shared" si="301"/>
        <v/>
      </c>
      <c r="X234" s="136" t="str">
        <f t="shared" si="302"/>
        <v/>
      </c>
      <c r="Y234" s="132" t="str">
        <f t="shared" si="290"/>
        <v/>
      </c>
      <c r="Z234" s="136" t="str">
        <f t="shared" si="303"/>
        <v/>
      </c>
      <c r="AA234" s="136" t="str">
        <f t="shared" si="304"/>
        <v/>
      </c>
      <c r="AB234" s="136" t="str">
        <f t="shared" si="305"/>
        <v/>
      </c>
      <c r="AC234" s="136" t="str">
        <f t="shared" si="306"/>
        <v/>
      </c>
      <c r="AD234" s="132" t="str">
        <f t="shared" si="307"/>
        <v/>
      </c>
      <c r="AE234" s="132" t="str">
        <f t="shared" si="308"/>
        <v/>
      </c>
      <c r="AF234" s="132" t="str">
        <f t="shared" si="309"/>
        <v/>
      </c>
      <c r="AG234" s="132" t="str">
        <f t="shared" si="291"/>
        <v/>
      </c>
      <c r="AH234" s="136" t="str">
        <f t="shared" si="310"/>
        <v/>
      </c>
      <c r="AI234" s="132" t="str">
        <f t="shared" si="311"/>
        <v/>
      </c>
      <c r="AJ234" s="132" t="str">
        <f t="shared" si="312"/>
        <v/>
      </c>
      <c r="AK234" s="132" t="str">
        <f t="shared" si="313"/>
        <v/>
      </c>
      <c r="AL234" s="136" t="str">
        <f t="shared" si="314"/>
        <v/>
      </c>
      <c r="AM234" s="132"/>
      <c r="AN234" s="132" t="str">
        <f t="shared" si="292"/>
        <v/>
      </c>
      <c r="AP234" s="1" t="str">
        <f t="shared" si="293"/>
        <v xml:space="preserve"> </v>
      </c>
      <c r="AQ234" s="1" t="str">
        <f t="shared" si="294"/>
        <v xml:space="preserve">0 </v>
      </c>
      <c r="AR234" s="1" t="str">
        <f t="shared" si="295"/>
        <v xml:space="preserve">0 </v>
      </c>
      <c r="AS234" s="1" t="str">
        <f t="shared" si="315"/>
        <v/>
      </c>
      <c r="AT234" s="1" t="str">
        <f t="shared" si="316"/>
        <v/>
      </c>
      <c r="AU234" s="1" t="str">
        <f t="shared" si="317"/>
        <v/>
      </c>
      <c r="AV234" s="1" t="str">
        <f t="shared" si="318"/>
        <v/>
      </c>
      <c r="AW234" s="1" t="str">
        <f t="shared" si="319"/>
        <v/>
      </c>
      <c r="AX234" s="1" t="str">
        <f t="shared" si="320"/>
        <v/>
      </c>
      <c r="BA234" s="1">
        <f t="shared" si="321"/>
        <v>0</v>
      </c>
      <c r="BB234" s="1" t="str">
        <f t="shared" si="322"/>
        <v/>
      </c>
      <c r="BC234" s="1" t="str">
        <f t="shared" si="323"/>
        <v/>
      </c>
    </row>
    <row r="235" spans="1:55" ht="15.75">
      <c r="A235" s="145">
        <f t="shared" ref="A235" si="359">A234+1</f>
        <v>230</v>
      </c>
      <c r="B235" s="147"/>
      <c r="C235" s="147"/>
      <c r="D235" s="147"/>
      <c r="E235" s="146"/>
      <c r="F235" s="146"/>
      <c r="G235" s="146"/>
      <c r="H235" s="150">
        <f t="shared" si="297"/>
        <v>0</v>
      </c>
      <c r="I235" s="147"/>
      <c r="J235" s="150">
        <f t="shared" si="298"/>
        <v>0</v>
      </c>
      <c r="K235" s="147"/>
      <c r="L235" s="147"/>
      <c r="M235" s="147"/>
      <c r="N235" s="147"/>
      <c r="O235" s="148"/>
      <c r="P235" s="147"/>
      <c r="Q235" s="147"/>
      <c r="R235" s="149" t="str">
        <f t="shared" si="299"/>
        <v/>
      </c>
      <c r="S235" s="149" t="str">
        <f t="shared" si="300"/>
        <v/>
      </c>
      <c r="T235" s="147"/>
      <c r="U235" s="147"/>
      <c r="V235" s="147"/>
      <c r="W235" s="132" t="str">
        <f t="shared" si="301"/>
        <v/>
      </c>
      <c r="X235" s="136" t="str">
        <f t="shared" si="302"/>
        <v/>
      </c>
      <c r="Y235" s="132" t="str">
        <f t="shared" si="290"/>
        <v/>
      </c>
      <c r="Z235" s="136" t="str">
        <f t="shared" si="303"/>
        <v/>
      </c>
      <c r="AA235" s="136" t="str">
        <f t="shared" si="304"/>
        <v/>
      </c>
      <c r="AB235" s="136" t="str">
        <f t="shared" si="305"/>
        <v/>
      </c>
      <c r="AC235" s="136" t="str">
        <f t="shared" si="306"/>
        <v/>
      </c>
      <c r="AD235" s="132" t="str">
        <f t="shared" si="307"/>
        <v/>
      </c>
      <c r="AE235" s="132" t="str">
        <f t="shared" si="308"/>
        <v/>
      </c>
      <c r="AF235" s="132" t="str">
        <f t="shared" si="309"/>
        <v/>
      </c>
      <c r="AG235" s="132" t="str">
        <f t="shared" si="291"/>
        <v/>
      </c>
      <c r="AH235" s="136" t="str">
        <f t="shared" si="310"/>
        <v/>
      </c>
      <c r="AI235" s="132" t="str">
        <f t="shared" si="311"/>
        <v/>
      </c>
      <c r="AJ235" s="132" t="str">
        <f t="shared" si="312"/>
        <v/>
      </c>
      <c r="AK235" s="132" t="str">
        <f t="shared" si="313"/>
        <v/>
      </c>
      <c r="AL235" s="136" t="str">
        <f t="shared" si="314"/>
        <v/>
      </c>
      <c r="AM235" s="132"/>
      <c r="AN235" s="132" t="str">
        <f t="shared" si="292"/>
        <v/>
      </c>
      <c r="AP235" s="1" t="str">
        <f t="shared" si="293"/>
        <v xml:space="preserve"> </v>
      </c>
      <c r="AQ235" s="1" t="str">
        <f t="shared" si="294"/>
        <v xml:space="preserve">0 </v>
      </c>
      <c r="AR235" s="1" t="str">
        <f t="shared" si="295"/>
        <v xml:space="preserve">0 </v>
      </c>
      <c r="AS235" s="1" t="str">
        <f t="shared" si="315"/>
        <v/>
      </c>
      <c r="AT235" s="1" t="str">
        <f t="shared" si="316"/>
        <v/>
      </c>
      <c r="AU235" s="1" t="str">
        <f t="shared" si="317"/>
        <v/>
      </c>
      <c r="AV235" s="1" t="str">
        <f t="shared" si="318"/>
        <v/>
      </c>
      <c r="AW235" s="1" t="str">
        <f t="shared" si="319"/>
        <v/>
      </c>
      <c r="AX235" s="1" t="str">
        <f t="shared" si="320"/>
        <v/>
      </c>
      <c r="BA235" s="1">
        <f t="shared" si="321"/>
        <v>0</v>
      </c>
      <c r="BB235" s="1" t="str">
        <f t="shared" si="322"/>
        <v/>
      </c>
      <c r="BC235" s="1" t="str">
        <f t="shared" si="323"/>
        <v/>
      </c>
    </row>
    <row r="236" spans="1:55" ht="15.75">
      <c r="A236" s="145">
        <f t="shared" ref="A236" si="360">A235+1</f>
        <v>231</v>
      </c>
      <c r="B236" s="147"/>
      <c r="C236" s="147"/>
      <c r="D236" s="147"/>
      <c r="E236" s="146"/>
      <c r="F236" s="146"/>
      <c r="G236" s="146"/>
      <c r="H236" s="150">
        <f t="shared" si="297"/>
        <v>0</v>
      </c>
      <c r="I236" s="147"/>
      <c r="J236" s="150">
        <f t="shared" si="298"/>
        <v>0</v>
      </c>
      <c r="K236" s="147"/>
      <c r="L236" s="147"/>
      <c r="M236" s="147"/>
      <c r="N236" s="147"/>
      <c r="O236" s="148"/>
      <c r="P236" s="147"/>
      <c r="Q236" s="147"/>
      <c r="R236" s="149" t="str">
        <f t="shared" si="299"/>
        <v/>
      </c>
      <c r="S236" s="149" t="str">
        <f t="shared" si="300"/>
        <v/>
      </c>
      <c r="T236" s="147"/>
      <c r="U236" s="147"/>
      <c r="V236" s="147"/>
      <c r="W236" s="132" t="str">
        <f t="shared" si="301"/>
        <v/>
      </c>
      <c r="X236" s="136" t="str">
        <f t="shared" si="302"/>
        <v/>
      </c>
      <c r="Y236" s="132" t="str">
        <f t="shared" si="290"/>
        <v/>
      </c>
      <c r="Z236" s="136" t="str">
        <f t="shared" si="303"/>
        <v/>
      </c>
      <c r="AA236" s="136" t="str">
        <f t="shared" si="304"/>
        <v/>
      </c>
      <c r="AB236" s="136" t="str">
        <f t="shared" si="305"/>
        <v/>
      </c>
      <c r="AC236" s="136" t="str">
        <f t="shared" si="306"/>
        <v/>
      </c>
      <c r="AD236" s="132" t="str">
        <f t="shared" si="307"/>
        <v/>
      </c>
      <c r="AE236" s="132" t="str">
        <f t="shared" si="308"/>
        <v/>
      </c>
      <c r="AF236" s="132" t="str">
        <f t="shared" si="309"/>
        <v/>
      </c>
      <c r="AG236" s="132" t="str">
        <f t="shared" si="291"/>
        <v/>
      </c>
      <c r="AH236" s="136" t="str">
        <f t="shared" si="310"/>
        <v/>
      </c>
      <c r="AI236" s="132" t="str">
        <f t="shared" si="311"/>
        <v/>
      </c>
      <c r="AJ236" s="132" t="str">
        <f t="shared" si="312"/>
        <v/>
      </c>
      <c r="AK236" s="132" t="str">
        <f t="shared" si="313"/>
        <v/>
      </c>
      <c r="AL236" s="136" t="str">
        <f t="shared" si="314"/>
        <v/>
      </c>
      <c r="AM236" s="132"/>
      <c r="AN236" s="132" t="str">
        <f t="shared" si="292"/>
        <v/>
      </c>
      <c r="AP236" s="1" t="str">
        <f t="shared" si="293"/>
        <v xml:space="preserve"> </v>
      </c>
      <c r="AQ236" s="1" t="str">
        <f t="shared" si="294"/>
        <v xml:space="preserve">0 </v>
      </c>
      <c r="AR236" s="1" t="str">
        <f t="shared" si="295"/>
        <v xml:space="preserve">0 </v>
      </c>
      <c r="AS236" s="1" t="str">
        <f t="shared" si="315"/>
        <v/>
      </c>
      <c r="AT236" s="1" t="str">
        <f t="shared" si="316"/>
        <v/>
      </c>
      <c r="AU236" s="1" t="str">
        <f t="shared" si="317"/>
        <v/>
      </c>
      <c r="AV236" s="1" t="str">
        <f t="shared" si="318"/>
        <v/>
      </c>
      <c r="AW236" s="1" t="str">
        <f t="shared" si="319"/>
        <v/>
      </c>
      <c r="AX236" s="1" t="str">
        <f t="shared" si="320"/>
        <v/>
      </c>
      <c r="BA236" s="1">
        <f t="shared" si="321"/>
        <v>0</v>
      </c>
      <c r="BB236" s="1" t="str">
        <f t="shared" si="322"/>
        <v/>
      </c>
      <c r="BC236" s="1" t="str">
        <f t="shared" si="323"/>
        <v/>
      </c>
    </row>
    <row r="237" spans="1:55" ht="15.75">
      <c r="A237" s="145">
        <f t="shared" ref="A237" si="361">A236+1</f>
        <v>232</v>
      </c>
      <c r="B237" s="147"/>
      <c r="C237" s="147"/>
      <c r="D237" s="147"/>
      <c r="E237" s="146"/>
      <c r="F237" s="146"/>
      <c r="G237" s="146"/>
      <c r="H237" s="150">
        <f t="shared" si="297"/>
        <v>0</v>
      </c>
      <c r="I237" s="147"/>
      <c r="J237" s="150">
        <f t="shared" si="298"/>
        <v>0</v>
      </c>
      <c r="K237" s="147"/>
      <c r="L237" s="147"/>
      <c r="M237" s="147"/>
      <c r="N237" s="147"/>
      <c r="O237" s="148"/>
      <c r="P237" s="147"/>
      <c r="Q237" s="147"/>
      <c r="R237" s="149" t="str">
        <f t="shared" si="299"/>
        <v/>
      </c>
      <c r="S237" s="149" t="str">
        <f t="shared" si="300"/>
        <v/>
      </c>
      <c r="T237" s="147"/>
      <c r="U237" s="147"/>
      <c r="V237" s="147"/>
      <c r="W237" s="132" t="str">
        <f t="shared" si="301"/>
        <v/>
      </c>
      <c r="X237" s="136" t="str">
        <f t="shared" si="302"/>
        <v/>
      </c>
      <c r="Y237" s="132" t="str">
        <f t="shared" si="290"/>
        <v/>
      </c>
      <c r="Z237" s="136" t="str">
        <f t="shared" si="303"/>
        <v/>
      </c>
      <c r="AA237" s="136" t="str">
        <f t="shared" si="304"/>
        <v/>
      </c>
      <c r="AB237" s="136" t="str">
        <f t="shared" si="305"/>
        <v/>
      </c>
      <c r="AC237" s="136" t="str">
        <f t="shared" si="306"/>
        <v/>
      </c>
      <c r="AD237" s="132" t="str">
        <f t="shared" si="307"/>
        <v/>
      </c>
      <c r="AE237" s="132" t="str">
        <f t="shared" si="308"/>
        <v/>
      </c>
      <c r="AF237" s="132" t="str">
        <f t="shared" si="309"/>
        <v/>
      </c>
      <c r="AG237" s="132" t="str">
        <f t="shared" si="291"/>
        <v/>
      </c>
      <c r="AH237" s="136" t="str">
        <f t="shared" si="310"/>
        <v/>
      </c>
      <c r="AI237" s="132" t="str">
        <f t="shared" si="311"/>
        <v/>
      </c>
      <c r="AJ237" s="132" t="str">
        <f t="shared" si="312"/>
        <v/>
      </c>
      <c r="AK237" s="132" t="str">
        <f t="shared" si="313"/>
        <v/>
      </c>
      <c r="AL237" s="136" t="str">
        <f t="shared" si="314"/>
        <v/>
      </c>
      <c r="AM237" s="132"/>
      <c r="AN237" s="132" t="str">
        <f t="shared" si="292"/>
        <v/>
      </c>
      <c r="AP237" s="1" t="str">
        <f t="shared" si="293"/>
        <v xml:space="preserve"> </v>
      </c>
      <c r="AQ237" s="1" t="str">
        <f t="shared" si="294"/>
        <v xml:space="preserve">0 </v>
      </c>
      <c r="AR237" s="1" t="str">
        <f t="shared" si="295"/>
        <v xml:space="preserve">0 </v>
      </c>
      <c r="AS237" s="1" t="str">
        <f t="shared" si="315"/>
        <v/>
      </c>
      <c r="AT237" s="1" t="str">
        <f t="shared" si="316"/>
        <v/>
      </c>
      <c r="AU237" s="1" t="str">
        <f t="shared" si="317"/>
        <v/>
      </c>
      <c r="AV237" s="1" t="str">
        <f t="shared" si="318"/>
        <v/>
      </c>
      <c r="AW237" s="1" t="str">
        <f t="shared" si="319"/>
        <v/>
      </c>
      <c r="AX237" s="1" t="str">
        <f t="shared" si="320"/>
        <v/>
      </c>
      <c r="BA237" s="1">
        <f t="shared" si="321"/>
        <v>0</v>
      </c>
      <c r="BB237" s="1" t="str">
        <f t="shared" si="322"/>
        <v/>
      </c>
      <c r="BC237" s="1" t="str">
        <f t="shared" si="323"/>
        <v/>
      </c>
    </row>
    <row r="238" spans="1:55" ht="15.75">
      <c r="A238" s="145">
        <f t="shared" ref="A238" si="362">A237+1</f>
        <v>233</v>
      </c>
      <c r="B238" s="147"/>
      <c r="C238" s="147"/>
      <c r="D238" s="147"/>
      <c r="E238" s="146"/>
      <c r="F238" s="146"/>
      <c r="G238" s="146"/>
      <c r="H238" s="150">
        <f t="shared" si="297"/>
        <v>0</v>
      </c>
      <c r="I238" s="147"/>
      <c r="J238" s="150">
        <f t="shared" si="298"/>
        <v>0</v>
      </c>
      <c r="K238" s="147"/>
      <c r="L238" s="147"/>
      <c r="M238" s="147"/>
      <c r="N238" s="147"/>
      <c r="O238" s="148"/>
      <c r="P238" s="147"/>
      <c r="Q238" s="147"/>
      <c r="R238" s="149" t="str">
        <f t="shared" si="299"/>
        <v/>
      </c>
      <c r="S238" s="149" t="str">
        <f t="shared" si="300"/>
        <v/>
      </c>
      <c r="T238" s="147"/>
      <c r="U238" s="147"/>
      <c r="V238" s="147"/>
      <c r="W238" s="132" t="str">
        <f t="shared" si="301"/>
        <v/>
      </c>
      <c r="X238" s="136" t="str">
        <f t="shared" si="302"/>
        <v/>
      </c>
      <c r="Y238" s="132" t="str">
        <f t="shared" si="290"/>
        <v/>
      </c>
      <c r="Z238" s="136" t="str">
        <f t="shared" si="303"/>
        <v/>
      </c>
      <c r="AA238" s="136" t="str">
        <f t="shared" si="304"/>
        <v/>
      </c>
      <c r="AB238" s="136" t="str">
        <f t="shared" si="305"/>
        <v/>
      </c>
      <c r="AC238" s="136" t="str">
        <f t="shared" si="306"/>
        <v/>
      </c>
      <c r="AD238" s="132" t="str">
        <f t="shared" si="307"/>
        <v/>
      </c>
      <c r="AE238" s="132" t="str">
        <f t="shared" si="308"/>
        <v/>
      </c>
      <c r="AF238" s="132" t="str">
        <f t="shared" si="309"/>
        <v/>
      </c>
      <c r="AG238" s="132" t="str">
        <f t="shared" si="291"/>
        <v/>
      </c>
      <c r="AH238" s="136" t="str">
        <f t="shared" si="310"/>
        <v/>
      </c>
      <c r="AI238" s="132" t="str">
        <f t="shared" si="311"/>
        <v/>
      </c>
      <c r="AJ238" s="132" t="str">
        <f t="shared" si="312"/>
        <v/>
      </c>
      <c r="AK238" s="132" t="str">
        <f t="shared" si="313"/>
        <v/>
      </c>
      <c r="AL238" s="136" t="str">
        <f t="shared" si="314"/>
        <v/>
      </c>
      <c r="AM238" s="132"/>
      <c r="AN238" s="132" t="str">
        <f t="shared" si="292"/>
        <v/>
      </c>
      <c r="AP238" s="1" t="str">
        <f t="shared" si="293"/>
        <v xml:space="preserve"> </v>
      </c>
      <c r="AQ238" s="1" t="str">
        <f t="shared" si="294"/>
        <v xml:space="preserve">0 </v>
      </c>
      <c r="AR238" s="1" t="str">
        <f t="shared" si="295"/>
        <v xml:space="preserve">0 </v>
      </c>
      <c r="AS238" s="1" t="str">
        <f t="shared" si="315"/>
        <v/>
      </c>
      <c r="AT238" s="1" t="str">
        <f t="shared" si="316"/>
        <v/>
      </c>
      <c r="AU238" s="1" t="str">
        <f t="shared" si="317"/>
        <v/>
      </c>
      <c r="AV238" s="1" t="str">
        <f t="shared" si="318"/>
        <v/>
      </c>
      <c r="AW238" s="1" t="str">
        <f t="shared" si="319"/>
        <v/>
      </c>
      <c r="AX238" s="1" t="str">
        <f t="shared" si="320"/>
        <v/>
      </c>
      <c r="BA238" s="1">
        <f t="shared" si="321"/>
        <v>0</v>
      </c>
      <c r="BB238" s="1" t="str">
        <f t="shared" si="322"/>
        <v/>
      </c>
      <c r="BC238" s="1" t="str">
        <f t="shared" si="323"/>
        <v/>
      </c>
    </row>
    <row r="239" spans="1:55" ht="15.75">
      <c r="A239" s="145">
        <f t="shared" ref="A239" si="363">A238+1</f>
        <v>234</v>
      </c>
      <c r="B239" s="147"/>
      <c r="C239" s="147"/>
      <c r="D239" s="147"/>
      <c r="E239" s="146"/>
      <c r="F239" s="146"/>
      <c r="G239" s="146"/>
      <c r="H239" s="150">
        <f t="shared" si="297"/>
        <v>0</v>
      </c>
      <c r="I239" s="147"/>
      <c r="J239" s="150">
        <f t="shared" si="298"/>
        <v>0</v>
      </c>
      <c r="K239" s="147"/>
      <c r="L239" s="147"/>
      <c r="M239" s="147"/>
      <c r="N239" s="147"/>
      <c r="O239" s="148"/>
      <c r="P239" s="147"/>
      <c r="Q239" s="147"/>
      <c r="R239" s="149" t="str">
        <f t="shared" si="299"/>
        <v/>
      </c>
      <c r="S239" s="149" t="str">
        <f t="shared" si="300"/>
        <v/>
      </c>
      <c r="T239" s="147"/>
      <c r="U239" s="147"/>
      <c r="V239" s="147"/>
      <c r="W239" s="132" t="str">
        <f t="shared" si="301"/>
        <v/>
      </c>
      <c r="X239" s="136" t="str">
        <f t="shared" si="302"/>
        <v/>
      </c>
      <c r="Y239" s="132" t="str">
        <f t="shared" si="290"/>
        <v/>
      </c>
      <c r="Z239" s="136" t="str">
        <f t="shared" si="303"/>
        <v/>
      </c>
      <c r="AA239" s="136" t="str">
        <f t="shared" si="304"/>
        <v/>
      </c>
      <c r="AB239" s="136" t="str">
        <f t="shared" si="305"/>
        <v/>
      </c>
      <c r="AC239" s="136" t="str">
        <f t="shared" si="306"/>
        <v/>
      </c>
      <c r="AD239" s="132" t="str">
        <f t="shared" si="307"/>
        <v/>
      </c>
      <c r="AE239" s="132" t="str">
        <f t="shared" si="308"/>
        <v/>
      </c>
      <c r="AF239" s="132" t="str">
        <f t="shared" si="309"/>
        <v/>
      </c>
      <c r="AG239" s="132" t="str">
        <f t="shared" si="291"/>
        <v/>
      </c>
      <c r="AH239" s="136" t="str">
        <f t="shared" si="310"/>
        <v/>
      </c>
      <c r="AI239" s="132" t="str">
        <f t="shared" si="311"/>
        <v/>
      </c>
      <c r="AJ239" s="132" t="str">
        <f t="shared" si="312"/>
        <v/>
      </c>
      <c r="AK239" s="132" t="str">
        <f t="shared" si="313"/>
        <v/>
      </c>
      <c r="AL239" s="136" t="str">
        <f t="shared" si="314"/>
        <v/>
      </c>
      <c r="AM239" s="132"/>
      <c r="AN239" s="132" t="str">
        <f t="shared" si="292"/>
        <v/>
      </c>
      <c r="AP239" s="1" t="str">
        <f t="shared" si="293"/>
        <v xml:space="preserve"> </v>
      </c>
      <c r="AQ239" s="1" t="str">
        <f t="shared" si="294"/>
        <v xml:space="preserve">0 </v>
      </c>
      <c r="AR239" s="1" t="str">
        <f t="shared" si="295"/>
        <v xml:space="preserve">0 </v>
      </c>
      <c r="AS239" s="1" t="str">
        <f t="shared" si="315"/>
        <v/>
      </c>
      <c r="AT239" s="1" t="str">
        <f t="shared" si="316"/>
        <v/>
      </c>
      <c r="AU239" s="1" t="str">
        <f t="shared" si="317"/>
        <v/>
      </c>
      <c r="AV239" s="1" t="str">
        <f t="shared" si="318"/>
        <v/>
      </c>
      <c r="AW239" s="1" t="str">
        <f t="shared" si="319"/>
        <v/>
      </c>
      <c r="AX239" s="1" t="str">
        <f t="shared" si="320"/>
        <v/>
      </c>
      <c r="BA239" s="1">
        <f t="shared" si="321"/>
        <v>0</v>
      </c>
      <c r="BB239" s="1" t="str">
        <f t="shared" si="322"/>
        <v/>
      </c>
      <c r="BC239" s="1" t="str">
        <f t="shared" si="323"/>
        <v/>
      </c>
    </row>
    <row r="240" spans="1:55" ht="15.75">
      <c r="A240" s="145">
        <f t="shared" ref="A240" si="364">A239+1</f>
        <v>235</v>
      </c>
      <c r="B240" s="147"/>
      <c r="C240" s="147"/>
      <c r="D240" s="147"/>
      <c r="E240" s="146"/>
      <c r="F240" s="146"/>
      <c r="G240" s="146"/>
      <c r="H240" s="150">
        <f t="shared" si="297"/>
        <v>0</v>
      </c>
      <c r="I240" s="147"/>
      <c r="J240" s="150">
        <f t="shared" si="298"/>
        <v>0</v>
      </c>
      <c r="K240" s="147"/>
      <c r="L240" s="147"/>
      <c r="M240" s="147"/>
      <c r="N240" s="147"/>
      <c r="O240" s="148"/>
      <c r="P240" s="147"/>
      <c r="Q240" s="147"/>
      <c r="R240" s="149" t="str">
        <f t="shared" si="299"/>
        <v/>
      </c>
      <c r="S240" s="149" t="str">
        <f t="shared" si="300"/>
        <v/>
      </c>
      <c r="T240" s="147"/>
      <c r="U240" s="147"/>
      <c r="V240" s="147"/>
      <c r="W240" s="132" t="str">
        <f t="shared" si="301"/>
        <v/>
      </c>
      <c r="X240" s="136" t="str">
        <f t="shared" si="302"/>
        <v/>
      </c>
      <c r="Y240" s="132" t="str">
        <f t="shared" si="290"/>
        <v/>
      </c>
      <c r="Z240" s="136" t="str">
        <f t="shared" si="303"/>
        <v/>
      </c>
      <c r="AA240" s="136" t="str">
        <f t="shared" si="304"/>
        <v/>
      </c>
      <c r="AB240" s="136" t="str">
        <f t="shared" si="305"/>
        <v/>
      </c>
      <c r="AC240" s="136" t="str">
        <f t="shared" si="306"/>
        <v/>
      </c>
      <c r="AD240" s="132" t="str">
        <f t="shared" si="307"/>
        <v/>
      </c>
      <c r="AE240" s="132" t="str">
        <f t="shared" si="308"/>
        <v/>
      </c>
      <c r="AF240" s="132" t="str">
        <f t="shared" si="309"/>
        <v/>
      </c>
      <c r="AG240" s="132" t="str">
        <f t="shared" si="291"/>
        <v/>
      </c>
      <c r="AH240" s="136" t="str">
        <f t="shared" si="310"/>
        <v/>
      </c>
      <c r="AI240" s="132" t="str">
        <f t="shared" si="311"/>
        <v/>
      </c>
      <c r="AJ240" s="132" t="str">
        <f t="shared" si="312"/>
        <v/>
      </c>
      <c r="AK240" s="132" t="str">
        <f t="shared" si="313"/>
        <v/>
      </c>
      <c r="AL240" s="136" t="str">
        <f t="shared" si="314"/>
        <v/>
      </c>
      <c r="AM240" s="132"/>
      <c r="AN240" s="132" t="str">
        <f t="shared" si="292"/>
        <v/>
      </c>
      <c r="AP240" s="1" t="str">
        <f t="shared" si="293"/>
        <v xml:space="preserve"> </v>
      </c>
      <c r="AQ240" s="1" t="str">
        <f t="shared" si="294"/>
        <v xml:space="preserve">0 </v>
      </c>
      <c r="AR240" s="1" t="str">
        <f t="shared" si="295"/>
        <v xml:space="preserve">0 </v>
      </c>
      <c r="AS240" s="1" t="str">
        <f t="shared" si="315"/>
        <v/>
      </c>
      <c r="AT240" s="1" t="str">
        <f t="shared" si="316"/>
        <v/>
      </c>
      <c r="AU240" s="1" t="str">
        <f t="shared" si="317"/>
        <v/>
      </c>
      <c r="AV240" s="1" t="str">
        <f t="shared" si="318"/>
        <v/>
      </c>
      <c r="AW240" s="1" t="str">
        <f t="shared" si="319"/>
        <v/>
      </c>
      <c r="AX240" s="1" t="str">
        <f t="shared" si="320"/>
        <v/>
      </c>
      <c r="BA240" s="1">
        <f t="shared" si="321"/>
        <v>0</v>
      </c>
      <c r="BB240" s="1" t="str">
        <f t="shared" si="322"/>
        <v/>
      </c>
      <c r="BC240" s="1" t="str">
        <f t="shared" si="323"/>
        <v/>
      </c>
    </row>
    <row r="241" spans="1:55" ht="15.75">
      <c r="A241" s="145">
        <f t="shared" ref="A241" si="365">A240+1</f>
        <v>236</v>
      </c>
      <c r="B241" s="147"/>
      <c r="C241" s="147"/>
      <c r="D241" s="147"/>
      <c r="E241" s="146"/>
      <c r="F241" s="146"/>
      <c r="G241" s="146"/>
      <c r="H241" s="150">
        <f t="shared" si="297"/>
        <v>0</v>
      </c>
      <c r="I241" s="147"/>
      <c r="J241" s="150">
        <f t="shared" si="298"/>
        <v>0</v>
      </c>
      <c r="K241" s="147"/>
      <c r="L241" s="147"/>
      <c r="M241" s="147"/>
      <c r="N241" s="147"/>
      <c r="O241" s="148"/>
      <c r="P241" s="147"/>
      <c r="Q241" s="147"/>
      <c r="R241" s="149" t="str">
        <f t="shared" si="299"/>
        <v/>
      </c>
      <c r="S241" s="149" t="str">
        <f t="shared" si="300"/>
        <v/>
      </c>
      <c r="T241" s="147"/>
      <c r="U241" s="147"/>
      <c r="V241" s="147"/>
      <c r="W241" s="132" t="str">
        <f t="shared" si="301"/>
        <v/>
      </c>
      <c r="X241" s="136" t="str">
        <f t="shared" si="302"/>
        <v/>
      </c>
      <c r="Y241" s="132" t="str">
        <f t="shared" si="290"/>
        <v/>
      </c>
      <c r="Z241" s="136" t="str">
        <f t="shared" si="303"/>
        <v/>
      </c>
      <c r="AA241" s="136" t="str">
        <f t="shared" si="304"/>
        <v/>
      </c>
      <c r="AB241" s="136" t="str">
        <f t="shared" si="305"/>
        <v/>
      </c>
      <c r="AC241" s="136" t="str">
        <f t="shared" si="306"/>
        <v/>
      </c>
      <c r="AD241" s="132" t="str">
        <f t="shared" si="307"/>
        <v/>
      </c>
      <c r="AE241" s="132" t="str">
        <f t="shared" si="308"/>
        <v/>
      </c>
      <c r="AF241" s="132" t="str">
        <f t="shared" si="309"/>
        <v/>
      </c>
      <c r="AG241" s="132" t="str">
        <f t="shared" si="291"/>
        <v/>
      </c>
      <c r="AH241" s="136" t="str">
        <f t="shared" si="310"/>
        <v/>
      </c>
      <c r="AI241" s="132" t="str">
        <f t="shared" si="311"/>
        <v/>
      </c>
      <c r="AJ241" s="132" t="str">
        <f t="shared" si="312"/>
        <v/>
      </c>
      <c r="AK241" s="132" t="str">
        <f t="shared" si="313"/>
        <v/>
      </c>
      <c r="AL241" s="136" t="str">
        <f t="shared" si="314"/>
        <v/>
      </c>
      <c r="AM241" s="132"/>
      <c r="AN241" s="132" t="str">
        <f t="shared" si="292"/>
        <v/>
      </c>
      <c r="AP241" s="1" t="str">
        <f t="shared" si="293"/>
        <v xml:space="preserve"> </v>
      </c>
      <c r="AQ241" s="1" t="str">
        <f t="shared" si="294"/>
        <v xml:space="preserve">0 </v>
      </c>
      <c r="AR241" s="1" t="str">
        <f t="shared" si="295"/>
        <v xml:space="preserve">0 </v>
      </c>
      <c r="AS241" s="1" t="str">
        <f t="shared" si="315"/>
        <v/>
      </c>
      <c r="AT241" s="1" t="str">
        <f t="shared" si="316"/>
        <v/>
      </c>
      <c r="AU241" s="1" t="str">
        <f t="shared" si="317"/>
        <v/>
      </c>
      <c r="AV241" s="1" t="str">
        <f t="shared" si="318"/>
        <v/>
      </c>
      <c r="AW241" s="1" t="str">
        <f t="shared" si="319"/>
        <v/>
      </c>
      <c r="AX241" s="1" t="str">
        <f t="shared" si="320"/>
        <v/>
      </c>
      <c r="BA241" s="1">
        <f t="shared" si="321"/>
        <v>0</v>
      </c>
      <c r="BB241" s="1" t="str">
        <f t="shared" si="322"/>
        <v/>
      </c>
      <c r="BC241" s="1" t="str">
        <f t="shared" si="323"/>
        <v/>
      </c>
    </row>
    <row r="242" spans="1:55" ht="15.75">
      <c r="A242" s="145">
        <f t="shared" ref="A242" si="366">A241+1</f>
        <v>237</v>
      </c>
      <c r="B242" s="147"/>
      <c r="C242" s="147"/>
      <c r="D242" s="147"/>
      <c r="E242" s="146"/>
      <c r="F242" s="146"/>
      <c r="G242" s="146"/>
      <c r="H242" s="150">
        <f t="shared" si="297"/>
        <v>0</v>
      </c>
      <c r="I242" s="147"/>
      <c r="J242" s="150">
        <f t="shared" si="298"/>
        <v>0</v>
      </c>
      <c r="K242" s="147"/>
      <c r="L242" s="147"/>
      <c r="M242" s="147"/>
      <c r="N242" s="147"/>
      <c r="O242" s="148"/>
      <c r="P242" s="147"/>
      <c r="Q242" s="147"/>
      <c r="R242" s="149" t="str">
        <f t="shared" si="299"/>
        <v/>
      </c>
      <c r="S242" s="149" t="str">
        <f t="shared" si="300"/>
        <v/>
      </c>
      <c r="T242" s="147"/>
      <c r="U242" s="147"/>
      <c r="V242" s="147"/>
      <c r="W242" s="132" t="str">
        <f t="shared" si="301"/>
        <v/>
      </c>
      <c r="X242" s="136" t="str">
        <f t="shared" si="302"/>
        <v/>
      </c>
      <c r="Y242" s="132" t="str">
        <f t="shared" si="290"/>
        <v/>
      </c>
      <c r="Z242" s="136" t="str">
        <f t="shared" si="303"/>
        <v/>
      </c>
      <c r="AA242" s="136" t="str">
        <f t="shared" si="304"/>
        <v/>
      </c>
      <c r="AB242" s="136" t="str">
        <f t="shared" si="305"/>
        <v/>
      </c>
      <c r="AC242" s="136" t="str">
        <f t="shared" si="306"/>
        <v/>
      </c>
      <c r="AD242" s="132" t="str">
        <f t="shared" si="307"/>
        <v/>
      </c>
      <c r="AE242" s="132" t="str">
        <f t="shared" si="308"/>
        <v/>
      </c>
      <c r="AF242" s="132" t="str">
        <f t="shared" si="309"/>
        <v/>
      </c>
      <c r="AG242" s="132" t="str">
        <f t="shared" si="291"/>
        <v/>
      </c>
      <c r="AH242" s="136" t="str">
        <f t="shared" si="310"/>
        <v/>
      </c>
      <c r="AI242" s="132" t="str">
        <f t="shared" si="311"/>
        <v/>
      </c>
      <c r="AJ242" s="132" t="str">
        <f t="shared" si="312"/>
        <v/>
      </c>
      <c r="AK242" s="132" t="str">
        <f t="shared" si="313"/>
        <v/>
      </c>
      <c r="AL242" s="136" t="str">
        <f t="shared" si="314"/>
        <v/>
      </c>
      <c r="AM242" s="132"/>
      <c r="AN242" s="132" t="str">
        <f t="shared" si="292"/>
        <v/>
      </c>
      <c r="AP242" s="1" t="str">
        <f t="shared" si="293"/>
        <v xml:space="preserve"> </v>
      </c>
      <c r="AQ242" s="1" t="str">
        <f t="shared" si="294"/>
        <v xml:space="preserve">0 </v>
      </c>
      <c r="AR242" s="1" t="str">
        <f t="shared" si="295"/>
        <v xml:space="preserve">0 </v>
      </c>
      <c r="AS242" s="1" t="str">
        <f t="shared" si="315"/>
        <v/>
      </c>
      <c r="AT242" s="1" t="str">
        <f t="shared" si="316"/>
        <v/>
      </c>
      <c r="AU242" s="1" t="str">
        <f t="shared" si="317"/>
        <v/>
      </c>
      <c r="AV242" s="1" t="str">
        <f t="shared" si="318"/>
        <v/>
      </c>
      <c r="AW242" s="1" t="str">
        <f t="shared" si="319"/>
        <v/>
      </c>
      <c r="AX242" s="1" t="str">
        <f t="shared" si="320"/>
        <v/>
      </c>
      <c r="BA242" s="1">
        <f t="shared" si="321"/>
        <v>0</v>
      </c>
      <c r="BB242" s="1" t="str">
        <f t="shared" si="322"/>
        <v/>
      </c>
      <c r="BC242" s="1" t="str">
        <f t="shared" si="323"/>
        <v/>
      </c>
    </row>
    <row r="243" spans="1:55" ht="15.75">
      <c r="A243" s="145">
        <f t="shared" ref="A243" si="367">A242+1</f>
        <v>238</v>
      </c>
      <c r="B243" s="147"/>
      <c r="C243" s="147"/>
      <c r="D243" s="147"/>
      <c r="E243" s="146"/>
      <c r="F243" s="146"/>
      <c r="G243" s="146"/>
      <c r="H243" s="150">
        <f t="shared" si="297"/>
        <v>0</v>
      </c>
      <c r="I243" s="147"/>
      <c r="J243" s="150">
        <f t="shared" si="298"/>
        <v>0</v>
      </c>
      <c r="K243" s="147"/>
      <c r="L243" s="147"/>
      <c r="M243" s="147"/>
      <c r="N243" s="147"/>
      <c r="O243" s="148"/>
      <c r="P243" s="147"/>
      <c r="Q243" s="147"/>
      <c r="R243" s="149" t="str">
        <f t="shared" si="299"/>
        <v/>
      </c>
      <c r="S243" s="149" t="str">
        <f t="shared" si="300"/>
        <v/>
      </c>
      <c r="T243" s="147"/>
      <c r="U243" s="147"/>
      <c r="V243" s="147"/>
      <c r="W243" s="132" t="str">
        <f t="shared" si="301"/>
        <v/>
      </c>
      <c r="X243" s="136" t="str">
        <f t="shared" si="302"/>
        <v/>
      </c>
      <c r="Y243" s="132" t="str">
        <f t="shared" si="290"/>
        <v/>
      </c>
      <c r="Z243" s="136" t="str">
        <f t="shared" si="303"/>
        <v/>
      </c>
      <c r="AA243" s="136" t="str">
        <f t="shared" si="304"/>
        <v/>
      </c>
      <c r="AB243" s="136" t="str">
        <f t="shared" si="305"/>
        <v/>
      </c>
      <c r="AC243" s="136" t="str">
        <f t="shared" si="306"/>
        <v/>
      </c>
      <c r="AD243" s="132" t="str">
        <f t="shared" si="307"/>
        <v/>
      </c>
      <c r="AE243" s="132" t="str">
        <f t="shared" si="308"/>
        <v/>
      </c>
      <c r="AF243" s="132" t="str">
        <f t="shared" si="309"/>
        <v/>
      </c>
      <c r="AG243" s="132" t="str">
        <f t="shared" si="291"/>
        <v/>
      </c>
      <c r="AH243" s="136" t="str">
        <f t="shared" si="310"/>
        <v/>
      </c>
      <c r="AI243" s="132" t="str">
        <f t="shared" si="311"/>
        <v/>
      </c>
      <c r="AJ243" s="132" t="str">
        <f t="shared" si="312"/>
        <v/>
      </c>
      <c r="AK243" s="132" t="str">
        <f t="shared" si="313"/>
        <v/>
      </c>
      <c r="AL243" s="136" t="str">
        <f t="shared" si="314"/>
        <v/>
      </c>
      <c r="AM243" s="132"/>
      <c r="AN243" s="132" t="str">
        <f t="shared" si="292"/>
        <v/>
      </c>
      <c r="AP243" s="1" t="str">
        <f t="shared" si="293"/>
        <v xml:space="preserve"> </v>
      </c>
      <c r="AQ243" s="1" t="str">
        <f t="shared" si="294"/>
        <v xml:space="preserve">0 </v>
      </c>
      <c r="AR243" s="1" t="str">
        <f t="shared" si="295"/>
        <v xml:space="preserve">0 </v>
      </c>
      <c r="AS243" s="1" t="str">
        <f t="shared" si="315"/>
        <v/>
      </c>
      <c r="AT243" s="1" t="str">
        <f t="shared" si="316"/>
        <v/>
      </c>
      <c r="AU243" s="1" t="str">
        <f t="shared" si="317"/>
        <v/>
      </c>
      <c r="AV243" s="1" t="str">
        <f t="shared" si="318"/>
        <v/>
      </c>
      <c r="AW243" s="1" t="str">
        <f t="shared" si="319"/>
        <v/>
      </c>
      <c r="AX243" s="1" t="str">
        <f t="shared" si="320"/>
        <v/>
      </c>
      <c r="BA243" s="1">
        <f t="shared" si="321"/>
        <v>0</v>
      </c>
      <c r="BB243" s="1" t="str">
        <f t="shared" si="322"/>
        <v/>
      </c>
      <c r="BC243" s="1" t="str">
        <f t="shared" si="323"/>
        <v/>
      </c>
    </row>
    <row r="244" spans="1:55" ht="15.75">
      <c r="A244" s="145">
        <f t="shared" ref="A244" si="368">A243+1</f>
        <v>239</v>
      </c>
      <c r="B244" s="147"/>
      <c r="C244" s="147"/>
      <c r="D244" s="147"/>
      <c r="E244" s="146"/>
      <c r="F244" s="146"/>
      <c r="G244" s="146"/>
      <c r="H244" s="150">
        <f t="shared" si="297"/>
        <v>0</v>
      </c>
      <c r="I244" s="147"/>
      <c r="J244" s="150">
        <f t="shared" si="298"/>
        <v>0</v>
      </c>
      <c r="K244" s="147"/>
      <c r="L244" s="147"/>
      <c r="M244" s="147"/>
      <c r="N244" s="147"/>
      <c r="O244" s="148"/>
      <c r="P244" s="147"/>
      <c r="Q244" s="147"/>
      <c r="R244" s="149" t="str">
        <f t="shared" si="299"/>
        <v/>
      </c>
      <c r="S244" s="149" t="str">
        <f t="shared" si="300"/>
        <v/>
      </c>
      <c r="T244" s="147"/>
      <c r="U244" s="147"/>
      <c r="V244" s="147"/>
      <c r="W244" s="132" t="str">
        <f t="shared" si="301"/>
        <v/>
      </c>
      <c r="X244" s="136" t="str">
        <f t="shared" si="302"/>
        <v/>
      </c>
      <c r="Y244" s="132" t="str">
        <f t="shared" si="290"/>
        <v/>
      </c>
      <c r="Z244" s="136" t="str">
        <f t="shared" si="303"/>
        <v/>
      </c>
      <c r="AA244" s="136" t="str">
        <f t="shared" si="304"/>
        <v/>
      </c>
      <c r="AB244" s="136" t="str">
        <f t="shared" si="305"/>
        <v/>
      </c>
      <c r="AC244" s="136" t="str">
        <f t="shared" si="306"/>
        <v/>
      </c>
      <c r="AD244" s="132" t="str">
        <f t="shared" si="307"/>
        <v/>
      </c>
      <c r="AE244" s="132" t="str">
        <f t="shared" si="308"/>
        <v/>
      </c>
      <c r="AF244" s="132" t="str">
        <f t="shared" si="309"/>
        <v/>
      </c>
      <c r="AG244" s="132" t="str">
        <f t="shared" si="291"/>
        <v/>
      </c>
      <c r="AH244" s="136" t="str">
        <f t="shared" si="310"/>
        <v/>
      </c>
      <c r="AI244" s="132" t="str">
        <f t="shared" si="311"/>
        <v/>
      </c>
      <c r="AJ244" s="132" t="str">
        <f t="shared" si="312"/>
        <v/>
      </c>
      <c r="AK244" s="132" t="str">
        <f t="shared" si="313"/>
        <v/>
      </c>
      <c r="AL244" s="136" t="str">
        <f t="shared" si="314"/>
        <v/>
      </c>
      <c r="AM244" s="132"/>
      <c r="AN244" s="132" t="str">
        <f t="shared" si="292"/>
        <v/>
      </c>
      <c r="AP244" s="1" t="str">
        <f t="shared" si="293"/>
        <v xml:space="preserve"> </v>
      </c>
      <c r="AQ244" s="1" t="str">
        <f t="shared" si="294"/>
        <v xml:space="preserve">0 </v>
      </c>
      <c r="AR244" s="1" t="str">
        <f t="shared" si="295"/>
        <v xml:space="preserve">0 </v>
      </c>
      <c r="AS244" s="1" t="str">
        <f t="shared" si="315"/>
        <v/>
      </c>
      <c r="AT244" s="1" t="str">
        <f t="shared" si="316"/>
        <v/>
      </c>
      <c r="AU244" s="1" t="str">
        <f t="shared" si="317"/>
        <v/>
      </c>
      <c r="AV244" s="1" t="str">
        <f t="shared" si="318"/>
        <v/>
      </c>
      <c r="AW244" s="1" t="str">
        <f t="shared" si="319"/>
        <v/>
      </c>
      <c r="AX244" s="1" t="str">
        <f t="shared" si="320"/>
        <v/>
      </c>
      <c r="BA244" s="1">
        <f t="shared" si="321"/>
        <v>0</v>
      </c>
      <c r="BB244" s="1" t="str">
        <f t="shared" si="322"/>
        <v/>
      </c>
      <c r="BC244" s="1" t="str">
        <f t="shared" si="323"/>
        <v/>
      </c>
    </row>
    <row r="245" spans="1:55" ht="15.75">
      <c r="A245" s="145">
        <f t="shared" ref="A245" si="369">A244+1</f>
        <v>240</v>
      </c>
      <c r="B245" s="147"/>
      <c r="C245" s="147"/>
      <c r="D245" s="147"/>
      <c r="E245" s="146"/>
      <c r="F245" s="146"/>
      <c r="G245" s="146"/>
      <c r="H245" s="150">
        <f t="shared" si="297"/>
        <v>0</v>
      </c>
      <c r="I245" s="147"/>
      <c r="J245" s="150">
        <f t="shared" si="298"/>
        <v>0</v>
      </c>
      <c r="K245" s="147"/>
      <c r="L245" s="147"/>
      <c r="M245" s="147"/>
      <c r="N245" s="147"/>
      <c r="O245" s="148"/>
      <c r="P245" s="147"/>
      <c r="Q245" s="147"/>
      <c r="R245" s="149" t="str">
        <f t="shared" si="299"/>
        <v/>
      </c>
      <c r="S245" s="149" t="str">
        <f t="shared" si="300"/>
        <v/>
      </c>
      <c r="T245" s="147"/>
      <c r="U245" s="147"/>
      <c r="V245" s="147"/>
      <c r="W245" s="132" t="str">
        <f t="shared" si="301"/>
        <v/>
      </c>
      <c r="X245" s="136" t="str">
        <f t="shared" si="302"/>
        <v/>
      </c>
      <c r="Y245" s="132" t="str">
        <f t="shared" si="290"/>
        <v/>
      </c>
      <c r="Z245" s="136" t="str">
        <f t="shared" si="303"/>
        <v/>
      </c>
      <c r="AA245" s="136" t="str">
        <f t="shared" si="304"/>
        <v/>
      </c>
      <c r="AB245" s="136" t="str">
        <f t="shared" si="305"/>
        <v/>
      </c>
      <c r="AC245" s="136" t="str">
        <f t="shared" si="306"/>
        <v/>
      </c>
      <c r="AD245" s="132" t="str">
        <f t="shared" si="307"/>
        <v/>
      </c>
      <c r="AE245" s="132" t="str">
        <f t="shared" si="308"/>
        <v/>
      </c>
      <c r="AF245" s="132" t="str">
        <f t="shared" si="309"/>
        <v/>
      </c>
      <c r="AG245" s="132" t="str">
        <f t="shared" si="291"/>
        <v/>
      </c>
      <c r="AH245" s="136" t="str">
        <f t="shared" si="310"/>
        <v/>
      </c>
      <c r="AI245" s="132" t="str">
        <f t="shared" si="311"/>
        <v/>
      </c>
      <c r="AJ245" s="132" t="str">
        <f t="shared" si="312"/>
        <v/>
      </c>
      <c r="AK245" s="132" t="str">
        <f t="shared" si="313"/>
        <v/>
      </c>
      <c r="AL245" s="136" t="str">
        <f t="shared" si="314"/>
        <v/>
      </c>
      <c r="AM245" s="132"/>
      <c r="AN245" s="132" t="str">
        <f t="shared" si="292"/>
        <v/>
      </c>
      <c r="AP245" s="1" t="str">
        <f t="shared" si="293"/>
        <v xml:space="preserve"> </v>
      </c>
      <c r="AQ245" s="1" t="str">
        <f t="shared" si="294"/>
        <v xml:space="preserve">0 </v>
      </c>
      <c r="AR245" s="1" t="str">
        <f t="shared" si="295"/>
        <v xml:space="preserve">0 </v>
      </c>
      <c r="AS245" s="1" t="str">
        <f t="shared" si="315"/>
        <v/>
      </c>
      <c r="AT245" s="1" t="str">
        <f t="shared" si="316"/>
        <v/>
      </c>
      <c r="AU245" s="1" t="str">
        <f t="shared" si="317"/>
        <v/>
      </c>
      <c r="AV245" s="1" t="str">
        <f t="shared" si="318"/>
        <v/>
      </c>
      <c r="AW245" s="1" t="str">
        <f t="shared" si="319"/>
        <v/>
      </c>
      <c r="AX245" s="1" t="str">
        <f t="shared" si="320"/>
        <v/>
      </c>
      <c r="BA245" s="1">
        <f t="shared" si="321"/>
        <v>0</v>
      </c>
      <c r="BB245" s="1" t="str">
        <f t="shared" si="322"/>
        <v/>
      </c>
      <c r="BC245" s="1" t="str">
        <f t="shared" si="323"/>
        <v/>
      </c>
    </row>
    <row r="246" spans="1:55" ht="15.75">
      <c r="A246" s="145">
        <f t="shared" ref="A246" si="370">A245+1</f>
        <v>241</v>
      </c>
      <c r="B246" s="147"/>
      <c r="C246" s="147"/>
      <c r="D246" s="147"/>
      <c r="E246" s="146"/>
      <c r="F246" s="146"/>
      <c r="G246" s="146"/>
      <c r="H246" s="150">
        <f t="shared" si="297"/>
        <v>0</v>
      </c>
      <c r="I246" s="147"/>
      <c r="J246" s="150">
        <f t="shared" si="298"/>
        <v>0</v>
      </c>
      <c r="K246" s="147"/>
      <c r="L246" s="147"/>
      <c r="M246" s="147"/>
      <c r="N246" s="147"/>
      <c r="O246" s="148"/>
      <c r="P246" s="147"/>
      <c r="Q246" s="147"/>
      <c r="R246" s="149" t="str">
        <f t="shared" si="299"/>
        <v/>
      </c>
      <c r="S246" s="149" t="str">
        <f t="shared" si="300"/>
        <v/>
      </c>
      <c r="T246" s="147"/>
      <c r="U246" s="147"/>
      <c r="V246" s="147"/>
      <c r="W246" s="132" t="str">
        <f t="shared" si="301"/>
        <v/>
      </c>
      <c r="X246" s="136" t="str">
        <f t="shared" si="302"/>
        <v/>
      </c>
      <c r="Y246" s="132" t="str">
        <f t="shared" si="290"/>
        <v/>
      </c>
      <c r="Z246" s="136" t="str">
        <f t="shared" si="303"/>
        <v/>
      </c>
      <c r="AA246" s="136" t="str">
        <f t="shared" si="304"/>
        <v/>
      </c>
      <c r="AB246" s="136" t="str">
        <f t="shared" si="305"/>
        <v/>
      </c>
      <c r="AC246" s="136" t="str">
        <f t="shared" si="306"/>
        <v/>
      </c>
      <c r="AD246" s="132" t="str">
        <f t="shared" si="307"/>
        <v/>
      </c>
      <c r="AE246" s="132" t="str">
        <f t="shared" si="308"/>
        <v/>
      </c>
      <c r="AF246" s="132" t="str">
        <f t="shared" si="309"/>
        <v/>
      </c>
      <c r="AG246" s="132" t="str">
        <f t="shared" si="291"/>
        <v/>
      </c>
      <c r="AH246" s="136" t="str">
        <f t="shared" si="310"/>
        <v/>
      </c>
      <c r="AI246" s="132" t="str">
        <f t="shared" si="311"/>
        <v/>
      </c>
      <c r="AJ246" s="132" t="str">
        <f t="shared" si="312"/>
        <v/>
      </c>
      <c r="AK246" s="132" t="str">
        <f t="shared" si="313"/>
        <v/>
      </c>
      <c r="AL246" s="136" t="str">
        <f t="shared" si="314"/>
        <v/>
      </c>
      <c r="AM246" s="132"/>
      <c r="AN246" s="132" t="str">
        <f t="shared" si="292"/>
        <v/>
      </c>
      <c r="AP246" s="1" t="str">
        <f t="shared" si="293"/>
        <v xml:space="preserve"> </v>
      </c>
      <c r="AQ246" s="1" t="str">
        <f t="shared" si="294"/>
        <v xml:space="preserve">0 </v>
      </c>
      <c r="AR246" s="1" t="str">
        <f t="shared" si="295"/>
        <v xml:space="preserve">0 </v>
      </c>
      <c r="AS246" s="1" t="str">
        <f t="shared" si="315"/>
        <v/>
      </c>
      <c r="AT246" s="1" t="str">
        <f t="shared" si="316"/>
        <v/>
      </c>
      <c r="AU246" s="1" t="str">
        <f t="shared" si="317"/>
        <v/>
      </c>
      <c r="AV246" s="1" t="str">
        <f t="shared" si="318"/>
        <v/>
      </c>
      <c r="AW246" s="1" t="str">
        <f t="shared" si="319"/>
        <v/>
      </c>
      <c r="AX246" s="1" t="str">
        <f t="shared" si="320"/>
        <v/>
      </c>
      <c r="BA246" s="1">
        <f t="shared" si="321"/>
        <v>0</v>
      </c>
      <c r="BB246" s="1" t="str">
        <f t="shared" si="322"/>
        <v/>
      </c>
      <c r="BC246" s="1" t="str">
        <f t="shared" si="323"/>
        <v/>
      </c>
    </row>
    <row r="247" spans="1:55" ht="15.75">
      <c r="A247" s="145">
        <f t="shared" ref="A247" si="371">A246+1</f>
        <v>242</v>
      </c>
      <c r="B247" s="147"/>
      <c r="C247" s="147"/>
      <c r="D247" s="147"/>
      <c r="E247" s="146"/>
      <c r="F247" s="146"/>
      <c r="G247" s="146"/>
      <c r="H247" s="150">
        <f t="shared" si="297"/>
        <v>0</v>
      </c>
      <c r="I247" s="147"/>
      <c r="J247" s="150">
        <f t="shared" si="298"/>
        <v>0</v>
      </c>
      <c r="K247" s="147"/>
      <c r="L247" s="147"/>
      <c r="M247" s="147"/>
      <c r="N247" s="147"/>
      <c r="O247" s="148"/>
      <c r="P247" s="147"/>
      <c r="Q247" s="147"/>
      <c r="R247" s="149" t="str">
        <f t="shared" si="299"/>
        <v/>
      </c>
      <c r="S247" s="149" t="str">
        <f t="shared" si="300"/>
        <v/>
      </c>
      <c r="T247" s="147"/>
      <c r="U247" s="147"/>
      <c r="V247" s="147"/>
      <c r="W247" s="132" t="str">
        <f t="shared" si="301"/>
        <v/>
      </c>
      <c r="X247" s="136" t="str">
        <f t="shared" si="302"/>
        <v/>
      </c>
      <c r="Y247" s="132" t="str">
        <f t="shared" si="290"/>
        <v/>
      </c>
      <c r="Z247" s="136" t="str">
        <f t="shared" si="303"/>
        <v/>
      </c>
      <c r="AA247" s="136" t="str">
        <f t="shared" si="304"/>
        <v/>
      </c>
      <c r="AB247" s="136" t="str">
        <f t="shared" si="305"/>
        <v/>
      </c>
      <c r="AC247" s="136" t="str">
        <f t="shared" si="306"/>
        <v/>
      </c>
      <c r="AD247" s="132" t="str">
        <f t="shared" si="307"/>
        <v/>
      </c>
      <c r="AE247" s="132" t="str">
        <f t="shared" si="308"/>
        <v/>
      </c>
      <c r="AF247" s="132" t="str">
        <f t="shared" si="309"/>
        <v/>
      </c>
      <c r="AG247" s="132" t="str">
        <f t="shared" si="291"/>
        <v/>
      </c>
      <c r="AH247" s="136" t="str">
        <f t="shared" si="310"/>
        <v/>
      </c>
      <c r="AI247" s="132" t="str">
        <f t="shared" si="311"/>
        <v/>
      </c>
      <c r="AJ247" s="132" t="str">
        <f t="shared" si="312"/>
        <v/>
      </c>
      <c r="AK247" s="132" t="str">
        <f t="shared" si="313"/>
        <v/>
      </c>
      <c r="AL247" s="136" t="str">
        <f t="shared" si="314"/>
        <v/>
      </c>
      <c r="AM247" s="132"/>
      <c r="AN247" s="132" t="str">
        <f t="shared" si="292"/>
        <v/>
      </c>
      <c r="AP247" s="1" t="str">
        <f t="shared" si="293"/>
        <v xml:space="preserve"> </v>
      </c>
      <c r="AQ247" s="1" t="str">
        <f t="shared" si="294"/>
        <v xml:space="preserve">0 </v>
      </c>
      <c r="AR247" s="1" t="str">
        <f t="shared" si="295"/>
        <v xml:space="preserve">0 </v>
      </c>
      <c r="AS247" s="1" t="str">
        <f t="shared" si="315"/>
        <v/>
      </c>
      <c r="AT247" s="1" t="str">
        <f t="shared" si="316"/>
        <v/>
      </c>
      <c r="AU247" s="1" t="str">
        <f t="shared" si="317"/>
        <v/>
      </c>
      <c r="AV247" s="1" t="str">
        <f t="shared" si="318"/>
        <v/>
      </c>
      <c r="AW247" s="1" t="str">
        <f t="shared" si="319"/>
        <v/>
      </c>
      <c r="AX247" s="1" t="str">
        <f t="shared" si="320"/>
        <v/>
      </c>
      <c r="BA247" s="1">
        <f t="shared" si="321"/>
        <v>0</v>
      </c>
      <c r="BB247" s="1" t="str">
        <f t="shared" si="322"/>
        <v/>
      </c>
      <c r="BC247" s="1" t="str">
        <f t="shared" si="323"/>
        <v/>
      </c>
    </row>
    <row r="248" spans="1:55" ht="15.75">
      <c r="A248" s="145">
        <f t="shared" ref="A248" si="372">A247+1</f>
        <v>243</v>
      </c>
      <c r="B248" s="147"/>
      <c r="C248" s="147"/>
      <c r="D248" s="147"/>
      <c r="E248" s="146"/>
      <c r="F248" s="146"/>
      <c r="G248" s="146"/>
      <c r="H248" s="150">
        <f t="shared" si="297"/>
        <v>0</v>
      </c>
      <c r="I248" s="147"/>
      <c r="J248" s="150">
        <f t="shared" si="298"/>
        <v>0</v>
      </c>
      <c r="K248" s="147"/>
      <c r="L248" s="147"/>
      <c r="M248" s="147"/>
      <c r="N248" s="147"/>
      <c r="O248" s="148"/>
      <c r="P248" s="147"/>
      <c r="Q248" s="147"/>
      <c r="R248" s="149" t="str">
        <f t="shared" si="299"/>
        <v/>
      </c>
      <c r="S248" s="149" t="str">
        <f t="shared" si="300"/>
        <v/>
      </c>
      <c r="T248" s="147"/>
      <c r="U248" s="147"/>
      <c r="V248" s="147"/>
      <c r="W248" s="132" t="str">
        <f t="shared" si="301"/>
        <v/>
      </c>
      <c r="X248" s="136" t="str">
        <f t="shared" si="302"/>
        <v/>
      </c>
      <c r="Y248" s="132" t="str">
        <f t="shared" si="290"/>
        <v/>
      </c>
      <c r="Z248" s="136" t="str">
        <f t="shared" si="303"/>
        <v/>
      </c>
      <c r="AA248" s="136" t="str">
        <f t="shared" si="304"/>
        <v/>
      </c>
      <c r="AB248" s="136" t="str">
        <f t="shared" si="305"/>
        <v/>
      </c>
      <c r="AC248" s="136" t="str">
        <f t="shared" si="306"/>
        <v/>
      </c>
      <c r="AD248" s="132" t="str">
        <f t="shared" si="307"/>
        <v/>
      </c>
      <c r="AE248" s="132" t="str">
        <f t="shared" si="308"/>
        <v/>
      </c>
      <c r="AF248" s="132" t="str">
        <f t="shared" si="309"/>
        <v/>
      </c>
      <c r="AG248" s="132" t="str">
        <f t="shared" si="291"/>
        <v/>
      </c>
      <c r="AH248" s="136" t="str">
        <f t="shared" si="310"/>
        <v/>
      </c>
      <c r="AI248" s="132" t="str">
        <f t="shared" si="311"/>
        <v/>
      </c>
      <c r="AJ248" s="132" t="str">
        <f t="shared" si="312"/>
        <v/>
      </c>
      <c r="AK248" s="132" t="str">
        <f t="shared" si="313"/>
        <v/>
      </c>
      <c r="AL248" s="136" t="str">
        <f t="shared" si="314"/>
        <v/>
      </c>
      <c r="AM248" s="132"/>
      <c r="AN248" s="132" t="str">
        <f t="shared" si="292"/>
        <v/>
      </c>
      <c r="AP248" s="1" t="str">
        <f t="shared" si="293"/>
        <v xml:space="preserve"> </v>
      </c>
      <c r="AQ248" s="1" t="str">
        <f t="shared" si="294"/>
        <v xml:space="preserve">0 </v>
      </c>
      <c r="AR248" s="1" t="str">
        <f t="shared" si="295"/>
        <v xml:space="preserve">0 </v>
      </c>
      <c r="AS248" s="1" t="str">
        <f t="shared" si="315"/>
        <v/>
      </c>
      <c r="AT248" s="1" t="str">
        <f t="shared" si="316"/>
        <v/>
      </c>
      <c r="AU248" s="1" t="str">
        <f t="shared" si="317"/>
        <v/>
      </c>
      <c r="AV248" s="1" t="str">
        <f t="shared" si="318"/>
        <v/>
      </c>
      <c r="AW248" s="1" t="str">
        <f t="shared" si="319"/>
        <v/>
      </c>
      <c r="AX248" s="1" t="str">
        <f t="shared" si="320"/>
        <v/>
      </c>
      <c r="BA248" s="1">
        <f t="shared" si="321"/>
        <v>0</v>
      </c>
      <c r="BB248" s="1" t="str">
        <f t="shared" si="322"/>
        <v/>
      </c>
      <c r="BC248" s="1" t="str">
        <f t="shared" si="323"/>
        <v/>
      </c>
    </row>
    <row r="249" spans="1:55" ht="15.75">
      <c r="A249" s="145">
        <f t="shared" ref="A249" si="373">A248+1</f>
        <v>244</v>
      </c>
      <c r="B249" s="147"/>
      <c r="C249" s="147"/>
      <c r="D249" s="147"/>
      <c r="E249" s="146"/>
      <c r="F249" s="146"/>
      <c r="G249" s="146"/>
      <c r="H249" s="150">
        <f t="shared" si="297"/>
        <v>0</v>
      </c>
      <c r="I249" s="147"/>
      <c r="J249" s="150">
        <f t="shared" si="298"/>
        <v>0</v>
      </c>
      <c r="K249" s="147"/>
      <c r="L249" s="147"/>
      <c r="M249" s="147"/>
      <c r="N249" s="147"/>
      <c r="O249" s="148"/>
      <c r="P249" s="147"/>
      <c r="Q249" s="147"/>
      <c r="R249" s="149" t="str">
        <f t="shared" si="299"/>
        <v/>
      </c>
      <c r="S249" s="149" t="str">
        <f t="shared" si="300"/>
        <v/>
      </c>
      <c r="T249" s="147"/>
      <c r="U249" s="147"/>
      <c r="V249" s="147"/>
      <c r="W249" s="132" t="str">
        <f t="shared" si="301"/>
        <v/>
      </c>
      <c r="X249" s="136" t="str">
        <f t="shared" si="302"/>
        <v/>
      </c>
      <c r="Y249" s="132" t="str">
        <f t="shared" si="290"/>
        <v/>
      </c>
      <c r="Z249" s="136" t="str">
        <f t="shared" si="303"/>
        <v/>
      </c>
      <c r="AA249" s="136" t="str">
        <f t="shared" si="304"/>
        <v/>
      </c>
      <c r="AB249" s="136" t="str">
        <f t="shared" si="305"/>
        <v/>
      </c>
      <c r="AC249" s="136" t="str">
        <f t="shared" si="306"/>
        <v/>
      </c>
      <c r="AD249" s="132" t="str">
        <f t="shared" si="307"/>
        <v/>
      </c>
      <c r="AE249" s="132" t="str">
        <f t="shared" si="308"/>
        <v/>
      </c>
      <c r="AF249" s="132" t="str">
        <f t="shared" si="309"/>
        <v/>
      </c>
      <c r="AG249" s="132" t="str">
        <f t="shared" si="291"/>
        <v/>
      </c>
      <c r="AH249" s="136" t="str">
        <f t="shared" si="310"/>
        <v/>
      </c>
      <c r="AI249" s="132" t="str">
        <f t="shared" si="311"/>
        <v/>
      </c>
      <c r="AJ249" s="132" t="str">
        <f t="shared" si="312"/>
        <v/>
      </c>
      <c r="AK249" s="132" t="str">
        <f t="shared" si="313"/>
        <v/>
      </c>
      <c r="AL249" s="136" t="str">
        <f t="shared" si="314"/>
        <v/>
      </c>
      <c r="AM249" s="132"/>
      <c r="AN249" s="132" t="str">
        <f t="shared" si="292"/>
        <v/>
      </c>
      <c r="AP249" s="1" t="str">
        <f t="shared" si="293"/>
        <v xml:space="preserve"> </v>
      </c>
      <c r="AQ249" s="1" t="str">
        <f t="shared" si="294"/>
        <v xml:space="preserve">0 </v>
      </c>
      <c r="AR249" s="1" t="str">
        <f t="shared" si="295"/>
        <v xml:space="preserve">0 </v>
      </c>
      <c r="AS249" s="1" t="str">
        <f t="shared" si="315"/>
        <v/>
      </c>
      <c r="AT249" s="1" t="str">
        <f t="shared" si="316"/>
        <v/>
      </c>
      <c r="AU249" s="1" t="str">
        <f t="shared" si="317"/>
        <v/>
      </c>
      <c r="AV249" s="1" t="str">
        <f t="shared" si="318"/>
        <v/>
      </c>
      <c r="AW249" s="1" t="str">
        <f t="shared" si="319"/>
        <v/>
      </c>
      <c r="AX249" s="1" t="str">
        <f t="shared" si="320"/>
        <v/>
      </c>
      <c r="BA249" s="1">
        <f t="shared" si="321"/>
        <v>0</v>
      </c>
      <c r="BB249" s="1" t="str">
        <f t="shared" si="322"/>
        <v/>
      </c>
      <c r="BC249" s="1" t="str">
        <f t="shared" si="323"/>
        <v/>
      </c>
    </row>
    <row r="250" spans="1:55" ht="15.75">
      <c r="A250" s="145">
        <f t="shared" ref="A250" si="374">A249+1</f>
        <v>245</v>
      </c>
      <c r="B250" s="147"/>
      <c r="C250" s="147"/>
      <c r="D250" s="147"/>
      <c r="E250" s="146"/>
      <c r="F250" s="146"/>
      <c r="G250" s="146"/>
      <c r="H250" s="150">
        <f t="shared" si="297"/>
        <v>0</v>
      </c>
      <c r="I250" s="147"/>
      <c r="J250" s="150">
        <f t="shared" si="298"/>
        <v>0</v>
      </c>
      <c r="K250" s="147"/>
      <c r="L250" s="147"/>
      <c r="M250" s="147"/>
      <c r="N250" s="147"/>
      <c r="O250" s="148"/>
      <c r="P250" s="147"/>
      <c r="Q250" s="147"/>
      <c r="R250" s="149" t="str">
        <f t="shared" si="299"/>
        <v/>
      </c>
      <c r="S250" s="149" t="str">
        <f t="shared" si="300"/>
        <v/>
      </c>
      <c r="T250" s="147"/>
      <c r="U250" s="147"/>
      <c r="V250" s="147"/>
      <c r="W250" s="132" t="str">
        <f t="shared" si="301"/>
        <v/>
      </c>
      <c r="X250" s="136" t="str">
        <f t="shared" si="302"/>
        <v/>
      </c>
      <c r="Y250" s="132" t="str">
        <f t="shared" si="290"/>
        <v/>
      </c>
      <c r="Z250" s="136" t="str">
        <f t="shared" si="303"/>
        <v/>
      </c>
      <c r="AA250" s="136" t="str">
        <f t="shared" si="304"/>
        <v/>
      </c>
      <c r="AB250" s="136" t="str">
        <f t="shared" si="305"/>
        <v/>
      </c>
      <c r="AC250" s="136" t="str">
        <f t="shared" si="306"/>
        <v/>
      </c>
      <c r="AD250" s="132" t="str">
        <f t="shared" si="307"/>
        <v/>
      </c>
      <c r="AE250" s="132" t="str">
        <f t="shared" si="308"/>
        <v/>
      </c>
      <c r="AF250" s="132" t="str">
        <f t="shared" si="309"/>
        <v/>
      </c>
      <c r="AG250" s="132" t="str">
        <f t="shared" si="291"/>
        <v/>
      </c>
      <c r="AH250" s="136" t="str">
        <f t="shared" si="310"/>
        <v/>
      </c>
      <c r="AI250" s="132" t="str">
        <f t="shared" si="311"/>
        <v/>
      </c>
      <c r="AJ250" s="132" t="str">
        <f t="shared" si="312"/>
        <v/>
      </c>
      <c r="AK250" s="132" t="str">
        <f t="shared" si="313"/>
        <v/>
      </c>
      <c r="AL250" s="136" t="str">
        <f t="shared" si="314"/>
        <v/>
      </c>
      <c r="AM250" s="132"/>
      <c r="AN250" s="132" t="str">
        <f t="shared" si="292"/>
        <v/>
      </c>
      <c r="AP250" s="1" t="str">
        <f t="shared" si="293"/>
        <v xml:space="preserve"> </v>
      </c>
      <c r="AQ250" s="1" t="str">
        <f t="shared" si="294"/>
        <v xml:space="preserve">0 </v>
      </c>
      <c r="AR250" s="1" t="str">
        <f t="shared" si="295"/>
        <v xml:space="preserve">0 </v>
      </c>
      <c r="AS250" s="1" t="str">
        <f t="shared" si="315"/>
        <v/>
      </c>
      <c r="AT250" s="1" t="str">
        <f t="shared" si="316"/>
        <v/>
      </c>
      <c r="AU250" s="1" t="str">
        <f t="shared" si="317"/>
        <v/>
      </c>
      <c r="AV250" s="1" t="str">
        <f t="shared" si="318"/>
        <v/>
      </c>
      <c r="AW250" s="1" t="str">
        <f t="shared" si="319"/>
        <v/>
      </c>
      <c r="AX250" s="1" t="str">
        <f t="shared" si="320"/>
        <v/>
      </c>
      <c r="BA250" s="1">
        <f t="shared" si="321"/>
        <v>0</v>
      </c>
      <c r="BB250" s="1" t="str">
        <f t="shared" si="322"/>
        <v/>
      </c>
      <c r="BC250" s="1" t="str">
        <f t="shared" si="323"/>
        <v/>
      </c>
    </row>
    <row r="251" spans="1:55" ht="15.75">
      <c r="A251" s="145">
        <f t="shared" ref="A251" si="375">A250+1</f>
        <v>246</v>
      </c>
      <c r="B251" s="147"/>
      <c r="C251" s="147"/>
      <c r="D251" s="147"/>
      <c r="E251" s="146"/>
      <c r="F251" s="146"/>
      <c r="G251" s="146"/>
      <c r="H251" s="150">
        <f t="shared" si="297"/>
        <v>0</v>
      </c>
      <c r="I251" s="147"/>
      <c r="J251" s="150">
        <f t="shared" si="298"/>
        <v>0</v>
      </c>
      <c r="K251" s="147"/>
      <c r="L251" s="147"/>
      <c r="M251" s="147"/>
      <c r="N251" s="147"/>
      <c r="O251" s="148"/>
      <c r="P251" s="147"/>
      <c r="Q251" s="147"/>
      <c r="R251" s="149" t="str">
        <f t="shared" si="299"/>
        <v/>
      </c>
      <c r="S251" s="149" t="str">
        <f t="shared" si="300"/>
        <v/>
      </c>
      <c r="T251" s="147"/>
      <c r="U251" s="147"/>
      <c r="V251" s="147"/>
      <c r="W251" s="132" t="str">
        <f t="shared" si="301"/>
        <v/>
      </c>
      <c r="X251" s="136" t="str">
        <f t="shared" si="302"/>
        <v/>
      </c>
      <c r="Y251" s="132" t="str">
        <f t="shared" si="290"/>
        <v/>
      </c>
      <c r="Z251" s="136" t="str">
        <f t="shared" si="303"/>
        <v/>
      </c>
      <c r="AA251" s="136" t="str">
        <f t="shared" si="304"/>
        <v/>
      </c>
      <c r="AB251" s="136" t="str">
        <f t="shared" si="305"/>
        <v/>
      </c>
      <c r="AC251" s="136" t="str">
        <f t="shared" si="306"/>
        <v/>
      </c>
      <c r="AD251" s="132" t="str">
        <f t="shared" si="307"/>
        <v/>
      </c>
      <c r="AE251" s="132" t="str">
        <f t="shared" si="308"/>
        <v/>
      </c>
      <c r="AF251" s="132" t="str">
        <f t="shared" si="309"/>
        <v/>
      </c>
      <c r="AG251" s="132" t="str">
        <f t="shared" si="291"/>
        <v/>
      </c>
      <c r="AH251" s="136" t="str">
        <f t="shared" si="310"/>
        <v/>
      </c>
      <c r="AI251" s="132" t="str">
        <f t="shared" si="311"/>
        <v/>
      </c>
      <c r="AJ251" s="132" t="str">
        <f t="shared" si="312"/>
        <v/>
      </c>
      <c r="AK251" s="132" t="str">
        <f t="shared" si="313"/>
        <v/>
      </c>
      <c r="AL251" s="136" t="str">
        <f t="shared" si="314"/>
        <v/>
      </c>
      <c r="AM251" s="132"/>
      <c r="AN251" s="132" t="str">
        <f t="shared" si="292"/>
        <v/>
      </c>
      <c r="AP251" s="1" t="str">
        <f t="shared" si="293"/>
        <v xml:space="preserve"> </v>
      </c>
      <c r="AQ251" s="1" t="str">
        <f t="shared" si="294"/>
        <v xml:space="preserve">0 </v>
      </c>
      <c r="AR251" s="1" t="str">
        <f t="shared" si="295"/>
        <v xml:space="preserve">0 </v>
      </c>
      <c r="AS251" s="1" t="str">
        <f t="shared" si="315"/>
        <v/>
      </c>
      <c r="AT251" s="1" t="str">
        <f t="shared" si="316"/>
        <v/>
      </c>
      <c r="AU251" s="1" t="str">
        <f t="shared" si="317"/>
        <v/>
      </c>
      <c r="AV251" s="1" t="str">
        <f t="shared" si="318"/>
        <v/>
      </c>
      <c r="AW251" s="1" t="str">
        <f t="shared" si="319"/>
        <v/>
      </c>
      <c r="AX251" s="1" t="str">
        <f t="shared" si="320"/>
        <v/>
      </c>
      <c r="BA251" s="1">
        <f t="shared" si="321"/>
        <v>0</v>
      </c>
      <c r="BB251" s="1" t="str">
        <f t="shared" si="322"/>
        <v/>
      </c>
      <c r="BC251" s="1" t="str">
        <f t="shared" si="323"/>
        <v/>
      </c>
    </row>
    <row r="252" spans="1:55" ht="15.75">
      <c r="A252" s="145">
        <f t="shared" ref="A252" si="376">A251+1</f>
        <v>247</v>
      </c>
      <c r="B252" s="147"/>
      <c r="C252" s="147"/>
      <c r="D252" s="147"/>
      <c r="E252" s="146"/>
      <c r="F252" s="146"/>
      <c r="G252" s="146"/>
      <c r="H252" s="150">
        <f t="shared" si="297"/>
        <v>0</v>
      </c>
      <c r="I252" s="147"/>
      <c r="J252" s="150">
        <f t="shared" si="298"/>
        <v>0</v>
      </c>
      <c r="K252" s="147"/>
      <c r="L252" s="147"/>
      <c r="M252" s="147"/>
      <c r="N252" s="147"/>
      <c r="O252" s="148"/>
      <c r="P252" s="147"/>
      <c r="Q252" s="147"/>
      <c r="R252" s="149" t="str">
        <f t="shared" si="299"/>
        <v/>
      </c>
      <c r="S252" s="149" t="str">
        <f t="shared" si="300"/>
        <v/>
      </c>
      <c r="T252" s="147"/>
      <c r="U252" s="147"/>
      <c r="V252" s="147"/>
      <c r="W252" s="132" t="str">
        <f t="shared" si="301"/>
        <v/>
      </c>
      <c r="X252" s="136" t="str">
        <f t="shared" si="302"/>
        <v/>
      </c>
      <c r="Y252" s="132" t="str">
        <f t="shared" si="290"/>
        <v/>
      </c>
      <c r="Z252" s="136" t="str">
        <f t="shared" si="303"/>
        <v/>
      </c>
      <c r="AA252" s="136" t="str">
        <f t="shared" si="304"/>
        <v/>
      </c>
      <c r="AB252" s="136" t="str">
        <f t="shared" si="305"/>
        <v/>
      </c>
      <c r="AC252" s="136" t="str">
        <f t="shared" si="306"/>
        <v/>
      </c>
      <c r="AD252" s="132" t="str">
        <f t="shared" si="307"/>
        <v/>
      </c>
      <c r="AE252" s="132" t="str">
        <f t="shared" si="308"/>
        <v/>
      </c>
      <c r="AF252" s="132" t="str">
        <f t="shared" si="309"/>
        <v/>
      </c>
      <c r="AG252" s="132" t="str">
        <f t="shared" si="291"/>
        <v/>
      </c>
      <c r="AH252" s="136" t="str">
        <f t="shared" si="310"/>
        <v/>
      </c>
      <c r="AI252" s="132" t="str">
        <f t="shared" si="311"/>
        <v/>
      </c>
      <c r="AJ252" s="132" t="str">
        <f t="shared" si="312"/>
        <v/>
      </c>
      <c r="AK252" s="132" t="str">
        <f t="shared" si="313"/>
        <v/>
      </c>
      <c r="AL252" s="136" t="str">
        <f t="shared" si="314"/>
        <v/>
      </c>
      <c r="AM252" s="132"/>
      <c r="AN252" s="132" t="str">
        <f t="shared" si="292"/>
        <v/>
      </c>
      <c r="AP252" s="1" t="str">
        <f t="shared" si="293"/>
        <v xml:space="preserve"> </v>
      </c>
      <c r="AQ252" s="1" t="str">
        <f t="shared" si="294"/>
        <v xml:space="preserve">0 </v>
      </c>
      <c r="AR252" s="1" t="str">
        <f t="shared" si="295"/>
        <v xml:space="preserve">0 </v>
      </c>
      <c r="AS252" s="1" t="str">
        <f t="shared" si="315"/>
        <v/>
      </c>
      <c r="AT252" s="1" t="str">
        <f t="shared" si="316"/>
        <v/>
      </c>
      <c r="AU252" s="1" t="str">
        <f t="shared" si="317"/>
        <v/>
      </c>
      <c r="AV252" s="1" t="str">
        <f t="shared" si="318"/>
        <v/>
      </c>
      <c r="AW252" s="1" t="str">
        <f t="shared" si="319"/>
        <v/>
      </c>
      <c r="AX252" s="1" t="str">
        <f t="shared" si="320"/>
        <v/>
      </c>
      <c r="BA252" s="1">
        <f t="shared" si="321"/>
        <v>0</v>
      </c>
      <c r="BB252" s="1" t="str">
        <f t="shared" si="322"/>
        <v/>
      </c>
      <c r="BC252" s="1" t="str">
        <f t="shared" si="323"/>
        <v/>
      </c>
    </row>
    <row r="253" spans="1:55" ht="15.75">
      <c r="A253" s="145">
        <f t="shared" ref="A253" si="377">A252+1</f>
        <v>248</v>
      </c>
      <c r="B253" s="147"/>
      <c r="C253" s="147"/>
      <c r="D253" s="147"/>
      <c r="E253" s="146"/>
      <c r="F253" s="146"/>
      <c r="G253" s="146"/>
      <c r="H253" s="150">
        <f t="shared" si="297"/>
        <v>0</v>
      </c>
      <c r="I253" s="147"/>
      <c r="J253" s="150">
        <f t="shared" si="298"/>
        <v>0</v>
      </c>
      <c r="K253" s="147"/>
      <c r="L253" s="147"/>
      <c r="M253" s="147"/>
      <c r="N253" s="147"/>
      <c r="O253" s="148"/>
      <c r="P253" s="147"/>
      <c r="Q253" s="147"/>
      <c r="R253" s="149" t="str">
        <f t="shared" si="299"/>
        <v/>
      </c>
      <c r="S253" s="149" t="str">
        <f t="shared" si="300"/>
        <v/>
      </c>
      <c r="T253" s="147"/>
      <c r="U253" s="147"/>
      <c r="V253" s="147"/>
      <c r="W253" s="132" t="str">
        <f t="shared" si="301"/>
        <v/>
      </c>
      <c r="X253" s="136" t="str">
        <f t="shared" si="302"/>
        <v/>
      </c>
      <c r="Y253" s="132" t="str">
        <f t="shared" si="290"/>
        <v/>
      </c>
      <c r="Z253" s="136" t="str">
        <f t="shared" si="303"/>
        <v/>
      </c>
      <c r="AA253" s="136" t="str">
        <f t="shared" si="304"/>
        <v/>
      </c>
      <c r="AB253" s="136" t="str">
        <f t="shared" si="305"/>
        <v/>
      </c>
      <c r="AC253" s="136" t="str">
        <f t="shared" si="306"/>
        <v/>
      </c>
      <c r="AD253" s="132" t="str">
        <f t="shared" si="307"/>
        <v/>
      </c>
      <c r="AE253" s="132" t="str">
        <f t="shared" si="308"/>
        <v/>
      </c>
      <c r="AF253" s="132" t="str">
        <f t="shared" si="309"/>
        <v/>
      </c>
      <c r="AG253" s="132" t="str">
        <f t="shared" si="291"/>
        <v/>
      </c>
      <c r="AH253" s="136" t="str">
        <f t="shared" si="310"/>
        <v/>
      </c>
      <c r="AI253" s="132" t="str">
        <f t="shared" si="311"/>
        <v/>
      </c>
      <c r="AJ253" s="132" t="str">
        <f t="shared" si="312"/>
        <v/>
      </c>
      <c r="AK253" s="132" t="str">
        <f t="shared" si="313"/>
        <v/>
      </c>
      <c r="AL253" s="136" t="str">
        <f t="shared" si="314"/>
        <v/>
      </c>
      <c r="AM253" s="132"/>
      <c r="AN253" s="132" t="str">
        <f t="shared" si="292"/>
        <v/>
      </c>
      <c r="AP253" s="1" t="str">
        <f t="shared" si="293"/>
        <v xml:space="preserve"> </v>
      </c>
      <c r="AQ253" s="1" t="str">
        <f t="shared" si="294"/>
        <v xml:space="preserve">0 </v>
      </c>
      <c r="AR253" s="1" t="str">
        <f t="shared" si="295"/>
        <v xml:space="preserve">0 </v>
      </c>
      <c r="AS253" s="1" t="str">
        <f t="shared" si="315"/>
        <v/>
      </c>
      <c r="AT253" s="1" t="str">
        <f t="shared" si="316"/>
        <v/>
      </c>
      <c r="AU253" s="1" t="str">
        <f t="shared" si="317"/>
        <v/>
      </c>
      <c r="AV253" s="1" t="str">
        <f t="shared" si="318"/>
        <v/>
      </c>
      <c r="AW253" s="1" t="str">
        <f t="shared" si="319"/>
        <v/>
      </c>
      <c r="AX253" s="1" t="str">
        <f t="shared" si="320"/>
        <v/>
      </c>
      <c r="BA253" s="1">
        <f t="shared" si="321"/>
        <v>0</v>
      </c>
      <c r="BB253" s="1" t="str">
        <f t="shared" si="322"/>
        <v/>
      </c>
      <c r="BC253" s="1" t="str">
        <f t="shared" si="323"/>
        <v/>
      </c>
    </row>
    <row r="254" spans="1:55" ht="15.75">
      <c r="A254" s="145">
        <f t="shared" ref="A254" si="378">A253+1</f>
        <v>249</v>
      </c>
      <c r="B254" s="147"/>
      <c r="C254" s="147"/>
      <c r="D254" s="147"/>
      <c r="E254" s="146"/>
      <c r="F254" s="146"/>
      <c r="G254" s="146"/>
      <c r="H254" s="150">
        <f t="shared" si="297"/>
        <v>0</v>
      </c>
      <c r="I254" s="147"/>
      <c r="J254" s="150">
        <f t="shared" si="298"/>
        <v>0</v>
      </c>
      <c r="K254" s="147"/>
      <c r="L254" s="147"/>
      <c r="M254" s="147"/>
      <c r="N254" s="147"/>
      <c r="O254" s="148"/>
      <c r="P254" s="147"/>
      <c r="Q254" s="147"/>
      <c r="R254" s="149" t="str">
        <f t="shared" si="299"/>
        <v/>
      </c>
      <c r="S254" s="149" t="str">
        <f t="shared" si="300"/>
        <v/>
      </c>
      <c r="T254" s="147"/>
      <c r="U254" s="147"/>
      <c r="V254" s="147"/>
      <c r="W254" s="132" t="str">
        <f t="shared" si="301"/>
        <v/>
      </c>
      <c r="X254" s="136" t="str">
        <f t="shared" si="302"/>
        <v/>
      </c>
      <c r="Y254" s="132" t="str">
        <f t="shared" si="290"/>
        <v/>
      </c>
      <c r="Z254" s="136" t="str">
        <f t="shared" si="303"/>
        <v/>
      </c>
      <c r="AA254" s="136" t="str">
        <f t="shared" si="304"/>
        <v/>
      </c>
      <c r="AB254" s="136" t="str">
        <f t="shared" si="305"/>
        <v/>
      </c>
      <c r="AC254" s="136" t="str">
        <f t="shared" si="306"/>
        <v/>
      </c>
      <c r="AD254" s="132" t="str">
        <f t="shared" si="307"/>
        <v/>
      </c>
      <c r="AE254" s="132" t="str">
        <f t="shared" si="308"/>
        <v/>
      </c>
      <c r="AF254" s="132" t="str">
        <f t="shared" si="309"/>
        <v/>
      </c>
      <c r="AG254" s="132" t="str">
        <f t="shared" si="291"/>
        <v/>
      </c>
      <c r="AH254" s="136" t="str">
        <f t="shared" si="310"/>
        <v/>
      </c>
      <c r="AI254" s="132" t="str">
        <f t="shared" si="311"/>
        <v/>
      </c>
      <c r="AJ254" s="132" t="str">
        <f t="shared" si="312"/>
        <v/>
      </c>
      <c r="AK254" s="132" t="str">
        <f t="shared" si="313"/>
        <v/>
      </c>
      <c r="AL254" s="136" t="str">
        <f t="shared" si="314"/>
        <v/>
      </c>
      <c r="AM254" s="132"/>
      <c r="AN254" s="132" t="str">
        <f t="shared" si="292"/>
        <v/>
      </c>
      <c r="AP254" s="1" t="str">
        <f t="shared" si="293"/>
        <v xml:space="preserve"> </v>
      </c>
      <c r="AQ254" s="1" t="str">
        <f t="shared" si="294"/>
        <v xml:space="preserve">0 </v>
      </c>
      <c r="AR254" s="1" t="str">
        <f t="shared" si="295"/>
        <v xml:space="preserve">0 </v>
      </c>
      <c r="AS254" s="1" t="str">
        <f t="shared" si="315"/>
        <v/>
      </c>
      <c r="AT254" s="1" t="str">
        <f t="shared" si="316"/>
        <v/>
      </c>
      <c r="AU254" s="1" t="str">
        <f t="shared" si="317"/>
        <v/>
      </c>
      <c r="AV254" s="1" t="str">
        <f t="shared" si="318"/>
        <v/>
      </c>
      <c r="AW254" s="1" t="str">
        <f t="shared" si="319"/>
        <v/>
      </c>
      <c r="AX254" s="1" t="str">
        <f t="shared" si="320"/>
        <v/>
      </c>
      <c r="BA254" s="1">
        <f t="shared" si="321"/>
        <v>0</v>
      </c>
      <c r="BB254" s="1" t="str">
        <f t="shared" si="322"/>
        <v/>
      </c>
      <c r="BC254" s="1" t="str">
        <f t="shared" si="323"/>
        <v/>
      </c>
    </row>
    <row r="255" spans="1:55" ht="15.75">
      <c r="A255" s="145">
        <f t="shared" ref="A255" si="379">A254+1</f>
        <v>250</v>
      </c>
      <c r="B255" s="147"/>
      <c r="C255" s="147"/>
      <c r="D255" s="147"/>
      <c r="E255" s="146"/>
      <c r="F255" s="146"/>
      <c r="G255" s="146"/>
      <c r="H255" s="150">
        <f t="shared" si="297"/>
        <v>0</v>
      </c>
      <c r="I255" s="147"/>
      <c r="J255" s="150">
        <f t="shared" si="298"/>
        <v>0</v>
      </c>
      <c r="K255" s="147"/>
      <c r="L255" s="147"/>
      <c r="M255" s="147"/>
      <c r="N255" s="147"/>
      <c r="O255" s="148"/>
      <c r="P255" s="147"/>
      <c r="Q255" s="147"/>
      <c r="R255" s="149" t="str">
        <f t="shared" si="299"/>
        <v/>
      </c>
      <c r="S255" s="149" t="str">
        <f t="shared" si="300"/>
        <v/>
      </c>
      <c r="T255" s="147"/>
      <c r="U255" s="147"/>
      <c r="V255" s="147"/>
      <c r="W255" s="132" t="str">
        <f t="shared" si="301"/>
        <v/>
      </c>
      <c r="X255" s="136" t="str">
        <f t="shared" si="302"/>
        <v/>
      </c>
      <c r="Y255" s="132" t="str">
        <f t="shared" si="290"/>
        <v/>
      </c>
      <c r="Z255" s="136" t="str">
        <f t="shared" si="303"/>
        <v/>
      </c>
      <c r="AA255" s="136" t="str">
        <f t="shared" si="304"/>
        <v/>
      </c>
      <c r="AB255" s="136" t="str">
        <f t="shared" si="305"/>
        <v/>
      </c>
      <c r="AC255" s="136" t="str">
        <f t="shared" si="306"/>
        <v/>
      </c>
      <c r="AD255" s="132" t="str">
        <f t="shared" si="307"/>
        <v/>
      </c>
      <c r="AE255" s="132" t="str">
        <f t="shared" si="308"/>
        <v/>
      </c>
      <c r="AF255" s="132" t="str">
        <f t="shared" si="309"/>
        <v/>
      </c>
      <c r="AG255" s="132" t="str">
        <f t="shared" si="291"/>
        <v/>
      </c>
      <c r="AH255" s="136" t="str">
        <f t="shared" si="310"/>
        <v/>
      </c>
      <c r="AI255" s="132" t="str">
        <f t="shared" si="311"/>
        <v/>
      </c>
      <c r="AJ255" s="132" t="str">
        <f t="shared" si="312"/>
        <v/>
      </c>
      <c r="AK255" s="132" t="str">
        <f t="shared" si="313"/>
        <v/>
      </c>
      <c r="AL255" s="136" t="str">
        <f t="shared" si="314"/>
        <v/>
      </c>
      <c r="AM255" s="132"/>
      <c r="AN255" s="132" t="str">
        <f t="shared" si="292"/>
        <v/>
      </c>
      <c r="AP255" s="1" t="str">
        <f t="shared" si="293"/>
        <v xml:space="preserve"> </v>
      </c>
      <c r="AQ255" s="1" t="str">
        <f t="shared" si="294"/>
        <v xml:space="preserve">0 </v>
      </c>
      <c r="AR255" s="1" t="str">
        <f t="shared" si="295"/>
        <v xml:space="preserve">0 </v>
      </c>
      <c r="AS255" s="1" t="str">
        <f t="shared" si="315"/>
        <v/>
      </c>
      <c r="AT255" s="1" t="str">
        <f t="shared" si="316"/>
        <v/>
      </c>
      <c r="AU255" s="1" t="str">
        <f t="shared" si="317"/>
        <v/>
      </c>
      <c r="AV255" s="1" t="str">
        <f t="shared" si="318"/>
        <v/>
      </c>
      <c r="AW255" s="1" t="str">
        <f t="shared" si="319"/>
        <v/>
      </c>
      <c r="AX255" s="1" t="str">
        <f t="shared" si="320"/>
        <v/>
      </c>
      <c r="BA255" s="1">
        <f t="shared" si="321"/>
        <v>0</v>
      </c>
      <c r="BB255" s="1" t="str">
        <f t="shared" si="322"/>
        <v/>
      </c>
      <c r="BC255" s="1" t="str">
        <f t="shared" si="323"/>
        <v/>
      </c>
    </row>
    <row r="256" spans="1:55" ht="15.75">
      <c r="A256" s="145">
        <f t="shared" ref="A256" si="380">A255+1</f>
        <v>251</v>
      </c>
      <c r="B256" s="147"/>
      <c r="C256" s="147"/>
      <c r="D256" s="147"/>
      <c r="E256" s="146"/>
      <c r="F256" s="146"/>
      <c r="G256" s="146"/>
      <c r="H256" s="150">
        <f t="shared" si="297"/>
        <v>0</v>
      </c>
      <c r="I256" s="147"/>
      <c r="J256" s="150">
        <f t="shared" si="298"/>
        <v>0</v>
      </c>
      <c r="K256" s="147"/>
      <c r="L256" s="147"/>
      <c r="M256" s="147"/>
      <c r="N256" s="147"/>
      <c r="O256" s="148"/>
      <c r="P256" s="147"/>
      <c r="Q256" s="147"/>
      <c r="R256" s="149" t="str">
        <f t="shared" si="299"/>
        <v/>
      </c>
      <c r="S256" s="149" t="str">
        <f t="shared" si="300"/>
        <v/>
      </c>
      <c r="T256" s="147"/>
      <c r="U256" s="147"/>
      <c r="V256" s="147"/>
      <c r="W256" s="132" t="str">
        <f t="shared" si="301"/>
        <v/>
      </c>
      <c r="X256" s="136" t="str">
        <f t="shared" si="302"/>
        <v/>
      </c>
      <c r="Y256" s="132" t="str">
        <f t="shared" si="290"/>
        <v/>
      </c>
      <c r="Z256" s="136" t="str">
        <f t="shared" si="303"/>
        <v/>
      </c>
      <c r="AA256" s="136" t="str">
        <f t="shared" si="304"/>
        <v/>
      </c>
      <c r="AB256" s="136" t="str">
        <f t="shared" si="305"/>
        <v/>
      </c>
      <c r="AC256" s="136" t="str">
        <f t="shared" si="306"/>
        <v/>
      </c>
      <c r="AD256" s="132" t="str">
        <f t="shared" si="307"/>
        <v/>
      </c>
      <c r="AE256" s="132" t="str">
        <f t="shared" si="308"/>
        <v/>
      </c>
      <c r="AF256" s="132" t="str">
        <f t="shared" si="309"/>
        <v/>
      </c>
      <c r="AG256" s="132" t="str">
        <f t="shared" si="291"/>
        <v/>
      </c>
      <c r="AH256" s="136" t="str">
        <f t="shared" si="310"/>
        <v/>
      </c>
      <c r="AI256" s="132" t="str">
        <f t="shared" si="311"/>
        <v/>
      </c>
      <c r="AJ256" s="132" t="str">
        <f t="shared" si="312"/>
        <v/>
      </c>
      <c r="AK256" s="132" t="str">
        <f t="shared" si="313"/>
        <v/>
      </c>
      <c r="AL256" s="136" t="str">
        <f t="shared" si="314"/>
        <v/>
      </c>
      <c r="AM256" s="132"/>
      <c r="AN256" s="132" t="str">
        <f t="shared" si="292"/>
        <v/>
      </c>
      <c r="AP256" s="1" t="str">
        <f t="shared" si="293"/>
        <v xml:space="preserve"> </v>
      </c>
      <c r="AQ256" s="1" t="str">
        <f t="shared" si="294"/>
        <v xml:space="preserve">0 </v>
      </c>
      <c r="AR256" s="1" t="str">
        <f t="shared" si="295"/>
        <v xml:space="preserve">0 </v>
      </c>
      <c r="AS256" s="1" t="str">
        <f t="shared" si="315"/>
        <v/>
      </c>
      <c r="AT256" s="1" t="str">
        <f t="shared" si="316"/>
        <v/>
      </c>
      <c r="AU256" s="1" t="str">
        <f t="shared" si="317"/>
        <v/>
      </c>
      <c r="AV256" s="1" t="str">
        <f t="shared" si="318"/>
        <v/>
      </c>
      <c r="AW256" s="1" t="str">
        <f t="shared" si="319"/>
        <v/>
      </c>
      <c r="AX256" s="1" t="str">
        <f t="shared" si="320"/>
        <v/>
      </c>
      <c r="BA256" s="1">
        <f t="shared" si="321"/>
        <v>0</v>
      </c>
      <c r="BB256" s="1" t="str">
        <f t="shared" si="322"/>
        <v/>
      </c>
      <c r="BC256" s="1" t="str">
        <f t="shared" si="323"/>
        <v/>
      </c>
    </row>
    <row r="257" spans="1:55" ht="15.75">
      <c r="A257" s="145">
        <f t="shared" ref="A257" si="381">A256+1</f>
        <v>252</v>
      </c>
      <c r="B257" s="147"/>
      <c r="C257" s="147"/>
      <c r="D257" s="147"/>
      <c r="E257" s="146"/>
      <c r="F257" s="146"/>
      <c r="G257" s="146"/>
      <c r="H257" s="150">
        <f t="shared" si="297"/>
        <v>0</v>
      </c>
      <c r="I257" s="147"/>
      <c r="J257" s="150">
        <f t="shared" si="298"/>
        <v>0</v>
      </c>
      <c r="K257" s="147"/>
      <c r="L257" s="147"/>
      <c r="M257" s="147"/>
      <c r="N257" s="147"/>
      <c r="O257" s="148"/>
      <c r="P257" s="147"/>
      <c r="Q257" s="147"/>
      <c r="R257" s="149" t="str">
        <f t="shared" si="299"/>
        <v/>
      </c>
      <c r="S257" s="149" t="str">
        <f t="shared" si="300"/>
        <v/>
      </c>
      <c r="T257" s="147"/>
      <c r="U257" s="147"/>
      <c r="V257" s="147"/>
      <c r="W257" s="132" t="str">
        <f t="shared" si="301"/>
        <v/>
      </c>
      <c r="X257" s="136" t="str">
        <f t="shared" si="302"/>
        <v/>
      </c>
      <c r="Y257" s="132" t="str">
        <f t="shared" si="290"/>
        <v/>
      </c>
      <c r="Z257" s="136" t="str">
        <f t="shared" si="303"/>
        <v/>
      </c>
      <c r="AA257" s="136" t="str">
        <f t="shared" si="304"/>
        <v/>
      </c>
      <c r="AB257" s="136" t="str">
        <f t="shared" si="305"/>
        <v/>
      </c>
      <c r="AC257" s="136" t="str">
        <f t="shared" si="306"/>
        <v/>
      </c>
      <c r="AD257" s="132" t="str">
        <f t="shared" si="307"/>
        <v/>
      </c>
      <c r="AE257" s="132" t="str">
        <f t="shared" si="308"/>
        <v/>
      </c>
      <c r="AF257" s="132" t="str">
        <f t="shared" si="309"/>
        <v/>
      </c>
      <c r="AG257" s="132" t="str">
        <f t="shared" si="291"/>
        <v/>
      </c>
      <c r="AH257" s="136" t="str">
        <f t="shared" si="310"/>
        <v/>
      </c>
      <c r="AI257" s="132" t="str">
        <f t="shared" si="311"/>
        <v/>
      </c>
      <c r="AJ257" s="132" t="str">
        <f t="shared" si="312"/>
        <v/>
      </c>
      <c r="AK257" s="132" t="str">
        <f t="shared" si="313"/>
        <v/>
      </c>
      <c r="AL257" s="136" t="str">
        <f t="shared" si="314"/>
        <v/>
      </c>
      <c r="AM257" s="132"/>
      <c r="AN257" s="132" t="str">
        <f t="shared" si="292"/>
        <v/>
      </c>
      <c r="AP257" s="1" t="str">
        <f t="shared" si="293"/>
        <v xml:space="preserve"> </v>
      </c>
      <c r="AQ257" s="1" t="str">
        <f t="shared" si="294"/>
        <v xml:space="preserve">0 </v>
      </c>
      <c r="AR257" s="1" t="str">
        <f t="shared" si="295"/>
        <v xml:space="preserve">0 </v>
      </c>
      <c r="AS257" s="1" t="str">
        <f t="shared" si="315"/>
        <v/>
      </c>
      <c r="AT257" s="1" t="str">
        <f t="shared" si="316"/>
        <v/>
      </c>
      <c r="AU257" s="1" t="str">
        <f t="shared" si="317"/>
        <v/>
      </c>
      <c r="AV257" s="1" t="str">
        <f t="shared" si="318"/>
        <v/>
      </c>
      <c r="AW257" s="1" t="str">
        <f t="shared" si="319"/>
        <v/>
      </c>
      <c r="AX257" s="1" t="str">
        <f t="shared" si="320"/>
        <v/>
      </c>
      <c r="BA257" s="1">
        <f t="shared" si="321"/>
        <v>0</v>
      </c>
      <c r="BB257" s="1" t="str">
        <f t="shared" si="322"/>
        <v/>
      </c>
      <c r="BC257" s="1" t="str">
        <f t="shared" si="323"/>
        <v/>
      </c>
    </row>
    <row r="258" spans="1:55" ht="15.75">
      <c r="A258" s="145">
        <f t="shared" ref="A258" si="382">A257+1</f>
        <v>253</v>
      </c>
      <c r="B258" s="147"/>
      <c r="C258" s="147"/>
      <c r="D258" s="147"/>
      <c r="E258" s="146"/>
      <c r="F258" s="146"/>
      <c r="G258" s="146"/>
      <c r="H258" s="150">
        <f t="shared" si="297"/>
        <v>0</v>
      </c>
      <c r="I258" s="147"/>
      <c r="J258" s="150">
        <f t="shared" si="298"/>
        <v>0</v>
      </c>
      <c r="K258" s="147"/>
      <c r="L258" s="147"/>
      <c r="M258" s="147"/>
      <c r="N258" s="147"/>
      <c r="O258" s="148"/>
      <c r="P258" s="147"/>
      <c r="Q258" s="147"/>
      <c r="R258" s="149" t="str">
        <f t="shared" si="299"/>
        <v/>
      </c>
      <c r="S258" s="149" t="str">
        <f t="shared" si="300"/>
        <v/>
      </c>
      <c r="T258" s="147"/>
      <c r="U258" s="147"/>
      <c r="V258" s="147"/>
      <c r="W258" s="132" t="str">
        <f t="shared" si="301"/>
        <v/>
      </c>
      <c r="X258" s="136" t="str">
        <f t="shared" si="302"/>
        <v/>
      </c>
      <c r="Y258" s="132" t="str">
        <f t="shared" si="290"/>
        <v/>
      </c>
      <c r="Z258" s="136" t="str">
        <f t="shared" si="303"/>
        <v/>
      </c>
      <c r="AA258" s="136" t="str">
        <f t="shared" si="304"/>
        <v/>
      </c>
      <c r="AB258" s="136" t="str">
        <f t="shared" si="305"/>
        <v/>
      </c>
      <c r="AC258" s="136" t="str">
        <f t="shared" si="306"/>
        <v/>
      </c>
      <c r="AD258" s="132" t="str">
        <f t="shared" si="307"/>
        <v/>
      </c>
      <c r="AE258" s="132" t="str">
        <f t="shared" si="308"/>
        <v/>
      </c>
      <c r="AF258" s="132" t="str">
        <f t="shared" si="309"/>
        <v/>
      </c>
      <c r="AG258" s="132" t="str">
        <f t="shared" si="291"/>
        <v/>
      </c>
      <c r="AH258" s="136" t="str">
        <f t="shared" si="310"/>
        <v/>
      </c>
      <c r="AI258" s="132" t="str">
        <f t="shared" si="311"/>
        <v/>
      </c>
      <c r="AJ258" s="132" t="str">
        <f t="shared" si="312"/>
        <v/>
      </c>
      <c r="AK258" s="132" t="str">
        <f t="shared" si="313"/>
        <v/>
      </c>
      <c r="AL258" s="136" t="str">
        <f t="shared" si="314"/>
        <v/>
      </c>
      <c r="AM258" s="132"/>
      <c r="AN258" s="132" t="str">
        <f t="shared" si="292"/>
        <v/>
      </c>
      <c r="AP258" s="1" t="str">
        <f t="shared" si="293"/>
        <v xml:space="preserve"> </v>
      </c>
      <c r="AQ258" s="1" t="str">
        <f t="shared" si="294"/>
        <v xml:space="preserve">0 </v>
      </c>
      <c r="AR258" s="1" t="str">
        <f t="shared" si="295"/>
        <v xml:space="preserve">0 </v>
      </c>
      <c r="AS258" s="1" t="str">
        <f t="shared" si="315"/>
        <v/>
      </c>
      <c r="AT258" s="1" t="str">
        <f t="shared" si="316"/>
        <v/>
      </c>
      <c r="AU258" s="1" t="str">
        <f t="shared" si="317"/>
        <v/>
      </c>
      <c r="AV258" s="1" t="str">
        <f t="shared" si="318"/>
        <v/>
      </c>
      <c r="AW258" s="1" t="str">
        <f t="shared" si="319"/>
        <v/>
      </c>
      <c r="AX258" s="1" t="str">
        <f t="shared" si="320"/>
        <v/>
      </c>
      <c r="BA258" s="1">
        <f t="shared" si="321"/>
        <v>0</v>
      </c>
      <c r="BB258" s="1" t="str">
        <f t="shared" si="322"/>
        <v/>
      </c>
      <c r="BC258" s="1" t="str">
        <f t="shared" si="323"/>
        <v/>
      </c>
    </row>
    <row r="259" spans="1:55" ht="15.75">
      <c r="A259" s="145">
        <f t="shared" ref="A259" si="383">A258+1</f>
        <v>254</v>
      </c>
      <c r="B259" s="147"/>
      <c r="C259" s="147"/>
      <c r="D259" s="147"/>
      <c r="E259" s="146"/>
      <c r="F259" s="146"/>
      <c r="G259" s="146"/>
      <c r="H259" s="150">
        <f t="shared" si="297"/>
        <v>0</v>
      </c>
      <c r="I259" s="147"/>
      <c r="J259" s="150">
        <f t="shared" si="298"/>
        <v>0</v>
      </c>
      <c r="K259" s="147"/>
      <c r="L259" s="147"/>
      <c r="M259" s="147"/>
      <c r="N259" s="147"/>
      <c r="O259" s="148"/>
      <c r="P259" s="147"/>
      <c r="Q259" s="147"/>
      <c r="R259" s="149" t="str">
        <f t="shared" si="299"/>
        <v/>
      </c>
      <c r="S259" s="149" t="str">
        <f t="shared" si="300"/>
        <v/>
      </c>
      <c r="T259" s="147"/>
      <c r="U259" s="147"/>
      <c r="V259" s="147"/>
      <c r="W259" s="132" t="str">
        <f t="shared" si="301"/>
        <v/>
      </c>
      <c r="X259" s="136" t="str">
        <f t="shared" si="302"/>
        <v/>
      </c>
      <c r="Y259" s="132" t="str">
        <f t="shared" si="290"/>
        <v/>
      </c>
      <c r="Z259" s="136" t="str">
        <f t="shared" si="303"/>
        <v/>
      </c>
      <c r="AA259" s="136" t="str">
        <f t="shared" si="304"/>
        <v/>
      </c>
      <c r="AB259" s="136" t="str">
        <f t="shared" si="305"/>
        <v/>
      </c>
      <c r="AC259" s="136" t="str">
        <f t="shared" si="306"/>
        <v/>
      </c>
      <c r="AD259" s="132" t="str">
        <f t="shared" si="307"/>
        <v/>
      </c>
      <c r="AE259" s="132" t="str">
        <f t="shared" si="308"/>
        <v/>
      </c>
      <c r="AF259" s="132" t="str">
        <f t="shared" si="309"/>
        <v/>
      </c>
      <c r="AG259" s="132" t="str">
        <f t="shared" si="291"/>
        <v/>
      </c>
      <c r="AH259" s="136" t="str">
        <f t="shared" si="310"/>
        <v/>
      </c>
      <c r="AI259" s="132" t="str">
        <f t="shared" si="311"/>
        <v/>
      </c>
      <c r="AJ259" s="132" t="str">
        <f t="shared" si="312"/>
        <v/>
      </c>
      <c r="AK259" s="132" t="str">
        <f t="shared" si="313"/>
        <v/>
      </c>
      <c r="AL259" s="136" t="str">
        <f t="shared" si="314"/>
        <v/>
      </c>
      <c r="AM259" s="132"/>
      <c r="AN259" s="132" t="str">
        <f t="shared" si="292"/>
        <v/>
      </c>
      <c r="AP259" s="1" t="str">
        <f t="shared" si="293"/>
        <v xml:space="preserve"> </v>
      </c>
      <c r="AQ259" s="1" t="str">
        <f t="shared" si="294"/>
        <v xml:space="preserve">0 </v>
      </c>
      <c r="AR259" s="1" t="str">
        <f t="shared" si="295"/>
        <v xml:space="preserve">0 </v>
      </c>
      <c r="AS259" s="1" t="str">
        <f t="shared" si="315"/>
        <v/>
      </c>
      <c r="AT259" s="1" t="str">
        <f t="shared" si="316"/>
        <v/>
      </c>
      <c r="AU259" s="1" t="str">
        <f t="shared" si="317"/>
        <v/>
      </c>
      <c r="AV259" s="1" t="str">
        <f t="shared" si="318"/>
        <v/>
      </c>
      <c r="AW259" s="1" t="str">
        <f t="shared" si="319"/>
        <v/>
      </c>
      <c r="AX259" s="1" t="str">
        <f t="shared" si="320"/>
        <v/>
      </c>
      <c r="BA259" s="1">
        <f t="shared" si="321"/>
        <v>0</v>
      </c>
      <c r="BB259" s="1" t="str">
        <f t="shared" si="322"/>
        <v/>
      </c>
      <c r="BC259" s="1" t="str">
        <f t="shared" si="323"/>
        <v/>
      </c>
    </row>
    <row r="260" spans="1:55" ht="15.75">
      <c r="A260" s="145">
        <f t="shared" ref="A260" si="384">A259+1</f>
        <v>255</v>
      </c>
      <c r="B260" s="147"/>
      <c r="C260" s="147"/>
      <c r="D260" s="147"/>
      <c r="E260" s="146"/>
      <c r="F260" s="146"/>
      <c r="G260" s="146"/>
      <c r="H260" s="150">
        <f t="shared" si="297"/>
        <v>0</v>
      </c>
      <c r="I260" s="147"/>
      <c r="J260" s="150">
        <f t="shared" si="298"/>
        <v>0</v>
      </c>
      <c r="K260" s="147"/>
      <c r="L260" s="147"/>
      <c r="M260" s="147"/>
      <c r="N260" s="147"/>
      <c r="O260" s="148"/>
      <c r="P260" s="147"/>
      <c r="Q260" s="147"/>
      <c r="R260" s="149" t="str">
        <f t="shared" si="299"/>
        <v/>
      </c>
      <c r="S260" s="149" t="str">
        <f t="shared" si="300"/>
        <v/>
      </c>
      <c r="T260" s="147"/>
      <c r="U260" s="147"/>
      <c r="V260" s="147"/>
      <c r="W260" s="132" t="str">
        <f t="shared" si="301"/>
        <v/>
      </c>
      <c r="X260" s="136" t="str">
        <f t="shared" si="302"/>
        <v/>
      </c>
      <c r="Y260" s="132" t="str">
        <f t="shared" si="290"/>
        <v/>
      </c>
      <c r="Z260" s="136" t="str">
        <f t="shared" si="303"/>
        <v/>
      </c>
      <c r="AA260" s="136" t="str">
        <f t="shared" si="304"/>
        <v/>
      </c>
      <c r="AB260" s="136" t="str">
        <f t="shared" si="305"/>
        <v/>
      </c>
      <c r="AC260" s="136" t="str">
        <f t="shared" si="306"/>
        <v/>
      </c>
      <c r="AD260" s="132" t="str">
        <f t="shared" si="307"/>
        <v/>
      </c>
      <c r="AE260" s="132" t="str">
        <f t="shared" si="308"/>
        <v/>
      </c>
      <c r="AF260" s="132" t="str">
        <f t="shared" si="309"/>
        <v/>
      </c>
      <c r="AG260" s="132" t="str">
        <f t="shared" si="291"/>
        <v/>
      </c>
      <c r="AH260" s="136" t="str">
        <f t="shared" si="310"/>
        <v/>
      </c>
      <c r="AI260" s="132" t="str">
        <f t="shared" si="311"/>
        <v/>
      </c>
      <c r="AJ260" s="132" t="str">
        <f t="shared" si="312"/>
        <v/>
      </c>
      <c r="AK260" s="132" t="str">
        <f t="shared" si="313"/>
        <v/>
      </c>
      <c r="AL260" s="136" t="str">
        <f t="shared" si="314"/>
        <v/>
      </c>
      <c r="AM260" s="132"/>
      <c r="AN260" s="132" t="str">
        <f t="shared" si="292"/>
        <v/>
      </c>
      <c r="AP260" s="1" t="str">
        <f t="shared" si="293"/>
        <v xml:space="preserve"> </v>
      </c>
      <c r="AQ260" s="1" t="str">
        <f t="shared" si="294"/>
        <v xml:space="preserve">0 </v>
      </c>
      <c r="AR260" s="1" t="str">
        <f t="shared" si="295"/>
        <v xml:space="preserve">0 </v>
      </c>
      <c r="AS260" s="1" t="str">
        <f t="shared" si="315"/>
        <v/>
      </c>
      <c r="AT260" s="1" t="str">
        <f t="shared" si="316"/>
        <v/>
      </c>
      <c r="AU260" s="1" t="str">
        <f t="shared" si="317"/>
        <v/>
      </c>
      <c r="AV260" s="1" t="str">
        <f t="shared" si="318"/>
        <v/>
      </c>
      <c r="AW260" s="1" t="str">
        <f t="shared" si="319"/>
        <v/>
      </c>
      <c r="AX260" s="1" t="str">
        <f t="shared" si="320"/>
        <v/>
      </c>
      <c r="BA260" s="1">
        <f t="shared" si="321"/>
        <v>0</v>
      </c>
      <c r="BB260" s="1" t="str">
        <f t="shared" si="322"/>
        <v/>
      </c>
      <c r="BC260" s="1" t="str">
        <f t="shared" si="323"/>
        <v/>
      </c>
    </row>
    <row r="261" spans="1:55" ht="15.75">
      <c r="A261" s="145">
        <f t="shared" ref="A261" si="385">A260+1</f>
        <v>256</v>
      </c>
      <c r="B261" s="147"/>
      <c r="C261" s="147"/>
      <c r="D261" s="147"/>
      <c r="E261" s="146"/>
      <c r="F261" s="146"/>
      <c r="G261" s="146"/>
      <c r="H261" s="150">
        <f t="shared" si="297"/>
        <v>0</v>
      </c>
      <c r="I261" s="147"/>
      <c r="J261" s="150">
        <f t="shared" si="298"/>
        <v>0</v>
      </c>
      <c r="K261" s="147"/>
      <c r="L261" s="147"/>
      <c r="M261" s="147"/>
      <c r="N261" s="147"/>
      <c r="O261" s="148"/>
      <c r="P261" s="147"/>
      <c r="Q261" s="147"/>
      <c r="R261" s="149" t="str">
        <f t="shared" si="299"/>
        <v/>
      </c>
      <c r="S261" s="149" t="str">
        <f t="shared" si="300"/>
        <v/>
      </c>
      <c r="T261" s="147"/>
      <c r="U261" s="147"/>
      <c r="V261" s="147"/>
      <c r="W261" s="132" t="str">
        <f t="shared" si="301"/>
        <v/>
      </c>
      <c r="X261" s="136" t="str">
        <f t="shared" si="302"/>
        <v/>
      </c>
      <c r="Y261" s="132" t="str">
        <f t="shared" si="290"/>
        <v/>
      </c>
      <c r="Z261" s="136" t="str">
        <f t="shared" si="303"/>
        <v/>
      </c>
      <c r="AA261" s="136" t="str">
        <f t="shared" si="304"/>
        <v/>
      </c>
      <c r="AB261" s="136" t="str">
        <f t="shared" si="305"/>
        <v/>
      </c>
      <c r="AC261" s="136" t="str">
        <f t="shared" si="306"/>
        <v/>
      </c>
      <c r="AD261" s="132" t="str">
        <f t="shared" si="307"/>
        <v/>
      </c>
      <c r="AE261" s="132" t="str">
        <f t="shared" si="308"/>
        <v/>
      </c>
      <c r="AF261" s="132" t="str">
        <f t="shared" si="309"/>
        <v/>
      </c>
      <c r="AG261" s="132" t="str">
        <f t="shared" si="291"/>
        <v/>
      </c>
      <c r="AH261" s="136" t="str">
        <f t="shared" si="310"/>
        <v/>
      </c>
      <c r="AI261" s="132" t="str">
        <f t="shared" si="311"/>
        <v/>
      </c>
      <c r="AJ261" s="132" t="str">
        <f t="shared" si="312"/>
        <v/>
      </c>
      <c r="AK261" s="132" t="str">
        <f t="shared" si="313"/>
        <v/>
      </c>
      <c r="AL261" s="136" t="str">
        <f t="shared" si="314"/>
        <v/>
      </c>
      <c r="AM261" s="132"/>
      <c r="AN261" s="132" t="str">
        <f t="shared" si="292"/>
        <v/>
      </c>
      <c r="AP261" s="1" t="str">
        <f t="shared" si="293"/>
        <v xml:space="preserve"> </v>
      </c>
      <c r="AQ261" s="1" t="str">
        <f t="shared" si="294"/>
        <v xml:space="preserve">0 </v>
      </c>
      <c r="AR261" s="1" t="str">
        <f t="shared" si="295"/>
        <v xml:space="preserve">0 </v>
      </c>
      <c r="AS261" s="1" t="str">
        <f t="shared" si="315"/>
        <v/>
      </c>
      <c r="AT261" s="1" t="str">
        <f t="shared" si="316"/>
        <v/>
      </c>
      <c r="AU261" s="1" t="str">
        <f t="shared" si="317"/>
        <v/>
      </c>
      <c r="AV261" s="1" t="str">
        <f t="shared" si="318"/>
        <v/>
      </c>
      <c r="AW261" s="1" t="str">
        <f t="shared" si="319"/>
        <v/>
      </c>
      <c r="AX261" s="1" t="str">
        <f t="shared" si="320"/>
        <v/>
      </c>
      <c r="BA261" s="1">
        <f t="shared" si="321"/>
        <v>0</v>
      </c>
      <c r="BB261" s="1" t="str">
        <f t="shared" si="322"/>
        <v/>
      </c>
      <c r="BC261" s="1" t="str">
        <f t="shared" si="323"/>
        <v/>
      </c>
    </row>
    <row r="262" spans="1:55" ht="15.75">
      <c r="A262" s="145">
        <f t="shared" ref="A262" si="386">A261+1</f>
        <v>257</v>
      </c>
      <c r="B262" s="147"/>
      <c r="C262" s="147"/>
      <c r="D262" s="147"/>
      <c r="E262" s="146"/>
      <c r="F262" s="146"/>
      <c r="G262" s="146"/>
      <c r="H262" s="150">
        <f t="shared" si="297"/>
        <v>0</v>
      </c>
      <c r="I262" s="147"/>
      <c r="J262" s="150">
        <f t="shared" si="298"/>
        <v>0</v>
      </c>
      <c r="K262" s="147"/>
      <c r="L262" s="147"/>
      <c r="M262" s="147"/>
      <c r="N262" s="147"/>
      <c r="O262" s="148"/>
      <c r="P262" s="147"/>
      <c r="Q262" s="147"/>
      <c r="R262" s="149" t="str">
        <f t="shared" si="299"/>
        <v/>
      </c>
      <c r="S262" s="149" t="str">
        <f t="shared" si="300"/>
        <v/>
      </c>
      <c r="T262" s="147"/>
      <c r="U262" s="147"/>
      <c r="V262" s="147"/>
      <c r="W262" s="132" t="str">
        <f t="shared" si="301"/>
        <v/>
      </c>
      <c r="X262" s="136" t="str">
        <f t="shared" si="302"/>
        <v/>
      </c>
      <c r="Y262" s="132" t="str">
        <f t="shared" ref="Y262:Y325" si="387">IF(N262=AY279,"",IF(N262=$AY$24,1,IF(N262=$AY$25,2,IF(N262=$AY$26,3,4))))</f>
        <v/>
      </c>
      <c r="Z262" s="136" t="str">
        <f t="shared" si="303"/>
        <v/>
      </c>
      <c r="AA262" s="136" t="str">
        <f t="shared" si="304"/>
        <v/>
      </c>
      <c r="AB262" s="136" t="str">
        <f t="shared" si="305"/>
        <v/>
      </c>
      <c r="AC262" s="136" t="str">
        <f t="shared" si="306"/>
        <v/>
      </c>
      <c r="AD262" s="132" t="str">
        <f t="shared" si="307"/>
        <v/>
      </c>
      <c r="AE262" s="132" t="str">
        <f t="shared" si="308"/>
        <v/>
      </c>
      <c r="AF262" s="132" t="str">
        <f t="shared" si="309"/>
        <v/>
      </c>
      <c r="AG262" s="132" t="str">
        <f t="shared" ref="AG262:AG325" si="388">IF(P262=0,"",IF(P262=$AY$30,"29E","13E"))</f>
        <v/>
      </c>
      <c r="AH262" s="136" t="str">
        <f t="shared" si="310"/>
        <v/>
      </c>
      <c r="AI262" s="132" t="str">
        <f t="shared" si="311"/>
        <v/>
      </c>
      <c r="AJ262" s="132" t="str">
        <f t="shared" si="312"/>
        <v/>
      </c>
      <c r="AK262" s="132" t="str">
        <f t="shared" si="313"/>
        <v/>
      </c>
      <c r="AL262" s="136" t="str">
        <f t="shared" si="314"/>
        <v/>
      </c>
      <c r="AM262" s="132"/>
      <c r="AN262" s="132" t="str">
        <f t="shared" ref="AN262:AN325" si="389">IF(AL262="","",IF(U262=$AY$10,"Fee Exempted",CONCATENATE("Fee Paid Rs: ",U262)))</f>
        <v/>
      </c>
      <c r="AP262" s="1" t="str">
        <f t="shared" ref="AP262:AP325" si="390">UPPER(CONCATENATE(E262," ",F262))</f>
        <v xml:space="preserve"> </v>
      </c>
      <c r="AQ262" s="1" t="str">
        <f t="shared" ref="AQ262:AQ325" si="391">UPPER(CONCATENATE(H262," ",I262))</f>
        <v xml:space="preserve">0 </v>
      </c>
      <c r="AR262" s="1" t="str">
        <f t="shared" ref="AR262:AR325" si="392">UPPER(CONCATENATE(J262," ",K262))</f>
        <v xml:space="preserve">0 </v>
      </c>
      <c r="AS262" s="1" t="str">
        <f t="shared" si="315"/>
        <v/>
      </c>
      <c r="AT262" s="1" t="str">
        <f t="shared" si="316"/>
        <v/>
      </c>
      <c r="AU262" s="1" t="str">
        <f t="shared" si="317"/>
        <v/>
      </c>
      <c r="AV262" s="1" t="str">
        <f t="shared" si="318"/>
        <v/>
      </c>
      <c r="AW262" s="1" t="str">
        <f t="shared" si="319"/>
        <v/>
      </c>
      <c r="AX262" s="1" t="str">
        <f t="shared" si="320"/>
        <v/>
      </c>
      <c r="BA262" s="1">
        <f t="shared" si="321"/>
        <v>0</v>
      </c>
      <c r="BB262" s="1" t="str">
        <f t="shared" si="322"/>
        <v/>
      </c>
      <c r="BC262" s="1" t="str">
        <f t="shared" si="323"/>
        <v/>
      </c>
    </row>
    <row r="263" spans="1:55" ht="15.75">
      <c r="A263" s="145">
        <f t="shared" ref="A263" si="393">A262+1</f>
        <v>258</v>
      </c>
      <c r="B263" s="147"/>
      <c r="C263" s="147"/>
      <c r="D263" s="147"/>
      <c r="E263" s="146"/>
      <c r="F263" s="146"/>
      <c r="G263" s="146"/>
      <c r="H263" s="150">
        <f t="shared" ref="H263:H326" si="394">E263</f>
        <v>0</v>
      </c>
      <c r="I263" s="147"/>
      <c r="J263" s="150">
        <f t="shared" ref="J263:J326" si="395">H263</f>
        <v>0</v>
      </c>
      <c r="K263" s="147"/>
      <c r="L263" s="147"/>
      <c r="M263" s="147"/>
      <c r="N263" s="147"/>
      <c r="O263" s="148"/>
      <c r="P263" s="147"/>
      <c r="Q263" s="147"/>
      <c r="R263" s="149" t="str">
        <f t="shared" ref="R263:R326" si="396">IF(Q263=0,"",IF(Q263="01U","09T","09H"))</f>
        <v/>
      </c>
      <c r="S263" s="149" t="str">
        <f t="shared" ref="S263:S326" si="397">IF(Q263=0,"",IF(Q263="03T","B","A"))</f>
        <v/>
      </c>
      <c r="T263" s="147"/>
      <c r="U263" s="147"/>
      <c r="V263" s="147"/>
      <c r="W263" s="132" t="str">
        <f t="shared" ref="W263:W326" si="398">IF(G263&gt;0,G263,"")</f>
        <v/>
      </c>
      <c r="X263" s="136" t="str">
        <f t="shared" ref="X263:X326" si="399">IF(M263&gt;0,M263,"")</f>
        <v/>
      </c>
      <c r="Y263" s="132" t="str">
        <f t="shared" si="387"/>
        <v/>
      </c>
      <c r="Z263" s="136" t="str">
        <f t="shared" ref="Z263:Z326" si="400">CONCATENATE(MID(O263,1,2))</f>
        <v/>
      </c>
      <c r="AA263" s="136" t="str">
        <f t="shared" ref="AA263:AA326" si="401">CONCATENATE(MID(O263,4,2))</f>
        <v/>
      </c>
      <c r="AB263" s="136" t="str">
        <f t="shared" ref="AB263:AB326" si="402">CONCATENATE(MID(O263,7,4))</f>
        <v/>
      </c>
      <c r="AC263" s="136" t="str">
        <f t="shared" ref="AC263:AC326" si="403">IF(W263="","",S263)</f>
        <v/>
      </c>
      <c r="AD263" s="132" t="str">
        <f t="shared" ref="AD263:AD326" si="404">IF(Q263&gt;0,Q263,"")</f>
        <v/>
      </c>
      <c r="AE263" s="132" t="str">
        <f t="shared" ref="AE263:AE326" si="405">IF(AD263="","",IF(AD263="01T","02T",IF(AD263="01U","02U",IF(AD263="01H","02H","04S"))))</f>
        <v/>
      </c>
      <c r="AF263" s="132" t="str">
        <f t="shared" ref="AF263:AF326" si="406">IF(OR(R263="",R263=0),"",R263)</f>
        <v/>
      </c>
      <c r="AG263" s="132" t="str">
        <f t="shared" si="388"/>
        <v/>
      </c>
      <c r="AH263" s="136" t="str">
        <f t="shared" ref="AH263:AH326" si="407">IF(P263&gt;0,MID(P263,1,1),"")</f>
        <v/>
      </c>
      <c r="AI263" s="132" t="str">
        <f t="shared" ref="AI263:AI326" si="408">IF(AD263="","",CONCATENATE(15,AH263))</f>
        <v/>
      </c>
      <c r="AJ263" s="132" t="str">
        <f t="shared" ref="AJ263:AJ326" si="409">IF(AD263="","",CONCATENATE(19,AH263))</f>
        <v/>
      </c>
      <c r="AK263" s="132" t="str">
        <f t="shared" ref="AK263:AK326" si="410">IF(AD263="","",CONCATENATE(21,AH263))</f>
        <v/>
      </c>
      <c r="AL263" s="136" t="str">
        <f t="shared" ref="AL263:AL326" si="411">IF(SUM(AS263:AX263)&gt;0,SUM(AS263:AX263),"")</f>
        <v/>
      </c>
      <c r="AM263" s="132"/>
      <c r="AN263" s="132" t="str">
        <f t="shared" si="389"/>
        <v/>
      </c>
      <c r="AP263" s="1" t="str">
        <f t="shared" si="390"/>
        <v xml:space="preserve"> </v>
      </c>
      <c r="AQ263" s="1" t="str">
        <f t="shared" si="391"/>
        <v xml:space="preserve">0 </v>
      </c>
      <c r="AR263" s="1" t="str">
        <f t="shared" si="392"/>
        <v xml:space="preserve">0 </v>
      </c>
      <c r="AS263" s="1" t="str">
        <f t="shared" ref="AS263:AS326" si="412">IF(OR(AD263="",AD263=0),"",1)</f>
        <v/>
      </c>
      <c r="AT263" s="1" t="str">
        <f t="shared" ref="AT263:AT326" si="413">IF(OR(AF263="",AF263=0),"",1)</f>
        <v/>
      </c>
      <c r="AU263" s="1" t="str">
        <f t="shared" ref="AU263:AU326" si="414">IF(OR(AG263="",AG263=0),"",1)</f>
        <v/>
      </c>
      <c r="AV263" s="1" t="str">
        <f t="shared" ref="AV263:AV326" si="415">IF(OR(AI263="",AI263=0),"",1)</f>
        <v/>
      </c>
      <c r="AW263" s="1" t="str">
        <f t="shared" ref="AW263:AW326" si="416">IF(OR(AJ263="",AJ263=0),"",1)</f>
        <v/>
      </c>
      <c r="AX263" s="1" t="str">
        <f t="shared" ref="AX263:AX326" si="417">IF(OR(AK263="",AK263=0),"",1)</f>
        <v/>
      </c>
      <c r="BA263" s="1">
        <f t="shared" ref="BA263:BA326" si="418">IF(OR(L263=$AY$16,L263=$AY$17,L263=$AY$18,L263=$AY$19,L263=$AY$20),"BC",L263)</f>
        <v>0</v>
      </c>
      <c r="BB263" s="1" t="str">
        <f t="shared" ref="BB263:BB326" si="419">IF(L263=$AY$20,1,"")</f>
        <v/>
      </c>
      <c r="BC263" s="1" t="str">
        <f t="shared" ref="BC263:BC326" si="420">IF(OR(N263=$AY$24,N263=$AY$25,N263=$AY$26,N263=$AY$27),1,"")</f>
        <v/>
      </c>
    </row>
    <row r="264" spans="1:55" ht="15.75">
      <c r="A264" s="145">
        <f t="shared" ref="A264" si="421">A263+1</f>
        <v>259</v>
      </c>
      <c r="B264" s="147"/>
      <c r="C264" s="147"/>
      <c r="D264" s="147"/>
      <c r="E264" s="146"/>
      <c r="F264" s="146"/>
      <c r="G264" s="146"/>
      <c r="H264" s="150">
        <f t="shared" si="394"/>
        <v>0</v>
      </c>
      <c r="I264" s="147"/>
      <c r="J264" s="150">
        <f t="shared" si="395"/>
        <v>0</v>
      </c>
      <c r="K264" s="147"/>
      <c r="L264" s="147"/>
      <c r="M264" s="147"/>
      <c r="N264" s="147"/>
      <c r="O264" s="148"/>
      <c r="P264" s="147"/>
      <c r="Q264" s="147"/>
      <c r="R264" s="149" t="str">
        <f t="shared" si="396"/>
        <v/>
      </c>
      <c r="S264" s="149" t="str">
        <f t="shared" si="397"/>
        <v/>
      </c>
      <c r="T264" s="147"/>
      <c r="U264" s="147"/>
      <c r="V264" s="147"/>
      <c r="W264" s="132" t="str">
        <f t="shared" si="398"/>
        <v/>
      </c>
      <c r="X264" s="136" t="str">
        <f t="shared" si="399"/>
        <v/>
      </c>
      <c r="Y264" s="132" t="str">
        <f t="shared" si="387"/>
        <v/>
      </c>
      <c r="Z264" s="136" t="str">
        <f t="shared" si="400"/>
        <v/>
      </c>
      <c r="AA264" s="136" t="str">
        <f t="shared" si="401"/>
        <v/>
      </c>
      <c r="AB264" s="136" t="str">
        <f t="shared" si="402"/>
        <v/>
      </c>
      <c r="AC264" s="136" t="str">
        <f t="shared" si="403"/>
        <v/>
      </c>
      <c r="AD264" s="132" t="str">
        <f t="shared" si="404"/>
        <v/>
      </c>
      <c r="AE264" s="132" t="str">
        <f t="shared" si="405"/>
        <v/>
      </c>
      <c r="AF264" s="132" t="str">
        <f t="shared" si="406"/>
        <v/>
      </c>
      <c r="AG264" s="132" t="str">
        <f t="shared" si="388"/>
        <v/>
      </c>
      <c r="AH264" s="136" t="str">
        <f t="shared" si="407"/>
        <v/>
      </c>
      <c r="AI264" s="132" t="str">
        <f t="shared" si="408"/>
        <v/>
      </c>
      <c r="AJ264" s="132" t="str">
        <f t="shared" si="409"/>
        <v/>
      </c>
      <c r="AK264" s="132" t="str">
        <f t="shared" si="410"/>
        <v/>
      </c>
      <c r="AL264" s="136" t="str">
        <f t="shared" si="411"/>
        <v/>
      </c>
      <c r="AM264" s="132"/>
      <c r="AN264" s="132" t="str">
        <f t="shared" si="389"/>
        <v/>
      </c>
      <c r="AP264" s="1" t="str">
        <f t="shared" si="390"/>
        <v xml:space="preserve"> </v>
      </c>
      <c r="AQ264" s="1" t="str">
        <f t="shared" si="391"/>
        <v xml:space="preserve">0 </v>
      </c>
      <c r="AR264" s="1" t="str">
        <f t="shared" si="392"/>
        <v xml:space="preserve">0 </v>
      </c>
      <c r="AS264" s="1" t="str">
        <f t="shared" si="412"/>
        <v/>
      </c>
      <c r="AT264" s="1" t="str">
        <f t="shared" si="413"/>
        <v/>
      </c>
      <c r="AU264" s="1" t="str">
        <f t="shared" si="414"/>
        <v/>
      </c>
      <c r="AV264" s="1" t="str">
        <f t="shared" si="415"/>
        <v/>
      </c>
      <c r="AW264" s="1" t="str">
        <f t="shared" si="416"/>
        <v/>
      </c>
      <c r="AX264" s="1" t="str">
        <f t="shared" si="417"/>
        <v/>
      </c>
      <c r="BA264" s="1">
        <f t="shared" si="418"/>
        <v>0</v>
      </c>
      <c r="BB264" s="1" t="str">
        <f t="shared" si="419"/>
        <v/>
      </c>
      <c r="BC264" s="1" t="str">
        <f t="shared" si="420"/>
        <v/>
      </c>
    </row>
    <row r="265" spans="1:55" ht="15.75">
      <c r="A265" s="145">
        <f t="shared" ref="A265" si="422">A264+1</f>
        <v>260</v>
      </c>
      <c r="B265" s="147"/>
      <c r="C265" s="147"/>
      <c r="D265" s="147"/>
      <c r="E265" s="146"/>
      <c r="F265" s="146"/>
      <c r="G265" s="146"/>
      <c r="H265" s="150">
        <f t="shared" si="394"/>
        <v>0</v>
      </c>
      <c r="I265" s="147"/>
      <c r="J265" s="150">
        <f t="shared" si="395"/>
        <v>0</v>
      </c>
      <c r="K265" s="147"/>
      <c r="L265" s="147"/>
      <c r="M265" s="147"/>
      <c r="N265" s="147"/>
      <c r="O265" s="148"/>
      <c r="P265" s="147"/>
      <c r="Q265" s="147"/>
      <c r="R265" s="149" t="str">
        <f t="shared" si="396"/>
        <v/>
      </c>
      <c r="S265" s="149" t="str">
        <f t="shared" si="397"/>
        <v/>
      </c>
      <c r="T265" s="147"/>
      <c r="U265" s="147"/>
      <c r="V265" s="147"/>
      <c r="W265" s="132" t="str">
        <f t="shared" si="398"/>
        <v/>
      </c>
      <c r="X265" s="136" t="str">
        <f t="shared" si="399"/>
        <v/>
      </c>
      <c r="Y265" s="132" t="str">
        <f t="shared" si="387"/>
        <v/>
      </c>
      <c r="Z265" s="136" t="str">
        <f t="shared" si="400"/>
        <v/>
      </c>
      <c r="AA265" s="136" t="str">
        <f t="shared" si="401"/>
        <v/>
      </c>
      <c r="AB265" s="136" t="str">
        <f t="shared" si="402"/>
        <v/>
      </c>
      <c r="AC265" s="136" t="str">
        <f t="shared" si="403"/>
        <v/>
      </c>
      <c r="AD265" s="132" t="str">
        <f t="shared" si="404"/>
        <v/>
      </c>
      <c r="AE265" s="132" t="str">
        <f t="shared" si="405"/>
        <v/>
      </c>
      <c r="AF265" s="132" t="str">
        <f t="shared" si="406"/>
        <v/>
      </c>
      <c r="AG265" s="132" t="str">
        <f t="shared" si="388"/>
        <v/>
      </c>
      <c r="AH265" s="136" t="str">
        <f t="shared" si="407"/>
        <v/>
      </c>
      <c r="AI265" s="132" t="str">
        <f t="shared" si="408"/>
        <v/>
      </c>
      <c r="AJ265" s="132" t="str">
        <f t="shared" si="409"/>
        <v/>
      </c>
      <c r="AK265" s="132" t="str">
        <f t="shared" si="410"/>
        <v/>
      </c>
      <c r="AL265" s="136" t="str">
        <f t="shared" si="411"/>
        <v/>
      </c>
      <c r="AM265" s="132"/>
      <c r="AN265" s="132" t="str">
        <f t="shared" si="389"/>
        <v/>
      </c>
      <c r="AP265" s="1" t="str">
        <f t="shared" si="390"/>
        <v xml:space="preserve"> </v>
      </c>
      <c r="AQ265" s="1" t="str">
        <f t="shared" si="391"/>
        <v xml:space="preserve">0 </v>
      </c>
      <c r="AR265" s="1" t="str">
        <f t="shared" si="392"/>
        <v xml:space="preserve">0 </v>
      </c>
      <c r="AS265" s="1" t="str">
        <f t="shared" si="412"/>
        <v/>
      </c>
      <c r="AT265" s="1" t="str">
        <f t="shared" si="413"/>
        <v/>
      </c>
      <c r="AU265" s="1" t="str">
        <f t="shared" si="414"/>
        <v/>
      </c>
      <c r="AV265" s="1" t="str">
        <f t="shared" si="415"/>
        <v/>
      </c>
      <c r="AW265" s="1" t="str">
        <f t="shared" si="416"/>
        <v/>
      </c>
      <c r="AX265" s="1" t="str">
        <f t="shared" si="417"/>
        <v/>
      </c>
      <c r="BA265" s="1">
        <f t="shared" si="418"/>
        <v>0</v>
      </c>
      <c r="BB265" s="1" t="str">
        <f t="shared" si="419"/>
        <v/>
      </c>
      <c r="BC265" s="1" t="str">
        <f t="shared" si="420"/>
        <v/>
      </c>
    </row>
    <row r="266" spans="1:55" ht="15.75">
      <c r="A266" s="145">
        <f t="shared" ref="A266" si="423">A265+1</f>
        <v>261</v>
      </c>
      <c r="B266" s="147"/>
      <c r="C266" s="147"/>
      <c r="D266" s="147"/>
      <c r="E266" s="146"/>
      <c r="F266" s="146"/>
      <c r="G266" s="146"/>
      <c r="H266" s="150">
        <f t="shared" si="394"/>
        <v>0</v>
      </c>
      <c r="I266" s="147"/>
      <c r="J266" s="150">
        <f t="shared" si="395"/>
        <v>0</v>
      </c>
      <c r="K266" s="147"/>
      <c r="L266" s="147"/>
      <c r="M266" s="147"/>
      <c r="N266" s="147"/>
      <c r="O266" s="148"/>
      <c r="P266" s="147"/>
      <c r="Q266" s="147"/>
      <c r="R266" s="149" t="str">
        <f t="shared" si="396"/>
        <v/>
      </c>
      <c r="S266" s="149" t="str">
        <f t="shared" si="397"/>
        <v/>
      </c>
      <c r="T266" s="147"/>
      <c r="U266" s="147"/>
      <c r="V266" s="147"/>
      <c r="W266" s="132" t="str">
        <f t="shared" si="398"/>
        <v/>
      </c>
      <c r="X266" s="136" t="str">
        <f t="shared" si="399"/>
        <v/>
      </c>
      <c r="Y266" s="132" t="str">
        <f t="shared" si="387"/>
        <v/>
      </c>
      <c r="Z266" s="136" t="str">
        <f t="shared" si="400"/>
        <v/>
      </c>
      <c r="AA266" s="136" t="str">
        <f t="shared" si="401"/>
        <v/>
      </c>
      <c r="AB266" s="136" t="str">
        <f t="shared" si="402"/>
        <v/>
      </c>
      <c r="AC266" s="136" t="str">
        <f t="shared" si="403"/>
        <v/>
      </c>
      <c r="AD266" s="132" t="str">
        <f t="shared" si="404"/>
        <v/>
      </c>
      <c r="AE266" s="132" t="str">
        <f t="shared" si="405"/>
        <v/>
      </c>
      <c r="AF266" s="132" t="str">
        <f t="shared" si="406"/>
        <v/>
      </c>
      <c r="AG266" s="132" t="str">
        <f t="shared" si="388"/>
        <v/>
      </c>
      <c r="AH266" s="136" t="str">
        <f t="shared" si="407"/>
        <v/>
      </c>
      <c r="AI266" s="132" t="str">
        <f t="shared" si="408"/>
        <v/>
      </c>
      <c r="AJ266" s="132" t="str">
        <f t="shared" si="409"/>
        <v/>
      </c>
      <c r="AK266" s="132" t="str">
        <f t="shared" si="410"/>
        <v/>
      </c>
      <c r="AL266" s="136" t="str">
        <f t="shared" si="411"/>
        <v/>
      </c>
      <c r="AM266" s="132"/>
      <c r="AN266" s="132" t="str">
        <f t="shared" si="389"/>
        <v/>
      </c>
      <c r="AP266" s="1" t="str">
        <f t="shared" si="390"/>
        <v xml:space="preserve"> </v>
      </c>
      <c r="AQ266" s="1" t="str">
        <f t="shared" si="391"/>
        <v xml:space="preserve">0 </v>
      </c>
      <c r="AR266" s="1" t="str">
        <f t="shared" si="392"/>
        <v xml:space="preserve">0 </v>
      </c>
      <c r="AS266" s="1" t="str">
        <f t="shared" si="412"/>
        <v/>
      </c>
      <c r="AT266" s="1" t="str">
        <f t="shared" si="413"/>
        <v/>
      </c>
      <c r="AU266" s="1" t="str">
        <f t="shared" si="414"/>
        <v/>
      </c>
      <c r="AV266" s="1" t="str">
        <f t="shared" si="415"/>
        <v/>
      </c>
      <c r="AW266" s="1" t="str">
        <f t="shared" si="416"/>
        <v/>
      </c>
      <c r="AX266" s="1" t="str">
        <f t="shared" si="417"/>
        <v/>
      </c>
      <c r="BA266" s="1">
        <f t="shared" si="418"/>
        <v>0</v>
      </c>
      <c r="BB266" s="1" t="str">
        <f t="shared" si="419"/>
        <v/>
      </c>
      <c r="BC266" s="1" t="str">
        <f t="shared" si="420"/>
        <v/>
      </c>
    </row>
    <row r="267" spans="1:55" ht="15.75">
      <c r="A267" s="145">
        <f t="shared" ref="A267" si="424">A266+1</f>
        <v>262</v>
      </c>
      <c r="B267" s="147"/>
      <c r="C267" s="147"/>
      <c r="D267" s="147"/>
      <c r="E267" s="146"/>
      <c r="F267" s="146"/>
      <c r="G267" s="146"/>
      <c r="H267" s="150">
        <f t="shared" si="394"/>
        <v>0</v>
      </c>
      <c r="I267" s="147"/>
      <c r="J267" s="150">
        <f t="shared" si="395"/>
        <v>0</v>
      </c>
      <c r="K267" s="147"/>
      <c r="L267" s="147"/>
      <c r="M267" s="147"/>
      <c r="N267" s="147"/>
      <c r="O267" s="148"/>
      <c r="P267" s="147"/>
      <c r="Q267" s="147"/>
      <c r="R267" s="149" t="str">
        <f t="shared" si="396"/>
        <v/>
      </c>
      <c r="S267" s="149" t="str">
        <f t="shared" si="397"/>
        <v/>
      </c>
      <c r="T267" s="147"/>
      <c r="U267" s="147"/>
      <c r="V267" s="147"/>
      <c r="W267" s="132" t="str">
        <f t="shared" si="398"/>
        <v/>
      </c>
      <c r="X267" s="136" t="str">
        <f t="shared" si="399"/>
        <v/>
      </c>
      <c r="Y267" s="132" t="str">
        <f t="shared" si="387"/>
        <v/>
      </c>
      <c r="Z267" s="136" t="str">
        <f t="shared" si="400"/>
        <v/>
      </c>
      <c r="AA267" s="136" t="str">
        <f t="shared" si="401"/>
        <v/>
      </c>
      <c r="AB267" s="136" t="str">
        <f t="shared" si="402"/>
        <v/>
      </c>
      <c r="AC267" s="136" t="str">
        <f t="shared" si="403"/>
        <v/>
      </c>
      <c r="AD267" s="132" t="str">
        <f t="shared" si="404"/>
        <v/>
      </c>
      <c r="AE267" s="132" t="str">
        <f t="shared" si="405"/>
        <v/>
      </c>
      <c r="AF267" s="132" t="str">
        <f t="shared" si="406"/>
        <v/>
      </c>
      <c r="AG267" s="132" t="str">
        <f t="shared" si="388"/>
        <v/>
      </c>
      <c r="AH267" s="136" t="str">
        <f t="shared" si="407"/>
        <v/>
      </c>
      <c r="AI267" s="132" t="str">
        <f t="shared" si="408"/>
        <v/>
      </c>
      <c r="AJ267" s="132" t="str">
        <f t="shared" si="409"/>
        <v/>
      </c>
      <c r="AK267" s="132" t="str">
        <f t="shared" si="410"/>
        <v/>
      </c>
      <c r="AL267" s="136" t="str">
        <f t="shared" si="411"/>
        <v/>
      </c>
      <c r="AM267" s="132"/>
      <c r="AN267" s="132" t="str">
        <f t="shared" si="389"/>
        <v/>
      </c>
      <c r="AP267" s="1" t="str">
        <f t="shared" si="390"/>
        <v xml:space="preserve"> </v>
      </c>
      <c r="AQ267" s="1" t="str">
        <f t="shared" si="391"/>
        <v xml:space="preserve">0 </v>
      </c>
      <c r="AR267" s="1" t="str">
        <f t="shared" si="392"/>
        <v xml:space="preserve">0 </v>
      </c>
      <c r="AS267" s="1" t="str">
        <f t="shared" si="412"/>
        <v/>
      </c>
      <c r="AT267" s="1" t="str">
        <f t="shared" si="413"/>
        <v/>
      </c>
      <c r="AU267" s="1" t="str">
        <f t="shared" si="414"/>
        <v/>
      </c>
      <c r="AV267" s="1" t="str">
        <f t="shared" si="415"/>
        <v/>
      </c>
      <c r="AW267" s="1" t="str">
        <f t="shared" si="416"/>
        <v/>
      </c>
      <c r="AX267" s="1" t="str">
        <f t="shared" si="417"/>
        <v/>
      </c>
      <c r="BA267" s="1">
        <f t="shared" si="418"/>
        <v>0</v>
      </c>
      <c r="BB267" s="1" t="str">
        <f t="shared" si="419"/>
        <v/>
      </c>
      <c r="BC267" s="1" t="str">
        <f t="shared" si="420"/>
        <v/>
      </c>
    </row>
    <row r="268" spans="1:55" ht="15.75">
      <c r="A268" s="145">
        <f t="shared" ref="A268" si="425">A267+1</f>
        <v>263</v>
      </c>
      <c r="B268" s="147"/>
      <c r="C268" s="147"/>
      <c r="D268" s="147"/>
      <c r="E268" s="146"/>
      <c r="F268" s="146"/>
      <c r="G268" s="146"/>
      <c r="H268" s="150">
        <f t="shared" si="394"/>
        <v>0</v>
      </c>
      <c r="I268" s="147"/>
      <c r="J268" s="150">
        <f t="shared" si="395"/>
        <v>0</v>
      </c>
      <c r="K268" s="147"/>
      <c r="L268" s="147"/>
      <c r="M268" s="147"/>
      <c r="N268" s="147"/>
      <c r="O268" s="148"/>
      <c r="P268" s="147"/>
      <c r="Q268" s="147"/>
      <c r="R268" s="149" t="str">
        <f t="shared" si="396"/>
        <v/>
      </c>
      <c r="S268" s="149" t="str">
        <f t="shared" si="397"/>
        <v/>
      </c>
      <c r="T268" s="147"/>
      <c r="U268" s="147"/>
      <c r="V268" s="147"/>
      <c r="W268" s="132" t="str">
        <f t="shared" si="398"/>
        <v/>
      </c>
      <c r="X268" s="136" t="str">
        <f t="shared" si="399"/>
        <v/>
      </c>
      <c r="Y268" s="132" t="str">
        <f t="shared" si="387"/>
        <v/>
      </c>
      <c r="Z268" s="136" t="str">
        <f t="shared" si="400"/>
        <v/>
      </c>
      <c r="AA268" s="136" t="str">
        <f t="shared" si="401"/>
        <v/>
      </c>
      <c r="AB268" s="136" t="str">
        <f t="shared" si="402"/>
        <v/>
      </c>
      <c r="AC268" s="136" t="str">
        <f t="shared" si="403"/>
        <v/>
      </c>
      <c r="AD268" s="132" t="str">
        <f t="shared" si="404"/>
        <v/>
      </c>
      <c r="AE268" s="132" t="str">
        <f t="shared" si="405"/>
        <v/>
      </c>
      <c r="AF268" s="132" t="str">
        <f t="shared" si="406"/>
        <v/>
      </c>
      <c r="AG268" s="132" t="str">
        <f t="shared" si="388"/>
        <v/>
      </c>
      <c r="AH268" s="136" t="str">
        <f t="shared" si="407"/>
        <v/>
      </c>
      <c r="AI268" s="132" t="str">
        <f t="shared" si="408"/>
        <v/>
      </c>
      <c r="AJ268" s="132" t="str">
        <f t="shared" si="409"/>
        <v/>
      </c>
      <c r="AK268" s="132" t="str">
        <f t="shared" si="410"/>
        <v/>
      </c>
      <c r="AL268" s="136" t="str">
        <f t="shared" si="411"/>
        <v/>
      </c>
      <c r="AM268" s="132"/>
      <c r="AN268" s="132" t="str">
        <f t="shared" si="389"/>
        <v/>
      </c>
      <c r="AP268" s="1" t="str">
        <f t="shared" si="390"/>
        <v xml:space="preserve"> </v>
      </c>
      <c r="AQ268" s="1" t="str">
        <f t="shared" si="391"/>
        <v xml:space="preserve">0 </v>
      </c>
      <c r="AR268" s="1" t="str">
        <f t="shared" si="392"/>
        <v xml:space="preserve">0 </v>
      </c>
      <c r="AS268" s="1" t="str">
        <f t="shared" si="412"/>
        <v/>
      </c>
      <c r="AT268" s="1" t="str">
        <f t="shared" si="413"/>
        <v/>
      </c>
      <c r="AU268" s="1" t="str">
        <f t="shared" si="414"/>
        <v/>
      </c>
      <c r="AV268" s="1" t="str">
        <f t="shared" si="415"/>
        <v/>
      </c>
      <c r="AW268" s="1" t="str">
        <f t="shared" si="416"/>
        <v/>
      </c>
      <c r="AX268" s="1" t="str">
        <f t="shared" si="417"/>
        <v/>
      </c>
      <c r="BA268" s="1">
        <f t="shared" si="418"/>
        <v>0</v>
      </c>
      <c r="BB268" s="1" t="str">
        <f t="shared" si="419"/>
        <v/>
      </c>
      <c r="BC268" s="1" t="str">
        <f t="shared" si="420"/>
        <v/>
      </c>
    </row>
    <row r="269" spans="1:55" ht="15.75">
      <c r="A269" s="145">
        <f t="shared" ref="A269" si="426">A268+1</f>
        <v>264</v>
      </c>
      <c r="B269" s="147"/>
      <c r="C269" s="147"/>
      <c r="D269" s="147"/>
      <c r="E269" s="146"/>
      <c r="F269" s="146"/>
      <c r="G269" s="146"/>
      <c r="H269" s="150">
        <f t="shared" si="394"/>
        <v>0</v>
      </c>
      <c r="I269" s="147"/>
      <c r="J269" s="150">
        <f t="shared" si="395"/>
        <v>0</v>
      </c>
      <c r="K269" s="147"/>
      <c r="L269" s="147"/>
      <c r="M269" s="147"/>
      <c r="N269" s="147"/>
      <c r="O269" s="148"/>
      <c r="P269" s="147"/>
      <c r="Q269" s="147"/>
      <c r="R269" s="149" t="str">
        <f t="shared" si="396"/>
        <v/>
      </c>
      <c r="S269" s="149" t="str">
        <f t="shared" si="397"/>
        <v/>
      </c>
      <c r="T269" s="147"/>
      <c r="U269" s="147"/>
      <c r="V269" s="147"/>
      <c r="W269" s="132" t="str">
        <f t="shared" si="398"/>
        <v/>
      </c>
      <c r="X269" s="136" t="str">
        <f t="shared" si="399"/>
        <v/>
      </c>
      <c r="Y269" s="132" t="str">
        <f t="shared" si="387"/>
        <v/>
      </c>
      <c r="Z269" s="136" t="str">
        <f t="shared" si="400"/>
        <v/>
      </c>
      <c r="AA269" s="136" t="str">
        <f t="shared" si="401"/>
        <v/>
      </c>
      <c r="AB269" s="136" t="str">
        <f t="shared" si="402"/>
        <v/>
      </c>
      <c r="AC269" s="136" t="str">
        <f t="shared" si="403"/>
        <v/>
      </c>
      <c r="AD269" s="132" t="str">
        <f t="shared" si="404"/>
        <v/>
      </c>
      <c r="AE269" s="132" t="str">
        <f t="shared" si="405"/>
        <v/>
      </c>
      <c r="AF269" s="132" t="str">
        <f t="shared" si="406"/>
        <v/>
      </c>
      <c r="AG269" s="132" t="str">
        <f t="shared" si="388"/>
        <v/>
      </c>
      <c r="AH269" s="136" t="str">
        <f t="shared" si="407"/>
        <v/>
      </c>
      <c r="AI269" s="132" t="str">
        <f t="shared" si="408"/>
        <v/>
      </c>
      <c r="AJ269" s="132" t="str">
        <f t="shared" si="409"/>
        <v/>
      </c>
      <c r="AK269" s="132" t="str">
        <f t="shared" si="410"/>
        <v/>
      </c>
      <c r="AL269" s="136" t="str">
        <f t="shared" si="411"/>
        <v/>
      </c>
      <c r="AM269" s="132"/>
      <c r="AN269" s="132" t="str">
        <f t="shared" si="389"/>
        <v/>
      </c>
      <c r="AP269" s="1" t="str">
        <f t="shared" si="390"/>
        <v xml:space="preserve"> </v>
      </c>
      <c r="AQ269" s="1" t="str">
        <f t="shared" si="391"/>
        <v xml:space="preserve">0 </v>
      </c>
      <c r="AR269" s="1" t="str">
        <f t="shared" si="392"/>
        <v xml:space="preserve">0 </v>
      </c>
      <c r="AS269" s="1" t="str">
        <f t="shared" si="412"/>
        <v/>
      </c>
      <c r="AT269" s="1" t="str">
        <f t="shared" si="413"/>
        <v/>
      </c>
      <c r="AU269" s="1" t="str">
        <f t="shared" si="414"/>
        <v/>
      </c>
      <c r="AV269" s="1" t="str">
        <f t="shared" si="415"/>
        <v/>
      </c>
      <c r="AW269" s="1" t="str">
        <f t="shared" si="416"/>
        <v/>
      </c>
      <c r="AX269" s="1" t="str">
        <f t="shared" si="417"/>
        <v/>
      </c>
      <c r="BA269" s="1">
        <f t="shared" si="418"/>
        <v>0</v>
      </c>
      <c r="BB269" s="1" t="str">
        <f t="shared" si="419"/>
        <v/>
      </c>
      <c r="BC269" s="1" t="str">
        <f t="shared" si="420"/>
        <v/>
      </c>
    </row>
    <row r="270" spans="1:55" ht="15.75">
      <c r="A270" s="145">
        <f t="shared" ref="A270" si="427">A269+1</f>
        <v>265</v>
      </c>
      <c r="B270" s="147"/>
      <c r="C270" s="147"/>
      <c r="D270" s="147"/>
      <c r="E270" s="146"/>
      <c r="F270" s="146"/>
      <c r="G270" s="146"/>
      <c r="H270" s="150">
        <f t="shared" si="394"/>
        <v>0</v>
      </c>
      <c r="I270" s="147"/>
      <c r="J270" s="150">
        <f t="shared" si="395"/>
        <v>0</v>
      </c>
      <c r="K270" s="147"/>
      <c r="L270" s="147"/>
      <c r="M270" s="147"/>
      <c r="N270" s="147"/>
      <c r="O270" s="148"/>
      <c r="P270" s="147"/>
      <c r="Q270" s="147"/>
      <c r="R270" s="149" t="str">
        <f t="shared" si="396"/>
        <v/>
      </c>
      <c r="S270" s="149" t="str">
        <f t="shared" si="397"/>
        <v/>
      </c>
      <c r="T270" s="147"/>
      <c r="U270" s="147"/>
      <c r="V270" s="147"/>
      <c r="W270" s="132" t="str">
        <f t="shared" si="398"/>
        <v/>
      </c>
      <c r="X270" s="136" t="str">
        <f t="shared" si="399"/>
        <v/>
      </c>
      <c r="Y270" s="132" t="str">
        <f t="shared" si="387"/>
        <v/>
      </c>
      <c r="Z270" s="136" t="str">
        <f t="shared" si="400"/>
        <v/>
      </c>
      <c r="AA270" s="136" t="str">
        <f t="shared" si="401"/>
        <v/>
      </c>
      <c r="AB270" s="136" t="str">
        <f t="shared" si="402"/>
        <v/>
      </c>
      <c r="AC270" s="136" t="str">
        <f t="shared" si="403"/>
        <v/>
      </c>
      <c r="AD270" s="132" t="str">
        <f t="shared" si="404"/>
        <v/>
      </c>
      <c r="AE270" s="132" t="str">
        <f t="shared" si="405"/>
        <v/>
      </c>
      <c r="AF270" s="132" t="str">
        <f t="shared" si="406"/>
        <v/>
      </c>
      <c r="AG270" s="132" t="str">
        <f t="shared" si="388"/>
        <v/>
      </c>
      <c r="AH270" s="136" t="str">
        <f t="shared" si="407"/>
        <v/>
      </c>
      <c r="AI270" s="132" t="str">
        <f t="shared" si="408"/>
        <v/>
      </c>
      <c r="AJ270" s="132" t="str">
        <f t="shared" si="409"/>
        <v/>
      </c>
      <c r="AK270" s="132" t="str">
        <f t="shared" si="410"/>
        <v/>
      </c>
      <c r="AL270" s="136" t="str">
        <f t="shared" si="411"/>
        <v/>
      </c>
      <c r="AM270" s="132"/>
      <c r="AN270" s="132" t="str">
        <f t="shared" si="389"/>
        <v/>
      </c>
      <c r="AP270" s="1" t="str">
        <f t="shared" si="390"/>
        <v xml:space="preserve"> </v>
      </c>
      <c r="AQ270" s="1" t="str">
        <f t="shared" si="391"/>
        <v xml:space="preserve">0 </v>
      </c>
      <c r="AR270" s="1" t="str">
        <f t="shared" si="392"/>
        <v xml:space="preserve">0 </v>
      </c>
      <c r="AS270" s="1" t="str">
        <f t="shared" si="412"/>
        <v/>
      </c>
      <c r="AT270" s="1" t="str">
        <f t="shared" si="413"/>
        <v/>
      </c>
      <c r="AU270" s="1" t="str">
        <f t="shared" si="414"/>
        <v/>
      </c>
      <c r="AV270" s="1" t="str">
        <f t="shared" si="415"/>
        <v/>
      </c>
      <c r="AW270" s="1" t="str">
        <f t="shared" si="416"/>
        <v/>
      </c>
      <c r="AX270" s="1" t="str">
        <f t="shared" si="417"/>
        <v/>
      </c>
      <c r="BA270" s="1">
        <f t="shared" si="418"/>
        <v>0</v>
      </c>
      <c r="BB270" s="1" t="str">
        <f t="shared" si="419"/>
        <v/>
      </c>
      <c r="BC270" s="1" t="str">
        <f t="shared" si="420"/>
        <v/>
      </c>
    </row>
    <row r="271" spans="1:55" ht="15.75">
      <c r="A271" s="145">
        <f t="shared" ref="A271" si="428">A270+1</f>
        <v>266</v>
      </c>
      <c r="B271" s="147"/>
      <c r="C271" s="147"/>
      <c r="D271" s="147"/>
      <c r="E271" s="146"/>
      <c r="F271" s="146"/>
      <c r="G271" s="146"/>
      <c r="H271" s="150">
        <f t="shared" si="394"/>
        <v>0</v>
      </c>
      <c r="I271" s="147"/>
      <c r="J271" s="150">
        <f t="shared" si="395"/>
        <v>0</v>
      </c>
      <c r="K271" s="147"/>
      <c r="L271" s="147"/>
      <c r="M271" s="147"/>
      <c r="N271" s="147"/>
      <c r="O271" s="148"/>
      <c r="P271" s="147"/>
      <c r="Q271" s="147"/>
      <c r="R271" s="149" t="str">
        <f t="shared" si="396"/>
        <v/>
      </c>
      <c r="S271" s="149" t="str">
        <f t="shared" si="397"/>
        <v/>
      </c>
      <c r="T271" s="147"/>
      <c r="U271" s="147"/>
      <c r="V271" s="147"/>
      <c r="W271" s="132" t="str">
        <f t="shared" si="398"/>
        <v/>
      </c>
      <c r="X271" s="136" t="str">
        <f t="shared" si="399"/>
        <v/>
      </c>
      <c r="Y271" s="132" t="str">
        <f t="shared" si="387"/>
        <v/>
      </c>
      <c r="Z271" s="136" t="str">
        <f t="shared" si="400"/>
        <v/>
      </c>
      <c r="AA271" s="136" t="str">
        <f t="shared" si="401"/>
        <v/>
      </c>
      <c r="AB271" s="136" t="str">
        <f t="shared" si="402"/>
        <v/>
      </c>
      <c r="AC271" s="136" t="str">
        <f t="shared" si="403"/>
        <v/>
      </c>
      <c r="AD271" s="132" t="str">
        <f t="shared" si="404"/>
        <v/>
      </c>
      <c r="AE271" s="132" t="str">
        <f t="shared" si="405"/>
        <v/>
      </c>
      <c r="AF271" s="132" t="str">
        <f t="shared" si="406"/>
        <v/>
      </c>
      <c r="AG271" s="132" t="str">
        <f t="shared" si="388"/>
        <v/>
      </c>
      <c r="AH271" s="136" t="str">
        <f t="shared" si="407"/>
        <v/>
      </c>
      <c r="AI271" s="132" t="str">
        <f t="shared" si="408"/>
        <v/>
      </c>
      <c r="AJ271" s="132" t="str">
        <f t="shared" si="409"/>
        <v/>
      </c>
      <c r="AK271" s="132" t="str">
        <f t="shared" si="410"/>
        <v/>
      </c>
      <c r="AL271" s="136" t="str">
        <f t="shared" si="411"/>
        <v/>
      </c>
      <c r="AM271" s="132"/>
      <c r="AN271" s="132" t="str">
        <f t="shared" si="389"/>
        <v/>
      </c>
      <c r="AP271" s="1" t="str">
        <f t="shared" si="390"/>
        <v xml:space="preserve"> </v>
      </c>
      <c r="AQ271" s="1" t="str">
        <f t="shared" si="391"/>
        <v xml:space="preserve">0 </v>
      </c>
      <c r="AR271" s="1" t="str">
        <f t="shared" si="392"/>
        <v xml:space="preserve">0 </v>
      </c>
      <c r="AS271" s="1" t="str">
        <f t="shared" si="412"/>
        <v/>
      </c>
      <c r="AT271" s="1" t="str">
        <f t="shared" si="413"/>
        <v/>
      </c>
      <c r="AU271" s="1" t="str">
        <f t="shared" si="414"/>
        <v/>
      </c>
      <c r="AV271" s="1" t="str">
        <f t="shared" si="415"/>
        <v/>
      </c>
      <c r="AW271" s="1" t="str">
        <f t="shared" si="416"/>
        <v/>
      </c>
      <c r="AX271" s="1" t="str">
        <f t="shared" si="417"/>
        <v/>
      </c>
      <c r="BA271" s="1">
        <f t="shared" si="418"/>
        <v>0</v>
      </c>
      <c r="BB271" s="1" t="str">
        <f t="shared" si="419"/>
        <v/>
      </c>
      <c r="BC271" s="1" t="str">
        <f t="shared" si="420"/>
        <v/>
      </c>
    </row>
    <row r="272" spans="1:55" ht="15.75">
      <c r="A272" s="145">
        <f t="shared" ref="A272" si="429">A271+1</f>
        <v>267</v>
      </c>
      <c r="B272" s="147"/>
      <c r="C272" s="147"/>
      <c r="D272" s="147"/>
      <c r="E272" s="146"/>
      <c r="F272" s="146"/>
      <c r="G272" s="146"/>
      <c r="H272" s="150">
        <f t="shared" si="394"/>
        <v>0</v>
      </c>
      <c r="I272" s="147"/>
      <c r="J272" s="150">
        <f t="shared" si="395"/>
        <v>0</v>
      </c>
      <c r="K272" s="147"/>
      <c r="L272" s="147"/>
      <c r="M272" s="147"/>
      <c r="N272" s="147"/>
      <c r="O272" s="148"/>
      <c r="P272" s="147"/>
      <c r="Q272" s="147"/>
      <c r="R272" s="149" t="str">
        <f t="shared" si="396"/>
        <v/>
      </c>
      <c r="S272" s="149" t="str">
        <f t="shared" si="397"/>
        <v/>
      </c>
      <c r="T272" s="147"/>
      <c r="U272" s="147"/>
      <c r="V272" s="147"/>
      <c r="W272" s="132" t="str">
        <f t="shared" si="398"/>
        <v/>
      </c>
      <c r="X272" s="136" t="str">
        <f t="shared" si="399"/>
        <v/>
      </c>
      <c r="Y272" s="132" t="str">
        <f t="shared" si="387"/>
        <v/>
      </c>
      <c r="Z272" s="136" t="str">
        <f t="shared" si="400"/>
        <v/>
      </c>
      <c r="AA272" s="136" t="str">
        <f t="shared" si="401"/>
        <v/>
      </c>
      <c r="AB272" s="136" t="str">
        <f t="shared" si="402"/>
        <v/>
      </c>
      <c r="AC272" s="136" t="str">
        <f t="shared" si="403"/>
        <v/>
      </c>
      <c r="AD272" s="132" t="str">
        <f t="shared" si="404"/>
        <v/>
      </c>
      <c r="AE272" s="132" t="str">
        <f t="shared" si="405"/>
        <v/>
      </c>
      <c r="AF272" s="132" t="str">
        <f t="shared" si="406"/>
        <v/>
      </c>
      <c r="AG272" s="132" t="str">
        <f t="shared" si="388"/>
        <v/>
      </c>
      <c r="AH272" s="136" t="str">
        <f t="shared" si="407"/>
        <v/>
      </c>
      <c r="AI272" s="132" t="str">
        <f t="shared" si="408"/>
        <v/>
      </c>
      <c r="AJ272" s="132" t="str">
        <f t="shared" si="409"/>
        <v/>
      </c>
      <c r="AK272" s="132" t="str">
        <f t="shared" si="410"/>
        <v/>
      </c>
      <c r="AL272" s="136" t="str">
        <f t="shared" si="411"/>
        <v/>
      </c>
      <c r="AM272" s="132"/>
      <c r="AN272" s="132" t="str">
        <f t="shared" si="389"/>
        <v/>
      </c>
      <c r="AP272" s="1" t="str">
        <f t="shared" si="390"/>
        <v xml:space="preserve"> </v>
      </c>
      <c r="AQ272" s="1" t="str">
        <f t="shared" si="391"/>
        <v xml:space="preserve">0 </v>
      </c>
      <c r="AR272" s="1" t="str">
        <f t="shared" si="392"/>
        <v xml:space="preserve">0 </v>
      </c>
      <c r="AS272" s="1" t="str">
        <f t="shared" si="412"/>
        <v/>
      </c>
      <c r="AT272" s="1" t="str">
        <f t="shared" si="413"/>
        <v/>
      </c>
      <c r="AU272" s="1" t="str">
        <f t="shared" si="414"/>
        <v/>
      </c>
      <c r="AV272" s="1" t="str">
        <f t="shared" si="415"/>
        <v/>
      </c>
      <c r="AW272" s="1" t="str">
        <f t="shared" si="416"/>
        <v/>
      </c>
      <c r="AX272" s="1" t="str">
        <f t="shared" si="417"/>
        <v/>
      </c>
      <c r="BA272" s="1">
        <f t="shared" si="418"/>
        <v>0</v>
      </c>
      <c r="BB272" s="1" t="str">
        <f t="shared" si="419"/>
        <v/>
      </c>
      <c r="BC272" s="1" t="str">
        <f t="shared" si="420"/>
        <v/>
      </c>
    </row>
    <row r="273" spans="1:55" ht="15.75">
      <c r="A273" s="145">
        <f t="shared" ref="A273" si="430">A272+1</f>
        <v>268</v>
      </c>
      <c r="B273" s="147"/>
      <c r="C273" s="147"/>
      <c r="D273" s="147"/>
      <c r="E273" s="146"/>
      <c r="F273" s="146"/>
      <c r="G273" s="146"/>
      <c r="H273" s="150">
        <f t="shared" si="394"/>
        <v>0</v>
      </c>
      <c r="I273" s="147"/>
      <c r="J273" s="150">
        <f t="shared" si="395"/>
        <v>0</v>
      </c>
      <c r="K273" s="147"/>
      <c r="L273" s="147"/>
      <c r="M273" s="147"/>
      <c r="N273" s="147"/>
      <c r="O273" s="148"/>
      <c r="P273" s="147"/>
      <c r="Q273" s="147"/>
      <c r="R273" s="149" t="str">
        <f t="shared" si="396"/>
        <v/>
      </c>
      <c r="S273" s="149" t="str">
        <f t="shared" si="397"/>
        <v/>
      </c>
      <c r="T273" s="147"/>
      <c r="U273" s="147"/>
      <c r="V273" s="147"/>
      <c r="W273" s="132" t="str">
        <f t="shared" si="398"/>
        <v/>
      </c>
      <c r="X273" s="136" t="str">
        <f t="shared" si="399"/>
        <v/>
      </c>
      <c r="Y273" s="132" t="str">
        <f t="shared" si="387"/>
        <v/>
      </c>
      <c r="Z273" s="136" t="str">
        <f t="shared" si="400"/>
        <v/>
      </c>
      <c r="AA273" s="136" t="str">
        <f t="shared" si="401"/>
        <v/>
      </c>
      <c r="AB273" s="136" t="str">
        <f t="shared" si="402"/>
        <v/>
      </c>
      <c r="AC273" s="136" t="str">
        <f t="shared" si="403"/>
        <v/>
      </c>
      <c r="AD273" s="132" t="str">
        <f t="shared" si="404"/>
        <v/>
      </c>
      <c r="AE273" s="132" t="str">
        <f t="shared" si="405"/>
        <v/>
      </c>
      <c r="AF273" s="132" t="str">
        <f t="shared" si="406"/>
        <v/>
      </c>
      <c r="AG273" s="132" t="str">
        <f t="shared" si="388"/>
        <v/>
      </c>
      <c r="AH273" s="136" t="str">
        <f t="shared" si="407"/>
        <v/>
      </c>
      <c r="AI273" s="132" t="str">
        <f t="shared" si="408"/>
        <v/>
      </c>
      <c r="AJ273" s="132" t="str">
        <f t="shared" si="409"/>
        <v/>
      </c>
      <c r="AK273" s="132" t="str">
        <f t="shared" si="410"/>
        <v/>
      </c>
      <c r="AL273" s="136" t="str">
        <f t="shared" si="411"/>
        <v/>
      </c>
      <c r="AM273" s="132"/>
      <c r="AN273" s="132" t="str">
        <f t="shared" si="389"/>
        <v/>
      </c>
      <c r="AP273" s="1" t="str">
        <f t="shared" si="390"/>
        <v xml:space="preserve"> </v>
      </c>
      <c r="AQ273" s="1" t="str">
        <f t="shared" si="391"/>
        <v xml:space="preserve">0 </v>
      </c>
      <c r="AR273" s="1" t="str">
        <f t="shared" si="392"/>
        <v xml:space="preserve">0 </v>
      </c>
      <c r="AS273" s="1" t="str">
        <f t="shared" si="412"/>
        <v/>
      </c>
      <c r="AT273" s="1" t="str">
        <f t="shared" si="413"/>
        <v/>
      </c>
      <c r="AU273" s="1" t="str">
        <f t="shared" si="414"/>
        <v/>
      </c>
      <c r="AV273" s="1" t="str">
        <f t="shared" si="415"/>
        <v/>
      </c>
      <c r="AW273" s="1" t="str">
        <f t="shared" si="416"/>
        <v/>
      </c>
      <c r="AX273" s="1" t="str">
        <f t="shared" si="417"/>
        <v/>
      </c>
      <c r="BA273" s="1">
        <f t="shared" si="418"/>
        <v>0</v>
      </c>
      <c r="BB273" s="1" t="str">
        <f t="shared" si="419"/>
        <v/>
      </c>
      <c r="BC273" s="1" t="str">
        <f t="shared" si="420"/>
        <v/>
      </c>
    </row>
    <row r="274" spans="1:55" ht="15.75">
      <c r="A274" s="145">
        <f t="shared" ref="A274" si="431">A273+1</f>
        <v>269</v>
      </c>
      <c r="B274" s="147"/>
      <c r="C274" s="147"/>
      <c r="D274" s="147"/>
      <c r="E274" s="146"/>
      <c r="F274" s="146"/>
      <c r="G274" s="146"/>
      <c r="H274" s="150">
        <f t="shared" si="394"/>
        <v>0</v>
      </c>
      <c r="I274" s="147"/>
      <c r="J274" s="150">
        <f t="shared" si="395"/>
        <v>0</v>
      </c>
      <c r="K274" s="147"/>
      <c r="L274" s="147"/>
      <c r="M274" s="147"/>
      <c r="N274" s="147"/>
      <c r="O274" s="148"/>
      <c r="P274" s="147"/>
      <c r="Q274" s="147"/>
      <c r="R274" s="149" t="str">
        <f t="shared" si="396"/>
        <v/>
      </c>
      <c r="S274" s="149" t="str">
        <f t="shared" si="397"/>
        <v/>
      </c>
      <c r="T274" s="147"/>
      <c r="U274" s="147"/>
      <c r="V274" s="147"/>
      <c r="W274" s="132" t="str">
        <f t="shared" si="398"/>
        <v/>
      </c>
      <c r="X274" s="136" t="str">
        <f t="shared" si="399"/>
        <v/>
      </c>
      <c r="Y274" s="132" t="str">
        <f t="shared" si="387"/>
        <v/>
      </c>
      <c r="Z274" s="136" t="str">
        <f t="shared" si="400"/>
        <v/>
      </c>
      <c r="AA274" s="136" t="str">
        <f t="shared" si="401"/>
        <v/>
      </c>
      <c r="AB274" s="136" t="str">
        <f t="shared" si="402"/>
        <v/>
      </c>
      <c r="AC274" s="136" t="str">
        <f t="shared" si="403"/>
        <v/>
      </c>
      <c r="AD274" s="132" t="str">
        <f t="shared" si="404"/>
        <v/>
      </c>
      <c r="AE274" s="132" t="str">
        <f t="shared" si="405"/>
        <v/>
      </c>
      <c r="AF274" s="132" t="str">
        <f t="shared" si="406"/>
        <v/>
      </c>
      <c r="AG274" s="132" t="str">
        <f t="shared" si="388"/>
        <v/>
      </c>
      <c r="AH274" s="136" t="str">
        <f t="shared" si="407"/>
        <v/>
      </c>
      <c r="AI274" s="132" t="str">
        <f t="shared" si="408"/>
        <v/>
      </c>
      <c r="AJ274" s="132" t="str">
        <f t="shared" si="409"/>
        <v/>
      </c>
      <c r="AK274" s="132" t="str">
        <f t="shared" si="410"/>
        <v/>
      </c>
      <c r="AL274" s="136" t="str">
        <f t="shared" si="411"/>
        <v/>
      </c>
      <c r="AM274" s="132"/>
      <c r="AN274" s="132" t="str">
        <f t="shared" si="389"/>
        <v/>
      </c>
      <c r="AP274" s="1" t="str">
        <f t="shared" si="390"/>
        <v xml:space="preserve"> </v>
      </c>
      <c r="AQ274" s="1" t="str">
        <f t="shared" si="391"/>
        <v xml:space="preserve">0 </v>
      </c>
      <c r="AR274" s="1" t="str">
        <f t="shared" si="392"/>
        <v xml:space="preserve">0 </v>
      </c>
      <c r="AS274" s="1" t="str">
        <f t="shared" si="412"/>
        <v/>
      </c>
      <c r="AT274" s="1" t="str">
        <f t="shared" si="413"/>
        <v/>
      </c>
      <c r="AU274" s="1" t="str">
        <f t="shared" si="414"/>
        <v/>
      </c>
      <c r="AV274" s="1" t="str">
        <f t="shared" si="415"/>
        <v/>
      </c>
      <c r="AW274" s="1" t="str">
        <f t="shared" si="416"/>
        <v/>
      </c>
      <c r="AX274" s="1" t="str">
        <f t="shared" si="417"/>
        <v/>
      </c>
      <c r="BA274" s="1">
        <f t="shared" si="418"/>
        <v>0</v>
      </c>
      <c r="BB274" s="1" t="str">
        <f t="shared" si="419"/>
        <v/>
      </c>
      <c r="BC274" s="1" t="str">
        <f t="shared" si="420"/>
        <v/>
      </c>
    </row>
    <row r="275" spans="1:55" ht="15.75">
      <c r="A275" s="145">
        <f t="shared" ref="A275" si="432">A274+1</f>
        <v>270</v>
      </c>
      <c r="B275" s="147"/>
      <c r="C275" s="147"/>
      <c r="D275" s="147"/>
      <c r="E275" s="146"/>
      <c r="F275" s="146"/>
      <c r="G275" s="146"/>
      <c r="H275" s="150">
        <f t="shared" si="394"/>
        <v>0</v>
      </c>
      <c r="I275" s="147"/>
      <c r="J275" s="150">
        <f t="shared" si="395"/>
        <v>0</v>
      </c>
      <c r="K275" s="147"/>
      <c r="L275" s="147"/>
      <c r="M275" s="147"/>
      <c r="N275" s="147"/>
      <c r="O275" s="148"/>
      <c r="P275" s="147"/>
      <c r="Q275" s="147"/>
      <c r="R275" s="149" t="str">
        <f t="shared" si="396"/>
        <v/>
      </c>
      <c r="S275" s="149" t="str">
        <f t="shared" si="397"/>
        <v/>
      </c>
      <c r="T275" s="147"/>
      <c r="U275" s="147"/>
      <c r="V275" s="147"/>
      <c r="W275" s="132" t="str">
        <f t="shared" si="398"/>
        <v/>
      </c>
      <c r="X275" s="136" t="str">
        <f t="shared" si="399"/>
        <v/>
      </c>
      <c r="Y275" s="132" t="str">
        <f t="shared" si="387"/>
        <v/>
      </c>
      <c r="Z275" s="136" t="str">
        <f t="shared" si="400"/>
        <v/>
      </c>
      <c r="AA275" s="136" t="str">
        <f t="shared" si="401"/>
        <v/>
      </c>
      <c r="AB275" s="136" t="str">
        <f t="shared" si="402"/>
        <v/>
      </c>
      <c r="AC275" s="136" t="str">
        <f t="shared" si="403"/>
        <v/>
      </c>
      <c r="AD275" s="132" t="str">
        <f t="shared" si="404"/>
        <v/>
      </c>
      <c r="AE275" s="132" t="str">
        <f t="shared" si="405"/>
        <v/>
      </c>
      <c r="AF275" s="132" t="str">
        <f t="shared" si="406"/>
        <v/>
      </c>
      <c r="AG275" s="132" t="str">
        <f t="shared" si="388"/>
        <v/>
      </c>
      <c r="AH275" s="136" t="str">
        <f t="shared" si="407"/>
        <v/>
      </c>
      <c r="AI275" s="132" t="str">
        <f t="shared" si="408"/>
        <v/>
      </c>
      <c r="AJ275" s="132" t="str">
        <f t="shared" si="409"/>
        <v/>
      </c>
      <c r="AK275" s="132" t="str">
        <f t="shared" si="410"/>
        <v/>
      </c>
      <c r="AL275" s="136" t="str">
        <f t="shared" si="411"/>
        <v/>
      </c>
      <c r="AM275" s="132"/>
      <c r="AN275" s="132" t="str">
        <f t="shared" si="389"/>
        <v/>
      </c>
      <c r="AP275" s="1" t="str">
        <f t="shared" si="390"/>
        <v xml:space="preserve"> </v>
      </c>
      <c r="AQ275" s="1" t="str">
        <f t="shared" si="391"/>
        <v xml:space="preserve">0 </v>
      </c>
      <c r="AR275" s="1" t="str">
        <f t="shared" si="392"/>
        <v xml:space="preserve">0 </v>
      </c>
      <c r="AS275" s="1" t="str">
        <f t="shared" si="412"/>
        <v/>
      </c>
      <c r="AT275" s="1" t="str">
        <f t="shared" si="413"/>
        <v/>
      </c>
      <c r="AU275" s="1" t="str">
        <f t="shared" si="414"/>
        <v/>
      </c>
      <c r="AV275" s="1" t="str">
        <f t="shared" si="415"/>
        <v/>
      </c>
      <c r="AW275" s="1" t="str">
        <f t="shared" si="416"/>
        <v/>
      </c>
      <c r="AX275" s="1" t="str">
        <f t="shared" si="417"/>
        <v/>
      </c>
      <c r="BA275" s="1">
        <f t="shared" si="418"/>
        <v>0</v>
      </c>
      <c r="BB275" s="1" t="str">
        <f t="shared" si="419"/>
        <v/>
      </c>
      <c r="BC275" s="1" t="str">
        <f t="shared" si="420"/>
        <v/>
      </c>
    </row>
    <row r="276" spans="1:55" ht="15.75">
      <c r="A276" s="145">
        <f t="shared" ref="A276" si="433">A275+1</f>
        <v>271</v>
      </c>
      <c r="B276" s="147"/>
      <c r="C276" s="147"/>
      <c r="D276" s="147"/>
      <c r="E276" s="146"/>
      <c r="F276" s="146"/>
      <c r="G276" s="146"/>
      <c r="H276" s="150">
        <f t="shared" si="394"/>
        <v>0</v>
      </c>
      <c r="I276" s="147"/>
      <c r="J276" s="150">
        <f t="shared" si="395"/>
        <v>0</v>
      </c>
      <c r="K276" s="147"/>
      <c r="L276" s="147"/>
      <c r="M276" s="147"/>
      <c r="N276" s="147"/>
      <c r="O276" s="148"/>
      <c r="P276" s="147"/>
      <c r="Q276" s="147"/>
      <c r="R276" s="149" t="str">
        <f t="shared" si="396"/>
        <v/>
      </c>
      <c r="S276" s="149" t="str">
        <f t="shared" si="397"/>
        <v/>
      </c>
      <c r="T276" s="147"/>
      <c r="U276" s="147"/>
      <c r="V276" s="147"/>
      <c r="W276" s="132" t="str">
        <f t="shared" si="398"/>
        <v/>
      </c>
      <c r="X276" s="136" t="str">
        <f t="shared" si="399"/>
        <v/>
      </c>
      <c r="Y276" s="132" t="str">
        <f t="shared" si="387"/>
        <v/>
      </c>
      <c r="Z276" s="136" t="str">
        <f t="shared" si="400"/>
        <v/>
      </c>
      <c r="AA276" s="136" t="str">
        <f t="shared" si="401"/>
        <v/>
      </c>
      <c r="AB276" s="136" t="str">
        <f t="shared" si="402"/>
        <v/>
      </c>
      <c r="AC276" s="136" t="str">
        <f t="shared" si="403"/>
        <v/>
      </c>
      <c r="AD276" s="132" t="str">
        <f t="shared" si="404"/>
        <v/>
      </c>
      <c r="AE276" s="132" t="str">
        <f t="shared" si="405"/>
        <v/>
      </c>
      <c r="AF276" s="132" t="str">
        <f t="shared" si="406"/>
        <v/>
      </c>
      <c r="AG276" s="132" t="str">
        <f t="shared" si="388"/>
        <v/>
      </c>
      <c r="AH276" s="136" t="str">
        <f t="shared" si="407"/>
        <v/>
      </c>
      <c r="AI276" s="132" t="str">
        <f t="shared" si="408"/>
        <v/>
      </c>
      <c r="AJ276" s="132" t="str">
        <f t="shared" si="409"/>
        <v/>
      </c>
      <c r="AK276" s="132" t="str">
        <f t="shared" si="410"/>
        <v/>
      </c>
      <c r="AL276" s="136" t="str">
        <f t="shared" si="411"/>
        <v/>
      </c>
      <c r="AM276" s="132"/>
      <c r="AN276" s="132" t="str">
        <f t="shared" si="389"/>
        <v/>
      </c>
      <c r="AP276" s="1" t="str">
        <f t="shared" si="390"/>
        <v xml:space="preserve"> </v>
      </c>
      <c r="AQ276" s="1" t="str">
        <f t="shared" si="391"/>
        <v xml:space="preserve">0 </v>
      </c>
      <c r="AR276" s="1" t="str">
        <f t="shared" si="392"/>
        <v xml:space="preserve">0 </v>
      </c>
      <c r="AS276" s="1" t="str">
        <f t="shared" si="412"/>
        <v/>
      </c>
      <c r="AT276" s="1" t="str">
        <f t="shared" si="413"/>
        <v/>
      </c>
      <c r="AU276" s="1" t="str">
        <f t="shared" si="414"/>
        <v/>
      </c>
      <c r="AV276" s="1" t="str">
        <f t="shared" si="415"/>
        <v/>
      </c>
      <c r="AW276" s="1" t="str">
        <f t="shared" si="416"/>
        <v/>
      </c>
      <c r="AX276" s="1" t="str">
        <f t="shared" si="417"/>
        <v/>
      </c>
      <c r="BA276" s="1">
        <f t="shared" si="418"/>
        <v>0</v>
      </c>
      <c r="BB276" s="1" t="str">
        <f t="shared" si="419"/>
        <v/>
      </c>
      <c r="BC276" s="1" t="str">
        <f t="shared" si="420"/>
        <v/>
      </c>
    </row>
    <row r="277" spans="1:55" ht="15.75">
      <c r="A277" s="145">
        <f t="shared" ref="A277" si="434">A276+1</f>
        <v>272</v>
      </c>
      <c r="B277" s="147"/>
      <c r="C277" s="147"/>
      <c r="D277" s="147"/>
      <c r="E277" s="146"/>
      <c r="F277" s="146"/>
      <c r="G277" s="146"/>
      <c r="H277" s="150">
        <f t="shared" si="394"/>
        <v>0</v>
      </c>
      <c r="I277" s="147"/>
      <c r="J277" s="150">
        <f t="shared" si="395"/>
        <v>0</v>
      </c>
      <c r="K277" s="147"/>
      <c r="L277" s="147"/>
      <c r="M277" s="147"/>
      <c r="N277" s="147"/>
      <c r="O277" s="148"/>
      <c r="P277" s="147"/>
      <c r="Q277" s="147"/>
      <c r="R277" s="149" t="str">
        <f t="shared" si="396"/>
        <v/>
      </c>
      <c r="S277" s="149" t="str">
        <f t="shared" si="397"/>
        <v/>
      </c>
      <c r="T277" s="147"/>
      <c r="U277" s="147"/>
      <c r="V277" s="147"/>
      <c r="W277" s="132" t="str">
        <f t="shared" si="398"/>
        <v/>
      </c>
      <c r="X277" s="136" t="str">
        <f t="shared" si="399"/>
        <v/>
      </c>
      <c r="Y277" s="132" t="str">
        <f t="shared" si="387"/>
        <v/>
      </c>
      <c r="Z277" s="136" t="str">
        <f t="shared" si="400"/>
        <v/>
      </c>
      <c r="AA277" s="136" t="str">
        <f t="shared" si="401"/>
        <v/>
      </c>
      <c r="AB277" s="136" t="str">
        <f t="shared" si="402"/>
        <v/>
      </c>
      <c r="AC277" s="136" t="str">
        <f t="shared" si="403"/>
        <v/>
      </c>
      <c r="AD277" s="132" t="str">
        <f t="shared" si="404"/>
        <v/>
      </c>
      <c r="AE277" s="132" t="str">
        <f t="shared" si="405"/>
        <v/>
      </c>
      <c r="AF277" s="132" t="str">
        <f t="shared" si="406"/>
        <v/>
      </c>
      <c r="AG277" s="132" t="str">
        <f t="shared" si="388"/>
        <v/>
      </c>
      <c r="AH277" s="136" t="str">
        <f t="shared" si="407"/>
        <v/>
      </c>
      <c r="AI277" s="132" t="str">
        <f t="shared" si="408"/>
        <v/>
      </c>
      <c r="AJ277" s="132" t="str">
        <f t="shared" si="409"/>
        <v/>
      </c>
      <c r="AK277" s="132" t="str">
        <f t="shared" si="410"/>
        <v/>
      </c>
      <c r="AL277" s="136" t="str">
        <f t="shared" si="411"/>
        <v/>
      </c>
      <c r="AM277" s="132"/>
      <c r="AN277" s="132" t="str">
        <f t="shared" si="389"/>
        <v/>
      </c>
      <c r="AP277" s="1" t="str">
        <f t="shared" si="390"/>
        <v xml:space="preserve"> </v>
      </c>
      <c r="AQ277" s="1" t="str">
        <f t="shared" si="391"/>
        <v xml:space="preserve">0 </v>
      </c>
      <c r="AR277" s="1" t="str">
        <f t="shared" si="392"/>
        <v xml:space="preserve">0 </v>
      </c>
      <c r="AS277" s="1" t="str">
        <f t="shared" si="412"/>
        <v/>
      </c>
      <c r="AT277" s="1" t="str">
        <f t="shared" si="413"/>
        <v/>
      </c>
      <c r="AU277" s="1" t="str">
        <f t="shared" si="414"/>
        <v/>
      </c>
      <c r="AV277" s="1" t="str">
        <f t="shared" si="415"/>
        <v/>
      </c>
      <c r="AW277" s="1" t="str">
        <f t="shared" si="416"/>
        <v/>
      </c>
      <c r="AX277" s="1" t="str">
        <f t="shared" si="417"/>
        <v/>
      </c>
      <c r="BA277" s="1">
        <f t="shared" si="418"/>
        <v>0</v>
      </c>
      <c r="BB277" s="1" t="str">
        <f t="shared" si="419"/>
        <v/>
      </c>
      <c r="BC277" s="1" t="str">
        <f t="shared" si="420"/>
        <v/>
      </c>
    </row>
    <row r="278" spans="1:55" ht="15.75">
      <c r="A278" s="145">
        <f t="shared" ref="A278" si="435">A277+1</f>
        <v>273</v>
      </c>
      <c r="B278" s="147"/>
      <c r="C278" s="147"/>
      <c r="D278" s="147"/>
      <c r="E278" s="146"/>
      <c r="F278" s="146"/>
      <c r="G278" s="146"/>
      <c r="H278" s="150">
        <f t="shared" si="394"/>
        <v>0</v>
      </c>
      <c r="I278" s="147"/>
      <c r="J278" s="150">
        <f t="shared" si="395"/>
        <v>0</v>
      </c>
      <c r="K278" s="147"/>
      <c r="L278" s="147"/>
      <c r="M278" s="147"/>
      <c r="N278" s="147"/>
      <c r="O278" s="148"/>
      <c r="P278" s="147"/>
      <c r="Q278" s="147"/>
      <c r="R278" s="149" t="str">
        <f t="shared" si="396"/>
        <v/>
      </c>
      <c r="S278" s="149" t="str">
        <f t="shared" si="397"/>
        <v/>
      </c>
      <c r="T278" s="147"/>
      <c r="U278" s="147"/>
      <c r="V278" s="147"/>
      <c r="W278" s="132" t="str">
        <f t="shared" si="398"/>
        <v/>
      </c>
      <c r="X278" s="136" t="str">
        <f t="shared" si="399"/>
        <v/>
      </c>
      <c r="Y278" s="132" t="str">
        <f t="shared" si="387"/>
        <v/>
      </c>
      <c r="Z278" s="136" t="str">
        <f t="shared" si="400"/>
        <v/>
      </c>
      <c r="AA278" s="136" t="str">
        <f t="shared" si="401"/>
        <v/>
      </c>
      <c r="AB278" s="136" t="str">
        <f t="shared" si="402"/>
        <v/>
      </c>
      <c r="AC278" s="136" t="str">
        <f t="shared" si="403"/>
        <v/>
      </c>
      <c r="AD278" s="132" t="str">
        <f t="shared" si="404"/>
        <v/>
      </c>
      <c r="AE278" s="132" t="str">
        <f t="shared" si="405"/>
        <v/>
      </c>
      <c r="AF278" s="132" t="str">
        <f t="shared" si="406"/>
        <v/>
      </c>
      <c r="AG278" s="132" t="str">
        <f t="shared" si="388"/>
        <v/>
      </c>
      <c r="AH278" s="136" t="str">
        <f t="shared" si="407"/>
        <v/>
      </c>
      <c r="AI278" s="132" t="str">
        <f t="shared" si="408"/>
        <v/>
      </c>
      <c r="AJ278" s="132" t="str">
        <f t="shared" si="409"/>
        <v/>
      </c>
      <c r="AK278" s="132" t="str">
        <f t="shared" si="410"/>
        <v/>
      </c>
      <c r="AL278" s="136" t="str">
        <f t="shared" si="411"/>
        <v/>
      </c>
      <c r="AM278" s="132"/>
      <c r="AN278" s="132" t="str">
        <f t="shared" si="389"/>
        <v/>
      </c>
      <c r="AP278" s="1" t="str">
        <f t="shared" si="390"/>
        <v xml:space="preserve"> </v>
      </c>
      <c r="AQ278" s="1" t="str">
        <f t="shared" si="391"/>
        <v xml:space="preserve">0 </v>
      </c>
      <c r="AR278" s="1" t="str">
        <f t="shared" si="392"/>
        <v xml:space="preserve">0 </v>
      </c>
      <c r="AS278" s="1" t="str">
        <f t="shared" si="412"/>
        <v/>
      </c>
      <c r="AT278" s="1" t="str">
        <f t="shared" si="413"/>
        <v/>
      </c>
      <c r="AU278" s="1" t="str">
        <f t="shared" si="414"/>
        <v/>
      </c>
      <c r="AV278" s="1" t="str">
        <f t="shared" si="415"/>
        <v/>
      </c>
      <c r="AW278" s="1" t="str">
        <f t="shared" si="416"/>
        <v/>
      </c>
      <c r="AX278" s="1" t="str">
        <f t="shared" si="417"/>
        <v/>
      </c>
      <c r="BA278" s="1">
        <f t="shared" si="418"/>
        <v>0</v>
      </c>
      <c r="BB278" s="1" t="str">
        <f t="shared" si="419"/>
        <v/>
      </c>
      <c r="BC278" s="1" t="str">
        <f t="shared" si="420"/>
        <v/>
      </c>
    </row>
    <row r="279" spans="1:55" ht="15.75">
      <c r="A279" s="145">
        <f t="shared" ref="A279" si="436">A278+1</f>
        <v>274</v>
      </c>
      <c r="B279" s="147"/>
      <c r="C279" s="147"/>
      <c r="D279" s="147"/>
      <c r="E279" s="146"/>
      <c r="F279" s="146"/>
      <c r="G279" s="146"/>
      <c r="H279" s="150">
        <f t="shared" si="394"/>
        <v>0</v>
      </c>
      <c r="I279" s="147"/>
      <c r="J279" s="150">
        <f t="shared" si="395"/>
        <v>0</v>
      </c>
      <c r="K279" s="147"/>
      <c r="L279" s="147"/>
      <c r="M279" s="147"/>
      <c r="N279" s="147"/>
      <c r="O279" s="148"/>
      <c r="P279" s="147"/>
      <c r="Q279" s="147"/>
      <c r="R279" s="149" t="str">
        <f t="shared" si="396"/>
        <v/>
      </c>
      <c r="S279" s="149" t="str">
        <f t="shared" si="397"/>
        <v/>
      </c>
      <c r="T279" s="147"/>
      <c r="U279" s="147"/>
      <c r="V279" s="147"/>
      <c r="W279" s="132" t="str">
        <f t="shared" si="398"/>
        <v/>
      </c>
      <c r="X279" s="136" t="str">
        <f t="shared" si="399"/>
        <v/>
      </c>
      <c r="Y279" s="132" t="str">
        <f t="shared" si="387"/>
        <v/>
      </c>
      <c r="Z279" s="136" t="str">
        <f t="shared" si="400"/>
        <v/>
      </c>
      <c r="AA279" s="136" t="str">
        <f t="shared" si="401"/>
        <v/>
      </c>
      <c r="AB279" s="136" t="str">
        <f t="shared" si="402"/>
        <v/>
      </c>
      <c r="AC279" s="136" t="str">
        <f t="shared" si="403"/>
        <v/>
      </c>
      <c r="AD279" s="132" t="str">
        <f t="shared" si="404"/>
        <v/>
      </c>
      <c r="AE279" s="132" t="str">
        <f t="shared" si="405"/>
        <v/>
      </c>
      <c r="AF279" s="132" t="str">
        <f t="shared" si="406"/>
        <v/>
      </c>
      <c r="AG279" s="132" t="str">
        <f t="shared" si="388"/>
        <v/>
      </c>
      <c r="AH279" s="136" t="str">
        <f t="shared" si="407"/>
        <v/>
      </c>
      <c r="AI279" s="132" t="str">
        <f t="shared" si="408"/>
        <v/>
      </c>
      <c r="AJ279" s="132" t="str">
        <f t="shared" si="409"/>
        <v/>
      </c>
      <c r="AK279" s="132" t="str">
        <f t="shared" si="410"/>
        <v/>
      </c>
      <c r="AL279" s="136" t="str">
        <f t="shared" si="411"/>
        <v/>
      </c>
      <c r="AM279" s="132"/>
      <c r="AN279" s="132" t="str">
        <f t="shared" si="389"/>
        <v/>
      </c>
      <c r="AP279" s="1" t="str">
        <f t="shared" si="390"/>
        <v xml:space="preserve"> </v>
      </c>
      <c r="AQ279" s="1" t="str">
        <f t="shared" si="391"/>
        <v xml:space="preserve">0 </v>
      </c>
      <c r="AR279" s="1" t="str">
        <f t="shared" si="392"/>
        <v xml:space="preserve">0 </v>
      </c>
      <c r="AS279" s="1" t="str">
        <f t="shared" si="412"/>
        <v/>
      </c>
      <c r="AT279" s="1" t="str">
        <f t="shared" si="413"/>
        <v/>
      </c>
      <c r="AU279" s="1" t="str">
        <f t="shared" si="414"/>
        <v/>
      </c>
      <c r="AV279" s="1" t="str">
        <f t="shared" si="415"/>
        <v/>
      </c>
      <c r="AW279" s="1" t="str">
        <f t="shared" si="416"/>
        <v/>
      </c>
      <c r="AX279" s="1" t="str">
        <f t="shared" si="417"/>
        <v/>
      </c>
      <c r="BA279" s="1">
        <f t="shared" si="418"/>
        <v>0</v>
      </c>
      <c r="BB279" s="1" t="str">
        <f t="shared" si="419"/>
        <v/>
      </c>
      <c r="BC279" s="1" t="str">
        <f t="shared" si="420"/>
        <v/>
      </c>
    </row>
    <row r="280" spans="1:55" ht="15.75">
      <c r="A280" s="145">
        <f t="shared" ref="A280" si="437">A279+1</f>
        <v>275</v>
      </c>
      <c r="B280" s="147"/>
      <c r="C280" s="147"/>
      <c r="D280" s="147"/>
      <c r="E280" s="146"/>
      <c r="F280" s="146"/>
      <c r="G280" s="146"/>
      <c r="H280" s="150">
        <f t="shared" si="394"/>
        <v>0</v>
      </c>
      <c r="I280" s="147"/>
      <c r="J280" s="150">
        <f t="shared" si="395"/>
        <v>0</v>
      </c>
      <c r="K280" s="147"/>
      <c r="L280" s="147"/>
      <c r="M280" s="147"/>
      <c r="N280" s="147"/>
      <c r="O280" s="148"/>
      <c r="P280" s="147"/>
      <c r="Q280" s="147"/>
      <c r="R280" s="149" t="str">
        <f t="shared" si="396"/>
        <v/>
      </c>
      <c r="S280" s="149" t="str">
        <f t="shared" si="397"/>
        <v/>
      </c>
      <c r="T280" s="147"/>
      <c r="U280" s="147"/>
      <c r="V280" s="147"/>
      <c r="W280" s="132" t="str">
        <f t="shared" si="398"/>
        <v/>
      </c>
      <c r="X280" s="136" t="str">
        <f t="shared" si="399"/>
        <v/>
      </c>
      <c r="Y280" s="132" t="str">
        <f t="shared" si="387"/>
        <v/>
      </c>
      <c r="Z280" s="136" t="str">
        <f t="shared" si="400"/>
        <v/>
      </c>
      <c r="AA280" s="136" t="str">
        <f t="shared" si="401"/>
        <v/>
      </c>
      <c r="AB280" s="136" t="str">
        <f t="shared" si="402"/>
        <v/>
      </c>
      <c r="AC280" s="136" t="str">
        <f t="shared" si="403"/>
        <v/>
      </c>
      <c r="AD280" s="132" t="str">
        <f t="shared" si="404"/>
        <v/>
      </c>
      <c r="AE280" s="132" t="str">
        <f t="shared" si="405"/>
        <v/>
      </c>
      <c r="AF280" s="132" t="str">
        <f t="shared" si="406"/>
        <v/>
      </c>
      <c r="AG280" s="132" t="str">
        <f t="shared" si="388"/>
        <v/>
      </c>
      <c r="AH280" s="136" t="str">
        <f t="shared" si="407"/>
        <v/>
      </c>
      <c r="AI280" s="132" t="str">
        <f t="shared" si="408"/>
        <v/>
      </c>
      <c r="AJ280" s="132" t="str">
        <f t="shared" si="409"/>
        <v/>
      </c>
      <c r="AK280" s="132" t="str">
        <f t="shared" si="410"/>
        <v/>
      </c>
      <c r="AL280" s="136" t="str">
        <f t="shared" si="411"/>
        <v/>
      </c>
      <c r="AM280" s="132"/>
      <c r="AN280" s="132" t="str">
        <f t="shared" si="389"/>
        <v/>
      </c>
      <c r="AP280" s="1" t="str">
        <f t="shared" si="390"/>
        <v xml:space="preserve"> </v>
      </c>
      <c r="AQ280" s="1" t="str">
        <f t="shared" si="391"/>
        <v xml:space="preserve">0 </v>
      </c>
      <c r="AR280" s="1" t="str">
        <f t="shared" si="392"/>
        <v xml:space="preserve">0 </v>
      </c>
      <c r="AS280" s="1" t="str">
        <f t="shared" si="412"/>
        <v/>
      </c>
      <c r="AT280" s="1" t="str">
        <f t="shared" si="413"/>
        <v/>
      </c>
      <c r="AU280" s="1" t="str">
        <f t="shared" si="414"/>
        <v/>
      </c>
      <c r="AV280" s="1" t="str">
        <f t="shared" si="415"/>
        <v/>
      </c>
      <c r="AW280" s="1" t="str">
        <f t="shared" si="416"/>
        <v/>
      </c>
      <c r="AX280" s="1" t="str">
        <f t="shared" si="417"/>
        <v/>
      </c>
      <c r="BA280" s="1">
        <f t="shared" si="418"/>
        <v>0</v>
      </c>
      <c r="BB280" s="1" t="str">
        <f t="shared" si="419"/>
        <v/>
      </c>
      <c r="BC280" s="1" t="str">
        <f t="shared" si="420"/>
        <v/>
      </c>
    </row>
    <row r="281" spans="1:55" ht="15.75">
      <c r="A281" s="145">
        <f t="shared" ref="A281" si="438">A280+1</f>
        <v>276</v>
      </c>
      <c r="B281" s="147"/>
      <c r="C281" s="147"/>
      <c r="D281" s="147"/>
      <c r="E281" s="146"/>
      <c r="F281" s="146"/>
      <c r="G281" s="146"/>
      <c r="H281" s="150">
        <f t="shared" si="394"/>
        <v>0</v>
      </c>
      <c r="I281" s="147"/>
      <c r="J281" s="150">
        <f t="shared" si="395"/>
        <v>0</v>
      </c>
      <c r="K281" s="147"/>
      <c r="L281" s="147"/>
      <c r="M281" s="147"/>
      <c r="N281" s="147"/>
      <c r="O281" s="148"/>
      <c r="P281" s="147"/>
      <c r="Q281" s="147"/>
      <c r="R281" s="149" t="str">
        <f t="shared" si="396"/>
        <v/>
      </c>
      <c r="S281" s="149" t="str">
        <f t="shared" si="397"/>
        <v/>
      </c>
      <c r="T281" s="147"/>
      <c r="U281" s="147"/>
      <c r="V281" s="147"/>
      <c r="W281" s="132" t="str">
        <f t="shared" si="398"/>
        <v/>
      </c>
      <c r="X281" s="136" t="str">
        <f t="shared" si="399"/>
        <v/>
      </c>
      <c r="Y281" s="132" t="str">
        <f t="shared" si="387"/>
        <v/>
      </c>
      <c r="Z281" s="136" t="str">
        <f t="shared" si="400"/>
        <v/>
      </c>
      <c r="AA281" s="136" t="str">
        <f t="shared" si="401"/>
        <v/>
      </c>
      <c r="AB281" s="136" t="str">
        <f t="shared" si="402"/>
        <v/>
      </c>
      <c r="AC281" s="136" t="str">
        <f t="shared" si="403"/>
        <v/>
      </c>
      <c r="AD281" s="132" t="str">
        <f t="shared" si="404"/>
        <v/>
      </c>
      <c r="AE281" s="132" t="str">
        <f t="shared" si="405"/>
        <v/>
      </c>
      <c r="AF281" s="132" t="str">
        <f t="shared" si="406"/>
        <v/>
      </c>
      <c r="AG281" s="132" t="str">
        <f t="shared" si="388"/>
        <v/>
      </c>
      <c r="AH281" s="136" t="str">
        <f t="shared" si="407"/>
        <v/>
      </c>
      <c r="AI281" s="132" t="str">
        <f t="shared" si="408"/>
        <v/>
      </c>
      <c r="AJ281" s="132" t="str">
        <f t="shared" si="409"/>
        <v/>
      </c>
      <c r="AK281" s="132" t="str">
        <f t="shared" si="410"/>
        <v/>
      </c>
      <c r="AL281" s="136" t="str">
        <f t="shared" si="411"/>
        <v/>
      </c>
      <c r="AM281" s="132"/>
      <c r="AN281" s="132" t="str">
        <f t="shared" si="389"/>
        <v/>
      </c>
      <c r="AP281" s="1" t="str">
        <f t="shared" si="390"/>
        <v xml:space="preserve"> </v>
      </c>
      <c r="AQ281" s="1" t="str">
        <f t="shared" si="391"/>
        <v xml:space="preserve">0 </v>
      </c>
      <c r="AR281" s="1" t="str">
        <f t="shared" si="392"/>
        <v xml:space="preserve">0 </v>
      </c>
      <c r="AS281" s="1" t="str">
        <f t="shared" si="412"/>
        <v/>
      </c>
      <c r="AT281" s="1" t="str">
        <f t="shared" si="413"/>
        <v/>
      </c>
      <c r="AU281" s="1" t="str">
        <f t="shared" si="414"/>
        <v/>
      </c>
      <c r="AV281" s="1" t="str">
        <f t="shared" si="415"/>
        <v/>
      </c>
      <c r="AW281" s="1" t="str">
        <f t="shared" si="416"/>
        <v/>
      </c>
      <c r="AX281" s="1" t="str">
        <f t="shared" si="417"/>
        <v/>
      </c>
      <c r="BA281" s="1">
        <f t="shared" si="418"/>
        <v>0</v>
      </c>
      <c r="BB281" s="1" t="str">
        <f t="shared" si="419"/>
        <v/>
      </c>
      <c r="BC281" s="1" t="str">
        <f t="shared" si="420"/>
        <v/>
      </c>
    </row>
    <row r="282" spans="1:55" ht="15.75">
      <c r="A282" s="145">
        <f t="shared" ref="A282" si="439">A281+1</f>
        <v>277</v>
      </c>
      <c r="B282" s="147"/>
      <c r="C282" s="147"/>
      <c r="D282" s="147"/>
      <c r="E282" s="146"/>
      <c r="F282" s="146"/>
      <c r="G282" s="146"/>
      <c r="H282" s="150">
        <f t="shared" si="394"/>
        <v>0</v>
      </c>
      <c r="I282" s="147"/>
      <c r="J282" s="150">
        <f t="shared" si="395"/>
        <v>0</v>
      </c>
      <c r="K282" s="147"/>
      <c r="L282" s="147"/>
      <c r="M282" s="147"/>
      <c r="N282" s="147"/>
      <c r="O282" s="148"/>
      <c r="P282" s="147"/>
      <c r="Q282" s="147"/>
      <c r="R282" s="149" t="str">
        <f t="shared" si="396"/>
        <v/>
      </c>
      <c r="S282" s="149" t="str">
        <f t="shared" si="397"/>
        <v/>
      </c>
      <c r="T282" s="147"/>
      <c r="U282" s="147"/>
      <c r="V282" s="147"/>
      <c r="W282" s="132" t="str">
        <f t="shared" si="398"/>
        <v/>
      </c>
      <c r="X282" s="136" t="str">
        <f t="shared" si="399"/>
        <v/>
      </c>
      <c r="Y282" s="132" t="str">
        <f t="shared" si="387"/>
        <v/>
      </c>
      <c r="Z282" s="136" t="str">
        <f t="shared" si="400"/>
        <v/>
      </c>
      <c r="AA282" s="136" t="str">
        <f t="shared" si="401"/>
        <v/>
      </c>
      <c r="AB282" s="136" t="str">
        <f t="shared" si="402"/>
        <v/>
      </c>
      <c r="AC282" s="136" t="str">
        <f t="shared" si="403"/>
        <v/>
      </c>
      <c r="AD282" s="132" t="str">
        <f t="shared" si="404"/>
        <v/>
      </c>
      <c r="AE282" s="132" t="str">
        <f t="shared" si="405"/>
        <v/>
      </c>
      <c r="AF282" s="132" t="str">
        <f t="shared" si="406"/>
        <v/>
      </c>
      <c r="AG282" s="132" t="str">
        <f t="shared" si="388"/>
        <v/>
      </c>
      <c r="AH282" s="136" t="str">
        <f t="shared" si="407"/>
        <v/>
      </c>
      <c r="AI282" s="132" t="str">
        <f t="shared" si="408"/>
        <v/>
      </c>
      <c r="AJ282" s="132" t="str">
        <f t="shared" si="409"/>
        <v/>
      </c>
      <c r="AK282" s="132" t="str">
        <f t="shared" si="410"/>
        <v/>
      </c>
      <c r="AL282" s="136" t="str">
        <f t="shared" si="411"/>
        <v/>
      </c>
      <c r="AM282" s="132"/>
      <c r="AN282" s="132" t="str">
        <f t="shared" si="389"/>
        <v/>
      </c>
      <c r="AP282" s="1" t="str">
        <f t="shared" si="390"/>
        <v xml:space="preserve"> </v>
      </c>
      <c r="AQ282" s="1" t="str">
        <f t="shared" si="391"/>
        <v xml:space="preserve">0 </v>
      </c>
      <c r="AR282" s="1" t="str">
        <f t="shared" si="392"/>
        <v xml:space="preserve">0 </v>
      </c>
      <c r="AS282" s="1" t="str">
        <f t="shared" si="412"/>
        <v/>
      </c>
      <c r="AT282" s="1" t="str">
        <f t="shared" si="413"/>
        <v/>
      </c>
      <c r="AU282" s="1" t="str">
        <f t="shared" si="414"/>
        <v/>
      </c>
      <c r="AV282" s="1" t="str">
        <f t="shared" si="415"/>
        <v/>
      </c>
      <c r="AW282" s="1" t="str">
        <f t="shared" si="416"/>
        <v/>
      </c>
      <c r="AX282" s="1" t="str">
        <f t="shared" si="417"/>
        <v/>
      </c>
      <c r="BA282" s="1">
        <f t="shared" si="418"/>
        <v>0</v>
      </c>
      <c r="BB282" s="1" t="str">
        <f t="shared" si="419"/>
        <v/>
      </c>
      <c r="BC282" s="1" t="str">
        <f t="shared" si="420"/>
        <v/>
      </c>
    </row>
    <row r="283" spans="1:55" ht="15.75">
      <c r="A283" s="145">
        <f t="shared" ref="A283" si="440">A282+1</f>
        <v>278</v>
      </c>
      <c r="B283" s="147"/>
      <c r="C283" s="147"/>
      <c r="D283" s="147"/>
      <c r="E283" s="146"/>
      <c r="F283" s="146"/>
      <c r="G283" s="146"/>
      <c r="H283" s="150">
        <f t="shared" si="394"/>
        <v>0</v>
      </c>
      <c r="I283" s="147"/>
      <c r="J283" s="150">
        <f t="shared" si="395"/>
        <v>0</v>
      </c>
      <c r="K283" s="147"/>
      <c r="L283" s="147"/>
      <c r="M283" s="147"/>
      <c r="N283" s="147"/>
      <c r="O283" s="148"/>
      <c r="P283" s="147"/>
      <c r="Q283" s="147"/>
      <c r="R283" s="149" t="str">
        <f t="shared" si="396"/>
        <v/>
      </c>
      <c r="S283" s="149" t="str">
        <f t="shared" si="397"/>
        <v/>
      </c>
      <c r="T283" s="147"/>
      <c r="U283" s="147"/>
      <c r="V283" s="147"/>
      <c r="W283" s="132" t="str">
        <f t="shared" si="398"/>
        <v/>
      </c>
      <c r="X283" s="136" t="str">
        <f t="shared" si="399"/>
        <v/>
      </c>
      <c r="Y283" s="132" t="str">
        <f t="shared" si="387"/>
        <v/>
      </c>
      <c r="Z283" s="136" t="str">
        <f t="shared" si="400"/>
        <v/>
      </c>
      <c r="AA283" s="136" t="str">
        <f t="shared" si="401"/>
        <v/>
      </c>
      <c r="AB283" s="136" t="str">
        <f t="shared" si="402"/>
        <v/>
      </c>
      <c r="AC283" s="136" t="str">
        <f t="shared" si="403"/>
        <v/>
      </c>
      <c r="AD283" s="132" t="str">
        <f t="shared" si="404"/>
        <v/>
      </c>
      <c r="AE283" s="132" t="str">
        <f t="shared" si="405"/>
        <v/>
      </c>
      <c r="AF283" s="132" t="str">
        <f t="shared" si="406"/>
        <v/>
      </c>
      <c r="AG283" s="132" t="str">
        <f t="shared" si="388"/>
        <v/>
      </c>
      <c r="AH283" s="136" t="str">
        <f t="shared" si="407"/>
        <v/>
      </c>
      <c r="AI283" s="132" t="str">
        <f t="shared" si="408"/>
        <v/>
      </c>
      <c r="AJ283" s="132" t="str">
        <f t="shared" si="409"/>
        <v/>
      </c>
      <c r="AK283" s="132" t="str">
        <f t="shared" si="410"/>
        <v/>
      </c>
      <c r="AL283" s="136" t="str">
        <f t="shared" si="411"/>
        <v/>
      </c>
      <c r="AM283" s="132"/>
      <c r="AN283" s="132" t="str">
        <f t="shared" si="389"/>
        <v/>
      </c>
      <c r="AP283" s="1" t="str">
        <f t="shared" si="390"/>
        <v xml:space="preserve"> </v>
      </c>
      <c r="AQ283" s="1" t="str">
        <f t="shared" si="391"/>
        <v xml:space="preserve">0 </v>
      </c>
      <c r="AR283" s="1" t="str">
        <f t="shared" si="392"/>
        <v xml:space="preserve">0 </v>
      </c>
      <c r="AS283" s="1" t="str">
        <f t="shared" si="412"/>
        <v/>
      </c>
      <c r="AT283" s="1" t="str">
        <f t="shared" si="413"/>
        <v/>
      </c>
      <c r="AU283" s="1" t="str">
        <f t="shared" si="414"/>
        <v/>
      </c>
      <c r="AV283" s="1" t="str">
        <f t="shared" si="415"/>
        <v/>
      </c>
      <c r="AW283" s="1" t="str">
        <f t="shared" si="416"/>
        <v/>
      </c>
      <c r="AX283" s="1" t="str">
        <f t="shared" si="417"/>
        <v/>
      </c>
      <c r="BA283" s="1">
        <f t="shared" si="418"/>
        <v>0</v>
      </c>
      <c r="BB283" s="1" t="str">
        <f t="shared" si="419"/>
        <v/>
      </c>
      <c r="BC283" s="1" t="str">
        <f t="shared" si="420"/>
        <v/>
      </c>
    </row>
    <row r="284" spans="1:55" ht="15.75">
      <c r="A284" s="145">
        <f t="shared" ref="A284" si="441">A283+1</f>
        <v>279</v>
      </c>
      <c r="B284" s="147"/>
      <c r="C284" s="147"/>
      <c r="D284" s="147"/>
      <c r="E284" s="146"/>
      <c r="F284" s="146"/>
      <c r="G284" s="146"/>
      <c r="H284" s="150">
        <f t="shared" si="394"/>
        <v>0</v>
      </c>
      <c r="I284" s="147"/>
      <c r="J284" s="150">
        <f t="shared" si="395"/>
        <v>0</v>
      </c>
      <c r="K284" s="147"/>
      <c r="L284" s="147"/>
      <c r="M284" s="147"/>
      <c r="N284" s="147"/>
      <c r="O284" s="148"/>
      <c r="P284" s="147"/>
      <c r="Q284" s="147"/>
      <c r="R284" s="149" t="str">
        <f t="shared" si="396"/>
        <v/>
      </c>
      <c r="S284" s="149" t="str">
        <f t="shared" si="397"/>
        <v/>
      </c>
      <c r="T284" s="147"/>
      <c r="U284" s="147"/>
      <c r="V284" s="147"/>
      <c r="W284" s="132" t="str">
        <f t="shared" si="398"/>
        <v/>
      </c>
      <c r="X284" s="136" t="str">
        <f t="shared" si="399"/>
        <v/>
      </c>
      <c r="Y284" s="132" t="str">
        <f t="shared" si="387"/>
        <v/>
      </c>
      <c r="Z284" s="136" t="str">
        <f t="shared" si="400"/>
        <v/>
      </c>
      <c r="AA284" s="136" t="str">
        <f t="shared" si="401"/>
        <v/>
      </c>
      <c r="AB284" s="136" t="str">
        <f t="shared" si="402"/>
        <v/>
      </c>
      <c r="AC284" s="136" t="str">
        <f t="shared" si="403"/>
        <v/>
      </c>
      <c r="AD284" s="132" t="str">
        <f t="shared" si="404"/>
        <v/>
      </c>
      <c r="AE284" s="132" t="str">
        <f t="shared" si="405"/>
        <v/>
      </c>
      <c r="AF284" s="132" t="str">
        <f t="shared" si="406"/>
        <v/>
      </c>
      <c r="AG284" s="132" t="str">
        <f t="shared" si="388"/>
        <v/>
      </c>
      <c r="AH284" s="136" t="str">
        <f t="shared" si="407"/>
        <v/>
      </c>
      <c r="AI284" s="132" t="str">
        <f t="shared" si="408"/>
        <v/>
      </c>
      <c r="AJ284" s="132" t="str">
        <f t="shared" si="409"/>
        <v/>
      </c>
      <c r="AK284" s="132" t="str">
        <f t="shared" si="410"/>
        <v/>
      </c>
      <c r="AL284" s="136" t="str">
        <f t="shared" si="411"/>
        <v/>
      </c>
      <c r="AM284" s="132"/>
      <c r="AN284" s="132" t="str">
        <f t="shared" si="389"/>
        <v/>
      </c>
      <c r="AP284" s="1" t="str">
        <f t="shared" si="390"/>
        <v xml:space="preserve"> </v>
      </c>
      <c r="AQ284" s="1" t="str">
        <f t="shared" si="391"/>
        <v xml:space="preserve">0 </v>
      </c>
      <c r="AR284" s="1" t="str">
        <f t="shared" si="392"/>
        <v xml:space="preserve">0 </v>
      </c>
      <c r="AS284" s="1" t="str">
        <f t="shared" si="412"/>
        <v/>
      </c>
      <c r="AT284" s="1" t="str">
        <f t="shared" si="413"/>
        <v/>
      </c>
      <c r="AU284" s="1" t="str">
        <f t="shared" si="414"/>
        <v/>
      </c>
      <c r="AV284" s="1" t="str">
        <f t="shared" si="415"/>
        <v/>
      </c>
      <c r="AW284" s="1" t="str">
        <f t="shared" si="416"/>
        <v/>
      </c>
      <c r="AX284" s="1" t="str">
        <f t="shared" si="417"/>
        <v/>
      </c>
      <c r="BA284" s="1">
        <f t="shared" si="418"/>
        <v>0</v>
      </c>
      <c r="BB284" s="1" t="str">
        <f t="shared" si="419"/>
        <v/>
      </c>
      <c r="BC284" s="1" t="str">
        <f t="shared" si="420"/>
        <v/>
      </c>
    </row>
    <row r="285" spans="1:55" ht="15.75">
      <c r="A285" s="145">
        <f t="shared" ref="A285" si="442">A284+1</f>
        <v>280</v>
      </c>
      <c r="B285" s="147"/>
      <c r="C285" s="147"/>
      <c r="D285" s="147"/>
      <c r="E285" s="146"/>
      <c r="F285" s="146"/>
      <c r="G285" s="146"/>
      <c r="H285" s="150">
        <f t="shared" si="394"/>
        <v>0</v>
      </c>
      <c r="I285" s="147"/>
      <c r="J285" s="150">
        <f t="shared" si="395"/>
        <v>0</v>
      </c>
      <c r="K285" s="147"/>
      <c r="L285" s="147"/>
      <c r="M285" s="147"/>
      <c r="N285" s="147"/>
      <c r="O285" s="148"/>
      <c r="P285" s="147"/>
      <c r="Q285" s="147"/>
      <c r="R285" s="149" t="str">
        <f t="shared" si="396"/>
        <v/>
      </c>
      <c r="S285" s="149" t="str">
        <f t="shared" si="397"/>
        <v/>
      </c>
      <c r="T285" s="147"/>
      <c r="U285" s="147"/>
      <c r="V285" s="147"/>
      <c r="W285" s="132" t="str">
        <f t="shared" si="398"/>
        <v/>
      </c>
      <c r="X285" s="136" t="str">
        <f t="shared" si="399"/>
        <v/>
      </c>
      <c r="Y285" s="132" t="str">
        <f t="shared" si="387"/>
        <v/>
      </c>
      <c r="Z285" s="136" t="str">
        <f t="shared" si="400"/>
        <v/>
      </c>
      <c r="AA285" s="136" t="str">
        <f t="shared" si="401"/>
        <v/>
      </c>
      <c r="AB285" s="136" t="str">
        <f t="shared" si="402"/>
        <v/>
      </c>
      <c r="AC285" s="136" t="str">
        <f t="shared" si="403"/>
        <v/>
      </c>
      <c r="AD285" s="132" t="str">
        <f t="shared" si="404"/>
        <v/>
      </c>
      <c r="AE285" s="132" t="str">
        <f t="shared" si="405"/>
        <v/>
      </c>
      <c r="AF285" s="132" t="str">
        <f t="shared" si="406"/>
        <v/>
      </c>
      <c r="AG285" s="132" t="str">
        <f t="shared" si="388"/>
        <v/>
      </c>
      <c r="AH285" s="136" t="str">
        <f t="shared" si="407"/>
        <v/>
      </c>
      <c r="AI285" s="132" t="str">
        <f t="shared" si="408"/>
        <v/>
      </c>
      <c r="AJ285" s="132" t="str">
        <f t="shared" si="409"/>
        <v/>
      </c>
      <c r="AK285" s="132" t="str">
        <f t="shared" si="410"/>
        <v/>
      </c>
      <c r="AL285" s="136" t="str">
        <f t="shared" si="411"/>
        <v/>
      </c>
      <c r="AM285" s="132"/>
      <c r="AN285" s="132" t="str">
        <f t="shared" si="389"/>
        <v/>
      </c>
      <c r="AP285" s="1" t="str">
        <f t="shared" si="390"/>
        <v xml:space="preserve"> </v>
      </c>
      <c r="AQ285" s="1" t="str">
        <f t="shared" si="391"/>
        <v xml:space="preserve">0 </v>
      </c>
      <c r="AR285" s="1" t="str">
        <f t="shared" si="392"/>
        <v xml:space="preserve">0 </v>
      </c>
      <c r="AS285" s="1" t="str">
        <f t="shared" si="412"/>
        <v/>
      </c>
      <c r="AT285" s="1" t="str">
        <f t="shared" si="413"/>
        <v/>
      </c>
      <c r="AU285" s="1" t="str">
        <f t="shared" si="414"/>
        <v/>
      </c>
      <c r="AV285" s="1" t="str">
        <f t="shared" si="415"/>
        <v/>
      </c>
      <c r="AW285" s="1" t="str">
        <f t="shared" si="416"/>
        <v/>
      </c>
      <c r="AX285" s="1" t="str">
        <f t="shared" si="417"/>
        <v/>
      </c>
      <c r="BA285" s="1">
        <f t="shared" si="418"/>
        <v>0</v>
      </c>
      <c r="BB285" s="1" t="str">
        <f t="shared" si="419"/>
        <v/>
      </c>
      <c r="BC285" s="1" t="str">
        <f t="shared" si="420"/>
        <v/>
      </c>
    </row>
    <row r="286" spans="1:55" ht="15.75">
      <c r="A286" s="145">
        <f t="shared" ref="A286" si="443">A285+1</f>
        <v>281</v>
      </c>
      <c r="B286" s="147"/>
      <c r="C286" s="147"/>
      <c r="D286" s="147"/>
      <c r="E286" s="146"/>
      <c r="F286" s="146"/>
      <c r="G286" s="146"/>
      <c r="H286" s="150">
        <f t="shared" si="394"/>
        <v>0</v>
      </c>
      <c r="I286" s="147"/>
      <c r="J286" s="150">
        <f t="shared" si="395"/>
        <v>0</v>
      </c>
      <c r="K286" s="147"/>
      <c r="L286" s="147"/>
      <c r="M286" s="147"/>
      <c r="N286" s="147"/>
      <c r="O286" s="148"/>
      <c r="P286" s="147"/>
      <c r="Q286" s="147"/>
      <c r="R286" s="149" t="str">
        <f t="shared" si="396"/>
        <v/>
      </c>
      <c r="S286" s="149" t="str">
        <f t="shared" si="397"/>
        <v/>
      </c>
      <c r="T286" s="147"/>
      <c r="U286" s="147"/>
      <c r="V286" s="147"/>
      <c r="W286" s="132" t="str">
        <f t="shared" si="398"/>
        <v/>
      </c>
      <c r="X286" s="136" t="str">
        <f t="shared" si="399"/>
        <v/>
      </c>
      <c r="Y286" s="132" t="str">
        <f t="shared" si="387"/>
        <v/>
      </c>
      <c r="Z286" s="136" t="str">
        <f t="shared" si="400"/>
        <v/>
      </c>
      <c r="AA286" s="136" t="str">
        <f t="shared" si="401"/>
        <v/>
      </c>
      <c r="AB286" s="136" t="str">
        <f t="shared" si="402"/>
        <v/>
      </c>
      <c r="AC286" s="136" t="str">
        <f t="shared" si="403"/>
        <v/>
      </c>
      <c r="AD286" s="132" t="str">
        <f t="shared" si="404"/>
        <v/>
      </c>
      <c r="AE286" s="132" t="str">
        <f t="shared" si="405"/>
        <v/>
      </c>
      <c r="AF286" s="132" t="str">
        <f t="shared" si="406"/>
        <v/>
      </c>
      <c r="AG286" s="132" t="str">
        <f t="shared" si="388"/>
        <v/>
      </c>
      <c r="AH286" s="136" t="str">
        <f t="shared" si="407"/>
        <v/>
      </c>
      <c r="AI286" s="132" t="str">
        <f t="shared" si="408"/>
        <v/>
      </c>
      <c r="AJ286" s="132" t="str">
        <f t="shared" si="409"/>
        <v/>
      </c>
      <c r="AK286" s="132" t="str">
        <f t="shared" si="410"/>
        <v/>
      </c>
      <c r="AL286" s="136" t="str">
        <f t="shared" si="411"/>
        <v/>
      </c>
      <c r="AM286" s="132"/>
      <c r="AN286" s="132" t="str">
        <f t="shared" si="389"/>
        <v/>
      </c>
      <c r="AP286" s="1" t="str">
        <f t="shared" si="390"/>
        <v xml:space="preserve"> </v>
      </c>
      <c r="AQ286" s="1" t="str">
        <f t="shared" si="391"/>
        <v xml:space="preserve">0 </v>
      </c>
      <c r="AR286" s="1" t="str">
        <f t="shared" si="392"/>
        <v xml:space="preserve">0 </v>
      </c>
      <c r="AS286" s="1" t="str">
        <f t="shared" si="412"/>
        <v/>
      </c>
      <c r="AT286" s="1" t="str">
        <f t="shared" si="413"/>
        <v/>
      </c>
      <c r="AU286" s="1" t="str">
        <f t="shared" si="414"/>
        <v/>
      </c>
      <c r="AV286" s="1" t="str">
        <f t="shared" si="415"/>
        <v/>
      </c>
      <c r="AW286" s="1" t="str">
        <f t="shared" si="416"/>
        <v/>
      </c>
      <c r="AX286" s="1" t="str">
        <f t="shared" si="417"/>
        <v/>
      </c>
      <c r="BA286" s="1">
        <f t="shared" si="418"/>
        <v>0</v>
      </c>
      <c r="BB286" s="1" t="str">
        <f t="shared" si="419"/>
        <v/>
      </c>
      <c r="BC286" s="1" t="str">
        <f t="shared" si="420"/>
        <v/>
      </c>
    </row>
    <row r="287" spans="1:55" ht="15.75">
      <c r="A287" s="145">
        <f t="shared" ref="A287" si="444">A286+1</f>
        <v>282</v>
      </c>
      <c r="B287" s="147"/>
      <c r="C287" s="147"/>
      <c r="D287" s="147"/>
      <c r="E287" s="146"/>
      <c r="F287" s="146"/>
      <c r="G287" s="146"/>
      <c r="H287" s="150">
        <f t="shared" si="394"/>
        <v>0</v>
      </c>
      <c r="I287" s="147"/>
      <c r="J287" s="150">
        <f t="shared" si="395"/>
        <v>0</v>
      </c>
      <c r="K287" s="147"/>
      <c r="L287" s="147"/>
      <c r="M287" s="147"/>
      <c r="N287" s="147"/>
      <c r="O287" s="148"/>
      <c r="P287" s="147"/>
      <c r="Q287" s="147"/>
      <c r="R287" s="149" t="str">
        <f t="shared" si="396"/>
        <v/>
      </c>
      <c r="S287" s="149" t="str">
        <f t="shared" si="397"/>
        <v/>
      </c>
      <c r="T287" s="147"/>
      <c r="U287" s="147"/>
      <c r="V287" s="147"/>
      <c r="W287" s="132" t="str">
        <f t="shared" si="398"/>
        <v/>
      </c>
      <c r="X287" s="136" t="str">
        <f t="shared" si="399"/>
        <v/>
      </c>
      <c r="Y287" s="132" t="str">
        <f t="shared" si="387"/>
        <v/>
      </c>
      <c r="Z287" s="136" t="str">
        <f t="shared" si="400"/>
        <v/>
      </c>
      <c r="AA287" s="136" t="str">
        <f t="shared" si="401"/>
        <v/>
      </c>
      <c r="AB287" s="136" t="str">
        <f t="shared" si="402"/>
        <v/>
      </c>
      <c r="AC287" s="136" t="str">
        <f t="shared" si="403"/>
        <v/>
      </c>
      <c r="AD287" s="132" t="str">
        <f t="shared" si="404"/>
        <v/>
      </c>
      <c r="AE287" s="132" t="str">
        <f t="shared" si="405"/>
        <v/>
      </c>
      <c r="AF287" s="132" t="str">
        <f t="shared" si="406"/>
        <v/>
      </c>
      <c r="AG287" s="132" t="str">
        <f t="shared" si="388"/>
        <v/>
      </c>
      <c r="AH287" s="136" t="str">
        <f t="shared" si="407"/>
        <v/>
      </c>
      <c r="AI287" s="132" t="str">
        <f t="shared" si="408"/>
        <v/>
      </c>
      <c r="AJ287" s="132" t="str">
        <f t="shared" si="409"/>
        <v/>
      </c>
      <c r="AK287" s="132" t="str">
        <f t="shared" si="410"/>
        <v/>
      </c>
      <c r="AL287" s="136" t="str">
        <f t="shared" si="411"/>
        <v/>
      </c>
      <c r="AM287" s="132"/>
      <c r="AN287" s="132" t="str">
        <f t="shared" si="389"/>
        <v/>
      </c>
      <c r="AP287" s="1" t="str">
        <f t="shared" si="390"/>
        <v xml:space="preserve"> </v>
      </c>
      <c r="AQ287" s="1" t="str">
        <f t="shared" si="391"/>
        <v xml:space="preserve">0 </v>
      </c>
      <c r="AR287" s="1" t="str">
        <f t="shared" si="392"/>
        <v xml:space="preserve">0 </v>
      </c>
      <c r="AS287" s="1" t="str">
        <f t="shared" si="412"/>
        <v/>
      </c>
      <c r="AT287" s="1" t="str">
        <f t="shared" si="413"/>
        <v/>
      </c>
      <c r="AU287" s="1" t="str">
        <f t="shared" si="414"/>
        <v/>
      </c>
      <c r="AV287" s="1" t="str">
        <f t="shared" si="415"/>
        <v/>
      </c>
      <c r="AW287" s="1" t="str">
        <f t="shared" si="416"/>
        <v/>
      </c>
      <c r="AX287" s="1" t="str">
        <f t="shared" si="417"/>
        <v/>
      </c>
      <c r="BA287" s="1">
        <f t="shared" si="418"/>
        <v>0</v>
      </c>
      <c r="BB287" s="1" t="str">
        <f t="shared" si="419"/>
        <v/>
      </c>
      <c r="BC287" s="1" t="str">
        <f t="shared" si="420"/>
        <v/>
      </c>
    </row>
    <row r="288" spans="1:55" ht="15.75">
      <c r="A288" s="145">
        <f t="shared" ref="A288" si="445">A287+1</f>
        <v>283</v>
      </c>
      <c r="B288" s="147"/>
      <c r="C288" s="147"/>
      <c r="D288" s="147"/>
      <c r="E288" s="146"/>
      <c r="F288" s="146"/>
      <c r="G288" s="146"/>
      <c r="H288" s="150">
        <f t="shared" si="394"/>
        <v>0</v>
      </c>
      <c r="I288" s="147"/>
      <c r="J288" s="150">
        <f t="shared" si="395"/>
        <v>0</v>
      </c>
      <c r="K288" s="147"/>
      <c r="L288" s="147"/>
      <c r="M288" s="147"/>
      <c r="N288" s="147"/>
      <c r="O288" s="148"/>
      <c r="P288" s="147"/>
      <c r="Q288" s="147"/>
      <c r="R288" s="149" t="str">
        <f t="shared" si="396"/>
        <v/>
      </c>
      <c r="S288" s="149" t="str">
        <f t="shared" si="397"/>
        <v/>
      </c>
      <c r="T288" s="147"/>
      <c r="U288" s="147"/>
      <c r="V288" s="147"/>
      <c r="W288" s="132" t="str">
        <f t="shared" si="398"/>
        <v/>
      </c>
      <c r="X288" s="136" t="str">
        <f t="shared" si="399"/>
        <v/>
      </c>
      <c r="Y288" s="132" t="str">
        <f t="shared" si="387"/>
        <v/>
      </c>
      <c r="Z288" s="136" t="str">
        <f t="shared" si="400"/>
        <v/>
      </c>
      <c r="AA288" s="136" t="str">
        <f t="shared" si="401"/>
        <v/>
      </c>
      <c r="AB288" s="136" t="str">
        <f t="shared" si="402"/>
        <v/>
      </c>
      <c r="AC288" s="136" t="str">
        <f t="shared" si="403"/>
        <v/>
      </c>
      <c r="AD288" s="132" t="str">
        <f t="shared" si="404"/>
        <v/>
      </c>
      <c r="AE288" s="132" t="str">
        <f t="shared" si="405"/>
        <v/>
      </c>
      <c r="AF288" s="132" t="str">
        <f t="shared" si="406"/>
        <v/>
      </c>
      <c r="AG288" s="132" t="str">
        <f t="shared" si="388"/>
        <v/>
      </c>
      <c r="AH288" s="136" t="str">
        <f t="shared" si="407"/>
        <v/>
      </c>
      <c r="AI288" s="132" t="str">
        <f t="shared" si="408"/>
        <v/>
      </c>
      <c r="AJ288" s="132" t="str">
        <f t="shared" si="409"/>
        <v/>
      </c>
      <c r="AK288" s="132" t="str">
        <f t="shared" si="410"/>
        <v/>
      </c>
      <c r="AL288" s="136" t="str">
        <f t="shared" si="411"/>
        <v/>
      </c>
      <c r="AM288" s="132"/>
      <c r="AN288" s="132" t="str">
        <f t="shared" si="389"/>
        <v/>
      </c>
      <c r="AP288" s="1" t="str">
        <f t="shared" si="390"/>
        <v xml:space="preserve"> </v>
      </c>
      <c r="AQ288" s="1" t="str">
        <f t="shared" si="391"/>
        <v xml:space="preserve">0 </v>
      </c>
      <c r="AR288" s="1" t="str">
        <f t="shared" si="392"/>
        <v xml:space="preserve">0 </v>
      </c>
      <c r="AS288" s="1" t="str">
        <f t="shared" si="412"/>
        <v/>
      </c>
      <c r="AT288" s="1" t="str">
        <f t="shared" si="413"/>
        <v/>
      </c>
      <c r="AU288" s="1" t="str">
        <f t="shared" si="414"/>
        <v/>
      </c>
      <c r="AV288" s="1" t="str">
        <f t="shared" si="415"/>
        <v/>
      </c>
      <c r="AW288" s="1" t="str">
        <f t="shared" si="416"/>
        <v/>
      </c>
      <c r="AX288" s="1" t="str">
        <f t="shared" si="417"/>
        <v/>
      </c>
      <c r="BA288" s="1">
        <f t="shared" si="418"/>
        <v>0</v>
      </c>
      <c r="BB288" s="1" t="str">
        <f t="shared" si="419"/>
        <v/>
      </c>
      <c r="BC288" s="1" t="str">
        <f t="shared" si="420"/>
        <v/>
      </c>
    </row>
    <row r="289" spans="1:55" ht="15.75">
      <c r="A289" s="145">
        <f t="shared" ref="A289" si="446">A288+1</f>
        <v>284</v>
      </c>
      <c r="B289" s="147"/>
      <c r="C289" s="147"/>
      <c r="D289" s="147"/>
      <c r="E289" s="146"/>
      <c r="F289" s="146"/>
      <c r="G289" s="146"/>
      <c r="H289" s="150">
        <f t="shared" si="394"/>
        <v>0</v>
      </c>
      <c r="I289" s="147"/>
      <c r="J289" s="150">
        <f t="shared" si="395"/>
        <v>0</v>
      </c>
      <c r="K289" s="147"/>
      <c r="L289" s="147"/>
      <c r="M289" s="147"/>
      <c r="N289" s="147"/>
      <c r="O289" s="148"/>
      <c r="P289" s="147"/>
      <c r="Q289" s="147"/>
      <c r="R289" s="149" t="str">
        <f t="shared" si="396"/>
        <v/>
      </c>
      <c r="S289" s="149" t="str">
        <f t="shared" si="397"/>
        <v/>
      </c>
      <c r="T289" s="147"/>
      <c r="U289" s="147"/>
      <c r="V289" s="147"/>
      <c r="W289" s="132" t="str">
        <f t="shared" si="398"/>
        <v/>
      </c>
      <c r="X289" s="136" t="str">
        <f t="shared" si="399"/>
        <v/>
      </c>
      <c r="Y289" s="132" t="str">
        <f t="shared" si="387"/>
        <v/>
      </c>
      <c r="Z289" s="136" t="str">
        <f t="shared" si="400"/>
        <v/>
      </c>
      <c r="AA289" s="136" t="str">
        <f t="shared" si="401"/>
        <v/>
      </c>
      <c r="AB289" s="136" t="str">
        <f t="shared" si="402"/>
        <v/>
      </c>
      <c r="AC289" s="136" t="str">
        <f t="shared" si="403"/>
        <v/>
      </c>
      <c r="AD289" s="132" t="str">
        <f t="shared" si="404"/>
        <v/>
      </c>
      <c r="AE289" s="132" t="str">
        <f t="shared" si="405"/>
        <v/>
      </c>
      <c r="AF289" s="132" t="str">
        <f t="shared" si="406"/>
        <v/>
      </c>
      <c r="AG289" s="132" t="str">
        <f t="shared" si="388"/>
        <v/>
      </c>
      <c r="AH289" s="136" t="str">
        <f t="shared" si="407"/>
        <v/>
      </c>
      <c r="AI289" s="132" t="str">
        <f t="shared" si="408"/>
        <v/>
      </c>
      <c r="AJ289" s="132" t="str">
        <f t="shared" si="409"/>
        <v/>
      </c>
      <c r="AK289" s="132" t="str">
        <f t="shared" si="410"/>
        <v/>
      </c>
      <c r="AL289" s="136" t="str">
        <f t="shared" si="411"/>
        <v/>
      </c>
      <c r="AM289" s="132"/>
      <c r="AN289" s="132" t="str">
        <f t="shared" si="389"/>
        <v/>
      </c>
      <c r="AP289" s="1" t="str">
        <f t="shared" si="390"/>
        <v xml:space="preserve"> </v>
      </c>
      <c r="AQ289" s="1" t="str">
        <f t="shared" si="391"/>
        <v xml:space="preserve">0 </v>
      </c>
      <c r="AR289" s="1" t="str">
        <f t="shared" si="392"/>
        <v xml:space="preserve">0 </v>
      </c>
      <c r="AS289" s="1" t="str">
        <f t="shared" si="412"/>
        <v/>
      </c>
      <c r="AT289" s="1" t="str">
        <f t="shared" si="413"/>
        <v/>
      </c>
      <c r="AU289" s="1" t="str">
        <f t="shared" si="414"/>
        <v/>
      </c>
      <c r="AV289" s="1" t="str">
        <f t="shared" si="415"/>
        <v/>
      </c>
      <c r="AW289" s="1" t="str">
        <f t="shared" si="416"/>
        <v/>
      </c>
      <c r="AX289" s="1" t="str">
        <f t="shared" si="417"/>
        <v/>
      </c>
      <c r="BA289" s="1">
        <f t="shared" si="418"/>
        <v>0</v>
      </c>
      <c r="BB289" s="1" t="str">
        <f t="shared" si="419"/>
        <v/>
      </c>
      <c r="BC289" s="1" t="str">
        <f t="shared" si="420"/>
        <v/>
      </c>
    </row>
    <row r="290" spans="1:55" ht="15.75">
      <c r="A290" s="145">
        <f t="shared" ref="A290" si="447">A289+1</f>
        <v>285</v>
      </c>
      <c r="B290" s="147"/>
      <c r="C290" s="147"/>
      <c r="D290" s="147"/>
      <c r="E290" s="146"/>
      <c r="F290" s="146"/>
      <c r="G290" s="146"/>
      <c r="H290" s="150">
        <f t="shared" si="394"/>
        <v>0</v>
      </c>
      <c r="I290" s="147"/>
      <c r="J290" s="150">
        <f t="shared" si="395"/>
        <v>0</v>
      </c>
      <c r="K290" s="147"/>
      <c r="L290" s="147"/>
      <c r="M290" s="147"/>
      <c r="N290" s="147"/>
      <c r="O290" s="148"/>
      <c r="P290" s="147"/>
      <c r="Q290" s="147"/>
      <c r="R290" s="149" t="str">
        <f t="shared" si="396"/>
        <v/>
      </c>
      <c r="S290" s="149" t="str">
        <f t="shared" si="397"/>
        <v/>
      </c>
      <c r="T290" s="147"/>
      <c r="U290" s="147"/>
      <c r="V290" s="147"/>
      <c r="W290" s="132" t="str">
        <f t="shared" si="398"/>
        <v/>
      </c>
      <c r="X290" s="136" t="str">
        <f t="shared" si="399"/>
        <v/>
      </c>
      <c r="Y290" s="132" t="str">
        <f t="shared" si="387"/>
        <v/>
      </c>
      <c r="Z290" s="136" t="str">
        <f t="shared" si="400"/>
        <v/>
      </c>
      <c r="AA290" s="136" t="str">
        <f t="shared" si="401"/>
        <v/>
      </c>
      <c r="AB290" s="136" t="str">
        <f t="shared" si="402"/>
        <v/>
      </c>
      <c r="AC290" s="136" t="str">
        <f t="shared" si="403"/>
        <v/>
      </c>
      <c r="AD290" s="132" t="str">
        <f t="shared" si="404"/>
        <v/>
      </c>
      <c r="AE290" s="132" t="str">
        <f t="shared" si="405"/>
        <v/>
      </c>
      <c r="AF290" s="132" t="str">
        <f t="shared" si="406"/>
        <v/>
      </c>
      <c r="AG290" s="132" t="str">
        <f t="shared" si="388"/>
        <v/>
      </c>
      <c r="AH290" s="136" t="str">
        <f t="shared" si="407"/>
        <v/>
      </c>
      <c r="AI290" s="132" t="str">
        <f t="shared" si="408"/>
        <v/>
      </c>
      <c r="AJ290" s="132" t="str">
        <f t="shared" si="409"/>
        <v/>
      </c>
      <c r="AK290" s="132" t="str">
        <f t="shared" si="410"/>
        <v/>
      </c>
      <c r="AL290" s="136" t="str">
        <f t="shared" si="411"/>
        <v/>
      </c>
      <c r="AM290" s="132"/>
      <c r="AN290" s="132" t="str">
        <f t="shared" si="389"/>
        <v/>
      </c>
      <c r="AP290" s="1" t="str">
        <f t="shared" si="390"/>
        <v xml:space="preserve"> </v>
      </c>
      <c r="AQ290" s="1" t="str">
        <f t="shared" si="391"/>
        <v xml:space="preserve">0 </v>
      </c>
      <c r="AR290" s="1" t="str">
        <f t="shared" si="392"/>
        <v xml:space="preserve">0 </v>
      </c>
      <c r="AS290" s="1" t="str">
        <f t="shared" si="412"/>
        <v/>
      </c>
      <c r="AT290" s="1" t="str">
        <f t="shared" si="413"/>
        <v/>
      </c>
      <c r="AU290" s="1" t="str">
        <f t="shared" si="414"/>
        <v/>
      </c>
      <c r="AV290" s="1" t="str">
        <f t="shared" si="415"/>
        <v/>
      </c>
      <c r="AW290" s="1" t="str">
        <f t="shared" si="416"/>
        <v/>
      </c>
      <c r="AX290" s="1" t="str">
        <f t="shared" si="417"/>
        <v/>
      </c>
      <c r="BA290" s="1">
        <f t="shared" si="418"/>
        <v>0</v>
      </c>
      <c r="BB290" s="1" t="str">
        <f t="shared" si="419"/>
        <v/>
      </c>
      <c r="BC290" s="1" t="str">
        <f t="shared" si="420"/>
        <v/>
      </c>
    </row>
    <row r="291" spans="1:55" ht="15.75">
      <c r="A291" s="145">
        <f t="shared" ref="A291" si="448">A290+1</f>
        <v>286</v>
      </c>
      <c r="B291" s="147"/>
      <c r="C291" s="147"/>
      <c r="D291" s="147"/>
      <c r="E291" s="146"/>
      <c r="F291" s="146"/>
      <c r="G291" s="146"/>
      <c r="H291" s="150">
        <f t="shared" si="394"/>
        <v>0</v>
      </c>
      <c r="I291" s="147"/>
      <c r="J291" s="150">
        <f t="shared" si="395"/>
        <v>0</v>
      </c>
      <c r="K291" s="147"/>
      <c r="L291" s="147"/>
      <c r="M291" s="147"/>
      <c r="N291" s="147"/>
      <c r="O291" s="148"/>
      <c r="P291" s="147"/>
      <c r="Q291" s="147"/>
      <c r="R291" s="149" t="str">
        <f t="shared" si="396"/>
        <v/>
      </c>
      <c r="S291" s="149" t="str">
        <f t="shared" si="397"/>
        <v/>
      </c>
      <c r="T291" s="147"/>
      <c r="U291" s="147"/>
      <c r="V291" s="147"/>
      <c r="W291" s="132" t="str">
        <f t="shared" si="398"/>
        <v/>
      </c>
      <c r="X291" s="136" t="str">
        <f t="shared" si="399"/>
        <v/>
      </c>
      <c r="Y291" s="132" t="str">
        <f t="shared" si="387"/>
        <v/>
      </c>
      <c r="Z291" s="136" t="str">
        <f t="shared" si="400"/>
        <v/>
      </c>
      <c r="AA291" s="136" t="str">
        <f t="shared" si="401"/>
        <v/>
      </c>
      <c r="AB291" s="136" t="str">
        <f t="shared" si="402"/>
        <v/>
      </c>
      <c r="AC291" s="136" t="str">
        <f t="shared" si="403"/>
        <v/>
      </c>
      <c r="AD291" s="132" t="str">
        <f t="shared" si="404"/>
        <v/>
      </c>
      <c r="AE291" s="132" t="str">
        <f t="shared" si="405"/>
        <v/>
      </c>
      <c r="AF291" s="132" t="str">
        <f t="shared" si="406"/>
        <v/>
      </c>
      <c r="AG291" s="132" t="str">
        <f t="shared" si="388"/>
        <v/>
      </c>
      <c r="AH291" s="136" t="str">
        <f t="shared" si="407"/>
        <v/>
      </c>
      <c r="AI291" s="132" t="str">
        <f t="shared" si="408"/>
        <v/>
      </c>
      <c r="AJ291" s="132" t="str">
        <f t="shared" si="409"/>
        <v/>
      </c>
      <c r="AK291" s="132" t="str">
        <f t="shared" si="410"/>
        <v/>
      </c>
      <c r="AL291" s="136" t="str">
        <f t="shared" si="411"/>
        <v/>
      </c>
      <c r="AM291" s="132"/>
      <c r="AN291" s="132" t="str">
        <f t="shared" si="389"/>
        <v/>
      </c>
      <c r="AP291" s="1" t="str">
        <f t="shared" si="390"/>
        <v xml:space="preserve"> </v>
      </c>
      <c r="AQ291" s="1" t="str">
        <f t="shared" si="391"/>
        <v xml:space="preserve">0 </v>
      </c>
      <c r="AR291" s="1" t="str">
        <f t="shared" si="392"/>
        <v xml:space="preserve">0 </v>
      </c>
      <c r="AS291" s="1" t="str">
        <f t="shared" si="412"/>
        <v/>
      </c>
      <c r="AT291" s="1" t="str">
        <f t="shared" si="413"/>
        <v/>
      </c>
      <c r="AU291" s="1" t="str">
        <f t="shared" si="414"/>
        <v/>
      </c>
      <c r="AV291" s="1" t="str">
        <f t="shared" si="415"/>
        <v/>
      </c>
      <c r="AW291" s="1" t="str">
        <f t="shared" si="416"/>
        <v/>
      </c>
      <c r="AX291" s="1" t="str">
        <f t="shared" si="417"/>
        <v/>
      </c>
      <c r="BA291" s="1">
        <f t="shared" si="418"/>
        <v>0</v>
      </c>
      <c r="BB291" s="1" t="str">
        <f t="shared" si="419"/>
        <v/>
      </c>
      <c r="BC291" s="1" t="str">
        <f t="shared" si="420"/>
        <v/>
      </c>
    </row>
    <row r="292" spans="1:55" ht="15.75">
      <c r="A292" s="145">
        <f t="shared" ref="A292" si="449">A291+1</f>
        <v>287</v>
      </c>
      <c r="B292" s="147"/>
      <c r="C292" s="147"/>
      <c r="D292" s="147"/>
      <c r="E292" s="146"/>
      <c r="F292" s="146"/>
      <c r="G292" s="146"/>
      <c r="H292" s="150">
        <f t="shared" si="394"/>
        <v>0</v>
      </c>
      <c r="I292" s="147"/>
      <c r="J292" s="150">
        <f t="shared" si="395"/>
        <v>0</v>
      </c>
      <c r="K292" s="147"/>
      <c r="L292" s="147"/>
      <c r="M292" s="147"/>
      <c r="N292" s="147"/>
      <c r="O292" s="148"/>
      <c r="P292" s="147"/>
      <c r="Q292" s="147"/>
      <c r="R292" s="149" t="str">
        <f t="shared" si="396"/>
        <v/>
      </c>
      <c r="S292" s="149" t="str">
        <f t="shared" si="397"/>
        <v/>
      </c>
      <c r="T292" s="147"/>
      <c r="U292" s="147"/>
      <c r="V292" s="147"/>
      <c r="W292" s="132" t="str">
        <f t="shared" si="398"/>
        <v/>
      </c>
      <c r="X292" s="136" t="str">
        <f t="shared" si="399"/>
        <v/>
      </c>
      <c r="Y292" s="132" t="str">
        <f t="shared" si="387"/>
        <v/>
      </c>
      <c r="Z292" s="136" t="str">
        <f t="shared" si="400"/>
        <v/>
      </c>
      <c r="AA292" s="136" t="str">
        <f t="shared" si="401"/>
        <v/>
      </c>
      <c r="AB292" s="136" t="str">
        <f t="shared" si="402"/>
        <v/>
      </c>
      <c r="AC292" s="136" t="str">
        <f t="shared" si="403"/>
        <v/>
      </c>
      <c r="AD292" s="132" t="str">
        <f t="shared" si="404"/>
        <v/>
      </c>
      <c r="AE292" s="132" t="str">
        <f t="shared" si="405"/>
        <v/>
      </c>
      <c r="AF292" s="132" t="str">
        <f t="shared" si="406"/>
        <v/>
      </c>
      <c r="AG292" s="132" t="str">
        <f t="shared" si="388"/>
        <v/>
      </c>
      <c r="AH292" s="136" t="str">
        <f t="shared" si="407"/>
        <v/>
      </c>
      <c r="AI292" s="132" t="str">
        <f t="shared" si="408"/>
        <v/>
      </c>
      <c r="AJ292" s="132" t="str">
        <f t="shared" si="409"/>
        <v/>
      </c>
      <c r="AK292" s="132" t="str">
        <f t="shared" si="410"/>
        <v/>
      </c>
      <c r="AL292" s="136" t="str">
        <f t="shared" si="411"/>
        <v/>
      </c>
      <c r="AM292" s="132"/>
      <c r="AN292" s="132" t="str">
        <f t="shared" si="389"/>
        <v/>
      </c>
      <c r="AP292" s="1" t="str">
        <f t="shared" si="390"/>
        <v xml:space="preserve"> </v>
      </c>
      <c r="AQ292" s="1" t="str">
        <f t="shared" si="391"/>
        <v xml:space="preserve">0 </v>
      </c>
      <c r="AR292" s="1" t="str">
        <f t="shared" si="392"/>
        <v xml:space="preserve">0 </v>
      </c>
      <c r="AS292" s="1" t="str">
        <f t="shared" si="412"/>
        <v/>
      </c>
      <c r="AT292" s="1" t="str">
        <f t="shared" si="413"/>
        <v/>
      </c>
      <c r="AU292" s="1" t="str">
        <f t="shared" si="414"/>
        <v/>
      </c>
      <c r="AV292" s="1" t="str">
        <f t="shared" si="415"/>
        <v/>
      </c>
      <c r="AW292" s="1" t="str">
        <f t="shared" si="416"/>
        <v/>
      </c>
      <c r="AX292" s="1" t="str">
        <f t="shared" si="417"/>
        <v/>
      </c>
      <c r="BA292" s="1">
        <f t="shared" si="418"/>
        <v>0</v>
      </c>
      <c r="BB292" s="1" t="str">
        <f t="shared" si="419"/>
        <v/>
      </c>
      <c r="BC292" s="1" t="str">
        <f t="shared" si="420"/>
        <v/>
      </c>
    </row>
    <row r="293" spans="1:55" ht="15.75">
      <c r="A293" s="145">
        <f t="shared" ref="A293" si="450">A292+1</f>
        <v>288</v>
      </c>
      <c r="B293" s="147"/>
      <c r="C293" s="147"/>
      <c r="D293" s="147"/>
      <c r="E293" s="146"/>
      <c r="F293" s="146"/>
      <c r="G293" s="146"/>
      <c r="H293" s="150">
        <f t="shared" si="394"/>
        <v>0</v>
      </c>
      <c r="I293" s="147"/>
      <c r="J293" s="150">
        <f t="shared" si="395"/>
        <v>0</v>
      </c>
      <c r="K293" s="147"/>
      <c r="L293" s="147"/>
      <c r="M293" s="147"/>
      <c r="N293" s="147"/>
      <c r="O293" s="148"/>
      <c r="P293" s="147"/>
      <c r="Q293" s="147"/>
      <c r="R293" s="149" t="str">
        <f t="shared" si="396"/>
        <v/>
      </c>
      <c r="S293" s="149" t="str">
        <f t="shared" si="397"/>
        <v/>
      </c>
      <c r="T293" s="147"/>
      <c r="U293" s="147"/>
      <c r="V293" s="147"/>
      <c r="W293" s="132" t="str">
        <f t="shared" si="398"/>
        <v/>
      </c>
      <c r="X293" s="136" t="str">
        <f t="shared" si="399"/>
        <v/>
      </c>
      <c r="Y293" s="132" t="str">
        <f t="shared" si="387"/>
        <v/>
      </c>
      <c r="Z293" s="136" t="str">
        <f t="shared" si="400"/>
        <v/>
      </c>
      <c r="AA293" s="136" t="str">
        <f t="shared" si="401"/>
        <v/>
      </c>
      <c r="AB293" s="136" t="str">
        <f t="shared" si="402"/>
        <v/>
      </c>
      <c r="AC293" s="136" t="str">
        <f t="shared" si="403"/>
        <v/>
      </c>
      <c r="AD293" s="132" t="str">
        <f t="shared" si="404"/>
        <v/>
      </c>
      <c r="AE293" s="132" t="str">
        <f t="shared" si="405"/>
        <v/>
      </c>
      <c r="AF293" s="132" t="str">
        <f t="shared" si="406"/>
        <v/>
      </c>
      <c r="AG293" s="132" t="str">
        <f t="shared" si="388"/>
        <v/>
      </c>
      <c r="AH293" s="136" t="str">
        <f t="shared" si="407"/>
        <v/>
      </c>
      <c r="AI293" s="132" t="str">
        <f t="shared" si="408"/>
        <v/>
      </c>
      <c r="AJ293" s="132" t="str">
        <f t="shared" si="409"/>
        <v/>
      </c>
      <c r="AK293" s="132" t="str">
        <f t="shared" si="410"/>
        <v/>
      </c>
      <c r="AL293" s="136" t="str">
        <f t="shared" si="411"/>
        <v/>
      </c>
      <c r="AM293" s="132"/>
      <c r="AN293" s="132" t="str">
        <f t="shared" si="389"/>
        <v/>
      </c>
      <c r="AP293" s="1" t="str">
        <f t="shared" si="390"/>
        <v xml:space="preserve"> </v>
      </c>
      <c r="AQ293" s="1" t="str">
        <f t="shared" si="391"/>
        <v xml:space="preserve">0 </v>
      </c>
      <c r="AR293" s="1" t="str">
        <f t="shared" si="392"/>
        <v xml:space="preserve">0 </v>
      </c>
      <c r="AS293" s="1" t="str">
        <f t="shared" si="412"/>
        <v/>
      </c>
      <c r="AT293" s="1" t="str">
        <f t="shared" si="413"/>
        <v/>
      </c>
      <c r="AU293" s="1" t="str">
        <f t="shared" si="414"/>
        <v/>
      </c>
      <c r="AV293" s="1" t="str">
        <f t="shared" si="415"/>
        <v/>
      </c>
      <c r="AW293" s="1" t="str">
        <f t="shared" si="416"/>
        <v/>
      </c>
      <c r="AX293" s="1" t="str">
        <f t="shared" si="417"/>
        <v/>
      </c>
      <c r="BA293" s="1">
        <f t="shared" si="418"/>
        <v>0</v>
      </c>
      <c r="BB293" s="1" t="str">
        <f t="shared" si="419"/>
        <v/>
      </c>
      <c r="BC293" s="1" t="str">
        <f t="shared" si="420"/>
        <v/>
      </c>
    </row>
    <row r="294" spans="1:55" ht="15.75">
      <c r="A294" s="145">
        <f t="shared" ref="A294" si="451">A293+1</f>
        <v>289</v>
      </c>
      <c r="B294" s="147"/>
      <c r="C294" s="147"/>
      <c r="D294" s="147"/>
      <c r="E294" s="146"/>
      <c r="F294" s="146"/>
      <c r="G294" s="146"/>
      <c r="H294" s="150">
        <f t="shared" si="394"/>
        <v>0</v>
      </c>
      <c r="I294" s="147"/>
      <c r="J294" s="150">
        <f t="shared" si="395"/>
        <v>0</v>
      </c>
      <c r="K294" s="147"/>
      <c r="L294" s="147"/>
      <c r="M294" s="147"/>
      <c r="N294" s="147"/>
      <c r="O294" s="148"/>
      <c r="P294" s="147"/>
      <c r="Q294" s="147"/>
      <c r="R294" s="149" t="str">
        <f t="shared" si="396"/>
        <v/>
      </c>
      <c r="S294" s="149" t="str">
        <f t="shared" si="397"/>
        <v/>
      </c>
      <c r="T294" s="147"/>
      <c r="U294" s="147"/>
      <c r="V294" s="147"/>
      <c r="W294" s="132" t="str">
        <f t="shared" si="398"/>
        <v/>
      </c>
      <c r="X294" s="136" t="str">
        <f t="shared" si="399"/>
        <v/>
      </c>
      <c r="Y294" s="132" t="str">
        <f t="shared" si="387"/>
        <v/>
      </c>
      <c r="Z294" s="136" t="str">
        <f t="shared" si="400"/>
        <v/>
      </c>
      <c r="AA294" s="136" t="str">
        <f t="shared" si="401"/>
        <v/>
      </c>
      <c r="AB294" s="136" t="str">
        <f t="shared" si="402"/>
        <v/>
      </c>
      <c r="AC294" s="136" t="str">
        <f t="shared" si="403"/>
        <v/>
      </c>
      <c r="AD294" s="132" t="str">
        <f t="shared" si="404"/>
        <v/>
      </c>
      <c r="AE294" s="132" t="str">
        <f t="shared" si="405"/>
        <v/>
      </c>
      <c r="AF294" s="132" t="str">
        <f t="shared" si="406"/>
        <v/>
      </c>
      <c r="AG294" s="132" t="str">
        <f t="shared" si="388"/>
        <v/>
      </c>
      <c r="AH294" s="136" t="str">
        <f t="shared" si="407"/>
        <v/>
      </c>
      <c r="AI294" s="132" t="str">
        <f t="shared" si="408"/>
        <v/>
      </c>
      <c r="AJ294" s="132" t="str">
        <f t="shared" si="409"/>
        <v/>
      </c>
      <c r="AK294" s="132" t="str">
        <f t="shared" si="410"/>
        <v/>
      </c>
      <c r="AL294" s="136" t="str">
        <f t="shared" si="411"/>
        <v/>
      </c>
      <c r="AM294" s="132"/>
      <c r="AN294" s="132" t="str">
        <f t="shared" si="389"/>
        <v/>
      </c>
      <c r="AP294" s="1" t="str">
        <f t="shared" si="390"/>
        <v xml:space="preserve"> </v>
      </c>
      <c r="AQ294" s="1" t="str">
        <f t="shared" si="391"/>
        <v xml:space="preserve">0 </v>
      </c>
      <c r="AR294" s="1" t="str">
        <f t="shared" si="392"/>
        <v xml:space="preserve">0 </v>
      </c>
      <c r="AS294" s="1" t="str">
        <f t="shared" si="412"/>
        <v/>
      </c>
      <c r="AT294" s="1" t="str">
        <f t="shared" si="413"/>
        <v/>
      </c>
      <c r="AU294" s="1" t="str">
        <f t="shared" si="414"/>
        <v/>
      </c>
      <c r="AV294" s="1" t="str">
        <f t="shared" si="415"/>
        <v/>
      </c>
      <c r="AW294" s="1" t="str">
        <f t="shared" si="416"/>
        <v/>
      </c>
      <c r="AX294" s="1" t="str">
        <f t="shared" si="417"/>
        <v/>
      </c>
      <c r="BA294" s="1">
        <f t="shared" si="418"/>
        <v>0</v>
      </c>
      <c r="BB294" s="1" t="str">
        <f t="shared" si="419"/>
        <v/>
      </c>
      <c r="BC294" s="1" t="str">
        <f t="shared" si="420"/>
        <v/>
      </c>
    </row>
    <row r="295" spans="1:55" ht="15.75">
      <c r="A295" s="145">
        <f t="shared" ref="A295" si="452">A294+1</f>
        <v>290</v>
      </c>
      <c r="B295" s="147"/>
      <c r="C295" s="147"/>
      <c r="D295" s="147"/>
      <c r="E295" s="146"/>
      <c r="F295" s="146"/>
      <c r="G295" s="146"/>
      <c r="H295" s="150">
        <f t="shared" si="394"/>
        <v>0</v>
      </c>
      <c r="I295" s="147"/>
      <c r="J295" s="150">
        <f t="shared" si="395"/>
        <v>0</v>
      </c>
      <c r="K295" s="147"/>
      <c r="L295" s="147"/>
      <c r="M295" s="147"/>
      <c r="N295" s="147"/>
      <c r="O295" s="148"/>
      <c r="P295" s="147"/>
      <c r="Q295" s="147"/>
      <c r="R295" s="149" t="str">
        <f t="shared" si="396"/>
        <v/>
      </c>
      <c r="S295" s="149" t="str">
        <f t="shared" si="397"/>
        <v/>
      </c>
      <c r="T295" s="147"/>
      <c r="U295" s="147"/>
      <c r="V295" s="147"/>
      <c r="W295" s="132" t="str">
        <f t="shared" si="398"/>
        <v/>
      </c>
      <c r="X295" s="136" t="str">
        <f t="shared" si="399"/>
        <v/>
      </c>
      <c r="Y295" s="132" t="str">
        <f t="shared" si="387"/>
        <v/>
      </c>
      <c r="Z295" s="136" t="str">
        <f t="shared" si="400"/>
        <v/>
      </c>
      <c r="AA295" s="136" t="str">
        <f t="shared" si="401"/>
        <v/>
      </c>
      <c r="AB295" s="136" t="str">
        <f t="shared" si="402"/>
        <v/>
      </c>
      <c r="AC295" s="136" t="str">
        <f t="shared" si="403"/>
        <v/>
      </c>
      <c r="AD295" s="132" t="str">
        <f t="shared" si="404"/>
        <v/>
      </c>
      <c r="AE295" s="132" t="str">
        <f t="shared" si="405"/>
        <v/>
      </c>
      <c r="AF295" s="132" t="str">
        <f t="shared" si="406"/>
        <v/>
      </c>
      <c r="AG295" s="132" t="str">
        <f t="shared" si="388"/>
        <v/>
      </c>
      <c r="AH295" s="136" t="str">
        <f t="shared" si="407"/>
        <v/>
      </c>
      <c r="AI295" s="132" t="str">
        <f t="shared" si="408"/>
        <v/>
      </c>
      <c r="AJ295" s="132" t="str">
        <f t="shared" si="409"/>
        <v/>
      </c>
      <c r="AK295" s="132" t="str">
        <f t="shared" si="410"/>
        <v/>
      </c>
      <c r="AL295" s="136" t="str">
        <f t="shared" si="411"/>
        <v/>
      </c>
      <c r="AM295" s="132"/>
      <c r="AN295" s="132" t="str">
        <f t="shared" si="389"/>
        <v/>
      </c>
      <c r="AP295" s="1" t="str">
        <f t="shared" si="390"/>
        <v xml:space="preserve"> </v>
      </c>
      <c r="AQ295" s="1" t="str">
        <f t="shared" si="391"/>
        <v xml:space="preserve">0 </v>
      </c>
      <c r="AR295" s="1" t="str">
        <f t="shared" si="392"/>
        <v xml:space="preserve">0 </v>
      </c>
      <c r="AS295" s="1" t="str">
        <f t="shared" si="412"/>
        <v/>
      </c>
      <c r="AT295" s="1" t="str">
        <f t="shared" si="413"/>
        <v/>
      </c>
      <c r="AU295" s="1" t="str">
        <f t="shared" si="414"/>
        <v/>
      </c>
      <c r="AV295" s="1" t="str">
        <f t="shared" si="415"/>
        <v/>
      </c>
      <c r="AW295" s="1" t="str">
        <f t="shared" si="416"/>
        <v/>
      </c>
      <c r="AX295" s="1" t="str">
        <f t="shared" si="417"/>
        <v/>
      </c>
      <c r="BA295" s="1">
        <f t="shared" si="418"/>
        <v>0</v>
      </c>
      <c r="BB295" s="1" t="str">
        <f t="shared" si="419"/>
        <v/>
      </c>
      <c r="BC295" s="1" t="str">
        <f t="shared" si="420"/>
        <v/>
      </c>
    </row>
    <row r="296" spans="1:55" ht="15.75">
      <c r="A296" s="145">
        <f t="shared" ref="A296" si="453">A295+1</f>
        <v>291</v>
      </c>
      <c r="B296" s="147"/>
      <c r="C296" s="147"/>
      <c r="D296" s="147"/>
      <c r="E296" s="146"/>
      <c r="F296" s="146"/>
      <c r="G296" s="146"/>
      <c r="H296" s="150">
        <f t="shared" si="394"/>
        <v>0</v>
      </c>
      <c r="I296" s="147"/>
      <c r="J296" s="150">
        <f t="shared" si="395"/>
        <v>0</v>
      </c>
      <c r="K296" s="147"/>
      <c r="L296" s="147"/>
      <c r="M296" s="147"/>
      <c r="N296" s="147"/>
      <c r="O296" s="148"/>
      <c r="P296" s="147"/>
      <c r="Q296" s="147"/>
      <c r="R296" s="149" t="str">
        <f t="shared" si="396"/>
        <v/>
      </c>
      <c r="S296" s="149" t="str">
        <f t="shared" si="397"/>
        <v/>
      </c>
      <c r="T296" s="147"/>
      <c r="U296" s="147"/>
      <c r="V296" s="147"/>
      <c r="W296" s="132" t="str">
        <f t="shared" si="398"/>
        <v/>
      </c>
      <c r="X296" s="136" t="str">
        <f t="shared" si="399"/>
        <v/>
      </c>
      <c r="Y296" s="132" t="str">
        <f t="shared" si="387"/>
        <v/>
      </c>
      <c r="Z296" s="136" t="str">
        <f t="shared" si="400"/>
        <v/>
      </c>
      <c r="AA296" s="136" t="str">
        <f t="shared" si="401"/>
        <v/>
      </c>
      <c r="AB296" s="136" t="str">
        <f t="shared" si="402"/>
        <v/>
      </c>
      <c r="AC296" s="136" t="str">
        <f t="shared" si="403"/>
        <v/>
      </c>
      <c r="AD296" s="132" t="str">
        <f t="shared" si="404"/>
        <v/>
      </c>
      <c r="AE296" s="132" t="str">
        <f t="shared" si="405"/>
        <v/>
      </c>
      <c r="AF296" s="132" t="str">
        <f t="shared" si="406"/>
        <v/>
      </c>
      <c r="AG296" s="132" t="str">
        <f t="shared" si="388"/>
        <v/>
      </c>
      <c r="AH296" s="136" t="str">
        <f t="shared" si="407"/>
        <v/>
      </c>
      <c r="AI296" s="132" t="str">
        <f t="shared" si="408"/>
        <v/>
      </c>
      <c r="AJ296" s="132" t="str">
        <f t="shared" si="409"/>
        <v/>
      </c>
      <c r="AK296" s="132" t="str">
        <f t="shared" si="410"/>
        <v/>
      </c>
      <c r="AL296" s="136" t="str">
        <f t="shared" si="411"/>
        <v/>
      </c>
      <c r="AM296" s="132"/>
      <c r="AN296" s="132" t="str">
        <f t="shared" si="389"/>
        <v/>
      </c>
      <c r="AP296" s="1" t="str">
        <f t="shared" si="390"/>
        <v xml:space="preserve"> </v>
      </c>
      <c r="AQ296" s="1" t="str">
        <f t="shared" si="391"/>
        <v xml:space="preserve">0 </v>
      </c>
      <c r="AR296" s="1" t="str">
        <f t="shared" si="392"/>
        <v xml:space="preserve">0 </v>
      </c>
      <c r="AS296" s="1" t="str">
        <f t="shared" si="412"/>
        <v/>
      </c>
      <c r="AT296" s="1" t="str">
        <f t="shared" si="413"/>
        <v/>
      </c>
      <c r="AU296" s="1" t="str">
        <f t="shared" si="414"/>
        <v/>
      </c>
      <c r="AV296" s="1" t="str">
        <f t="shared" si="415"/>
        <v/>
      </c>
      <c r="AW296" s="1" t="str">
        <f t="shared" si="416"/>
        <v/>
      </c>
      <c r="AX296" s="1" t="str">
        <f t="shared" si="417"/>
        <v/>
      </c>
      <c r="BA296" s="1">
        <f t="shared" si="418"/>
        <v>0</v>
      </c>
      <c r="BB296" s="1" t="str">
        <f t="shared" si="419"/>
        <v/>
      </c>
      <c r="BC296" s="1" t="str">
        <f t="shared" si="420"/>
        <v/>
      </c>
    </row>
    <row r="297" spans="1:55" ht="15.75">
      <c r="A297" s="145">
        <f t="shared" ref="A297" si="454">A296+1</f>
        <v>292</v>
      </c>
      <c r="B297" s="147"/>
      <c r="C297" s="147"/>
      <c r="D297" s="147"/>
      <c r="E297" s="146"/>
      <c r="F297" s="146"/>
      <c r="G297" s="146"/>
      <c r="H297" s="150">
        <f t="shared" si="394"/>
        <v>0</v>
      </c>
      <c r="I297" s="147"/>
      <c r="J297" s="150">
        <f t="shared" si="395"/>
        <v>0</v>
      </c>
      <c r="K297" s="147"/>
      <c r="L297" s="147"/>
      <c r="M297" s="147"/>
      <c r="N297" s="147"/>
      <c r="O297" s="148"/>
      <c r="P297" s="147"/>
      <c r="Q297" s="147"/>
      <c r="R297" s="149" t="str">
        <f t="shared" si="396"/>
        <v/>
      </c>
      <c r="S297" s="149" t="str">
        <f t="shared" si="397"/>
        <v/>
      </c>
      <c r="T297" s="147"/>
      <c r="U297" s="147"/>
      <c r="V297" s="147"/>
      <c r="W297" s="132" t="str">
        <f t="shared" si="398"/>
        <v/>
      </c>
      <c r="X297" s="136" t="str">
        <f t="shared" si="399"/>
        <v/>
      </c>
      <c r="Y297" s="132" t="str">
        <f t="shared" si="387"/>
        <v/>
      </c>
      <c r="Z297" s="136" t="str">
        <f t="shared" si="400"/>
        <v/>
      </c>
      <c r="AA297" s="136" t="str">
        <f t="shared" si="401"/>
        <v/>
      </c>
      <c r="AB297" s="136" t="str">
        <f t="shared" si="402"/>
        <v/>
      </c>
      <c r="AC297" s="136" t="str">
        <f t="shared" si="403"/>
        <v/>
      </c>
      <c r="AD297" s="132" t="str">
        <f t="shared" si="404"/>
        <v/>
      </c>
      <c r="AE297" s="132" t="str">
        <f t="shared" si="405"/>
        <v/>
      </c>
      <c r="AF297" s="132" t="str">
        <f t="shared" si="406"/>
        <v/>
      </c>
      <c r="AG297" s="132" t="str">
        <f t="shared" si="388"/>
        <v/>
      </c>
      <c r="AH297" s="136" t="str">
        <f t="shared" si="407"/>
        <v/>
      </c>
      <c r="AI297" s="132" t="str">
        <f t="shared" si="408"/>
        <v/>
      </c>
      <c r="AJ297" s="132" t="str">
        <f t="shared" si="409"/>
        <v/>
      </c>
      <c r="AK297" s="132" t="str">
        <f t="shared" si="410"/>
        <v/>
      </c>
      <c r="AL297" s="136" t="str">
        <f t="shared" si="411"/>
        <v/>
      </c>
      <c r="AM297" s="132"/>
      <c r="AN297" s="132" t="str">
        <f t="shared" si="389"/>
        <v/>
      </c>
      <c r="AP297" s="1" t="str">
        <f t="shared" si="390"/>
        <v xml:space="preserve"> </v>
      </c>
      <c r="AQ297" s="1" t="str">
        <f t="shared" si="391"/>
        <v xml:space="preserve">0 </v>
      </c>
      <c r="AR297" s="1" t="str">
        <f t="shared" si="392"/>
        <v xml:space="preserve">0 </v>
      </c>
      <c r="AS297" s="1" t="str">
        <f t="shared" si="412"/>
        <v/>
      </c>
      <c r="AT297" s="1" t="str">
        <f t="shared" si="413"/>
        <v/>
      </c>
      <c r="AU297" s="1" t="str">
        <f t="shared" si="414"/>
        <v/>
      </c>
      <c r="AV297" s="1" t="str">
        <f t="shared" si="415"/>
        <v/>
      </c>
      <c r="AW297" s="1" t="str">
        <f t="shared" si="416"/>
        <v/>
      </c>
      <c r="AX297" s="1" t="str">
        <f t="shared" si="417"/>
        <v/>
      </c>
      <c r="BA297" s="1">
        <f t="shared" si="418"/>
        <v>0</v>
      </c>
      <c r="BB297" s="1" t="str">
        <f t="shared" si="419"/>
        <v/>
      </c>
      <c r="BC297" s="1" t="str">
        <f t="shared" si="420"/>
        <v/>
      </c>
    </row>
    <row r="298" spans="1:55" ht="15.75">
      <c r="A298" s="145">
        <f t="shared" ref="A298" si="455">A297+1</f>
        <v>293</v>
      </c>
      <c r="B298" s="147"/>
      <c r="C298" s="147"/>
      <c r="D298" s="147"/>
      <c r="E298" s="146"/>
      <c r="F298" s="146"/>
      <c r="G298" s="146"/>
      <c r="H298" s="150">
        <f t="shared" si="394"/>
        <v>0</v>
      </c>
      <c r="I298" s="147"/>
      <c r="J298" s="150">
        <f t="shared" si="395"/>
        <v>0</v>
      </c>
      <c r="K298" s="147"/>
      <c r="L298" s="147"/>
      <c r="M298" s="147"/>
      <c r="N298" s="147"/>
      <c r="O298" s="148"/>
      <c r="P298" s="147"/>
      <c r="Q298" s="147"/>
      <c r="R298" s="149" t="str">
        <f t="shared" si="396"/>
        <v/>
      </c>
      <c r="S298" s="149" t="str">
        <f t="shared" si="397"/>
        <v/>
      </c>
      <c r="T298" s="147"/>
      <c r="U298" s="147"/>
      <c r="V298" s="147"/>
      <c r="W298" s="132" t="str">
        <f t="shared" si="398"/>
        <v/>
      </c>
      <c r="X298" s="136" t="str">
        <f t="shared" si="399"/>
        <v/>
      </c>
      <c r="Y298" s="132" t="str">
        <f t="shared" si="387"/>
        <v/>
      </c>
      <c r="Z298" s="136" t="str">
        <f t="shared" si="400"/>
        <v/>
      </c>
      <c r="AA298" s="136" t="str">
        <f t="shared" si="401"/>
        <v/>
      </c>
      <c r="AB298" s="136" t="str">
        <f t="shared" si="402"/>
        <v/>
      </c>
      <c r="AC298" s="136" t="str">
        <f t="shared" si="403"/>
        <v/>
      </c>
      <c r="AD298" s="132" t="str">
        <f t="shared" si="404"/>
        <v/>
      </c>
      <c r="AE298" s="132" t="str">
        <f t="shared" si="405"/>
        <v/>
      </c>
      <c r="AF298" s="132" t="str">
        <f t="shared" si="406"/>
        <v/>
      </c>
      <c r="AG298" s="132" t="str">
        <f t="shared" si="388"/>
        <v/>
      </c>
      <c r="AH298" s="136" t="str">
        <f t="shared" si="407"/>
        <v/>
      </c>
      <c r="AI298" s="132" t="str">
        <f t="shared" si="408"/>
        <v/>
      </c>
      <c r="AJ298" s="132" t="str">
        <f t="shared" si="409"/>
        <v/>
      </c>
      <c r="AK298" s="132" t="str">
        <f t="shared" si="410"/>
        <v/>
      </c>
      <c r="AL298" s="136" t="str">
        <f t="shared" si="411"/>
        <v/>
      </c>
      <c r="AM298" s="132"/>
      <c r="AN298" s="132" t="str">
        <f t="shared" si="389"/>
        <v/>
      </c>
      <c r="AP298" s="1" t="str">
        <f t="shared" si="390"/>
        <v xml:space="preserve"> </v>
      </c>
      <c r="AQ298" s="1" t="str">
        <f t="shared" si="391"/>
        <v xml:space="preserve">0 </v>
      </c>
      <c r="AR298" s="1" t="str">
        <f t="shared" si="392"/>
        <v xml:space="preserve">0 </v>
      </c>
      <c r="AS298" s="1" t="str">
        <f t="shared" si="412"/>
        <v/>
      </c>
      <c r="AT298" s="1" t="str">
        <f t="shared" si="413"/>
        <v/>
      </c>
      <c r="AU298" s="1" t="str">
        <f t="shared" si="414"/>
        <v/>
      </c>
      <c r="AV298" s="1" t="str">
        <f t="shared" si="415"/>
        <v/>
      </c>
      <c r="AW298" s="1" t="str">
        <f t="shared" si="416"/>
        <v/>
      </c>
      <c r="AX298" s="1" t="str">
        <f t="shared" si="417"/>
        <v/>
      </c>
      <c r="BA298" s="1">
        <f t="shared" si="418"/>
        <v>0</v>
      </c>
      <c r="BB298" s="1" t="str">
        <f t="shared" si="419"/>
        <v/>
      </c>
      <c r="BC298" s="1" t="str">
        <f t="shared" si="420"/>
        <v/>
      </c>
    </row>
    <row r="299" spans="1:55" ht="15.75">
      <c r="A299" s="145">
        <f t="shared" ref="A299" si="456">A298+1</f>
        <v>294</v>
      </c>
      <c r="B299" s="147"/>
      <c r="C299" s="147"/>
      <c r="D299" s="147"/>
      <c r="E299" s="146"/>
      <c r="F299" s="146"/>
      <c r="G299" s="146"/>
      <c r="H299" s="150">
        <f t="shared" si="394"/>
        <v>0</v>
      </c>
      <c r="I299" s="147"/>
      <c r="J299" s="150">
        <f t="shared" si="395"/>
        <v>0</v>
      </c>
      <c r="K299" s="147"/>
      <c r="L299" s="147"/>
      <c r="M299" s="147"/>
      <c r="N299" s="147"/>
      <c r="O299" s="148"/>
      <c r="P299" s="147"/>
      <c r="Q299" s="147"/>
      <c r="R299" s="149" t="str">
        <f t="shared" si="396"/>
        <v/>
      </c>
      <c r="S299" s="149" t="str">
        <f t="shared" si="397"/>
        <v/>
      </c>
      <c r="T299" s="147"/>
      <c r="U299" s="147"/>
      <c r="V299" s="147"/>
      <c r="W299" s="132" t="str">
        <f t="shared" si="398"/>
        <v/>
      </c>
      <c r="X299" s="136" t="str">
        <f t="shared" si="399"/>
        <v/>
      </c>
      <c r="Y299" s="132" t="str">
        <f t="shared" si="387"/>
        <v/>
      </c>
      <c r="Z299" s="136" t="str">
        <f t="shared" si="400"/>
        <v/>
      </c>
      <c r="AA299" s="136" t="str">
        <f t="shared" si="401"/>
        <v/>
      </c>
      <c r="AB299" s="136" t="str">
        <f t="shared" si="402"/>
        <v/>
      </c>
      <c r="AC299" s="136" t="str">
        <f t="shared" si="403"/>
        <v/>
      </c>
      <c r="AD299" s="132" t="str">
        <f t="shared" si="404"/>
        <v/>
      </c>
      <c r="AE299" s="132" t="str">
        <f t="shared" si="405"/>
        <v/>
      </c>
      <c r="AF299" s="132" t="str">
        <f t="shared" si="406"/>
        <v/>
      </c>
      <c r="AG299" s="132" t="str">
        <f t="shared" si="388"/>
        <v/>
      </c>
      <c r="AH299" s="136" t="str">
        <f t="shared" si="407"/>
        <v/>
      </c>
      <c r="AI299" s="132" t="str">
        <f t="shared" si="408"/>
        <v/>
      </c>
      <c r="AJ299" s="132" t="str">
        <f t="shared" si="409"/>
        <v/>
      </c>
      <c r="AK299" s="132" t="str">
        <f t="shared" si="410"/>
        <v/>
      </c>
      <c r="AL299" s="136" t="str">
        <f t="shared" si="411"/>
        <v/>
      </c>
      <c r="AM299" s="132"/>
      <c r="AN299" s="132" t="str">
        <f t="shared" si="389"/>
        <v/>
      </c>
      <c r="AP299" s="1" t="str">
        <f t="shared" si="390"/>
        <v xml:space="preserve"> </v>
      </c>
      <c r="AQ299" s="1" t="str">
        <f t="shared" si="391"/>
        <v xml:space="preserve">0 </v>
      </c>
      <c r="AR299" s="1" t="str">
        <f t="shared" si="392"/>
        <v xml:space="preserve">0 </v>
      </c>
      <c r="AS299" s="1" t="str">
        <f t="shared" si="412"/>
        <v/>
      </c>
      <c r="AT299" s="1" t="str">
        <f t="shared" si="413"/>
        <v/>
      </c>
      <c r="AU299" s="1" t="str">
        <f t="shared" si="414"/>
        <v/>
      </c>
      <c r="AV299" s="1" t="str">
        <f t="shared" si="415"/>
        <v/>
      </c>
      <c r="AW299" s="1" t="str">
        <f t="shared" si="416"/>
        <v/>
      </c>
      <c r="AX299" s="1" t="str">
        <f t="shared" si="417"/>
        <v/>
      </c>
      <c r="BA299" s="1">
        <f t="shared" si="418"/>
        <v>0</v>
      </c>
      <c r="BB299" s="1" t="str">
        <f t="shared" si="419"/>
        <v/>
      </c>
      <c r="BC299" s="1" t="str">
        <f t="shared" si="420"/>
        <v/>
      </c>
    </row>
    <row r="300" spans="1:55" ht="15.75">
      <c r="A300" s="145">
        <f t="shared" ref="A300" si="457">A299+1</f>
        <v>295</v>
      </c>
      <c r="B300" s="147"/>
      <c r="C300" s="147"/>
      <c r="D300" s="147"/>
      <c r="E300" s="146"/>
      <c r="F300" s="146"/>
      <c r="G300" s="146"/>
      <c r="H300" s="150">
        <f t="shared" si="394"/>
        <v>0</v>
      </c>
      <c r="I300" s="147"/>
      <c r="J300" s="150">
        <f t="shared" si="395"/>
        <v>0</v>
      </c>
      <c r="K300" s="147"/>
      <c r="L300" s="147"/>
      <c r="M300" s="147"/>
      <c r="N300" s="147"/>
      <c r="O300" s="148"/>
      <c r="P300" s="147"/>
      <c r="Q300" s="147"/>
      <c r="R300" s="149" t="str">
        <f t="shared" si="396"/>
        <v/>
      </c>
      <c r="S300" s="149" t="str">
        <f t="shared" si="397"/>
        <v/>
      </c>
      <c r="T300" s="147"/>
      <c r="U300" s="147"/>
      <c r="V300" s="147"/>
      <c r="W300" s="132" t="str">
        <f t="shared" si="398"/>
        <v/>
      </c>
      <c r="X300" s="136" t="str">
        <f t="shared" si="399"/>
        <v/>
      </c>
      <c r="Y300" s="132" t="str">
        <f t="shared" si="387"/>
        <v/>
      </c>
      <c r="Z300" s="136" t="str">
        <f t="shared" si="400"/>
        <v/>
      </c>
      <c r="AA300" s="136" t="str">
        <f t="shared" si="401"/>
        <v/>
      </c>
      <c r="AB300" s="136" t="str">
        <f t="shared" si="402"/>
        <v/>
      </c>
      <c r="AC300" s="136" t="str">
        <f t="shared" si="403"/>
        <v/>
      </c>
      <c r="AD300" s="132" t="str">
        <f t="shared" si="404"/>
        <v/>
      </c>
      <c r="AE300" s="132" t="str">
        <f t="shared" si="405"/>
        <v/>
      </c>
      <c r="AF300" s="132" t="str">
        <f t="shared" si="406"/>
        <v/>
      </c>
      <c r="AG300" s="132" t="str">
        <f t="shared" si="388"/>
        <v/>
      </c>
      <c r="AH300" s="136" t="str">
        <f t="shared" si="407"/>
        <v/>
      </c>
      <c r="AI300" s="132" t="str">
        <f t="shared" si="408"/>
        <v/>
      </c>
      <c r="AJ300" s="132" t="str">
        <f t="shared" si="409"/>
        <v/>
      </c>
      <c r="AK300" s="132" t="str">
        <f t="shared" si="410"/>
        <v/>
      </c>
      <c r="AL300" s="136" t="str">
        <f t="shared" si="411"/>
        <v/>
      </c>
      <c r="AM300" s="132"/>
      <c r="AN300" s="132" t="str">
        <f t="shared" si="389"/>
        <v/>
      </c>
      <c r="AP300" s="1" t="str">
        <f t="shared" si="390"/>
        <v xml:space="preserve"> </v>
      </c>
      <c r="AQ300" s="1" t="str">
        <f t="shared" si="391"/>
        <v xml:space="preserve">0 </v>
      </c>
      <c r="AR300" s="1" t="str">
        <f t="shared" si="392"/>
        <v xml:space="preserve">0 </v>
      </c>
      <c r="AS300" s="1" t="str">
        <f t="shared" si="412"/>
        <v/>
      </c>
      <c r="AT300" s="1" t="str">
        <f t="shared" si="413"/>
        <v/>
      </c>
      <c r="AU300" s="1" t="str">
        <f t="shared" si="414"/>
        <v/>
      </c>
      <c r="AV300" s="1" t="str">
        <f t="shared" si="415"/>
        <v/>
      </c>
      <c r="AW300" s="1" t="str">
        <f t="shared" si="416"/>
        <v/>
      </c>
      <c r="AX300" s="1" t="str">
        <f t="shared" si="417"/>
        <v/>
      </c>
      <c r="BA300" s="1">
        <f t="shared" si="418"/>
        <v>0</v>
      </c>
      <c r="BB300" s="1" t="str">
        <f t="shared" si="419"/>
        <v/>
      </c>
      <c r="BC300" s="1" t="str">
        <f t="shared" si="420"/>
        <v/>
      </c>
    </row>
    <row r="301" spans="1:55" ht="15.75">
      <c r="A301" s="145">
        <f t="shared" ref="A301" si="458">A300+1</f>
        <v>296</v>
      </c>
      <c r="B301" s="147"/>
      <c r="C301" s="147"/>
      <c r="D301" s="147"/>
      <c r="E301" s="146"/>
      <c r="F301" s="146"/>
      <c r="G301" s="146"/>
      <c r="H301" s="150">
        <f t="shared" si="394"/>
        <v>0</v>
      </c>
      <c r="I301" s="147"/>
      <c r="J301" s="150">
        <f t="shared" si="395"/>
        <v>0</v>
      </c>
      <c r="K301" s="147"/>
      <c r="L301" s="147"/>
      <c r="M301" s="147"/>
      <c r="N301" s="147"/>
      <c r="O301" s="148"/>
      <c r="P301" s="147"/>
      <c r="Q301" s="147"/>
      <c r="R301" s="149" t="str">
        <f t="shared" si="396"/>
        <v/>
      </c>
      <c r="S301" s="149" t="str">
        <f t="shared" si="397"/>
        <v/>
      </c>
      <c r="T301" s="147"/>
      <c r="U301" s="147"/>
      <c r="V301" s="147"/>
      <c r="W301" s="132" t="str">
        <f t="shared" si="398"/>
        <v/>
      </c>
      <c r="X301" s="136" t="str">
        <f t="shared" si="399"/>
        <v/>
      </c>
      <c r="Y301" s="132" t="str">
        <f t="shared" si="387"/>
        <v/>
      </c>
      <c r="Z301" s="136" t="str">
        <f t="shared" si="400"/>
        <v/>
      </c>
      <c r="AA301" s="136" t="str">
        <f t="shared" si="401"/>
        <v/>
      </c>
      <c r="AB301" s="136" t="str">
        <f t="shared" si="402"/>
        <v/>
      </c>
      <c r="AC301" s="136" t="str">
        <f t="shared" si="403"/>
        <v/>
      </c>
      <c r="AD301" s="132" t="str">
        <f t="shared" si="404"/>
        <v/>
      </c>
      <c r="AE301" s="132" t="str">
        <f t="shared" si="405"/>
        <v/>
      </c>
      <c r="AF301" s="132" t="str">
        <f t="shared" si="406"/>
        <v/>
      </c>
      <c r="AG301" s="132" t="str">
        <f t="shared" si="388"/>
        <v/>
      </c>
      <c r="AH301" s="136" t="str">
        <f t="shared" si="407"/>
        <v/>
      </c>
      <c r="AI301" s="132" t="str">
        <f t="shared" si="408"/>
        <v/>
      </c>
      <c r="AJ301" s="132" t="str">
        <f t="shared" si="409"/>
        <v/>
      </c>
      <c r="AK301" s="132" t="str">
        <f t="shared" si="410"/>
        <v/>
      </c>
      <c r="AL301" s="136" t="str">
        <f t="shared" si="411"/>
        <v/>
      </c>
      <c r="AM301" s="132"/>
      <c r="AN301" s="132" t="str">
        <f t="shared" si="389"/>
        <v/>
      </c>
      <c r="AP301" s="1" t="str">
        <f t="shared" si="390"/>
        <v xml:space="preserve"> </v>
      </c>
      <c r="AQ301" s="1" t="str">
        <f t="shared" si="391"/>
        <v xml:space="preserve">0 </v>
      </c>
      <c r="AR301" s="1" t="str">
        <f t="shared" si="392"/>
        <v xml:space="preserve">0 </v>
      </c>
      <c r="AS301" s="1" t="str">
        <f t="shared" si="412"/>
        <v/>
      </c>
      <c r="AT301" s="1" t="str">
        <f t="shared" si="413"/>
        <v/>
      </c>
      <c r="AU301" s="1" t="str">
        <f t="shared" si="414"/>
        <v/>
      </c>
      <c r="AV301" s="1" t="str">
        <f t="shared" si="415"/>
        <v/>
      </c>
      <c r="AW301" s="1" t="str">
        <f t="shared" si="416"/>
        <v/>
      </c>
      <c r="AX301" s="1" t="str">
        <f t="shared" si="417"/>
        <v/>
      </c>
      <c r="BA301" s="1">
        <f t="shared" si="418"/>
        <v>0</v>
      </c>
      <c r="BB301" s="1" t="str">
        <f t="shared" si="419"/>
        <v/>
      </c>
      <c r="BC301" s="1" t="str">
        <f t="shared" si="420"/>
        <v/>
      </c>
    </row>
    <row r="302" spans="1:55" ht="15.75">
      <c r="A302" s="145">
        <f t="shared" ref="A302" si="459">A301+1</f>
        <v>297</v>
      </c>
      <c r="B302" s="147"/>
      <c r="C302" s="147"/>
      <c r="D302" s="147"/>
      <c r="E302" s="146"/>
      <c r="F302" s="146"/>
      <c r="G302" s="146"/>
      <c r="H302" s="150">
        <f t="shared" si="394"/>
        <v>0</v>
      </c>
      <c r="I302" s="147"/>
      <c r="J302" s="150">
        <f t="shared" si="395"/>
        <v>0</v>
      </c>
      <c r="K302" s="147"/>
      <c r="L302" s="147"/>
      <c r="M302" s="147"/>
      <c r="N302" s="147"/>
      <c r="O302" s="148"/>
      <c r="P302" s="147"/>
      <c r="Q302" s="147"/>
      <c r="R302" s="149" t="str">
        <f t="shared" si="396"/>
        <v/>
      </c>
      <c r="S302" s="149" t="str">
        <f t="shared" si="397"/>
        <v/>
      </c>
      <c r="T302" s="147"/>
      <c r="U302" s="147"/>
      <c r="V302" s="147"/>
      <c r="W302" s="132" t="str">
        <f t="shared" si="398"/>
        <v/>
      </c>
      <c r="X302" s="136" t="str">
        <f t="shared" si="399"/>
        <v/>
      </c>
      <c r="Y302" s="132" t="str">
        <f t="shared" si="387"/>
        <v/>
      </c>
      <c r="Z302" s="136" t="str">
        <f t="shared" si="400"/>
        <v/>
      </c>
      <c r="AA302" s="136" t="str">
        <f t="shared" si="401"/>
        <v/>
      </c>
      <c r="AB302" s="136" t="str">
        <f t="shared" si="402"/>
        <v/>
      </c>
      <c r="AC302" s="136" t="str">
        <f t="shared" si="403"/>
        <v/>
      </c>
      <c r="AD302" s="132" t="str">
        <f t="shared" si="404"/>
        <v/>
      </c>
      <c r="AE302" s="132" t="str">
        <f t="shared" si="405"/>
        <v/>
      </c>
      <c r="AF302" s="132" t="str">
        <f t="shared" si="406"/>
        <v/>
      </c>
      <c r="AG302" s="132" t="str">
        <f t="shared" si="388"/>
        <v/>
      </c>
      <c r="AH302" s="136" t="str">
        <f t="shared" si="407"/>
        <v/>
      </c>
      <c r="AI302" s="132" t="str">
        <f t="shared" si="408"/>
        <v/>
      </c>
      <c r="AJ302" s="132" t="str">
        <f t="shared" si="409"/>
        <v/>
      </c>
      <c r="AK302" s="132" t="str">
        <f t="shared" si="410"/>
        <v/>
      </c>
      <c r="AL302" s="136" t="str">
        <f t="shared" si="411"/>
        <v/>
      </c>
      <c r="AM302" s="132"/>
      <c r="AN302" s="132" t="str">
        <f t="shared" si="389"/>
        <v/>
      </c>
      <c r="AP302" s="1" t="str">
        <f t="shared" si="390"/>
        <v xml:space="preserve"> </v>
      </c>
      <c r="AQ302" s="1" t="str">
        <f t="shared" si="391"/>
        <v xml:space="preserve">0 </v>
      </c>
      <c r="AR302" s="1" t="str">
        <f t="shared" si="392"/>
        <v xml:space="preserve">0 </v>
      </c>
      <c r="AS302" s="1" t="str">
        <f t="shared" si="412"/>
        <v/>
      </c>
      <c r="AT302" s="1" t="str">
        <f t="shared" si="413"/>
        <v/>
      </c>
      <c r="AU302" s="1" t="str">
        <f t="shared" si="414"/>
        <v/>
      </c>
      <c r="AV302" s="1" t="str">
        <f t="shared" si="415"/>
        <v/>
      </c>
      <c r="AW302" s="1" t="str">
        <f t="shared" si="416"/>
        <v/>
      </c>
      <c r="AX302" s="1" t="str">
        <f t="shared" si="417"/>
        <v/>
      </c>
      <c r="BA302" s="1">
        <f t="shared" si="418"/>
        <v>0</v>
      </c>
      <c r="BB302" s="1" t="str">
        <f t="shared" si="419"/>
        <v/>
      </c>
      <c r="BC302" s="1" t="str">
        <f t="shared" si="420"/>
        <v/>
      </c>
    </row>
    <row r="303" spans="1:55" ht="15.75">
      <c r="A303" s="145">
        <f t="shared" ref="A303" si="460">A302+1</f>
        <v>298</v>
      </c>
      <c r="B303" s="147"/>
      <c r="C303" s="147"/>
      <c r="D303" s="147"/>
      <c r="E303" s="146"/>
      <c r="F303" s="146"/>
      <c r="G303" s="146"/>
      <c r="H303" s="150">
        <f t="shared" si="394"/>
        <v>0</v>
      </c>
      <c r="I303" s="147"/>
      <c r="J303" s="150">
        <f t="shared" si="395"/>
        <v>0</v>
      </c>
      <c r="K303" s="147"/>
      <c r="L303" s="147"/>
      <c r="M303" s="147"/>
      <c r="N303" s="147"/>
      <c r="O303" s="148"/>
      <c r="P303" s="147"/>
      <c r="Q303" s="147"/>
      <c r="R303" s="149" t="str">
        <f t="shared" si="396"/>
        <v/>
      </c>
      <c r="S303" s="149" t="str">
        <f t="shared" si="397"/>
        <v/>
      </c>
      <c r="T303" s="147"/>
      <c r="U303" s="147"/>
      <c r="V303" s="147"/>
      <c r="W303" s="132" t="str">
        <f t="shared" si="398"/>
        <v/>
      </c>
      <c r="X303" s="136" t="str">
        <f t="shared" si="399"/>
        <v/>
      </c>
      <c r="Y303" s="132" t="str">
        <f t="shared" si="387"/>
        <v/>
      </c>
      <c r="Z303" s="136" t="str">
        <f t="shared" si="400"/>
        <v/>
      </c>
      <c r="AA303" s="136" t="str">
        <f t="shared" si="401"/>
        <v/>
      </c>
      <c r="AB303" s="136" t="str">
        <f t="shared" si="402"/>
        <v/>
      </c>
      <c r="AC303" s="136" t="str">
        <f t="shared" si="403"/>
        <v/>
      </c>
      <c r="AD303" s="132" t="str">
        <f t="shared" si="404"/>
        <v/>
      </c>
      <c r="AE303" s="132" t="str">
        <f t="shared" si="405"/>
        <v/>
      </c>
      <c r="AF303" s="132" t="str">
        <f t="shared" si="406"/>
        <v/>
      </c>
      <c r="AG303" s="132" t="str">
        <f t="shared" si="388"/>
        <v/>
      </c>
      <c r="AH303" s="136" t="str">
        <f t="shared" si="407"/>
        <v/>
      </c>
      <c r="AI303" s="132" t="str">
        <f t="shared" si="408"/>
        <v/>
      </c>
      <c r="AJ303" s="132" t="str">
        <f t="shared" si="409"/>
        <v/>
      </c>
      <c r="AK303" s="132" t="str">
        <f t="shared" si="410"/>
        <v/>
      </c>
      <c r="AL303" s="136" t="str">
        <f t="shared" si="411"/>
        <v/>
      </c>
      <c r="AM303" s="132"/>
      <c r="AN303" s="132" t="str">
        <f t="shared" si="389"/>
        <v/>
      </c>
      <c r="AP303" s="1" t="str">
        <f t="shared" si="390"/>
        <v xml:space="preserve"> </v>
      </c>
      <c r="AQ303" s="1" t="str">
        <f t="shared" si="391"/>
        <v xml:space="preserve">0 </v>
      </c>
      <c r="AR303" s="1" t="str">
        <f t="shared" si="392"/>
        <v xml:space="preserve">0 </v>
      </c>
      <c r="AS303" s="1" t="str">
        <f t="shared" si="412"/>
        <v/>
      </c>
      <c r="AT303" s="1" t="str">
        <f t="shared" si="413"/>
        <v/>
      </c>
      <c r="AU303" s="1" t="str">
        <f t="shared" si="414"/>
        <v/>
      </c>
      <c r="AV303" s="1" t="str">
        <f t="shared" si="415"/>
        <v/>
      </c>
      <c r="AW303" s="1" t="str">
        <f t="shared" si="416"/>
        <v/>
      </c>
      <c r="AX303" s="1" t="str">
        <f t="shared" si="417"/>
        <v/>
      </c>
      <c r="BA303" s="1">
        <f t="shared" si="418"/>
        <v>0</v>
      </c>
      <c r="BB303" s="1" t="str">
        <f t="shared" si="419"/>
        <v/>
      </c>
      <c r="BC303" s="1" t="str">
        <f t="shared" si="420"/>
        <v/>
      </c>
    </row>
    <row r="304" spans="1:55" ht="15.75">
      <c r="A304" s="145">
        <f t="shared" ref="A304" si="461">A303+1</f>
        <v>299</v>
      </c>
      <c r="B304" s="147"/>
      <c r="C304" s="147"/>
      <c r="D304" s="147"/>
      <c r="E304" s="146"/>
      <c r="F304" s="146"/>
      <c r="G304" s="146"/>
      <c r="H304" s="150">
        <f t="shared" si="394"/>
        <v>0</v>
      </c>
      <c r="I304" s="147"/>
      <c r="J304" s="150">
        <f t="shared" si="395"/>
        <v>0</v>
      </c>
      <c r="K304" s="147"/>
      <c r="L304" s="147"/>
      <c r="M304" s="147"/>
      <c r="N304" s="147"/>
      <c r="O304" s="148"/>
      <c r="P304" s="147"/>
      <c r="Q304" s="147"/>
      <c r="R304" s="149" t="str">
        <f t="shared" si="396"/>
        <v/>
      </c>
      <c r="S304" s="149" t="str">
        <f t="shared" si="397"/>
        <v/>
      </c>
      <c r="T304" s="147"/>
      <c r="U304" s="147"/>
      <c r="V304" s="147"/>
      <c r="W304" s="132" t="str">
        <f t="shared" si="398"/>
        <v/>
      </c>
      <c r="X304" s="136" t="str">
        <f t="shared" si="399"/>
        <v/>
      </c>
      <c r="Y304" s="132" t="str">
        <f t="shared" si="387"/>
        <v/>
      </c>
      <c r="Z304" s="136" t="str">
        <f t="shared" si="400"/>
        <v/>
      </c>
      <c r="AA304" s="136" t="str">
        <f t="shared" si="401"/>
        <v/>
      </c>
      <c r="AB304" s="136" t="str">
        <f t="shared" si="402"/>
        <v/>
      </c>
      <c r="AC304" s="136" t="str">
        <f t="shared" si="403"/>
        <v/>
      </c>
      <c r="AD304" s="132" t="str">
        <f t="shared" si="404"/>
        <v/>
      </c>
      <c r="AE304" s="132" t="str">
        <f t="shared" si="405"/>
        <v/>
      </c>
      <c r="AF304" s="132" t="str">
        <f t="shared" si="406"/>
        <v/>
      </c>
      <c r="AG304" s="132" t="str">
        <f t="shared" si="388"/>
        <v/>
      </c>
      <c r="AH304" s="136" t="str">
        <f t="shared" si="407"/>
        <v/>
      </c>
      <c r="AI304" s="132" t="str">
        <f t="shared" si="408"/>
        <v/>
      </c>
      <c r="AJ304" s="132" t="str">
        <f t="shared" si="409"/>
        <v/>
      </c>
      <c r="AK304" s="132" t="str">
        <f t="shared" si="410"/>
        <v/>
      </c>
      <c r="AL304" s="136" t="str">
        <f t="shared" si="411"/>
        <v/>
      </c>
      <c r="AM304" s="132"/>
      <c r="AN304" s="132" t="str">
        <f t="shared" si="389"/>
        <v/>
      </c>
      <c r="AP304" s="1" t="str">
        <f t="shared" si="390"/>
        <v xml:space="preserve"> </v>
      </c>
      <c r="AQ304" s="1" t="str">
        <f t="shared" si="391"/>
        <v xml:space="preserve">0 </v>
      </c>
      <c r="AR304" s="1" t="str">
        <f t="shared" si="392"/>
        <v xml:space="preserve">0 </v>
      </c>
      <c r="AS304" s="1" t="str">
        <f t="shared" si="412"/>
        <v/>
      </c>
      <c r="AT304" s="1" t="str">
        <f t="shared" si="413"/>
        <v/>
      </c>
      <c r="AU304" s="1" t="str">
        <f t="shared" si="414"/>
        <v/>
      </c>
      <c r="AV304" s="1" t="str">
        <f t="shared" si="415"/>
        <v/>
      </c>
      <c r="AW304" s="1" t="str">
        <f t="shared" si="416"/>
        <v/>
      </c>
      <c r="AX304" s="1" t="str">
        <f t="shared" si="417"/>
        <v/>
      </c>
      <c r="BA304" s="1">
        <f t="shared" si="418"/>
        <v>0</v>
      </c>
      <c r="BB304" s="1" t="str">
        <f t="shared" si="419"/>
        <v/>
      </c>
      <c r="BC304" s="1" t="str">
        <f t="shared" si="420"/>
        <v/>
      </c>
    </row>
    <row r="305" spans="1:55" ht="15.75">
      <c r="A305" s="145">
        <f t="shared" ref="A305" si="462">A304+1</f>
        <v>300</v>
      </c>
      <c r="B305" s="147"/>
      <c r="C305" s="147"/>
      <c r="D305" s="147"/>
      <c r="E305" s="146"/>
      <c r="F305" s="146"/>
      <c r="G305" s="146"/>
      <c r="H305" s="150">
        <f t="shared" si="394"/>
        <v>0</v>
      </c>
      <c r="I305" s="147"/>
      <c r="J305" s="150">
        <f t="shared" si="395"/>
        <v>0</v>
      </c>
      <c r="K305" s="147"/>
      <c r="L305" s="147"/>
      <c r="M305" s="147"/>
      <c r="N305" s="147"/>
      <c r="O305" s="148"/>
      <c r="P305" s="147"/>
      <c r="Q305" s="147"/>
      <c r="R305" s="149" t="str">
        <f t="shared" si="396"/>
        <v/>
      </c>
      <c r="S305" s="149" t="str">
        <f t="shared" si="397"/>
        <v/>
      </c>
      <c r="T305" s="147"/>
      <c r="U305" s="147"/>
      <c r="V305" s="147"/>
      <c r="W305" s="132" t="str">
        <f t="shared" si="398"/>
        <v/>
      </c>
      <c r="X305" s="136" t="str">
        <f t="shared" si="399"/>
        <v/>
      </c>
      <c r="Y305" s="132" t="str">
        <f t="shared" si="387"/>
        <v/>
      </c>
      <c r="Z305" s="136" t="str">
        <f t="shared" si="400"/>
        <v/>
      </c>
      <c r="AA305" s="136" t="str">
        <f t="shared" si="401"/>
        <v/>
      </c>
      <c r="AB305" s="136" t="str">
        <f t="shared" si="402"/>
        <v/>
      </c>
      <c r="AC305" s="136" t="str">
        <f t="shared" si="403"/>
        <v/>
      </c>
      <c r="AD305" s="132" t="str">
        <f t="shared" si="404"/>
        <v/>
      </c>
      <c r="AE305" s="132" t="str">
        <f t="shared" si="405"/>
        <v/>
      </c>
      <c r="AF305" s="132" t="str">
        <f t="shared" si="406"/>
        <v/>
      </c>
      <c r="AG305" s="132" t="str">
        <f t="shared" si="388"/>
        <v/>
      </c>
      <c r="AH305" s="136" t="str">
        <f t="shared" si="407"/>
        <v/>
      </c>
      <c r="AI305" s="132" t="str">
        <f t="shared" si="408"/>
        <v/>
      </c>
      <c r="AJ305" s="132" t="str">
        <f t="shared" si="409"/>
        <v/>
      </c>
      <c r="AK305" s="132" t="str">
        <f t="shared" si="410"/>
        <v/>
      </c>
      <c r="AL305" s="136" t="str">
        <f t="shared" si="411"/>
        <v/>
      </c>
      <c r="AM305" s="132"/>
      <c r="AN305" s="132" t="str">
        <f t="shared" si="389"/>
        <v/>
      </c>
      <c r="AP305" s="1" t="str">
        <f t="shared" si="390"/>
        <v xml:space="preserve"> </v>
      </c>
      <c r="AQ305" s="1" t="str">
        <f t="shared" si="391"/>
        <v xml:space="preserve">0 </v>
      </c>
      <c r="AR305" s="1" t="str">
        <f t="shared" si="392"/>
        <v xml:space="preserve">0 </v>
      </c>
      <c r="AS305" s="1" t="str">
        <f t="shared" si="412"/>
        <v/>
      </c>
      <c r="AT305" s="1" t="str">
        <f t="shared" si="413"/>
        <v/>
      </c>
      <c r="AU305" s="1" t="str">
        <f t="shared" si="414"/>
        <v/>
      </c>
      <c r="AV305" s="1" t="str">
        <f t="shared" si="415"/>
        <v/>
      </c>
      <c r="AW305" s="1" t="str">
        <f t="shared" si="416"/>
        <v/>
      </c>
      <c r="AX305" s="1" t="str">
        <f t="shared" si="417"/>
        <v/>
      </c>
      <c r="BA305" s="1">
        <f t="shared" si="418"/>
        <v>0</v>
      </c>
      <c r="BB305" s="1" t="str">
        <f t="shared" si="419"/>
        <v/>
      </c>
      <c r="BC305" s="1" t="str">
        <f t="shared" si="420"/>
        <v/>
      </c>
    </row>
    <row r="306" spans="1:55" ht="15.75">
      <c r="A306" s="145">
        <f t="shared" ref="A306" si="463">A305+1</f>
        <v>301</v>
      </c>
      <c r="B306" s="147"/>
      <c r="C306" s="147"/>
      <c r="D306" s="147"/>
      <c r="E306" s="146"/>
      <c r="F306" s="146"/>
      <c r="G306" s="146"/>
      <c r="H306" s="150">
        <f t="shared" si="394"/>
        <v>0</v>
      </c>
      <c r="I306" s="147"/>
      <c r="J306" s="150">
        <f t="shared" si="395"/>
        <v>0</v>
      </c>
      <c r="K306" s="147"/>
      <c r="L306" s="147"/>
      <c r="M306" s="147"/>
      <c r="N306" s="147"/>
      <c r="O306" s="148"/>
      <c r="P306" s="147"/>
      <c r="Q306" s="147"/>
      <c r="R306" s="149" t="str">
        <f t="shared" si="396"/>
        <v/>
      </c>
      <c r="S306" s="149" t="str">
        <f t="shared" si="397"/>
        <v/>
      </c>
      <c r="T306" s="147"/>
      <c r="U306" s="147"/>
      <c r="V306" s="147"/>
      <c r="W306" s="132" t="str">
        <f t="shared" si="398"/>
        <v/>
      </c>
      <c r="X306" s="136" t="str">
        <f t="shared" si="399"/>
        <v/>
      </c>
      <c r="Y306" s="132" t="str">
        <f t="shared" si="387"/>
        <v/>
      </c>
      <c r="Z306" s="136" t="str">
        <f t="shared" si="400"/>
        <v/>
      </c>
      <c r="AA306" s="136" t="str">
        <f t="shared" si="401"/>
        <v/>
      </c>
      <c r="AB306" s="136" t="str">
        <f t="shared" si="402"/>
        <v/>
      </c>
      <c r="AC306" s="136" t="str">
        <f t="shared" si="403"/>
        <v/>
      </c>
      <c r="AD306" s="132" t="str">
        <f t="shared" si="404"/>
        <v/>
      </c>
      <c r="AE306" s="132" t="str">
        <f t="shared" si="405"/>
        <v/>
      </c>
      <c r="AF306" s="132" t="str">
        <f t="shared" si="406"/>
        <v/>
      </c>
      <c r="AG306" s="132" t="str">
        <f t="shared" si="388"/>
        <v/>
      </c>
      <c r="AH306" s="136" t="str">
        <f t="shared" si="407"/>
        <v/>
      </c>
      <c r="AI306" s="132" t="str">
        <f t="shared" si="408"/>
        <v/>
      </c>
      <c r="AJ306" s="132" t="str">
        <f t="shared" si="409"/>
        <v/>
      </c>
      <c r="AK306" s="132" t="str">
        <f t="shared" si="410"/>
        <v/>
      </c>
      <c r="AL306" s="136" t="str">
        <f t="shared" si="411"/>
        <v/>
      </c>
      <c r="AM306" s="132"/>
      <c r="AN306" s="132" t="str">
        <f t="shared" si="389"/>
        <v/>
      </c>
      <c r="AP306" s="1" t="str">
        <f t="shared" si="390"/>
        <v xml:space="preserve"> </v>
      </c>
      <c r="AQ306" s="1" t="str">
        <f t="shared" si="391"/>
        <v xml:space="preserve">0 </v>
      </c>
      <c r="AR306" s="1" t="str">
        <f t="shared" si="392"/>
        <v xml:space="preserve">0 </v>
      </c>
      <c r="AS306" s="1" t="str">
        <f t="shared" si="412"/>
        <v/>
      </c>
      <c r="AT306" s="1" t="str">
        <f t="shared" si="413"/>
        <v/>
      </c>
      <c r="AU306" s="1" t="str">
        <f t="shared" si="414"/>
        <v/>
      </c>
      <c r="AV306" s="1" t="str">
        <f t="shared" si="415"/>
        <v/>
      </c>
      <c r="AW306" s="1" t="str">
        <f t="shared" si="416"/>
        <v/>
      </c>
      <c r="AX306" s="1" t="str">
        <f t="shared" si="417"/>
        <v/>
      </c>
      <c r="BA306" s="1">
        <f t="shared" si="418"/>
        <v>0</v>
      </c>
      <c r="BB306" s="1" t="str">
        <f t="shared" si="419"/>
        <v/>
      </c>
      <c r="BC306" s="1" t="str">
        <f t="shared" si="420"/>
        <v/>
      </c>
    </row>
    <row r="307" spans="1:55" ht="15.75">
      <c r="A307" s="145">
        <f t="shared" ref="A307" si="464">A306+1</f>
        <v>302</v>
      </c>
      <c r="B307" s="147"/>
      <c r="C307" s="147"/>
      <c r="D307" s="147"/>
      <c r="E307" s="146"/>
      <c r="F307" s="146"/>
      <c r="G307" s="146"/>
      <c r="H307" s="150">
        <f t="shared" si="394"/>
        <v>0</v>
      </c>
      <c r="I307" s="147"/>
      <c r="J307" s="150">
        <f t="shared" si="395"/>
        <v>0</v>
      </c>
      <c r="K307" s="147"/>
      <c r="L307" s="147"/>
      <c r="M307" s="147"/>
      <c r="N307" s="147"/>
      <c r="O307" s="148"/>
      <c r="P307" s="147"/>
      <c r="Q307" s="147"/>
      <c r="R307" s="149" t="str">
        <f t="shared" si="396"/>
        <v/>
      </c>
      <c r="S307" s="149" t="str">
        <f t="shared" si="397"/>
        <v/>
      </c>
      <c r="T307" s="147"/>
      <c r="U307" s="147"/>
      <c r="V307" s="147"/>
      <c r="W307" s="132" t="str">
        <f t="shared" si="398"/>
        <v/>
      </c>
      <c r="X307" s="136" t="str">
        <f t="shared" si="399"/>
        <v/>
      </c>
      <c r="Y307" s="132" t="str">
        <f t="shared" si="387"/>
        <v/>
      </c>
      <c r="Z307" s="136" t="str">
        <f t="shared" si="400"/>
        <v/>
      </c>
      <c r="AA307" s="136" t="str">
        <f t="shared" si="401"/>
        <v/>
      </c>
      <c r="AB307" s="136" t="str">
        <f t="shared" si="402"/>
        <v/>
      </c>
      <c r="AC307" s="136" t="str">
        <f t="shared" si="403"/>
        <v/>
      </c>
      <c r="AD307" s="132" t="str">
        <f t="shared" si="404"/>
        <v/>
      </c>
      <c r="AE307" s="132" t="str">
        <f t="shared" si="405"/>
        <v/>
      </c>
      <c r="AF307" s="132" t="str">
        <f t="shared" si="406"/>
        <v/>
      </c>
      <c r="AG307" s="132" t="str">
        <f t="shared" si="388"/>
        <v/>
      </c>
      <c r="AH307" s="136" t="str">
        <f t="shared" si="407"/>
        <v/>
      </c>
      <c r="AI307" s="132" t="str">
        <f t="shared" si="408"/>
        <v/>
      </c>
      <c r="AJ307" s="132" t="str">
        <f t="shared" si="409"/>
        <v/>
      </c>
      <c r="AK307" s="132" t="str">
        <f t="shared" si="410"/>
        <v/>
      </c>
      <c r="AL307" s="136" t="str">
        <f t="shared" si="411"/>
        <v/>
      </c>
      <c r="AM307" s="132"/>
      <c r="AN307" s="132" t="str">
        <f t="shared" si="389"/>
        <v/>
      </c>
      <c r="AP307" s="1" t="str">
        <f t="shared" si="390"/>
        <v xml:space="preserve"> </v>
      </c>
      <c r="AQ307" s="1" t="str">
        <f t="shared" si="391"/>
        <v xml:space="preserve">0 </v>
      </c>
      <c r="AR307" s="1" t="str">
        <f t="shared" si="392"/>
        <v xml:space="preserve">0 </v>
      </c>
      <c r="AS307" s="1" t="str">
        <f t="shared" si="412"/>
        <v/>
      </c>
      <c r="AT307" s="1" t="str">
        <f t="shared" si="413"/>
        <v/>
      </c>
      <c r="AU307" s="1" t="str">
        <f t="shared" si="414"/>
        <v/>
      </c>
      <c r="AV307" s="1" t="str">
        <f t="shared" si="415"/>
        <v/>
      </c>
      <c r="AW307" s="1" t="str">
        <f t="shared" si="416"/>
        <v/>
      </c>
      <c r="AX307" s="1" t="str">
        <f t="shared" si="417"/>
        <v/>
      </c>
      <c r="BA307" s="1">
        <f t="shared" si="418"/>
        <v>0</v>
      </c>
      <c r="BB307" s="1" t="str">
        <f t="shared" si="419"/>
        <v/>
      </c>
      <c r="BC307" s="1" t="str">
        <f t="shared" si="420"/>
        <v/>
      </c>
    </row>
    <row r="308" spans="1:55" ht="15.75">
      <c r="A308" s="145">
        <f t="shared" ref="A308" si="465">A307+1</f>
        <v>303</v>
      </c>
      <c r="B308" s="147"/>
      <c r="C308" s="147"/>
      <c r="D308" s="147"/>
      <c r="E308" s="146"/>
      <c r="F308" s="146"/>
      <c r="G308" s="146"/>
      <c r="H308" s="150">
        <f t="shared" si="394"/>
        <v>0</v>
      </c>
      <c r="I308" s="147"/>
      <c r="J308" s="150">
        <f t="shared" si="395"/>
        <v>0</v>
      </c>
      <c r="K308" s="147"/>
      <c r="L308" s="147"/>
      <c r="M308" s="147"/>
      <c r="N308" s="147"/>
      <c r="O308" s="148"/>
      <c r="P308" s="147"/>
      <c r="Q308" s="147"/>
      <c r="R308" s="149" t="str">
        <f t="shared" si="396"/>
        <v/>
      </c>
      <c r="S308" s="149" t="str">
        <f t="shared" si="397"/>
        <v/>
      </c>
      <c r="T308" s="147"/>
      <c r="U308" s="147"/>
      <c r="V308" s="147"/>
      <c r="W308" s="132" t="str">
        <f t="shared" si="398"/>
        <v/>
      </c>
      <c r="X308" s="136" t="str">
        <f t="shared" si="399"/>
        <v/>
      </c>
      <c r="Y308" s="132" t="str">
        <f t="shared" si="387"/>
        <v/>
      </c>
      <c r="Z308" s="136" t="str">
        <f t="shared" si="400"/>
        <v/>
      </c>
      <c r="AA308" s="136" t="str">
        <f t="shared" si="401"/>
        <v/>
      </c>
      <c r="AB308" s="136" t="str">
        <f t="shared" si="402"/>
        <v/>
      </c>
      <c r="AC308" s="136" t="str">
        <f t="shared" si="403"/>
        <v/>
      </c>
      <c r="AD308" s="132" t="str">
        <f t="shared" si="404"/>
        <v/>
      </c>
      <c r="AE308" s="132" t="str">
        <f t="shared" si="405"/>
        <v/>
      </c>
      <c r="AF308" s="132" t="str">
        <f t="shared" si="406"/>
        <v/>
      </c>
      <c r="AG308" s="132" t="str">
        <f t="shared" si="388"/>
        <v/>
      </c>
      <c r="AH308" s="136" t="str">
        <f t="shared" si="407"/>
        <v/>
      </c>
      <c r="AI308" s="132" t="str">
        <f t="shared" si="408"/>
        <v/>
      </c>
      <c r="AJ308" s="132" t="str">
        <f t="shared" si="409"/>
        <v/>
      </c>
      <c r="AK308" s="132" t="str">
        <f t="shared" si="410"/>
        <v/>
      </c>
      <c r="AL308" s="136" t="str">
        <f t="shared" si="411"/>
        <v/>
      </c>
      <c r="AM308" s="132"/>
      <c r="AN308" s="132" t="str">
        <f t="shared" si="389"/>
        <v/>
      </c>
      <c r="AP308" s="1" t="str">
        <f t="shared" si="390"/>
        <v xml:space="preserve"> </v>
      </c>
      <c r="AQ308" s="1" t="str">
        <f t="shared" si="391"/>
        <v xml:space="preserve">0 </v>
      </c>
      <c r="AR308" s="1" t="str">
        <f t="shared" si="392"/>
        <v xml:space="preserve">0 </v>
      </c>
      <c r="AS308" s="1" t="str">
        <f t="shared" si="412"/>
        <v/>
      </c>
      <c r="AT308" s="1" t="str">
        <f t="shared" si="413"/>
        <v/>
      </c>
      <c r="AU308" s="1" t="str">
        <f t="shared" si="414"/>
        <v/>
      </c>
      <c r="AV308" s="1" t="str">
        <f t="shared" si="415"/>
        <v/>
      </c>
      <c r="AW308" s="1" t="str">
        <f t="shared" si="416"/>
        <v/>
      </c>
      <c r="AX308" s="1" t="str">
        <f t="shared" si="417"/>
        <v/>
      </c>
      <c r="BA308" s="1">
        <f t="shared" si="418"/>
        <v>0</v>
      </c>
      <c r="BB308" s="1" t="str">
        <f t="shared" si="419"/>
        <v/>
      </c>
      <c r="BC308" s="1" t="str">
        <f t="shared" si="420"/>
        <v/>
      </c>
    </row>
    <row r="309" spans="1:55" ht="15.75">
      <c r="A309" s="145">
        <f t="shared" ref="A309" si="466">A308+1</f>
        <v>304</v>
      </c>
      <c r="B309" s="147"/>
      <c r="C309" s="147"/>
      <c r="D309" s="147"/>
      <c r="E309" s="146"/>
      <c r="F309" s="146"/>
      <c r="G309" s="146"/>
      <c r="H309" s="150">
        <f t="shared" si="394"/>
        <v>0</v>
      </c>
      <c r="I309" s="147"/>
      <c r="J309" s="150">
        <f t="shared" si="395"/>
        <v>0</v>
      </c>
      <c r="K309" s="147"/>
      <c r="L309" s="147"/>
      <c r="M309" s="147"/>
      <c r="N309" s="147"/>
      <c r="O309" s="148"/>
      <c r="P309" s="147"/>
      <c r="Q309" s="147"/>
      <c r="R309" s="149" t="str">
        <f t="shared" si="396"/>
        <v/>
      </c>
      <c r="S309" s="149" t="str">
        <f t="shared" si="397"/>
        <v/>
      </c>
      <c r="T309" s="147"/>
      <c r="U309" s="147"/>
      <c r="V309" s="147"/>
      <c r="W309" s="132" t="str">
        <f t="shared" si="398"/>
        <v/>
      </c>
      <c r="X309" s="136" t="str">
        <f t="shared" si="399"/>
        <v/>
      </c>
      <c r="Y309" s="132" t="str">
        <f t="shared" si="387"/>
        <v/>
      </c>
      <c r="Z309" s="136" t="str">
        <f t="shared" si="400"/>
        <v/>
      </c>
      <c r="AA309" s="136" t="str">
        <f t="shared" si="401"/>
        <v/>
      </c>
      <c r="AB309" s="136" t="str">
        <f t="shared" si="402"/>
        <v/>
      </c>
      <c r="AC309" s="136" t="str">
        <f t="shared" si="403"/>
        <v/>
      </c>
      <c r="AD309" s="132" t="str">
        <f t="shared" si="404"/>
        <v/>
      </c>
      <c r="AE309" s="132" t="str">
        <f t="shared" si="405"/>
        <v/>
      </c>
      <c r="AF309" s="132" t="str">
        <f t="shared" si="406"/>
        <v/>
      </c>
      <c r="AG309" s="132" t="str">
        <f t="shared" si="388"/>
        <v/>
      </c>
      <c r="AH309" s="136" t="str">
        <f t="shared" si="407"/>
        <v/>
      </c>
      <c r="AI309" s="132" t="str">
        <f t="shared" si="408"/>
        <v/>
      </c>
      <c r="AJ309" s="132" t="str">
        <f t="shared" si="409"/>
        <v/>
      </c>
      <c r="AK309" s="132" t="str">
        <f t="shared" si="410"/>
        <v/>
      </c>
      <c r="AL309" s="136" t="str">
        <f t="shared" si="411"/>
        <v/>
      </c>
      <c r="AM309" s="132"/>
      <c r="AN309" s="132" t="str">
        <f t="shared" si="389"/>
        <v/>
      </c>
      <c r="AP309" s="1" t="str">
        <f t="shared" si="390"/>
        <v xml:space="preserve"> </v>
      </c>
      <c r="AQ309" s="1" t="str">
        <f t="shared" si="391"/>
        <v xml:space="preserve">0 </v>
      </c>
      <c r="AR309" s="1" t="str">
        <f t="shared" si="392"/>
        <v xml:space="preserve">0 </v>
      </c>
      <c r="AS309" s="1" t="str">
        <f t="shared" si="412"/>
        <v/>
      </c>
      <c r="AT309" s="1" t="str">
        <f t="shared" si="413"/>
        <v/>
      </c>
      <c r="AU309" s="1" t="str">
        <f t="shared" si="414"/>
        <v/>
      </c>
      <c r="AV309" s="1" t="str">
        <f t="shared" si="415"/>
        <v/>
      </c>
      <c r="AW309" s="1" t="str">
        <f t="shared" si="416"/>
        <v/>
      </c>
      <c r="AX309" s="1" t="str">
        <f t="shared" si="417"/>
        <v/>
      </c>
      <c r="BA309" s="1">
        <f t="shared" si="418"/>
        <v>0</v>
      </c>
      <c r="BB309" s="1" t="str">
        <f t="shared" si="419"/>
        <v/>
      </c>
      <c r="BC309" s="1" t="str">
        <f t="shared" si="420"/>
        <v/>
      </c>
    </row>
    <row r="310" spans="1:55" ht="15.75">
      <c r="A310" s="145">
        <f t="shared" ref="A310" si="467">A309+1</f>
        <v>305</v>
      </c>
      <c r="B310" s="147"/>
      <c r="C310" s="147"/>
      <c r="D310" s="147"/>
      <c r="E310" s="146"/>
      <c r="F310" s="146"/>
      <c r="G310" s="146"/>
      <c r="H310" s="150">
        <f t="shared" si="394"/>
        <v>0</v>
      </c>
      <c r="I310" s="147"/>
      <c r="J310" s="150">
        <f t="shared" si="395"/>
        <v>0</v>
      </c>
      <c r="K310" s="147"/>
      <c r="L310" s="147"/>
      <c r="M310" s="147"/>
      <c r="N310" s="147"/>
      <c r="O310" s="148"/>
      <c r="P310" s="147"/>
      <c r="Q310" s="147"/>
      <c r="R310" s="149" t="str">
        <f t="shared" si="396"/>
        <v/>
      </c>
      <c r="S310" s="149" t="str">
        <f t="shared" si="397"/>
        <v/>
      </c>
      <c r="T310" s="147"/>
      <c r="U310" s="147"/>
      <c r="V310" s="147"/>
      <c r="W310" s="132" t="str">
        <f t="shared" si="398"/>
        <v/>
      </c>
      <c r="X310" s="136" t="str">
        <f t="shared" si="399"/>
        <v/>
      </c>
      <c r="Y310" s="132" t="str">
        <f t="shared" si="387"/>
        <v/>
      </c>
      <c r="Z310" s="136" t="str">
        <f t="shared" si="400"/>
        <v/>
      </c>
      <c r="AA310" s="136" t="str">
        <f t="shared" si="401"/>
        <v/>
      </c>
      <c r="AB310" s="136" t="str">
        <f t="shared" si="402"/>
        <v/>
      </c>
      <c r="AC310" s="136" t="str">
        <f t="shared" si="403"/>
        <v/>
      </c>
      <c r="AD310" s="132" t="str">
        <f t="shared" si="404"/>
        <v/>
      </c>
      <c r="AE310" s="132" t="str">
        <f t="shared" si="405"/>
        <v/>
      </c>
      <c r="AF310" s="132" t="str">
        <f t="shared" si="406"/>
        <v/>
      </c>
      <c r="AG310" s="132" t="str">
        <f t="shared" si="388"/>
        <v/>
      </c>
      <c r="AH310" s="136" t="str">
        <f t="shared" si="407"/>
        <v/>
      </c>
      <c r="AI310" s="132" t="str">
        <f t="shared" si="408"/>
        <v/>
      </c>
      <c r="AJ310" s="132" t="str">
        <f t="shared" si="409"/>
        <v/>
      </c>
      <c r="AK310" s="132" t="str">
        <f t="shared" si="410"/>
        <v/>
      </c>
      <c r="AL310" s="136" t="str">
        <f t="shared" si="411"/>
        <v/>
      </c>
      <c r="AM310" s="132"/>
      <c r="AN310" s="132" t="str">
        <f t="shared" si="389"/>
        <v/>
      </c>
      <c r="AP310" s="1" t="str">
        <f t="shared" si="390"/>
        <v xml:space="preserve"> </v>
      </c>
      <c r="AQ310" s="1" t="str">
        <f t="shared" si="391"/>
        <v xml:space="preserve">0 </v>
      </c>
      <c r="AR310" s="1" t="str">
        <f t="shared" si="392"/>
        <v xml:space="preserve">0 </v>
      </c>
      <c r="AS310" s="1" t="str">
        <f t="shared" si="412"/>
        <v/>
      </c>
      <c r="AT310" s="1" t="str">
        <f t="shared" si="413"/>
        <v/>
      </c>
      <c r="AU310" s="1" t="str">
        <f t="shared" si="414"/>
        <v/>
      </c>
      <c r="AV310" s="1" t="str">
        <f t="shared" si="415"/>
        <v/>
      </c>
      <c r="AW310" s="1" t="str">
        <f t="shared" si="416"/>
        <v/>
      </c>
      <c r="AX310" s="1" t="str">
        <f t="shared" si="417"/>
        <v/>
      </c>
      <c r="BA310" s="1">
        <f t="shared" si="418"/>
        <v>0</v>
      </c>
      <c r="BB310" s="1" t="str">
        <f t="shared" si="419"/>
        <v/>
      </c>
      <c r="BC310" s="1" t="str">
        <f t="shared" si="420"/>
        <v/>
      </c>
    </row>
    <row r="311" spans="1:55" ht="15.75">
      <c r="A311" s="145">
        <f t="shared" ref="A311" si="468">A310+1</f>
        <v>306</v>
      </c>
      <c r="B311" s="147"/>
      <c r="C311" s="147"/>
      <c r="D311" s="147"/>
      <c r="E311" s="146"/>
      <c r="F311" s="146"/>
      <c r="G311" s="146"/>
      <c r="H311" s="150">
        <f t="shared" si="394"/>
        <v>0</v>
      </c>
      <c r="I311" s="147"/>
      <c r="J311" s="150">
        <f t="shared" si="395"/>
        <v>0</v>
      </c>
      <c r="K311" s="147"/>
      <c r="L311" s="147"/>
      <c r="M311" s="147"/>
      <c r="N311" s="147"/>
      <c r="O311" s="148"/>
      <c r="P311" s="147"/>
      <c r="Q311" s="147"/>
      <c r="R311" s="149" t="str">
        <f t="shared" si="396"/>
        <v/>
      </c>
      <c r="S311" s="149" t="str">
        <f t="shared" si="397"/>
        <v/>
      </c>
      <c r="T311" s="147"/>
      <c r="U311" s="147"/>
      <c r="V311" s="147"/>
      <c r="W311" s="132" t="str">
        <f t="shared" si="398"/>
        <v/>
      </c>
      <c r="X311" s="136" t="str">
        <f t="shared" si="399"/>
        <v/>
      </c>
      <c r="Y311" s="132" t="str">
        <f t="shared" si="387"/>
        <v/>
      </c>
      <c r="Z311" s="136" t="str">
        <f t="shared" si="400"/>
        <v/>
      </c>
      <c r="AA311" s="136" t="str">
        <f t="shared" si="401"/>
        <v/>
      </c>
      <c r="AB311" s="136" t="str">
        <f t="shared" si="402"/>
        <v/>
      </c>
      <c r="AC311" s="136" t="str">
        <f t="shared" si="403"/>
        <v/>
      </c>
      <c r="AD311" s="132" t="str">
        <f t="shared" si="404"/>
        <v/>
      </c>
      <c r="AE311" s="132" t="str">
        <f t="shared" si="405"/>
        <v/>
      </c>
      <c r="AF311" s="132" t="str">
        <f t="shared" si="406"/>
        <v/>
      </c>
      <c r="AG311" s="132" t="str">
        <f t="shared" si="388"/>
        <v/>
      </c>
      <c r="AH311" s="136" t="str">
        <f t="shared" si="407"/>
        <v/>
      </c>
      <c r="AI311" s="132" t="str">
        <f t="shared" si="408"/>
        <v/>
      </c>
      <c r="AJ311" s="132" t="str">
        <f t="shared" si="409"/>
        <v/>
      </c>
      <c r="AK311" s="132" t="str">
        <f t="shared" si="410"/>
        <v/>
      </c>
      <c r="AL311" s="136" t="str">
        <f t="shared" si="411"/>
        <v/>
      </c>
      <c r="AM311" s="132"/>
      <c r="AN311" s="132" t="str">
        <f t="shared" si="389"/>
        <v/>
      </c>
      <c r="AP311" s="1" t="str">
        <f t="shared" si="390"/>
        <v xml:space="preserve"> </v>
      </c>
      <c r="AQ311" s="1" t="str">
        <f t="shared" si="391"/>
        <v xml:space="preserve">0 </v>
      </c>
      <c r="AR311" s="1" t="str">
        <f t="shared" si="392"/>
        <v xml:space="preserve">0 </v>
      </c>
      <c r="AS311" s="1" t="str">
        <f t="shared" si="412"/>
        <v/>
      </c>
      <c r="AT311" s="1" t="str">
        <f t="shared" si="413"/>
        <v/>
      </c>
      <c r="AU311" s="1" t="str">
        <f t="shared" si="414"/>
        <v/>
      </c>
      <c r="AV311" s="1" t="str">
        <f t="shared" si="415"/>
        <v/>
      </c>
      <c r="AW311" s="1" t="str">
        <f t="shared" si="416"/>
        <v/>
      </c>
      <c r="AX311" s="1" t="str">
        <f t="shared" si="417"/>
        <v/>
      </c>
      <c r="BA311" s="1">
        <f t="shared" si="418"/>
        <v>0</v>
      </c>
      <c r="BB311" s="1" t="str">
        <f t="shared" si="419"/>
        <v/>
      </c>
      <c r="BC311" s="1" t="str">
        <f t="shared" si="420"/>
        <v/>
      </c>
    </row>
    <row r="312" spans="1:55" ht="15.75">
      <c r="A312" s="145">
        <f t="shared" ref="A312" si="469">A311+1</f>
        <v>307</v>
      </c>
      <c r="B312" s="147"/>
      <c r="C312" s="147"/>
      <c r="D312" s="147"/>
      <c r="E312" s="146"/>
      <c r="F312" s="146"/>
      <c r="G312" s="146"/>
      <c r="H312" s="150">
        <f t="shared" si="394"/>
        <v>0</v>
      </c>
      <c r="I312" s="147"/>
      <c r="J312" s="150">
        <f t="shared" si="395"/>
        <v>0</v>
      </c>
      <c r="K312" s="147"/>
      <c r="L312" s="147"/>
      <c r="M312" s="147"/>
      <c r="N312" s="147"/>
      <c r="O312" s="148"/>
      <c r="P312" s="147"/>
      <c r="Q312" s="147"/>
      <c r="R312" s="149" t="str">
        <f t="shared" si="396"/>
        <v/>
      </c>
      <c r="S312" s="149" t="str">
        <f t="shared" si="397"/>
        <v/>
      </c>
      <c r="T312" s="147"/>
      <c r="U312" s="147"/>
      <c r="V312" s="147"/>
      <c r="W312" s="132" t="str">
        <f t="shared" si="398"/>
        <v/>
      </c>
      <c r="X312" s="136" t="str">
        <f t="shared" si="399"/>
        <v/>
      </c>
      <c r="Y312" s="132" t="str">
        <f t="shared" si="387"/>
        <v/>
      </c>
      <c r="Z312" s="136" t="str">
        <f t="shared" si="400"/>
        <v/>
      </c>
      <c r="AA312" s="136" t="str">
        <f t="shared" si="401"/>
        <v/>
      </c>
      <c r="AB312" s="136" t="str">
        <f t="shared" si="402"/>
        <v/>
      </c>
      <c r="AC312" s="136" t="str">
        <f t="shared" si="403"/>
        <v/>
      </c>
      <c r="AD312" s="132" t="str">
        <f t="shared" si="404"/>
        <v/>
      </c>
      <c r="AE312" s="132" t="str">
        <f t="shared" si="405"/>
        <v/>
      </c>
      <c r="AF312" s="132" t="str">
        <f t="shared" si="406"/>
        <v/>
      </c>
      <c r="AG312" s="132" t="str">
        <f t="shared" si="388"/>
        <v/>
      </c>
      <c r="AH312" s="136" t="str">
        <f t="shared" si="407"/>
        <v/>
      </c>
      <c r="AI312" s="132" t="str">
        <f t="shared" si="408"/>
        <v/>
      </c>
      <c r="AJ312" s="132" t="str">
        <f t="shared" si="409"/>
        <v/>
      </c>
      <c r="AK312" s="132" t="str">
        <f t="shared" si="410"/>
        <v/>
      </c>
      <c r="AL312" s="136" t="str">
        <f t="shared" si="411"/>
        <v/>
      </c>
      <c r="AM312" s="132"/>
      <c r="AN312" s="132" t="str">
        <f t="shared" si="389"/>
        <v/>
      </c>
      <c r="AP312" s="1" t="str">
        <f t="shared" si="390"/>
        <v xml:space="preserve"> </v>
      </c>
      <c r="AQ312" s="1" t="str">
        <f t="shared" si="391"/>
        <v xml:space="preserve">0 </v>
      </c>
      <c r="AR312" s="1" t="str">
        <f t="shared" si="392"/>
        <v xml:space="preserve">0 </v>
      </c>
      <c r="AS312" s="1" t="str">
        <f t="shared" si="412"/>
        <v/>
      </c>
      <c r="AT312" s="1" t="str">
        <f t="shared" si="413"/>
        <v/>
      </c>
      <c r="AU312" s="1" t="str">
        <f t="shared" si="414"/>
        <v/>
      </c>
      <c r="AV312" s="1" t="str">
        <f t="shared" si="415"/>
        <v/>
      </c>
      <c r="AW312" s="1" t="str">
        <f t="shared" si="416"/>
        <v/>
      </c>
      <c r="AX312" s="1" t="str">
        <f t="shared" si="417"/>
        <v/>
      </c>
      <c r="BA312" s="1">
        <f t="shared" si="418"/>
        <v>0</v>
      </c>
      <c r="BB312" s="1" t="str">
        <f t="shared" si="419"/>
        <v/>
      </c>
      <c r="BC312" s="1" t="str">
        <f t="shared" si="420"/>
        <v/>
      </c>
    </row>
    <row r="313" spans="1:55" ht="15.75">
      <c r="A313" s="145">
        <f t="shared" ref="A313" si="470">A312+1</f>
        <v>308</v>
      </c>
      <c r="B313" s="147"/>
      <c r="C313" s="147"/>
      <c r="D313" s="147"/>
      <c r="E313" s="146"/>
      <c r="F313" s="146"/>
      <c r="G313" s="146"/>
      <c r="H313" s="150">
        <f t="shared" si="394"/>
        <v>0</v>
      </c>
      <c r="I313" s="147"/>
      <c r="J313" s="150">
        <f t="shared" si="395"/>
        <v>0</v>
      </c>
      <c r="K313" s="147"/>
      <c r="L313" s="147"/>
      <c r="M313" s="147"/>
      <c r="N313" s="147"/>
      <c r="O313" s="148"/>
      <c r="P313" s="147"/>
      <c r="Q313" s="147"/>
      <c r="R313" s="149" t="str">
        <f t="shared" si="396"/>
        <v/>
      </c>
      <c r="S313" s="149" t="str">
        <f t="shared" si="397"/>
        <v/>
      </c>
      <c r="T313" s="147"/>
      <c r="U313" s="147"/>
      <c r="V313" s="147"/>
      <c r="W313" s="132" t="str">
        <f t="shared" si="398"/>
        <v/>
      </c>
      <c r="X313" s="136" t="str">
        <f t="shared" si="399"/>
        <v/>
      </c>
      <c r="Y313" s="132" t="str">
        <f t="shared" si="387"/>
        <v/>
      </c>
      <c r="Z313" s="136" t="str">
        <f t="shared" si="400"/>
        <v/>
      </c>
      <c r="AA313" s="136" t="str">
        <f t="shared" si="401"/>
        <v/>
      </c>
      <c r="AB313" s="136" t="str">
        <f t="shared" si="402"/>
        <v/>
      </c>
      <c r="AC313" s="136" t="str">
        <f t="shared" si="403"/>
        <v/>
      </c>
      <c r="AD313" s="132" t="str">
        <f t="shared" si="404"/>
        <v/>
      </c>
      <c r="AE313" s="132" t="str">
        <f t="shared" si="405"/>
        <v/>
      </c>
      <c r="AF313" s="132" t="str">
        <f t="shared" si="406"/>
        <v/>
      </c>
      <c r="AG313" s="132" t="str">
        <f t="shared" si="388"/>
        <v/>
      </c>
      <c r="AH313" s="136" t="str">
        <f t="shared" si="407"/>
        <v/>
      </c>
      <c r="AI313" s="132" t="str">
        <f t="shared" si="408"/>
        <v/>
      </c>
      <c r="AJ313" s="132" t="str">
        <f t="shared" si="409"/>
        <v/>
      </c>
      <c r="AK313" s="132" t="str">
        <f t="shared" si="410"/>
        <v/>
      </c>
      <c r="AL313" s="136" t="str">
        <f t="shared" si="411"/>
        <v/>
      </c>
      <c r="AM313" s="132"/>
      <c r="AN313" s="132" t="str">
        <f t="shared" si="389"/>
        <v/>
      </c>
      <c r="AP313" s="1" t="str">
        <f t="shared" si="390"/>
        <v xml:space="preserve"> </v>
      </c>
      <c r="AQ313" s="1" t="str">
        <f t="shared" si="391"/>
        <v xml:space="preserve">0 </v>
      </c>
      <c r="AR313" s="1" t="str">
        <f t="shared" si="392"/>
        <v xml:space="preserve">0 </v>
      </c>
      <c r="AS313" s="1" t="str">
        <f t="shared" si="412"/>
        <v/>
      </c>
      <c r="AT313" s="1" t="str">
        <f t="shared" si="413"/>
        <v/>
      </c>
      <c r="AU313" s="1" t="str">
        <f t="shared" si="414"/>
        <v/>
      </c>
      <c r="AV313" s="1" t="str">
        <f t="shared" si="415"/>
        <v/>
      </c>
      <c r="AW313" s="1" t="str">
        <f t="shared" si="416"/>
        <v/>
      </c>
      <c r="AX313" s="1" t="str">
        <f t="shared" si="417"/>
        <v/>
      </c>
      <c r="BA313" s="1">
        <f t="shared" si="418"/>
        <v>0</v>
      </c>
      <c r="BB313" s="1" t="str">
        <f t="shared" si="419"/>
        <v/>
      </c>
      <c r="BC313" s="1" t="str">
        <f t="shared" si="420"/>
        <v/>
      </c>
    </row>
    <row r="314" spans="1:55" ht="15.75">
      <c r="A314" s="145">
        <f t="shared" ref="A314" si="471">A313+1</f>
        <v>309</v>
      </c>
      <c r="B314" s="147"/>
      <c r="C314" s="147"/>
      <c r="D314" s="147"/>
      <c r="E314" s="146"/>
      <c r="F314" s="146"/>
      <c r="G314" s="146"/>
      <c r="H314" s="150">
        <f t="shared" si="394"/>
        <v>0</v>
      </c>
      <c r="I314" s="147"/>
      <c r="J314" s="150">
        <f t="shared" si="395"/>
        <v>0</v>
      </c>
      <c r="K314" s="147"/>
      <c r="L314" s="147"/>
      <c r="M314" s="147"/>
      <c r="N314" s="147"/>
      <c r="O314" s="148"/>
      <c r="P314" s="147"/>
      <c r="Q314" s="147"/>
      <c r="R314" s="149" t="str">
        <f t="shared" si="396"/>
        <v/>
      </c>
      <c r="S314" s="149" t="str">
        <f t="shared" si="397"/>
        <v/>
      </c>
      <c r="T314" s="147"/>
      <c r="U314" s="147"/>
      <c r="V314" s="147"/>
      <c r="W314" s="132" t="str">
        <f t="shared" si="398"/>
        <v/>
      </c>
      <c r="X314" s="136" t="str">
        <f t="shared" si="399"/>
        <v/>
      </c>
      <c r="Y314" s="132" t="str">
        <f t="shared" si="387"/>
        <v/>
      </c>
      <c r="Z314" s="136" t="str">
        <f t="shared" si="400"/>
        <v/>
      </c>
      <c r="AA314" s="136" t="str">
        <f t="shared" si="401"/>
        <v/>
      </c>
      <c r="AB314" s="136" t="str">
        <f t="shared" si="402"/>
        <v/>
      </c>
      <c r="AC314" s="136" t="str">
        <f t="shared" si="403"/>
        <v/>
      </c>
      <c r="AD314" s="132" t="str">
        <f t="shared" si="404"/>
        <v/>
      </c>
      <c r="AE314" s="132" t="str">
        <f t="shared" si="405"/>
        <v/>
      </c>
      <c r="AF314" s="132" t="str">
        <f t="shared" si="406"/>
        <v/>
      </c>
      <c r="AG314" s="132" t="str">
        <f t="shared" si="388"/>
        <v/>
      </c>
      <c r="AH314" s="136" t="str">
        <f t="shared" si="407"/>
        <v/>
      </c>
      <c r="AI314" s="132" t="str">
        <f t="shared" si="408"/>
        <v/>
      </c>
      <c r="AJ314" s="132" t="str">
        <f t="shared" si="409"/>
        <v/>
      </c>
      <c r="AK314" s="132" t="str">
        <f t="shared" si="410"/>
        <v/>
      </c>
      <c r="AL314" s="136" t="str">
        <f t="shared" si="411"/>
        <v/>
      </c>
      <c r="AM314" s="132"/>
      <c r="AN314" s="132" t="str">
        <f t="shared" si="389"/>
        <v/>
      </c>
      <c r="AP314" s="1" t="str">
        <f t="shared" si="390"/>
        <v xml:space="preserve"> </v>
      </c>
      <c r="AQ314" s="1" t="str">
        <f t="shared" si="391"/>
        <v xml:space="preserve">0 </v>
      </c>
      <c r="AR314" s="1" t="str">
        <f t="shared" si="392"/>
        <v xml:space="preserve">0 </v>
      </c>
      <c r="AS314" s="1" t="str">
        <f t="shared" si="412"/>
        <v/>
      </c>
      <c r="AT314" s="1" t="str">
        <f t="shared" si="413"/>
        <v/>
      </c>
      <c r="AU314" s="1" t="str">
        <f t="shared" si="414"/>
        <v/>
      </c>
      <c r="AV314" s="1" t="str">
        <f t="shared" si="415"/>
        <v/>
      </c>
      <c r="AW314" s="1" t="str">
        <f t="shared" si="416"/>
        <v/>
      </c>
      <c r="AX314" s="1" t="str">
        <f t="shared" si="417"/>
        <v/>
      </c>
      <c r="BA314" s="1">
        <f t="shared" si="418"/>
        <v>0</v>
      </c>
      <c r="BB314" s="1" t="str">
        <f t="shared" si="419"/>
        <v/>
      </c>
      <c r="BC314" s="1" t="str">
        <f t="shared" si="420"/>
        <v/>
      </c>
    </row>
    <row r="315" spans="1:55" ht="15.75">
      <c r="A315" s="145">
        <f t="shared" ref="A315" si="472">A314+1</f>
        <v>310</v>
      </c>
      <c r="B315" s="147"/>
      <c r="C315" s="147"/>
      <c r="D315" s="147"/>
      <c r="E315" s="146"/>
      <c r="F315" s="146"/>
      <c r="G315" s="146"/>
      <c r="H315" s="150">
        <f t="shared" si="394"/>
        <v>0</v>
      </c>
      <c r="I315" s="147"/>
      <c r="J315" s="150">
        <f t="shared" si="395"/>
        <v>0</v>
      </c>
      <c r="K315" s="147"/>
      <c r="L315" s="147"/>
      <c r="M315" s="147"/>
      <c r="N315" s="147"/>
      <c r="O315" s="148"/>
      <c r="P315" s="147"/>
      <c r="Q315" s="147"/>
      <c r="R315" s="149" t="str">
        <f t="shared" si="396"/>
        <v/>
      </c>
      <c r="S315" s="149" t="str">
        <f t="shared" si="397"/>
        <v/>
      </c>
      <c r="T315" s="147"/>
      <c r="U315" s="147"/>
      <c r="V315" s="147"/>
      <c r="W315" s="132" t="str">
        <f t="shared" si="398"/>
        <v/>
      </c>
      <c r="X315" s="136" t="str">
        <f t="shared" si="399"/>
        <v/>
      </c>
      <c r="Y315" s="132" t="str">
        <f t="shared" si="387"/>
        <v/>
      </c>
      <c r="Z315" s="136" t="str">
        <f t="shared" si="400"/>
        <v/>
      </c>
      <c r="AA315" s="136" t="str">
        <f t="shared" si="401"/>
        <v/>
      </c>
      <c r="AB315" s="136" t="str">
        <f t="shared" si="402"/>
        <v/>
      </c>
      <c r="AC315" s="136" t="str">
        <f t="shared" si="403"/>
        <v/>
      </c>
      <c r="AD315" s="132" t="str">
        <f t="shared" si="404"/>
        <v/>
      </c>
      <c r="AE315" s="132" t="str">
        <f t="shared" si="405"/>
        <v/>
      </c>
      <c r="AF315" s="132" t="str">
        <f t="shared" si="406"/>
        <v/>
      </c>
      <c r="AG315" s="132" t="str">
        <f t="shared" si="388"/>
        <v/>
      </c>
      <c r="AH315" s="136" t="str">
        <f t="shared" si="407"/>
        <v/>
      </c>
      <c r="AI315" s="132" t="str">
        <f t="shared" si="408"/>
        <v/>
      </c>
      <c r="AJ315" s="132" t="str">
        <f t="shared" si="409"/>
        <v/>
      </c>
      <c r="AK315" s="132" t="str">
        <f t="shared" si="410"/>
        <v/>
      </c>
      <c r="AL315" s="136" t="str">
        <f t="shared" si="411"/>
        <v/>
      </c>
      <c r="AM315" s="132"/>
      <c r="AN315" s="132" t="str">
        <f t="shared" si="389"/>
        <v/>
      </c>
      <c r="AP315" s="1" t="str">
        <f t="shared" si="390"/>
        <v xml:space="preserve"> </v>
      </c>
      <c r="AQ315" s="1" t="str">
        <f t="shared" si="391"/>
        <v xml:space="preserve">0 </v>
      </c>
      <c r="AR315" s="1" t="str">
        <f t="shared" si="392"/>
        <v xml:space="preserve">0 </v>
      </c>
      <c r="AS315" s="1" t="str">
        <f t="shared" si="412"/>
        <v/>
      </c>
      <c r="AT315" s="1" t="str">
        <f t="shared" si="413"/>
        <v/>
      </c>
      <c r="AU315" s="1" t="str">
        <f t="shared" si="414"/>
        <v/>
      </c>
      <c r="AV315" s="1" t="str">
        <f t="shared" si="415"/>
        <v/>
      </c>
      <c r="AW315" s="1" t="str">
        <f t="shared" si="416"/>
        <v/>
      </c>
      <c r="AX315" s="1" t="str">
        <f t="shared" si="417"/>
        <v/>
      </c>
      <c r="BA315" s="1">
        <f t="shared" si="418"/>
        <v>0</v>
      </c>
      <c r="BB315" s="1" t="str">
        <f t="shared" si="419"/>
        <v/>
      </c>
      <c r="BC315" s="1" t="str">
        <f t="shared" si="420"/>
        <v/>
      </c>
    </row>
    <row r="316" spans="1:55" ht="15.75">
      <c r="A316" s="145">
        <f t="shared" ref="A316" si="473">A315+1</f>
        <v>311</v>
      </c>
      <c r="B316" s="147"/>
      <c r="C316" s="147"/>
      <c r="D316" s="147"/>
      <c r="E316" s="146"/>
      <c r="F316" s="146"/>
      <c r="G316" s="146"/>
      <c r="H316" s="150">
        <f t="shared" si="394"/>
        <v>0</v>
      </c>
      <c r="I316" s="147"/>
      <c r="J316" s="150">
        <f t="shared" si="395"/>
        <v>0</v>
      </c>
      <c r="K316" s="147"/>
      <c r="L316" s="147"/>
      <c r="M316" s="147"/>
      <c r="N316" s="147"/>
      <c r="O316" s="148"/>
      <c r="P316" s="147"/>
      <c r="Q316" s="147"/>
      <c r="R316" s="149" t="str">
        <f t="shared" si="396"/>
        <v/>
      </c>
      <c r="S316" s="149" t="str">
        <f t="shared" si="397"/>
        <v/>
      </c>
      <c r="T316" s="147"/>
      <c r="U316" s="147"/>
      <c r="V316" s="147"/>
      <c r="W316" s="132" t="str">
        <f t="shared" si="398"/>
        <v/>
      </c>
      <c r="X316" s="136" t="str">
        <f t="shared" si="399"/>
        <v/>
      </c>
      <c r="Y316" s="132" t="str">
        <f t="shared" si="387"/>
        <v/>
      </c>
      <c r="Z316" s="136" t="str">
        <f t="shared" si="400"/>
        <v/>
      </c>
      <c r="AA316" s="136" t="str">
        <f t="shared" si="401"/>
        <v/>
      </c>
      <c r="AB316" s="136" t="str">
        <f t="shared" si="402"/>
        <v/>
      </c>
      <c r="AC316" s="136" t="str">
        <f t="shared" si="403"/>
        <v/>
      </c>
      <c r="AD316" s="132" t="str">
        <f t="shared" si="404"/>
        <v/>
      </c>
      <c r="AE316" s="132" t="str">
        <f t="shared" si="405"/>
        <v/>
      </c>
      <c r="AF316" s="132" t="str">
        <f t="shared" si="406"/>
        <v/>
      </c>
      <c r="AG316" s="132" t="str">
        <f t="shared" si="388"/>
        <v/>
      </c>
      <c r="AH316" s="136" t="str">
        <f t="shared" si="407"/>
        <v/>
      </c>
      <c r="AI316" s="132" t="str">
        <f t="shared" si="408"/>
        <v/>
      </c>
      <c r="AJ316" s="132" t="str">
        <f t="shared" si="409"/>
        <v/>
      </c>
      <c r="AK316" s="132" t="str">
        <f t="shared" si="410"/>
        <v/>
      </c>
      <c r="AL316" s="136" t="str">
        <f t="shared" si="411"/>
        <v/>
      </c>
      <c r="AM316" s="132"/>
      <c r="AN316" s="132" t="str">
        <f t="shared" si="389"/>
        <v/>
      </c>
      <c r="AP316" s="1" t="str">
        <f t="shared" si="390"/>
        <v xml:space="preserve"> </v>
      </c>
      <c r="AQ316" s="1" t="str">
        <f t="shared" si="391"/>
        <v xml:space="preserve">0 </v>
      </c>
      <c r="AR316" s="1" t="str">
        <f t="shared" si="392"/>
        <v xml:space="preserve">0 </v>
      </c>
      <c r="AS316" s="1" t="str">
        <f t="shared" si="412"/>
        <v/>
      </c>
      <c r="AT316" s="1" t="str">
        <f t="shared" si="413"/>
        <v/>
      </c>
      <c r="AU316" s="1" t="str">
        <f t="shared" si="414"/>
        <v/>
      </c>
      <c r="AV316" s="1" t="str">
        <f t="shared" si="415"/>
        <v/>
      </c>
      <c r="AW316" s="1" t="str">
        <f t="shared" si="416"/>
        <v/>
      </c>
      <c r="AX316" s="1" t="str">
        <f t="shared" si="417"/>
        <v/>
      </c>
      <c r="BA316" s="1">
        <f t="shared" si="418"/>
        <v>0</v>
      </c>
      <c r="BB316" s="1" t="str">
        <f t="shared" si="419"/>
        <v/>
      </c>
      <c r="BC316" s="1" t="str">
        <f t="shared" si="420"/>
        <v/>
      </c>
    </row>
    <row r="317" spans="1:55" ht="15.75">
      <c r="A317" s="145">
        <f t="shared" ref="A317" si="474">A316+1</f>
        <v>312</v>
      </c>
      <c r="B317" s="147"/>
      <c r="C317" s="147"/>
      <c r="D317" s="147"/>
      <c r="E317" s="146"/>
      <c r="F317" s="146"/>
      <c r="G317" s="146"/>
      <c r="H317" s="150">
        <f t="shared" si="394"/>
        <v>0</v>
      </c>
      <c r="I317" s="147"/>
      <c r="J317" s="150">
        <f t="shared" si="395"/>
        <v>0</v>
      </c>
      <c r="K317" s="147"/>
      <c r="L317" s="147"/>
      <c r="M317" s="147"/>
      <c r="N317" s="147"/>
      <c r="O317" s="148"/>
      <c r="P317" s="147"/>
      <c r="Q317" s="147"/>
      <c r="R317" s="149" t="str">
        <f t="shared" si="396"/>
        <v/>
      </c>
      <c r="S317" s="149" t="str">
        <f t="shared" si="397"/>
        <v/>
      </c>
      <c r="T317" s="147"/>
      <c r="U317" s="147"/>
      <c r="V317" s="147"/>
      <c r="W317" s="132" t="str">
        <f t="shared" si="398"/>
        <v/>
      </c>
      <c r="X317" s="136" t="str">
        <f t="shared" si="399"/>
        <v/>
      </c>
      <c r="Y317" s="132" t="str">
        <f t="shared" si="387"/>
        <v/>
      </c>
      <c r="Z317" s="136" t="str">
        <f t="shared" si="400"/>
        <v/>
      </c>
      <c r="AA317" s="136" t="str">
        <f t="shared" si="401"/>
        <v/>
      </c>
      <c r="AB317" s="136" t="str">
        <f t="shared" si="402"/>
        <v/>
      </c>
      <c r="AC317" s="136" t="str">
        <f t="shared" si="403"/>
        <v/>
      </c>
      <c r="AD317" s="132" t="str">
        <f t="shared" si="404"/>
        <v/>
      </c>
      <c r="AE317" s="132" t="str">
        <f t="shared" si="405"/>
        <v/>
      </c>
      <c r="AF317" s="132" t="str">
        <f t="shared" si="406"/>
        <v/>
      </c>
      <c r="AG317" s="132" t="str">
        <f t="shared" si="388"/>
        <v/>
      </c>
      <c r="AH317" s="136" t="str">
        <f t="shared" si="407"/>
        <v/>
      </c>
      <c r="AI317" s="132" t="str">
        <f t="shared" si="408"/>
        <v/>
      </c>
      <c r="AJ317" s="132" t="str">
        <f t="shared" si="409"/>
        <v/>
      </c>
      <c r="AK317" s="132" t="str">
        <f t="shared" si="410"/>
        <v/>
      </c>
      <c r="AL317" s="136" t="str">
        <f t="shared" si="411"/>
        <v/>
      </c>
      <c r="AM317" s="132"/>
      <c r="AN317" s="132" t="str">
        <f t="shared" si="389"/>
        <v/>
      </c>
      <c r="AP317" s="1" t="str">
        <f t="shared" si="390"/>
        <v xml:space="preserve"> </v>
      </c>
      <c r="AQ317" s="1" t="str">
        <f t="shared" si="391"/>
        <v xml:space="preserve">0 </v>
      </c>
      <c r="AR317" s="1" t="str">
        <f t="shared" si="392"/>
        <v xml:space="preserve">0 </v>
      </c>
      <c r="AS317" s="1" t="str">
        <f t="shared" si="412"/>
        <v/>
      </c>
      <c r="AT317" s="1" t="str">
        <f t="shared" si="413"/>
        <v/>
      </c>
      <c r="AU317" s="1" t="str">
        <f t="shared" si="414"/>
        <v/>
      </c>
      <c r="AV317" s="1" t="str">
        <f t="shared" si="415"/>
        <v/>
      </c>
      <c r="AW317" s="1" t="str">
        <f t="shared" si="416"/>
        <v/>
      </c>
      <c r="AX317" s="1" t="str">
        <f t="shared" si="417"/>
        <v/>
      </c>
      <c r="BA317" s="1">
        <f t="shared" si="418"/>
        <v>0</v>
      </c>
      <c r="BB317" s="1" t="str">
        <f t="shared" si="419"/>
        <v/>
      </c>
      <c r="BC317" s="1" t="str">
        <f t="shared" si="420"/>
        <v/>
      </c>
    </row>
    <row r="318" spans="1:55" ht="15.75">
      <c r="A318" s="145">
        <f t="shared" ref="A318" si="475">A317+1</f>
        <v>313</v>
      </c>
      <c r="B318" s="147"/>
      <c r="C318" s="147"/>
      <c r="D318" s="147"/>
      <c r="E318" s="146"/>
      <c r="F318" s="146"/>
      <c r="G318" s="146"/>
      <c r="H318" s="150">
        <f t="shared" si="394"/>
        <v>0</v>
      </c>
      <c r="I318" s="147"/>
      <c r="J318" s="150">
        <f t="shared" si="395"/>
        <v>0</v>
      </c>
      <c r="K318" s="147"/>
      <c r="L318" s="147"/>
      <c r="M318" s="147"/>
      <c r="N318" s="147"/>
      <c r="O318" s="148"/>
      <c r="P318" s="147"/>
      <c r="Q318" s="147"/>
      <c r="R318" s="149" t="str">
        <f t="shared" si="396"/>
        <v/>
      </c>
      <c r="S318" s="149" t="str">
        <f t="shared" si="397"/>
        <v/>
      </c>
      <c r="T318" s="147"/>
      <c r="U318" s="147"/>
      <c r="V318" s="147"/>
      <c r="W318" s="132" t="str">
        <f t="shared" si="398"/>
        <v/>
      </c>
      <c r="X318" s="136" t="str">
        <f t="shared" si="399"/>
        <v/>
      </c>
      <c r="Y318" s="132" t="str">
        <f t="shared" si="387"/>
        <v/>
      </c>
      <c r="Z318" s="136" t="str">
        <f t="shared" si="400"/>
        <v/>
      </c>
      <c r="AA318" s="136" t="str">
        <f t="shared" si="401"/>
        <v/>
      </c>
      <c r="AB318" s="136" t="str">
        <f t="shared" si="402"/>
        <v/>
      </c>
      <c r="AC318" s="136" t="str">
        <f t="shared" si="403"/>
        <v/>
      </c>
      <c r="AD318" s="132" t="str">
        <f t="shared" si="404"/>
        <v/>
      </c>
      <c r="AE318" s="132" t="str">
        <f t="shared" si="405"/>
        <v/>
      </c>
      <c r="AF318" s="132" t="str">
        <f t="shared" si="406"/>
        <v/>
      </c>
      <c r="AG318" s="132" t="str">
        <f t="shared" si="388"/>
        <v/>
      </c>
      <c r="AH318" s="136" t="str">
        <f t="shared" si="407"/>
        <v/>
      </c>
      <c r="AI318" s="132" t="str">
        <f t="shared" si="408"/>
        <v/>
      </c>
      <c r="AJ318" s="132" t="str">
        <f t="shared" si="409"/>
        <v/>
      </c>
      <c r="AK318" s="132" t="str">
        <f t="shared" si="410"/>
        <v/>
      </c>
      <c r="AL318" s="136" t="str">
        <f t="shared" si="411"/>
        <v/>
      </c>
      <c r="AM318" s="132"/>
      <c r="AN318" s="132" t="str">
        <f t="shared" si="389"/>
        <v/>
      </c>
      <c r="AP318" s="1" t="str">
        <f t="shared" si="390"/>
        <v xml:space="preserve"> </v>
      </c>
      <c r="AQ318" s="1" t="str">
        <f t="shared" si="391"/>
        <v xml:space="preserve">0 </v>
      </c>
      <c r="AR318" s="1" t="str">
        <f t="shared" si="392"/>
        <v xml:space="preserve">0 </v>
      </c>
      <c r="AS318" s="1" t="str">
        <f t="shared" si="412"/>
        <v/>
      </c>
      <c r="AT318" s="1" t="str">
        <f t="shared" si="413"/>
        <v/>
      </c>
      <c r="AU318" s="1" t="str">
        <f t="shared" si="414"/>
        <v/>
      </c>
      <c r="AV318" s="1" t="str">
        <f t="shared" si="415"/>
        <v/>
      </c>
      <c r="AW318" s="1" t="str">
        <f t="shared" si="416"/>
        <v/>
      </c>
      <c r="AX318" s="1" t="str">
        <f t="shared" si="417"/>
        <v/>
      </c>
      <c r="BA318" s="1">
        <f t="shared" si="418"/>
        <v>0</v>
      </c>
      <c r="BB318" s="1" t="str">
        <f t="shared" si="419"/>
        <v/>
      </c>
      <c r="BC318" s="1" t="str">
        <f t="shared" si="420"/>
        <v/>
      </c>
    </row>
    <row r="319" spans="1:55" ht="15.75">
      <c r="A319" s="145">
        <f t="shared" ref="A319" si="476">A318+1</f>
        <v>314</v>
      </c>
      <c r="B319" s="147"/>
      <c r="C319" s="147"/>
      <c r="D319" s="147"/>
      <c r="E319" s="146"/>
      <c r="F319" s="146"/>
      <c r="G319" s="146"/>
      <c r="H319" s="150">
        <f t="shared" si="394"/>
        <v>0</v>
      </c>
      <c r="I319" s="147"/>
      <c r="J319" s="150">
        <f t="shared" si="395"/>
        <v>0</v>
      </c>
      <c r="K319" s="147"/>
      <c r="L319" s="147"/>
      <c r="M319" s="147"/>
      <c r="N319" s="147"/>
      <c r="O319" s="148"/>
      <c r="P319" s="147"/>
      <c r="Q319" s="147"/>
      <c r="R319" s="149" t="str">
        <f t="shared" si="396"/>
        <v/>
      </c>
      <c r="S319" s="149" t="str">
        <f t="shared" si="397"/>
        <v/>
      </c>
      <c r="T319" s="147"/>
      <c r="U319" s="147"/>
      <c r="V319" s="147"/>
      <c r="W319" s="132" t="str">
        <f t="shared" si="398"/>
        <v/>
      </c>
      <c r="X319" s="136" t="str">
        <f t="shared" si="399"/>
        <v/>
      </c>
      <c r="Y319" s="132" t="str">
        <f t="shared" si="387"/>
        <v/>
      </c>
      <c r="Z319" s="136" t="str">
        <f t="shared" si="400"/>
        <v/>
      </c>
      <c r="AA319" s="136" t="str">
        <f t="shared" si="401"/>
        <v/>
      </c>
      <c r="AB319" s="136" t="str">
        <f t="shared" si="402"/>
        <v/>
      </c>
      <c r="AC319" s="136" t="str">
        <f t="shared" si="403"/>
        <v/>
      </c>
      <c r="AD319" s="132" t="str">
        <f t="shared" si="404"/>
        <v/>
      </c>
      <c r="AE319" s="132" t="str">
        <f t="shared" si="405"/>
        <v/>
      </c>
      <c r="AF319" s="132" t="str">
        <f t="shared" si="406"/>
        <v/>
      </c>
      <c r="AG319" s="132" t="str">
        <f t="shared" si="388"/>
        <v/>
      </c>
      <c r="AH319" s="136" t="str">
        <f t="shared" si="407"/>
        <v/>
      </c>
      <c r="AI319" s="132" t="str">
        <f t="shared" si="408"/>
        <v/>
      </c>
      <c r="AJ319" s="132" t="str">
        <f t="shared" si="409"/>
        <v/>
      </c>
      <c r="AK319" s="132" t="str">
        <f t="shared" si="410"/>
        <v/>
      </c>
      <c r="AL319" s="136" t="str">
        <f t="shared" si="411"/>
        <v/>
      </c>
      <c r="AM319" s="132"/>
      <c r="AN319" s="132" t="str">
        <f t="shared" si="389"/>
        <v/>
      </c>
      <c r="AP319" s="1" t="str">
        <f t="shared" si="390"/>
        <v xml:space="preserve"> </v>
      </c>
      <c r="AQ319" s="1" t="str">
        <f t="shared" si="391"/>
        <v xml:space="preserve">0 </v>
      </c>
      <c r="AR319" s="1" t="str">
        <f t="shared" si="392"/>
        <v xml:space="preserve">0 </v>
      </c>
      <c r="AS319" s="1" t="str">
        <f t="shared" si="412"/>
        <v/>
      </c>
      <c r="AT319" s="1" t="str">
        <f t="shared" si="413"/>
        <v/>
      </c>
      <c r="AU319" s="1" t="str">
        <f t="shared" si="414"/>
        <v/>
      </c>
      <c r="AV319" s="1" t="str">
        <f t="shared" si="415"/>
        <v/>
      </c>
      <c r="AW319" s="1" t="str">
        <f t="shared" si="416"/>
        <v/>
      </c>
      <c r="AX319" s="1" t="str">
        <f t="shared" si="417"/>
        <v/>
      </c>
      <c r="BA319" s="1">
        <f t="shared" si="418"/>
        <v>0</v>
      </c>
      <c r="BB319" s="1" t="str">
        <f t="shared" si="419"/>
        <v/>
      </c>
      <c r="BC319" s="1" t="str">
        <f t="shared" si="420"/>
        <v/>
      </c>
    </row>
    <row r="320" spans="1:55" ht="15.75">
      <c r="A320" s="145">
        <f t="shared" ref="A320" si="477">A319+1</f>
        <v>315</v>
      </c>
      <c r="B320" s="147"/>
      <c r="C320" s="147"/>
      <c r="D320" s="147"/>
      <c r="E320" s="146"/>
      <c r="F320" s="146"/>
      <c r="G320" s="146"/>
      <c r="H320" s="150">
        <f t="shared" si="394"/>
        <v>0</v>
      </c>
      <c r="I320" s="147"/>
      <c r="J320" s="150">
        <f t="shared" si="395"/>
        <v>0</v>
      </c>
      <c r="K320" s="147"/>
      <c r="L320" s="147"/>
      <c r="M320" s="147"/>
      <c r="N320" s="147"/>
      <c r="O320" s="148"/>
      <c r="P320" s="147"/>
      <c r="Q320" s="147"/>
      <c r="R320" s="149" t="str">
        <f t="shared" si="396"/>
        <v/>
      </c>
      <c r="S320" s="149" t="str">
        <f t="shared" si="397"/>
        <v/>
      </c>
      <c r="T320" s="147"/>
      <c r="U320" s="147"/>
      <c r="V320" s="147"/>
      <c r="W320" s="132" t="str">
        <f t="shared" si="398"/>
        <v/>
      </c>
      <c r="X320" s="136" t="str">
        <f t="shared" si="399"/>
        <v/>
      </c>
      <c r="Y320" s="132" t="str">
        <f t="shared" si="387"/>
        <v/>
      </c>
      <c r="Z320" s="136" t="str">
        <f t="shared" si="400"/>
        <v/>
      </c>
      <c r="AA320" s="136" t="str">
        <f t="shared" si="401"/>
        <v/>
      </c>
      <c r="AB320" s="136" t="str">
        <f t="shared" si="402"/>
        <v/>
      </c>
      <c r="AC320" s="136" t="str">
        <f t="shared" si="403"/>
        <v/>
      </c>
      <c r="AD320" s="132" t="str">
        <f t="shared" si="404"/>
        <v/>
      </c>
      <c r="AE320" s="132" t="str">
        <f t="shared" si="405"/>
        <v/>
      </c>
      <c r="AF320" s="132" t="str">
        <f t="shared" si="406"/>
        <v/>
      </c>
      <c r="AG320" s="132" t="str">
        <f t="shared" si="388"/>
        <v/>
      </c>
      <c r="AH320" s="136" t="str">
        <f t="shared" si="407"/>
        <v/>
      </c>
      <c r="AI320" s="132" t="str">
        <f t="shared" si="408"/>
        <v/>
      </c>
      <c r="AJ320" s="132" t="str">
        <f t="shared" si="409"/>
        <v/>
      </c>
      <c r="AK320" s="132" t="str">
        <f t="shared" si="410"/>
        <v/>
      </c>
      <c r="AL320" s="136" t="str">
        <f t="shared" si="411"/>
        <v/>
      </c>
      <c r="AM320" s="132"/>
      <c r="AN320" s="132" t="str">
        <f t="shared" si="389"/>
        <v/>
      </c>
      <c r="AP320" s="1" t="str">
        <f t="shared" si="390"/>
        <v xml:space="preserve"> </v>
      </c>
      <c r="AQ320" s="1" t="str">
        <f t="shared" si="391"/>
        <v xml:space="preserve">0 </v>
      </c>
      <c r="AR320" s="1" t="str">
        <f t="shared" si="392"/>
        <v xml:space="preserve">0 </v>
      </c>
      <c r="AS320" s="1" t="str">
        <f t="shared" si="412"/>
        <v/>
      </c>
      <c r="AT320" s="1" t="str">
        <f t="shared" si="413"/>
        <v/>
      </c>
      <c r="AU320" s="1" t="str">
        <f t="shared" si="414"/>
        <v/>
      </c>
      <c r="AV320" s="1" t="str">
        <f t="shared" si="415"/>
        <v/>
      </c>
      <c r="AW320" s="1" t="str">
        <f t="shared" si="416"/>
        <v/>
      </c>
      <c r="AX320" s="1" t="str">
        <f t="shared" si="417"/>
        <v/>
      </c>
      <c r="BA320" s="1">
        <f t="shared" si="418"/>
        <v>0</v>
      </c>
      <c r="BB320" s="1" t="str">
        <f t="shared" si="419"/>
        <v/>
      </c>
      <c r="BC320" s="1" t="str">
        <f t="shared" si="420"/>
        <v/>
      </c>
    </row>
    <row r="321" spans="1:55" ht="15.75">
      <c r="A321" s="145">
        <f t="shared" ref="A321" si="478">A320+1</f>
        <v>316</v>
      </c>
      <c r="B321" s="147"/>
      <c r="C321" s="147"/>
      <c r="D321" s="147"/>
      <c r="E321" s="146"/>
      <c r="F321" s="146"/>
      <c r="G321" s="146"/>
      <c r="H321" s="150">
        <f t="shared" si="394"/>
        <v>0</v>
      </c>
      <c r="I321" s="147"/>
      <c r="J321" s="150">
        <f t="shared" si="395"/>
        <v>0</v>
      </c>
      <c r="K321" s="147"/>
      <c r="L321" s="147"/>
      <c r="M321" s="147"/>
      <c r="N321" s="147"/>
      <c r="O321" s="148"/>
      <c r="P321" s="147"/>
      <c r="Q321" s="147"/>
      <c r="R321" s="149" t="str">
        <f t="shared" si="396"/>
        <v/>
      </c>
      <c r="S321" s="149" t="str">
        <f t="shared" si="397"/>
        <v/>
      </c>
      <c r="T321" s="147"/>
      <c r="U321" s="147"/>
      <c r="V321" s="147"/>
      <c r="W321" s="132" t="str">
        <f t="shared" si="398"/>
        <v/>
      </c>
      <c r="X321" s="136" t="str">
        <f t="shared" si="399"/>
        <v/>
      </c>
      <c r="Y321" s="132" t="str">
        <f t="shared" si="387"/>
        <v/>
      </c>
      <c r="Z321" s="136" t="str">
        <f t="shared" si="400"/>
        <v/>
      </c>
      <c r="AA321" s="136" t="str">
        <f t="shared" si="401"/>
        <v/>
      </c>
      <c r="AB321" s="136" t="str">
        <f t="shared" si="402"/>
        <v/>
      </c>
      <c r="AC321" s="136" t="str">
        <f t="shared" si="403"/>
        <v/>
      </c>
      <c r="AD321" s="132" t="str">
        <f t="shared" si="404"/>
        <v/>
      </c>
      <c r="AE321" s="132" t="str">
        <f t="shared" si="405"/>
        <v/>
      </c>
      <c r="AF321" s="132" t="str">
        <f t="shared" si="406"/>
        <v/>
      </c>
      <c r="AG321" s="132" t="str">
        <f t="shared" si="388"/>
        <v/>
      </c>
      <c r="AH321" s="136" t="str">
        <f t="shared" si="407"/>
        <v/>
      </c>
      <c r="AI321" s="132" t="str">
        <f t="shared" si="408"/>
        <v/>
      </c>
      <c r="AJ321" s="132" t="str">
        <f t="shared" si="409"/>
        <v/>
      </c>
      <c r="AK321" s="132" t="str">
        <f t="shared" si="410"/>
        <v/>
      </c>
      <c r="AL321" s="136" t="str">
        <f t="shared" si="411"/>
        <v/>
      </c>
      <c r="AM321" s="132"/>
      <c r="AN321" s="132" t="str">
        <f t="shared" si="389"/>
        <v/>
      </c>
      <c r="AP321" s="1" t="str">
        <f t="shared" si="390"/>
        <v xml:space="preserve"> </v>
      </c>
      <c r="AQ321" s="1" t="str">
        <f t="shared" si="391"/>
        <v xml:space="preserve">0 </v>
      </c>
      <c r="AR321" s="1" t="str">
        <f t="shared" si="392"/>
        <v xml:space="preserve">0 </v>
      </c>
      <c r="AS321" s="1" t="str">
        <f t="shared" si="412"/>
        <v/>
      </c>
      <c r="AT321" s="1" t="str">
        <f t="shared" si="413"/>
        <v/>
      </c>
      <c r="AU321" s="1" t="str">
        <f t="shared" si="414"/>
        <v/>
      </c>
      <c r="AV321" s="1" t="str">
        <f t="shared" si="415"/>
        <v/>
      </c>
      <c r="AW321" s="1" t="str">
        <f t="shared" si="416"/>
        <v/>
      </c>
      <c r="AX321" s="1" t="str">
        <f t="shared" si="417"/>
        <v/>
      </c>
      <c r="BA321" s="1">
        <f t="shared" si="418"/>
        <v>0</v>
      </c>
      <c r="BB321" s="1" t="str">
        <f t="shared" si="419"/>
        <v/>
      </c>
      <c r="BC321" s="1" t="str">
        <f t="shared" si="420"/>
        <v/>
      </c>
    </row>
    <row r="322" spans="1:55" ht="15.75">
      <c r="A322" s="145">
        <f t="shared" ref="A322" si="479">A321+1</f>
        <v>317</v>
      </c>
      <c r="B322" s="147"/>
      <c r="C322" s="147"/>
      <c r="D322" s="147"/>
      <c r="E322" s="146"/>
      <c r="F322" s="146"/>
      <c r="G322" s="146"/>
      <c r="H322" s="150">
        <f t="shared" si="394"/>
        <v>0</v>
      </c>
      <c r="I322" s="147"/>
      <c r="J322" s="150">
        <f t="shared" si="395"/>
        <v>0</v>
      </c>
      <c r="K322" s="147"/>
      <c r="L322" s="147"/>
      <c r="M322" s="147"/>
      <c r="N322" s="147"/>
      <c r="O322" s="148"/>
      <c r="P322" s="147"/>
      <c r="Q322" s="147"/>
      <c r="R322" s="149" t="str">
        <f t="shared" si="396"/>
        <v/>
      </c>
      <c r="S322" s="149" t="str">
        <f t="shared" si="397"/>
        <v/>
      </c>
      <c r="T322" s="147"/>
      <c r="U322" s="147"/>
      <c r="V322" s="147"/>
      <c r="W322" s="132" t="str">
        <f t="shared" si="398"/>
        <v/>
      </c>
      <c r="X322" s="136" t="str">
        <f t="shared" si="399"/>
        <v/>
      </c>
      <c r="Y322" s="132" t="str">
        <f t="shared" si="387"/>
        <v/>
      </c>
      <c r="Z322" s="136" t="str">
        <f t="shared" si="400"/>
        <v/>
      </c>
      <c r="AA322" s="136" t="str">
        <f t="shared" si="401"/>
        <v/>
      </c>
      <c r="AB322" s="136" t="str">
        <f t="shared" si="402"/>
        <v/>
      </c>
      <c r="AC322" s="136" t="str">
        <f t="shared" si="403"/>
        <v/>
      </c>
      <c r="AD322" s="132" t="str">
        <f t="shared" si="404"/>
        <v/>
      </c>
      <c r="AE322" s="132" t="str">
        <f t="shared" si="405"/>
        <v/>
      </c>
      <c r="AF322" s="132" t="str">
        <f t="shared" si="406"/>
        <v/>
      </c>
      <c r="AG322" s="132" t="str">
        <f t="shared" si="388"/>
        <v/>
      </c>
      <c r="AH322" s="136" t="str">
        <f t="shared" si="407"/>
        <v/>
      </c>
      <c r="AI322" s="132" t="str">
        <f t="shared" si="408"/>
        <v/>
      </c>
      <c r="AJ322" s="132" t="str">
        <f t="shared" si="409"/>
        <v/>
      </c>
      <c r="AK322" s="132" t="str">
        <f t="shared" si="410"/>
        <v/>
      </c>
      <c r="AL322" s="136" t="str">
        <f t="shared" si="411"/>
        <v/>
      </c>
      <c r="AM322" s="132"/>
      <c r="AN322" s="132" t="str">
        <f t="shared" si="389"/>
        <v/>
      </c>
      <c r="AP322" s="1" t="str">
        <f t="shared" si="390"/>
        <v xml:space="preserve"> </v>
      </c>
      <c r="AQ322" s="1" t="str">
        <f t="shared" si="391"/>
        <v xml:space="preserve">0 </v>
      </c>
      <c r="AR322" s="1" t="str">
        <f t="shared" si="392"/>
        <v xml:space="preserve">0 </v>
      </c>
      <c r="AS322" s="1" t="str">
        <f t="shared" si="412"/>
        <v/>
      </c>
      <c r="AT322" s="1" t="str">
        <f t="shared" si="413"/>
        <v/>
      </c>
      <c r="AU322" s="1" t="str">
        <f t="shared" si="414"/>
        <v/>
      </c>
      <c r="AV322" s="1" t="str">
        <f t="shared" si="415"/>
        <v/>
      </c>
      <c r="AW322" s="1" t="str">
        <f t="shared" si="416"/>
        <v/>
      </c>
      <c r="AX322" s="1" t="str">
        <f t="shared" si="417"/>
        <v/>
      </c>
      <c r="BA322" s="1">
        <f t="shared" si="418"/>
        <v>0</v>
      </c>
      <c r="BB322" s="1" t="str">
        <f t="shared" si="419"/>
        <v/>
      </c>
      <c r="BC322" s="1" t="str">
        <f t="shared" si="420"/>
        <v/>
      </c>
    </row>
    <row r="323" spans="1:55" ht="15.75">
      <c r="A323" s="145">
        <f t="shared" ref="A323" si="480">A322+1</f>
        <v>318</v>
      </c>
      <c r="B323" s="147"/>
      <c r="C323" s="147"/>
      <c r="D323" s="147"/>
      <c r="E323" s="146"/>
      <c r="F323" s="146"/>
      <c r="G323" s="146"/>
      <c r="H323" s="150">
        <f t="shared" si="394"/>
        <v>0</v>
      </c>
      <c r="I323" s="147"/>
      <c r="J323" s="150">
        <f t="shared" si="395"/>
        <v>0</v>
      </c>
      <c r="K323" s="147"/>
      <c r="L323" s="147"/>
      <c r="M323" s="147"/>
      <c r="N323" s="147"/>
      <c r="O323" s="148"/>
      <c r="P323" s="147"/>
      <c r="Q323" s="147"/>
      <c r="R323" s="149" t="str">
        <f t="shared" si="396"/>
        <v/>
      </c>
      <c r="S323" s="149" t="str">
        <f t="shared" si="397"/>
        <v/>
      </c>
      <c r="T323" s="147"/>
      <c r="U323" s="147"/>
      <c r="V323" s="147"/>
      <c r="W323" s="132" t="str">
        <f t="shared" si="398"/>
        <v/>
      </c>
      <c r="X323" s="136" t="str">
        <f t="shared" si="399"/>
        <v/>
      </c>
      <c r="Y323" s="132" t="str">
        <f t="shared" si="387"/>
        <v/>
      </c>
      <c r="Z323" s="136" t="str">
        <f t="shared" si="400"/>
        <v/>
      </c>
      <c r="AA323" s="136" t="str">
        <f t="shared" si="401"/>
        <v/>
      </c>
      <c r="AB323" s="136" t="str">
        <f t="shared" si="402"/>
        <v/>
      </c>
      <c r="AC323" s="136" t="str">
        <f t="shared" si="403"/>
        <v/>
      </c>
      <c r="AD323" s="132" t="str">
        <f t="shared" si="404"/>
        <v/>
      </c>
      <c r="AE323" s="132" t="str">
        <f t="shared" si="405"/>
        <v/>
      </c>
      <c r="AF323" s="132" t="str">
        <f t="shared" si="406"/>
        <v/>
      </c>
      <c r="AG323" s="132" t="str">
        <f t="shared" si="388"/>
        <v/>
      </c>
      <c r="AH323" s="136" t="str">
        <f t="shared" si="407"/>
        <v/>
      </c>
      <c r="AI323" s="132" t="str">
        <f t="shared" si="408"/>
        <v/>
      </c>
      <c r="AJ323" s="132" t="str">
        <f t="shared" si="409"/>
        <v/>
      </c>
      <c r="AK323" s="132" t="str">
        <f t="shared" si="410"/>
        <v/>
      </c>
      <c r="AL323" s="136" t="str">
        <f t="shared" si="411"/>
        <v/>
      </c>
      <c r="AM323" s="132"/>
      <c r="AN323" s="132" t="str">
        <f t="shared" si="389"/>
        <v/>
      </c>
      <c r="AP323" s="1" t="str">
        <f t="shared" si="390"/>
        <v xml:space="preserve"> </v>
      </c>
      <c r="AQ323" s="1" t="str">
        <f t="shared" si="391"/>
        <v xml:space="preserve">0 </v>
      </c>
      <c r="AR323" s="1" t="str">
        <f t="shared" si="392"/>
        <v xml:space="preserve">0 </v>
      </c>
      <c r="AS323" s="1" t="str">
        <f t="shared" si="412"/>
        <v/>
      </c>
      <c r="AT323" s="1" t="str">
        <f t="shared" si="413"/>
        <v/>
      </c>
      <c r="AU323" s="1" t="str">
        <f t="shared" si="414"/>
        <v/>
      </c>
      <c r="AV323" s="1" t="str">
        <f t="shared" si="415"/>
        <v/>
      </c>
      <c r="AW323" s="1" t="str">
        <f t="shared" si="416"/>
        <v/>
      </c>
      <c r="AX323" s="1" t="str">
        <f t="shared" si="417"/>
        <v/>
      </c>
      <c r="BA323" s="1">
        <f t="shared" si="418"/>
        <v>0</v>
      </c>
      <c r="BB323" s="1" t="str">
        <f t="shared" si="419"/>
        <v/>
      </c>
      <c r="BC323" s="1" t="str">
        <f t="shared" si="420"/>
        <v/>
      </c>
    </row>
    <row r="324" spans="1:55" ht="15.75">
      <c r="A324" s="145">
        <f t="shared" ref="A324" si="481">A323+1</f>
        <v>319</v>
      </c>
      <c r="B324" s="147"/>
      <c r="C324" s="147"/>
      <c r="D324" s="147"/>
      <c r="E324" s="146"/>
      <c r="F324" s="146"/>
      <c r="G324" s="146"/>
      <c r="H324" s="150">
        <f t="shared" si="394"/>
        <v>0</v>
      </c>
      <c r="I324" s="147"/>
      <c r="J324" s="150">
        <f t="shared" si="395"/>
        <v>0</v>
      </c>
      <c r="K324" s="147"/>
      <c r="L324" s="147"/>
      <c r="M324" s="147"/>
      <c r="N324" s="147"/>
      <c r="O324" s="148"/>
      <c r="P324" s="147"/>
      <c r="Q324" s="147"/>
      <c r="R324" s="149" t="str">
        <f t="shared" si="396"/>
        <v/>
      </c>
      <c r="S324" s="149" t="str">
        <f t="shared" si="397"/>
        <v/>
      </c>
      <c r="T324" s="147"/>
      <c r="U324" s="147"/>
      <c r="V324" s="147"/>
      <c r="W324" s="132" t="str">
        <f t="shared" si="398"/>
        <v/>
      </c>
      <c r="X324" s="136" t="str">
        <f t="shared" si="399"/>
        <v/>
      </c>
      <c r="Y324" s="132" t="str">
        <f t="shared" si="387"/>
        <v/>
      </c>
      <c r="Z324" s="136" t="str">
        <f t="shared" si="400"/>
        <v/>
      </c>
      <c r="AA324" s="136" t="str">
        <f t="shared" si="401"/>
        <v/>
      </c>
      <c r="AB324" s="136" t="str">
        <f t="shared" si="402"/>
        <v/>
      </c>
      <c r="AC324" s="136" t="str">
        <f t="shared" si="403"/>
        <v/>
      </c>
      <c r="AD324" s="132" t="str">
        <f t="shared" si="404"/>
        <v/>
      </c>
      <c r="AE324" s="132" t="str">
        <f t="shared" si="405"/>
        <v/>
      </c>
      <c r="AF324" s="132" t="str">
        <f t="shared" si="406"/>
        <v/>
      </c>
      <c r="AG324" s="132" t="str">
        <f t="shared" si="388"/>
        <v/>
      </c>
      <c r="AH324" s="136" t="str">
        <f t="shared" si="407"/>
        <v/>
      </c>
      <c r="AI324" s="132" t="str">
        <f t="shared" si="408"/>
        <v/>
      </c>
      <c r="AJ324" s="132" t="str">
        <f t="shared" si="409"/>
        <v/>
      </c>
      <c r="AK324" s="132" t="str">
        <f t="shared" si="410"/>
        <v/>
      </c>
      <c r="AL324" s="136" t="str">
        <f t="shared" si="411"/>
        <v/>
      </c>
      <c r="AM324" s="132"/>
      <c r="AN324" s="132" t="str">
        <f t="shared" si="389"/>
        <v/>
      </c>
      <c r="AP324" s="1" t="str">
        <f t="shared" si="390"/>
        <v xml:space="preserve"> </v>
      </c>
      <c r="AQ324" s="1" t="str">
        <f t="shared" si="391"/>
        <v xml:space="preserve">0 </v>
      </c>
      <c r="AR324" s="1" t="str">
        <f t="shared" si="392"/>
        <v xml:space="preserve">0 </v>
      </c>
      <c r="AS324" s="1" t="str">
        <f t="shared" si="412"/>
        <v/>
      </c>
      <c r="AT324" s="1" t="str">
        <f t="shared" si="413"/>
        <v/>
      </c>
      <c r="AU324" s="1" t="str">
        <f t="shared" si="414"/>
        <v/>
      </c>
      <c r="AV324" s="1" t="str">
        <f t="shared" si="415"/>
        <v/>
      </c>
      <c r="AW324" s="1" t="str">
        <f t="shared" si="416"/>
        <v/>
      </c>
      <c r="AX324" s="1" t="str">
        <f t="shared" si="417"/>
        <v/>
      </c>
      <c r="BA324" s="1">
        <f t="shared" si="418"/>
        <v>0</v>
      </c>
      <c r="BB324" s="1" t="str">
        <f t="shared" si="419"/>
        <v/>
      </c>
      <c r="BC324" s="1" t="str">
        <f t="shared" si="420"/>
        <v/>
      </c>
    </row>
    <row r="325" spans="1:55" ht="15.75">
      <c r="A325" s="145">
        <f t="shared" ref="A325" si="482">A324+1</f>
        <v>320</v>
      </c>
      <c r="B325" s="147"/>
      <c r="C325" s="147"/>
      <c r="D325" s="147"/>
      <c r="E325" s="146"/>
      <c r="F325" s="146"/>
      <c r="G325" s="146"/>
      <c r="H325" s="150">
        <f t="shared" si="394"/>
        <v>0</v>
      </c>
      <c r="I325" s="147"/>
      <c r="J325" s="150">
        <f t="shared" si="395"/>
        <v>0</v>
      </c>
      <c r="K325" s="147"/>
      <c r="L325" s="147"/>
      <c r="M325" s="147"/>
      <c r="N325" s="147"/>
      <c r="O325" s="148"/>
      <c r="P325" s="147"/>
      <c r="Q325" s="147"/>
      <c r="R325" s="149" t="str">
        <f t="shared" si="396"/>
        <v/>
      </c>
      <c r="S325" s="149" t="str">
        <f t="shared" si="397"/>
        <v/>
      </c>
      <c r="T325" s="147"/>
      <c r="U325" s="147"/>
      <c r="V325" s="147"/>
      <c r="W325" s="132" t="str">
        <f t="shared" si="398"/>
        <v/>
      </c>
      <c r="X325" s="136" t="str">
        <f t="shared" si="399"/>
        <v/>
      </c>
      <c r="Y325" s="132" t="str">
        <f t="shared" si="387"/>
        <v/>
      </c>
      <c r="Z325" s="136" t="str">
        <f t="shared" si="400"/>
        <v/>
      </c>
      <c r="AA325" s="136" t="str">
        <f t="shared" si="401"/>
        <v/>
      </c>
      <c r="AB325" s="136" t="str">
        <f t="shared" si="402"/>
        <v/>
      </c>
      <c r="AC325" s="136" t="str">
        <f t="shared" si="403"/>
        <v/>
      </c>
      <c r="AD325" s="132" t="str">
        <f t="shared" si="404"/>
        <v/>
      </c>
      <c r="AE325" s="132" t="str">
        <f t="shared" si="405"/>
        <v/>
      </c>
      <c r="AF325" s="132" t="str">
        <f t="shared" si="406"/>
        <v/>
      </c>
      <c r="AG325" s="132" t="str">
        <f t="shared" si="388"/>
        <v/>
      </c>
      <c r="AH325" s="136" t="str">
        <f t="shared" si="407"/>
        <v/>
      </c>
      <c r="AI325" s="132" t="str">
        <f t="shared" si="408"/>
        <v/>
      </c>
      <c r="AJ325" s="132" t="str">
        <f t="shared" si="409"/>
        <v/>
      </c>
      <c r="AK325" s="132" t="str">
        <f t="shared" si="410"/>
        <v/>
      </c>
      <c r="AL325" s="136" t="str">
        <f t="shared" si="411"/>
        <v/>
      </c>
      <c r="AM325" s="132"/>
      <c r="AN325" s="132" t="str">
        <f t="shared" si="389"/>
        <v/>
      </c>
      <c r="AP325" s="1" t="str">
        <f t="shared" si="390"/>
        <v xml:space="preserve"> </v>
      </c>
      <c r="AQ325" s="1" t="str">
        <f t="shared" si="391"/>
        <v xml:space="preserve">0 </v>
      </c>
      <c r="AR325" s="1" t="str">
        <f t="shared" si="392"/>
        <v xml:space="preserve">0 </v>
      </c>
      <c r="AS325" s="1" t="str">
        <f t="shared" si="412"/>
        <v/>
      </c>
      <c r="AT325" s="1" t="str">
        <f t="shared" si="413"/>
        <v/>
      </c>
      <c r="AU325" s="1" t="str">
        <f t="shared" si="414"/>
        <v/>
      </c>
      <c r="AV325" s="1" t="str">
        <f t="shared" si="415"/>
        <v/>
      </c>
      <c r="AW325" s="1" t="str">
        <f t="shared" si="416"/>
        <v/>
      </c>
      <c r="AX325" s="1" t="str">
        <f t="shared" si="417"/>
        <v/>
      </c>
      <c r="BA325" s="1">
        <f t="shared" si="418"/>
        <v>0</v>
      </c>
      <c r="BB325" s="1" t="str">
        <f t="shared" si="419"/>
        <v/>
      </c>
      <c r="BC325" s="1" t="str">
        <f t="shared" si="420"/>
        <v/>
      </c>
    </row>
    <row r="326" spans="1:55" ht="15.75">
      <c r="A326" s="145">
        <f t="shared" ref="A326" si="483">A325+1</f>
        <v>321</v>
      </c>
      <c r="B326" s="147"/>
      <c r="C326" s="147"/>
      <c r="D326" s="147"/>
      <c r="E326" s="146"/>
      <c r="F326" s="146"/>
      <c r="G326" s="146"/>
      <c r="H326" s="150">
        <f t="shared" si="394"/>
        <v>0</v>
      </c>
      <c r="I326" s="147"/>
      <c r="J326" s="150">
        <f t="shared" si="395"/>
        <v>0</v>
      </c>
      <c r="K326" s="147"/>
      <c r="L326" s="147"/>
      <c r="M326" s="147"/>
      <c r="N326" s="147"/>
      <c r="O326" s="148"/>
      <c r="P326" s="147"/>
      <c r="Q326" s="147"/>
      <c r="R326" s="149" t="str">
        <f t="shared" si="396"/>
        <v/>
      </c>
      <c r="S326" s="149" t="str">
        <f t="shared" si="397"/>
        <v/>
      </c>
      <c r="T326" s="147"/>
      <c r="U326" s="147"/>
      <c r="V326" s="147"/>
      <c r="W326" s="132" t="str">
        <f t="shared" si="398"/>
        <v/>
      </c>
      <c r="X326" s="136" t="str">
        <f t="shared" si="399"/>
        <v/>
      </c>
      <c r="Y326" s="132" t="str">
        <f t="shared" ref="Y326:Y389" si="484">IF(N326=AY343,"",IF(N326=$AY$24,1,IF(N326=$AY$25,2,IF(N326=$AY$26,3,4))))</f>
        <v/>
      </c>
      <c r="Z326" s="136" t="str">
        <f t="shared" si="400"/>
        <v/>
      </c>
      <c r="AA326" s="136" t="str">
        <f t="shared" si="401"/>
        <v/>
      </c>
      <c r="AB326" s="136" t="str">
        <f t="shared" si="402"/>
        <v/>
      </c>
      <c r="AC326" s="136" t="str">
        <f t="shared" si="403"/>
        <v/>
      </c>
      <c r="AD326" s="132" t="str">
        <f t="shared" si="404"/>
        <v/>
      </c>
      <c r="AE326" s="132" t="str">
        <f t="shared" si="405"/>
        <v/>
      </c>
      <c r="AF326" s="132" t="str">
        <f t="shared" si="406"/>
        <v/>
      </c>
      <c r="AG326" s="132" t="str">
        <f t="shared" ref="AG326:AG389" si="485">IF(P326=0,"",IF(P326=$AY$30,"29E","13E"))</f>
        <v/>
      </c>
      <c r="AH326" s="136" t="str">
        <f t="shared" si="407"/>
        <v/>
      </c>
      <c r="AI326" s="132" t="str">
        <f t="shared" si="408"/>
        <v/>
      </c>
      <c r="AJ326" s="132" t="str">
        <f t="shared" si="409"/>
        <v/>
      </c>
      <c r="AK326" s="132" t="str">
        <f t="shared" si="410"/>
        <v/>
      </c>
      <c r="AL326" s="136" t="str">
        <f t="shared" si="411"/>
        <v/>
      </c>
      <c r="AM326" s="132"/>
      <c r="AN326" s="132" t="str">
        <f t="shared" ref="AN326:AN389" si="486">IF(AL326="","",IF(U326=$AY$10,"Fee Exempted",CONCATENATE("Fee Paid Rs: ",U326)))</f>
        <v/>
      </c>
      <c r="AP326" s="1" t="str">
        <f t="shared" ref="AP326:AP389" si="487">UPPER(CONCATENATE(E326," ",F326))</f>
        <v xml:space="preserve"> </v>
      </c>
      <c r="AQ326" s="1" t="str">
        <f t="shared" ref="AQ326:AQ389" si="488">UPPER(CONCATENATE(H326," ",I326))</f>
        <v xml:space="preserve">0 </v>
      </c>
      <c r="AR326" s="1" t="str">
        <f t="shared" ref="AR326:AR389" si="489">UPPER(CONCATENATE(J326," ",K326))</f>
        <v xml:space="preserve">0 </v>
      </c>
      <c r="AS326" s="1" t="str">
        <f t="shared" si="412"/>
        <v/>
      </c>
      <c r="AT326" s="1" t="str">
        <f t="shared" si="413"/>
        <v/>
      </c>
      <c r="AU326" s="1" t="str">
        <f t="shared" si="414"/>
        <v/>
      </c>
      <c r="AV326" s="1" t="str">
        <f t="shared" si="415"/>
        <v/>
      </c>
      <c r="AW326" s="1" t="str">
        <f t="shared" si="416"/>
        <v/>
      </c>
      <c r="AX326" s="1" t="str">
        <f t="shared" si="417"/>
        <v/>
      </c>
      <c r="BA326" s="1">
        <f t="shared" si="418"/>
        <v>0</v>
      </c>
      <c r="BB326" s="1" t="str">
        <f t="shared" si="419"/>
        <v/>
      </c>
      <c r="BC326" s="1" t="str">
        <f t="shared" si="420"/>
        <v/>
      </c>
    </row>
    <row r="327" spans="1:55" ht="15.75">
      <c r="A327" s="145">
        <f t="shared" ref="A327" si="490">A326+1</f>
        <v>322</v>
      </c>
      <c r="B327" s="147"/>
      <c r="C327" s="147"/>
      <c r="D327" s="147"/>
      <c r="E327" s="146"/>
      <c r="F327" s="146"/>
      <c r="G327" s="146"/>
      <c r="H327" s="150">
        <f t="shared" ref="H327:H390" si="491">E327</f>
        <v>0</v>
      </c>
      <c r="I327" s="147"/>
      <c r="J327" s="150">
        <f t="shared" ref="J327:J390" si="492">H327</f>
        <v>0</v>
      </c>
      <c r="K327" s="147"/>
      <c r="L327" s="147"/>
      <c r="M327" s="147"/>
      <c r="N327" s="147"/>
      <c r="O327" s="148"/>
      <c r="P327" s="147"/>
      <c r="Q327" s="147"/>
      <c r="R327" s="149" t="str">
        <f t="shared" ref="R327:R390" si="493">IF(Q327=0,"",IF(Q327="01U","09T","09H"))</f>
        <v/>
      </c>
      <c r="S327" s="149" t="str">
        <f t="shared" ref="S327:S390" si="494">IF(Q327=0,"",IF(Q327="03T","B","A"))</f>
        <v/>
      </c>
      <c r="T327" s="147"/>
      <c r="U327" s="147"/>
      <c r="V327" s="147"/>
      <c r="W327" s="132" t="str">
        <f t="shared" ref="W327:W390" si="495">IF(G327&gt;0,G327,"")</f>
        <v/>
      </c>
      <c r="X327" s="136" t="str">
        <f t="shared" ref="X327:X390" si="496">IF(M327&gt;0,M327,"")</f>
        <v/>
      </c>
      <c r="Y327" s="132" t="str">
        <f t="shared" si="484"/>
        <v/>
      </c>
      <c r="Z327" s="136" t="str">
        <f t="shared" ref="Z327:Z390" si="497">CONCATENATE(MID(O327,1,2))</f>
        <v/>
      </c>
      <c r="AA327" s="136" t="str">
        <f t="shared" ref="AA327:AA390" si="498">CONCATENATE(MID(O327,4,2))</f>
        <v/>
      </c>
      <c r="AB327" s="136" t="str">
        <f t="shared" ref="AB327:AB390" si="499">CONCATENATE(MID(O327,7,4))</f>
        <v/>
      </c>
      <c r="AC327" s="136" t="str">
        <f t="shared" ref="AC327:AC390" si="500">IF(W327="","",S327)</f>
        <v/>
      </c>
      <c r="AD327" s="132" t="str">
        <f t="shared" ref="AD327:AD390" si="501">IF(Q327&gt;0,Q327,"")</f>
        <v/>
      </c>
      <c r="AE327" s="132" t="str">
        <f t="shared" ref="AE327:AE390" si="502">IF(AD327="","",IF(AD327="01T","02T",IF(AD327="01U","02U",IF(AD327="01H","02H","04S"))))</f>
        <v/>
      </c>
      <c r="AF327" s="132" t="str">
        <f t="shared" ref="AF327:AF390" si="503">IF(OR(R327="",R327=0),"",R327)</f>
        <v/>
      </c>
      <c r="AG327" s="132" t="str">
        <f t="shared" si="485"/>
        <v/>
      </c>
      <c r="AH327" s="136" t="str">
        <f t="shared" ref="AH327:AH390" si="504">IF(P327&gt;0,MID(P327,1,1),"")</f>
        <v/>
      </c>
      <c r="AI327" s="132" t="str">
        <f t="shared" ref="AI327:AI390" si="505">IF(AD327="","",CONCATENATE(15,AH327))</f>
        <v/>
      </c>
      <c r="AJ327" s="132" t="str">
        <f t="shared" ref="AJ327:AJ390" si="506">IF(AD327="","",CONCATENATE(19,AH327))</f>
        <v/>
      </c>
      <c r="AK327" s="132" t="str">
        <f t="shared" ref="AK327:AK390" si="507">IF(AD327="","",CONCATENATE(21,AH327))</f>
        <v/>
      </c>
      <c r="AL327" s="136" t="str">
        <f t="shared" ref="AL327:AL390" si="508">IF(SUM(AS327:AX327)&gt;0,SUM(AS327:AX327),"")</f>
        <v/>
      </c>
      <c r="AM327" s="132"/>
      <c r="AN327" s="132" t="str">
        <f t="shared" si="486"/>
        <v/>
      </c>
      <c r="AP327" s="1" t="str">
        <f t="shared" si="487"/>
        <v xml:space="preserve"> </v>
      </c>
      <c r="AQ327" s="1" t="str">
        <f t="shared" si="488"/>
        <v xml:space="preserve">0 </v>
      </c>
      <c r="AR327" s="1" t="str">
        <f t="shared" si="489"/>
        <v xml:space="preserve">0 </v>
      </c>
      <c r="AS327" s="1" t="str">
        <f t="shared" ref="AS327:AS390" si="509">IF(OR(AD327="",AD327=0),"",1)</f>
        <v/>
      </c>
      <c r="AT327" s="1" t="str">
        <f t="shared" ref="AT327:AT390" si="510">IF(OR(AF327="",AF327=0),"",1)</f>
        <v/>
      </c>
      <c r="AU327" s="1" t="str">
        <f t="shared" ref="AU327:AU390" si="511">IF(OR(AG327="",AG327=0),"",1)</f>
        <v/>
      </c>
      <c r="AV327" s="1" t="str">
        <f t="shared" ref="AV327:AV390" si="512">IF(OR(AI327="",AI327=0),"",1)</f>
        <v/>
      </c>
      <c r="AW327" s="1" t="str">
        <f t="shared" ref="AW327:AW390" si="513">IF(OR(AJ327="",AJ327=0),"",1)</f>
        <v/>
      </c>
      <c r="AX327" s="1" t="str">
        <f t="shared" ref="AX327:AX390" si="514">IF(OR(AK327="",AK327=0),"",1)</f>
        <v/>
      </c>
      <c r="BA327" s="1">
        <f t="shared" ref="BA327:BA390" si="515">IF(OR(L327=$AY$16,L327=$AY$17,L327=$AY$18,L327=$AY$19,L327=$AY$20),"BC",L327)</f>
        <v>0</v>
      </c>
      <c r="BB327" s="1" t="str">
        <f t="shared" ref="BB327:BB390" si="516">IF(L327=$AY$20,1,"")</f>
        <v/>
      </c>
      <c r="BC327" s="1" t="str">
        <f t="shared" ref="BC327:BC390" si="517">IF(OR(N327=$AY$24,N327=$AY$25,N327=$AY$26,N327=$AY$27),1,"")</f>
        <v/>
      </c>
    </row>
    <row r="328" spans="1:55" ht="15.75">
      <c r="A328" s="145">
        <f t="shared" ref="A328" si="518">A327+1</f>
        <v>323</v>
      </c>
      <c r="B328" s="147"/>
      <c r="C328" s="147"/>
      <c r="D328" s="147"/>
      <c r="E328" s="146"/>
      <c r="F328" s="146"/>
      <c r="G328" s="146"/>
      <c r="H328" s="150">
        <f t="shared" si="491"/>
        <v>0</v>
      </c>
      <c r="I328" s="147"/>
      <c r="J328" s="150">
        <f t="shared" si="492"/>
        <v>0</v>
      </c>
      <c r="K328" s="147"/>
      <c r="L328" s="147"/>
      <c r="M328" s="147"/>
      <c r="N328" s="147"/>
      <c r="O328" s="148"/>
      <c r="P328" s="147"/>
      <c r="Q328" s="147"/>
      <c r="R328" s="149" t="str">
        <f t="shared" si="493"/>
        <v/>
      </c>
      <c r="S328" s="149" t="str">
        <f t="shared" si="494"/>
        <v/>
      </c>
      <c r="T328" s="147"/>
      <c r="U328" s="147"/>
      <c r="V328" s="147"/>
      <c r="W328" s="132" t="str">
        <f t="shared" si="495"/>
        <v/>
      </c>
      <c r="X328" s="136" t="str">
        <f t="shared" si="496"/>
        <v/>
      </c>
      <c r="Y328" s="132" t="str">
        <f t="shared" si="484"/>
        <v/>
      </c>
      <c r="Z328" s="136" t="str">
        <f t="shared" si="497"/>
        <v/>
      </c>
      <c r="AA328" s="136" t="str">
        <f t="shared" si="498"/>
        <v/>
      </c>
      <c r="AB328" s="136" t="str">
        <f t="shared" si="499"/>
        <v/>
      </c>
      <c r="AC328" s="136" t="str">
        <f t="shared" si="500"/>
        <v/>
      </c>
      <c r="AD328" s="132" t="str">
        <f t="shared" si="501"/>
        <v/>
      </c>
      <c r="AE328" s="132" t="str">
        <f t="shared" si="502"/>
        <v/>
      </c>
      <c r="AF328" s="132" t="str">
        <f t="shared" si="503"/>
        <v/>
      </c>
      <c r="AG328" s="132" t="str">
        <f t="shared" si="485"/>
        <v/>
      </c>
      <c r="AH328" s="136" t="str">
        <f t="shared" si="504"/>
        <v/>
      </c>
      <c r="AI328" s="132" t="str">
        <f t="shared" si="505"/>
        <v/>
      </c>
      <c r="AJ328" s="132" t="str">
        <f t="shared" si="506"/>
        <v/>
      </c>
      <c r="AK328" s="132" t="str">
        <f t="shared" si="507"/>
        <v/>
      </c>
      <c r="AL328" s="136" t="str">
        <f t="shared" si="508"/>
        <v/>
      </c>
      <c r="AM328" s="132"/>
      <c r="AN328" s="132" t="str">
        <f t="shared" si="486"/>
        <v/>
      </c>
      <c r="AP328" s="1" t="str">
        <f t="shared" si="487"/>
        <v xml:space="preserve"> </v>
      </c>
      <c r="AQ328" s="1" t="str">
        <f t="shared" si="488"/>
        <v xml:space="preserve">0 </v>
      </c>
      <c r="AR328" s="1" t="str">
        <f t="shared" si="489"/>
        <v xml:space="preserve">0 </v>
      </c>
      <c r="AS328" s="1" t="str">
        <f t="shared" si="509"/>
        <v/>
      </c>
      <c r="AT328" s="1" t="str">
        <f t="shared" si="510"/>
        <v/>
      </c>
      <c r="AU328" s="1" t="str">
        <f t="shared" si="511"/>
        <v/>
      </c>
      <c r="AV328" s="1" t="str">
        <f t="shared" si="512"/>
        <v/>
      </c>
      <c r="AW328" s="1" t="str">
        <f t="shared" si="513"/>
        <v/>
      </c>
      <c r="AX328" s="1" t="str">
        <f t="shared" si="514"/>
        <v/>
      </c>
      <c r="BA328" s="1">
        <f t="shared" si="515"/>
        <v>0</v>
      </c>
      <c r="BB328" s="1" t="str">
        <f t="shared" si="516"/>
        <v/>
      </c>
      <c r="BC328" s="1" t="str">
        <f t="shared" si="517"/>
        <v/>
      </c>
    </row>
    <row r="329" spans="1:55" ht="15.75">
      <c r="A329" s="145">
        <f t="shared" ref="A329" si="519">A328+1</f>
        <v>324</v>
      </c>
      <c r="B329" s="147"/>
      <c r="C329" s="147"/>
      <c r="D329" s="147"/>
      <c r="E329" s="146"/>
      <c r="F329" s="146"/>
      <c r="G329" s="146"/>
      <c r="H329" s="150">
        <f t="shared" si="491"/>
        <v>0</v>
      </c>
      <c r="I329" s="147"/>
      <c r="J329" s="150">
        <f t="shared" si="492"/>
        <v>0</v>
      </c>
      <c r="K329" s="147"/>
      <c r="L329" s="147"/>
      <c r="M329" s="147"/>
      <c r="N329" s="147"/>
      <c r="O329" s="148"/>
      <c r="P329" s="147"/>
      <c r="Q329" s="147"/>
      <c r="R329" s="149" t="str">
        <f t="shared" si="493"/>
        <v/>
      </c>
      <c r="S329" s="149" t="str">
        <f t="shared" si="494"/>
        <v/>
      </c>
      <c r="T329" s="147"/>
      <c r="U329" s="147"/>
      <c r="V329" s="147"/>
      <c r="W329" s="132" t="str">
        <f t="shared" si="495"/>
        <v/>
      </c>
      <c r="X329" s="136" t="str">
        <f t="shared" si="496"/>
        <v/>
      </c>
      <c r="Y329" s="132" t="str">
        <f t="shared" si="484"/>
        <v/>
      </c>
      <c r="Z329" s="136" t="str">
        <f t="shared" si="497"/>
        <v/>
      </c>
      <c r="AA329" s="136" t="str">
        <f t="shared" si="498"/>
        <v/>
      </c>
      <c r="AB329" s="136" t="str">
        <f t="shared" si="499"/>
        <v/>
      </c>
      <c r="AC329" s="136" t="str">
        <f t="shared" si="500"/>
        <v/>
      </c>
      <c r="AD329" s="132" t="str">
        <f t="shared" si="501"/>
        <v/>
      </c>
      <c r="AE329" s="132" t="str">
        <f t="shared" si="502"/>
        <v/>
      </c>
      <c r="AF329" s="132" t="str">
        <f t="shared" si="503"/>
        <v/>
      </c>
      <c r="AG329" s="132" t="str">
        <f t="shared" si="485"/>
        <v/>
      </c>
      <c r="AH329" s="136" t="str">
        <f t="shared" si="504"/>
        <v/>
      </c>
      <c r="AI329" s="132" t="str">
        <f t="shared" si="505"/>
        <v/>
      </c>
      <c r="AJ329" s="132" t="str">
        <f t="shared" si="506"/>
        <v/>
      </c>
      <c r="AK329" s="132" t="str">
        <f t="shared" si="507"/>
        <v/>
      </c>
      <c r="AL329" s="136" t="str">
        <f t="shared" si="508"/>
        <v/>
      </c>
      <c r="AM329" s="132"/>
      <c r="AN329" s="132" t="str">
        <f t="shared" si="486"/>
        <v/>
      </c>
      <c r="AP329" s="1" t="str">
        <f t="shared" si="487"/>
        <v xml:space="preserve"> </v>
      </c>
      <c r="AQ329" s="1" t="str">
        <f t="shared" si="488"/>
        <v xml:space="preserve">0 </v>
      </c>
      <c r="AR329" s="1" t="str">
        <f t="shared" si="489"/>
        <v xml:space="preserve">0 </v>
      </c>
      <c r="AS329" s="1" t="str">
        <f t="shared" si="509"/>
        <v/>
      </c>
      <c r="AT329" s="1" t="str">
        <f t="shared" si="510"/>
        <v/>
      </c>
      <c r="AU329" s="1" t="str">
        <f t="shared" si="511"/>
        <v/>
      </c>
      <c r="AV329" s="1" t="str">
        <f t="shared" si="512"/>
        <v/>
      </c>
      <c r="AW329" s="1" t="str">
        <f t="shared" si="513"/>
        <v/>
      </c>
      <c r="AX329" s="1" t="str">
        <f t="shared" si="514"/>
        <v/>
      </c>
      <c r="BA329" s="1">
        <f t="shared" si="515"/>
        <v>0</v>
      </c>
      <c r="BB329" s="1" t="str">
        <f t="shared" si="516"/>
        <v/>
      </c>
      <c r="BC329" s="1" t="str">
        <f t="shared" si="517"/>
        <v/>
      </c>
    </row>
    <row r="330" spans="1:55" ht="15.75">
      <c r="A330" s="145">
        <f t="shared" ref="A330" si="520">A329+1</f>
        <v>325</v>
      </c>
      <c r="B330" s="147"/>
      <c r="C330" s="147"/>
      <c r="D330" s="147"/>
      <c r="E330" s="146"/>
      <c r="F330" s="146"/>
      <c r="G330" s="146"/>
      <c r="H330" s="150">
        <f t="shared" si="491"/>
        <v>0</v>
      </c>
      <c r="I330" s="147"/>
      <c r="J330" s="150">
        <f t="shared" si="492"/>
        <v>0</v>
      </c>
      <c r="K330" s="147"/>
      <c r="L330" s="147"/>
      <c r="M330" s="147"/>
      <c r="N330" s="147"/>
      <c r="O330" s="148"/>
      <c r="P330" s="147"/>
      <c r="Q330" s="147"/>
      <c r="R330" s="149" t="str">
        <f t="shared" si="493"/>
        <v/>
      </c>
      <c r="S330" s="149" t="str">
        <f t="shared" si="494"/>
        <v/>
      </c>
      <c r="T330" s="147"/>
      <c r="U330" s="147"/>
      <c r="V330" s="147"/>
      <c r="W330" s="132" t="str">
        <f t="shared" si="495"/>
        <v/>
      </c>
      <c r="X330" s="136" t="str">
        <f t="shared" si="496"/>
        <v/>
      </c>
      <c r="Y330" s="132" t="str">
        <f t="shared" si="484"/>
        <v/>
      </c>
      <c r="Z330" s="136" t="str">
        <f t="shared" si="497"/>
        <v/>
      </c>
      <c r="AA330" s="136" t="str">
        <f t="shared" si="498"/>
        <v/>
      </c>
      <c r="AB330" s="136" t="str">
        <f t="shared" si="499"/>
        <v/>
      </c>
      <c r="AC330" s="136" t="str">
        <f t="shared" si="500"/>
        <v/>
      </c>
      <c r="AD330" s="132" t="str">
        <f t="shared" si="501"/>
        <v/>
      </c>
      <c r="AE330" s="132" t="str">
        <f t="shared" si="502"/>
        <v/>
      </c>
      <c r="AF330" s="132" t="str">
        <f t="shared" si="503"/>
        <v/>
      </c>
      <c r="AG330" s="132" t="str">
        <f t="shared" si="485"/>
        <v/>
      </c>
      <c r="AH330" s="136" t="str">
        <f t="shared" si="504"/>
        <v/>
      </c>
      <c r="AI330" s="132" t="str">
        <f t="shared" si="505"/>
        <v/>
      </c>
      <c r="AJ330" s="132" t="str">
        <f t="shared" si="506"/>
        <v/>
      </c>
      <c r="AK330" s="132" t="str">
        <f t="shared" si="507"/>
        <v/>
      </c>
      <c r="AL330" s="136" t="str">
        <f t="shared" si="508"/>
        <v/>
      </c>
      <c r="AM330" s="132"/>
      <c r="AN330" s="132" t="str">
        <f t="shared" si="486"/>
        <v/>
      </c>
      <c r="AP330" s="1" t="str">
        <f t="shared" si="487"/>
        <v xml:space="preserve"> </v>
      </c>
      <c r="AQ330" s="1" t="str">
        <f t="shared" si="488"/>
        <v xml:space="preserve">0 </v>
      </c>
      <c r="AR330" s="1" t="str">
        <f t="shared" si="489"/>
        <v xml:space="preserve">0 </v>
      </c>
      <c r="AS330" s="1" t="str">
        <f t="shared" si="509"/>
        <v/>
      </c>
      <c r="AT330" s="1" t="str">
        <f t="shared" si="510"/>
        <v/>
      </c>
      <c r="AU330" s="1" t="str">
        <f t="shared" si="511"/>
        <v/>
      </c>
      <c r="AV330" s="1" t="str">
        <f t="shared" si="512"/>
        <v/>
      </c>
      <c r="AW330" s="1" t="str">
        <f t="shared" si="513"/>
        <v/>
      </c>
      <c r="AX330" s="1" t="str">
        <f t="shared" si="514"/>
        <v/>
      </c>
      <c r="BA330" s="1">
        <f t="shared" si="515"/>
        <v>0</v>
      </c>
      <c r="BB330" s="1" t="str">
        <f t="shared" si="516"/>
        <v/>
      </c>
      <c r="BC330" s="1" t="str">
        <f t="shared" si="517"/>
        <v/>
      </c>
    </row>
    <row r="331" spans="1:55" ht="15.75">
      <c r="A331" s="145">
        <f t="shared" ref="A331" si="521">A330+1</f>
        <v>326</v>
      </c>
      <c r="B331" s="147"/>
      <c r="C331" s="147"/>
      <c r="D331" s="147"/>
      <c r="E331" s="146"/>
      <c r="F331" s="146"/>
      <c r="G331" s="146"/>
      <c r="H331" s="150">
        <f t="shared" si="491"/>
        <v>0</v>
      </c>
      <c r="I331" s="147"/>
      <c r="J331" s="150">
        <f t="shared" si="492"/>
        <v>0</v>
      </c>
      <c r="K331" s="147"/>
      <c r="L331" s="147"/>
      <c r="M331" s="147"/>
      <c r="N331" s="147"/>
      <c r="O331" s="148"/>
      <c r="P331" s="147"/>
      <c r="Q331" s="147"/>
      <c r="R331" s="149" t="str">
        <f t="shared" si="493"/>
        <v/>
      </c>
      <c r="S331" s="149" t="str">
        <f t="shared" si="494"/>
        <v/>
      </c>
      <c r="T331" s="147"/>
      <c r="U331" s="147"/>
      <c r="V331" s="147"/>
      <c r="W331" s="132" t="str">
        <f t="shared" si="495"/>
        <v/>
      </c>
      <c r="X331" s="136" t="str">
        <f t="shared" si="496"/>
        <v/>
      </c>
      <c r="Y331" s="132" t="str">
        <f t="shared" si="484"/>
        <v/>
      </c>
      <c r="Z331" s="136" t="str">
        <f t="shared" si="497"/>
        <v/>
      </c>
      <c r="AA331" s="136" t="str">
        <f t="shared" si="498"/>
        <v/>
      </c>
      <c r="AB331" s="136" t="str">
        <f t="shared" si="499"/>
        <v/>
      </c>
      <c r="AC331" s="136" t="str">
        <f t="shared" si="500"/>
        <v/>
      </c>
      <c r="AD331" s="132" t="str">
        <f t="shared" si="501"/>
        <v/>
      </c>
      <c r="AE331" s="132" t="str">
        <f t="shared" si="502"/>
        <v/>
      </c>
      <c r="AF331" s="132" t="str">
        <f t="shared" si="503"/>
        <v/>
      </c>
      <c r="AG331" s="132" t="str">
        <f t="shared" si="485"/>
        <v/>
      </c>
      <c r="AH331" s="136" t="str">
        <f t="shared" si="504"/>
        <v/>
      </c>
      <c r="AI331" s="132" t="str">
        <f t="shared" si="505"/>
        <v/>
      </c>
      <c r="AJ331" s="132" t="str">
        <f t="shared" si="506"/>
        <v/>
      </c>
      <c r="AK331" s="132" t="str">
        <f t="shared" si="507"/>
        <v/>
      </c>
      <c r="AL331" s="136" t="str">
        <f t="shared" si="508"/>
        <v/>
      </c>
      <c r="AM331" s="132"/>
      <c r="AN331" s="132" t="str">
        <f t="shared" si="486"/>
        <v/>
      </c>
      <c r="AP331" s="1" t="str">
        <f t="shared" si="487"/>
        <v xml:space="preserve"> </v>
      </c>
      <c r="AQ331" s="1" t="str">
        <f t="shared" si="488"/>
        <v xml:space="preserve">0 </v>
      </c>
      <c r="AR331" s="1" t="str">
        <f t="shared" si="489"/>
        <v xml:space="preserve">0 </v>
      </c>
      <c r="AS331" s="1" t="str">
        <f t="shared" si="509"/>
        <v/>
      </c>
      <c r="AT331" s="1" t="str">
        <f t="shared" si="510"/>
        <v/>
      </c>
      <c r="AU331" s="1" t="str">
        <f t="shared" si="511"/>
        <v/>
      </c>
      <c r="AV331" s="1" t="str">
        <f t="shared" si="512"/>
        <v/>
      </c>
      <c r="AW331" s="1" t="str">
        <f t="shared" si="513"/>
        <v/>
      </c>
      <c r="AX331" s="1" t="str">
        <f t="shared" si="514"/>
        <v/>
      </c>
      <c r="BA331" s="1">
        <f t="shared" si="515"/>
        <v>0</v>
      </c>
      <c r="BB331" s="1" t="str">
        <f t="shared" si="516"/>
        <v/>
      </c>
      <c r="BC331" s="1" t="str">
        <f t="shared" si="517"/>
        <v/>
      </c>
    </row>
    <row r="332" spans="1:55" ht="15.75">
      <c r="A332" s="145">
        <f t="shared" ref="A332" si="522">A331+1</f>
        <v>327</v>
      </c>
      <c r="B332" s="147"/>
      <c r="C332" s="147"/>
      <c r="D332" s="147"/>
      <c r="E332" s="146"/>
      <c r="F332" s="146"/>
      <c r="G332" s="146"/>
      <c r="H332" s="150">
        <f t="shared" si="491"/>
        <v>0</v>
      </c>
      <c r="I332" s="147"/>
      <c r="J332" s="150">
        <f t="shared" si="492"/>
        <v>0</v>
      </c>
      <c r="K332" s="147"/>
      <c r="L332" s="147"/>
      <c r="M332" s="147"/>
      <c r="N332" s="147"/>
      <c r="O332" s="148"/>
      <c r="P332" s="147"/>
      <c r="Q332" s="147"/>
      <c r="R332" s="149" t="str">
        <f t="shared" si="493"/>
        <v/>
      </c>
      <c r="S332" s="149" t="str">
        <f t="shared" si="494"/>
        <v/>
      </c>
      <c r="T332" s="147"/>
      <c r="U332" s="147"/>
      <c r="V332" s="147"/>
      <c r="W332" s="132" t="str">
        <f t="shared" si="495"/>
        <v/>
      </c>
      <c r="X332" s="136" t="str">
        <f t="shared" si="496"/>
        <v/>
      </c>
      <c r="Y332" s="132" t="str">
        <f t="shared" si="484"/>
        <v/>
      </c>
      <c r="Z332" s="136" t="str">
        <f t="shared" si="497"/>
        <v/>
      </c>
      <c r="AA332" s="136" t="str">
        <f t="shared" si="498"/>
        <v/>
      </c>
      <c r="AB332" s="136" t="str">
        <f t="shared" si="499"/>
        <v/>
      </c>
      <c r="AC332" s="136" t="str">
        <f t="shared" si="500"/>
        <v/>
      </c>
      <c r="AD332" s="132" t="str">
        <f t="shared" si="501"/>
        <v/>
      </c>
      <c r="AE332" s="132" t="str">
        <f t="shared" si="502"/>
        <v/>
      </c>
      <c r="AF332" s="132" t="str">
        <f t="shared" si="503"/>
        <v/>
      </c>
      <c r="AG332" s="132" t="str">
        <f t="shared" si="485"/>
        <v/>
      </c>
      <c r="AH332" s="136" t="str">
        <f t="shared" si="504"/>
        <v/>
      </c>
      <c r="AI332" s="132" t="str">
        <f t="shared" si="505"/>
        <v/>
      </c>
      <c r="AJ332" s="132" t="str">
        <f t="shared" si="506"/>
        <v/>
      </c>
      <c r="AK332" s="132" t="str">
        <f t="shared" si="507"/>
        <v/>
      </c>
      <c r="AL332" s="136" t="str">
        <f t="shared" si="508"/>
        <v/>
      </c>
      <c r="AM332" s="132"/>
      <c r="AN332" s="132" t="str">
        <f t="shared" si="486"/>
        <v/>
      </c>
      <c r="AP332" s="1" t="str">
        <f t="shared" si="487"/>
        <v xml:space="preserve"> </v>
      </c>
      <c r="AQ332" s="1" t="str">
        <f t="shared" si="488"/>
        <v xml:space="preserve">0 </v>
      </c>
      <c r="AR332" s="1" t="str">
        <f t="shared" si="489"/>
        <v xml:space="preserve">0 </v>
      </c>
      <c r="AS332" s="1" t="str">
        <f t="shared" si="509"/>
        <v/>
      </c>
      <c r="AT332" s="1" t="str">
        <f t="shared" si="510"/>
        <v/>
      </c>
      <c r="AU332" s="1" t="str">
        <f t="shared" si="511"/>
        <v/>
      </c>
      <c r="AV332" s="1" t="str">
        <f t="shared" si="512"/>
        <v/>
      </c>
      <c r="AW332" s="1" t="str">
        <f t="shared" si="513"/>
        <v/>
      </c>
      <c r="AX332" s="1" t="str">
        <f t="shared" si="514"/>
        <v/>
      </c>
      <c r="BA332" s="1">
        <f t="shared" si="515"/>
        <v>0</v>
      </c>
      <c r="BB332" s="1" t="str">
        <f t="shared" si="516"/>
        <v/>
      </c>
      <c r="BC332" s="1" t="str">
        <f t="shared" si="517"/>
        <v/>
      </c>
    </row>
    <row r="333" spans="1:55" ht="15.75">
      <c r="A333" s="145">
        <f t="shared" ref="A333" si="523">A332+1</f>
        <v>328</v>
      </c>
      <c r="B333" s="147"/>
      <c r="C333" s="147"/>
      <c r="D333" s="147"/>
      <c r="E333" s="146"/>
      <c r="F333" s="146"/>
      <c r="G333" s="146"/>
      <c r="H333" s="150">
        <f t="shared" si="491"/>
        <v>0</v>
      </c>
      <c r="I333" s="147"/>
      <c r="J333" s="150">
        <f t="shared" si="492"/>
        <v>0</v>
      </c>
      <c r="K333" s="147"/>
      <c r="L333" s="147"/>
      <c r="M333" s="147"/>
      <c r="N333" s="147"/>
      <c r="O333" s="148"/>
      <c r="P333" s="147"/>
      <c r="Q333" s="147"/>
      <c r="R333" s="149" t="str">
        <f t="shared" si="493"/>
        <v/>
      </c>
      <c r="S333" s="149" t="str">
        <f t="shared" si="494"/>
        <v/>
      </c>
      <c r="T333" s="147"/>
      <c r="U333" s="147"/>
      <c r="V333" s="147"/>
      <c r="W333" s="132" t="str">
        <f t="shared" si="495"/>
        <v/>
      </c>
      <c r="X333" s="136" t="str">
        <f t="shared" si="496"/>
        <v/>
      </c>
      <c r="Y333" s="132" t="str">
        <f t="shared" si="484"/>
        <v/>
      </c>
      <c r="Z333" s="136" t="str">
        <f t="shared" si="497"/>
        <v/>
      </c>
      <c r="AA333" s="136" t="str">
        <f t="shared" si="498"/>
        <v/>
      </c>
      <c r="AB333" s="136" t="str">
        <f t="shared" si="499"/>
        <v/>
      </c>
      <c r="AC333" s="136" t="str">
        <f t="shared" si="500"/>
        <v/>
      </c>
      <c r="AD333" s="132" t="str">
        <f t="shared" si="501"/>
        <v/>
      </c>
      <c r="AE333" s="132" t="str">
        <f t="shared" si="502"/>
        <v/>
      </c>
      <c r="AF333" s="132" t="str">
        <f t="shared" si="503"/>
        <v/>
      </c>
      <c r="AG333" s="132" t="str">
        <f t="shared" si="485"/>
        <v/>
      </c>
      <c r="AH333" s="136" t="str">
        <f t="shared" si="504"/>
        <v/>
      </c>
      <c r="AI333" s="132" t="str">
        <f t="shared" si="505"/>
        <v/>
      </c>
      <c r="AJ333" s="132" t="str">
        <f t="shared" si="506"/>
        <v/>
      </c>
      <c r="AK333" s="132" t="str">
        <f t="shared" si="507"/>
        <v/>
      </c>
      <c r="AL333" s="136" t="str">
        <f t="shared" si="508"/>
        <v/>
      </c>
      <c r="AM333" s="132"/>
      <c r="AN333" s="132" t="str">
        <f t="shared" si="486"/>
        <v/>
      </c>
      <c r="AP333" s="1" t="str">
        <f t="shared" si="487"/>
        <v xml:space="preserve"> </v>
      </c>
      <c r="AQ333" s="1" t="str">
        <f t="shared" si="488"/>
        <v xml:space="preserve">0 </v>
      </c>
      <c r="AR333" s="1" t="str">
        <f t="shared" si="489"/>
        <v xml:space="preserve">0 </v>
      </c>
      <c r="AS333" s="1" t="str">
        <f t="shared" si="509"/>
        <v/>
      </c>
      <c r="AT333" s="1" t="str">
        <f t="shared" si="510"/>
        <v/>
      </c>
      <c r="AU333" s="1" t="str">
        <f t="shared" si="511"/>
        <v/>
      </c>
      <c r="AV333" s="1" t="str">
        <f t="shared" si="512"/>
        <v/>
      </c>
      <c r="AW333" s="1" t="str">
        <f t="shared" si="513"/>
        <v/>
      </c>
      <c r="AX333" s="1" t="str">
        <f t="shared" si="514"/>
        <v/>
      </c>
      <c r="BA333" s="1">
        <f t="shared" si="515"/>
        <v>0</v>
      </c>
      <c r="BB333" s="1" t="str">
        <f t="shared" si="516"/>
        <v/>
      </c>
      <c r="BC333" s="1" t="str">
        <f t="shared" si="517"/>
        <v/>
      </c>
    </row>
    <row r="334" spans="1:55" ht="15.75">
      <c r="A334" s="145">
        <f t="shared" ref="A334" si="524">A333+1</f>
        <v>329</v>
      </c>
      <c r="B334" s="147"/>
      <c r="C334" s="147"/>
      <c r="D334" s="147"/>
      <c r="E334" s="146"/>
      <c r="F334" s="146"/>
      <c r="G334" s="146"/>
      <c r="H334" s="150">
        <f t="shared" si="491"/>
        <v>0</v>
      </c>
      <c r="I334" s="147"/>
      <c r="J334" s="150">
        <f t="shared" si="492"/>
        <v>0</v>
      </c>
      <c r="K334" s="147"/>
      <c r="L334" s="147"/>
      <c r="M334" s="147"/>
      <c r="N334" s="147"/>
      <c r="O334" s="148"/>
      <c r="P334" s="147"/>
      <c r="Q334" s="147"/>
      <c r="R334" s="149" t="str">
        <f t="shared" si="493"/>
        <v/>
      </c>
      <c r="S334" s="149" t="str">
        <f t="shared" si="494"/>
        <v/>
      </c>
      <c r="T334" s="147"/>
      <c r="U334" s="147"/>
      <c r="V334" s="147"/>
      <c r="W334" s="132" t="str">
        <f t="shared" si="495"/>
        <v/>
      </c>
      <c r="X334" s="136" t="str">
        <f t="shared" si="496"/>
        <v/>
      </c>
      <c r="Y334" s="132" t="str">
        <f t="shared" si="484"/>
        <v/>
      </c>
      <c r="Z334" s="136" t="str">
        <f t="shared" si="497"/>
        <v/>
      </c>
      <c r="AA334" s="136" t="str">
        <f t="shared" si="498"/>
        <v/>
      </c>
      <c r="AB334" s="136" t="str">
        <f t="shared" si="499"/>
        <v/>
      </c>
      <c r="AC334" s="136" t="str">
        <f t="shared" si="500"/>
        <v/>
      </c>
      <c r="AD334" s="132" t="str">
        <f t="shared" si="501"/>
        <v/>
      </c>
      <c r="AE334" s="132" t="str">
        <f t="shared" si="502"/>
        <v/>
      </c>
      <c r="AF334" s="132" t="str">
        <f t="shared" si="503"/>
        <v/>
      </c>
      <c r="AG334" s="132" t="str">
        <f t="shared" si="485"/>
        <v/>
      </c>
      <c r="AH334" s="136" t="str">
        <f t="shared" si="504"/>
        <v/>
      </c>
      <c r="AI334" s="132" t="str">
        <f t="shared" si="505"/>
        <v/>
      </c>
      <c r="AJ334" s="132" t="str">
        <f t="shared" si="506"/>
        <v/>
      </c>
      <c r="AK334" s="132" t="str">
        <f t="shared" si="507"/>
        <v/>
      </c>
      <c r="AL334" s="136" t="str">
        <f t="shared" si="508"/>
        <v/>
      </c>
      <c r="AM334" s="132"/>
      <c r="AN334" s="132" t="str">
        <f t="shared" si="486"/>
        <v/>
      </c>
      <c r="AP334" s="1" t="str">
        <f t="shared" si="487"/>
        <v xml:space="preserve"> </v>
      </c>
      <c r="AQ334" s="1" t="str">
        <f t="shared" si="488"/>
        <v xml:space="preserve">0 </v>
      </c>
      <c r="AR334" s="1" t="str">
        <f t="shared" si="489"/>
        <v xml:space="preserve">0 </v>
      </c>
      <c r="AS334" s="1" t="str">
        <f t="shared" si="509"/>
        <v/>
      </c>
      <c r="AT334" s="1" t="str">
        <f t="shared" si="510"/>
        <v/>
      </c>
      <c r="AU334" s="1" t="str">
        <f t="shared" si="511"/>
        <v/>
      </c>
      <c r="AV334" s="1" t="str">
        <f t="shared" si="512"/>
        <v/>
      </c>
      <c r="AW334" s="1" t="str">
        <f t="shared" si="513"/>
        <v/>
      </c>
      <c r="AX334" s="1" t="str">
        <f t="shared" si="514"/>
        <v/>
      </c>
      <c r="BA334" s="1">
        <f t="shared" si="515"/>
        <v>0</v>
      </c>
      <c r="BB334" s="1" t="str">
        <f t="shared" si="516"/>
        <v/>
      </c>
      <c r="BC334" s="1" t="str">
        <f t="shared" si="517"/>
        <v/>
      </c>
    </row>
    <row r="335" spans="1:55" ht="15.75">
      <c r="A335" s="145">
        <f t="shared" ref="A335" si="525">A334+1</f>
        <v>330</v>
      </c>
      <c r="B335" s="147"/>
      <c r="C335" s="147"/>
      <c r="D335" s="147"/>
      <c r="E335" s="146"/>
      <c r="F335" s="146"/>
      <c r="G335" s="146"/>
      <c r="H335" s="150">
        <f t="shared" si="491"/>
        <v>0</v>
      </c>
      <c r="I335" s="147"/>
      <c r="J335" s="150">
        <f t="shared" si="492"/>
        <v>0</v>
      </c>
      <c r="K335" s="147"/>
      <c r="L335" s="147"/>
      <c r="M335" s="147"/>
      <c r="N335" s="147"/>
      <c r="O335" s="148"/>
      <c r="P335" s="147"/>
      <c r="Q335" s="147"/>
      <c r="R335" s="149" t="str">
        <f t="shared" si="493"/>
        <v/>
      </c>
      <c r="S335" s="149" t="str">
        <f t="shared" si="494"/>
        <v/>
      </c>
      <c r="T335" s="147"/>
      <c r="U335" s="147"/>
      <c r="V335" s="147"/>
      <c r="W335" s="132" t="str">
        <f t="shared" si="495"/>
        <v/>
      </c>
      <c r="X335" s="136" t="str">
        <f t="shared" si="496"/>
        <v/>
      </c>
      <c r="Y335" s="132" t="str">
        <f t="shared" si="484"/>
        <v/>
      </c>
      <c r="Z335" s="136" t="str">
        <f t="shared" si="497"/>
        <v/>
      </c>
      <c r="AA335" s="136" t="str">
        <f t="shared" si="498"/>
        <v/>
      </c>
      <c r="AB335" s="136" t="str">
        <f t="shared" si="499"/>
        <v/>
      </c>
      <c r="AC335" s="136" t="str">
        <f t="shared" si="500"/>
        <v/>
      </c>
      <c r="AD335" s="132" t="str">
        <f t="shared" si="501"/>
        <v/>
      </c>
      <c r="AE335" s="132" t="str">
        <f t="shared" si="502"/>
        <v/>
      </c>
      <c r="AF335" s="132" t="str">
        <f t="shared" si="503"/>
        <v/>
      </c>
      <c r="AG335" s="132" t="str">
        <f t="shared" si="485"/>
        <v/>
      </c>
      <c r="AH335" s="136" t="str">
        <f t="shared" si="504"/>
        <v/>
      </c>
      <c r="AI335" s="132" t="str">
        <f t="shared" si="505"/>
        <v/>
      </c>
      <c r="AJ335" s="132" t="str">
        <f t="shared" si="506"/>
        <v/>
      </c>
      <c r="AK335" s="132" t="str">
        <f t="shared" si="507"/>
        <v/>
      </c>
      <c r="AL335" s="136" t="str">
        <f t="shared" si="508"/>
        <v/>
      </c>
      <c r="AM335" s="132"/>
      <c r="AN335" s="132" t="str">
        <f t="shared" si="486"/>
        <v/>
      </c>
      <c r="AP335" s="1" t="str">
        <f t="shared" si="487"/>
        <v xml:space="preserve"> </v>
      </c>
      <c r="AQ335" s="1" t="str">
        <f t="shared" si="488"/>
        <v xml:space="preserve">0 </v>
      </c>
      <c r="AR335" s="1" t="str">
        <f t="shared" si="489"/>
        <v xml:space="preserve">0 </v>
      </c>
      <c r="AS335" s="1" t="str">
        <f t="shared" si="509"/>
        <v/>
      </c>
      <c r="AT335" s="1" t="str">
        <f t="shared" si="510"/>
        <v/>
      </c>
      <c r="AU335" s="1" t="str">
        <f t="shared" si="511"/>
        <v/>
      </c>
      <c r="AV335" s="1" t="str">
        <f t="shared" si="512"/>
        <v/>
      </c>
      <c r="AW335" s="1" t="str">
        <f t="shared" si="513"/>
        <v/>
      </c>
      <c r="AX335" s="1" t="str">
        <f t="shared" si="514"/>
        <v/>
      </c>
      <c r="BA335" s="1">
        <f t="shared" si="515"/>
        <v>0</v>
      </c>
      <c r="BB335" s="1" t="str">
        <f t="shared" si="516"/>
        <v/>
      </c>
      <c r="BC335" s="1" t="str">
        <f t="shared" si="517"/>
        <v/>
      </c>
    </row>
    <row r="336" spans="1:55" ht="15.75">
      <c r="A336" s="145">
        <f t="shared" ref="A336" si="526">A335+1</f>
        <v>331</v>
      </c>
      <c r="B336" s="147"/>
      <c r="C336" s="147"/>
      <c r="D336" s="147"/>
      <c r="E336" s="146"/>
      <c r="F336" s="146"/>
      <c r="G336" s="146"/>
      <c r="H336" s="150">
        <f t="shared" si="491"/>
        <v>0</v>
      </c>
      <c r="I336" s="147"/>
      <c r="J336" s="150">
        <f t="shared" si="492"/>
        <v>0</v>
      </c>
      <c r="K336" s="147"/>
      <c r="L336" s="147"/>
      <c r="M336" s="147"/>
      <c r="N336" s="147"/>
      <c r="O336" s="148"/>
      <c r="P336" s="147"/>
      <c r="Q336" s="147"/>
      <c r="R336" s="149" t="str">
        <f t="shared" si="493"/>
        <v/>
      </c>
      <c r="S336" s="149" t="str">
        <f t="shared" si="494"/>
        <v/>
      </c>
      <c r="T336" s="147"/>
      <c r="U336" s="147"/>
      <c r="V336" s="147"/>
      <c r="W336" s="132" t="str">
        <f t="shared" si="495"/>
        <v/>
      </c>
      <c r="X336" s="136" t="str">
        <f t="shared" si="496"/>
        <v/>
      </c>
      <c r="Y336" s="132" t="str">
        <f t="shared" si="484"/>
        <v/>
      </c>
      <c r="Z336" s="136" t="str">
        <f t="shared" si="497"/>
        <v/>
      </c>
      <c r="AA336" s="136" t="str">
        <f t="shared" si="498"/>
        <v/>
      </c>
      <c r="AB336" s="136" t="str">
        <f t="shared" si="499"/>
        <v/>
      </c>
      <c r="AC336" s="136" t="str">
        <f t="shared" si="500"/>
        <v/>
      </c>
      <c r="AD336" s="132" t="str">
        <f t="shared" si="501"/>
        <v/>
      </c>
      <c r="AE336" s="132" t="str">
        <f t="shared" si="502"/>
        <v/>
      </c>
      <c r="AF336" s="132" t="str">
        <f t="shared" si="503"/>
        <v/>
      </c>
      <c r="AG336" s="132" t="str">
        <f t="shared" si="485"/>
        <v/>
      </c>
      <c r="AH336" s="136" t="str">
        <f t="shared" si="504"/>
        <v/>
      </c>
      <c r="AI336" s="132" t="str">
        <f t="shared" si="505"/>
        <v/>
      </c>
      <c r="AJ336" s="132" t="str">
        <f t="shared" si="506"/>
        <v/>
      </c>
      <c r="AK336" s="132" t="str">
        <f t="shared" si="507"/>
        <v/>
      </c>
      <c r="AL336" s="136" t="str">
        <f t="shared" si="508"/>
        <v/>
      </c>
      <c r="AM336" s="132"/>
      <c r="AN336" s="132" t="str">
        <f t="shared" si="486"/>
        <v/>
      </c>
      <c r="AP336" s="1" t="str">
        <f t="shared" si="487"/>
        <v xml:space="preserve"> </v>
      </c>
      <c r="AQ336" s="1" t="str">
        <f t="shared" si="488"/>
        <v xml:space="preserve">0 </v>
      </c>
      <c r="AR336" s="1" t="str">
        <f t="shared" si="489"/>
        <v xml:space="preserve">0 </v>
      </c>
      <c r="AS336" s="1" t="str">
        <f t="shared" si="509"/>
        <v/>
      </c>
      <c r="AT336" s="1" t="str">
        <f t="shared" si="510"/>
        <v/>
      </c>
      <c r="AU336" s="1" t="str">
        <f t="shared" si="511"/>
        <v/>
      </c>
      <c r="AV336" s="1" t="str">
        <f t="shared" si="512"/>
        <v/>
      </c>
      <c r="AW336" s="1" t="str">
        <f t="shared" si="513"/>
        <v/>
      </c>
      <c r="AX336" s="1" t="str">
        <f t="shared" si="514"/>
        <v/>
      </c>
      <c r="BA336" s="1">
        <f t="shared" si="515"/>
        <v>0</v>
      </c>
      <c r="BB336" s="1" t="str">
        <f t="shared" si="516"/>
        <v/>
      </c>
      <c r="BC336" s="1" t="str">
        <f t="shared" si="517"/>
        <v/>
      </c>
    </row>
    <row r="337" spans="1:55" ht="15.75">
      <c r="A337" s="145">
        <f t="shared" ref="A337" si="527">A336+1</f>
        <v>332</v>
      </c>
      <c r="B337" s="147"/>
      <c r="C337" s="147"/>
      <c r="D337" s="147"/>
      <c r="E337" s="146"/>
      <c r="F337" s="146"/>
      <c r="G337" s="146"/>
      <c r="H337" s="150">
        <f t="shared" si="491"/>
        <v>0</v>
      </c>
      <c r="I337" s="147"/>
      <c r="J337" s="150">
        <f t="shared" si="492"/>
        <v>0</v>
      </c>
      <c r="K337" s="147"/>
      <c r="L337" s="147"/>
      <c r="M337" s="147"/>
      <c r="N337" s="147"/>
      <c r="O337" s="148"/>
      <c r="P337" s="147"/>
      <c r="Q337" s="147"/>
      <c r="R337" s="149" t="str">
        <f t="shared" si="493"/>
        <v/>
      </c>
      <c r="S337" s="149" t="str">
        <f t="shared" si="494"/>
        <v/>
      </c>
      <c r="T337" s="147"/>
      <c r="U337" s="147"/>
      <c r="V337" s="147"/>
      <c r="W337" s="132" t="str">
        <f t="shared" si="495"/>
        <v/>
      </c>
      <c r="X337" s="136" t="str">
        <f t="shared" si="496"/>
        <v/>
      </c>
      <c r="Y337" s="132" t="str">
        <f t="shared" si="484"/>
        <v/>
      </c>
      <c r="Z337" s="136" t="str">
        <f t="shared" si="497"/>
        <v/>
      </c>
      <c r="AA337" s="136" t="str">
        <f t="shared" si="498"/>
        <v/>
      </c>
      <c r="AB337" s="136" t="str">
        <f t="shared" si="499"/>
        <v/>
      </c>
      <c r="AC337" s="136" t="str">
        <f t="shared" si="500"/>
        <v/>
      </c>
      <c r="AD337" s="132" t="str">
        <f t="shared" si="501"/>
        <v/>
      </c>
      <c r="AE337" s="132" t="str">
        <f t="shared" si="502"/>
        <v/>
      </c>
      <c r="AF337" s="132" t="str">
        <f t="shared" si="503"/>
        <v/>
      </c>
      <c r="AG337" s="132" t="str">
        <f t="shared" si="485"/>
        <v/>
      </c>
      <c r="AH337" s="136" t="str">
        <f t="shared" si="504"/>
        <v/>
      </c>
      <c r="AI337" s="132" t="str">
        <f t="shared" si="505"/>
        <v/>
      </c>
      <c r="AJ337" s="132" t="str">
        <f t="shared" si="506"/>
        <v/>
      </c>
      <c r="AK337" s="132" t="str">
        <f t="shared" si="507"/>
        <v/>
      </c>
      <c r="AL337" s="136" t="str">
        <f t="shared" si="508"/>
        <v/>
      </c>
      <c r="AM337" s="132"/>
      <c r="AN337" s="132" t="str">
        <f t="shared" si="486"/>
        <v/>
      </c>
      <c r="AP337" s="1" t="str">
        <f t="shared" si="487"/>
        <v xml:space="preserve"> </v>
      </c>
      <c r="AQ337" s="1" t="str">
        <f t="shared" si="488"/>
        <v xml:space="preserve">0 </v>
      </c>
      <c r="AR337" s="1" t="str">
        <f t="shared" si="489"/>
        <v xml:space="preserve">0 </v>
      </c>
      <c r="AS337" s="1" t="str">
        <f t="shared" si="509"/>
        <v/>
      </c>
      <c r="AT337" s="1" t="str">
        <f t="shared" si="510"/>
        <v/>
      </c>
      <c r="AU337" s="1" t="str">
        <f t="shared" si="511"/>
        <v/>
      </c>
      <c r="AV337" s="1" t="str">
        <f t="shared" si="512"/>
        <v/>
      </c>
      <c r="AW337" s="1" t="str">
        <f t="shared" si="513"/>
        <v/>
      </c>
      <c r="AX337" s="1" t="str">
        <f t="shared" si="514"/>
        <v/>
      </c>
      <c r="BA337" s="1">
        <f t="shared" si="515"/>
        <v>0</v>
      </c>
      <c r="BB337" s="1" t="str">
        <f t="shared" si="516"/>
        <v/>
      </c>
      <c r="BC337" s="1" t="str">
        <f t="shared" si="517"/>
        <v/>
      </c>
    </row>
    <row r="338" spans="1:55" ht="15.75">
      <c r="A338" s="145">
        <f t="shared" ref="A338" si="528">A337+1</f>
        <v>333</v>
      </c>
      <c r="B338" s="147"/>
      <c r="C338" s="147"/>
      <c r="D338" s="147"/>
      <c r="E338" s="146"/>
      <c r="F338" s="146"/>
      <c r="G338" s="146"/>
      <c r="H338" s="150">
        <f t="shared" si="491"/>
        <v>0</v>
      </c>
      <c r="I338" s="147"/>
      <c r="J338" s="150">
        <f t="shared" si="492"/>
        <v>0</v>
      </c>
      <c r="K338" s="147"/>
      <c r="L338" s="147"/>
      <c r="M338" s="147"/>
      <c r="N338" s="147"/>
      <c r="O338" s="148"/>
      <c r="P338" s="147"/>
      <c r="Q338" s="147"/>
      <c r="R338" s="149" t="str">
        <f t="shared" si="493"/>
        <v/>
      </c>
      <c r="S338" s="149" t="str">
        <f t="shared" si="494"/>
        <v/>
      </c>
      <c r="T338" s="147"/>
      <c r="U338" s="147"/>
      <c r="V338" s="147"/>
      <c r="W338" s="132" t="str">
        <f t="shared" si="495"/>
        <v/>
      </c>
      <c r="X338" s="136" t="str">
        <f t="shared" si="496"/>
        <v/>
      </c>
      <c r="Y338" s="132" t="str">
        <f t="shared" si="484"/>
        <v/>
      </c>
      <c r="Z338" s="136" t="str">
        <f t="shared" si="497"/>
        <v/>
      </c>
      <c r="AA338" s="136" t="str">
        <f t="shared" si="498"/>
        <v/>
      </c>
      <c r="AB338" s="136" t="str">
        <f t="shared" si="499"/>
        <v/>
      </c>
      <c r="AC338" s="136" t="str">
        <f t="shared" si="500"/>
        <v/>
      </c>
      <c r="AD338" s="132" t="str">
        <f t="shared" si="501"/>
        <v/>
      </c>
      <c r="AE338" s="132" t="str">
        <f t="shared" si="502"/>
        <v/>
      </c>
      <c r="AF338" s="132" t="str">
        <f t="shared" si="503"/>
        <v/>
      </c>
      <c r="AG338" s="132" t="str">
        <f t="shared" si="485"/>
        <v/>
      </c>
      <c r="AH338" s="136" t="str">
        <f t="shared" si="504"/>
        <v/>
      </c>
      <c r="AI338" s="132" t="str">
        <f t="shared" si="505"/>
        <v/>
      </c>
      <c r="AJ338" s="132" t="str">
        <f t="shared" si="506"/>
        <v/>
      </c>
      <c r="AK338" s="132" t="str">
        <f t="shared" si="507"/>
        <v/>
      </c>
      <c r="AL338" s="136" t="str">
        <f t="shared" si="508"/>
        <v/>
      </c>
      <c r="AM338" s="132"/>
      <c r="AN338" s="132" t="str">
        <f t="shared" si="486"/>
        <v/>
      </c>
      <c r="AP338" s="1" t="str">
        <f t="shared" si="487"/>
        <v xml:space="preserve"> </v>
      </c>
      <c r="AQ338" s="1" t="str">
        <f t="shared" si="488"/>
        <v xml:space="preserve">0 </v>
      </c>
      <c r="AR338" s="1" t="str">
        <f t="shared" si="489"/>
        <v xml:space="preserve">0 </v>
      </c>
      <c r="AS338" s="1" t="str">
        <f t="shared" si="509"/>
        <v/>
      </c>
      <c r="AT338" s="1" t="str">
        <f t="shared" si="510"/>
        <v/>
      </c>
      <c r="AU338" s="1" t="str">
        <f t="shared" si="511"/>
        <v/>
      </c>
      <c r="AV338" s="1" t="str">
        <f t="shared" si="512"/>
        <v/>
      </c>
      <c r="AW338" s="1" t="str">
        <f t="shared" si="513"/>
        <v/>
      </c>
      <c r="AX338" s="1" t="str">
        <f t="shared" si="514"/>
        <v/>
      </c>
      <c r="BA338" s="1">
        <f t="shared" si="515"/>
        <v>0</v>
      </c>
      <c r="BB338" s="1" t="str">
        <f t="shared" si="516"/>
        <v/>
      </c>
      <c r="BC338" s="1" t="str">
        <f t="shared" si="517"/>
        <v/>
      </c>
    </row>
    <row r="339" spans="1:55" ht="15.75">
      <c r="A339" s="145">
        <f t="shared" ref="A339" si="529">A338+1</f>
        <v>334</v>
      </c>
      <c r="B339" s="147"/>
      <c r="C339" s="147"/>
      <c r="D339" s="147"/>
      <c r="E339" s="146"/>
      <c r="F339" s="146"/>
      <c r="G339" s="146"/>
      <c r="H339" s="150">
        <f t="shared" si="491"/>
        <v>0</v>
      </c>
      <c r="I339" s="147"/>
      <c r="J339" s="150">
        <f t="shared" si="492"/>
        <v>0</v>
      </c>
      <c r="K339" s="147"/>
      <c r="L339" s="147"/>
      <c r="M339" s="147"/>
      <c r="N339" s="147"/>
      <c r="O339" s="148"/>
      <c r="P339" s="147"/>
      <c r="Q339" s="147"/>
      <c r="R339" s="149" t="str">
        <f t="shared" si="493"/>
        <v/>
      </c>
      <c r="S339" s="149" t="str">
        <f t="shared" si="494"/>
        <v/>
      </c>
      <c r="T339" s="147"/>
      <c r="U339" s="147"/>
      <c r="V339" s="147"/>
      <c r="W339" s="132" t="str">
        <f t="shared" si="495"/>
        <v/>
      </c>
      <c r="X339" s="136" t="str">
        <f t="shared" si="496"/>
        <v/>
      </c>
      <c r="Y339" s="132" t="str">
        <f t="shared" si="484"/>
        <v/>
      </c>
      <c r="Z339" s="136" t="str">
        <f t="shared" si="497"/>
        <v/>
      </c>
      <c r="AA339" s="136" t="str">
        <f t="shared" si="498"/>
        <v/>
      </c>
      <c r="AB339" s="136" t="str">
        <f t="shared" si="499"/>
        <v/>
      </c>
      <c r="AC339" s="136" t="str">
        <f t="shared" si="500"/>
        <v/>
      </c>
      <c r="AD339" s="132" t="str">
        <f t="shared" si="501"/>
        <v/>
      </c>
      <c r="AE339" s="132" t="str">
        <f t="shared" si="502"/>
        <v/>
      </c>
      <c r="AF339" s="132" t="str">
        <f t="shared" si="503"/>
        <v/>
      </c>
      <c r="AG339" s="132" t="str">
        <f t="shared" si="485"/>
        <v/>
      </c>
      <c r="AH339" s="136" t="str">
        <f t="shared" si="504"/>
        <v/>
      </c>
      <c r="AI339" s="132" t="str">
        <f t="shared" si="505"/>
        <v/>
      </c>
      <c r="AJ339" s="132" t="str">
        <f t="shared" si="506"/>
        <v/>
      </c>
      <c r="AK339" s="132" t="str">
        <f t="shared" si="507"/>
        <v/>
      </c>
      <c r="AL339" s="136" t="str">
        <f t="shared" si="508"/>
        <v/>
      </c>
      <c r="AM339" s="132"/>
      <c r="AN339" s="132" t="str">
        <f t="shared" si="486"/>
        <v/>
      </c>
      <c r="AP339" s="1" t="str">
        <f t="shared" si="487"/>
        <v xml:space="preserve"> </v>
      </c>
      <c r="AQ339" s="1" t="str">
        <f t="shared" si="488"/>
        <v xml:space="preserve">0 </v>
      </c>
      <c r="AR339" s="1" t="str">
        <f t="shared" si="489"/>
        <v xml:space="preserve">0 </v>
      </c>
      <c r="AS339" s="1" t="str">
        <f t="shared" si="509"/>
        <v/>
      </c>
      <c r="AT339" s="1" t="str">
        <f t="shared" si="510"/>
        <v/>
      </c>
      <c r="AU339" s="1" t="str">
        <f t="shared" si="511"/>
        <v/>
      </c>
      <c r="AV339" s="1" t="str">
        <f t="shared" si="512"/>
        <v/>
      </c>
      <c r="AW339" s="1" t="str">
        <f t="shared" si="513"/>
        <v/>
      </c>
      <c r="AX339" s="1" t="str">
        <f t="shared" si="514"/>
        <v/>
      </c>
      <c r="BA339" s="1">
        <f t="shared" si="515"/>
        <v>0</v>
      </c>
      <c r="BB339" s="1" t="str">
        <f t="shared" si="516"/>
        <v/>
      </c>
      <c r="BC339" s="1" t="str">
        <f t="shared" si="517"/>
        <v/>
      </c>
    </row>
    <row r="340" spans="1:55" ht="15.75">
      <c r="A340" s="145">
        <f t="shared" ref="A340" si="530">A339+1</f>
        <v>335</v>
      </c>
      <c r="B340" s="147"/>
      <c r="C340" s="147"/>
      <c r="D340" s="147"/>
      <c r="E340" s="146"/>
      <c r="F340" s="146"/>
      <c r="G340" s="146"/>
      <c r="H340" s="150">
        <f t="shared" si="491"/>
        <v>0</v>
      </c>
      <c r="I340" s="147"/>
      <c r="J340" s="150">
        <f t="shared" si="492"/>
        <v>0</v>
      </c>
      <c r="K340" s="147"/>
      <c r="L340" s="147"/>
      <c r="M340" s="147"/>
      <c r="N340" s="147"/>
      <c r="O340" s="148"/>
      <c r="P340" s="147"/>
      <c r="Q340" s="147"/>
      <c r="R340" s="149" t="str">
        <f t="shared" si="493"/>
        <v/>
      </c>
      <c r="S340" s="149" t="str">
        <f t="shared" si="494"/>
        <v/>
      </c>
      <c r="T340" s="147"/>
      <c r="U340" s="147"/>
      <c r="V340" s="147"/>
      <c r="W340" s="132" t="str">
        <f t="shared" si="495"/>
        <v/>
      </c>
      <c r="X340" s="136" t="str">
        <f t="shared" si="496"/>
        <v/>
      </c>
      <c r="Y340" s="132" t="str">
        <f t="shared" si="484"/>
        <v/>
      </c>
      <c r="Z340" s="136" t="str">
        <f t="shared" si="497"/>
        <v/>
      </c>
      <c r="AA340" s="136" t="str">
        <f t="shared" si="498"/>
        <v/>
      </c>
      <c r="AB340" s="136" t="str">
        <f t="shared" si="499"/>
        <v/>
      </c>
      <c r="AC340" s="136" t="str">
        <f t="shared" si="500"/>
        <v/>
      </c>
      <c r="AD340" s="132" t="str">
        <f t="shared" si="501"/>
        <v/>
      </c>
      <c r="AE340" s="132" t="str">
        <f t="shared" si="502"/>
        <v/>
      </c>
      <c r="AF340" s="132" t="str">
        <f t="shared" si="503"/>
        <v/>
      </c>
      <c r="AG340" s="132" t="str">
        <f t="shared" si="485"/>
        <v/>
      </c>
      <c r="AH340" s="136" t="str">
        <f t="shared" si="504"/>
        <v/>
      </c>
      <c r="AI340" s="132" t="str">
        <f t="shared" si="505"/>
        <v/>
      </c>
      <c r="AJ340" s="132" t="str">
        <f t="shared" si="506"/>
        <v/>
      </c>
      <c r="AK340" s="132" t="str">
        <f t="shared" si="507"/>
        <v/>
      </c>
      <c r="AL340" s="136" t="str">
        <f t="shared" si="508"/>
        <v/>
      </c>
      <c r="AM340" s="132"/>
      <c r="AN340" s="132" t="str">
        <f t="shared" si="486"/>
        <v/>
      </c>
      <c r="AP340" s="1" t="str">
        <f t="shared" si="487"/>
        <v xml:space="preserve"> </v>
      </c>
      <c r="AQ340" s="1" t="str">
        <f t="shared" si="488"/>
        <v xml:space="preserve">0 </v>
      </c>
      <c r="AR340" s="1" t="str">
        <f t="shared" si="489"/>
        <v xml:space="preserve">0 </v>
      </c>
      <c r="AS340" s="1" t="str">
        <f t="shared" si="509"/>
        <v/>
      </c>
      <c r="AT340" s="1" t="str">
        <f t="shared" si="510"/>
        <v/>
      </c>
      <c r="AU340" s="1" t="str">
        <f t="shared" si="511"/>
        <v/>
      </c>
      <c r="AV340" s="1" t="str">
        <f t="shared" si="512"/>
        <v/>
      </c>
      <c r="AW340" s="1" t="str">
        <f t="shared" si="513"/>
        <v/>
      </c>
      <c r="AX340" s="1" t="str">
        <f t="shared" si="514"/>
        <v/>
      </c>
      <c r="BA340" s="1">
        <f t="shared" si="515"/>
        <v>0</v>
      </c>
      <c r="BB340" s="1" t="str">
        <f t="shared" si="516"/>
        <v/>
      </c>
      <c r="BC340" s="1" t="str">
        <f t="shared" si="517"/>
        <v/>
      </c>
    </row>
    <row r="341" spans="1:55" ht="15.75">
      <c r="A341" s="145">
        <f t="shared" ref="A341" si="531">A340+1</f>
        <v>336</v>
      </c>
      <c r="B341" s="147"/>
      <c r="C341" s="147"/>
      <c r="D341" s="147"/>
      <c r="E341" s="146"/>
      <c r="F341" s="146"/>
      <c r="G341" s="146"/>
      <c r="H341" s="150">
        <f t="shared" si="491"/>
        <v>0</v>
      </c>
      <c r="I341" s="147"/>
      <c r="J341" s="150">
        <f t="shared" si="492"/>
        <v>0</v>
      </c>
      <c r="K341" s="147"/>
      <c r="L341" s="147"/>
      <c r="M341" s="147"/>
      <c r="N341" s="147"/>
      <c r="O341" s="148"/>
      <c r="P341" s="147"/>
      <c r="Q341" s="147"/>
      <c r="R341" s="149" t="str">
        <f t="shared" si="493"/>
        <v/>
      </c>
      <c r="S341" s="149" t="str">
        <f t="shared" si="494"/>
        <v/>
      </c>
      <c r="T341" s="147"/>
      <c r="U341" s="147"/>
      <c r="V341" s="147"/>
      <c r="W341" s="132" t="str">
        <f t="shared" si="495"/>
        <v/>
      </c>
      <c r="X341" s="136" t="str">
        <f t="shared" si="496"/>
        <v/>
      </c>
      <c r="Y341" s="132" t="str">
        <f t="shared" si="484"/>
        <v/>
      </c>
      <c r="Z341" s="136" t="str">
        <f t="shared" si="497"/>
        <v/>
      </c>
      <c r="AA341" s="136" t="str">
        <f t="shared" si="498"/>
        <v/>
      </c>
      <c r="AB341" s="136" t="str">
        <f t="shared" si="499"/>
        <v/>
      </c>
      <c r="AC341" s="136" t="str">
        <f t="shared" si="500"/>
        <v/>
      </c>
      <c r="AD341" s="132" t="str">
        <f t="shared" si="501"/>
        <v/>
      </c>
      <c r="AE341" s="132" t="str">
        <f t="shared" si="502"/>
        <v/>
      </c>
      <c r="AF341" s="132" t="str">
        <f t="shared" si="503"/>
        <v/>
      </c>
      <c r="AG341" s="132" t="str">
        <f t="shared" si="485"/>
        <v/>
      </c>
      <c r="AH341" s="136" t="str">
        <f t="shared" si="504"/>
        <v/>
      </c>
      <c r="AI341" s="132" t="str">
        <f t="shared" si="505"/>
        <v/>
      </c>
      <c r="AJ341" s="132" t="str">
        <f t="shared" si="506"/>
        <v/>
      </c>
      <c r="AK341" s="132" t="str">
        <f t="shared" si="507"/>
        <v/>
      </c>
      <c r="AL341" s="136" t="str">
        <f t="shared" si="508"/>
        <v/>
      </c>
      <c r="AM341" s="132"/>
      <c r="AN341" s="132" t="str">
        <f t="shared" si="486"/>
        <v/>
      </c>
      <c r="AP341" s="1" t="str">
        <f t="shared" si="487"/>
        <v xml:space="preserve"> </v>
      </c>
      <c r="AQ341" s="1" t="str">
        <f t="shared" si="488"/>
        <v xml:space="preserve">0 </v>
      </c>
      <c r="AR341" s="1" t="str">
        <f t="shared" si="489"/>
        <v xml:space="preserve">0 </v>
      </c>
      <c r="AS341" s="1" t="str">
        <f t="shared" si="509"/>
        <v/>
      </c>
      <c r="AT341" s="1" t="str">
        <f t="shared" si="510"/>
        <v/>
      </c>
      <c r="AU341" s="1" t="str">
        <f t="shared" si="511"/>
        <v/>
      </c>
      <c r="AV341" s="1" t="str">
        <f t="shared" si="512"/>
        <v/>
      </c>
      <c r="AW341" s="1" t="str">
        <f t="shared" si="513"/>
        <v/>
      </c>
      <c r="AX341" s="1" t="str">
        <f t="shared" si="514"/>
        <v/>
      </c>
      <c r="BA341" s="1">
        <f t="shared" si="515"/>
        <v>0</v>
      </c>
      <c r="BB341" s="1" t="str">
        <f t="shared" si="516"/>
        <v/>
      </c>
      <c r="BC341" s="1" t="str">
        <f t="shared" si="517"/>
        <v/>
      </c>
    </row>
    <row r="342" spans="1:55" ht="15.75">
      <c r="A342" s="145">
        <f t="shared" ref="A342" si="532">A341+1</f>
        <v>337</v>
      </c>
      <c r="B342" s="147"/>
      <c r="C342" s="147"/>
      <c r="D342" s="147"/>
      <c r="E342" s="146"/>
      <c r="F342" s="146"/>
      <c r="G342" s="146"/>
      <c r="H342" s="150">
        <f t="shared" si="491"/>
        <v>0</v>
      </c>
      <c r="I342" s="147"/>
      <c r="J342" s="150">
        <f t="shared" si="492"/>
        <v>0</v>
      </c>
      <c r="K342" s="147"/>
      <c r="L342" s="147"/>
      <c r="M342" s="147"/>
      <c r="N342" s="147"/>
      <c r="O342" s="148"/>
      <c r="P342" s="147"/>
      <c r="Q342" s="147"/>
      <c r="R342" s="149" t="str">
        <f t="shared" si="493"/>
        <v/>
      </c>
      <c r="S342" s="149" t="str">
        <f t="shared" si="494"/>
        <v/>
      </c>
      <c r="T342" s="147"/>
      <c r="U342" s="147"/>
      <c r="V342" s="147"/>
      <c r="W342" s="132" t="str">
        <f t="shared" si="495"/>
        <v/>
      </c>
      <c r="X342" s="136" t="str">
        <f t="shared" si="496"/>
        <v/>
      </c>
      <c r="Y342" s="132" t="str">
        <f t="shared" si="484"/>
        <v/>
      </c>
      <c r="Z342" s="136" t="str">
        <f t="shared" si="497"/>
        <v/>
      </c>
      <c r="AA342" s="136" t="str">
        <f t="shared" si="498"/>
        <v/>
      </c>
      <c r="AB342" s="136" t="str">
        <f t="shared" si="499"/>
        <v/>
      </c>
      <c r="AC342" s="136" t="str">
        <f t="shared" si="500"/>
        <v/>
      </c>
      <c r="AD342" s="132" t="str">
        <f t="shared" si="501"/>
        <v/>
      </c>
      <c r="AE342" s="132" t="str">
        <f t="shared" si="502"/>
        <v/>
      </c>
      <c r="AF342" s="132" t="str">
        <f t="shared" si="503"/>
        <v/>
      </c>
      <c r="AG342" s="132" t="str">
        <f t="shared" si="485"/>
        <v/>
      </c>
      <c r="AH342" s="136" t="str">
        <f t="shared" si="504"/>
        <v/>
      </c>
      <c r="AI342" s="132" t="str">
        <f t="shared" si="505"/>
        <v/>
      </c>
      <c r="AJ342" s="132" t="str">
        <f t="shared" si="506"/>
        <v/>
      </c>
      <c r="AK342" s="132" t="str">
        <f t="shared" si="507"/>
        <v/>
      </c>
      <c r="AL342" s="136" t="str">
        <f t="shared" si="508"/>
        <v/>
      </c>
      <c r="AM342" s="132"/>
      <c r="AN342" s="132" t="str">
        <f t="shared" si="486"/>
        <v/>
      </c>
      <c r="AP342" s="1" t="str">
        <f t="shared" si="487"/>
        <v xml:space="preserve"> </v>
      </c>
      <c r="AQ342" s="1" t="str">
        <f t="shared" si="488"/>
        <v xml:space="preserve">0 </v>
      </c>
      <c r="AR342" s="1" t="str">
        <f t="shared" si="489"/>
        <v xml:space="preserve">0 </v>
      </c>
      <c r="AS342" s="1" t="str">
        <f t="shared" si="509"/>
        <v/>
      </c>
      <c r="AT342" s="1" t="str">
        <f t="shared" si="510"/>
        <v/>
      </c>
      <c r="AU342" s="1" t="str">
        <f t="shared" si="511"/>
        <v/>
      </c>
      <c r="AV342" s="1" t="str">
        <f t="shared" si="512"/>
        <v/>
      </c>
      <c r="AW342" s="1" t="str">
        <f t="shared" si="513"/>
        <v/>
      </c>
      <c r="AX342" s="1" t="str">
        <f t="shared" si="514"/>
        <v/>
      </c>
      <c r="BA342" s="1">
        <f t="shared" si="515"/>
        <v>0</v>
      </c>
      <c r="BB342" s="1" t="str">
        <f t="shared" si="516"/>
        <v/>
      </c>
      <c r="BC342" s="1" t="str">
        <f t="shared" si="517"/>
        <v/>
      </c>
    </row>
    <row r="343" spans="1:55" ht="15.75">
      <c r="A343" s="145">
        <f t="shared" ref="A343" si="533">A342+1</f>
        <v>338</v>
      </c>
      <c r="B343" s="147"/>
      <c r="C343" s="147"/>
      <c r="D343" s="147"/>
      <c r="E343" s="146"/>
      <c r="F343" s="146"/>
      <c r="G343" s="146"/>
      <c r="H343" s="150">
        <f t="shared" si="491"/>
        <v>0</v>
      </c>
      <c r="I343" s="147"/>
      <c r="J343" s="150">
        <f t="shared" si="492"/>
        <v>0</v>
      </c>
      <c r="K343" s="147"/>
      <c r="L343" s="147"/>
      <c r="M343" s="147"/>
      <c r="N343" s="147"/>
      <c r="O343" s="148"/>
      <c r="P343" s="147"/>
      <c r="Q343" s="147"/>
      <c r="R343" s="149" t="str">
        <f t="shared" si="493"/>
        <v/>
      </c>
      <c r="S343" s="149" t="str">
        <f t="shared" si="494"/>
        <v/>
      </c>
      <c r="T343" s="147"/>
      <c r="U343" s="147"/>
      <c r="V343" s="147"/>
      <c r="W343" s="132" t="str">
        <f t="shared" si="495"/>
        <v/>
      </c>
      <c r="X343" s="136" t="str">
        <f t="shared" si="496"/>
        <v/>
      </c>
      <c r="Y343" s="132" t="str">
        <f t="shared" si="484"/>
        <v/>
      </c>
      <c r="Z343" s="136" t="str">
        <f t="shared" si="497"/>
        <v/>
      </c>
      <c r="AA343" s="136" t="str">
        <f t="shared" si="498"/>
        <v/>
      </c>
      <c r="AB343" s="136" t="str">
        <f t="shared" si="499"/>
        <v/>
      </c>
      <c r="AC343" s="136" t="str">
        <f t="shared" si="500"/>
        <v/>
      </c>
      <c r="AD343" s="132" t="str">
        <f t="shared" si="501"/>
        <v/>
      </c>
      <c r="AE343" s="132" t="str">
        <f t="shared" si="502"/>
        <v/>
      </c>
      <c r="AF343" s="132" t="str">
        <f t="shared" si="503"/>
        <v/>
      </c>
      <c r="AG343" s="132" t="str">
        <f t="shared" si="485"/>
        <v/>
      </c>
      <c r="AH343" s="136" t="str">
        <f t="shared" si="504"/>
        <v/>
      </c>
      <c r="AI343" s="132" t="str">
        <f t="shared" si="505"/>
        <v/>
      </c>
      <c r="AJ343" s="132" t="str">
        <f t="shared" si="506"/>
        <v/>
      </c>
      <c r="AK343" s="132" t="str">
        <f t="shared" si="507"/>
        <v/>
      </c>
      <c r="AL343" s="136" t="str">
        <f t="shared" si="508"/>
        <v/>
      </c>
      <c r="AM343" s="132"/>
      <c r="AN343" s="132" t="str">
        <f t="shared" si="486"/>
        <v/>
      </c>
      <c r="AP343" s="1" t="str">
        <f t="shared" si="487"/>
        <v xml:space="preserve"> </v>
      </c>
      <c r="AQ343" s="1" t="str">
        <f t="shared" si="488"/>
        <v xml:space="preserve">0 </v>
      </c>
      <c r="AR343" s="1" t="str">
        <f t="shared" si="489"/>
        <v xml:space="preserve">0 </v>
      </c>
      <c r="AS343" s="1" t="str">
        <f t="shared" si="509"/>
        <v/>
      </c>
      <c r="AT343" s="1" t="str">
        <f t="shared" si="510"/>
        <v/>
      </c>
      <c r="AU343" s="1" t="str">
        <f t="shared" si="511"/>
        <v/>
      </c>
      <c r="AV343" s="1" t="str">
        <f t="shared" si="512"/>
        <v/>
      </c>
      <c r="AW343" s="1" t="str">
        <f t="shared" si="513"/>
        <v/>
      </c>
      <c r="AX343" s="1" t="str">
        <f t="shared" si="514"/>
        <v/>
      </c>
      <c r="BA343" s="1">
        <f t="shared" si="515"/>
        <v>0</v>
      </c>
      <c r="BB343" s="1" t="str">
        <f t="shared" si="516"/>
        <v/>
      </c>
      <c r="BC343" s="1" t="str">
        <f t="shared" si="517"/>
        <v/>
      </c>
    </row>
    <row r="344" spans="1:55" ht="15.75">
      <c r="A344" s="145">
        <f t="shared" ref="A344" si="534">A343+1</f>
        <v>339</v>
      </c>
      <c r="B344" s="147"/>
      <c r="C344" s="147"/>
      <c r="D344" s="147"/>
      <c r="E344" s="146"/>
      <c r="F344" s="146"/>
      <c r="G344" s="146"/>
      <c r="H344" s="150">
        <f t="shared" si="491"/>
        <v>0</v>
      </c>
      <c r="I344" s="147"/>
      <c r="J344" s="150">
        <f t="shared" si="492"/>
        <v>0</v>
      </c>
      <c r="K344" s="147"/>
      <c r="L344" s="147"/>
      <c r="M344" s="147"/>
      <c r="N344" s="147"/>
      <c r="O344" s="148"/>
      <c r="P344" s="147"/>
      <c r="Q344" s="147"/>
      <c r="R344" s="149" t="str">
        <f t="shared" si="493"/>
        <v/>
      </c>
      <c r="S344" s="149" t="str">
        <f t="shared" si="494"/>
        <v/>
      </c>
      <c r="T344" s="147"/>
      <c r="U344" s="147"/>
      <c r="V344" s="147"/>
      <c r="W344" s="132" t="str">
        <f t="shared" si="495"/>
        <v/>
      </c>
      <c r="X344" s="136" t="str">
        <f t="shared" si="496"/>
        <v/>
      </c>
      <c r="Y344" s="132" t="str">
        <f t="shared" si="484"/>
        <v/>
      </c>
      <c r="Z344" s="136" t="str">
        <f t="shared" si="497"/>
        <v/>
      </c>
      <c r="AA344" s="136" t="str">
        <f t="shared" si="498"/>
        <v/>
      </c>
      <c r="AB344" s="136" t="str">
        <f t="shared" si="499"/>
        <v/>
      </c>
      <c r="AC344" s="136" t="str">
        <f t="shared" si="500"/>
        <v/>
      </c>
      <c r="AD344" s="132" t="str">
        <f t="shared" si="501"/>
        <v/>
      </c>
      <c r="AE344" s="132" t="str">
        <f t="shared" si="502"/>
        <v/>
      </c>
      <c r="AF344" s="132" t="str">
        <f t="shared" si="503"/>
        <v/>
      </c>
      <c r="AG344" s="132" t="str">
        <f t="shared" si="485"/>
        <v/>
      </c>
      <c r="AH344" s="136" t="str">
        <f t="shared" si="504"/>
        <v/>
      </c>
      <c r="AI344" s="132" t="str">
        <f t="shared" si="505"/>
        <v/>
      </c>
      <c r="AJ344" s="132" t="str">
        <f t="shared" si="506"/>
        <v/>
      </c>
      <c r="AK344" s="132" t="str">
        <f t="shared" si="507"/>
        <v/>
      </c>
      <c r="AL344" s="136" t="str">
        <f t="shared" si="508"/>
        <v/>
      </c>
      <c r="AM344" s="132"/>
      <c r="AN344" s="132" t="str">
        <f t="shared" si="486"/>
        <v/>
      </c>
      <c r="AP344" s="1" t="str">
        <f t="shared" si="487"/>
        <v xml:space="preserve"> </v>
      </c>
      <c r="AQ344" s="1" t="str">
        <f t="shared" si="488"/>
        <v xml:space="preserve">0 </v>
      </c>
      <c r="AR344" s="1" t="str">
        <f t="shared" si="489"/>
        <v xml:space="preserve">0 </v>
      </c>
      <c r="AS344" s="1" t="str">
        <f t="shared" si="509"/>
        <v/>
      </c>
      <c r="AT344" s="1" t="str">
        <f t="shared" si="510"/>
        <v/>
      </c>
      <c r="AU344" s="1" t="str">
        <f t="shared" si="511"/>
        <v/>
      </c>
      <c r="AV344" s="1" t="str">
        <f t="shared" si="512"/>
        <v/>
      </c>
      <c r="AW344" s="1" t="str">
        <f t="shared" si="513"/>
        <v/>
      </c>
      <c r="AX344" s="1" t="str">
        <f t="shared" si="514"/>
        <v/>
      </c>
      <c r="BA344" s="1">
        <f t="shared" si="515"/>
        <v>0</v>
      </c>
      <c r="BB344" s="1" t="str">
        <f t="shared" si="516"/>
        <v/>
      </c>
      <c r="BC344" s="1" t="str">
        <f t="shared" si="517"/>
        <v/>
      </c>
    </row>
    <row r="345" spans="1:55" ht="15.75">
      <c r="A345" s="145">
        <f t="shared" ref="A345" si="535">A344+1</f>
        <v>340</v>
      </c>
      <c r="B345" s="147"/>
      <c r="C345" s="147"/>
      <c r="D345" s="147"/>
      <c r="E345" s="146"/>
      <c r="F345" s="146"/>
      <c r="G345" s="146"/>
      <c r="H345" s="150">
        <f t="shared" si="491"/>
        <v>0</v>
      </c>
      <c r="I345" s="147"/>
      <c r="J345" s="150">
        <f t="shared" si="492"/>
        <v>0</v>
      </c>
      <c r="K345" s="147"/>
      <c r="L345" s="147"/>
      <c r="M345" s="147"/>
      <c r="N345" s="147"/>
      <c r="O345" s="148"/>
      <c r="P345" s="147"/>
      <c r="Q345" s="147"/>
      <c r="R345" s="149" t="str">
        <f t="shared" si="493"/>
        <v/>
      </c>
      <c r="S345" s="149" t="str">
        <f t="shared" si="494"/>
        <v/>
      </c>
      <c r="T345" s="147"/>
      <c r="U345" s="147"/>
      <c r="V345" s="147"/>
      <c r="W345" s="132" t="str">
        <f t="shared" si="495"/>
        <v/>
      </c>
      <c r="X345" s="136" t="str">
        <f t="shared" si="496"/>
        <v/>
      </c>
      <c r="Y345" s="132" t="str">
        <f t="shared" si="484"/>
        <v/>
      </c>
      <c r="Z345" s="136" t="str">
        <f t="shared" si="497"/>
        <v/>
      </c>
      <c r="AA345" s="136" t="str">
        <f t="shared" si="498"/>
        <v/>
      </c>
      <c r="AB345" s="136" t="str">
        <f t="shared" si="499"/>
        <v/>
      </c>
      <c r="AC345" s="136" t="str">
        <f t="shared" si="500"/>
        <v/>
      </c>
      <c r="AD345" s="132" t="str">
        <f t="shared" si="501"/>
        <v/>
      </c>
      <c r="AE345" s="132" t="str">
        <f t="shared" si="502"/>
        <v/>
      </c>
      <c r="AF345" s="132" t="str">
        <f t="shared" si="503"/>
        <v/>
      </c>
      <c r="AG345" s="132" t="str">
        <f t="shared" si="485"/>
        <v/>
      </c>
      <c r="AH345" s="136" t="str">
        <f t="shared" si="504"/>
        <v/>
      </c>
      <c r="AI345" s="132" t="str">
        <f t="shared" si="505"/>
        <v/>
      </c>
      <c r="AJ345" s="132" t="str">
        <f t="shared" si="506"/>
        <v/>
      </c>
      <c r="AK345" s="132" t="str">
        <f t="shared" si="507"/>
        <v/>
      </c>
      <c r="AL345" s="136" t="str">
        <f t="shared" si="508"/>
        <v/>
      </c>
      <c r="AM345" s="132"/>
      <c r="AN345" s="132" t="str">
        <f t="shared" si="486"/>
        <v/>
      </c>
      <c r="AP345" s="1" t="str">
        <f t="shared" si="487"/>
        <v xml:space="preserve"> </v>
      </c>
      <c r="AQ345" s="1" t="str">
        <f t="shared" si="488"/>
        <v xml:space="preserve">0 </v>
      </c>
      <c r="AR345" s="1" t="str">
        <f t="shared" si="489"/>
        <v xml:space="preserve">0 </v>
      </c>
      <c r="AS345" s="1" t="str">
        <f t="shared" si="509"/>
        <v/>
      </c>
      <c r="AT345" s="1" t="str">
        <f t="shared" si="510"/>
        <v/>
      </c>
      <c r="AU345" s="1" t="str">
        <f t="shared" si="511"/>
        <v/>
      </c>
      <c r="AV345" s="1" t="str">
        <f t="shared" si="512"/>
        <v/>
      </c>
      <c r="AW345" s="1" t="str">
        <f t="shared" si="513"/>
        <v/>
      </c>
      <c r="AX345" s="1" t="str">
        <f t="shared" si="514"/>
        <v/>
      </c>
      <c r="BA345" s="1">
        <f t="shared" si="515"/>
        <v>0</v>
      </c>
      <c r="BB345" s="1" t="str">
        <f t="shared" si="516"/>
        <v/>
      </c>
      <c r="BC345" s="1" t="str">
        <f t="shared" si="517"/>
        <v/>
      </c>
    </row>
    <row r="346" spans="1:55" ht="15.75">
      <c r="A346" s="145">
        <f t="shared" ref="A346" si="536">A345+1</f>
        <v>341</v>
      </c>
      <c r="B346" s="147"/>
      <c r="C346" s="147"/>
      <c r="D346" s="147"/>
      <c r="E346" s="146"/>
      <c r="F346" s="146"/>
      <c r="G346" s="146"/>
      <c r="H346" s="150">
        <f t="shared" si="491"/>
        <v>0</v>
      </c>
      <c r="I346" s="147"/>
      <c r="J346" s="150">
        <f t="shared" si="492"/>
        <v>0</v>
      </c>
      <c r="K346" s="147"/>
      <c r="L346" s="147"/>
      <c r="M346" s="147"/>
      <c r="N346" s="147"/>
      <c r="O346" s="148"/>
      <c r="P346" s="147"/>
      <c r="Q346" s="147"/>
      <c r="R346" s="149" t="str">
        <f t="shared" si="493"/>
        <v/>
      </c>
      <c r="S346" s="149" t="str">
        <f t="shared" si="494"/>
        <v/>
      </c>
      <c r="T346" s="147"/>
      <c r="U346" s="147"/>
      <c r="V346" s="147"/>
      <c r="W346" s="132" t="str">
        <f t="shared" si="495"/>
        <v/>
      </c>
      <c r="X346" s="136" t="str">
        <f t="shared" si="496"/>
        <v/>
      </c>
      <c r="Y346" s="132" t="str">
        <f t="shared" si="484"/>
        <v/>
      </c>
      <c r="Z346" s="136" t="str">
        <f t="shared" si="497"/>
        <v/>
      </c>
      <c r="AA346" s="136" t="str">
        <f t="shared" si="498"/>
        <v/>
      </c>
      <c r="AB346" s="136" t="str">
        <f t="shared" si="499"/>
        <v/>
      </c>
      <c r="AC346" s="136" t="str">
        <f t="shared" si="500"/>
        <v/>
      </c>
      <c r="AD346" s="132" t="str">
        <f t="shared" si="501"/>
        <v/>
      </c>
      <c r="AE346" s="132" t="str">
        <f t="shared" si="502"/>
        <v/>
      </c>
      <c r="AF346" s="132" t="str">
        <f t="shared" si="503"/>
        <v/>
      </c>
      <c r="AG346" s="132" t="str">
        <f t="shared" si="485"/>
        <v/>
      </c>
      <c r="AH346" s="136" t="str">
        <f t="shared" si="504"/>
        <v/>
      </c>
      <c r="AI346" s="132" t="str">
        <f t="shared" si="505"/>
        <v/>
      </c>
      <c r="AJ346" s="132" t="str">
        <f t="shared" si="506"/>
        <v/>
      </c>
      <c r="AK346" s="132" t="str">
        <f t="shared" si="507"/>
        <v/>
      </c>
      <c r="AL346" s="136" t="str">
        <f t="shared" si="508"/>
        <v/>
      </c>
      <c r="AM346" s="132"/>
      <c r="AN346" s="132" t="str">
        <f t="shared" si="486"/>
        <v/>
      </c>
      <c r="AP346" s="1" t="str">
        <f t="shared" si="487"/>
        <v xml:space="preserve"> </v>
      </c>
      <c r="AQ346" s="1" t="str">
        <f t="shared" si="488"/>
        <v xml:space="preserve">0 </v>
      </c>
      <c r="AR346" s="1" t="str">
        <f t="shared" si="489"/>
        <v xml:space="preserve">0 </v>
      </c>
      <c r="AS346" s="1" t="str">
        <f t="shared" si="509"/>
        <v/>
      </c>
      <c r="AT346" s="1" t="str">
        <f t="shared" si="510"/>
        <v/>
      </c>
      <c r="AU346" s="1" t="str">
        <f t="shared" si="511"/>
        <v/>
      </c>
      <c r="AV346" s="1" t="str">
        <f t="shared" si="512"/>
        <v/>
      </c>
      <c r="AW346" s="1" t="str">
        <f t="shared" si="513"/>
        <v/>
      </c>
      <c r="AX346" s="1" t="str">
        <f t="shared" si="514"/>
        <v/>
      </c>
      <c r="BA346" s="1">
        <f t="shared" si="515"/>
        <v>0</v>
      </c>
      <c r="BB346" s="1" t="str">
        <f t="shared" si="516"/>
        <v/>
      </c>
      <c r="BC346" s="1" t="str">
        <f t="shared" si="517"/>
        <v/>
      </c>
    </row>
    <row r="347" spans="1:55" ht="15.75">
      <c r="A347" s="145">
        <f t="shared" ref="A347" si="537">A346+1</f>
        <v>342</v>
      </c>
      <c r="B347" s="147"/>
      <c r="C347" s="147"/>
      <c r="D347" s="147"/>
      <c r="E347" s="146"/>
      <c r="F347" s="146"/>
      <c r="G347" s="146"/>
      <c r="H347" s="150">
        <f t="shared" si="491"/>
        <v>0</v>
      </c>
      <c r="I347" s="147"/>
      <c r="J347" s="150">
        <f t="shared" si="492"/>
        <v>0</v>
      </c>
      <c r="K347" s="147"/>
      <c r="L347" s="147"/>
      <c r="M347" s="147"/>
      <c r="N347" s="147"/>
      <c r="O347" s="148"/>
      <c r="P347" s="147"/>
      <c r="Q347" s="147"/>
      <c r="R347" s="149" t="str">
        <f t="shared" si="493"/>
        <v/>
      </c>
      <c r="S347" s="149" t="str">
        <f t="shared" si="494"/>
        <v/>
      </c>
      <c r="T347" s="147"/>
      <c r="U347" s="147"/>
      <c r="V347" s="147"/>
      <c r="W347" s="132" t="str">
        <f t="shared" si="495"/>
        <v/>
      </c>
      <c r="X347" s="136" t="str">
        <f t="shared" si="496"/>
        <v/>
      </c>
      <c r="Y347" s="132" t="str">
        <f t="shared" si="484"/>
        <v/>
      </c>
      <c r="Z347" s="136" t="str">
        <f t="shared" si="497"/>
        <v/>
      </c>
      <c r="AA347" s="136" t="str">
        <f t="shared" si="498"/>
        <v/>
      </c>
      <c r="AB347" s="136" t="str">
        <f t="shared" si="499"/>
        <v/>
      </c>
      <c r="AC347" s="136" t="str">
        <f t="shared" si="500"/>
        <v/>
      </c>
      <c r="AD347" s="132" t="str">
        <f t="shared" si="501"/>
        <v/>
      </c>
      <c r="AE347" s="132" t="str">
        <f t="shared" si="502"/>
        <v/>
      </c>
      <c r="AF347" s="132" t="str">
        <f t="shared" si="503"/>
        <v/>
      </c>
      <c r="AG347" s="132" t="str">
        <f t="shared" si="485"/>
        <v/>
      </c>
      <c r="AH347" s="136" t="str">
        <f t="shared" si="504"/>
        <v/>
      </c>
      <c r="AI347" s="132" t="str">
        <f t="shared" si="505"/>
        <v/>
      </c>
      <c r="AJ347" s="132" t="str">
        <f t="shared" si="506"/>
        <v/>
      </c>
      <c r="AK347" s="132" t="str">
        <f t="shared" si="507"/>
        <v/>
      </c>
      <c r="AL347" s="136" t="str">
        <f t="shared" si="508"/>
        <v/>
      </c>
      <c r="AM347" s="132"/>
      <c r="AN347" s="132" t="str">
        <f t="shared" si="486"/>
        <v/>
      </c>
      <c r="AP347" s="1" t="str">
        <f t="shared" si="487"/>
        <v xml:space="preserve"> </v>
      </c>
      <c r="AQ347" s="1" t="str">
        <f t="shared" si="488"/>
        <v xml:space="preserve">0 </v>
      </c>
      <c r="AR347" s="1" t="str">
        <f t="shared" si="489"/>
        <v xml:space="preserve">0 </v>
      </c>
      <c r="AS347" s="1" t="str">
        <f t="shared" si="509"/>
        <v/>
      </c>
      <c r="AT347" s="1" t="str">
        <f t="shared" si="510"/>
        <v/>
      </c>
      <c r="AU347" s="1" t="str">
        <f t="shared" si="511"/>
        <v/>
      </c>
      <c r="AV347" s="1" t="str">
        <f t="shared" si="512"/>
        <v/>
      </c>
      <c r="AW347" s="1" t="str">
        <f t="shared" si="513"/>
        <v/>
      </c>
      <c r="AX347" s="1" t="str">
        <f t="shared" si="514"/>
        <v/>
      </c>
      <c r="BA347" s="1">
        <f t="shared" si="515"/>
        <v>0</v>
      </c>
      <c r="BB347" s="1" t="str">
        <f t="shared" si="516"/>
        <v/>
      </c>
      <c r="BC347" s="1" t="str">
        <f t="shared" si="517"/>
        <v/>
      </c>
    </row>
    <row r="348" spans="1:55" ht="15.75">
      <c r="A348" s="145">
        <f t="shared" ref="A348" si="538">A347+1</f>
        <v>343</v>
      </c>
      <c r="B348" s="147"/>
      <c r="C348" s="147"/>
      <c r="D348" s="147"/>
      <c r="E348" s="146"/>
      <c r="F348" s="146"/>
      <c r="G348" s="146"/>
      <c r="H348" s="150">
        <f t="shared" si="491"/>
        <v>0</v>
      </c>
      <c r="I348" s="147"/>
      <c r="J348" s="150">
        <f t="shared" si="492"/>
        <v>0</v>
      </c>
      <c r="K348" s="147"/>
      <c r="L348" s="147"/>
      <c r="M348" s="147"/>
      <c r="N348" s="147"/>
      <c r="O348" s="148"/>
      <c r="P348" s="147"/>
      <c r="Q348" s="147"/>
      <c r="R348" s="149" t="str">
        <f t="shared" si="493"/>
        <v/>
      </c>
      <c r="S348" s="149" t="str">
        <f t="shared" si="494"/>
        <v/>
      </c>
      <c r="T348" s="147"/>
      <c r="U348" s="147"/>
      <c r="V348" s="147"/>
      <c r="W348" s="132" t="str">
        <f t="shared" si="495"/>
        <v/>
      </c>
      <c r="X348" s="136" t="str">
        <f t="shared" si="496"/>
        <v/>
      </c>
      <c r="Y348" s="132" t="str">
        <f t="shared" si="484"/>
        <v/>
      </c>
      <c r="Z348" s="136" t="str">
        <f t="shared" si="497"/>
        <v/>
      </c>
      <c r="AA348" s="136" t="str">
        <f t="shared" si="498"/>
        <v/>
      </c>
      <c r="AB348" s="136" t="str">
        <f t="shared" si="499"/>
        <v/>
      </c>
      <c r="AC348" s="136" t="str">
        <f t="shared" si="500"/>
        <v/>
      </c>
      <c r="AD348" s="132" t="str">
        <f t="shared" si="501"/>
        <v/>
      </c>
      <c r="AE348" s="132" t="str">
        <f t="shared" si="502"/>
        <v/>
      </c>
      <c r="AF348" s="132" t="str">
        <f t="shared" si="503"/>
        <v/>
      </c>
      <c r="AG348" s="132" t="str">
        <f t="shared" si="485"/>
        <v/>
      </c>
      <c r="AH348" s="136" t="str">
        <f t="shared" si="504"/>
        <v/>
      </c>
      <c r="AI348" s="132" t="str">
        <f t="shared" si="505"/>
        <v/>
      </c>
      <c r="AJ348" s="132" t="str">
        <f t="shared" si="506"/>
        <v/>
      </c>
      <c r="AK348" s="132" t="str">
        <f t="shared" si="507"/>
        <v/>
      </c>
      <c r="AL348" s="136" t="str">
        <f t="shared" si="508"/>
        <v/>
      </c>
      <c r="AM348" s="132"/>
      <c r="AN348" s="132" t="str">
        <f t="shared" si="486"/>
        <v/>
      </c>
      <c r="AP348" s="1" t="str">
        <f t="shared" si="487"/>
        <v xml:space="preserve"> </v>
      </c>
      <c r="AQ348" s="1" t="str">
        <f t="shared" si="488"/>
        <v xml:space="preserve">0 </v>
      </c>
      <c r="AR348" s="1" t="str">
        <f t="shared" si="489"/>
        <v xml:space="preserve">0 </v>
      </c>
      <c r="AS348" s="1" t="str">
        <f t="shared" si="509"/>
        <v/>
      </c>
      <c r="AT348" s="1" t="str">
        <f t="shared" si="510"/>
        <v/>
      </c>
      <c r="AU348" s="1" t="str">
        <f t="shared" si="511"/>
        <v/>
      </c>
      <c r="AV348" s="1" t="str">
        <f t="shared" si="512"/>
        <v/>
      </c>
      <c r="AW348" s="1" t="str">
        <f t="shared" si="513"/>
        <v/>
      </c>
      <c r="AX348" s="1" t="str">
        <f t="shared" si="514"/>
        <v/>
      </c>
      <c r="BA348" s="1">
        <f t="shared" si="515"/>
        <v>0</v>
      </c>
      <c r="BB348" s="1" t="str">
        <f t="shared" si="516"/>
        <v/>
      </c>
      <c r="BC348" s="1" t="str">
        <f t="shared" si="517"/>
        <v/>
      </c>
    </row>
    <row r="349" spans="1:55" ht="15.75">
      <c r="A349" s="145">
        <f t="shared" ref="A349" si="539">A348+1</f>
        <v>344</v>
      </c>
      <c r="B349" s="147"/>
      <c r="C349" s="147"/>
      <c r="D349" s="147"/>
      <c r="E349" s="146"/>
      <c r="F349" s="146"/>
      <c r="G349" s="146"/>
      <c r="H349" s="150">
        <f t="shared" si="491"/>
        <v>0</v>
      </c>
      <c r="I349" s="147"/>
      <c r="J349" s="150">
        <f t="shared" si="492"/>
        <v>0</v>
      </c>
      <c r="K349" s="147"/>
      <c r="L349" s="147"/>
      <c r="M349" s="147"/>
      <c r="N349" s="147"/>
      <c r="O349" s="148"/>
      <c r="P349" s="147"/>
      <c r="Q349" s="147"/>
      <c r="R349" s="149" t="str">
        <f t="shared" si="493"/>
        <v/>
      </c>
      <c r="S349" s="149" t="str">
        <f t="shared" si="494"/>
        <v/>
      </c>
      <c r="T349" s="147"/>
      <c r="U349" s="147"/>
      <c r="V349" s="147"/>
      <c r="W349" s="132" t="str">
        <f t="shared" si="495"/>
        <v/>
      </c>
      <c r="X349" s="136" t="str">
        <f t="shared" si="496"/>
        <v/>
      </c>
      <c r="Y349" s="132" t="str">
        <f t="shared" si="484"/>
        <v/>
      </c>
      <c r="Z349" s="136" t="str">
        <f t="shared" si="497"/>
        <v/>
      </c>
      <c r="AA349" s="136" t="str">
        <f t="shared" si="498"/>
        <v/>
      </c>
      <c r="AB349" s="136" t="str">
        <f t="shared" si="499"/>
        <v/>
      </c>
      <c r="AC349" s="136" t="str">
        <f t="shared" si="500"/>
        <v/>
      </c>
      <c r="AD349" s="132" t="str">
        <f t="shared" si="501"/>
        <v/>
      </c>
      <c r="AE349" s="132" t="str">
        <f t="shared" si="502"/>
        <v/>
      </c>
      <c r="AF349" s="132" t="str">
        <f t="shared" si="503"/>
        <v/>
      </c>
      <c r="AG349" s="132" t="str">
        <f t="shared" si="485"/>
        <v/>
      </c>
      <c r="AH349" s="136" t="str">
        <f t="shared" si="504"/>
        <v/>
      </c>
      <c r="AI349" s="132" t="str">
        <f t="shared" si="505"/>
        <v/>
      </c>
      <c r="AJ349" s="132" t="str">
        <f t="shared" si="506"/>
        <v/>
      </c>
      <c r="AK349" s="132" t="str">
        <f t="shared" si="507"/>
        <v/>
      </c>
      <c r="AL349" s="136" t="str">
        <f t="shared" si="508"/>
        <v/>
      </c>
      <c r="AM349" s="132"/>
      <c r="AN349" s="132" t="str">
        <f t="shared" si="486"/>
        <v/>
      </c>
      <c r="AP349" s="1" t="str">
        <f t="shared" si="487"/>
        <v xml:space="preserve"> </v>
      </c>
      <c r="AQ349" s="1" t="str">
        <f t="shared" si="488"/>
        <v xml:space="preserve">0 </v>
      </c>
      <c r="AR349" s="1" t="str">
        <f t="shared" si="489"/>
        <v xml:space="preserve">0 </v>
      </c>
      <c r="AS349" s="1" t="str">
        <f t="shared" si="509"/>
        <v/>
      </c>
      <c r="AT349" s="1" t="str">
        <f t="shared" si="510"/>
        <v/>
      </c>
      <c r="AU349" s="1" t="str">
        <f t="shared" si="511"/>
        <v/>
      </c>
      <c r="AV349" s="1" t="str">
        <f t="shared" si="512"/>
        <v/>
      </c>
      <c r="AW349" s="1" t="str">
        <f t="shared" si="513"/>
        <v/>
      </c>
      <c r="AX349" s="1" t="str">
        <f t="shared" si="514"/>
        <v/>
      </c>
      <c r="BA349" s="1">
        <f t="shared" si="515"/>
        <v>0</v>
      </c>
      <c r="BB349" s="1" t="str">
        <f t="shared" si="516"/>
        <v/>
      </c>
      <c r="BC349" s="1" t="str">
        <f t="shared" si="517"/>
        <v/>
      </c>
    </row>
    <row r="350" spans="1:55" ht="15.75">
      <c r="A350" s="145">
        <f t="shared" ref="A350" si="540">A349+1</f>
        <v>345</v>
      </c>
      <c r="B350" s="147"/>
      <c r="C350" s="147"/>
      <c r="D350" s="147"/>
      <c r="E350" s="146"/>
      <c r="F350" s="146"/>
      <c r="G350" s="146"/>
      <c r="H350" s="150">
        <f t="shared" si="491"/>
        <v>0</v>
      </c>
      <c r="I350" s="147"/>
      <c r="J350" s="150">
        <f t="shared" si="492"/>
        <v>0</v>
      </c>
      <c r="K350" s="147"/>
      <c r="L350" s="147"/>
      <c r="M350" s="147"/>
      <c r="N350" s="147"/>
      <c r="O350" s="148"/>
      <c r="P350" s="147"/>
      <c r="Q350" s="147"/>
      <c r="R350" s="149" t="str">
        <f t="shared" si="493"/>
        <v/>
      </c>
      <c r="S350" s="149" t="str">
        <f t="shared" si="494"/>
        <v/>
      </c>
      <c r="T350" s="147"/>
      <c r="U350" s="147"/>
      <c r="V350" s="147"/>
      <c r="W350" s="132" t="str">
        <f t="shared" si="495"/>
        <v/>
      </c>
      <c r="X350" s="136" t="str">
        <f t="shared" si="496"/>
        <v/>
      </c>
      <c r="Y350" s="132" t="str">
        <f t="shared" si="484"/>
        <v/>
      </c>
      <c r="Z350" s="136" t="str">
        <f t="shared" si="497"/>
        <v/>
      </c>
      <c r="AA350" s="136" t="str">
        <f t="shared" si="498"/>
        <v/>
      </c>
      <c r="AB350" s="136" t="str">
        <f t="shared" si="499"/>
        <v/>
      </c>
      <c r="AC350" s="136" t="str">
        <f t="shared" si="500"/>
        <v/>
      </c>
      <c r="AD350" s="132" t="str">
        <f t="shared" si="501"/>
        <v/>
      </c>
      <c r="AE350" s="132" t="str">
        <f t="shared" si="502"/>
        <v/>
      </c>
      <c r="AF350" s="132" t="str">
        <f t="shared" si="503"/>
        <v/>
      </c>
      <c r="AG350" s="132" t="str">
        <f t="shared" si="485"/>
        <v/>
      </c>
      <c r="AH350" s="136" t="str">
        <f t="shared" si="504"/>
        <v/>
      </c>
      <c r="AI350" s="132" t="str">
        <f t="shared" si="505"/>
        <v/>
      </c>
      <c r="AJ350" s="132" t="str">
        <f t="shared" si="506"/>
        <v/>
      </c>
      <c r="AK350" s="132" t="str">
        <f t="shared" si="507"/>
        <v/>
      </c>
      <c r="AL350" s="136" t="str">
        <f t="shared" si="508"/>
        <v/>
      </c>
      <c r="AM350" s="132"/>
      <c r="AN350" s="132" t="str">
        <f t="shared" si="486"/>
        <v/>
      </c>
      <c r="AP350" s="1" t="str">
        <f t="shared" si="487"/>
        <v xml:space="preserve"> </v>
      </c>
      <c r="AQ350" s="1" t="str">
        <f t="shared" si="488"/>
        <v xml:space="preserve">0 </v>
      </c>
      <c r="AR350" s="1" t="str">
        <f t="shared" si="489"/>
        <v xml:space="preserve">0 </v>
      </c>
      <c r="AS350" s="1" t="str">
        <f t="shared" si="509"/>
        <v/>
      </c>
      <c r="AT350" s="1" t="str">
        <f t="shared" si="510"/>
        <v/>
      </c>
      <c r="AU350" s="1" t="str">
        <f t="shared" si="511"/>
        <v/>
      </c>
      <c r="AV350" s="1" t="str">
        <f t="shared" si="512"/>
        <v/>
      </c>
      <c r="AW350" s="1" t="str">
        <f t="shared" si="513"/>
        <v/>
      </c>
      <c r="AX350" s="1" t="str">
        <f t="shared" si="514"/>
        <v/>
      </c>
      <c r="BA350" s="1">
        <f t="shared" si="515"/>
        <v>0</v>
      </c>
      <c r="BB350" s="1" t="str">
        <f t="shared" si="516"/>
        <v/>
      </c>
      <c r="BC350" s="1" t="str">
        <f t="shared" si="517"/>
        <v/>
      </c>
    </row>
    <row r="351" spans="1:55" ht="15.75">
      <c r="A351" s="145">
        <f t="shared" ref="A351" si="541">A350+1</f>
        <v>346</v>
      </c>
      <c r="B351" s="147"/>
      <c r="C351" s="147"/>
      <c r="D351" s="147"/>
      <c r="E351" s="146"/>
      <c r="F351" s="146"/>
      <c r="G351" s="146"/>
      <c r="H351" s="150">
        <f t="shared" si="491"/>
        <v>0</v>
      </c>
      <c r="I351" s="147"/>
      <c r="J351" s="150">
        <f t="shared" si="492"/>
        <v>0</v>
      </c>
      <c r="K351" s="147"/>
      <c r="L351" s="147"/>
      <c r="M351" s="147"/>
      <c r="N351" s="147"/>
      <c r="O351" s="148"/>
      <c r="P351" s="147"/>
      <c r="Q351" s="147"/>
      <c r="R351" s="149" t="str">
        <f t="shared" si="493"/>
        <v/>
      </c>
      <c r="S351" s="149" t="str">
        <f t="shared" si="494"/>
        <v/>
      </c>
      <c r="T351" s="147"/>
      <c r="U351" s="147"/>
      <c r="V351" s="147"/>
      <c r="W351" s="132" t="str">
        <f t="shared" si="495"/>
        <v/>
      </c>
      <c r="X351" s="136" t="str">
        <f t="shared" si="496"/>
        <v/>
      </c>
      <c r="Y351" s="132" t="str">
        <f t="shared" si="484"/>
        <v/>
      </c>
      <c r="Z351" s="136" t="str">
        <f t="shared" si="497"/>
        <v/>
      </c>
      <c r="AA351" s="136" t="str">
        <f t="shared" si="498"/>
        <v/>
      </c>
      <c r="AB351" s="136" t="str">
        <f t="shared" si="499"/>
        <v/>
      </c>
      <c r="AC351" s="136" t="str">
        <f t="shared" si="500"/>
        <v/>
      </c>
      <c r="AD351" s="132" t="str">
        <f t="shared" si="501"/>
        <v/>
      </c>
      <c r="AE351" s="132" t="str">
        <f t="shared" si="502"/>
        <v/>
      </c>
      <c r="AF351" s="132" t="str">
        <f t="shared" si="503"/>
        <v/>
      </c>
      <c r="AG351" s="132" t="str">
        <f t="shared" si="485"/>
        <v/>
      </c>
      <c r="AH351" s="136" t="str">
        <f t="shared" si="504"/>
        <v/>
      </c>
      <c r="AI351" s="132" t="str">
        <f t="shared" si="505"/>
        <v/>
      </c>
      <c r="AJ351" s="132" t="str">
        <f t="shared" si="506"/>
        <v/>
      </c>
      <c r="AK351" s="132" t="str">
        <f t="shared" si="507"/>
        <v/>
      </c>
      <c r="AL351" s="136" t="str">
        <f t="shared" si="508"/>
        <v/>
      </c>
      <c r="AM351" s="132"/>
      <c r="AN351" s="132" t="str">
        <f t="shared" si="486"/>
        <v/>
      </c>
      <c r="AP351" s="1" t="str">
        <f t="shared" si="487"/>
        <v xml:space="preserve"> </v>
      </c>
      <c r="AQ351" s="1" t="str">
        <f t="shared" si="488"/>
        <v xml:space="preserve">0 </v>
      </c>
      <c r="AR351" s="1" t="str">
        <f t="shared" si="489"/>
        <v xml:space="preserve">0 </v>
      </c>
      <c r="AS351" s="1" t="str">
        <f t="shared" si="509"/>
        <v/>
      </c>
      <c r="AT351" s="1" t="str">
        <f t="shared" si="510"/>
        <v/>
      </c>
      <c r="AU351" s="1" t="str">
        <f t="shared" si="511"/>
        <v/>
      </c>
      <c r="AV351" s="1" t="str">
        <f t="shared" si="512"/>
        <v/>
      </c>
      <c r="AW351" s="1" t="str">
        <f t="shared" si="513"/>
        <v/>
      </c>
      <c r="AX351" s="1" t="str">
        <f t="shared" si="514"/>
        <v/>
      </c>
      <c r="BA351" s="1">
        <f t="shared" si="515"/>
        <v>0</v>
      </c>
      <c r="BB351" s="1" t="str">
        <f t="shared" si="516"/>
        <v/>
      </c>
      <c r="BC351" s="1" t="str">
        <f t="shared" si="517"/>
        <v/>
      </c>
    </row>
    <row r="352" spans="1:55" ht="15.75">
      <c r="A352" s="145">
        <f t="shared" ref="A352" si="542">A351+1</f>
        <v>347</v>
      </c>
      <c r="B352" s="147"/>
      <c r="C352" s="147"/>
      <c r="D352" s="147"/>
      <c r="E352" s="146"/>
      <c r="F352" s="146"/>
      <c r="G352" s="146"/>
      <c r="H352" s="150">
        <f t="shared" si="491"/>
        <v>0</v>
      </c>
      <c r="I352" s="147"/>
      <c r="J352" s="150">
        <f t="shared" si="492"/>
        <v>0</v>
      </c>
      <c r="K352" s="147"/>
      <c r="L352" s="147"/>
      <c r="M352" s="147"/>
      <c r="N352" s="147"/>
      <c r="O352" s="148"/>
      <c r="P352" s="147"/>
      <c r="Q352" s="147"/>
      <c r="R352" s="149" t="str">
        <f t="shared" si="493"/>
        <v/>
      </c>
      <c r="S352" s="149" t="str">
        <f t="shared" si="494"/>
        <v/>
      </c>
      <c r="T352" s="147"/>
      <c r="U352" s="147"/>
      <c r="V352" s="147"/>
      <c r="W352" s="132" t="str">
        <f t="shared" si="495"/>
        <v/>
      </c>
      <c r="X352" s="136" t="str">
        <f t="shared" si="496"/>
        <v/>
      </c>
      <c r="Y352" s="132" t="str">
        <f t="shared" si="484"/>
        <v/>
      </c>
      <c r="Z352" s="136" t="str">
        <f t="shared" si="497"/>
        <v/>
      </c>
      <c r="AA352" s="136" t="str">
        <f t="shared" si="498"/>
        <v/>
      </c>
      <c r="AB352" s="136" t="str">
        <f t="shared" si="499"/>
        <v/>
      </c>
      <c r="AC352" s="136" t="str">
        <f t="shared" si="500"/>
        <v/>
      </c>
      <c r="AD352" s="132" t="str">
        <f t="shared" si="501"/>
        <v/>
      </c>
      <c r="AE352" s="132" t="str">
        <f t="shared" si="502"/>
        <v/>
      </c>
      <c r="AF352" s="132" t="str">
        <f t="shared" si="503"/>
        <v/>
      </c>
      <c r="AG352" s="132" t="str">
        <f t="shared" si="485"/>
        <v/>
      </c>
      <c r="AH352" s="136" t="str">
        <f t="shared" si="504"/>
        <v/>
      </c>
      <c r="AI352" s="132" t="str">
        <f t="shared" si="505"/>
        <v/>
      </c>
      <c r="AJ352" s="132" t="str">
        <f t="shared" si="506"/>
        <v/>
      </c>
      <c r="AK352" s="132" t="str">
        <f t="shared" si="507"/>
        <v/>
      </c>
      <c r="AL352" s="136" t="str">
        <f t="shared" si="508"/>
        <v/>
      </c>
      <c r="AM352" s="132"/>
      <c r="AN352" s="132" t="str">
        <f t="shared" si="486"/>
        <v/>
      </c>
      <c r="AP352" s="1" t="str">
        <f t="shared" si="487"/>
        <v xml:space="preserve"> </v>
      </c>
      <c r="AQ352" s="1" t="str">
        <f t="shared" si="488"/>
        <v xml:space="preserve">0 </v>
      </c>
      <c r="AR352" s="1" t="str">
        <f t="shared" si="489"/>
        <v xml:space="preserve">0 </v>
      </c>
      <c r="AS352" s="1" t="str">
        <f t="shared" si="509"/>
        <v/>
      </c>
      <c r="AT352" s="1" t="str">
        <f t="shared" si="510"/>
        <v/>
      </c>
      <c r="AU352" s="1" t="str">
        <f t="shared" si="511"/>
        <v/>
      </c>
      <c r="AV352" s="1" t="str">
        <f t="shared" si="512"/>
        <v/>
      </c>
      <c r="AW352" s="1" t="str">
        <f t="shared" si="513"/>
        <v/>
      </c>
      <c r="AX352" s="1" t="str">
        <f t="shared" si="514"/>
        <v/>
      </c>
      <c r="BA352" s="1">
        <f t="shared" si="515"/>
        <v>0</v>
      </c>
      <c r="BB352" s="1" t="str">
        <f t="shared" si="516"/>
        <v/>
      </c>
      <c r="BC352" s="1" t="str">
        <f t="shared" si="517"/>
        <v/>
      </c>
    </row>
    <row r="353" spans="1:55" ht="15.75">
      <c r="A353" s="145">
        <f t="shared" ref="A353" si="543">A352+1</f>
        <v>348</v>
      </c>
      <c r="B353" s="147"/>
      <c r="C353" s="147"/>
      <c r="D353" s="147"/>
      <c r="E353" s="146"/>
      <c r="F353" s="146"/>
      <c r="G353" s="146"/>
      <c r="H353" s="150">
        <f t="shared" si="491"/>
        <v>0</v>
      </c>
      <c r="I353" s="147"/>
      <c r="J353" s="150">
        <f t="shared" si="492"/>
        <v>0</v>
      </c>
      <c r="K353" s="147"/>
      <c r="L353" s="147"/>
      <c r="M353" s="147"/>
      <c r="N353" s="147"/>
      <c r="O353" s="148"/>
      <c r="P353" s="147"/>
      <c r="Q353" s="147"/>
      <c r="R353" s="149" t="str">
        <f t="shared" si="493"/>
        <v/>
      </c>
      <c r="S353" s="149" t="str">
        <f t="shared" si="494"/>
        <v/>
      </c>
      <c r="T353" s="147"/>
      <c r="U353" s="147"/>
      <c r="V353" s="147"/>
      <c r="W353" s="132" t="str">
        <f t="shared" si="495"/>
        <v/>
      </c>
      <c r="X353" s="136" t="str">
        <f t="shared" si="496"/>
        <v/>
      </c>
      <c r="Y353" s="132" t="str">
        <f t="shared" si="484"/>
        <v/>
      </c>
      <c r="Z353" s="136" t="str">
        <f t="shared" si="497"/>
        <v/>
      </c>
      <c r="AA353" s="136" t="str">
        <f t="shared" si="498"/>
        <v/>
      </c>
      <c r="AB353" s="136" t="str">
        <f t="shared" si="499"/>
        <v/>
      </c>
      <c r="AC353" s="136" t="str">
        <f t="shared" si="500"/>
        <v/>
      </c>
      <c r="AD353" s="132" t="str">
        <f t="shared" si="501"/>
        <v/>
      </c>
      <c r="AE353" s="132" t="str">
        <f t="shared" si="502"/>
        <v/>
      </c>
      <c r="AF353" s="132" t="str">
        <f t="shared" si="503"/>
        <v/>
      </c>
      <c r="AG353" s="132" t="str">
        <f t="shared" si="485"/>
        <v/>
      </c>
      <c r="AH353" s="136" t="str">
        <f t="shared" si="504"/>
        <v/>
      </c>
      <c r="AI353" s="132" t="str">
        <f t="shared" si="505"/>
        <v/>
      </c>
      <c r="AJ353" s="132" t="str">
        <f t="shared" si="506"/>
        <v/>
      </c>
      <c r="AK353" s="132" t="str">
        <f t="shared" si="507"/>
        <v/>
      </c>
      <c r="AL353" s="136" t="str">
        <f t="shared" si="508"/>
        <v/>
      </c>
      <c r="AM353" s="132"/>
      <c r="AN353" s="132" t="str">
        <f t="shared" si="486"/>
        <v/>
      </c>
      <c r="AP353" s="1" t="str">
        <f t="shared" si="487"/>
        <v xml:space="preserve"> </v>
      </c>
      <c r="AQ353" s="1" t="str">
        <f t="shared" si="488"/>
        <v xml:space="preserve">0 </v>
      </c>
      <c r="AR353" s="1" t="str">
        <f t="shared" si="489"/>
        <v xml:space="preserve">0 </v>
      </c>
      <c r="AS353" s="1" t="str">
        <f t="shared" si="509"/>
        <v/>
      </c>
      <c r="AT353" s="1" t="str">
        <f t="shared" si="510"/>
        <v/>
      </c>
      <c r="AU353" s="1" t="str">
        <f t="shared" si="511"/>
        <v/>
      </c>
      <c r="AV353" s="1" t="str">
        <f t="shared" si="512"/>
        <v/>
      </c>
      <c r="AW353" s="1" t="str">
        <f t="shared" si="513"/>
        <v/>
      </c>
      <c r="AX353" s="1" t="str">
        <f t="shared" si="514"/>
        <v/>
      </c>
      <c r="BA353" s="1">
        <f t="shared" si="515"/>
        <v>0</v>
      </c>
      <c r="BB353" s="1" t="str">
        <f t="shared" si="516"/>
        <v/>
      </c>
      <c r="BC353" s="1" t="str">
        <f t="shared" si="517"/>
        <v/>
      </c>
    </row>
    <row r="354" spans="1:55" ht="15.75">
      <c r="A354" s="145">
        <f t="shared" ref="A354" si="544">A353+1</f>
        <v>349</v>
      </c>
      <c r="B354" s="147"/>
      <c r="C354" s="147"/>
      <c r="D354" s="147"/>
      <c r="E354" s="146"/>
      <c r="F354" s="146"/>
      <c r="G354" s="146"/>
      <c r="H354" s="150">
        <f t="shared" si="491"/>
        <v>0</v>
      </c>
      <c r="I354" s="147"/>
      <c r="J354" s="150">
        <f t="shared" si="492"/>
        <v>0</v>
      </c>
      <c r="K354" s="147"/>
      <c r="L354" s="147"/>
      <c r="M354" s="147"/>
      <c r="N354" s="147"/>
      <c r="O354" s="148"/>
      <c r="P354" s="147"/>
      <c r="Q354" s="147"/>
      <c r="R354" s="149" t="str">
        <f t="shared" si="493"/>
        <v/>
      </c>
      <c r="S354" s="149" t="str">
        <f t="shared" si="494"/>
        <v/>
      </c>
      <c r="T354" s="147"/>
      <c r="U354" s="147"/>
      <c r="V354" s="147"/>
      <c r="W354" s="132" t="str">
        <f t="shared" si="495"/>
        <v/>
      </c>
      <c r="X354" s="136" t="str">
        <f t="shared" si="496"/>
        <v/>
      </c>
      <c r="Y354" s="132" t="str">
        <f t="shared" si="484"/>
        <v/>
      </c>
      <c r="Z354" s="136" t="str">
        <f t="shared" si="497"/>
        <v/>
      </c>
      <c r="AA354" s="136" t="str">
        <f t="shared" si="498"/>
        <v/>
      </c>
      <c r="AB354" s="136" t="str">
        <f t="shared" si="499"/>
        <v/>
      </c>
      <c r="AC354" s="136" t="str">
        <f t="shared" si="500"/>
        <v/>
      </c>
      <c r="AD354" s="132" t="str">
        <f t="shared" si="501"/>
        <v/>
      </c>
      <c r="AE354" s="132" t="str">
        <f t="shared" si="502"/>
        <v/>
      </c>
      <c r="AF354" s="132" t="str">
        <f t="shared" si="503"/>
        <v/>
      </c>
      <c r="AG354" s="132" t="str">
        <f t="shared" si="485"/>
        <v/>
      </c>
      <c r="AH354" s="136" t="str">
        <f t="shared" si="504"/>
        <v/>
      </c>
      <c r="AI354" s="132" t="str">
        <f t="shared" si="505"/>
        <v/>
      </c>
      <c r="AJ354" s="132" t="str">
        <f t="shared" si="506"/>
        <v/>
      </c>
      <c r="AK354" s="132" t="str">
        <f t="shared" si="507"/>
        <v/>
      </c>
      <c r="AL354" s="136" t="str">
        <f t="shared" si="508"/>
        <v/>
      </c>
      <c r="AM354" s="132"/>
      <c r="AN354" s="132" t="str">
        <f t="shared" si="486"/>
        <v/>
      </c>
      <c r="AP354" s="1" t="str">
        <f t="shared" si="487"/>
        <v xml:space="preserve"> </v>
      </c>
      <c r="AQ354" s="1" t="str">
        <f t="shared" si="488"/>
        <v xml:space="preserve">0 </v>
      </c>
      <c r="AR354" s="1" t="str">
        <f t="shared" si="489"/>
        <v xml:space="preserve">0 </v>
      </c>
      <c r="AS354" s="1" t="str">
        <f t="shared" si="509"/>
        <v/>
      </c>
      <c r="AT354" s="1" t="str">
        <f t="shared" si="510"/>
        <v/>
      </c>
      <c r="AU354" s="1" t="str">
        <f t="shared" si="511"/>
        <v/>
      </c>
      <c r="AV354" s="1" t="str">
        <f t="shared" si="512"/>
        <v/>
      </c>
      <c r="AW354" s="1" t="str">
        <f t="shared" si="513"/>
        <v/>
      </c>
      <c r="AX354" s="1" t="str">
        <f t="shared" si="514"/>
        <v/>
      </c>
      <c r="BA354" s="1">
        <f t="shared" si="515"/>
        <v>0</v>
      </c>
      <c r="BB354" s="1" t="str">
        <f t="shared" si="516"/>
        <v/>
      </c>
      <c r="BC354" s="1" t="str">
        <f t="shared" si="517"/>
        <v/>
      </c>
    </row>
    <row r="355" spans="1:55" ht="15.75">
      <c r="A355" s="145">
        <f t="shared" ref="A355" si="545">A354+1</f>
        <v>350</v>
      </c>
      <c r="B355" s="147"/>
      <c r="C355" s="147"/>
      <c r="D355" s="147"/>
      <c r="E355" s="146"/>
      <c r="F355" s="146"/>
      <c r="G355" s="146"/>
      <c r="H355" s="150">
        <f t="shared" si="491"/>
        <v>0</v>
      </c>
      <c r="I355" s="147"/>
      <c r="J355" s="150">
        <f t="shared" si="492"/>
        <v>0</v>
      </c>
      <c r="K355" s="147"/>
      <c r="L355" s="147"/>
      <c r="M355" s="147"/>
      <c r="N355" s="147"/>
      <c r="O355" s="148"/>
      <c r="P355" s="147"/>
      <c r="Q355" s="147"/>
      <c r="R355" s="149" t="str">
        <f t="shared" si="493"/>
        <v/>
      </c>
      <c r="S355" s="149" t="str">
        <f t="shared" si="494"/>
        <v/>
      </c>
      <c r="T355" s="147"/>
      <c r="U355" s="147"/>
      <c r="V355" s="147"/>
      <c r="W355" s="132" t="str">
        <f t="shared" si="495"/>
        <v/>
      </c>
      <c r="X355" s="136" t="str">
        <f t="shared" si="496"/>
        <v/>
      </c>
      <c r="Y355" s="132" t="str">
        <f t="shared" si="484"/>
        <v/>
      </c>
      <c r="Z355" s="136" t="str">
        <f t="shared" si="497"/>
        <v/>
      </c>
      <c r="AA355" s="136" t="str">
        <f t="shared" si="498"/>
        <v/>
      </c>
      <c r="AB355" s="136" t="str">
        <f t="shared" si="499"/>
        <v/>
      </c>
      <c r="AC355" s="136" t="str">
        <f t="shared" si="500"/>
        <v/>
      </c>
      <c r="AD355" s="132" t="str">
        <f t="shared" si="501"/>
        <v/>
      </c>
      <c r="AE355" s="132" t="str">
        <f t="shared" si="502"/>
        <v/>
      </c>
      <c r="AF355" s="132" t="str">
        <f t="shared" si="503"/>
        <v/>
      </c>
      <c r="AG355" s="132" t="str">
        <f t="shared" si="485"/>
        <v/>
      </c>
      <c r="AH355" s="136" t="str">
        <f t="shared" si="504"/>
        <v/>
      </c>
      <c r="AI355" s="132" t="str">
        <f t="shared" si="505"/>
        <v/>
      </c>
      <c r="AJ355" s="132" t="str">
        <f t="shared" si="506"/>
        <v/>
      </c>
      <c r="AK355" s="132" t="str">
        <f t="shared" si="507"/>
        <v/>
      </c>
      <c r="AL355" s="136" t="str">
        <f t="shared" si="508"/>
        <v/>
      </c>
      <c r="AM355" s="132"/>
      <c r="AN355" s="132" t="str">
        <f t="shared" si="486"/>
        <v/>
      </c>
      <c r="AP355" s="1" t="str">
        <f t="shared" si="487"/>
        <v xml:space="preserve"> </v>
      </c>
      <c r="AQ355" s="1" t="str">
        <f t="shared" si="488"/>
        <v xml:space="preserve">0 </v>
      </c>
      <c r="AR355" s="1" t="str">
        <f t="shared" si="489"/>
        <v xml:space="preserve">0 </v>
      </c>
      <c r="AS355" s="1" t="str">
        <f t="shared" si="509"/>
        <v/>
      </c>
      <c r="AT355" s="1" t="str">
        <f t="shared" si="510"/>
        <v/>
      </c>
      <c r="AU355" s="1" t="str">
        <f t="shared" si="511"/>
        <v/>
      </c>
      <c r="AV355" s="1" t="str">
        <f t="shared" si="512"/>
        <v/>
      </c>
      <c r="AW355" s="1" t="str">
        <f t="shared" si="513"/>
        <v/>
      </c>
      <c r="AX355" s="1" t="str">
        <f t="shared" si="514"/>
        <v/>
      </c>
      <c r="BA355" s="1">
        <f t="shared" si="515"/>
        <v>0</v>
      </c>
      <c r="BB355" s="1" t="str">
        <f t="shared" si="516"/>
        <v/>
      </c>
      <c r="BC355" s="1" t="str">
        <f t="shared" si="517"/>
        <v/>
      </c>
    </row>
    <row r="356" spans="1:55" ht="15.75">
      <c r="A356" s="145">
        <f t="shared" ref="A356" si="546">A355+1</f>
        <v>351</v>
      </c>
      <c r="B356" s="147"/>
      <c r="C356" s="147"/>
      <c r="D356" s="147"/>
      <c r="E356" s="146"/>
      <c r="F356" s="146"/>
      <c r="G356" s="146"/>
      <c r="H356" s="150">
        <f t="shared" si="491"/>
        <v>0</v>
      </c>
      <c r="I356" s="147"/>
      <c r="J356" s="150">
        <f t="shared" si="492"/>
        <v>0</v>
      </c>
      <c r="K356" s="147"/>
      <c r="L356" s="147"/>
      <c r="M356" s="147"/>
      <c r="N356" s="147"/>
      <c r="O356" s="148"/>
      <c r="P356" s="147"/>
      <c r="Q356" s="147"/>
      <c r="R356" s="149" t="str">
        <f t="shared" si="493"/>
        <v/>
      </c>
      <c r="S356" s="149" t="str">
        <f t="shared" si="494"/>
        <v/>
      </c>
      <c r="T356" s="147"/>
      <c r="U356" s="147"/>
      <c r="V356" s="147"/>
      <c r="W356" s="132" t="str">
        <f t="shared" si="495"/>
        <v/>
      </c>
      <c r="X356" s="136" t="str">
        <f t="shared" si="496"/>
        <v/>
      </c>
      <c r="Y356" s="132" t="str">
        <f t="shared" si="484"/>
        <v/>
      </c>
      <c r="Z356" s="136" t="str">
        <f t="shared" si="497"/>
        <v/>
      </c>
      <c r="AA356" s="136" t="str">
        <f t="shared" si="498"/>
        <v/>
      </c>
      <c r="AB356" s="136" t="str">
        <f t="shared" si="499"/>
        <v/>
      </c>
      <c r="AC356" s="136" t="str">
        <f t="shared" si="500"/>
        <v/>
      </c>
      <c r="AD356" s="132" t="str">
        <f t="shared" si="501"/>
        <v/>
      </c>
      <c r="AE356" s="132" t="str">
        <f t="shared" si="502"/>
        <v/>
      </c>
      <c r="AF356" s="132" t="str">
        <f t="shared" si="503"/>
        <v/>
      </c>
      <c r="AG356" s="132" t="str">
        <f t="shared" si="485"/>
        <v/>
      </c>
      <c r="AH356" s="136" t="str">
        <f t="shared" si="504"/>
        <v/>
      </c>
      <c r="AI356" s="132" t="str">
        <f t="shared" si="505"/>
        <v/>
      </c>
      <c r="AJ356" s="132" t="str">
        <f t="shared" si="506"/>
        <v/>
      </c>
      <c r="AK356" s="132" t="str">
        <f t="shared" si="507"/>
        <v/>
      </c>
      <c r="AL356" s="136" t="str">
        <f t="shared" si="508"/>
        <v/>
      </c>
      <c r="AM356" s="132"/>
      <c r="AN356" s="132" t="str">
        <f t="shared" si="486"/>
        <v/>
      </c>
      <c r="AP356" s="1" t="str">
        <f t="shared" si="487"/>
        <v xml:space="preserve"> </v>
      </c>
      <c r="AQ356" s="1" t="str">
        <f t="shared" si="488"/>
        <v xml:space="preserve">0 </v>
      </c>
      <c r="AR356" s="1" t="str">
        <f t="shared" si="489"/>
        <v xml:space="preserve">0 </v>
      </c>
      <c r="AS356" s="1" t="str">
        <f t="shared" si="509"/>
        <v/>
      </c>
      <c r="AT356" s="1" t="str">
        <f t="shared" si="510"/>
        <v/>
      </c>
      <c r="AU356" s="1" t="str">
        <f t="shared" si="511"/>
        <v/>
      </c>
      <c r="AV356" s="1" t="str">
        <f t="shared" si="512"/>
        <v/>
      </c>
      <c r="AW356" s="1" t="str">
        <f t="shared" si="513"/>
        <v/>
      </c>
      <c r="AX356" s="1" t="str">
        <f t="shared" si="514"/>
        <v/>
      </c>
      <c r="BA356" s="1">
        <f t="shared" si="515"/>
        <v>0</v>
      </c>
      <c r="BB356" s="1" t="str">
        <f t="shared" si="516"/>
        <v/>
      </c>
      <c r="BC356" s="1" t="str">
        <f t="shared" si="517"/>
        <v/>
      </c>
    </row>
    <row r="357" spans="1:55" ht="15.75">
      <c r="A357" s="145">
        <f t="shared" ref="A357" si="547">A356+1</f>
        <v>352</v>
      </c>
      <c r="B357" s="147"/>
      <c r="C357" s="147"/>
      <c r="D357" s="147"/>
      <c r="E357" s="146"/>
      <c r="F357" s="146"/>
      <c r="G357" s="146"/>
      <c r="H357" s="150">
        <f t="shared" si="491"/>
        <v>0</v>
      </c>
      <c r="I357" s="147"/>
      <c r="J357" s="150">
        <f t="shared" si="492"/>
        <v>0</v>
      </c>
      <c r="K357" s="147"/>
      <c r="L357" s="147"/>
      <c r="M357" s="147"/>
      <c r="N357" s="147"/>
      <c r="O357" s="148"/>
      <c r="P357" s="147"/>
      <c r="Q357" s="147"/>
      <c r="R357" s="149" t="str">
        <f t="shared" si="493"/>
        <v/>
      </c>
      <c r="S357" s="149" t="str">
        <f t="shared" si="494"/>
        <v/>
      </c>
      <c r="T357" s="147"/>
      <c r="U357" s="147"/>
      <c r="V357" s="147"/>
      <c r="W357" s="132" t="str">
        <f t="shared" si="495"/>
        <v/>
      </c>
      <c r="X357" s="136" t="str">
        <f t="shared" si="496"/>
        <v/>
      </c>
      <c r="Y357" s="132" t="str">
        <f t="shared" si="484"/>
        <v/>
      </c>
      <c r="Z357" s="136" t="str">
        <f t="shared" si="497"/>
        <v/>
      </c>
      <c r="AA357" s="136" t="str">
        <f t="shared" si="498"/>
        <v/>
      </c>
      <c r="AB357" s="136" t="str">
        <f t="shared" si="499"/>
        <v/>
      </c>
      <c r="AC357" s="136" t="str">
        <f t="shared" si="500"/>
        <v/>
      </c>
      <c r="AD357" s="132" t="str">
        <f t="shared" si="501"/>
        <v/>
      </c>
      <c r="AE357" s="132" t="str">
        <f t="shared" si="502"/>
        <v/>
      </c>
      <c r="AF357" s="132" t="str">
        <f t="shared" si="503"/>
        <v/>
      </c>
      <c r="AG357" s="132" t="str">
        <f t="shared" si="485"/>
        <v/>
      </c>
      <c r="AH357" s="136" t="str">
        <f t="shared" si="504"/>
        <v/>
      </c>
      <c r="AI357" s="132" t="str">
        <f t="shared" si="505"/>
        <v/>
      </c>
      <c r="AJ357" s="132" t="str">
        <f t="shared" si="506"/>
        <v/>
      </c>
      <c r="AK357" s="132" t="str">
        <f t="shared" si="507"/>
        <v/>
      </c>
      <c r="AL357" s="136" t="str">
        <f t="shared" si="508"/>
        <v/>
      </c>
      <c r="AM357" s="132"/>
      <c r="AN357" s="132" t="str">
        <f t="shared" si="486"/>
        <v/>
      </c>
      <c r="AP357" s="1" t="str">
        <f t="shared" si="487"/>
        <v xml:space="preserve"> </v>
      </c>
      <c r="AQ357" s="1" t="str">
        <f t="shared" si="488"/>
        <v xml:space="preserve">0 </v>
      </c>
      <c r="AR357" s="1" t="str">
        <f t="shared" si="489"/>
        <v xml:space="preserve">0 </v>
      </c>
      <c r="AS357" s="1" t="str">
        <f t="shared" si="509"/>
        <v/>
      </c>
      <c r="AT357" s="1" t="str">
        <f t="shared" si="510"/>
        <v/>
      </c>
      <c r="AU357" s="1" t="str">
        <f t="shared" si="511"/>
        <v/>
      </c>
      <c r="AV357" s="1" t="str">
        <f t="shared" si="512"/>
        <v/>
      </c>
      <c r="AW357" s="1" t="str">
        <f t="shared" si="513"/>
        <v/>
      </c>
      <c r="AX357" s="1" t="str">
        <f t="shared" si="514"/>
        <v/>
      </c>
      <c r="BA357" s="1">
        <f t="shared" si="515"/>
        <v>0</v>
      </c>
      <c r="BB357" s="1" t="str">
        <f t="shared" si="516"/>
        <v/>
      </c>
      <c r="BC357" s="1" t="str">
        <f t="shared" si="517"/>
        <v/>
      </c>
    </row>
    <row r="358" spans="1:55" ht="15.75">
      <c r="A358" s="145">
        <f t="shared" ref="A358" si="548">A357+1</f>
        <v>353</v>
      </c>
      <c r="B358" s="147"/>
      <c r="C358" s="147"/>
      <c r="D358" s="147"/>
      <c r="E358" s="146"/>
      <c r="F358" s="146"/>
      <c r="G358" s="146"/>
      <c r="H358" s="150">
        <f t="shared" si="491"/>
        <v>0</v>
      </c>
      <c r="I358" s="147"/>
      <c r="J358" s="150">
        <f t="shared" si="492"/>
        <v>0</v>
      </c>
      <c r="K358" s="147"/>
      <c r="L358" s="147"/>
      <c r="M358" s="147"/>
      <c r="N358" s="147"/>
      <c r="O358" s="148"/>
      <c r="P358" s="147"/>
      <c r="Q358" s="147"/>
      <c r="R358" s="149" t="str">
        <f t="shared" si="493"/>
        <v/>
      </c>
      <c r="S358" s="149" t="str">
        <f t="shared" si="494"/>
        <v/>
      </c>
      <c r="T358" s="147"/>
      <c r="U358" s="147"/>
      <c r="V358" s="147"/>
      <c r="W358" s="132" t="str">
        <f t="shared" si="495"/>
        <v/>
      </c>
      <c r="X358" s="136" t="str">
        <f t="shared" si="496"/>
        <v/>
      </c>
      <c r="Y358" s="132" t="str">
        <f t="shared" si="484"/>
        <v/>
      </c>
      <c r="Z358" s="136" t="str">
        <f t="shared" si="497"/>
        <v/>
      </c>
      <c r="AA358" s="136" t="str">
        <f t="shared" si="498"/>
        <v/>
      </c>
      <c r="AB358" s="136" t="str">
        <f t="shared" si="499"/>
        <v/>
      </c>
      <c r="AC358" s="136" t="str">
        <f t="shared" si="500"/>
        <v/>
      </c>
      <c r="AD358" s="132" t="str">
        <f t="shared" si="501"/>
        <v/>
      </c>
      <c r="AE358" s="132" t="str">
        <f t="shared" si="502"/>
        <v/>
      </c>
      <c r="AF358" s="132" t="str">
        <f t="shared" si="503"/>
        <v/>
      </c>
      <c r="AG358" s="132" t="str">
        <f t="shared" si="485"/>
        <v/>
      </c>
      <c r="AH358" s="136" t="str">
        <f t="shared" si="504"/>
        <v/>
      </c>
      <c r="AI358" s="132" t="str">
        <f t="shared" si="505"/>
        <v/>
      </c>
      <c r="AJ358" s="132" t="str">
        <f t="shared" si="506"/>
        <v/>
      </c>
      <c r="AK358" s="132" t="str">
        <f t="shared" si="507"/>
        <v/>
      </c>
      <c r="AL358" s="136" t="str">
        <f t="shared" si="508"/>
        <v/>
      </c>
      <c r="AM358" s="132"/>
      <c r="AN358" s="132" t="str">
        <f t="shared" si="486"/>
        <v/>
      </c>
      <c r="AP358" s="1" t="str">
        <f t="shared" si="487"/>
        <v xml:space="preserve"> </v>
      </c>
      <c r="AQ358" s="1" t="str">
        <f t="shared" si="488"/>
        <v xml:space="preserve">0 </v>
      </c>
      <c r="AR358" s="1" t="str">
        <f t="shared" si="489"/>
        <v xml:space="preserve">0 </v>
      </c>
      <c r="AS358" s="1" t="str">
        <f t="shared" si="509"/>
        <v/>
      </c>
      <c r="AT358" s="1" t="str">
        <f t="shared" si="510"/>
        <v/>
      </c>
      <c r="AU358" s="1" t="str">
        <f t="shared" si="511"/>
        <v/>
      </c>
      <c r="AV358" s="1" t="str">
        <f t="shared" si="512"/>
        <v/>
      </c>
      <c r="AW358" s="1" t="str">
        <f t="shared" si="513"/>
        <v/>
      </c>
      <c r="AX358" s="1" t="str">
        <f t="shared" si="514"/>
        <v/>
      </c>
      <c r="BA358" s="1">
        <f t="shared" si="515"/>
        <v>0</v>
      </c>
      <c r="BB358" s="1" t="str">
        <f t="shared" si="516"/>
        <v/>
      </c>
      <c r="BC358" s="1" t="str">
        <f t="shared" si="517"/>
        <v/>
      </c>
    </row>
    <row r="359" spans="1:55" ht="15.75">
      <c r="A359" s="145">
        <f t="shared" ref="A359" si="549">A358+1</f>
        <v>354</v>
      </c>
      <c r="B359" s="147"/>
      <c r="C359" s="147"/>
      <c r="D359" s="147"/>
      <c r="E359" s="146"/>
      <c r="F359" s="146"/>
      <c r="G359" s="146"/>
      <c r="H359" s="150">
        <f t="shared" si="491"/>
        <v>0</v>
      </c>
      <c r="I359" s="147"/>
      <c r="J359" s="150">
        <f t="shared" si="492"/>
        <v>0</v>
      </c>
      <c r="K359" s="147"/>
      <c r="L359" s="147"/>
      <c r="M359" s="147"/>
      <c r="N359" s="147"/>
      <c r="O359" s="148"/>
      <c r="P359" s="147"/>
      <c r="Q359" s="147"/>
      <c r="R359" s="149" t="str">
        <f t="shared" si="493"/>
        <v/>
      </c>
      <c r="S359" s="149" t="str">
        <f t="shared" si="494"/>
        <v/>
      </c>
      <c r="T359" s="147"/>
      <c r="U359" s="147"/>
      <c r="V359" s="147"/>
      <c r="W359" s="132" t="str">
        <f t="shared" si="495"/>
        <v/>
      </c>
      <c r="X359" s="136" t="str">
        <f t="shared" si="496"/>
        <v/>
      </c>
      <c r="Y359" s="132" t="str">
        <f t="shared" si="484"/>
        <v/>
      </c>
      <c r="Z359" s="136" t="str">
        <f t="shared" si="497"/>
        <v/>
      </c>
      <c r="AA359" s="136" t="str">
        <f t="shared" si="498"/>
        <v/>
      </c>
      <c r="AB359" s="136" t="str">
        <f t="shared" si="499"/>
        <v/>
      </c>
      <c r="AC359" s="136" t="str">
        <f t="shared" si="500"/>
        <v/>
      </c>
      <c r="AD359" s="132" t="str">
        <f t="shared" si="501"/>
        <v/>
      </c>
      <c r="AE359" s="132" t="str">
        <f t="shared" si="502"/>
        <v/>
      </c>
      <c r="AF359" s="132" t="str">
        <f t="shared" si="503"/>
        <v/>
      </c>
      <c r="AG359" s="132" t="str">
        <f t="shared" si="485"/>
        <v/>
      </c>
      <c r="AH359" s="136" t="str">
        <f t="shared" si="504"/>
        <v/>
      </c>
      <c r="AI359" s="132" t="str">
        <f t="shared" si="505"/>
        <v/>
      </c>
      <c r="AJ359" s="132" t="str">
        <f t="shared" si="506"/>
        <v/>
      </c>
      <c r="AK359" s="132" t="str">
        <f t="shared" si="507"/>
        <v/>
      </c>
      <c r="AL359" s="136" t="str">
        <f t="shared" si="508"/>
        <v/>
      </c>
      <c r="AM359" s="132"/>
      <c r="AN359" s="132" t="str">
        <f t="shared" si="486"/>
        <v/>
      </c>
      <c r="AP359" s="1" t="str">
        <f t="shared" si="487"/>
        <v xml:space="preserve"> </v>
      </c>
      <c r="AQ359" s="1" t="str">
        <f t="shared" si="488"/>
        <v xml:space="preserve">0 </v>
      </c>
      <c r="AR359" s="1" t="str">
        <f t="shared" si="489"/>
        <v xml:space="preserve">0 </v>
      </c>
      <c r="AS359" s="1" t="str">
        <f t="shared" si="509"/>
        <v/>
      </c>
      <c r="AT359" s="1" t="str">
        <f t="shared" si="510"/>
        <v/>
      </c>
      <c r="AU359" s="1" t="str">
        <f t="shared" si="511"/>
        <v/>
      </c>
      <c r="AV359" s="1" t="str">
        <f t="shared" si="512"/>
        <v/>
      </c>
      <c r="AW359" s="1" t="str">
        <f t="shared" si="513"/>
        <v/>
      </c>
      <c r="AX359" s="1" t="str">
        <f t="shared" si="514"/>
        <v/>
      </c>
      <c r="BA359" s="1">
        <f t="shared" si="515"/>
        <v>0</v>
      </c>
      <c r="BB359" s="1" t="str">
        <f t="shared" si="516"/>
        <v/>
      </c>
      <c r="BC359" s="1" t="str">
        <f t="shared" si="517"/>
        <v/>
      </c>
    </row>
    <row r="360" spans="1:55" ht="15.75">
      <c r="A360" s="145">
        <f t="shared" ref="A360" si="550">A359+1</f>
        <v>355</v>
      </c>
      <c r="B360" s="147"/>
      <c r="C360" s="147"/>
      <c r="D360" s="147"/>
      <c r="E360" s="146"/>
      <c r="F360" s="146"/>
      <c r="G360" s="146"/>
      <c r="H360" s="150">
        <f t="shared" si="491"/>
        <v>0</v>
      </c>
      <c r="I360" s="147"/>
      <c r="J360" s="150">
        <f t="shared" si="492"/>
        <v>0</v>
      </c>
      <c r="K360" s="147"/>
      <c r="L360" s="147"/>
      <c r="M360" s="147"/>
      <c r="N360" s="147"/>
      <c r="O360" s="148"/>
      <c r="P360" s="147"/>
      <c r="Q360" s="147"/>
      <c r="R360" s="149" t="str">
        <f t="shared" si="493"/>
        <v/>
      </c>
      <c r="S360" s="149" t="str">
        <f t="shared" si="494"/>
        <v/>
      </c>
      <c r="T360" s="147"/>
      <c r="U360" s="147"/>
      <c r="V360" s="147"/>
      <c r="W360" s="132" t="str">
        <f t="shared" si="495"/>
        <v/>
      </c>
      <c r="X360" s="136" t="str">
        <f t="shared" si="496"/>
        <v/>
      </c>
      <c r="Y360" s="132" t="str">
        <f t="shared" si="484"/>
        <v/>
      </c>
      <c r="Z360" s="136" t="str">
        <f t="shared" si="497"/>
        <v/>
      </c>
      <c r="AA360" s="136" t="str">
        <f t="shared" si="498"/>
        <v/>
      </c>
      <c r="AB360" s="136" t="str">
        <f t="shared" si="499"/>
        <v/>
      </c>
      <c r="AC360" s="136" t="str">
        <f t="shared" si="500"/>
        <v/>
      </c>
      <c r="AD360" s="132" t="str">
        <f t="shared" si="501"/>
        <v/>
      </c>
      <c r="AE360" s="132" t="str">
        <f t="shared" si="502"/>
        <v/>
      </c>
      <c r="AF360" s="132" t="str">
        <f t="shared" si="503"/>
        <v/>
      </c>
      <c r="AG360" s="132" t="str">
        <f t="shared" si="485"/>
        <v/>
      </c>
      <c r="AH360" s="136" t="str">
        <f t="shared" si="504"/>
        <v/>
      </c>
      <c r="AI360" s="132" t="str">
        <f t="shared" si="505"/>
        <v/>
      </c>
      <c r="AJ360" s="132" t="str">
        <f t="shared" si="506"/>
        <v/>
      </c>
      <c r="AK360" s="132" t="str">
        <f t="shared" si="507"/>
        <v/>
      </c>
      <c r="AL360" s="136" t="str">
        <f t="shared" si="508"/>
        <v/>
      </c>
      <c r="AM360" s="132"/>
      <c r="AN360" s="132" t="str">
        <f t="shared" si="486"/>
        <v/>
      </c>
      <c r="AP360" s="1" t="str">
        <f t="shared" si="487"/>
        <v xml:space="preserve"> </v>
      </c>
      <c r="AQ360" s="1" t="str">
        <f t="shared" si="488"/>
        <v xml:space="preserve">0 </v>
      </c>
      <c r="AR360" s="1" t="str">
        <f t="shared" si="489"/>
        <v xml:space="preserve">0 </v>
      </c>
      <c r="AS360" s="1" t="str">
        <f t="shared" si="509"/>
        <v/>
      </c>
      <c r="AT360" s="1" t="str">
        <f t="shared" si="510"/>
        <v/>
      </c>
      <c r="AU360" s="1" t="str">
        <f t="shared" si="511"/>
        <v/>
      </c>
      <c r="AV360" s="1" t="str">
        <f t="shared" si="512"/>
        <v/>
      </c>
      <c r="AW360" s="1" t="str">
        <f t="shared" si="513"/>
        <v/>
      </c>
      <c r="AX360" s="1" t="str">
        <f t="shared" si="514"/>
        <v/>
      </c>
      <c r="BA360" s="1">
        <f t="shared" si="515"/>
        <v>0</v>
      </c>
      <c r="BB360" s="1" t="str">
        <f t="shared" si="516"/>
        <v/>
      </c>
      <c r="BC360" s="1" t="str">
        <f t="shared" si="517"/>
        <v/>
      </c>
    </row>
    <row r="361" spans="1:55" ht="15.75">
      <c r="A361" s="145">
        <f t="shared" ref="A361" si="551">A360+1</f>
        <v>356</v>
      </c>
      <c r="B361" s="147"/>
      <c r="C361" s="147"/>
      <c r="D361" s="147"/>
      <c r="E361" s="146"/>
      <c r="F361" s="146"/>
      <c r="G361" s="146"/>
      <c r="H361" s="150">
        <f t="shared" si="491"/>
        <v>0</v>
      </c>
      <c r="I361" s="147"/>
      <c r="J361" s="150">
        <f t="shared" si="492"/>
        <v>0</v>
      </c>
      <c r="K361" s="147"/>
      <c r="L361" s="147"/>
      <c r="M361" s="147"/>
      <c r="N361" s="147"/>
      <c r="O361" s="148"/>
      <c r="P361" s="147"/>
      <c r="Q361" s="147"/>
      <c r="R361" s="149" t="str">
        <f t="shared" si="493"/>
        <v/>
      </c>
      <c r="S361" s="149" t="str">
        <f t="shared" si="494"/>
        <v/>
      </c>
      <c r="T361" s="147"/>
      <c r="U361" s="147"/>
      <c r="V361" s="147"/>
      <c r="W361" s="132" t="str">
        <f t="shared" si="495"/>
        <v/>
      </c>
      <c r="X361" s="136" t="str">
        <f t="shared" si="496"/>
        <v/>
      </c>
      <c r="Y361" s="132" t="str">
        <f t="shared" si="484"/>
        <v/>
      </c>
      <c r="Z361" s="136" t="str">
        <f t="shared" si="497"/>
        <v/>
      </c>
      <c r="AA361" s="136" t="str">
        <f t="shared" si="498"/>
        <v/>
      </c>
      <c r="AB361" s="136" t="str">
        <f t="shared" si="499"/>
        <v/>
      </c>
      <c r="AC361" s="136" t="str">
        <f t="shared" si="500"/>
        <v/>
      </c>
      <c r="AD361" s="132" t="str">
        <f t="shared" si="501"/>
        <v/>
      </c>
      <c r="AE361" s="132" t="str">
        <f t="shared" si="502"/>
        <v/>
      </c>
      <c r="AF361" s="132" t="str">
        <f t="shared" si="503"/>
        <v/>
      </c>
      <c r="AG361" s="132" t="str">
        <f t="shared" si="485"/>
        <v/>
      </c>
      <c r="AH361" s="136" t="str">
        <f t="shared" si="504"/>
        <v/>
      </c>
      <c r="AI361" s="132" t="str">
        <f t="shared" si="505"/>
        <v/>
      </c>
      <c r="AJ361" s="132" t="str">
        <f t="shared" si="506"/>
        <v/>
      </c>
      <c r="AK361" s="132" t="str">
        <f t="shared" si="507"/>
        <v/>
      </c>
      <c r="AL361" s="136" t="str">
        <f t="shared" si="508"/>
        <v/>
      </c>
      <c r="AM361" s="132"/>
      <c r="AN361" s="132" t="str">
        <f t="shared" si="486"/>
        <v/>
      </c>
      <c r="AP361" s="1" t="str">
        <f t="shared" si="487"/>
        <v xml:space="preserve"> </v>
      </c>
      <c r="AQ361" s="1" t="str">
        <f t="shared" si="488"/>
        <v xml:space="preserve">0 </v>
      </c>
      <c r="AR361" s="1" t="str">
        <f t="shared" si="489"/>
        <v xml:space="preserve">0 </v>
      </c>
      <c r="AS361" s="1" t="str">
        <f t="shared" si="509"/>
        <v/>
      </c>
      <c r="AT361" s="1" t="str">
        <f t="shared" si="510"/>
        <v/>
      </c>
      <c r="AU361" s="1" t="str">
        <f t="shared" si="511"/>
        <v/>
      </c>
      <c r="AV361" s="1" t="str">
        <f t="shared" si="512"/>
        <v/>
      </c>
      <c r="AW361" s="1" t="str">
        <f t="shared" si="513"/>
        <v/>
      </c>
      <c r="AX361" s="1" t="str">
        <f t="shared" si="514"/>
        <v/>
      </c>
      <c r="BA361" s="1">
        <f t="shared" si="515"/>
        <v>0</v>
      </c>
      <c r="BB361" s="1" t="str">
        <f t="shared" si="516"/>
        <v/>
      </c>
      <c r="BC361" s="1" t="str">
        <f t="shared" si="517"/>
        <v/>
      </c>
    </row>
    <row r="362" spans="1:55" ht="15.75">
      <c r="A362" s="145">
        <f t="shared" ref="A362" si="552">A361+1</f>
        <v>357</v>
      </c>
      <c r="B362" s="147"/>
      <c r="C362" s="147"/>
      <c r="D362" s="147"/>
      <c r="E362" s="146"/>
      <c r="F362" s="146"/>
      <c r="G362" s="146"/>
      <c r="H362" s="150">
        <f t="shared" si="491"/>
        <v>0</v>
      </c>
      <c r="I362" s="147"/>
      <c r="J362" s="150">
        <f t="shared" si="492"/>
        <v>0</v>
      </c>
      <c r="K362" s="147"/>
      <c r="L362" s="147"/>
      <c r="M362" s="147"/>
      <c r="N362" s="147"/>
      <c r="O362" s="148"/>
      <c r="P362" s="147"/>
      <c r="Q362" s="147"/>
      <c r="R362" s="149" t="str">
        <f t="shared" si="493"/>
        <v/>
      </c>
      <c r="S362" s="149" t="str">
        <f t="shared" si="494"/>
        <v/>
      </c>
      <c r="T362" s="147"/>
      <c r="U362" s="147"/>
      <c r="V362" s="147"/>
      <c r="W362" s="132" t="str">
        <f t="shared" si="495"/>
        <v/>
      </c>
      <c r="X362" s="136" t="str">
        <f t="shared" si="496"/>
        <v/>
      </c>
      <c r="Y362" s="132" t="str">
        <f t="shared" si="484"/>
        <v/>
      </c>
      <c r="Z362" s="136" t="str">
        <f t="shared" si="497"/>
        <v/>
      </c>
      <c r="AA362" s="136" t="str">
        <f t="shared" si="498"/>
        <v/>
      </c>
      <c r="AB362" s="136" t="str">
        <f t="shared" si="499"/>
        <v/>
      </c>
      <c r="AC362" s="136" t="str">
        <f t="shared" si="500"/>
        <v/>
      </c>
      <c r="AD362" s="132" t="str">
        <f t="shared" si="501"/>
        <v/>
      </c>
      <c r="AE362" s="132" t="str">
        <f t="shared" si="502"/>
        <v/>
      </c>
      <c r="AF362" s="132" t="str">
        <f t="shared" si="503"/>
        <v/>
      </c>
      <c r="AG362" s="132" t="str">
        <f t="shared" si="485"/>
        <v/>
      </c>
      <c r="AH362" s="136" t="str">
        <f t="shared" si="504"/>
        <v/>
      </c>
      <c r="AI362" s="132" t="str">
        <f t="shared" si="505"/>
        <v/>
      </c>
      <c r="AJ362" s="132" t="str">
        <f t="shared" si="506"/>
        <v/>
      </c>
      <c r="AK362" s="132" t="str">
        <f t="shared" si="507"/>
        <v/>
      </c>
      <c r="AL362" s="136" t="str">
        <f t="shared" si="508"/>
        <v/>
      </c>
      <c r="AM362" s="132"/>
      <c r="AN362" s="132" t="str">
        <f t="shared" si="486"/>
        <v/>
      </c>
      <c r="AP362" s="1" t="str">
        <f t="shared" si="487"/>
        <v xml:space="preserve"> </v>
      </c>
      <c r="AQ362" s="1" t="str">
        <f t="shared" si="488"/>
        <v xml:space="preserve">0 </v>
      </c>
      <c r="AR362" s="1" t="str">
        <f t="shared" si="489"/>
        <v xml:space="preserve">0 </v>
      </c>
      <c r="AS362" s="1" t="str">
        <f t="shared" si="509"/>
        <v/>
      </c>
      <c r="AT362" s="1" t="str">
        <f t="shared" si="510"/>
        <v/>
      </c>
      <c r="AU362" s="1" t="str">
        <f t="shared" si="511"/>
        <v/>
      </c>
      <c r="AV362" s="1" t="str">
        <f t="shared" si="512"/>
        <v/>
      </c>
      <c r="AW362" s="1" t="str">
        <f t="shared" si="513"/>
        <v/>
      </c>
      <c r="AX362" s="1" t="str">
        <f t="shared" si="514"/>
        <v/>
      </c>
      <c r="BA362" s="1">
        <f t="shared" si="515"/>
        <v>0</v>
      </c>
      <c r="BB362" s="1" t="str">
        <f t="shared" si="516"/>
        <v/>
      </c>
      <c r="BC362" s="1" t="str">
        <f t="shared" si="517"/>
        <v/>
      </c>
    </row>
    <row r="363" spans="1:55" ht="15.75">
      <c r="A363" s="145">
        <f t="shared" ref="A363" si="553">A362+1</f>
        <v>358</v>
      </c>
      <c r="B363" s="147"/>
      <c r="C363" s="147"/>
      <c r="D363" s="147"/>
      <c r="E363" s="146"/>
      <c r="F363" s="146"/>
      <c r="G363" s="146"/>
      <c r="H363" s="150">
        <f t="shared" si="491"/>
        <v>0</v>
      </c>
      <c r="I363" s="147"/>
      <c r="J363" s="150">
        <f t="shared" si="492"/>
        <v>0</v>
      </c>
      <c r="K363" s="147"/>
      <c r="L363" s="147"/>
      <c r="M363" s="147"/>
      <c r="N363" s="147"/>
      <c r="O363" s="148"/>
      <c r="P363" s="147"/>
      <c r="Q363" s="147"/>
      <c r="R363" s="149" t="str">
        <f t="shared" si="493"/>
        <v/>
      </c>
      <c r="S363" s="149" t="str">
        <f t="shared" si="494"/>
        <v/>
      </c>
      <c r="T363" s="147"/>
      <c r="U363" s="147"/>
      <c r="V363" s="147"/>
      <c r="W363" s="132" t="str">
        <f t="shared" si="495"/>
        <v/>
      </c>
      <c r="X363" s="136" t="str">
        <f t="shared" si="496"/>
        <v/>
      </c>
      <c r="Y363" s="132" t="str">
        <f t="shared" si="484"/>
        <v/>
      </c>
      <c r="Z363" s="136" t="str">
        <f t="shared" si="497"/>
        <v/>
      </c>
      <c r="AA363" s="136" t="str">
        <f t="shared" si="498"/>
        <v/>
      </c>
      <c r="AB363" s="136" t="str">
        <f t="shared" si="499"/>
        <v/>
      </c>
      <c r="AC363" s="136" t="str">
        <f t="shared" si="500"/>
        <v/>
      </c>
      <c r="AD363" s="132" t="str">
        <f t="shared" si="501"/>
        <v/>
      </c>
      <c r="AE363" s="132" t="str">
        <f t="shared" si="502"/>
        <v/>
      </c>
      <c r="AF363" s="132" t="str">
        <f t="shared" si="503"/>
        <v/>
      </c>
      <c r="AG363" s="132" t="str">
        <f t="shared" si="485"/>
        <v/>
      </c>
      <c r="AH363" s="136" t="str">
        <f t="shared" si="504"/>
        <v/>
      </c>
      <c r="AI363" s="132" t="str">
        <f t="shared" si="505"/>
        <v/>
      </c>
      <c r="AJ363" s="132" t="str">
        <f t="shared" si="506"/>
        <v/>
      </c>
      <c r="AK363" s="132" t="str">
        <f t="shared" si="507"/>
        <v/>
      </c>
      <c r="AL363" s="136" t="str">
        <f t="shared" si="508"/>
        <v/>
      </c>
      <c r="AM363" s="132"/>
      <c r="AN363" s="132" t="str">
        <f t="shared" si="486"/>
        <v/>
      </c>
      <c r="AP363" s="1" t="str">
        <f t="shared" si="487"/>
        <v xml:space="preserve"> </v>
      </c>
      <c r="AQ363" s="1" t="str">
        <f t="shared" si="488"/>
        <v xml:space="preserve">0 </v>
      </c>
      <c r="AR363" s="1" t="str">
        <f t="shared" si="489"/>
        <v xml:space="preserve">0 </v>
      </c>
      <c r="AS363" s="1" t="str">
        <f t="shared" si="509"/>
        <v/>
      </c>
      <c r="AT363" s="1" t="str">
        <f t="shared" si="510"/>
        <v/>
      </c>
      <c r="AU363" s="1" t="str">
        <f t="shared" si="511"/>
        <v/>
      </c>
      <c r="AV363" s="1" t="str">
        <f t="shared" si="512"/>
        <v/>
      </c>
      <c r="AW363" s="1" t="str">
        <f t="shared" si="513"/>
        <v/>
      </c>
      <c r="AX363" s="1" t="str">
        <f t="shared" si="514"/>
        <v/>
      </c>
      <c r="BA363" s="1">
        <f t="shared" si="515"/>
        <v>0</v>
      </c>
      <c r="BB363" s="1" t="str">
        <f t="shared" si="516"/>
        <v/>
      </c>
      <c r="BC363" s="1" t="str">
        <f t="shared" si="517"/>
        <v/>
      </c>
    </row>
    <row r="364" spans="1:55" ht="15.75">
      <c r="A364" s="145">
        <f t="shared" ref="A364" si="554">A363+1</f>
        <v>359</v>
      </c>
      <c r="B364" s="147"/>
      <c r="C364" s="147"/>
      <c r="D364" s="147"/>
      <c r="E364" s="146"/>
      <c r="F364" s="146"/>
      <c r="G364" s="146"/>
      <c r="H364" s="150">
        <f t="shared" si="491"/>
        <v>0</v>
      </c>
      <c r="I364" s="147"/>
      <c r="J364" s="150">
        <f t="shared" si="492"/>
        <v>0</v>
      </c>
      <c r="K364" s="147"/>
      <c r="L364" s="147"/>
      <c r="M364" s="147"/>
      <c r="N364" s="147"/>
      <c r="O364" s="148"/>
      <c r="P364" s="147"/>
      <c r="Q364" s="147"/>
      <c r="R364" s="149" t="str">
        <f t="shared" si="493"/>
        <v/>
      </c>
      <c r="S364" s="149" t="str">
        <f t="shared" si="494"/>
        <v/>
      </c>
      <c r="T364" s="147"/>
      <c r="U364" s="147"/>
      <c r="V364" s="147"/>
      <c r="W364" s="132" t="str">
        <f t="shared" si="495"/>
        <v/>
      </c>
      <c r="X364" s="136" t="str">
        <f t="shared" si="496"/>
        <v/>
      </c>
      <c r="Y364" s="132" t="str">
        <f t="shared" si="484"/>
        <v/>
      </c>
      <c r="Z364" s="136" t="str">
        <f t="shared" si="497"/>
        <v/>
      </c>
      <c r="AA364" s="136" t="str">
        <f t="shared" si="498"/>
        <v/>
      </c>
      <c r="AB364" s="136" t="str">
        <f t="shared" si="499"/>
        <v/>
      </c>
      <c r="AC364" s="136" t="str">
        <f t="shared" si="500"/>
        <v/>
      </c>
      <c r="AD364" s="132" t="str">
        <f t="shared" si="501"/>
        <v/>
      </c>
      <c r="AE364" s="132" t="str">
        <f t="shared" si="502"/>
        <v/>
      </c>
      <c r="AF364" s="132" t="str">
        <f t="shared" si="503"/>
        <v/>
      </c>
      <c r="AG364" s="132" t="str">
        <f t="shared" si="485"/>
        <v/>
      </c>
      <c r="AH364" s="136" t="str">
        <f t="shared" si="504"/>
        <v/>
      </c>
      <c r="AI364" s="132" t="str">
        <f t="shared" si="505"/>
        <v/>
      </c>
      <c r="AJ364" s="132" t="str">
        <f t="shared" si="506"/>
        <v/>
      </c>
      <c r="AK364" s="132" t="str">
        <f t="shared" si="507"/>
        <v/>
      </c>
      <c r="AL364" s="136" t="str">
        <f t="shared" si="508"/>
        <v/>
      </c>
      <c r="AM364" s="132"/>
      <c r="AN364" s="132" t="str">
        <f t="shared" si="486"/>
        <v/>
      </c>
      <c r="AP364" s="1" t="str">
        <f t="shared" si="487"/>
        <v xml:space="preserve"> </v>
      </c>
      <c r="AQ364" s="1" t="str">
        <f t="shared" si="488"/>
        <v xml:space="preserve">0 </v>
      </c>
      <c r="AR364" s="1" t="str">
        <f t="shared" si="489"/>
        <v xml:space="preserve">0 </v>
      </c>
      <c r="AS364" s="1" t="str">
        <f t="shared" si="509"/>
        <v/>
      </c>
      <c r="AT364" s="1" t="str">
        <f t="shared" si="510"/>
        <v/>
      </c>
      <c r="AU364" s="1" t="str">
        <f t="shared" si="511"/>
        <v/>
      </c>
      <c r="AV364" s="1" t="str">
        <f t="shared" si="512"/>
        <v/>
      </c>
      <c r="AW364" s="1" t="str">
        <f t="shared" si="513"/>
        <v/>
      </c>
      <c r="AX364" s="1" t="str">
        <f t="shared" si="514"/>
        <v/>
      </c>
      <c r="BA364" s="1">
        <f t="shared" si="515"/>
        <v>0</v>
      </c>
      <c r="BB364" s="1" t="str">
        <f t="shared" si="516"/>
        <v/>
      </c>
      <c r="BC364" s="1" t="str">
        <f t="shared" si="517"/>
        <v/>
      </c>
    </row>
    <row r="365" spans="1:55" ht="15.75">
      <c r="A365" s="145">
        <f t="shared" ref="A365" si="555">A364+1</f>
        <v>360</v>
      </c>
      <c r="B365" s="147"/>
      <c r="C365" s="147"/>
      <c r="D365" s="147"/>
      <c r="E365" s="146"/>
      <c r="F365" s="146"/>
      <c r="G365" s="146"/>
      <c r="H365" s="150">
        <f t="shared" si="491"/>
        <v>0</v>
      </c>
      <c r="I365" s="147"/>
      <c r="J365" s="150">
        <f t="shared" si="492"/>
        <v>0</v>
      </c>
      <c r="K365" s="147"/>
      <c r="L365" s="147"/>
      <c r="M365" s="147"/>
      <c r="N365" s="147"/>
      <c r="O365" s="148"/>
      <c r="P365" s="147"/>
      <c r="Q365" s="147"/>
      <c r="R365" s="149" t="str">
        <f t="shared" si="493"/>
        <v/>
      </c>
      <c r="S365" s="149" t="str">
        <f t="shared" si="494"/>
        <v/>
      </c>
      <c r="T365" s="147"/>
      <c r="U365" s="147"/>
      <c r="V365" s="147"/>
      <c r="W365" s="132" t="str">
        <f t="shared" si="495"/>
        <v/>
      </c>
      <c r="X365" s="136" t="str">
        <f t="shared" si="496"/>
        <v/>
      </c>
      <c r="Y365" s="132" t="str">
        <f t="shared" si="484"/>
        <v/>
      </c>
      <c r="Z365" s="136" t="str">
        <f t="shared" si="497"/>
        <v/>
      </c>
      <c r="AA365" s="136" t="str">
        <f t="shared" si="498"/>
        <v/>
      </c>
      <c r="AB365" s="136" t="str">
        <f t="shared" si="499"/>
        <v/>
      </c>
      <c r="AC365" s="136" t="str">
        <f t="shared" si="500"/>
        <v/>
      </c>
      <c r="AD365" s="132" t="str">
        <f t="shared" si="501"/>
        <v/>
      </c>
      <c r="AE365" s="132" t="str">
        <f t="shared" si="502"/>
        <v/>
      </c>
      <c r="AF365" s="132" t="str">
        <f t="shared" si="503"/>
        <v/>
      </c>
      <c r="AG365" s="132" t="str">
        <f t="shared" si="485"/>
        <v/>
      </c>
      <c r="AH365" s="136" t="str">
        <f t="shared" si="504"/>
        <v/>
      </c>
      <c r="AI365" s="132" t="str">
        <f t="shared" si="505"/>
        <v/>
      </c>
      <c r="AJ365" s="132" t="str">
        <f t="shared" si="506"/>
        <v/>
      </c>
      <c r="AK365" s="132" t="str">
        <f t="shared" si="507"/>
        <v/>
      </c>
      <c r="AL365" s="136" t="str">
        <f t="shared" si="508"/>
        <v/>
      </c>
      <c r="AM365" s="132"/>
      <c r="AN365" s="132" t="str">
        <f t="shared" si="486"/>
        <v/>
      </c>
      <c r="AP365" s="1" t="str">
        <f t="shared" si="487"/>
        <v xml:space="preserve"> </v>
      </c>
      <c r="AQ365" s="1" t="str">
        <f t="shared" si="488"/>
        <v xml:space="preserve">0 </v>
      </c>
      <c r="AR365" s="1" t="str">
        <f t="shared" si="489"/>
        <v xml:space="preserve">0 </v>
      </c>
      <c r="AS365" s="1" t="str">
        <f t="shared" si="509"/>
        <v/>
      </c>
      <c r="AT365" s="1" t="str">
        <f t="shared" si="510"/>
        <v/>
      </c>
      <c r="AU365" s="1" t="str">
        <f t="shared" si="511"/>
        <v/>
      </c>
      <c r="AV365" s="1" t="str">
        <f t="shared" si="512"/>
        <v/>
      </c>
      <c r="AW365" s="1" t="str">
        <f t="shared" si="513"/>
        <v/>
      </c>
      <c r="AX365" s="1" t="str">
        <f t="shared" si="514"/>
        <v/>
      </c>
      <c r="BA365" s="1">
        <f t="shared" si="515"/>
        <v>0</v>
      </c>
      <c r="BB365" s="1" t="str">
        <f t="shared" si="516"/>
        <v/>
      </c>
      <c r="BC365" s="1" t="str">
        <f t="shared" si="517"/>
        <v/>
      </c>
    </row>
    <row r="366" spans="1:55" ht="15.75">
      <c r="A366" s="145">
        <f t="shared" ref="A366" si="556">A365+1</f>
        <v>361</v>
      </c>
      <c r="B366" s="147"/>
      <c r="C366" s="147"/>
      <c r="D366" s="147"/>
      <c r="E366" s="146"/>
      <c r="F366" s="146"/>
      <c r="G366" s="146"/>
      <c r="H366" s="150">
        <f t="shared" si="491"/>
        <v>0</v>
      </c>
      <c r="I366" s="147"/>
      <c r="J366" s="150">
        <f t="shared" si="492"/>
        <v>0</v>
      </c>
      <c r="K366" s="147"/>
      <c r="L366" s="147"/>
      <c r="M366" s="147"/>
      <c r="N366" s="147"/>
      <c r="O366" s="148"/>
      <c r="P366" s="147"/>
      <c r="Q366" s="147"/>
      <c r="R366" s="149" t="str">
        <f t="shared" si="493"/>
        <v/>
      </c>
      <c r="S366" s="149" t="str">
        <f t="shared" si="494"/>
        <v/>
      </c>
      <c r="T366" s="147"/>
      <c r="U366" s="147"/>
      <c r="V366" s="147"/>
      <c r="W366" s="132" t="str">
        <f t="shared" si="495"/>
        <v/>
      </c>
      <c r="X366" s="136" t="str">
        <f t="shared" si="496"/>
        <v/>
      </c>
      <c r="Y366" s="132" t="str">
        <f t="shared" si="484"/>
        <v/>
      </c>
      <c r="Z366" s="136" t="str">
        <f t="shared" si="497"/>
        <v/>
      </c>
      <c r="AA366" s="136" t="str">
        <f t="shared" si="498"/>
        <v/>
      </c>
      <c r="AB366" s="136" t="str">
        <f t="shared" si="499"/>
        <v/>
      </c>
      <c r="AC366" s="136" t="str">
        <f t="shared" si="500"/>
        <v/>
      </c>
      <c r="AD366" s="132" t="str">
        <f t="shared" si="501"/>
        <v/>
      </c>
      <c r="AE366" s="132" t="str">
        <f t="shared" si="502"/>
        <v/>
      </c>
      <c r="AF366" s="132" t="str">
        <f t="shared" si="503"/>
        <v/>
      </c>
      <c r="AG366" s="132" t="str">
        <f t="shared" si="485"/>
        <v/>
      </c>
      <c r="AH366" s="136" t="str">
        <f t="shared" si="504"/>
        <v/>
      </c>
      <c r="AI366" s="132" t="str">
        <f t="shared" si="505"/>
        <v/>
      </c>
      <c r="AJ366" s="132" t="str">
        <f t="shared" si="506"/>
        <v/>
      </c>
      <c r="AK366" s="132" t="str">
        <f t="shared" si="507"/>
        <v/>
      </c>
      <c r="AL366" s="136" t="str">
        <f t="shared" si="508"/>
        <v/>
      </c>
      <c r="AM366" s="132"/>
      <c r="AN366" s="132" t="str">
        <f t="shared" si="486"/>
        <v/>
      </c>
      <c r="AP366" s="1" t="str">
        <f t="shared" si="487"/>
        <v xml:space="preserve"> </v>
      </c>
      <c r="AQ366" s="1" t="str">
        <f t="shared" si="488"/>
        <v xml:space="preserve">0 </v>
      </c>
      <c r="AR366" s="1" t="str">
        <f t="shared" si="489"/>
        <v xml:space="preserve">0 </v>
      </c>
      <c r="AS366" s="1" t="str">
        <f t="shared" si="509"/>
        <v/>
      </c>
      <c r="AT366" s="1" t="str">
        <f t="shared" si="510"/>
        <v/>
      </c>
      <c r="AU366" s="1" t="str">
        <f t="shared" si="511"/>
        <v/>
      </c>
      <c r="AV366" s="1" t="str">
        <f t="shared" si="512"/>
        <v/>
      </c>
      <c r="AW366" s="1" t="str">
        <f t="shared" si="513"/>
        <v/>
      </c>
      <c r="AX366" s="1" t="str">
        <f t="shared" si="514"/>
        <v/>
      </c>
      <c r="BA366" s="1">
        <f t="shared" si="515"/>
        <v>0</v>
      </c>
      <c r="BB366" s="1" t="str">
        <f t="shared" si="516"/>
        <v/>
      </c>
      <c r="BC366" s="1" t="str">
        <f t="shared" si="517"/>
        <v/>
      </c>
    </row>
    <row r="367" spans="1:55" ht="15.75">
      <c r="A367" s="145">
        <f t="shared" ref="A367" si="557">A366+1</f>
        <v>362</v>
      </c>
      <c r="B367" s="147"/>
      <c r="C367" s="147"/>
      <c r="D367" s="147"/>
      <c r="E367" s="146"/>
      <c r="F367" s="146"/>
      <c r="G367" s="146"/>
      <c r="H367" s="150">
        <f t="shared" si="491"/>
        <v>0</v>
      </c>
      <c r="I367" s="147"/>
      <c r="J367" s="150">
        <f t="shared" si="492"/>
        <v>0</v>
      </c>
      <c r="K367" s="147"/>
      <c r="L367" s="147"/>
      <c r="M367" s="147"/>
      <c r="N367" s="147"/>
      <c r="O367" s="148"/>
      <c r="P367" s="147"/>
      <c r="Q367" s="147"/>
      <c r="R367" s="149" t="str">
        <f t="shared" si="493"/>
        <v/>
      </c>
      <c r="S367" s="149" t="str">
        <f t="shared" si="494"/>
        <v/>
      </c>
      <c r="T367" s="147"/>
      <c r="U367" s="147"/>
      <c r="V367" s="147"/>
      <c r="W367" s="132" t="str">
        <f t="shared" si="495"/>
        <v/>
      </c>
      <c r="X367" s="136" t="str">
        <f t="shared" si="496"/>
        <v/>
      </c>
      <c r="Y367" s="132" t="str">
        <f t="shared" si="484"/>
        <v/>
      </c>
      <c r="Z367" s="136" t="str">
        <f t="shared" si="497"/>
        <v/>
      </c>
      <c r="AA367" s="136" t="str">
        <f t="shared" si="498"/>
        <v/>
      </c>
      <c r="AB367" s="136" t="str">
        <f t="shared" si="499"/>
        <v/>
      </c>
      <c r="AC367" s="136" t="str">
        <f t="shared" si="500"/>
        <v/>
      </c>
      <c r="AD367" s="132" t="str">
        <f t="shared" si="501"/>
        <v/>
      </c>
      <c r="AE367" s="132" t="str">
        <f t="shared" si="502"/>
        <v/>
      </c>
      <c r="AF367" s="132" t="str">
        <f t="shared" si="503"/>
        <v/>
      </c>
      <c r="AG367" s="132" t="str">
        <f t="shared" si="485"/>
        <v/>
      </c>
      <c r="AH367" s="136" t="str">
        <f t="shared" si="504"/>
        <v/>
      </c>
      <c r="AI367" s="132" t="str">
        <f t="shared" si="505"/>
        <v/>
      </c>
      <c r="AJ367" s="132" t="str">
        <f t="shared" si="506"/>
        <v/>
      </c>
      <c r="AK367" s="132" t="str">
        <f t="shared" si="507"/>
        <v/>
      </c>
      <c r="AL367" s="136" t="str">
        <f t="shared" si="508"/>
        <v/>
      </c>
      <c r="AM367" s="132"/>
      <c r="AN367" s="132" t="str">
        <f t="shared" si="486"/>
        <v/>
      </c>
      <c r="AP367" s="1" t="str">
        <f t="shared" si="487"/>
        <v xml:space="preserve"> </v>
      </c>
      <c r="AQ367" s="1" t="str">
        <f t="shared" si="488"/>
        <v xml:space="preserve">0 </v>
      </c>
      <c r="AR367" s="1" t="str">
        <f t="shared" si="489"/>
        <v xml:space="preserve">0 </v>
      </c>
      <c r="AS367" s="1" t="str">
        <f t="shared" si="509"/>
        <v/>
      </c>
      <c r="AT367" s="1" t="str">
        <f t="shared" si="510"/>
        <v/>
      </c>
      <c r="AU367" s="1" t="str">
        <f t="shared" si="511"/>
        <v/>
      </c>
      <c r="AV367" s="1" t="str">
        <f t="shared" si="512"/>
        <v/>
      </c>
      <c r="AW367" s="1" t="str">
        <f t="shared" si="513"/>
        <v/>
      </c>
      <c r="AX367" s="1" t="str">
        <f t="shared" si="514"/>
        <v/>
      </c>
      <c r="BA367" s="1">
        <f t="shared" si="515"/>
        <v>0</v>
      </c>
      <c r="BB367" s="1" t="str">
        <f t="shared" si="516"/>
        <v/>
      </c>
      <c r="BC367" s="1" t="str">
        <f t="shared" si="517"/>
        <v/>
      </c>
    </row>
    <row r="368" spans="1:55" ht="15.75">
      <c r="A368" s="145">
        <f t="shared" ref="A368" si="558">A367+1</f>
        <v>363</v>
      </c>
      <c r="B368" s="147"/>
      <c r="C368" s="147"/>
      <c r="D368" s="147"/>
      <c r="E368" s="146"/>
      <c r="F368" s="146"/>
      <c r="G368" s="146"/>
      <c r="H368" s="150">
        <f t="shared" si="491"/>
        <v>0</v>
      </c>
      <c r="I368" s="147"/>
      <c r="J368" s="150">
        <f t="shared" si="492"/>
        <v>0</v>
      </c>
      <c r="K368" s="147"/>
      <c r="L368" s="147"/>
      <c r="M368" s="147"/>
      <c r="N368" s="147"/>
      <c r="O368" s="148"/>
      <c r="P368" s="147"/>
      <c r="Q368" s="147"/>
      <c r="R368" s="149" t="str">
        <f t="shared" si="493"/>
        <v/>
      </c>
      <c r="S368" s="149" t="str">
        <f t="shared" si="494"/>
        <v/>
      </c>
      <c r="T368" s="147"/>
      <c r="U368" s="147"/>
      <c r="V368" s="147"/>
      <c r="W368" s="132" t="str">
        <f t="shared" si="495"/>
        <v/>
      </c>
      <c r="X368" s="136" t="str">
        <f t="shared" si="496"/>
        <v/>
      </c>
      <c r="Y368" s="132" t="str">
        <f t="shared" si="484"/>
        <v/>
      </c>
      <c r="Z368" s="136" t="str">
        <f t="shared" si="497"/>
        <v/>
      </c>
      <c r="AA368" s="136" t="str">
        <f t="shared" si="498"/>
        <v/>
      </c>
      <c r="AB368" s="136" t="str">
        <f t="shared" si="499"/>
        <v/>
      </c>
      <c r="AC368" s="136" t="str">
        <f t="shared" si="500"/>
        <v/>
      </c>
      <c r="AD368" s="132" t="str">
        <f t="shared" si="501"/>
        <v/>
      </c>
      <c r="AE368" s="132" t="str">
        <f t="shared" si="502"/>
        <v/>
      </c>
      <c r="AF368" s="132" t="str">
        <f t="shared" si="503"/>
        <v/>
      </c>
      <c r="AG368" s="132" t="str">
        <f t="shared" si="485"/>
        <v/>
      </c>
      <c r="AH368" s="136" t="str">
        <f t="shared" si="504"/>
        <v/>
      </c>
      <c r="AI368" s="132" t="str">
        <f t="shared" si="505"/>
        <v/>
      </c>
      <c r="AJ368" s="132" t="str">
        <f t="shared" si="506"/>
        <v/>
      </c>
      <c r="AK368" s="132" t="str">
        <f t="shared" si="507"/>
        <v/>
      </c>
      <c r="AL368" s="136" t="str">
        <f t="shared" si="508"/>
        <v/>
      </c>
      <c r="AM368" s="132"/>
      <c r="AN368" s="132" t="str">
        <f t="shared" si="486"/>
        <v/>
      </c>
      <c r="AP368" s="1" t="str">
        <f t="shared" si="487"/>
        <v xml:space="preserve"> </v>
      </c>
      <c r="AQ368" s="1" t="str">
        <f t="shared" si="488"/>
        <v xml:space="preserve">0 </v>
      </c>
      <c r="AR368" s="1" t="str">
        <f t="shared" si="489"/>
        <v xml:space="preserve">0 </v>
      </c>
      <c r="AS368" s="1" t="str">
        <f t="shared" si="509"/>
        <v/>
      </c>
      <c r="AT368" s="1" t="str">
        <f t="shared" si="510"/>
        <v/>
      </c>
      <c r="AU368" s="1" t="str">
        <f t="shared" si="511"/>
        <v/>
      </c>
      <c r="AV368" s="1" t="str">
        <f t="shared" si="512"/>
        <v/>
      </c>
      <c r="AW368" s="1" t="str">
        <f t="shared" si="513"/>
        <v/>
      </c>
      <c r="AX368" s="1" t="str">
        <f t="shared" si="514"/>
        <v/>
      </c>
      <c r="BA368" s="1">
        <f t="shared" si="515"/>
        <v>0</v>
      </c>
      <c r="BB368" s="1" t="str">
        <f t="shared" si="516"/>
        <v/>
      </c>
      <c r="BC368" s="1" t="str">
        <f t="shared" si="517"/>
        <v/>
      </c>
    </row>
    <row r="369" spans="1:55" ht="15.75">
      <c r="A369" s="145">
        <f t="shared" ref="A369" si="559">A368+1</f>
        <v>364</v>
      </c>
      <c r="B369" s="147"/>
      <c r="C369" s="147"/>
      <c r="D369" s="147"/>
      <c r="E369" s="146"/>
      <c r="F369" s="146"/>
      <c r="G369" s="146"/>
      <c r="H369" s="150">
        <f t="shared" si="491"/>
        <v>0</v>
      </c>
      <c r="I369" s="147"/>
      <c r="J369" s="150">
        <f t="shared" si="492"/>
        <v>0</v>
      </c>
      <c r="K369" s="147"/>
      <c r="L369" s="147"/>
      <c r="M369" s="147"/>
      <c r="N369" s="147"/>
      <c r="O369" s="148"/>
      <c r="P369" s="147"/>
      <c r="Q369" s="147"/>
      <c r="R369" s="149" t="str">
        <f t="shared" si="493"/>
        <v/>
      </c>
      <c r="S369" s="149" t="str">
        <f t="shared" si="494"/>
        <v/>
      </c>
      <c r="T369" s="147"/>
      <c r="U369" s="147"/>
      <c r="V369" s="147"/>
      <c r="W369" s="132" t="str">
        <f t="shared" si="495"/>
        <v/>
      </c>
      <c r="X369" s="136" t="str">
        <f t="shared" si="496"/>
        <v/>
      </c>
      <c r="Y369" s="132" t="str">
        <f t="shared" si="484"/>
        <v/>
      </c>
      <c r="Z369" s="136" t="str">
        <f t="shared" si="497"/>
        <v/>
      </c>
      <c r="AA369" s="136" t="str">
        <f t="shared" si="498"/>
        <v/>
      </c>
      <c r="AB369" s="136" t="str">
        <f t="shared" si="499"/>
        <v/>
      </c>
      <c r="AC369" s="136" t="str">
        <f t="shared" si="500"/>
        <v/>
      </c>
      <c r="AD369" s="132" t="str">
        <f t="shared" si="501"/>
        <v/>
      </c>
      <c r="AE369" s="132" t="str">
        <f t="shared" si="502"/>
        <v/>
      </c>
      <c r="AF369" s="132" t="str">
        <f t="shared" si="503"/>
        <v/>
      </c>
      <c r="AG369" s="132" t="str">
        <f t="shared" si="485"/>
        <v/>
      </c>
      <c r="AH369" s="136" t="str">
        <f t="shared" si="504"/>
        <v/>
      </c>
      <c r="AI369" s="132" t="str">
        <f t="shared" si="505"/>
        <v/>
      </c>
      <c r="AJ369" s="132" t="str">
        <f t="shared" si="506"/>
        <v/>
      </c>
      <c r="AK369" s="132" t="str">
        <f t="shared" si="507"/>
        <v/>
      </c>
      <c r="AL369" s="136" t="str">
        <f t="shared" si="508"/>
        <v/>
      </c>
      <c r="AM369" s="132"/>
      <c r="AN369" s="132" t="str">
        <f t="shared" si="486"/>
        <v/>
      </c>
      <c r="AP369" s="1" t="str">
        <f t="shared" si="487"/>
        <v xml:space="preserve"> </v>
      </c>
      <c r="AQ369" s="1" t="str">
        <f t="shared" si="488"/>
        <v xml:space="preserve">0 </v>
      </c>
      <c r="AR369" s="1" t="str">
        <f t="shared" si="489"/>
        <v xml:space="preserve">0 </v>
      </c>
      <c r="AS369" s="1" t="str">
        <f t="shared" si="509"/>
        <v/>
      </c>
      <c r="AT369" s="1" t="str">
        <f t="shared" si="510"/>
        <v/>
      </c>
      <c r="AU369" s="1" t="str">
        <f t="shared" si="511"/>
        <v/>
      </c>
      <c r="AV369" s="1" t="str">
        <f t="shared" si="512"/>
        <v/>
      </c>
      <c r="AW369" s="1" t="str">
        <f t="shared" si="513"/>
        <v/>
      </c>
      <c r="AX369" s="1" t="str">
        <f t="shared" si="514"/>
        <v/>
      </c>
      <c r="BA369" s="1">
        <f t="shared" si="515"/>
        <v>0</v>
      </c>
      <c r="BB369" s="1" t="str">
        <f t="shared" si="516"/>
        <v/>
      </c>
      <c r="BC369" s="1" t="str">
        <f t="shared" si="517"/>
        <v/>
      </c>
    </row>
    <row r="370" spans="1:55" ht="15.75">
      <c r="A370" s="145">
        <f t="shared" ref="A370" si="560">A369+1</f>
        <v>365</v>
      </c>
      <c r="B370" s="147"/>
      <c r="C370" s="147"/>
      <c r="D370" s="147"/>
      <c r="E370" s="146"/>
      <c r="F370" s="146"/>
      <c r="G370" s="146"/>
      <c r="H370" s="150">
        <f t="shared" si="491"/>
        <v>0</v>
      </c>
      <c r="I370" s="147"/>
      <c r="J370" s="150">
        <f t="shared" si="492"/>
        <v>0</v>
      </c>
      <c r="K370" s="147"/>
      <c r="L370" s="147"/>
      <c r="M370" s="147"/>
      <c r="N370" s="147"/>
      <c r="O370" s="148"/>
      <c r="P370" s="147"/>
      <c r="Q370" s="147"/>
      <c r="R370" s="149" t="str">
        <f t="shared" si="493"/>
        <v/>
      </c>
      <c r="S370" s="149" t="str">
        <f t="shared" si="494"/>
        <v/>
      </c>
      <c r="T370" s="147"/>
      <c r="U370" s="147"/>
      <c r="V370" s="147"/>
      <c r="W370" s="132" t="str">
        <f t="shared" si="495"/>
        <v/>
      </c>
      <c r="X370" s="136" t="str">
        <f t="shared" si="496"/>
        <v/>
      </c>
      <c r="Y370" s="132" t="str">
        <f t="shared" si="484"/>
        <v/>
      </c>
      <c r="Z370" s="136" t="str">
        <f t="shared" si="497"/>
        <v/>
      </c>
      <c r="AA370" s="136" t="str">
        <f t="shared" si="498"/>
        <v/>
      </c>
      <c r="AB370" s="136" t="str">
        <f t="shared" si="499"/>
        <v/>
      </c>
      <c r="AC370" s="136" t="str">
        <f t="shared" si="500"/>
        <v/>
      </c>
      <c r="AD370" s="132" t="str">
        <f t="shared" si="501"/>
        <v/>
      </c>
      <c r="AE370" s="132" t="str">
        <f t="shared" si="502"/>
        <v/>
      </c>
      <c r="AF370" s="132" t="str">
        <f t="shared" si="503"/>
        <v/>
      </c>
      <c r="AG370" s="132" t="str">
        <f t="shared" si="485"/>
        <v/>
      </c>
      <c r="AH370" s="136" t="str">
        <f t="shared" si="504"/>
        <v/>
      </c>
      <c r="AI370" s="132" t="str">
        <f t="shared" si="505"/>
        <v/>
      </c>
      <c r="AJ370" s="132" t="str">
        <f t="shared" si="506"/>
        <v/>
      </c>
      <c r="AK370" s="132" t="str">
        <f t="shared" si="507"/>
        <v/>
      </c>
      <c r="AL370" s="136" t="str">
        <f t="shared" si="508"/>
        <v/>
      </c>
      <c r="AM370" s="132"/>
      <c r="AN370" s="132" t="str">
        <f t="shared" si="486"/>
        <v/>
      </c>
      <c r="AP370" s="1" t="str">
        <f t="shared" si="487"/>
        <v xml:space="preserve"> </v>
      </c>
      <c r="AQ370" s="1" t="str">
        <f t="shared" si="488"/>
        <v xml:space="preserve">0 </v>
      </c>
      <c r="AR370" s="1" t="str">
        <f t="shared" si="489"/>
        <v xml:space="preserve">0 </v>
      </c>
      <c r="AS370" s="1" t="str">
        <f t="shared" si="509"/>
        <v/>
      </c>
      <c r="AT370" s="1" t="str">
        <f t="shared" si="510"/>
        <v/>
      </c>
      <c r="AU370" s="1" t="str">
        <f t="shared" si="511"/>
        <v/>
      </c>
      <c r="AV370" s="1" t="str">
        <f t="shared" si="512"/>
        <v/>
      </c>
      <c r="AW370" s="1" t="str">
        <f t="shared" si="513"/>
        <v/>
      </c>
      <c r="AX370" s="1" t="str">
        <f t="shared" si="514"/>
        <v/>
      </c>
      <c r="BA370" s="1">
        <f t="shared" si="515"/>
        <v>0</v>
      </c>
      <c r="BB370" s="1" t="str">
        <f t="shared" si="516"/>
        <v/>
      </c>
      <c r="BC370" s="1" t="str">
        <f t="shared" si="517"/>
        <v/>
      </c>
    </row>
    <row r="371" spans="1:55" ht="15.75">
      <c r="A371" s="145">
        <f t="shared" ref="A371" si="561">A370+1</f>
        <v>366</v>
      </c>
      <c r="B371" s="147"/>
      <c r="C371" s="147"/>
      <c r="D371" s="147"/>
      <c r="E371" s="146"/>
      <c r="F371" s="146"/>
      <c r="G371" s="146"/>
      <c r="H371" s="150">
        <f t="shared" si="491"/>
        <v>0</v>
      </c>
      <c r="I371" s="147"/>
      <c r="J371" s="150">
        <f t="shared" si="492"/>
        <v>0</v>
      </c>
      <c r="K371" s="147"/>
      <c r="L371" s="147"/>
      <c r="M371" s="147"/>
      <c r="N371" s="147"/>
      <c r="O371" s="148"/>
      <c r="P371" s="147"/>
      <c r="Q371" s="147"/>
      <c r="R371" s="149" t="str">
        <f t="shared" si="493"/>
        <v/>
      </c>
      <c r="S371" s="149" t="str">
        <f t="shared" si="494"/>
        <v/>
      </c>
      <c r="T371" s="147"/>
      <c r="U371" s="147"/>
      <c r="V371" s="147"/>
      <c r="W371" s="132" t="str">
        <f t="shared" si="495"/>
        <v/>
      </c>
      <c r="X371" s="136" t="str">
        <f t="shared" si="496"/>
        <v/>
      </c>
      <c r="Y371" s="132" t="str">
        <f t="shared" si="484"/>
        <v/>
      </c>
      <c r="Z371" s="136" t="str">
        <f t="shared" si="497"/>
        <v/>
      </c>
      <c r="AA371" s="136" t="str">
        <f t="shared" si="498"/>
        <v/>
      </c>
      <c r="AB371" s="136" t="str">
        <f t="shared" si="499"/>
        <v/>
      </c>
      <c r="AC371" s="136" t="str">
        <f t="shared" si="500"/>
        <v/>
      </c>
      <c r="AD371" s="132" t="str">
        <f t="shared" si="501"/>
        <v/>
      </c>
      <c r="AE371" s="132" t="str">
        <f t="shared" si="502"/>
        <v/>
      </c>
      <c r="AF371" s="132" t="str">
        <f t="shared" si="503"/>
        <v/>
      </c>
      <c r="AG371" s="132" t="str">
        <f t="shared" si="485"/>
        <v/>
      </c>
      <c r="AH371" s="136" t="str">
        <f t="shared" si="504"/>
        <v/>
      </c>
      <c r="AI371" s="132" t="str">
        <f t="shared" si="505"/>
        <v/>
      </c>
      <c r="AJ371" s="132" t="str">
        <f t="shared" si="506"/>
        <v/>
      </c>
      <c r="AK371" s="132" t="str">
        <f t="shared" si="507"/>
        <v/>
      </c>
      <c r="AL371" s="136" t="str">
        <f t="shared" si="508"/>
        <v/>
      </c>
      <c r="AM371" s="132"/>
      <c r="AN371" s="132" t="str">
        <f t="shared" si="486"/>
        <v/>
      </c>
      <c r="AP371" s="1" t="str">
        <f t="shared" si="487"/>
        <v xml:space="preserve"> </v>
      </c>
      <c r="AQ371" s="1" t="str">
        <f t="shared" si="488"/>
        <v xml:space="preserve">0 </v>
      </c>
      <c r="AR371" s="1" t="str">
        <f t="shared" si="489"/>
        <v xml:space="preserve">0 </v>
      </c>
      <c r="AS371" s="1" t="str">
        <f t="shared" si="509"/>
        <v/>
      </c>
      <c r="AT371" s="1" t="str">
        <f t="shared" si="510"/>
        <v/>
      </c>
      <c r="AU371" s="1" t="str">
        <f t="shared" si="511"/>
        <v/>
      </c>
      <c r="AV371" s="1" t="str">
        <f t="shared" si="512"/>
        <v/>
      </c>
      <c r="AW371" s="1" t="str">
        <f t="shared" si="513"/>
        <v/>
      </c>
      <c r="AX371" s="1" t="str">
        <f t="shared" si="514"/>
        <v/>
      </c>
      <c r="BA371" s="1">
        <f t="shared" si="515"/>
        <v>0</v>
      </c>
      <c r="BB371" s="1" t="str">
        <f t="shared" si="516"/>
        <v/>
      </c>
      <c r="BC371" s="1" t="str">
        <f t="shared" si="517"/>
        <v/>
      </c>
    </row>
    <row r="372" spans="1:55" ht="15.75">
      <c r="A372" s="145">
        <f t="shared" ref="A372" si="562">A371+1</f>
        <v>367</v>
      </c>
      <c r="B372" s="147"/>
      <c r="C372" s="147"/>
      <c r="D372" s="147"/>
      <c r="E372" s="146"/>
      <c r="F372" s="146"/>
      <c r="G372" s="146"/>
      <c r="H372" s="150">
        <f t="shared" si="491"/>
        <v>0</v>
      </c>
      <c r="I372" s="147"/>
      <c r="J372" s="150">
        <f t="shared" si="492"/>
        <v>0</v>
      </c>
      <c r="K372" s="147"/>
      <c r="L372" s="147"/>
      <c r="M372" s="147"/>
      <c r="N372" s="147"/>
      <c r="O372" s="148"/>
      <c r="P372" s="147"/>
      <c r="Q372" s="147"/>
      <c r="R372" s="149" t="str">
        <f t="shared" si="493"/>
        <v/>
      </c>
      <c r="S372" s="149" t="str">
        <f t="shared" si="494"/>
        <v/>
      </c>
      <c r="T372" s="147"/>
      <c r="U372" s="147"/>
      <c r="V372" s="147"/>
      <c r="W372" s="132" t="str">
        <f t="shared" si="495"/>
        <v/>
      </c>
      <c r="X372" s="136" t="str">
        <f t="shared" si="496"/>
        <v/>
      </c>
      <c r="Y372" s="132" t="str">
        <f t="shared" si="484"/>
        <v/>
      </c>
      <c r="Z372" s="136" t="str">
        <f t="shared" si="497"/>
        <v/>
      </c>
      <c r="AA372" s="136" t="str">
        <f t="shared" si="498"/>
        <v/>
      </c>
      <c r="AB372" s="136" t="str">
        <f t="shared" si="499"/>
        <v/>
      </c>
      <c r="AC372" s="136" t="str">
        <f t="shared" si="500"/>
        <v/>
      </c>
      <c r="AD372" s="132" t="str">
        <f t="shared" si="501"/>
        <v/>
      </c>
      <c r="AE372" s="132" t="str">
        <f t="shared" si="502"/>
        <v/>
      </c>
      <c r="AF372" s="132" t="str">
        <f t="shared" si="503"/>
        <v/>
      </c>
      <c r="AG372" s="132" t="str">
        <f t="shared" si="485"/>
        <v/>
      </c>
      <c r="AH372" s="136" t="str">
        <f t="shared" si="504"/>
        <v/>
      </c>
      <c r="AI372" s="132" t="str">
        <f t="shared" si="505"/>
        <v/>
      </c>
      <c r="AJ372" s="132" t="str">
        <f t="shared" si="506"/>
        <v/>
      </c>
      <c r="AK372" s="132" t="str">
        <f t="shared" si="507"/>
        <v/>
      </c>
      <c r="AL372" s="136" t="str">
        <f t="shared" si="508"/>
        <v/>
      </c>
      <c r="AM372" s="132"/>
      <c r="AN372" s="132" t="str">
        <f t="shared" si="486"/>
        <v/>
      </c>
      <c r="AP372" s="1" t="str">
        <f t="shared" si="487"/>
        <v xml:space="preserve"> </v>
      </c>
      <c r="AQ372" s="1" t="str">
        <f t="shared" si="488"/>
        <v xml:space="preserve">0 </v>
      </c>
      <c r="AR372" s="1" t="str">
        <f t="shared" si="489"/>
        <v xml:space="preserve">0 </v>
      </c>
      <c r="AS372" s="1" t="str">
        <f t="shared" si="509"/>
        <v/>
      </c>
      <c r="AT372" s="1" t="str">
        <f t="shared" si="510"/>
        <v/>
      </c>
      <c r="AU372" s="1" t="str">
        <f t="shared" si="511"/>
        <v/>
      </c>
      <c r="AV372" s="1" t="str">
        <f t="shared" si="512"/>
        <v/>
      </c>
      <c r="AW372" s="1" t="str">
        <f t="shared" si="513"/>
        <v/>
      </c>
      <c r="AX372" s="1" t="str">
        <f t="shared" si="514"/>
        <v/>
      </c>
      <c r="BA372" s="1">
        <f t="shared" si="515"/>
        <v>0</v>
      </c>
      <c r="BB372" s="1" t="str">
        <f t="shared" si="516"/>
        <v/>
      </c>
      <c r="BC372" s="1" t="str">
        <f t="shared" si="517"/>
        <v/>
      </c>
    </row>
    <row r="373" spans="1:55" ht="15.75">
      <c r="A373" s="145">
        <f t="shared" ref="A373" si="563">A372+1</f>
        <v>368</v>
      </c>
      <c r="B373" s="147"/>
      <c r="C373" s="147"/>
      <c r="D373" s="147"/>
      <c r="E373" s="146"/>
      <c r="F373" s="146"/>
      <c r="G373" s="146"/>
      <c r="H373" s="150">
        <f t="shared" si="491"/>
        <v>0</v>
      </c>
      <c r="I373" s="147"/>
      <c r="J373" s="150">
        <f t="shared" si="492"/>
        <v>0</v>
      </c>
      <c r="K373" s="147"/>
      <c r="L373" s="147"/>
      <c r="M373" s="147"/>
      <c r="N373" s="147"/>
      <c r="O373" s="148"/>
      <c r="P373" s="147"/>
      <c r="Q373" s="147"/>
      <c r="R373" s="149" t="str">
        <f t="shared" si="493"/>
        <v/>
      </c>
      <c r="S373" s="149" t="str">
        <f t="shared" si="494"/>
        <v/>
      </c>
      <c r="T373" s="147"/>
      <c r="U373" s="147"/>
      <c r="V373" s="147"/>
      <c r="W373" s="132" t="str">
        <f t="shared" si="495"/>
        <v/>
      </c>
      <c r="X373" s="136" t="str">
        <f t="shared" si="496"/>
        <v/>
      </c>
      <c r="Y373" s="132" t="str">
        <f t="shared" si="484"/>
        <v/>
      </c>
      <c r="Z373" s="136" t="str">
        <f t="shared" si="497"/>
        <v/>
      </c>
      <c r="AA373" s="136" t="str">
        <f t="shared" si="498"/>
        <v/>
      </c>
      <c r="AB373" s="136" t="str">
        <f t="shared" si="499"/>
        <v/>
      </c>
      <c r="AC373" s="136" t="str">
        <f t="shared" si="500"/>
        <v/>
      </c>
      <c r="AD373" s="132" t="str">
        <f t="shared" si="501"/>
        <v/>
      </c>
      <c r="AE373" s="132" t="str">
        <f t="shared" si="502"/>
        <v/>
      </c>
      <c r="AF373" s="132" t="str">
        <f t="shared" si="503"/>
        <v/>
      </c>
      <c r="AG373" s="132" t="str">
        <f t="shared" si="485"/>
        <v/>
      </c>
      <c r="AH373" s="136" t="str">
        <f t="shared" si="504"/>
        <v/>
      </c>
      <c r="AI373" s="132" t="str">
        <f t="shared" si="505"/>
        <v/>
      </c>
      <c r="AJ373" s="132" t="str">
        <f t="shared" si="506"/>
        <v/>
      </c>
      <c r="AK373" s="132" t="str">
        <f t="shared" si="507"/>
        <v/>
      </c>
      <c r="AL373" s="136" t="str">
        <f t="shared" si="508"/>
        <v/>
      </c>
      <c r="AM373" s="132"/>
      <c r="AN373" s="132" t="str">
        <f t="shared" si="486"/>
        <v/>
      </c>
      <c r="AP373" s="1" t="str">
        <f t="shared" si="487"/>
        <v xml:space="preserve"> </v>
      </c>
      <c r="AQ373" s="1" t="str">
        <f t="shared" si="488"/>
        <v xml:space="preserve">0 </v>
      </c>
      <c r="AR373" s="1" t="str">
        <f t="shared" si="489"/>
        <v xml:space="preserve">0 </v>
      </c>
      <c r="AS373" s="1" t="str">
        <f t="shared" si="509"/>
        <v/>
      </c>
      <c r="AT373" s="1" t="str">
        <f t="shared" si="510"/>
        <v/>
      </c>
      <c r="AU373" s="1" t="str">
        <f t="shared" si="511"/>
        <v/>
      </c>
      <c r="AV373" s="1" t="str">
        <f t="shared" si="512"/>
        <v/>
      </c>
      <c r="AW373" s="1" t="str">
        <f t="shared" si="513"/>
        <v/>
      </c>
      <c r="AX373" s="1" t="str">
        <f t="shared" si="514"/>
        <v/>
      </c>
      <c r="BA373" s="1">
        <f t="shared" si="515"/>
        <v>0</v>
      </c>
      <c r="BB373" s="1" t="str">
        <f t="shared" si="516"/>
        <v/>
      </c>
      <c r="BC373" s="1" t="str">
        <f t="shared" si="517"/>
        <v/>
      </c>
    </row>
    <row r="374" spans="1:55" ht="15.75">
      <c r="A374" s="145">
        <f t="shared" ref="A374" si="564">A373+1</f>
        <v>369</v>
      </c>
      <c r="B374" s="147"/>
      <c r="C374" s="147"/>
      <c r="D374" s="147"/>
      <c r="E374" s="146"/>
      <c r="F374" s="146"/>
      <c r="G374" s="146"/>
      <c r="H374" s="150">
        <f t="shared" si="491"/>
        <v>0</v>
      </c>
      <c r="I374" s="147"/>
      <c r="J374" s="150">
        <f t="shared" si="492"/>
        <v>0</v>
      </c>
      <c r="K374" s="147"/>
      <c r="L374" s="147"/>
      <c r="M374" s="147"/>
      <c r="N374" s="147"/>
      <c r="O374" s="148"/>
      <c r="P374" s="147"/>
      <c r="Q374" s="147"/>
      <c r="R374" s="149" t="str">
        <f t="shared" si="493"/>
        <v/>
      </c>
      <c r="S374" s="149" t="str">
        <f t="shared" si="494"/>
        <v/>
      </c>
      <c r="T374" s="147"/>
      <c r="U374" s="147"/>
      <c r="V374" s="147"/>
      <c r="W374" s="132" t="str">
        <f t="shared" si="495"/>
        <v/>
      </c>
      <c r="X374" s="136" t="str">
        <f t="shared" si="496"/>
        <v/>
      </c>
      <c r="Y374" s="132" t="str">
        <f t="shared" si="484"/>
        <v/>
      </c>
      <c r="Z374" s="136" t="str">
        <f t="shared" si="497"/>
        <v/>
      </c>
      <c r="AA374" s="136" t="str">
        <f t="shared" si="498"/>
        <v/>
      </c>
      <c r="AB374" s="136" t="str">
        <f t="shared" si="499"/>
        <v/>
      </c>
      <c r="AC374" s="136" t="str">
        <f t="shared" si="500"/>
        <v/>
      </c>
      <c r="AD374" s="132" t="str">
        <f t="shared" si="501"/>
        <v/>
      </c>
      <c r="AE374" s="132" t="str">
        <f t="shared" si="502"/>
        <v/>
      </c>
      <c r="AF374" s="132" t="str">
        <f t="shared" si="503"/>
        <v/>
      </c>
      <c r="AG374" s="132" t="str">
        <f t="shared" si="485"/>
        <v/>
      </c>
      <c r="AH374" s="136" t="str">
        <f t="shared" si="504"/>
        <v/>
      </c>
      <c r="AI374" s="132" t="str">
        <f t="shared" si="505"/>
        <v/>
      </c>
      <c r="AJ374" s="132" t="str">
        <f t="shared" si="506"/>
        <v/>
      </c>
      <c r="AK374" s="132" t="str">
        <f t="shared" si="507"/>
        <v/>
      </c>
      <c r="AL374" s="136" t="str">
        <f t="shared" si="508"/>
        <v/>
      </c>
      <c r="AM374" s="132"/>
      <c r="AN374" s="132" t="str">
        <f t="shared" si="486"/>
        <v/>
      </c>
      <c r="AP374" s="1" t="str">
        <f t="shared" si="487"/>
        <v xml:space="preserve"> </v>
      </c>
      <c r="AQ374" s="1" t="str">
        <f t="shared" si="488"/>
        <v xml:space="preserve">0 </v>
      </c>
      <c r="AR374" s="1" t="str">
        <f t="shared" si="489"/>
        <v xml:space="preserve">0 </v>
      </c>
      <c r="AS374" s="1" t="str">
        <f t="shared" si="509"/>
        <v/>
      </c>
      <c r="AT374" s="1" t="str">
        <f t="shared" si="510"/>
        <v/>
      </c>
      <c r="AU374" s="1" t="str">
        <f t="shared" si="511"/>
        <v/>
      </c>
      <c r="AV374" s="1" t="str">
        <f t="shared" si="512"/>
        <v/>
      </c>
      <c r="AW374" s="1" t="str">
        <f t="shared" si="513"/>
        <v/>
      </c>
      <c r="AX374" s="1" t="str">
        <f t="shared" si="514"/>
        <v/>
      </c>
      <c r="BA374" s="1">
        <f t="shared" si="515"/>
        <v>0</v>
      </c>
      <c r="BB374" s="1" t="str">
        <f t="shared" si="516"/>
        <v/>
      </c>
      <c r="BC374" s="1" t="str">
        <f t="shared" si="517"/>
        <v/>
      </c>
    </row>
    <row r="375" spans="1:55" ht="15.75">
      <c r="A375" s="145">
        <f t="shared" ref="A375" si="565">A374+1</f>
        <v>370</v>
      </c>
      <c r="B375" s="147"/>
      <c r="C375" s="147"/>
      <c r="D375" s="147"/>
      <c r="E375" s="146"/>
      <c r="F375" s="146"/>
      <c r="G375" s="146"/>
      <c r="H375" s="150">
        <f t="shared" si="491"/>
        <v>0</v>
      </c>
      <c r="I375" s="147"/>
      <c r="J375" s="150">
        <f t="shared" si="492"/>
        <v>0</v>
      </c>
      <c r="K375" s="147"/>
      <c r="L375" s="147"/>
      <c r="M375" s="147"/>
      <c r="N375" s="147"/>
      <c r="O375" s="148"/>
      <c r="P375" s="147"/>
      <c r="Q375" s="147"/>
      <c r="R375" s="149" t="str">
        <f t="shared" si="493"/>
        <v/>
      </c>
      <c r="S375" s="149" t="str">
        <f t="shared" si="494"/>
        <v/>
      </c>
      <c r="T375" s="147"/>
      <c r="U375" s="147"/>
      <c r="V375" s="147"/>
      <c r="W375" s="132" t="str">
        <f t="shared" si="495"/>
        <v/>
      </c>
      <c r="X375" s="136" t="str">
        <f t="shared" si="496"/>
        <v/>
      </c>
      <c r="Y375" s="132" t="str">
        <f t="shared" si="484"/>
        <v/>
      </c>
      <c r="Z375" s="136" t="str">
        <f t="shared" si="497"/>
        <v/>
      </c>
      <c r="AA375" s="136" t="str">
        <f t="shared" si="498"/>
        <v/>
      </c>
      <c r="AB375" s="136" t="str">
        <f t="shared" si="499"/>
        <v/>
      </c>
      <c r="AC375" s="136" t="str">
        <f t="shared" si="500"/>
        <v/>
      </c>
      <c r="AD375" s="132" t="str">
        <f t="shared" si="501"/>
        <v/>
      </c>
      <c r="AE375" s="132" t="str">
        <f t="shared" si="502"/>
        <v/>
      </c>
      <c r="AF375" s="132" t="str">
        <f t="shared" si="503"/>
        <v/>
      </c>
      <c r="AG375" s="132" t="str">
        <f t="shared" si="485"/>
        <v/>
      </c>
      <c r="AH375" s="136" t="str">
        <f t="shared" si="504"/>
        <v/>
      </c>
      <c r="AI375" s="132" t="str">
        <f t="shared" si="505"/>
        <v/>
      </c>
      <c r="AJ375" s="132" t="str">
        <f t="shared" si="506"/>
        <v/>
      </c>
      <c r="AK375" s="132" t="str">
        <f t="shared" si="507"/>
        <v/>
      </c>
      <c r="AL375" s="136" t="str">
        <f t="shared" si="508"/>
        <v/>
      </c>
      <c r="AM375" s="132"/>
      <c r="AN375" s="132" t="str">
        <f t="shared" si="486"/>
        <v/>
      </c>
      <c r="AP375" s="1" t="str">
        <f t="shared" si="487"/>
        <v xml:space="preserve"> </v>
      </c>
      <c r="AQ375" s="1" t="str">
        <f t="shared" si="488"/>
        <v xml:space="preserve">0 </v>
      </c>
      <c r="AR375" s="1" t="str">
        <f t="shared" si="489"/>
        <v xml:space="preserve">0 </v>
      </c>
      <c r="AS375" s="1" t="str">
        <f t="shared" si="509"/>
        <v/>
      </c>
      <c r="AT375" s="1" t="str">
        <f t="shared" si="510"/>
        <v/>
      </c>
      <c r="AU375" s="1" t="str">
        <f t="shared" si="511"/>
        <v/>
      </c>
      <c r="AV375" s="1" t="str">
        <f t="shared" si="512"/>
        <v/>
      </c>
      <c r="AW375" s="1" t="str">
        <f t="shared" si="513"/>
        <v/>
      </c>
      <c r="AX375" s="1" t="str">
        <f t="shared" si="514"/>
        <v/>
      </c>
      <c r="BA375" s="1">
        <f t="shared" si="515"/>
        <v>0</v>
      </c>
      <c r="BB375" s="1" t="str">
        <f t="shared" si="516"/>
        <v/>
      </c>
      <c r="BC375" s="1" t="str">
        <f t="shared" si="517"/>
        <v/>
      </c>
    </row>
    <row r="376" spans="1:55" ht="15.75">
      <c r="A376" s="145">
        <f t="shared" ref="A376" si="566">A375+1</f>
        <v>371</v>
      </c>
      <c r="B376" s="147"/>
      <c r="C376" s="147"/>
      <c r="D376" s="147"/>
      <c r="E376" s="146"/>
      <c r="F376" s="146"/>
      <c r="G376" s="146"/>
      <c r="H376" s="150">
        <f t="shared" si="491"/>
        <v>0</v>
      </c>
      <c r="I376" s="147"/>
      <c r="J376" s="150">
        <f t="shared" si="492"/>
        <v>0</v>
      </c>
      <c r="K376" s="147"/>
      <c r="L376" s="147"/>
      <c r="M376" s="147"/>
      <c r="N376" s="147"/>
      <c r="O376" s="148"/>
      <c r="P376" s="147"/>
      <c r="Q376" s="147"/>
      <c r="R376" s="149" t="str">
        <f t="shared" si="493"/>
        <v/>
      </c>
      <c r="S376" s="149" t="str">
        <f t="shared" si="494"/>
        <v/>
      </c>
      <c r="T376" s="147"/>
      <c r="U376" s="147"/>
      <c r="V376" s="147"/>
      <c r="W376" s="132" t="str">
        <f t="shared" si="495"/>
        <v/>
      </c>
      <c r="X376" s="136" t="str">
        <f t="shared" si="496"/>
        <v/>
      </c>
      <c r="Y376" s="132" t="str">
        <f t="shared" si="484"/>
        <v/>
      </c>
      <c r="Z376" s="136" t="str">
        <f t="shared" si="497"/>
        <v/>
      </c>
      <c r="AA376" s="136" t="str">
        <f t="shared" si="498"/>
        <v/>
      </c>
      <c r="AB376" s="136" t="str">
        <f t="shared" si="499"/>
        <v/>
      </c>
      <c r="AC376" s="136" t="str">
        <f t="shared" si="500"/>
        <v/>
      </c>
      <c r="AD376" s="132" t="str">
        <f t="shared" si="501"/>
        <v/>
      </c>
      <c r="AE376" s="132" t="str">
        <f t="shared" si="502"/>
        <v/>
      </c>
      <c r="AF376" s="132" t="str">
        <f t="shared" si="503"/>
        <v/>
      </c>
      <c r="AG376" s="132" t="str">
        <f t="shared" si="485"/>
        <v/>
      </c>
      <c r="AH376" s="136" t="str">
        <f t="shared" si="504"/>
        <v/>
      </c>
      <c r="AI376" s="132" t="str">
        <f t="shared" si="505"/>
        <v/>
      </c>
      <c r="AJ376" s="132" t="str">
        <f t="shared" si="506"/>
        <v/>
      </c>
      <c r="AK376" s="132" t="str">
        <f t="shared" si="507"/>
        <v/>
      </c>
      <c r="AL376" s="136" t="str">
        <f t="shared" si="508"/>
        <v/>
      </c>
      <c r="AM376" s="132"/>
      <c r="AN376" s="132" t="str">
        <f t="shared" si="486"/>
        <v/>
      </c>
      <c r="AP376" s="1" t="str">
        <f t="shared" si="487"/>
        <v xml:space="preserve"> </v>
      </c>
      <c r="AQ376" s="1" t="str">
        <f t="shared" si="488"/>
        <v xml:space="preserve">0 </v>
      </c>
      <c r="AR376" s="1" t="str">
        <f t="shared" si="489"/>
        <v xml:space="preserve">0 </v>
      </c>
      <c r="AS376" s="1" t="str">
        <f t="shared" si="509"/>
        <v/>
      </c>
      <c r="AT376" s="1" t="str">
        <f t="shared" si="510"/>
        <v/>
      </c>
      <c r="AU376" s="1" t="str">
        <f t="shared" si="511"/>
        <v/>
      </c>
      <c r="AV376" s="1" t="str">
        <f t="shared" si="512"/>
        <v/>
      </c>
      <c r="AW376" s="1" t="str">
        <f t="shared" si="513"/>
        <v/>
      </c>
      <c r="AX376" s="1" t="str">
        <f t="shared" si="514"/>
        <v/>
      </c>
      <c r="BA376" s="1">
        <f t="shared" si="515"/>
        <v>0</v>
      </c>
      <c r="BB376" s="1" t="str">
        <f t="shared" si="516"/>
        <v/>
      </c>
      <c r="BC376" s="1" t="str">
        <f t="shared" si="517"/>
        <v/>
      </c>
    </row>
    <row r="377" spans="1:55" ht="15.75">
      <c r="A377" s="145">
        <f t="shared" ref="A377" si="567">A376+1</f>
        <v>372</v>
      </c>
      <c r="B377" s="147"/>
      <c r="C377" s="147"/>
      <c r="D377" s="147"/>
      <c r="E377" s="146"/>
      <c r="F377" s="146"/>
      <c r="G377" s="146"/>
      <c r="H377" s="150">
        <f t="shared" si="491"/>
        <v>0</v>
      </c>
      <c r="I377" s="147"/>
      <c r="J377" s="150">
        <f t="shared" si="492"/>
        <v>0</v>
      </c>
      <c r="K377" s="147"/>
      <c r="L377" s="147"/>
      <c r="M377" s="147"/>
      <c r="N377" s="147"/>
      <c r="O377" s="148"/>
      <c r="P377" s="147"/>
      <c r="Q377" s="147"/>
      <c r="R377" s="149" t="str">
        <f t="shared" si="493"/>
        <v/>
      </c>
      <c r="S377" s="149" t="str">
        <f t="shared" si="494"/>
        <v/>
      </c>
      <c r="T377" s="147"/>
      <c r="U377" s="147"/>
      <c r="V377" s="147"/>
      <c r="W377" s="132" t="str">
        <f t="shared" si="495"/>
        <v/>
      </c>
      <c r="X377" s="136" t="str">
        <f t="shared" si="496"/>
        <v/>
      </c>
      <c r="Y377" s="132" t="str">
        <f t="shared" si="484"/>
        <v/>
      </c>
      <c r="Z377" s="136" t="str">
        <f t="shared" si="497"/>
        <v/>
      </c>
      <c r="AA377" s="136" t="str">
        <f t="shared" si="498"/>
        <v/>
      </c>
      <c r="AB377" s="136" t="str">
        <f t="shared" si="499"/>
        <v/>
      </c>
      <c r="AC377" s="136" t="str">
        <f t="shared" si="500"/>
        <v/>
      </c>
      <c r="AD377" s="132" t="str">
        <f t="shared" si="501"/>
        <v/>
      </c>
      <c r="AE377" s="132" t="str">
        <f t="shared" si="502"/>
        <v/>
      </c>
      <c r="AF377" s="132" t="str">
        <f t="shared" si="503"/>
        <v/>
      </c>
      <c r="AG377" s="132" t="str">
        <f t="shared" si="485"/>
        <v/>
      </c>
      <c r="AH377" s="136" t="str">
        <f t="shared" si="504"/>
        <v/>
      </c>
      <c r="AI377" s="132" t="str">
        <f t="shared" si="505"/>
        <v/>
      </c>
      <c r="AJ377" s="132" t="str">
        <f t="shared" si="506"/>
        <v/>
      </c>
      <c r="AK377" s="132" t="str">
        <f t="shared" si="507"/>
        <v/>
      </c>
      <c r="AL377" s="136" t="str">
        <f t="shared" si="508"/>
        <v/>
      </c>
      <c r="AM377" s="132"/>
      <c r="AN377" s="132" t="str">
        <f t="shared" si="486"/>
        <v/>
      </c>
      <c r="AP377" s="1" t="str">
        <f t="shared" si="487"/>
        <v xml:space="preserve"> </v>
      </c>
      <c r="AQ377" s="1" t="str">
        <f t="shared" si="488"/>
        <v xml:space="preserve">0 </v>
      </c>
      <c r="AR377" s="1" t="str">
        <f t="shared" si="489"/>
        <v xml:space="preserve">0 </v>
      </c>
      <c r="AS377" s="1" t="str">
        <f t="shared" si="509"/>
        <v/>
      </c>
      <c r="AT377" s="1" t="str">
        <f t="shared" si="510"/>
        <v/>
      </c>
      <c r="AU377" s="1" t="str">
        <f t="shared" si="511"/>
        <v/>
      </c>
      <c r="AV377" s="1" t="str">
        <f t="shared" si="512"/>
        <v/>
      </c>
      <c r="AW377" s="1" t="str">
        <f t="shared" si="513"/>
        <v/>
      </c>
      <c r="AX377" s="1" t="str">
        <f t="shared" si="514"/>
        <v/>
      </c>
      <c r="BA377" s="1">
        <f t="shared" si="515"/>
        <v>0</v>
      </c>
      <c r="BB377" s="1" t="str">
        <f t="shared" si="516"/>
        <v/>
      </c>
      <c r="BC377" s="1" t="str">
        <f t="shared" si="517"/>
        <v/>
      </c>
    </row>
    <row r="378" spans="1:55" ht="15.75">
      <c r="A378" s="145">
        <f t="shared" ref="A378" si="568">A377+1</f>
        <v>373</v>
      </c>
      <c r="B378" s="147"/>
      <c r="C378" s="147"/>
      <c r="D378" s="147"/>
      <c r="E378" s="146"/>
      <c r="F378" s="146"/>
      <c r="G378" s="146"/>
      <c r="H378" s="150">
        <f t="shared" si="491"/>
        <v>0</v>
      </c>
      <c r="I378" s="147"/>
      <c r="J378" s="150">
        <f t="shared" si="492"/>
        <v>0</v>
      </c>
      <c r="K378" s="147"/>
      <c r="L378" s="147"/>
      <c r="M378" s="147"/>
      <c r="N378" s="147"/>
      <c r="O378" s="148"/>
      <c r="P378" s="147"/>
      <c r="Q378" s="147"/>
      <c r="R378" s="149" t="str">
        <f t="shared" si="493"/>
        <v/>
      </c>
      <c r="S378" s="149" t="str">
        <f t="shared" si="494"/>
        <v/>
      </c>
      <c r="T378" s="147"/>
      <c r="U378" s="147"/>
      <c r="V378" s="147"/>
      <c r="W378" s="132" t="str">
        <f t="shared" si="495"/>
        <v/>
      </c>
      <c r="X378" s="136" t="str">
        <f t="shared" si="496"/>
        <v/>
      </c>
      <c r="Y378" s="132" t="str">
        <f t="shared" si="484"/>
        <v/>
      </c>
      <c r="Z378" s="136" t="str">
        <f t="shared" si="497"/>
        <v/>
      </c>
      <c r="AA378" s="136" t="str">
        <f t="shared" si="498"/>
        <v/>
      </c>
      <c r="AB378" s="136" t="str">
        <f t="shared" si="499"/>
        <v/>
      </c>
      <c r="AC378" s="136" t="str">
        <f t="shared" si="500"/>
        <v/>
      </c>
      <c r="AD378" s="132" t="str">
        <f t="shared" si="501"/>
        <v/>
      </c>
      <c r="AE378" s="132" t="str">
        <f t="shared" si="502"/>
        <v/>
      </c>
      <c r="AF378" s="132" t="str">
        <f t="shared" si="503"/>
        <v/>
      </c>
      <c r="AG378" s="132" t="str">
        <f t="shared" si="485"/>
        <v/>
      </c>
      <c r="AH378" s="136" t="str">
        <f t="shared" si="504"/>
        <v/>
      </c>
      <c r="AI378" s="132" t="str">
        <f t="shared" si="505"/>
        <v/>
      </c>
      <c r="AJ378" s="132" t="str">
        <f t="shared" si="506"/>
        <v/>
      </c>
      <c r="AK378" s="132" t="str">
        <f t="shared" si="507"/>
        <v/>
      </c>
      <c r="AL378" s="136" t="str">
        <f t="shared" si="508"/>
        <v/>
      </c>
      <c r="AM378" s="132"/>
      <c r="AN378" s="132" t="str">
        <f t="shared" si="486"/>
        <v/>
      </c>
      <c r="AP378" s="1" t="str">
        <f t="shared" si="487"/>
        <v xml:space="preserve"> </v>
      </c>
      <c r="AQ378" s="1" t="str">
        <f t="shared" si="488"/>
        <v xml:space="preserve">0 </v>
      </c>
      <c r="AR378" s="1" t="str">
        <f t="shared" si="489"/>
        <v xml:space="preserve">0 </v>
      </c>
      <c r="AS378" s="1" t="str">
        <f t="shared" si="509"/>
        <v/>
      </c>
      <c r="AT378" s="1" t="str">
        <f t="shared" si="510"/>
        <v/>
      </c>
      <c r="AU378" s="1" t="str">
        <f t="shared" si="511"/>
        <v/>
      </c>
      <c r="AV378" s="1" t="str">
        <f t="shared" si="512"/>
        <v/>
      </c>
      <c r="AW378" s="1" t="str">
        <f t="shared" si="513"/>
        <v/>
      </c>
      <c r="AX378" s="1" t="str">
        <f t="shared" si="514"/>
        <v/>
      </c>
      <c r="BA378" s="1">
        <f t="shared" si="515"/>
        <v>0</v>
      </c>
      <c r="BB378" s="1" t="str">
        <f t="shared" si="516"/>
        <v/>
      </c>
      <c r="BC378" s="1" t="str">
        <f t="shared" si="517"/>
        <v/>
      </c>
    </row>
    <row r="379" spans="1:55" ht="15.75">
      <c r="A379" s="145">
        <f t="shared" ref="A379" si="569">A378+1</f>
        <v>374</v>
      </c>
      <c r="B379" s="147"/>
      <c r="C379" s="147"/>
      <c r="D379" s="147"/>
      <c r="E379" s="146"/>
      <c r="F379" s="146"/>
      <c r="G379" s="146"/>
      <c r="H379" s="150">
        <f t="shared" si="491"/>
        <v>0</v>
      </c>
      <c r="I379" s="147"/>
      <c r="J379" s="150">
        <f t="shared" si="492"/>
        <v>0</v>
      </c>
      <c r="K379" s="147"/>
      <c r="L379" s="147"/>
      <c r="M379" s="147"/>
      <c r="N379" s="147"/>
      <c r="O379" s="148"/>
      <c r="P379" s="147"/>
      <c r="Q379" s="147"/>
      <c r="R379" s="149" t="str">
        <f t="shared" si="493"/>
        <v/>
      </c>
      <c r="S379" s="149" t="str">
        <f t="shared" si="494"/>
        <v/>
      </c>
      <c r="T379" s="147"/>
      <c r="U379" s="147"/>
      <c r="V379" s="147"/>
      <c r="W379" s="132" t="str">
        <f t="shared" si="495"/>
        <v/>
      </c>
      <c r="X379" s="136" t="str">
        <f t="shared" si="496"/>
        <v/>
      </c>
      <c r="Y379" s="132" t="str">
        <f t="shared" si="484"/>
        <v/>
      </c>
      <c r="Z379" s="136" t="str">
        <f t="shared" si="497"/>
        <v/>
      </c>
      <c r="AA379" s="136" t="str">
        <f t="shared" si="498"/>
        <v/>
      </c>
      <c r="AB379" s="136" t="str">
        <f t="shared" si="499"/>
        <v/>
      </c>
      <c r="AC379" s="136" t="str">
        <f t="shared" si="500"/>
        <v/>
      </c>
      <c r="AD379" s="132" t="str">
        <f t="shared" si="501"/>
        <v/>
      </c>
      <c r="AE379" s="132" t="str">
        <f t="shared" si="502"/>
        <v/>
      </c>
      <c r="AF379" s="132" t="str">
        <f t="shared" si="503"/>
        <v/>
      </c>
      <c r="AG379" s="132" t="str">
        <f t="shared" si="485"/>
        <v/>
      </c>
      <c r="AH379" s="136" t="str">
        <f t="shared" si="504"/>
        <v/>
      </c>
      <c r="AI379" s="132" t="str">
        <f t="shared" si="505"/>
        <v/>
      </c>
      <c r="AJ379" s="132" t="str">
        <f t="shared" si="506"/>
        <v/>
      </c>
      <c r="AK379" s="132" t="str">
        <f t="shared" si="507"/>
        <v/>
      </c>
      <c r="AL379" s="136" t="str">
        <f t="shared" si="508"/>
        <v/>
      </c>
      <c r="AM379" s="132"/>
      <c r="AN379" s="132" t="str">
        <f t="shared" si="486"/>
        <v/>
      </c>
      <c r="AP379" s="1" t="str">
        <f t="shared" si="487"/>
        <v xml:space="preserve"> </v>
      </c>
      <c r="AQ379" s="1" t="str">
        <f t="shared" si="488"/>
        <v xml:space="preserve">0 </v>
      </c>
      <c r="AR379" s="1" t="str">
        <f t="shared" si="489"/>
        <v xml:space="preserve">0 </v>
      </c>
      <c r="AS379" s="1" t="str">
        <f t="shared" si="509"/>
        <v/>
      </c>
      <c r="AT379" s="1" t="str">
        <f t="shared" si="510"/>
        <v/>
      </c>
      <c r="AU379" s="1" t="str">
        <f t="shared" si="511"/>
        <v/>
      </c>
      <c r="AV379" s="1" t="str">
        <f t="shared" si="512"/>
        <v/>
      </c>
      <c r="AW379" s="1" t="str">
        <f t="shared" si="513"/>
        <v/>
      </c>
      <c r="AX379" s="1" t="str">
        <f t="shared" si="514"/>
        <v/>
      </c>
      <c r="BA379" s="1">
        <f t="shared" si="515"/>
        <v>0</v>
      </c>
      <c r="BB379" s="1" t="str">
        <f t="shared" si="516"/>
        <v/>
      </c>
      <c r="BC379" s="1" t="str">
        <f t="shared" si="517"/>
        <v/>
      </c>
    </row>
    <row r="380" spans="1:55" ht="15.75">
      <c r="A380" s="145">
        <f t="shared" ref="A380" si="570">A379+1</f>
        <v>375</v>
      </c>
      <c r="B380" s="147"/>
      <c r="C380" s="147"/>
      <c r="D380" s="147"/>
      <c r="E380" s="146"/>
      <c r="F380" s="146"/>
      <c r="G380" s="146"/>
      <c r="H380" s="150">
        <f t="shared" si="491"/>
        <v>0</v>
      </c>
      <c r="I380" s="147"/>
      <c r="J380" s="150">
        <f t="shared" si="492"/>
        <v>0</v>
      </c>
      <c r="K380" s="147"/>
      <c r="L380" s="147"/>
      <c r="M380" s="147"/>
      <c r="N380" s="147"/>
      <c r="O380" s="148"/>
      <c r="P380" s="147"/>
      <c r="Q380" s="147"/>
      <c r="R380" s="149" t="str">
        <f t="shared" si="493"/>
        <v/>
      </c>
      <c r="S380" s="149" t="str">
        <f t="shared" si="494"/>
        <v/>
      </c>
      <c r="T380" s="147"/>
      <c r="U380" s="147"/>
      <c r="V380" s="147"/>
      <c r="W380" s="132" t="str">
        <f t="shared" si="495"/>
        <v/>
      </c>
      <c r="X380" s="136" t="str">
        <f t="shared" si="496"/>
        <v/>
      </c>
      <c r="Y380" s="132" t="str">
        <f t="shared" si="484"/>
        <v/>
      </c>
      <c r="Z380" s="136" t="str">
        <f t="shared" si="497"/>
        <v/>
      </c>
      <c r="AA380" s="136" t="str">
        <f t="shared" si="498"/>
        <v/>
      </c>
      <c r="AB380" s="136" t="str">
        <f t="shared" si="499"/>
        <v/>
      </c>
      <c r="AC380" s="136" t="str">
        <f t="shared" si="500"/>
        <v/>
      </c>
      <c r="AD380" s="132" t="str">
        <f t="shared" si="501"/>
        <v/>
      </c>
      <c r="AE380" s="132" t="str">
        <f t="shared" si="502"/>
        <v/>
      </c>
      <c r="AF380" s="132" t="str">
        <f t="shared" si="503"/>
        <v/>
      </c>
      <c r="AG380" s="132" t="str">
        <f t="shared" si="485"/>
        <v/>
      </c>
      <c r="AH380" s="136" t="str">
        <f t="shared" si="504"/>
        <v/>
      </c>
      <c r="AI380" s="132" t="str">
        <f t="shared" si="505"/>
        <v/>
      </c>
      <c r="AJ380" s="132" t="str">
        <f t="shared" si="506"/>
        <v/>
      </c>
      <c r="AK380" s="132" t="str">
        <f t="shared" si="507"/>
        <v/>
      </c>
      <c r="AL380" s="136" t="str">
        <f t="shared" si="508"/>
        <v/>
      </c>
      <c r="AM380" s="132"/>
      <c r="AN380" s="132" t="str">
        <f t="shared" si="486"/>
        <v/>
      </c>
      <c r="AP380" s="1" t="str">
        <f t="shared" si="487"/>
        <v xml:space="preserve"> </v>
      </c>
      <c r="AQ380" s="1" t="str">
        <f t="shared" si="488"/>
        <v xml:space="preserve">0 </v>
      </c>
      <c r="AR380" s="1" t="str">
        <f t="shared" si="489"/>
        <v xml:space="preserve">0 </v>
      </c>
      <c r="AS380" s="1" t="str">
        <f t="shared" si="509"/>
        <v/>
      </c>
      <c r="AT380" s="1" t="str">
        <f t="shared" si="510"/>
        <v/>
      </c>
      <c r="AU380" s="1" t="str">
        <f t="shared" si="511"/>
        <v/>
      </c>
      <c r="AV380" s="1" t="str">
        <f t="shared" si="512"/>
        <v/>
      </c>
      <c r="AW380" s="1" t="str">
        <f t="shared" si="513"/>
        <v/>
      </c>
      <c r="AX380" s="1" t="str">
        <f t="shared" si="514"/>
        <v/>
      </c>
      <c r="BA380" s="1">
        <f t="shared" si="515"/>
        <v>0</v>
      </c>
      <c r="BB380" s="1" t="str">
        <f t="shared" si="516"/>
        <v/>
      </c>
      <c r="BC380" s="1" t="str">
        <f t="shared" si="517"/>
        <v/>
      </c>
    </row>
    <row r="381" spans="1:55" ht="15.75">
      <c r="A381" s="145">
        <f t="shared" ref="A381" si="571">A380+1</f>
        <v>376</v>
      </c>
      <c r="B381" s="147"/>
      <c r="C381" s="147"/>
      <c r="D381" s="147"/>
      <c r="E381" s="146"/>
      <c r="F381" s="146"/>
      <c r="G381" s="146"/>
      <c r="H381" s="150">
        <f t="shared" si="491"/>
        <v>0</v>
      </c>
      <c r="I381" s="147"/>
      <c r="J381" s="150">
        <f t="shared" si="492"/>
        <v>0</v>
      </c>
      <c r="K381" s="147"/>
      <c r="L381" s="147"/>
      <c r="M381" s="147"/>
      <c r="N381" s="147"/>
      <c r="O381" s="148"/>
      <c r="P381" s="147"/>
      <c r="Q381" s="147"/>
      <c r="R381" s="149" t="str">
        <f t="shared" si="493"/>
        <v/>
      </c>
      <c r="S381" s="149" t="str">
        <f t="shared" si="494"/>
        <v/>
      </c>
      <c r="T381" s="147"/>
      <c r="U381" s="147"/>
      <c r="V381" s="147"/>
      <c r="W381" s="132" t="str">
        <f t="shared" si="495"/>
        <v/>
      </c>
      <c r="X381" s="136" t="str">
        <f t="shared" si="496"/>
        <v/>
      </c>
      <c r="Y381" s="132" t="str">
        <f t="shared" si="484"/>
        <v/>
      </c>
      <c r="Z381" s="136" t="str">
        <f t="shared" si="497"/>
        <v/>
      </c>
      <c r="AA381" s="136" t="str">
        <f t="shared" si="498"/>
        <v/>
      </c>
      <c r="AB381" s="136" t="str">
        <f t="shared" si="499"/>
        <v/>
      </c>
      <c r="AC381" s="136" t="str">
        <f t="shared" si="500"/>
        <v/>
      </c>
      <c r="AD381" s="132" t="str">
        <f t="shared" si="501"/>
        <v/>
      </c>
      <c r="AE381" s="132" t="str">
        <f t="shared" si="502"/>
        <v/>
      </c>
      <c r="AF381" s="132" t="str">
        <f t="shared" si="503"/>
        <v/>
      </c>
      <c r="AG381" s="132" t="str">
        <f t="shared" si="485"/>
        <v/>
      </c>
      <c r="AH381" s="136" t="str">
        <f t="shared" si="504"/>
        <v/>
      </c>
      <c r="AI381" s="132" t="str">
        <f t="shared" si="505"/>
        <v/>
      </c>
      <c r="AJ381" s="132" t="str">
        <f t="shared" si="506"/>
        <v/>
      </c>
      <c r="AK381" s="132" t="str">
        <f t="shared" si="507"/>
        <v/>
      </c>
      <c r="AL381" s="136" t="str">
        <f t="shared" si="508"/>
        <v/>
      </c>
      <c r="AM381" s="132"/>
      <c r="AN381" s="132" t="str">
        <f t="shared" si="486"/>
        <v/>
      </c>
      <c r="AP381" s="1" t="str">
        <f t="shared" si="487"/>
        <v xml:space="preserve"> </v>
      </c>
      <c r="AQ381" s="1" t="str">
        <f t="shared" si="488"/>
        <v xml:space="preserve">0 </v>
      </c>
      <c r="AR381" s="1" t="str">
        <f t="shared" si="489"/>
        <v xml:space="preserve">0 </v>
      </c>
      <c r="AS381" s="1" t="str">
        <f t="shared" si="509"/>
        <v/>
      </c>
      <c r="AT381" s="1" t="str">
        <f t="shared" si="510"/>
        <v/>
      </c>
      <c r="AU381" s="1" t="str">
        <f t="shared" si="511"/>
        <v/>
      </c>
      <c r="AV381" s="1" t="str">
        <f t="shared" si="512"/>
        <v/>
      </c>
      <c r="AW381" s="1" t="str">
        <f t="shared" si="513"/>
        <v/>
      </c>
      <c r="AX381" s="1" t="str">
        <f t="shared" si="514"/>
        <v/>
      </c>
      <c r="BA381" s="1">
        <f t="shared" si="515"/>
        <v>0</v>
      </c>
      <c r="BB381" s="1" t="str">
        <f t="shared" si="516"/>
        <v/>
      </c>
      <c r="BC381" s="1" t="str">
        <f t="shared" si="517"/>
        <v/>
      </c>
    </row>
    <row r="382" spans="1:55" ht="15.75">
      <c r="A382" s="145">
        <f t="shared" ref="A382" si="572">A381+1</f>
        <v>377</v>
      </c>
      <c r="B382" s="147"/>
      <c r="C382" s="147"/>
      <c r="D382" s="147"/>
      <c r="E382" s="146"/>
      <c r="F382" s="146"/>
      <c r="G382" s="146"/>
      <c r="H382" s="150">
        <f t="shared" si="491"/>
        <v>0</v>
      </c>
      <c r="I382" s="147"/>
      <c r="J382" s="150">
        <f t="shared" si="492"/>
        <v>0</v>
      </c>
      <c r="K382" s="147"/>
      <c r="L382" s="147"/>
      <c r="M382" s="147"/>
      <c r="N382" s="147"/>
      <c r="O382" s="148"/>
      <c r="P382" s="147"/>
      <c r="Q382" s="147"/>
      <c r="R382" s="149" t="str">
        <f t="shared" si="493"/>
        <v/>
      </c>
      <c r="S382" s="149" t="str">
        <f t="shared" si="494"/>
        <v/>
      </c>
      <c r="T382" s="147"/>
      <c r="U382" s="147"/>
      <c r="V382" s="147"/>
      <c r="W382" s="132" t="str">
        <f t="shared" si="495"/>
        <v/>
      </c>
      <c r="X382" s="136" t="str">
        <f t="shared" si="496"/>
        <v/>
      </c>
      <c r="Y382" s="132" t="str">
        <f t="shared" si="484"/>
        <v/>
      </c>
      <c r="Z382" s="136" t="str">
        <f t="shared" si="497"/>
        <v/>
      </c>
      <c r="AA382" s="136" t="str">
        <f t="shared" si="498"/>
        <v/>
      </c>
      <c r="AB382" s="136" t="str">
        <f t="shared" si="499"/>
        <v/>
      </c>
      <c r="AC382" s="136" t="str">
        <f t="shared" si="500"/>
        <v/>
      </c>
      <c r="AD382" s="132" t="str">
        <f t="shared" si="501"/>
        <v/>
      </c>
      <c r="AE382" s="132" t="str">
        <f t="shared" si="502"/>
        <v/>
      </c>
      <c r="AF382" s="132" t="str">
        <f t="shared" si="503"/>
        <v/>
      </c>
      <c r="AG382" s="132" t="str">
        <f t="shared" si="485"/>
        <v/>
      </c>
      <c r="AH382" s="136" t="str">
        <f t="shared" si="504"/>
        <v/>
      </c>
      <c r="AI382" s="132" t="str">
        <f t="shared" si="505"/>
        <v/>
      </c>
      <c r="AJ382" s="132" t="str">
        <f t="shared" si="506"/>
        <v/>
      </c>
      <c r="AK382" s="132" t="str">
        <f t="shared" si="507"/>
        <v/>
      </c>
      <c r="AL382" s="136" t="str">
        <f t="shared" si="508"/>
        <v/>
      </c>
      <c r="AM382" s="132"/>
      <c r="AN382" s="132" t="str">
        <f t="shared" si="486"/>
        <v/>
      </c>
      <c r="AP382" s="1" t="str">
        <f t="shared" si="487"/>
        <v xml:space="preserve"> </v>
      </c>
      <c r="AQ382" s="1" t="str">
        <f t="shared" si="488"/>
        <v xml:space="preserve">0 </v>
      </c>
      <c r="AR382" s="1" t="str">
        <f t="shared" si="489"/>
        <v xml:space="preserve">0 </v>
      </c>
      <c r="AS382" s="1" t="str">
        <f t="shared" si="509"/>
        <v/>
      </c>
      <c r="AT382" s="1" t="str">
        <f t="shared" si="510"/>
        <v/>
      </c>
      <c r="AU382" s="1" t="str">
        <f t="shared" si="511"/>
        <v/>
      </c>
      <c r="AV382" s="1" t="str">
        <f t="shared" si="512"/>
        <v/>
      </c>
      <c r="AW382" s="1" t="str">
        <f t="shared" si="513"/>
        <v/>
      </c>
      <c r="AX382" s="1" t="str">
        <f t="shared" si="514"/>
        <v/>
      </c>
      <c r="BA382" s="1">
        <f t="shared" si="515"/>
        <v>0</v>
      </c>
      <c r="BB382" s="1" t="str">
        <f t="shared" si="516"/>
        <v/>
      </c>
      <c r="BC382" s="1" t="str">
        <f t="shared" si="517"/>
        <v/>
      </c>
    </row>
    <row r="383" spans="1:55" ht="15.75">
      <c r="A383" s="145">
        <f t="shared" ref="A383" si="573">A382+1</f>
        <v>378</v>
      </c>
      <c r="B383" s="147"/>
      <c r="C383" s="147"/>
      <c r="D383" s="147"/>
      <c r="E383" s="146"/>
      <c r="F383" s="146"/>
      <c r="G383" s="146"/>
      <c r="H383" s="150">
        <f t="shared" si="491"/>
        <v>0</v>
      </c>
      <c r="I383" s="147"/>
      <c r="J383" s="150">
        <f t="shared" si="492"/>
        <v>0</v>
      </c>
      <c r="K383" s="147"/>
      <c r="L383" s="147"/>
      <c r="M383" s="147"/>
      <c r="N383" s="147"/>
      <c r="O383" s="148"/>
      <c r="P383" s="147"/>
      <c r="Q383" s="147"/>
      <c r="R383" s="149" t="str">
        <f t="shared" si="493"/>
        <v/>
      </c>
      <c r="S383" s="149" t="str">
        <f t="shared" si="494"/>
        <v/>
      </c>
      <c r="T383" s="147"/>
      <c r="U383" s="147"/>
      <c r="V383" s="147"/>
      <c r="W383" s="132" t="str">
        <f t="shared" si="495"/>
        <v/>
      </c>
      <c r="X383" s="136" t="str">
        <f t="shared" si="496"/>
        <v/>
      </c>
      <c r="Y383" s="132" t="str">
        <f t="shared" si="484"/>
        <v/>
      </c>
      <c r="Z383" s="136" t="str">
        <f t="shared" si="497"/>
        <v/>
      </c>
      <c r="AA383" s="136" t="str">
        <f t="shared" si="498"/>
        <v/>
      </c>
      <c r="AB383" s="136" t="str">
        <f t="shared" si="499"/>
        <v/>
      </c>
      <c r="AC383" s="136" t="str">
        <f t="shared" si="500"/>
        <v/>
      </c>
      <c r="AD383" s="132" t="str">
        <f t="shared" si="501"/>
        <v/>
      </c>
      <c r="AE383" s="132" t="str">
        <f t="shared" si="502"/>
        <v/>
      </c>
      <c r="AF383" s="132" t="str">
        <f t="shared" si="503"/>
        <v/>
      </c>
      <c r="AG383" s="132" t="str">
        <f t="shared" si="485"/>
        <v/>
      </c>
      <c r="AH383" s="136" t="str">
        <f t="shared" si="504"/>
        <v/>
      </c>
      <c r="AI383" s="132" t="str">
        <f t="shared" si="505"/>
        <v/>
      </c>
      <c r="AJ383" s="132" t="str">
        <f t="shared" si="506"/>
        <v/>
      </c>
      <c r="AK383" s="132" t="str">
        <f t="shared" si="507"/>
        <v/>
      </c>
      <c r="AL383" s="136" t="str">
        <f t="shared" si="508"/>
        <v/>
      </c>
      <c r="AM383" s="132"/>
      <c r="AN383" s="132" t="str">
        <f t="shared" si="486"/>
        <v/>
      </c>
      <c r="AP383" s="1" t="str">
        <f t="shared" si="487"/>
        <v xml:space="preserve"> </v>
      </c>
      <c r="AQ383" s="1" t="str">
        <f t="shared" si="488"/>
        <v xml:space="preserve">0 </v>
      </c>
      <c r="AR383" s="1" t="str">
        <f t="shared" si="489"/>
        <v xml:space="preserve">0 </v>
      </c>
      <c r="AS383" s="1" t="str">
        <f t="shared" si="509"/>
        <v/>
      </c>
      <c r="AT383" s="1" t="str">
        <f t="shared" si="510"/>
        <v/>
      </c>
      <c r="AU383" s="1" t="str">
        <f t="shared" si="511"/>
        <v/>
      </c>
      <c r="AV383" s="1" t="str">
        <f t="shared" si="512"/>
        <v/>
      </c>
      <c r="AW383" s="1" t="str">
        <f t="shared" si="513"/>
        <v/>
      </c>
      <c r="AX383" s="1" t="str">
        <f t="shared" si="514"/>
        <v/>
      </c>
      <c r="BA383" s="1">
        <f t="shared" si="515"/>
        <v>0</v>
      </c>
      <c r="BB383" s="1" t="str">
        <f t="shared" si="516"/>
        <v/>
      </c>
      <c r="BC383" s="1" t="str">
        <f t="shared" si="517"/>
        <v/>
      </c>
    </row>
    <row r="384" spans="1:55" ht="15.75">
      <c r="A384" s="145">
        <f t="shared" ref="A384" si="574">A383+1</f>
        <v>379</v>
      </c>
      <c r="B384" s="147"/>
      <c r="C384" s="147"/>
      <c r="D384" s="147"/>
      <c r="E384" s="146"/>
      <c r="F384" s="146"/>
      <c r="G384" s="146"/>
      <c r="H384" s="150">
        <f t="shared" si="491"/>
        <v>0</v>
      </c>
      <c r="I384" s="147"/>
      <c r="J384" s="150">
        <f t="shared" si="492"/>
        <v>0</v>
      </c>
      <c r="K384" s="147"/>
      <c r="L384" s="147"/>
      <c r="M384" s="147"/>
      <c r="N384" s="147"/>
      <c r="O384" s="148"/>
      <c r="P384" s="147"/>
      <c r="Q384" s="147"/>
      <c r="R384" s="149" t="str">
        <f t="shared" si="493"/>
        <v/>
      </c>
      <c r="S384" s="149" t="str">
        <f t="shared" si="494"/>
        <v/>
      </c>
      <c r="T384" s="147"/>
      <c r="U384" s="147"/>
      <c r="V384" s="147"/>
      <c r="W384" s="132" t="str">
        <f t="shared" si="495"/>
        <v/>
      </c>
      <c r="X384" s="136" t="str">
        <f t="shared" si="496"/>
        <v/>
      </c>
      <c r="Y384" s="132" t="str">
        <f t="shared" si="484"/>
        <v/>
      </c>
      <c r="Z384" s="136" t="str">
        <f t="shared" si="497"/>
        <v/>
      </c>
      <c r="AA384" s="136" t="str">
        <f t="shared" si="498"/>
        <v/>
      </c>
      <c r="AB384" s="136" t="str">
        <f t="shared" si="499"/>
        <v/>
      </c>
      <c r="AC384" s="136" t="str">
        <f t="shared" si="500"/>
        <v/>
      </c>
      <c r="AD384" s="132" t="str">
        <f t="shared" si="501"/>
        <v/>
      </c>
      <c r="AE384" s="132" t="str">
        <f t="shared" si="502"/>
        <v/>
      </c>
      <c r="AF384" s="132" t="str">
        <f t="shared" si="503"/>
        <v/>
      </c>
      <c r="AG384" s="132" t="str">
        <f t="shared" si="485"/>
        <v/>
      </c>
      <c r="AH384" s="136" t="str">
        <f t="shared" si="504"/>
        <v/>
      </c>
      <c r="AI384" s="132" t="str">
        <f t="shared" si="505"/>
        <v/>
      </c>
      <c r="AJ384" s="132" t="str">
        <f t="shared" si="506"/>
        <v/>
      </c>
      <c r="AK384" s="132" t="str">
        <f t="shared" si="507"/>
        <v/>
      </c>
      <c r="AL384" s="136" t="str">
        <f t="shared" si="508"/>
        <v/>
      </c>
      <c r="AM384" s="132"/>
      <c r="AN384" s="132" t="str">
        <f t="shared" si="486"/>
        <v/>
      </c>
      <c r="AP384" s="1" t="str">
        <f t="shared" si="487"/>
        <v xml:space="preserve"> </v>
      </c>
      <c r="AQ384" s="1" t="str">
        <f t="shared" si="488"/>
        <v xml:space="preserve">0 </v>
      </c>
      <c r="AR384" s="1" t="str">
        <f t="shared" si="489"/>
        <v xml:space="preserve">0 </v>
      </c>
      <c r="AS384" s="1" t="str">
        <f t="shared" si="509"/>
        <v/>
      </c>
      <c r="AT384" s="1" t="str">
        <f t="shared" si="510"/>
        <v/>
      </c>
      <c r="AU384" s="1" t="str">
        <f t="shared" si="511"/>
        <v/>
      </c>
      <c r="AV384" s="1" t="str">
        <f t="shared" si="512"/>
        <v/>
      </c>
      <c r="AW384" s="1" t="str">
        <f t="shared" si="513"/>
        <v/>
      </c>
      <c r="AX384" s="1" t="str">
        <f t="shared" si="514"/>
        <v/>
      </c>
      <c r="BA384" s="1">
        <f t="shared" si="515"/>
        <v>0</v>
      </c>
      <c r="BB384" s="1" t="str">
        <f t="shared" si="516"/>
        <v/>
      </c>
      <c r="BC384" s="1" t="str">
        <f t="shared" si="517"/>
        <v/>
      </c>
    </row>
    <row r="385" spans="1:55" ht="15.75">
      <c r="A385" s="145">
        <f t="shared" ref="A385" si="575">A384+1</f>
        <v>380</v>
      </c>
      <c r="B385" s="147"/>
      <c r="C385" s="147"/>
      <c r="D385" s="147"/>
      <c r="E385" s="146"/>
      <c r="F385" s="146"/>
      <c r="G385" s="146"/>
      <c r="H385" s="150">
        <f t="shared" si="491"/>
        <v>0</v>
      </c>
      <c r="I385" s="147"/>
      <c r="J385" s="150">
        <f t="shared" si="492"/>
        <v>0</v>
      </c>
      <c r="K385" s="147"/>
      <c r="L385" s="147"/>
      <c r="M385" s="147"/>
      <c r="N385" s="147"/>
      <c r="O385" s="148"/>
      <c r="P385" s="147"/>
      <c r="Q385" s="147"/>
      <c r="R385" s="149" t="str">
        <f t="shared" si="493"/>
        <v/>
      </c>
      <c r="S385" s="149" t="str">
        <f t="shared" si="494"/>
        <v/>
      </c>
      <c r="T385" s="147"/>
      <c r="U385" s="147"/>
      <c r="V385" s="147"/>
      <c r="W385" s="132" t="str">
        <f t="shared" si="495"/>
        <v/>
      </c>
      <c r="X385" s="136" t="str">
        <f t="shared" si="496"/>
        <v/>
      </c>
      <c r="Y385" s="132" t="str">
        <f t="shared" si="484"/>
        <v/>
      </c>
      <c r="Z385" s="136" t="str">
        <f t="shared" si="497"/>
        <v/>
      </c>
      <c r="AA385" s="136" t="str">
        <f t="shared" si="498"/>
        <v/>
      </c>
      <c r="AB385" s="136" t="str">
        <f t="shared" si="499"/>
        <v/>
      </c>
      <c r="AC385" s="136" t="str">
        <f t="shared" si="500"/>
        <v/>
      </c>
      <c r="AD385" s="132" t="str">
        <f t="shared" si="501"/>
        <v/>
      </c>
      <c r="AE385" s="132" t="str">
        <f t="shared" si="502"/>
        <v/>
      </c>
      <c r="AF385" s="132" t="str">
        <f t="shared" si="503"/>
        <v/>
      </c>
      <c r="AG385" s="132" t="str">
        <f t="shared" si="485"/>
        <v/>
      </c>
      <c r="AH385" s="136" t="str">
        <f t="shared" si="504"/>
        <v/>
      </c>
      <c r="AI385" s="132" t="str">
        <f t="shared" si="505"/>
        <v/>
      </c>
      <c r="AJ385" s="132" t="str">
        <f t="shared" si="506"/>
        <v/>
      </c>
      <c r="AK385" s="132" t="str">
        <f t="shared" si="507"/>
        <v/>
      </c>
      <c r="AL385" s="136" t="str">
        <f t="shared" si="508"/>
        <v/>
      </c>
      <c r="AM385" s="132"/>
      <c r="AN385" s="132" t="str">
        <f t="shared" si="486"/>
        <v/>
      </c>
      <c r="AP385" s="1" t="str">
        <f t="shared" si="487"/>
        <v xml:space="preserve"> </v>
      </c>
      <c r="AQ385" s="1" t="str">
        <f t="shared" si="488"/>
        <v xml:space="preserve">0 </v>
      </c>
      <c r="AR385" s="1" t="str">
        <f t="shared" si="489"/>
        <v xml:space="preserve">0 </v>
      </c>
      <c r="AS385" s="1" t="str">
        <f t="shared" si="509"/>
        <v/>
      </c>
      <c r="AT385" s="1" t="str">
        <f t="shared" si="510"/>
        <v/>
      </c>
      <c r="AU385" s="1" t="str">
        <f t="shared" si="511"/>
        <v/>
      </c>
      <c r="AV385" s="1" t="str">
        <f t="shared" si="512"/>
        <v/>
      </c>
      <c r="AW385" s="1" t="str">
        <f t="shared" si="513"/>
        <v/>
      </c>
      <c r="AX385" s="1" t="str">
        <f t="shared" si="514"/>
        <v/>
      </c>
      <c r="BA385" s="1">
        <f t="shared" si="515"/>
        <v>0</v>
      </c>
      <c r="BB385" s="1" t="str">
        <f t="shared" si="516"/>
        <v/>
      </c>
      <c r="BC385" s="1" t="str">
        <f t="shared" si="517"/>
        <v/>
      </c>
    </row>
    <row r="386" spans="1:55" ht="15.75">
      <c r="A386" s="145">
        <f t="shared" ref="A386" si="576">A385+1</f>
        <v>381</v>
      </c>
      <c r="B386" s="147"/>
      <c r="C386" s="147"/>
      <c r="D386" s="147"/>
      <c r="E386" s="146"/>
      <c r="F386" s="146"/>
      <c r="G386" s="146"/>
      <c r="H386" s="150">
        <f t="shared" si="491"/>
        <v>0</v>
      </c>
      <c r="I386" s="147"/>
      <c r="J386" s="150">
        <f t="shared" si="492"/>
        <v>0</v>
      </c>
      <c r="K386" s="147"/>
      <c r="L386" s="147"/>
      <c r="M386" s="147"/>
      <c r="N386" s="147"/>
      <c r="O386" s="148"/>
      <c r="P386" s="147"/>
      <c r="Q386" s="147"/>
      <c r="R386" s="149" t="str">
        <f t="shared" si="493"/>
        <v/>
      </c>
      <c r="S386" s="149" t="str">
        <f t="shared" si="494"/>
        <v/>
      </c>
      <c r="T386" s="147"/>
      <c r="U386" s="147"/>
      <c r="V386" s="147"/>
      <c r="W386" s="132" t="str">
        <f t="shared" si="495"/>
        <v/>
      </c>
      <c r="X386" s="136" t="str">
        <f t="shared" si="496"/>
        <v/>
      </c>
      <c r="Y386" s="132" t="str">
        <f t="shared" si="484"/>
        <v/>
      </c>
      <c r="Z386" s="136" t="str">
        <f t="shared" si="497"/>
        <v/>
      </c>
      <c r="AA386" s="136" t="str">
        <f t="shared" si="498"/>
        <v/>
      </c>
      <c r="AB386" s="136" t="str">
        <f t="shared" si="499"/>
        <v/>
      </c>
      <c r="AC386" s="136" t="str">
        <f t="shared" si="500"/>
        <v/>
      </c>
      <c r="AD386" s="132" t="str">
        <f t="shared" si="501"/>
        <v/>
      </c>
      <c r="AE386" s="132" t="str">
        <f t="shared" si="502"/>
        <v/>
      </c>
      <c r="AF386" s="132" t="str">
        <f t="shared" si="503"/>
        <v/>
      </c>
      <c r="AG386" s="132" t="str">
        <f t="shared" si="485"/>
        <v/>
      </c>
      <c r="AH386" s="136" t="str">
        <f t="shared" si="504"/>
        <v/>
      </c>
      <c r="AI386" s="132" t="str">
        <f t="shared" si="505"/>
        <v/>
      </c>
      <c r="AJ386" s="132" t="str">
        <f t="shared" si="506"/>
        <v/>
      </c>
      <c r="AK386" s="132" t="str">
        <f t="shared" si="507"/>
        <v/>
      </c>
      <c r="AL386" s="136" t="str">
        <f t="shared" si="508"/>
        <v/>
      </c>
      <c r="AM386" s="132"/>
      <c r="AN386" s="132" t="str">
        <f t="shared" si="486"/>
        <v/>
      </c>
      <c r="AP386" s="1" t="str">
        <f t="shared" si="487"/>
        <v xml:space="preserve"> </v>
      </c>
      <c r="AQ386" s="1" t="str">
        <f t="shared" si="488"/>
        <v xml:space="preserve">0 </v>
      </c>
      <c r="AR386" s="1" t="str">
        <f t="shared" si="489"/>
        <v xml:space="preserve">0 </v>
      </c>
      <c r="AS386" s="1" t="str">
        <f t="shared" si="509"/>
        <v/>
      </c>
      <c r="AT386" s="1" t="str">
        <f t="shared" si="510"/>
        <v/>
      </c>
      <c r="AU386" s="1" t="str">
        <f t="shared" si="511"/>
        <v/>
      </c>
      <c r="AV386" s="1" t="str">
        <f t="shared" si="512"/>
        <v/>
      </c>
      <c r="AW386" s="1" t="str">
        <f t="shared" si="513"/>
        <v/>
      </c>
      <c r="AX386" s="1" t="str">
        <f t="shared" si="514"/>
        <v/>
      </c>
      <c r="BA386" s="1">
        <f t="shared" si="515"/>
        <v>0</v>
      </c>
      <c r="BB386" s="1" t="str">
        <f t="shared" si="516"/>
        <v/>
      </c>
      <c r="BC386" s="1" t="str">
        <f t="shared" si="517"/>
        <v/>
      </c>
    </row>
    <row r="387" spans="1:55" ht="15.75">
      <c r="A387" s="145">
        <f t="shared" ref="A387" si="577">A386+1</f>
        <v>382</v>
      </c>
      <c r="B387" s="147"/>
      <c r="C387" s="147"/>
      <c r="D387" s="147"/>
      <c r="E387" s="146"/>
      <c r="F387" s="146"/>
      <c r="G387" s="146"/>
      <c r="H387" s="150">
        <f t="shared" si="491"/>
        <v>0</v>
      </c>
      <c r="I387" s="147"/>
      <c r="J387" s="150">
        <f t="shared" si="492"/>
        <v>0</v>
      </c>
      <c r="K387" s="147"/>
      <c r="L387" s="147"/>
      <c r="M387" s="147"/>
      <c r="N387" s="147"/>
      <c r="O387" s="148"/>
      <c r="P387" s="147"/>
      <c r="Q387" s="147"/>
      <c r="R387" s="149" t="str">
        <f t="shared" si="493"/>
        <v/>
      </c>
      <c r="S387" s="149" t="str">
        <f t="shared" si="494"/>
        <v/>
      </c>
      <c r="T387" s="147"/>
      <c r="U387" s="147"/>
      <c r="V387" s="147"/>
      <c r="W387" s="132" t="str">
        <f t="shared" si="495"/>
        <v/>
      </c>
      <c r="X387" s="136" t="str">
        <f t="shared" si="496"/>
        <v/>
      </c>
      <c r="Y387" s="132" t="str">
        <f t="shared" si="484"/>
        <v/>
      </c>
      <c r="Z387" s="136" t="str">
        <f t="shared" si="497"/>
        <v/>
      </c>
      <c r="AA387" s="136" t="str">
        <f t="shared" si="498"/>
        <v/>
      </c>
      <c r="AB387" s="136" t="str">
        <f t="shared" si="499"/>
        <v/>
      </c>
      <c r="AC387" s="136" t="str">
        <f t="shared" si="500"/>
        <v/>
      </c>
      <c r="AD387" s="132" t="str">
        <f t="shared" si="501"/>
        <v/>
      </c>
      <c r="AE387" s="132" t="str">
        <f t="shared" si="502"/>
        <v/>
      </c>
      <c r="AF387" s="132" t="str">
        <f t="shared" si="503"/>
        <v/>
      </c>
      <c r="AG387" s="132" t="str">
        <f t="shared" si="485"/>
        <v/>
      </c>
      <c r="AH387" s="136" t="str">
        <f t="shared" si="504"/>
        <v/>
      </c>
      <c r="AI387" s="132" t="str">
        <f t="shared" si="505"/>
        <v/>
      </c>
      <c r="AJ387" s="132" t="str">
        <f t="shared" si="506"/>
        <v/>
      </c>
      <c r="AK387" s="132" t="str">
        <f t="shared" si="507"/>
        <v/>
      </c>
      <c r="AL387" s="136" t="str">
        <f t="shared" si="508"/>
        <v/>
      </c>
      <c r="AM387" s="132"/>
      <c r="AN387" s="132" t="str">
        <f t="shared" si="486"/>
        <v/>
      </c>
      <c r="AP387" s="1" t="str">
        <f t="shared" si="487"/>
        <v xml:space="preserve"> </v>
      </c>
      <c r="AQ387" s="1" t="str">
        <f t="shared" si="488"/>
        <v xml:space="preserve">0 </v>
      </c>
      <c r="AR387" s="1" t="str">
        <f t="shared" si="489"/>
        <v xml:space="preserve">0 </v>
      </c>
      <c r="AS387" s="1" t="str">
        <f t="shared" si="509"/>
        <v/>
      </c>
      <c r="AT387" s="1" t="str">
        <f t="shared" si="510"/>
        <v/>
      </c>
      <c r="AU387" s="1" t="str">
        <f t="shared" si="511"/>
        <v/>
      </c>
      <c r="AV387" s="1" t="str">
        <f t="shared" si="512"/>
        <v/>
      </c>
      <c r="AW387" s="1" t="str">
        <f t="shared" si="513"/>
        <v/>
      </c>
      <c r="AX387" s="1" t="str">
        <f t="shared" si="514"/>
        <v/>
      </c>
      <c r="BA387" s="1">
        <f t="shared" si="515"/>
        <v>0</v>
      </c>
      <c r="BB387" s="1" t="str">
        <f t="shared" si="516"/>
        <v/>
      </c>
      <c r="BC387" s="1" t="str">
        <f t="shared" si="517"/>
        <v/>
      </c>
    </row>
    <row r="388" spans="1:55" ht="15.75">
      <c r="A388" s="145">
        <f t="shared" ref="A388" si="578">A387+1</f>
        <v>383</v>
      </c>
      <c r="B388" s="147"/>
      <c r="C388" s="147"/>
      <c r="D388" s="147"/>
      <c r="E388" s="146"/>
      <c r="F388" s="146"/>
      <c r="G388" s="146"/>
      <c r="H388" s="150">
        <f t="shared" si="491"/>
        <v>0</v>
      </c>
      <c r="I388" s="147"/>
      <c r="J388" s="150">
        <f t="shared" si="492"/>
        <v>0</v>
      </c>
      <c r="K388" s="147"/>
      <c r="L388" s="147"/>
      <c r="M388" s="147"/>
      <c r="N388" s="147"/>
      <c r="O388" s="148"/>
      <c r="P388" s="147"/>
      <c r="Q388" s="147"/>
      <c r="R388" s="149" t="str">
        <f t="shared" si="493"/>
        <v/>
      </c>
      <c r="S388" s="149" t="str">
        <f t="shared" si="494"/>
        <v/>
      </c>
      <c r="T388" s="147"/>
      <c r="U388" s="147"/>
      <c r="V388" s="147"/>
      <c r="W388" s="132" t="str">
        <f t="shared" si="495"/>
        <v/>
      </c>
      <c r="X388" s="136" t="str">
        <f t="shared" si="496"/>
        <v/>
      </c>
      <c r="Y388" s="132" t="str">
        <f t="shared" si="484"/>
        <v/>
      </c>
      <c r="Z388" s="136" t="str">
        <f t="shared" si="497"/>
        <v/>
      </c>
      <c r="AA388" s="136" t="str">
        <f t="shared" si="498"/>
        <v/>
      </c>
      <c r="AB388" s="136" t="str">
        <f t="shared" si="499"/>
        <v/>
      </c>
      <c r="AC388" s="136" t="str">
        <f t="shared" si="500"/>
        <v/>
      </c>
      <c r="AD388" s="132" t="str">
        <f t="shared" si="501"/>
        <v/>
      </c>
      <c r="AE388" s="132" t="str">
        <f t="shared" si="502"/>
        <v/>
      </c>
      <c r="AF388" s="132" t="str">
        <f t="shared" si="503"/>
        <v/>
      </c>
      <c r="AG388" s="132" t="str">
        <f t="shared" si="485"/>
        <v/>
      </c>
      <c r="AH388" s="136" t="str">
        <f t="shared" si="504"/>
        <v/>
      </c>
      <c r="AI388" s="132" t="str">
        <f t="shared" si="505"/>
        <v/>
      </c>
      <c r="AJ388" s="132" t="str">
        <f t="shared" si="506"/>
        <v/>
      </c>
      <c r="AK388" s="132" t="str">
        <f t="shared" si="507"/>
        <v/>
      </c>
      <c r="AL388" s="136" t="str">
        <f t="shared" si="508"/>
        <v/>
      </c>
      <c r="AM388" s="132"/>
      <c r="AN388" s="132" t="str">
        <f t="shared" si="486"/>
        <v/>
      </c>
      <c r="AP388" s="1" t="str">
        <f t="shared" si="487"/>
        <v xml:space="preserve"> </v>
      </c>
      <c r="AQ388" s="1" t="str">
        <f t="shared" si="488"/>
        <v xml:space="preserve">0 </v>
      </c>
      <c r="AR388" s="1" t="str">
        <f t="shared" si="489"/>
        <v xml:space="preserve">0 </v>
      </c>
      <c r="AS388" s="1" t="str">
        <f t="shared" si="509"/>
        <v/>
      </c>
      <c r="AT388" s="1" t="str">
        <f t="shared" si="510"/>
        <v/>
      </c>
      <c r="AU388" s="1" t="str">
        <f t="shared" si="511"/>
        <v/>
      </c>
      <c r="AV388" s="1" t="str">
        <f t="shared" si="512"/>
        <v/>
      </c>
      <c r="AW388" s="1" t="str">
        <f t="shared" si="513"/>
        <v/>
      </c>
      <c r="AX388" s="1" t="str">
        <f t="shared" si="514"/>
        <v/>
      </c>
      <c r="BA388" s="1">
        <f t="shared" si="515"/>
        <v>0</v>
      </c>
      <c r="BB388" s="1" t="str">
        <f t="shared" si="516"/>
        <v/>
      </c>
      <c r="BC388" s="1" t="str">
        <f t="shared" si="517"/>
        <v/>
      </c>
    </row>
    <row r="389" spans="1:55" ht="15.75">
      <c r="A389" s="145">
        <f t="shared" ref="A389" si="579">A388+1</f>
        <v>384</v>
      </c>
      <c r="B389" s="147"/>
      <c r="C389" s="147"/>
      <c r="D389" s="147"/>
      <c r="E389" s="146"/>
      <c r="F389" s="146"/>
      <c r="G389" s="146"/>
      <c r="H389" s="150">
        <f t="shared" si="491"/>
        <v>0</v>
      </c>
      <c r="I389" s="147"/>
      <c r="J389" s="150">
        <f t="shared" si="492"/>
        <v>0</v>
      </c>
      <c r="K389" s="147"/>
      <c r="L389" s="147"/>
      <c r="M389" s="147"/>
      <c r="N389" s="147"/>
      <c r="O389" s="148"/>
      <c r="P389" s="147"/>
      <c r="Q389" s="147"/>
      <c r="R389" s="149" t="str">
        <f t="shared" si="493"/>
        <v/>
      </c>
      <c r="S389" s="149" t="str">
        <f t="shared" si="494"/>
        <v/>
      </c>
      <c r="T389" s="147"/>
      <c r="U389" s="147"/>
      <c r="V389" s="147"/>
      <c r="W389" s="132" t="str">
        <f t="shared" si="495"/>
        <v/>
      </c>
      <c r="X389" s="136" t="str">
        <f t="shared" si="496"/>
        <v/>
      </c>
      <c r="Y389" s="132" t="str">
        <f t="shared" si="484"/>
        <v/>
      </c>
      <c r="Z389" s="136" t="str">
        <f t="shared" si="497"/>
        <v/>
      </c>
      <c r="AA389" s="136" t="str">
        <f t="shared" si="498"/>
        <v/>
      </c>
      <c r="AB389" s="136" t="str">
        <f t="shared" si="499"/>
        <v/>
      </c>
      <c r="AC389" s="136" t="str">
        <f t="shared" si="500"/>
        <v/>
      </c>
      <c r="AD389" s="132" t="str">
        <f t="shared" si="501"/>
        <v/>
      </c>
      <c r="AE389" s="132" t="str">
        <f t="shared" si="502"/>
        <v/>
      </c>
      <c r="AF389" s="132" t="str">
        <f t="shared" si="503"/>
        <v/>
      </c>
      <c r="AG389" s="132" t="str">
        <f t="shared" si="485"/>
        <v/>
      </c>
      <c r="AH389" s="136" t="str">
        <f t="shared" si="504"/>
        <v/>
      </c>
      <c r="AI389" s="132" t="str">
        <f t="shared" si="505"/>
        <v/>
      </c>
      <c r="AJ389" s="132" t="str">
        <f t="shared" si="506"/>
        <v/>
      </c>
      <c r="AK389" s="132" t="str">
        <f t="shared" si="507"/>
        <v/>
      </c>
      <c r="AL389" s="136" t="str">
        <f t="shared" si="508"/>
        <v/>
      </c>
      <c r="AM389" s="132"/>
      <c r="AN389" s="132" t="str">
        <f t="shared" si="486"/>
        <v/>
      </c>
      <c r="AP389" s="1" t="str">
        <f t="shared" si="487"/>
        <v xml:space="preserve"> </v>
      </c>
      <c r="AQ389" s="1" t="str">
        <f t="shared" si="488"/>
        <v xml:space="preserve">0 </v>
      </c>
      <c r="AR389" s="1" t="str">
        <f t="shared" si="489"/>
        <v xml:space="preserve">0 </v>
      </c>
      <c r="AS389" s="1" t="str">
        <f t="shared" si="509"/>
        <v/>
      </c>
      <c r="AT389" s="1" t="str">
        <f t="shared" si="510"/>
        <v/>
      </c>
      <c r="AU389" s="1" t="str">
        <f t="shared" si="511"/>
        <v/>
      </c>
      <c r="AV389" s="1" t="str">
        <f t="shared" si="512"/>
        <v/>
      </c>
      <c r="AW389" s="1" t="str">
        <f t="shared" si="513"/>
        <v/>
      </c>
      <c r="AX389" s="1" t="str">
        <f t="shared" si="514"/>
        <v/>
      </c>
      <c r="BA389" s="1">
        <f t="shared" si="515"/>
        <v>0</v>
      </c>
      <c r="BB389" s="1" t="str">
        <f t="shared" si="516"/>
        <v/>
      </c>
      <c r="BC389" s="1" t="str">
        <f t="shared" si="517"/>
        <v/>
      </c>
    </row>
    <row r="390" spans="1:55" ht="15.75">
      <c r="A390" s="145">
        <f t="shared" ref="A390" si="580">A389+1</f>
        <v>385</v>
      </c>
      <c r="B390" s="147"/>
      <c r="C390" s="147"/>
      <c r="D390" s="147"/>
      <c r="E390" s="146"/>
      <c r="F390" s="146"/>
      <c r="G390" s="146"/>
      <c r="H390" s="150">
        <f t="shared" si="491"/>
        <v>0</v>
      </c>
      <c r="I390" s="147"/>
      <c r="J390" s="150">
        <f t="shared" si="492"/>
        <v>0</v>
      </c>
      <c r="K390" s="147"/>
      <c r="L390" s="147"/>
      <c r="M390" s="147"/>
      <c r="N390" s="147"/>
      <c r="O390" s="148"/>
      <c r="P390" s="147"/>
      <c r="Q390" s="147"/>
      <c r="R390" s="149" t="str">
        <f t="shared" si="493"/>
        <v/>
      </c>
      <c r="S390" s="149" t="str">
        <f t="shared" si="494"/>
        <v/>
      </c>
      <c r="T390" s="147"/>
      <c r="U390" s="147"/>
      <c r="V390" s="147"/>
      <c r="W390" s="132" t="str">
        <f t="shared" si="495"/>
        <v/>
      </c>
      <c r="X390" s="136" t="str">
        <f t="shared" si="496"/>
        <v/>
      </c>
      <c r="Y390" s="132" t="str">
        <f t="shared" ref="Y390:Y453" si="581">IF(N390=AY407,"",IF(N390=$AY$24,1,IF(N390=$AY$25,2,IF(N390=$AY$26,3,4))))</f>
        <v/>
      </c>
      <c r="Z390" s="136" t="str">
        <f t="shared" si="497"/>
        <v/>
      </c>
      <c r="AA390" s="136" t="str">
        <f t="shared" si="498"/>
        <v/>
      </c>
      <c r="AB390" s="136" t="str">
        <f t="shared" si="499"/>
        <v/>
      </c>
      <c r="AC390" s="136" t="str">
        <f t="shared" si="500"/>
        <v/>
      </c>
      <c r="AD390" s="132" t="str">
        <f t="shared" si="501"/>
        <v/>
      </c>
      <c r="AE390" s="132" t="str">
        <f t="shared" si="502"/>
        <v/>
      </c>
      <c r="AF390" s="132" t="str">
        <f t="shared" si="503"/>
        <v/>
      </c>
      <c r="AG390" s="132" t="str">
        <f t="shared" ref="AG390:AG453" si="582">IF(P390=0,"",IF(P390=$AY$30,"29E","13E"))</f>
        <v/>
      </c>
      <c r="AH390" s="136" t="str">
        <f t="shared" si="504"/>
        <v/>
      </c>
      <c r="AI390" s="132" t="str">
        <f t="shared" si="505"/>
        <v/>
      </c>
      <c r="AJ390" s="132" t="str">
        <f t="shared" si="506"/>
        <v/>
      </c>
      <c r="AK390" s="132" t="str">
        <f t="shared" si="507"/>
        <v/>
      </c>
      <c r="AL390" s="136" t="str">
        <f t="shared" si="508"/>
        <v/>
      </c>
      <c r="AM390" s="132"/>
      <c r="AN390" s="132" t="str">
        <f t="shared" ref="AN390:AN453" si="583">IF(AL390="","",IF(U390=$AY$10,"Fee Exempted",CONCATENATE("Fee Paid Rs: ",U390)))</f>
        <v/>
      </c>
      <c r="AP390" s="1" t="str">
        <f t="shared" ref="AP390:AP453" si="584">UPPER(CONCATENATE(E390," ",F390))</f>
        <v xml:space="preserve"> </v>
      </c>
      <c r="AQ390" s="1" t="str">
        <f t="shared" ref="AQ390:AQ453" si="585">UPPER(CONCATENATE(H390," ",I390))</f>
        <v xml:space="preserve">0 </v>
      </c>
      <c r="AR390" s="1" t="str">
        <f t="shared" ref="AR390:AR453" si="586">UPPER(CONCATENATE(J390," ",K390))</f>
        <v xml:space="preserve">0 </v>
      </c>
      <c r="AS390" s="1" t="str">
        <f t="shared" si="509"/>
        <v/>
      </c>
      <c r="AT390" s="1" t="str">
        <f t="shared" si="510"/>
        <v/>
      </c>
      <c r="AU390" s="1" t="str">
        <f t="shared" si="511"/>
        <v/>
      </c>
      <c r="AV390" s="1" t="str">
        <f t="shared" si="512"/>
        <v/>
      </c>
      <c r="AW390" s="1" t="str">
        <f t="shared" si="513"/>
        <v/>
      </c>
      <c r="AX390" s="1" t="str">
        <f t="shared" si="514"/>
        <v/>
      </c>
      <c r="BA390" s="1">
        <f t="shared" si="515"/>
        <v>0</v>
      </c>
      <c r="BB390" s="1" t="str">
        <f t="shared" si="516"/>
        <v/>
      </c>
      <c r="BC390" s="1" t="str">
        <f t="shared" si="517"/>
        <v/>
      </c>
    </row>
    <row r="391" spans="1:55" ht="15.75">
      <c r="A391" s="145">
        <f t="shared" ref="A391" si="587">A390+1</f>
        <v>386</v>
      </c>
      <c r="B391" s="147"/>
      <c r="C391" s="147"/>
      <c r="D391" s="147"/>
      <c r="E391" s="146"/>
      <c r="F391" s="146"/>
      <c r="G391" s="146"/>
      <c r="H391" s="150">
        <f t="shared" ref="H391:H454" si="588">E391</f>
        <v>0</v>
      </c>
      <c r="I391" s="147"/>
      <c r="J391" s="150">
        <f t="shared" ref="J391:J454" si="589">H391</f>
        <v>0</v>
      </c>
      <c r="K391" s="147"/>
      <c r="L391" s="147"/>
      <c r="M391" s="147"/>
      <c r="N391" s="147"/>
      <c r="O391" s="148"/>
      <c r="P391" s="147"/>
      <c r="Q391" s="147"/>
      <c r="R391" s="149" t="str">
        <f t="shared" ref="R391:R454" si="590">IF(Q391=0,"",IF(Q391="01U","09T","09H"))</f>
        <v/>
      </c>
      <c r="S391" s="149" t="str">
        <f t="shared" ref="S391:S454" si="591">IF(Q391=0,"",IF(Q391="03T","B","A"))</f>
        <v/>
      </c>
      <c r="T391" s="147"/>
      <c r="U391" s="147"/>
      <c r="V391" s="147"/>
      <c r="W391" s="132" t="str">
        <f t="shared" ref="W391:W454" si="592">IF(G391&gt;0,G391,"")</f>
        <v/>
      </c>
      <c r="X391" s="136" t="str">
        <f t="shared" ref="X391:X454" si="593">IF(M391&gt;0,M391,"")</f>
        <v/>
      </c>
      <c r="Y391" s="132" t="str">
        <f t="shared" si="581"/>
        <v/>
      </c>
      <c r="Z391" s="136" t="str">
        <f t="shared" ref="Z391:Z454" si="594">CONCATENATE(MID(O391,1,2))</f>
        <v/>
      </c>
      <c r="AA391" s="136" t="str">
        <f t="shared" ref="AA391:AA454" si="595">CONCATENATE(MID(O391,4,2))</f>
        <v/>
      </c>
      <c r="AB391" s="136" t="str">
        <f t="shared" ref="AB391:AB454" si="596">CONCATENATE(MID(O391,7,4))</f>
        <v/>
      </c>
      <c r="AC391" s="136" t="str">
        <f t="shared" ref="AC391:AC454" si="597">IF(W391="","",S391)</f>
        <v/>
      </c>
      <c r="AD391" s="132" t="str">
        <f t="shared" ref="AD391:AD454" si="598">IF(Q391&gt;0,Q391,"")</f>
        <v/>
      </c>
      <c r="AE391" s="132" t="str">
        <f t="shared" ref="AE391:AE454" si="599">IF(AD391="","",IF(AD391="01T","02T",IF(AD391="01U","02U",IF(AD391="01H","02H","04S"))))</f>
        <v/>
      </c>
      <c r="AF391" s="132" t="str">
        <f t="shared" ref="AF391:AF454" si="600">IF(OR(R391="",R391=0),"",R391)</f>
        <v/>
      </c>
      <c r="AG391" s="132" t="str">
        <f t="shared" si="582"/>
        <v/>
      </c>
      <c r="AH391" s="136" t="str">
        <f t="shared" ref="AH391:AH454" si="601">IF(P391&gt;0,MID(P391,1,1),"")</f>
        <v/>
      </c>
      <c r="AI391" s="132" t="str">
        <f t="shared" ref="AI391:AI454" si="602">IF(AD391="","",CONCATENATE(15,AH391))</f>
        <v/>
      </c>
      <c r="AJ391" s="132" t="str">
        <f t="shared" ref="AJ391:AJ454" si="603">IF(AD391="","",CONCATENATE(19,AH391))</f>
        <v/>
      </c>
      <c r="AK391" s="132" t="str">
        <f t="shared" ref="AK391:AK454" si="604">IF(AD391="","",CONCATENATE(21,AH391))</f>
        <v/>
      </c>
      <c r="AL391" s="136" t="str">
        <f t="shared" ref="AL391:AL454" si="605">IF(SUM(AS391:AX391)&gt;0,SUM(AS391:AX391),"")</f>
        <v/>
      </c>
      <c r="AM391" s="132"/>
      <c r="AN391" s="132" t="str">
        <f t="shared" si="583"/>
        <v/>
      </c>
      <c r="AP391" s="1" t="str">
        <f t="shared" si="584"/>
        <v xml:space="preserve"> </v>
      </c>
      <c r="AQ391" s="1" t="str">
        <f t="shared" si="585"/>
        <v xml:space="preserve">0 </v>
      </c>
      <c r="AR391" s="1" t="str">
        <f t="shared" si="586"/>
        <v xml:space="preserve">0 </v>
      </c>
      <c r="AS391" s="1" t="str">
        <f t="shared" ref="AS391:AS454" si="606">IF(OR(AD391="",AD391=0),"",1)</f>
        <v/>
      </c>
      <c r="AT391" s="1" t="str">
        <f t="shared" ref="AT391:AT454" si="607">IF(OR(AF391="",AF391=0),"",1)</f>
        <v/>
      </c>
      <c r="AU391" s="1" t="str">
        <f t="shared" ref="AU391:AU454" si="608">IF(OR(AG391="",AG391=0),"",1)</f>
        <v/>
      </c>
      <c r="AV391" s="1" t="str">
        <f t="shared" ref="AV391:AV454" si="609">IF(OR(AI391="",AI391=0),"",1)</f>
        <v/>
      </c>
      <c r="AW391" s="1" t="str">
        <f t="shared" ref="AW391:AW454" si="610">IF(OR(AJ391="",AJ391=0),"",1)</f>
        <v/>
      </c>
      <c r="AX391" s="1" t="str">
        <f t="shared" ref="AX391:AX454" si="611">IF(OR(AK391="",AK391=0),"",1)</f>
        <v/>
      </c>
      <c r="BA391" s="1">
        <f t="shared" ref="BA391:BA454" si="612">IF(OR(L391=$AY$16,L391=$AY$17,L391=$AY$18,L391=$AY$19,L391=$AY$20),"BC",L391)</f>
        <v>0</v>
      </c>
      <c r="BB391" s="1" t="str">
        <f t="shared" ref="BB391:BB454" si="613">IF(L391=$AY$20,1,"")</f>
        <v/>
      </c>
      <c r="BC391" s="1" t="str">
        <f t="shared" ref="BC391:BC454" si="614">IF(OR(N391=$AY$24,N391=$AY$25,N391=$AY$26,N391=$AY$27),1,"")</f>
        <v/>
      </c>
    </row>
    <row r="392" spans="1:55" ht="15.75">
      <c r="A392" s="145">
        <f t="shared" ref="A392" si="615">A391+1</f>
        <v>387</v>
      </c>
      <c r="B392" s="147"/>
      <c r="C392" s="147"/>
      <c r="D392" s="147"/>
      <c r="E392" s="146"/>
      <c r="F392" s="146"/>
      <c r="G392" s="146"/>
      <c r="H392" s="150">
        <f t="shared" si="588"/>
        <v>0</v>
      </c>
      <c r="I392" s="147"/>
      <c r="J392" s="150">
        <f t="shared" si="589"/>
        <v>0</v>
      </c>
      <c r="K392" s="147"/>
      <c r="L392" s="147"/>
      <c r="M392" s="147"/>
      <c r="N392" s="147"/>
      <c r="O392" s="148"/>
      <c r="P392" s="147"/>
      <c r="Q392" s="147"/>
      <c r="R392" s="149" t="str">
        <f t="shared" si="590"/>
        <v/>
      </c>
      <c r="S392" s="149" t="str">
        <f t="shared" si="591"/>
        <v/>
      </c>
      <c r="T392" s="147"/>
      <c r="U392" s="147"/>
      <c r="V392" s="147"/>
      <c r="W392" s="132" t="str">
        <f t="shared" si="592"/>
        <v/>
      </c>
      <c r="X392" s="136" t="str">
        <f t="shared" si="593"/>
        <v/>
      </c>
      <c r="Y392" s="132" t="str">
        <f t="shared" si="581"/>
        <v/>
      </c>
      <c r="Z392" s="136" t="str">
        <f t="shared" si="594"/>
        <v/>
      </c>
      <c r="AA392" s="136" t="str">
        <f t="shared" si="595"/>
        <v/>
      </c>
      <c r="AB392" s="136" t="str">
        <f t="shared" si="596"/>
        <v/>
      </c>
      <c r="AC392" s="136" t="str">
        <f t="shared" si="597"/>
        <v/>
      </c>
      <c r="AD392" s="132" t="str">
        <f t="shared" si="598"/>
        <v/>
      </c>
      <c r="AE392" s="132" t="str">
        <f t="shared" si="599"/>
        <v/>
      </c>
      <c r="AF392" s="132" t="str">
        <f t="shared" si="600"/>
        <v/>
      </c>
      <c r="AG392" s="132" t="str">
        <f t="shared" si="582"/>
        <v/>
      </c>
      <c r="AH392" s="136" t="str">
        <f t="shared" si="601"/>
        <v/>
      </c>
      <c r="AI392" s="132" t="str">
        <f t="shared" si="602"/>
        <v/>
      </c>
      <c r="AJ392" s="132" t="str">
        <f t="shared" si="603"/>
        <v/>
      </c>
      <c r="AK392" s="132" t="str">
        <f t="shared" si="604"/>
        <v/>
      </c>
      <c r="AL392" s="136" t="str">
        <f t="shared" si="605"/>
        <v/>
      </c>
      <c r="AM392" s="132"/>
      <c r="AN392" s="132" t="str">
        <f t="shared" si="583"/>
        <v/>
      </c>
      <c r="AP392" s="1" t="str">
        <f t="shared" si="584"/>
        <v xml:space="preserve"> </v>
      </c>
      <c r="AQ392" s="1" t="str">
        <f t="shared" si="585"/>
        <v xml:space="preserve">0 </v>
      </c>
      <c r="AR392" s="1" t="str">
        <f t="shared" si="586"/>
        <v xml:space="preserve">0 </v>
      </c>
      <c r="AS392" s="1" t="str">
        <f t="shared" si="606"/>
        <v/>
      </c>
      <c r="AT392" s="1" t="str">
        <f t="shared" si="607"/>
        <v/>
      </c>
      <c r="AU392" s="1" t="str">
        <f t="shared" si="608"/>
        <v/>
      </c>
      <c r="AV392" s="1" t="str">
        <f t="shared" si="609"/>
        <v/>
      </c>
      <c r="AW392" s="1" t="str">
        <f t="shared" si="610"/>
        <v/>
      </c>
      <c r="AX392" s="1" t="str">
        <f t="shared" si="611"/>
        <v/>
      </c>
      <c r="BA392" s="1">
        <f t="shared" si="612"/>
        <v>0</v>
      </c>
      <c r="BB392" s="1" t="str">
        <f t="shared" si="613"/>
        <v/>
      </c>
      <c r="BC392" s="1" t="str">
        <f t="shared" si="614"/>
        <v/>
      </c>
    </row>
    <row r="393" spans="1:55" ht="15.75">
      <c r="A393" s="145">
        <f t="shared" ref="A393" si="616">A392+1</f>
        <v>388</v>
      </c>
      <c r="B393" s="147"/>
      <c r="C393" s="147"/>
      <c r="D393" s="147"/>
      <c r="E393" s="146"/>
      <c r="F393" s="146"/>
      <c r="G393" s="146"/>
      <c r="H393" s="150">
        <f t="shared" si="588"/>
        <v>0</v>
      </c>
      <c r="I393" s="147"/>
      <c r="J393" s="150">
        <f t="shared" si="589"/>
        <v>0</v>
      </c>
      <c r="K393" s="147"/>
      <c r="L393" s="147"/>
      <c r="M393" s="147"/>
      <c r="N393" s="147"/>
      <c r="O393" s="148"/>
      <c r="P393" s="147"/>
      <c r="Q393" s="147"/>
      <c r="R393" s="149" t="str">
        <f t="shared" si="590"/>
        <v/>
      </c>
      <c r="S393" s="149" t="str">
        <f t="shared" si="591"/>
        <v/>
      </c>
      <c r="T393" s="147"/>
      <c r="U393" s="147"/>
      <c r="V393" s="147"/>
      <c r="W393" s="132" t="str">
        <f t="shared" si="592"/>
        <v/>
      </c>
      <c r="X393" s="136" t="str">
        <f t="shared" si="593"/>
        <v/>
      </c>
      <c r="Y393" s="132" t="str">
        <f t="shared" si="581"/>
        <v/>
      </c>
      <c r="Z393" s="136" t="str">
        <f t="shared" si="594"/>
        <v/>
      </c>
      <c r="AA393" s="136" t="str">
        <f t="shared" si="595"/>
        <v/>
      </c>
      <c r="AB393" s="136" t="str">
        <f t="shared" si="596"/>
        <v/>
      </c>
      <c r="AC393" s="136" t="str">
        <f t="shared" si="597"/>
        <v/>
      </c>
      <c r="AD393" s="132" t="str">
        <f t="shared" si="598"/>
        <v/>
      </c>
      <c r="AE393" s="132" t="str">
        <f t="shared" si="599"/>
        <v/>
      </c>
      <c r="AF393" s="132" t="str">
        <f t="shared" si="600"/>
        <v/>
      </c>
      <c r="AG393" s="132" t="str">
        <f t="shared" si="582"/>
        <v/>
      </c>
      <c r="AH393" s="136" t="str">
        <f t="shared" si="601"/>
        <v/>
      </c>
      <c r="AI393" s="132" t="str">
        <f t="shared" si="602"/>
        <v/>
      </c>
      <c r="AJ393" s="132" t="str">
        <f t="shared" si="603"/>
        <v/>
      </c>
      <c r="AK393" s="132" t="str">
        <f t="shared" si="604"/>
        <v/>
      </c>
      <c r="AL393" s="136" t="str">
        <f t="shared" si="605"/>
        <v/>
      </c>
      <c r="AM393" s="132"/>
      <c r="AN393" s="132" t="str">
        <f t="shared" si="583"/>
        <v/>
      </c>
      <c r="AP393" s="1" t="str">
        <f t="shared" si="584"/>
        <v xml:space="preserve"> </v>
      </c>
      <c r="AQ393" s="1" t="str">
        <f t="shared" si="585"/>
        <v xml:space="preserve">0 </v>
      </c>
      <c r="AR393" s="1" t="str">
        <f t="shared" si="586"/>
        <v xml:space="preserve">0 </v>
      </c>
      <c r="AS393" s="1" t="str">
        <f t="shared" si="606"/>
        <v/>
      </c>
      <c r="AT393" s="1" t="str">
        <f t="shared" si="607"/>
        <v/>
      </c>
      <c r="AU393" s="1" t="str">
        <f t="shared" si="608"/>
        <v/>
      </c>
      <c r="AV393" s="1" t="str">
        <f t="shared" si="609"/>
        <v/>
      </c>
      <c r="AW393" s="1" t="str">
        <f t="shared" si="610"/>
        <v/>
      </c>
      <c r="AX393" s="1" t="str">
        <f t="shared" si="611"/>
        <v/>
      </c>
      <c r="BA393" s="1">
        <f t="shared" si="612"/>
        <v>0</v>
      </c>
      <c r="BB393" s="1" t="str">
        <f t="shared" si="613"/>
        <v/>
      </c>
      <c r="BC393" s="1" t="str">
        <f t="shared" si="614"/>
        <v/>
      </c>
    </row>
    <row r="394" spans="1:55" ht="15.75">
      <c r="A394" s="145">
        <f t="shared" ref="A394" si="617">A393+1</f>
        <v>389</v>
      </c>
      <c r="B394" s="147"/>
      <c r="C394" s="147"/>
      <c r="D394" s="147"/>
      <c r="E394" s="146"/>
      <c r="F394" s="146"/>
      <c r="G394" s="146"/>
      <c r="H394" s="150">
        <f t="shared" si="588"/>
        <v>0</v>
      </c>
      <c r="I394" s="147"/>
      <c r="J394" s="150">
        <f t="shared" si="589"/>
        <v>0</v>
      </c>
      <c r="K394" s="147"/>
      <c r="L394" s="147"/>
      <c r="M394" s="147"/>
      <c r="N394" s="147"/>
      <c r="O394" s="148"/>
      <c r="P394" s="147"/>
      <c r="Q394" s="147"/>
      <c r="R394" s="149" t="str">
        <f t="shared" si="590"/>
        <v/>
      </c>
      <c r="S394" s="149" t="str">
        <f t="shared" si="591"/>
        <v/>
      </c>
      <c r="T394" s="147"/>
      <c r="U394" s="147"/>
      <c r="V394" s="147"/>
      <c r="W394" s="132" t="str">
        <f t="shared" si="592"/>
        <v/>
      </c>
      <c r="X394" s="136" t="str">
        <f t="shared" si="593"/>
        <v/>
      </c>
      <c r="Y394" s="132" t="str">
        <f t="shared" si="581"/>
        <v/>
      </c>
      <c r="Z394" s="136" t="str">
        <f t="shared" si="594"/>
        <v/>
      </c>
      <c r="AA394" s="136" t="str">
        <f t="shared" si="595"/>
        <v/>
      </c>
      <c r="AB394" s="136" t="str">
        <f t="shared" si="596"/>
        <v/>
      </c>
      <c r="AC394" s="136" t="str">
        <f t="shared" si="597"/>
        <v/>
      </c>
      <c r="AD394" s="132" t="str">
        <f t="shared" si="598"/>
        <v/>
      </c>
      <c r="AE394" s="132" t="str">
        <f t="shared" si="599"/>
        <v/>
      </c>
      <c r="AF394" s="132" t="str">
        <f t="shared" si="600"/>
        <v/>
      </c>
      <c r="AG394" s="132" t="str">
        <f t="shared" si="582"/>
        <v/>
      </c>
      <c r="AH394" s="136" t="str">
        <f t="shared" si="601"/>
        <v/>
      </c>
      <c r="AI394" s="132" t="str">
        <f t="shared" si="602"/>
        <v/>
      </c>
      <c r="AJ394" s="132" t="str">
        <f t="shared" si="603"/>
        <v/>
      </c>
      <c r="AK394" s="132" t="str">
        <f t="shared" si="604"/>
        <v/>
      </c>
      <c r="AL394" s="136" t="str">
        <f t="shared" si="605"/>
        <v/>
      </c>
      <c r="AM394" s="132"/>
      <c r="AN394" s="132" t="str">
        <f t="shared" si="583"/>
        <v/>
      </c>
      <c r="AP394" s="1" t="str">
        <f t="shared" si="584"/>
        <v xml:space="preserve"> </v>
      </c>
      <c r="AQ394" s="1" t="str">
        <f t="shared" si="585"/>
        <v xml:space="preserve">0 </v>
      </c>
      <c r="AR394" s="1" t="str">
        <f t="shared" si="586"/>
        <v xml:space="preserve">0 </v>
      </c>
      <c r="AS394" s="1" t="str">
        <f t="shared" si="606"/>
        <v/>
      </c>
      <c r="AT394" s="1" t="str">
        <f t="shared" si="607"/>
        <v/>
      </c>
      <c r="AU394" s="1" t="str">
        <f t="shared" si="608"/>
        <v/>
      </c>
      <c r="AV394" s="1" t="str">
        <f t="shared" si="609"/>
        <v/>
      </c>
      <c r="AW394" s="1" t="str">
        <f t="shared" si="610"/>
        <v/>
      </c>
      <c r="AX394" s="1" t="str">
        <f t="shared" si="611"/>
        <v/>
      </c>
      <c r="BA394" s="1">
        <f t="shared" si="612"/>
        <v>0</v>
      </c>
      <c r="BB394" s="1" t="str">
        <f t="shared" si="613"/>
        <v/>
      </c>
      <c r="BC394" s="1" t="str">
        <f t="shared" si="614"/>
        <v/>
      </c>
    </row>
    <row r="395" spans="1:55" ht="15.75">
      <c r="A395" s="145">
        <f t="shared" ref="A395" si="618">A394+1</f>
        <v>390</v>
      </c>
      <c r="B395" s="147"/>
      <c r="C395" s="147"/>
      <c r="D395" s="147"/>
      <c r="E395" s="146"/>
      <c r="F395" s="146"/>
      <c r="G395" s="146"/>
      <c r="H395" s="150">
        <f t="shared" si="588"/>
        <v>0</v>
      </c>
      <c r="I395" s="147"/>
      <c r="J395" s="150">
        <f t="shared" si="589"/>
        <v>0</v>
      </c>
      <c r="K395" s="147"/>
      <c r="L395" s="147"/>
      <c r="M395" s="147"/>
      <c r="N395" s="147"/>
      <c r="O395" s="148"/>
      <c r="P395" s="147"/>
      <c r="Q395" s="147"/>
      <c r="R395" s="149" t="str">
        <f t="shared" si="590"/>
        <v/>
      </c>
      <c r="S395" s="149" t="str">
        <f t="shared" si="591"/>
        <v/>
      </c>
      <c r="T395" s="147"/>
      <c r="U395" s="147"/>
      <c r="V395" s="147"/>
      <c r="W395" s="132" t="str">
        <f t="shared" si="592"/>
        <v/>
      </c>
      <c r="X395" s="136" t="str">
        <f t="shared" si="593"/>
        <v/>
      </c>
      <c r="Y395" s="132" t="str">
        <f t="shared" si="581"/>
        <v/>
      </c>
      <c r="Z395" s="136" t="str">
        <f t="shared" si="594"/>
        <v/>
      </c>
      <c r="AA395" s="136" t="str">
        <f t="shared" si="595"/>
        <v/>
      </c>
      <c r="AB395" s="136" t="str">
        <f t="shared" si="596"/>
        <v/>
      </c>
      <c r="AC395" s="136" t="str">
        <f t="shared" si="597"/>
        <v/>
      </c>
      <c r="AD395" s="132" t="str">
        <f t="shared" si="598"/>
        <v/>
      </c>
      <c r="AE395" s="132" t="str">
        <f t="shared" si="599"/>
        <v/>
      </c>
      <c r="AF395" s="132" t="str">
        <f t="shared" si="600"/>
        <v/>
      </c>
      <c r="AG395" s="132" t="str">
        <f t="shared" si="582"/>
        <v/>
      </c>
      <c r="AH395" s="136" t="str">
        <f t="shared" si="601"/>
        <v/>
      </c>
      <c r="AI395" s="132" t="str">
        <f t="shared" si="602"/>
        <v/>
      </c>
      <c r="AJ395" s="132" t="str">
        <f t="shared" si="603"/>
        <v/>
      </c>
      <c r="AK395" s="132" t="str">
        <f t="shared" si="604"/>
        <v/>
      </c>
      <c r="AL395" s="136" t="str">
        <f t="shared" si="605"/>
        <v/>
      </c>
      <c r="AM395" s="132"/>
      <c r="AN395" s="132" t="str">
        <f t="shared" si="583"/>
        <v/>
      </c>
      <c r="AP395" s="1" t="str">
        <f t="shared" si="584"/>
        <v xml:space="preserve"> </v>
      </c>
      <c r="AQ395" s="1" t="str">
        <f t="shared" si="585"/>
        <v xml:space="preserve">0 </v>
      </c>
      <c r="AR395" s="1" t="str">
        <f t="shared" si="586"/>
        <v xml:space="preserve">0 </v>
      </c>
      <c r="AS395" s="1" t="str">
        <f t="shared" si="606"/>
        <v/>
      </c>
      <c r="AT395" s="1" t="str">
        <f t="shared" si="607"/>
        <v/>
      </c>
      <c r="AU395" s="1" t="str">
        <f t="shared" si="608"/>
        <v/>
      </c>
      <c r="AV395" s="1" t="str">
        <f t="shared" si="609"/>
        <v/>
      </c>
      <c r="AW395" s="1" t="str">
        <f t="shared" si="610"/>
        <v/>
      </c>
      <c r="AX395" s="1" t="str">
        <f t="shared" si="611"/>
        <v/>
      </c>
      <c r="BA395" s="1">
        <f t="shared" si="612"/>
        <v>0</v>
      </c>
      <c r="BB395" s="1" t="str">
        <f t="shared" si="613"/>
        <v/>
      </c>
      <c r="BC395" s="1" t="str">
        <f t="shared" si="614"/>
        <v/>
      </c>
    </row>
    <row r="396" spans="1:55" ht="15.75">
      <c r="A396" s="145">
        <f t="shared" ref="A396" si="619">A395+1</f>
        <v>391</v>
      </c>
      <c r="B396" s="147"/>
      <c r="C396" s="147"/>
      <c r="D396" s="147"/>
      <c r="E396" s="146"/>
      <c r="F396" s="146"/>
      <c r="G396" s="146"/>
      <c r="H396" s="150">
        <f t="shared" si="588"/>
        <v>0</v>
      </c>
      <c r="I396" s="147"/>
      <c r="J396" s="150">
        <f t="shared" si="589"/>
        <v>0</v>
      </c>
      <c r="K396" s="147"/>
      <c r="L396" s="147"/>
      <c r="M396" s="147"/>
      <c r="N396" s="147"/>
      <c r="O396" s="148"/>
      <c r="P396" s="147"/>
      <c r="Q396" s="147"/>
      <c r="R396" s="149" t="str">
        <f t="shared" si="590"/>
        <v/>
      </c>
      <c r="S396" s="149" t="str">
        <f t="shared" si="591"/>
        <v/>
      </c>
      <c r="T396" s="147"/>
      <c r="U396" s="147"/>
      <c r="V396" s="147"/>
      <c r="W396" s="132" t="str">
        <f t="shared" si="592"/>
        <v/>
      </c>
      <c r="X396" s="136" t="str">
        <f t="shared" si="593"/>
        <v/>
      </c>
      <c r="Y396" s="132" t="str">
        <f t="shared" si="581"/>
        <v/>
      </c>
      <c r="Z396" s="136" t="str">
        <f t="shared" si="594"/>
        <v/>
      </c>
      <c r="AA396" s="136" t="str">
        <f t="shared" si="595"/>
        <v/>
      </c>
      <c r="AB396" s="136" t="str">
        <f t="shared" si="596"/>
        <v/>
      </c>
      <c r="AC396" s="136" t="str">
        <f t="shared" si="597"/>
        <v/>
      </c>
      <c r="AD396" s="132" t="str">
        <f t="shared" si="598"/>
        <v/>
      </c>
      <c r="AE396" s="132" t="str">
        <f t="shared" si="599"/>
        <v/>
      </c>
      <c r="AF396" s="132" t="str">
        <f t="shared" si="600"/>
        <v/>
      </c>
      <c r="AG396" s="132" t="str">
        <f t="shared" si="582"/>
        <v/>
      </c>
      <c r="AH396" s="136" t="str">
        <f t="shared" si="601"/>
        <v/>
      </c>
      <c r="AI396" s="132" t="str">
        <f t="shared" si="602"/>
        <v/>
      </c>
      <c r="AJ396" s="132" t="str">
        <f t="shared" si="603"/>
        <v/>
      </c>
      <c r="AK396" s="132" t="str">
        <f t="shared" si="604"/>
        <v/>
      </c>
      <c r="AL396" s="136" t="str">
        <f t="shared" si="605"/>
        <v/>
      </c>
      <c r="AM396" s="132"/>
      <c r="AN396" s="132" t="str">
        <f t="shared" si="583"/>
        <v/>
      </c>
      <c r="AP396" s="1" t="str">
        <f t="shared" si="584"/>
        <v xml:space="preserve"> </v>
      </c>
      <c r="AQ396" s="1" t="str">
        <f t="shared" si="585"/>
        <v xml:space="preserve">0 </v>
      </c>
      <c r="AR396" s="1" t="str">
        <f t="shared" si="586"/>
        <v xml:space="preserve">0 </v>
      </c>
      <c r="AS396" s="1" t="str">
        <f t="shared" si="606"/>
        <v/>
      </c>
      <c r="AT396" s="1" t="str">
        <f t="shared" si="607"/>
        <v/>
      </c>
      <c r="AU396" s="1" t="str">
        <f t="shared" si="608"/>
        <v/>
      </c>
      <c r="AV396" s="1" t="str">
        <f t="shared" si="609"/>
        <v/>
      </c>
      <c r="AW396" s="1" t="str">
        <f t="shared" si="610"/>
        <v/>
      </c>
      <c r="AX396" s="1" t="str">
        <f t="shared" si="611"/>
        <v/>
      </c>
      <c r="BA396" s="1">
        <f t="shared" si="612"/>
        <v>0</v>
      </c>
      <c r="BB396" s="1" t="str">
        <f t="shared" si="613"/>
        <v/>
      </c>
      <c r="BC396" s="1" t="str">
        <f t="shared" si="614"/>
        <v/>
      </c>
    </row>
    <row r="397" spans="1:55" ht="15.75">
      <c r="A397" s="145">
        <f t="shared" ref="A397" si="620">A396+1</f>
        <v>392</v>
      </c>
      <c r="B397" s="147"/>
      <c r="C397" s="147"/>
      <c r="D397" s="147"/>
      <c r="E397" s="146"/>
      <c r="F397" s="146"/>
      <c r="G397" s="146"/>
      <c r="H397" s="150">
        <f t="shared" si="588"/>
        <v>0</v>
      </c>
      <c r="I397" s="147"/>
      <c r="J397" s="150">
        <f t="shared" si="589"/>
        <v>0</v>
      </c>
      <c r="K397" s="147"/>
      <c r="L397" s="147"/>
      <c r="M397" s="147"/>
      <c r="N397" s="147"/>
      <c r="O397" s="148"/>
      <c r="P397" s="147"/>
      <c r="Q397" s="147"/>
      <c r="R397" s="149" t="str">
        <f t="shared" si="590"/>
        <v/>
      </c>
      <c r="S397" s="149" t="str">
        <f t="shared" si="591"/>
        <v/>
      </c>
      <c r="T397" s="147"/>
      <c r="U397" s="147"/>
      <c r="V397" s="147"/>
      <c r="W397" s="132" t="str">
        <f t="shared" si="592"/>
        <v/>
      </c>
      <c r="X397" s="136" t="str">
        <f t="shared" si="593"/>
        <v/>
      </c>
      <c r="Y397" s="132" t="str">
        <f t="shared" si="581"/>
        <v/>
      </c>
      <c r="Z397" s="136" t="str">
        <f t="shared" si="594"/>
        <v/>
      </c>
      <c r="AA397" s="136" t="str">
        <f t="shared" si="595"/>
        <v/>
      </c>
      <c r="AB397" s="136" t="str">
        <f t="shared" si="596"/>
        <v/>
      </c>
      <c r="AC397" s="136" t="str">
        <f t="shared" si="597"/>
        <v/>
      </c>
      <c r="AD397" s="132" t="str">
        <f t="shared" si="598"/>
        <v/>
      </c>
      <c r="AE397" s="132" t="str">
        <f t="shared" si="599"/>
        <v/>
      </c>
      <c r="AF397" s="132" t="str">
        <f t="shared" si="600"/>
        <v/>
      </c>
      <c r="AG397" s="132" t="str">
        <f t="shared" si="582"/>
        <v/>
      </c>
      <c r="AH397" s="136" t="str">
        <f t="shared" si="601"/>
        <v/>
      </c>
      <c r="AI397" s="132" t="str">
        <f t="shared" si="602"/>
        <v/>
      </c>
      <c r="AJ397" s="132" t="str">
        <f t="shared" si="603"/>
        <v/>
      </c>
      <c r="AK397" s="132" t="str">
        <f t="shared" si="604"/>
        <v/>
      </c>
      <c r="AL397" s="136" t="str">
        <f t="shared" si="605"/>
        <v/>
      </c>
      <c r="AM397" s="132"/>
      <c r="AN397" s="132" t="str">
        <f t="shared" si="583"/>
        <v/>
      </c>
      <c r="AP397" s="1" t="str">
        <f t="shared" si="584"/>
        <v xml:space="preserve"> </v>
      </c>
      <c r="AQ397" s="1" t="str">
        <f t="shared" si="585"/>
        <v xml:space="preserve">0 </v>
      </c>
      <c r="AR397" s="1" t="str">
        <f t="shared" si="586"/>
        <v xml:space="preserve">0 </v>
      </c>
      <c r="AS397" s="1" t="str">
        <f t="shared" si="606"/>
        <v/>
      </c>
      <c r="AT397" s="1" t="str">
        <f t="shared" si="607"/>
        <v/>
      </c>
      <c r="AU397" s="1" t="str">
        <f t="shared" si="608"/>
        <v/>
      </c>
      <c r="AV397" s="1" t="str">
        <f t="shared" si="609"/>
        <v/>
      </c>
      <c r="AW397" s="1" t="str">
        <f t="shared" si="610"/>
        <v/>
      </c>
      <c r="AX397" s="1" t="str">
        <f t="shared" si="611"/>
        <v/>
      </c>
      <c r="BA397" s="1">
        <f t="shared" si="612"/>
        <v>0</v>
      </c>
      <c r="BB397" s="1" t="str">
        <f t="shared" si="613"/>
        <v/>
      </c>
      <c r="BC397" s="1" t="str">
        <f t="shared" si="614"/>
        <v/>
      </c>
    </row>
    <row r="398" spans="1:55" ht="15.75">
      <c r="A398" s="145">
        <f t="shared" ref="A398" si="621">A397+1</f>
        <v>393</v>
      </c>
      <c r="B398" s="147"/>
      <c r="C398" s="147"/>
      <c r="D398" s="147"/>
      <c r="E398" s="146"/>
      <c r="F398" s="146"/>
      <c r="G398" s="146"/>
      <c r="H398" s="150">
        <f t="shared" si="588"/>
        <v>0</v>
      </c>
      <c r="I398" s="147"/>
      <c r="J398" s="150">
        <f t="shared" si="589"/>
        <v>0</v>
      </c>
      <c r="K398" s="147"/>
      <c r="L398" s="147"/>
      <c r="M398" s="147"/>
      <c r="N398" s="147"/>
      <c r="O398" s="148"/>
      <c r="P398" s="147"/>
      <c r="Q398" s="147"/>
      <c r="R398" s="149" t="str">
        <f t="shared" si="590"/>
        <v/>
      </c>
      <c r="S398" s="149" t="str">
        <f t="shared" si="591"/>
        <v/>
      </c>
      <c r="T398" s="147"/>
      <c r="U398" s="147"/>
      <c r="V398" s="147"/>
      <c r="W398" s="132" t="str">
        <f t="shared" si="592"/>
        <v/>
      </c>
      <c r="X398" s="136" t="str">
        <f t="shared" si="593"/>
        <v/>
      </c>
      <c r="Y398" s="132" t="str">
        <f t="shared" si="581"/>
        <v/>
      </c>
      <c r="Z398" s="136" t="str">
        <f t="shared" si="594"/>
        <v/>
      </c>
      <c r="AA398" s="136" t="str">
        <f t="shared" si="595"/>
        <v/>
      </c>
      <c r="AB398" s="136" t="str">
        <f t="shared" si="596"/>
        <v/>
      </c>
      <c r="AC398" s="136" t="str">
        <f t="shared" si="597"/>
        <v/>
      </c>
      <c r="AD398" s="132" t="str">
        <f t="shared" si="598"/>
        <v/>
      </c>
      <c r="AE398" s="132" t="str">
        <f t="shared" si="599"/>
        <v/>
      </c>
      <c r="AF398" s="132" t="str">
        <f t="shared" si="600"/>
        <v/>
      </c>
      <c r="AG398" s="132" t="str">
        <f t="shared" si="582"/>
        <v/>
      </c>
      <c r="AH398" s="136" t="str">
        <f t="shared" si="601"/>
        <v/>
      </c>
      <c r="AI398" s="132" t="str">
        <f t="shared" si="602"/>
        <v/>
      </c>
      <c r="AJ398" s="132" t="str">
        <f t="shared" si="603"/>
        <v/>
      </c>
      <c r="AK398" s="132" t="str">
        <f t="shared" si="604"/>
        <v/>
      </c>
      <c r="AL398" s="136" t="str">
        <f t="shared" si="605"/>
        <v/>
      </c>
      <c r="AM398" s="132"/>
      <c r="AN398" s="132" t="str">
        <f t="shared" si="583"/>
        <v/>
      </c>
      <c r="AP398" s="1" t="str">
        <f t="shared" si="584"/>
        <v xml:space="preserve"> </v>
      </c>
      <c r="AQ398" s="1" t="str">
        <f t="shared" si="585"/>
        <v xml:space="preserve">0 </v>
      </c>
      <c r="AR398" s="1" t="str">
        <f t="shared" si="586"/>
        <v xml:space="preserve">0 </v>
      </c>
      <c r="AS398" s="1" t="str">
        <f t="shared" si="606"/>
        <v/>
      </c>
      <c r="AT398" s="1" t="str">
        <f t="shared" si="607"/>
        <v/>
      </c>
      <c r="AU398" s="1" t="str">
        <f t="shared" si="608"/>
        <v/>
      </c>
      <c r="AV398" s="1" t="str">
        <f t="shared" si="609"/>
        <v/>
      </c>
      <c r="AW398" s="1" t="str">
        <f t="shared" si="610"/>
        <v/>
      </c>
      <c r="AX398" s="1" t="str">
        <f t="shared" si="611"/>
        <v/>
      </c>
      <c r="BA398" s="1">
        <f t="shared" si="612"/>
        <v>0</v>
      </c>
      <c r="BB398" s="1" t="str">
        <f t="shared" si="613"/>
        <v/>
      </c>
      <c r="BC398" s="1" t="str">
        <f t="shared" si="614"/>
        <v/>
      </c>
    </row>
    <row r="399" spans="1:55" ht="15.75">
      <c r="A399" s="145">
        <f t="shared" ref="A399" si="622">A398+1</f>
        <v>394</v>
      </c>
      <c r="B399" s="147"/>
      <c r="C399" s="147"/>
      <c r="D399" s="147"/>
      <c r="E399" s="146"/>
      <c r="F399" s="146"/>
      <c r="G399" s="146"/>
      <c r="H399" s="150">
        <f t="shared" si="588"/>
        <v>0</v>
      </c>
      <c r="I399" s="147"/>
      <c r="J399" s="150">
        <f t="shared" si="589"/>
        <v>0</v>
      </c>
      <c r="K399" s="147"/>
      <c r="L399" s="147"/>
      <c r="M399" s="147"/>
      <c r="N399" s="147"/>
      <c r="O399" s="148"/>
      <c r="P399" s="147"/>
      <c r="Q399" s="147"/>
      <c r="R399" s="149" t="str">
        <f t="shared" si="590"/>
        <v/>
      </c>
      <c r="S399" s="149" t="str">
        <f t="shared" si="591"/>
        <v/>
      </c>
      <c r="T399" s="147"/>
      <c r="U399" s="147"/>
      <c r="V399" s="147"/>
      <c r="W399" s="132" t="str">
        <f t="shared" si="592"/>
        <v/>
      </c>
      <c r="X399" s="136" t="str">
        <f t="shared" si="593"/>
        <v/>
      </c>
      <c r="Y399" s="132" t="str">
        <f t="shared" si="581"/>
        <v/>
      </c>
      <c r="Z399" s="136" t="str">
        <f t="shared" si="594"/>
        <v/>
      </c>
      <c r="AA399" s="136" t="str">
        <f t="shared" si="595"/>
        <v/>
      </c>
      <c r="AB399" s="136" t="str">
        <f t="shared" si="596"/>
        <v/>
      </c>
      <c r="AC399" s="136" t="str">
        <f t="shared" si="597"/>
        <v/>
      </c>
      <c r="AD399" s="132" t="str">
        <f t="shared" si="598"/>
        <v/>
      </c>
      <c r="AE399" s="132" t="str">
        <f t="shared" si="599"/>
        <v/>
      </c>
      <c r="AF399" s="132" t="str">
        <f t="shared" si="600"/>
        <v/>
      </c>
      <c r="AG399" s="132" t="str">
        <f t="shared" si="582"/>
        <v/>
      </c>
      <c r="AH399" s="136" t="str">
        <f t="shared" si="601"/>
        <v/>
      </c>
      <c r="AI399" s="132" t="str">
        <f t="shared" si="602"/>
        <v/>
      </c>
      <c r="AJ399" s="132" t="str">
        <f t="shared" si="603"/>
        <v/>
      </c>
      <c r="AK399" s="132" t="str">
        <f t="shared" si="604"/>
        <v/>
      </c>
      <c r="AL399" s="136" t="str">
        <f t="shared" si="605"/>
        <v/>
      </c>
      <c r="AM399" s="132"/>
      <c r="AN399" s="132" t="str">
        <f t="shared" si="583"/>
        <v/>
      </c>
      <c r="AP399" s="1" t="str">
        <f t="shared" si="584"/>
        <v xml:space="preserve"> </v>
      </c>
      <c r="AQ399" s="1" t="str">
        <f t="shared" si="585"/>
        <v xml:space="preserve">0 </v>
      </c>
      <c r="AR399" s="1" t="str">
        <f t="shared" si="586"/>
        <v xml:space="preserve">0 </v>
      </c>
      <c r="AS399" s="1" t="str">
        <f t="shared" si="606"/>
        <v/>
      </c>
      <c r="AT399" s="1" t="str">
        <f t="shared" si="607"/>
        <v/>
      </c>
      <c r="AU399" s="1" t="str">
        <f t="shared" si="608"/>
        <v/>
      </c>
      <c r="AV399" s="1" t="str">
        <f t="shared" si="609"/>
        <v/>
      </c>
      <c r="AW399" s="1" t="str">
        <f t="shared" si="610"/>
        <v/>
      </c>
      <c r="AX399" s="1" t="str">
        <f t="shared" si="611"/>
        <v/>
      </c>
      <c r="BA399" s="1">
        <f t="shared" si="612"/>
        <v>0</v>
      </c>
      <c r="BB399" s="1" t="str">
        <f t="shared" si="613"/>
        <v/>
      </c>
      <c r="BC399" s="1" t="str">
        <f t="shared" si="614"/>
        <v/>
      </c>
    </row>
    <row r="400" spans="1:55" ht="15.75">
      <c r="A400" s="145">
        <f t="shared" ref="A400" si="623">A399+1</f>
        <v>395</v>
      </c>
      <c r="B400" s="147"/>
      <c r="C400" s="147"/>
      <c r="D400" s="147"/>
      <c r="E400" s="146"/>
      <c r="F400" s="146"/>
      <c r="G400" s="146"/>
      <c r="H400" s="150">
        <f t="shared" si="588"/>
        <v>0</v>
      </c>
      <c r="I400" s="147"/>
      <c r="J400" s="150">
        <f t="shared" si="589"/>
        <v>0</v>
      </c>
      <c r="K400" s="147"/>
      <c r="L400" s="147"/>
      <c r="M400" s="147"/>
      <c r="N400" s="147"/>
      <c r="O400" s="148"/>
      <c r="P400" s="147"/>
      <c r="Q400" s="147"/>
      <c r="R400" s="149" t="str">
        <f t="shared" si="590"/>
        <v/>
      </c>
      <c r="S400" s="149" t="str">
        <f t="shared" si="591"/>
        <v/>
      </c>
      <c r="T400" s="147"/>
      <c r="U400" s="147"/>
      <c r="V400" s="147"/>
      <c r="W400" s="132" t="str">
        <f t="shared" si="592"/>
        <v/>
      </c>
      <c r="X400" s="136" t="str">
        <f t="shared" si="593"/>
        <v/>
      </c>
      <c r="Y400" s="132" t="str">
        <f t="shared" si="581"/>
        <v/>
      </c>
      <c r="Z400" s="136" t="str">
        <f t="shared" si="594"/>
        <v/>
      </c>
      <c r="AA400" s="136" t="str">
        <f t="shared" si="595"/>
        <v/>
      </c>
      <c r="AB400" s="136" t="str">
        <f t="shared" si="596"/>
        <v/>
      </c>
      <c r="AC400" s="136" t="str">
        <f t="shared" si="597"/>
        <v/>
      </c>
      <c r="AD400" s="132" t="str">
        <f t="shared" si="598"/>
        <v/>
      </c>
      <c r="AE400" s="132" t="str">
        <f t="shared" si="599"/>
        <v/>
      </c>
      <c r="AF400" s="132" t="str">
        <f t="shared" si="600"/>
        <v/>
      </c>
      <c r="AG400" s="132" t="str">
        <f t="shared" si="582"/>
        <v/>
      </c>
      <c r="AH400" s="136" t="str">
        <f t="shared" si="601"/>
        <v/>
      </c>
      <c r="AI400" s="132" t="str">
        <f t="shared" si="602"/>
        <v/>
      </c>
      <c r="AJ400" s="132" t="str">
        <f t="shared" si="603"/>
        <v/>
      </c>
      <c r="AK400" s="132" t="str">
        <f t="shared" si="604"/>
        <v/>
      </c>
      <c r="AL400" s="136" t="str">
        <f t="shared" si="605"/>
        <v/>
      </c>
      <c r="AM400" s="132"/>
      <c r="AN400" s="132" t="str">
        <f t="shared" si="583"/>
        <v/>
      </c>
      <c r="AP400" s="1" t="str">
        <f t="shared" si="584"/>
        <v xml:space="preserve"> </v>
      </c>
      <c r="AQ400" s="1" t="str">
        <f t="shared" si="585"/>
        <v xml:space="preserve">0 </v>
      </c>
      <c r="AR400" s="1" t="str">
        <f t="shared" si="586"/>
        <v xml:space="preserve">0 </v>
      </c>
      <c r="AS400" s="1" t="str">
        <f t="shared" si="606"/>
        <v/>
      </c>
      <c r="AT400" s="1" t="str">
        <f t="shared" si="607"/>
        <v/>
      </c>
      <c r="AU400" s="1" t="str">
        <f t="shared" si="608"/>
        <v/>
      </c>
      <c r="AV400" s="1" t="str">
        <f t="shared" si="609"/>
        <v/>
      </c>
      <c r="AW400" s="1" t="str">
        <f t="shared" si="610"/>
        <v/>
      </c>
      <c r="AX400" s="1" t="str">
        <f t="shared" si="611"/>
        <v/>
      </c>
      <c r="BA400" s="1">
        <f t="shared" si="612"/>
        <v>0</v>
      </c>
      <c r="BB400" s="1" t="str">
        <f t="shared" si="613"/>
        <v/>
      </c>
      <c r="BC400" s="1" t="str">
        <f t="shared" si="614"/>
        <v/>
      </c>
    </row>
    <row r="401" spans="1:55" ht="15.75">
      <c r="A401" s="145">
        <f t="shared" ref="A401" si="624">A400+1</f>
        <v>396</v>
      </c>
      <c r="B401" s="147"/>
      <c r="C401" s="147"/>
      <c r="D401" s="147"/>
      <c r="E401" s="146"/>
      <c r="F401" s="146"/>
      <c r="G401" s="146"/>
      <c r="H401" s="150">
        <f t="shared" si="588"/>
        <v>0</v>
      </c>
      <c r="I401" s="147"/>
      <c r="J401" s="150">
        <f t="shared" si="589"/>
        <v>0</v>
      </c>
      <c r="K401" s="147"/>
      <c r="L401" s="147"/>
      <c r="M401" s="147"/>
      <c r="N401" s="147"/>
      <c r="O401" s="148"/>
      <c r="P401" s="147"/>
      <c r="Q401" s="147"/>
      <c r="R401" s="149" t="str">
        <f t="shared" si="590"/>
        <v/>
      </c>
      <c r="S401" s="149" t="str">
        <f t="shared" si="591"/>
        <v/>
      </c>
      <c r="T401" s="147"/>
      <c r="U401" s="147"/>
      <c r="V401" s="147"/>
      <c r="W401" s="132" t="str">
        <f t="shared" si="592"/>
        <v/>
      </c>
      <c r="X401" s="136" t="str">
        <f t="shared" si="593"/>
        <v/>
      </c>
      <c r="Y401" s="132" t="str">
        <f t="shared" si="581"/>
        <v/>
      </c>
      <c r="Z401" s="136" t="str">
        <f t="shared" si="594"/>
        <v/>
      </c>
      <c r="AA401" s="136" t="str">
        <f t="shared" si="595"/>
        <v/>
      </c>
      <c r="AB401" s="136" t="str">
        <f t="shared" si="596"/>
        <v/>
      </c>
      <c r="AC401" s="136" t="str">
        <f t="shared" si="597"/>
        <v/>
      </c>
      <c r="AD401" s="132" t="str">
        <f t="shared" si="598"/>
        <v/>
      </c>
      <c r="AE401" s="132" t="str">
        <f t="shared" si="599"/>
        <v/>
      </c>
      <c r="AF401" s="132" t="str">
        <f t="shared" si="600"/>
        <v/>
      </c>
      <c r="AG401" s="132" t="str">
        <f t="shared" si="582"/>
        <v/>
      </c>
      <c r="AH401" s="136" t="str">
        <f t="shared" si="601"/>
        <v/>
      </c>
      <c r="AI401" s="132" t="str">
        <f t="shared" si="602"/>
        <v/>
      </c>
      <c r="AJ401" s="132" t="str">
        <f t="shared" si="603"/>
        <v/>
      </c>
      <c r="AK401" s="132" t="str">
        <f t="shared" si="604"/>
        <v/>
      </c>
      <c r="AL401" s="136" t="str">
        <f t="shared" si="605"/>
        <v/>
      </c>
      <c r="AM401" s="132"/>
      <c r="AN401" s="132" t="str">
        <f t="shared" si="583"/>
        <v/>
      </c>
      <c r="AP401" s="1" t="str">
        <f t="shared" si="584"/>
        <v xml:space="preserve"> </v>
      </c>
      <c r="AQ401" s="1" t="str">
        <f t="shared" si="585"/>
        <v xml:space="preserve">0 </v>
      </c>
      <c r="AR401" s="1" t="str">
        <f t="shared" si="586"/>
        <v xml:space="preserve">0 </v>
      </c>
      <c r="AS401" s="1" t="str">
        <f t="shared" si="606"/>
        <v/>
      </c>
      <c r="AT401" s="1" t="str">
        <f t="shared" si="607"/>
        <v/>
      </c>
      <c r="AU401" s="1" t="str">
        <f t="shared" si="608"/>
        <v/>
      </c>
      <c r="AV401" s="1" t="str">
        <f t="shared" si="609"/>
        <v/>
      </c>
      <c r="AW401" s="1" t="str">
        <f t="shared" si="610"/>
        <v/>
      </c>
      <c r="AX401" s="1" t="str">
        <f t="shared" si="611"/>
        <v/>
      </c>
      <c r="BA401" s="1">
        <f t="shared" si="612"/>
        <v>0</v>
      </c>
      <c r="BB401" s="1" t="str">
        <f t="shared" si="613"/>
        <v/>
      </c>
      <c r="BC401" s="1" t="str">
        <f t="shared" si="614"/>
        <v/>
      </c>
    </row>
    <row r="402" spans="1:55" ht="15.75">
      <c r="A402" s="145">
        <f t="shared" ref="A402" si="625">A401+1</f>
        <v>397</v>
      </c>
      <c r="B402" s="147"/>
      <c r="C402" s="147"/>
      <c r="D402" s="147"/>
      <c r="E402" s="146"/>
      <c r="F402" s="146"/>
      <c r="G402" s="146"/>
      <c r="H402" s="150">
        <f t="shared" si="588"/>
        <v>0</v>
      </c>
      <c r="I402" s="147"/>
      <c r="J402" s="150">
        <f t="shared" si="589"/>
        <v>0</v>
      </c>
      <c r="K402" s="147"/>
      <c r="L402" s="147"/>
      <c r="M402" s="147"/>
      <c r="N402" s="147"/>
      <c r="O402" s="148"/>
      <c r="P402" s="147"/>
      <c r="Q402" s="147"/>
      <c r="R402" s="149" t="str">
        <f t="shared" si="590"/>
        <v/>
      </c>
      <c r="S402" s="149" t="str">
        <f t="shared" si="591"/>
        <v/>
      </c>
      <c r="T402" s="147"/>
      <c r="U402" s="147"/>
      <c r="V402" s="147"/>
      <c r="W402" s="132" t="str">
        <f t="shared" si="592"/>
        <v/>
      </c>
      <c r="X402" s="136" t="str">
        <f t="shared" si="593"/>
        <v/>
      </c>
      <c r="Y402" s="132" t="str">
        <f t="shared" si="581"/>
        <v/>
      </c>
      <c r="Z402" s="136" t="str">
        <f t="shared" si="594"/>
        <v/>
      </c>
      <c r="AA402" s="136" t="str">
        <f t="shared" si="595"/>
        <v/>
      </c>
      <c r="AB402" s="136" t="str">
        <f t="shared" si="596"/>
        <v/>
      </c>
      <c r="AC402" s="136" t="str">
        <f t="shared" si="597"/>
        <v/>
      </c>
      <c r="AD402" s="132" t="str">
        <f t="shared" si="598"/>
        <v/>
      </c>
      <c r="AE402" s="132" t="str">
        <f t="shared" si="599"/>
        <v/>
      </c>
      <c r="AF402" s="132" t="str">
        <f t="shared" si="600"/>
        <v/>
      </c>
      <c r="AG402" s="132" t="str">
        <f t="shared" si="582"/>
        <v/>
      </c>
      <c r="AH402" s="136" t="str">
        <f t="shared" si="601"/>
        <v/>
      </c>
      <c r="AI402" s="132" t="str">
        <f t="shared" si="602"/>
        <v/>
      </c>
      <c r="AJ402" s="132" t="str">
        <f t="shared" si="603"/>
        <v/>
      </c>
      <c r="AK402" s="132" t="str">
        <f t="shared" si="604"/>
        <v/>
      </c>
      <c r="AL402" s="136" t="str">
        <f t="shared" si="605"/>
        <v/>
      </c>
      <c r="AM402" s="132"/>
      <c r="AN402" s="132" t="str">
        <f t="shared" si="583"/>
        <v/>
      </c>
      <c r="AP402" s="1" t="str">
        <f t="shared" si="584"/>
        <v xml:space="preserve"> </v>
      </c>
      <c r="AQ402" s="1" t="str">
        <f t="shared" si="585"/>
        <v xml:space="preserve">0 </v>
      </c>
      <c r="AR402" s="1" t="str">
        <f t="shared" si="586"/>
        <v xml:space="preserve">0 </v>
      </c>
      <c r="AS402" s="1" t="str">
        <f t="shared" si="606"/>
        <v/>
      </c>
      <c r="AT402" s="1" t="str">
        <f t="shared" si="607"/>
        <v/>
      </c>
      <c r="AU402" s="1" t="str">
        <f t="shared" si="608"/>
        <v/>
      </c>
      <c r="AV402" s="1" t="str">
        <f t="shared" si="609"/>
        <v/>
      </c>
      <c r="AW402" s="1" t="str">
        <f t="shared" si="610"/>
        <v/>
      </c>
      <c r="AX402" s="1" t="str">
        <f t="shared" si="611"/>
        <v/>
      </c>
      <c r="BA402" s="1">
        <f t="shared" si="612"/>
        <v>0</v>
      </c>
      <c r="BB402" s="1" t="str">
        <f t="shared" si="613"/>
        <v/>
      </c>
      <c r="BC402" s="1" t="str">
        <f t="shared" si="614"/>
        <v/>
      </c>
    </row>
    <row r="403" spans="1:55" ht="15.75">
      <c r="A403" s="145">
        <f t="shared" ref="A403" si="626">A402+1</f>
        <v>398</v>
      </c>
      <c r="B403" s="147"/>
      <c r="C403" s="147"/>
      <c r="D403" s="147"/>
      <c r="E403" s="146"/>
      <c r="F403" s="146"/>
      <c r="G403" s="146"/>
      <c r="H403" s="150">
        <f t="shared" si="588"/>
        <v>0</v>
      </c>
      <c r="I403" s="147"/>
      <c r="J403" s="150">
        <f t="shared" si="589"/>
        <v>0</v>
      </c>
      <c r="K403" s="147"/>
      <c r="L403" s="147"/>
      <c r="M403" s="147"/>
      <c r="N403" s="147"/>
      <c r="O403" s="148"/>
      <c r="P403" s="147"/>
      <c r="Q403" s="147"/>
      <c r="R403" s="149" t="str">
        <f t="shared" si="590"/>
        <v/>
      </c>
      <c r="S403" s="149" t="str">
        <f t="shared" si="591"/>
        <v/>
      </c>
      <c r="T403" s="147"/>
      <c r="U403" s="147"/>
      <c r="V403" s="147"/>
      <c r="W403" s="132" t="str">
        <f t="shared" si="592"/>
        <v/>
      </c>
      <c r="X403" s="136" t="str">
        <f t="shared" si="593"/>
        <v/>
      </c>
      <c r="Y403" s="132" t="str">
        <f t="shared" si="581"/>
        <v/>
      </c>
      <c r="Z403" s="136" t="str">
        <f t="shared" si="594"/>
        <v/>
      </c>
      <c r="AA403" s="136" t="str">
        <f t="shared" si="595"/>
        <v/>
      </c>
      <c r="AB403" s="136" t="str">
        <f t="shared" si="596"/>
        <v/>
      </c>
      <c r="AC403" s="136" t="str">
        <f t="shared" si="597"/>
        <v/>
      </c>
      <c r="AD403" s="132" t="str">
        <f t="shared" si="598"/>
        <v/>
      </c>
      <c r="AE403" s="132" t="str">
        <f t="shared" si="599"/>
        <v/>
      </c>
      <c r="AF403" s="132" t="str">
        <f t="shared" si="600"/>
        <v/>
      </c>
      <c r="AG403" s="132" t="str">
        <f t="shared" si="582"/>
        <v/>
      </c>
      <c r="AH403" s="136" t="str">
        <f t="shared" si="601"/>
        <v/>
      </c>
      <c r="AI403" s="132" t="str">
        <f t="shared" si="602"/>
        <v/>
      </c>
      <c r="AJ403" s="132" t="str">
        <f t="shared" si="603"/>
        <v/>
      </c>
      <c r="AK403" s="132" t="str">
        <f t="shared" si="604"/>
        <v/>
      </c>
      <c r="AL403" s="136" t="str">
        <f t="shared" si="605"/>
        <v/>
      </c>
      <c r="AM403" s="132"/>
      <c r="AN403" s="132" t="str">
        <f t="shared" si="583"/>
        <v/>
      </c>
      <c r="AP403" s="1" t="str">
        <f t="shared" si="584"/>
        <v xml:space="preserve"> </v>
      </c>
      <c r="AQ403" s="1" t="str">
        <f t="shared" si="585"/>
        <v xml:space="preserve">0 </v>
      </c>
      <c r="AR403" s="1" t="str">
        <f t="shared" si="586"/>
        <v xml:space="preserve">0 </v>
      </c>
      <c r="AS403" s="1" t="str">
        <f t="shared" si="606"/>
        <v/>
      </c>
      <c r="AT403" s="1" t="str">
        <f t="shared" si="607"/>
        <v/>
      </c>
      <c r="AU403" s="1" t="str">
        <f t="shared" si="608"/>
        <v/>
      </c>
      <c r="AV403" s="1" t="str">
        <f t="shared" si="609"/>
        <v/>
      </c>
      <c r="AW403" s="1" t="str">
        <f t="shared" si="610"/>
        <v/>
      </c>
      <c r="AX403" s="1" t="str">
        <f t="shared" si="611"/>
        <v/>
      </c>
      <c r="BA403" s="1">
        <f t="shared" si="612"/>
        <v>0</v>
      </c>
      <c r="BB403" s="1" t="str">
        <f t="shared" si="613"/>
        <v/>
      </c>
      <c r="BC403" s="1" t="str">
        <f t="shared" si="614"/>
        <v/>
      </c>
    </row>
    <row r="404" spans="1:55" ht="15.75">
      <c r="A404" s="145">
        <f t="shared" ref="A404" si="627">A403+1</f>
        <v>399</v>
      </c>
      <c r="B404" s="147"/>
      <c r="C404" s="147"/>
      <c r="D404" s="147"/>
      <c r="E404" s="146"/>
      <c r="F404" s="146"/>
      <c r="G404" s="146"/>
      <c r="H404" s="150">
        <f t="shared" si="588"/>
        <v>0</v>
      </c>
      <c r="I404" s="147"/>
      <c r="J404" s="150">
        <f t="shared" si="589"/>
        <v>0</v>
      </c>
      <c r="K404" s="147"/>
      <c r="L404" s="147"/>
      <c r="M404" s="147"/>
      <c r="N404" s="147"/>
      <c r="O404" s="148"/>
      <c r="P404" s="147"/>
      <c r="Q404" s="147"/>
      <c r="R404" s="149" t="str">
        <f t="shared" si="590"/>
        <v/>
      </c>
      <c r="S404" s="149" t="str">
        <f t="shared" si="591"/>
        <v/>
      </c>
      <c r="T404" s="147"/>
      <c r="U404" s="147"/>
      <c r="V404" s="147"/>
      <c r="W404" s="132" t="str">
        <f t="shared" si="592"/>
        <v/>
      </c>
      <c r="X404" s="136" t="str">
        <f t="shared" si="593"/>
        <v/>
      </c>
      <c r="Y404" s="132" t="str">
        <f t="shared" si="581"/>
        <v/>
      </c>
      <c r="Z404" s="136" t="str">
        <f t="shared" si="594"/>
        <v/>
      </c>
      <c r="AA404" s="136" t="str">
        <f t="shared" si="595"/>
        <v/>
      </c>
      <c r="AB404" s="136" t="str">
        <f t="shared" si="596"/>
        <v/>
      </c>
      <c r="AC404" s="136" t="str">
        <f t="shared" si="597"/>
        <v/>
      </c>
      <c r="AD404" s="132" t="str">
        <f t="shared" si="598"/>
        <v/>
      </c>
      <c r="AE404" s="132" t="str">
        <f t="shared" si="599"/>
        <v/>
      </c>
      <c r="AF404" s="132" t="str">
        <f t="shared" si="600"/>
        <v/>
      </c>
      <c r="AG404" s="132" t="str">
        <f t="shared" si="582"/>
        <v/>
      </c>
      <c r="AH404" s="136" t="str">
        <f t="shared" si="601"/>
        <v/>
      </c>
      <c r="AI404" s="132" t="str">
        <f t="shared" si="602"/>
        <v/>
      </c>
      <c r="AJ404" s="132" t="str">
        <f t="shared" si="603"/>
        <v/>
      </c>
      <c r="AK404" s="132" t="str">
        <f t="shared" si="604"/>
        <v/>
      </c>
      <c r="AL404" s="136" t="str">
        <f t="shared" si="605"/>
        <v/>
      </c>
      <c r="AM404" s="132"/>
      <c r="AN404" s="132" t="str">
        <f t="shared" si="583"/>
        <v/>
      </c>
      <c r="AP404" s="1" t="str">
        <f t="shared" si="584"/>
        <v xml:space="preserve"> </v>
      </c>
      <c r="AQ404" s="1" t="str">
        <f t="shared" si="585"/>
        <v xml:space="preserve">0 </v>
      </c>
      <c r="AR404" s="1" t="str">
        <f t="shared" si="586"/>
        <v xml:space="preserve">0 </v>
      </c>
      <c r="AS404" s="1" t="str">
        <f t="shared" si="606"/>
        <v/>
      </c>
      <c r="AT404" s="1" t="str">
        <f t="shared" si="607"/>
        <v/>
      </c>
      <c r="AU404" s="1" t="str">
        <f t="shared" si="608"/>
        <v/>
      </c>
      <c r="AV404" s="1" t="str">
        <f t="shared" si="609"/>
        <v/>
      </c>
      <c r="AW404" s="1" t="str">
        <f t="shared" si="610"/>
        <v/>
      </c>
      <c r="AX404" s="1" t="str">
        <f t="shared" si="611"/>
        <v/>
      </c>
      <c r="BA404" s="1">
        <f t="shared" si="612"/>
        <v>0</v>
      </c>
      <c r="BB404" s="1" t="str">
        <f t="shared" si="613"/>
        <v/>
      </c>
      <c r="BC404" s="1" t="str">
        <f t="shared" si="614"/>
        <v/>
      </c>
    </row>
    <row r="405" spans="1:55" ht="15.75">
      <c r="A405" s="145">
        <f t="shared" ref="A405" si="628">A404+1</f>
        <v>400</v>
      </c>
      <c r="B405" s="147"/>
      <c r="C405" s="147"/>
      <c r="D405" s="147"/>
      <c r="E405" s="146"/>
      <c r="F405" s="146"/>
      <c r="G405" s="146"/>
      <c r="H405" s="150">
        <f t="shared" si="588"/>
        <v>0</v>
      </c>
      <c r="I405" s="147"/>
      <c r="J405" s="150">
        <f t="shared" si="589"/>
        <v>0</v>
      </c>
      <c r="K405" s="147"/>
      <c r="L405" s="147"/>
      <c r="M405" s="147"/>
      <c r="N405" s="147"/>
      <c r="O405" s="148"/>
      <c r="P405" s="147"/>
      <c r="Q405" s="147"/>
      <c r="R405" s="149" t="str">
        <f t="shared" si="590"/>
        <v/>
      </c>
      <c r="S405" s="149" t="str">
        <f t="shared" si="591"/>
        <v/>
      </c>
      <c r="T405" s="147"/>
      <c r="U405" s="147"/>
      <c r="V405" s="147"/>
      <c r="W405" s="132" t="str">
        <f t="shared" si="592"/>
        <v/>
      </c>
      <c r="X405" s="136" t="str">
        <f t="shared" si="593"/>
        <v/>
      </c>
      <c r="Y405" s="132" t="str">
        <f t="shared" si="581"/>
        <v/>
      </c>
      <c r="Z405" s="136" t="str">
        <f t="shared" si="594"/>
        <v/>
      </c>
      <c r="AA405" s="136" t="str">
        <f t="shared" si="595"/>
        <v/>
      </c>
      <c r="AB405" s="136" t="str">
        <f t="shared" si="596"/>
        <v/>
      </c>
      <c r="AC405" s="136" t="str">
        <f t="shared" si="597"/>
        <v/>
      </c>
      <c r="AD405" s="132" t="str">
        <f t="shared" si="598"/>
        <v/>
      </c>
      <c r="AE405" s="132" t="str">
        <f t="shared" si="599"/>
        <v/>
      </c>
      <c r="AF405" s="132" t="str">
        <f t="shared" si="600"/>
        <v/>
      </c>
      <c r="AG405" s="132" t="str">
        <f t="shared" si="582"/>
        <v/>
      </c>
      <c r="AH405" s="136" t="str">
        <f t="shared" si="601"/>
        <v/>
      </c>
      <c r="AI405" s="132" t="str">
        <f t="shared" si="602"/>
        <v/>
      </c>
      <c r="AJ405" s="132" t="str">
        <f t="shared" si="603"/>
        <v/>
      </c>
      <c r="AK405" s="132" t="str">
        <f t="shared" si="604"/>
        <v/>
      </c>
      <c r="AL405" s="136" t="str">
        <f t="shared" si="605"/>
        <v/>
      </c>
      <c r="AM405" s="132"/>
      <c r="AN405" s="132" t="str">
        <f t="shared" si="583"/>
        <v/>
      </c>
      <c r="AP405" s="1" t="str">
        <f t="shared" si="584"/>
        <v xml:space="preserve"> </v>
      </c>
      <c r="AQ405" s="1" t="str">
        <f t="shared" si="585"/>
        <v xml:space="preserve">0 </v>
      </c>
      <c r="AR405" s="1" t="str">
        <f t="shared" si="586"/>
        <v xml:space="preserve">0 </v>
      </c>
      <c r="AS405" s="1" t="str">
        <f t="shared" si="606"/>
        <v/>
      </c>
      <c r="AT405" s="1" t="str">
        <f t="shared" si="607"/>
        <v/>
      </c>
      <c r="AU405" s="1" t="str">
        <f t="shared" si="608"/>
        <v/>
      </c>
      <c r="AV405" s="1" t="str">
        <f t="shared" si="609"/>
        <v/>
      </c>
      <c r="AW405" s="1" t="str">
        <f t="shared" si="610"/>
        <v/>
      </c>
      <c r="AX405" s="1" t="str">
        <f t="shared" si="611"/>
        <v/>
      </c>
      <c r="BA405" s="1">
        <f t="shared" si="612"/>
        <v>0</v>
      </c>
      <c r="BB405" s="1" t="str">
        <f t="shared" si="613"/>
        <v/>
      </c>
      <c r="BC405" s="1" t="str">
        <f t="shared" si="614"/>
        <v/>
      </c>
    </row>
    <row r="406" spans="1:55" ht="15.75">
      <c r="A406" s="145">
        <f t="shared" ref="A406" si="629">A405+1</f>
        <v>401</v>
      </c>
      <c r="B406" s="147"/>
      <c r="C406" s="147"/>
      <c r="D406" s="147"/>
      <c r="E406" s="146"/>
      <c r="F406" s="146"/>
      <c r="G406" s="146"/>
      <c r="H406" s="150">
        <f t="shared" si="588"/>
        <v>0</v>
      </c>
      <c r="I406" s="147"/>
      <c r="J406" s="150">
        <f t="shared" si="589"/>
        <v>0</v>
      </c>
      <c r="K406" s="147"/>
      <c r="L406" s="147"/>
      <c r="M406" s="147"/>
      <c r="N406" s="147"/>
      <c r="O406" s="148"/>
      <c r="P406" s="147"/>
      <c r="Q406" s="147"/>
      <c r="R406" s="149" t="str">
        <f t="shared" si="590"/>
        <v/>
      </c>
      <c r="S406" s="149" t="str">
        <f t="shared" si="591"/>
        <v/>
      </c>
      <c r="T406" s="147"/>
      <c r="U406" s="147"/>
      <c r="V406" s="147"/>
      <c r="W406" s="132" t="str">
        <f t="shared" si="592"/>
        <v/>
      </c>
      <c r="X406" s="136" t="str">
        <f t="shared" si="593"/>
        <v/>
      </c>
      <c r="Y406" s="132" t="str">
        <f t="shared" si="581"/>
        <v/>
      </c>
      <c r="Z406" s="136" t="str">
        <f t="shared" si="594"/>
        <v/>
      </c>
      <c r="AA406" s="136" t="str">
        <f t="shared" si="595"/>
        <v/>
      </c>
      <c r="AB406" s="136" t="str">
        <f t="shared" si="596"/>
        <v/>
      </c>
      <c r="AC406" s="136" t="str">
        <f t="shared" si="597"/>
        <v/>
      </c>
      <c r="AD406" s="132" t="str">
        <f t="shared" si="598"/>
        <v/>
      </c>
      <c r="AE406" s="132" t="str">
        <f t="shared" si="599"/>
        <v/>
      </c>
      <c r="AF406" s="132" t="str">
        <f t="shared" si="600"/>
        <v/>
      </c>
      <c r="AG406" s="132" t="str">
        <f t="shared" si="582"/>
        <v/>
      </c>
      <c r="AH406" s="136" t="str">
        <f t="shared" si="601"/>
        <v/>
      </c>
      <c r="AI406" s="132" t="str">
        <f t="shared" si="602"/>
        <v/>
      </c>
      <c r="AJ406" s="132" t="str">
        <f t="shared" si="603"/>
        <v/>
      </c>
      <c r="AK406" s="132" t="str">
        <f t="shared" si="604"/>
        <v/>
      </c>
      <c r="AL406" s="136" t="str">
        <f t="shared" si="605"/>
        <v/>
      </c>
      <c r="AM406" s="132"/>
      <c r="AN406" s="132" t="str">
        <f t="shared" si="583"/>
        <v/>
      </c>
      <c r="AP406" s="1" t="str">
        <f t="shared" si="584"/>
        <v xml:space="preserve"> </v>
      </c>
      <c r="AQ406" s="1" t="str">
        <f t="shared" si="585"/>
        <v xml:space="preserve">0 </v>
      </c>
      <c r="AR406" s="1" t="str">
        <f t="shared" si="586"/>
        <v xml:space="preserve">0 </v>
      </c>
      <c r="AS406" s="1" t="str">
        <f t="shared" si="606"/>
        <v/>
      </c>
      <c r="AT406" s="1" t="str">
        <f t="shared" si="607"/>
        <v/>
      </c>
      <c r="AU406" s="1" t="str">
        <f t="shared" si="608"/>
        <v/>
      </c>
      <c r="AV406" s="1" t="str">
        <f t="shared" si="609"/>
        <v/>
      </c>
      <c r="AW406" s="1" t="str">
        <f t="shared" si="610"/>
        <v/>
      </c>
      <c r="AX406" s="1" t="str">
        <f t="shared" si="611"/>
        <v/>
      </c>
      <c r="BA406" s="1">
        <f t="shared" si="612"/>
        <v>0</v>
      </c>
      <c r="BB406" s="1" t="str">
        <f t="shared" si="613"/>
        <v/>
      </c>
      <c r="BC406" s="1" t="str">
        <f t="shared" si="614"/>
        <v/>
      </c>
    </row>
    <row r="407" spans="1:55" ht="15.75">
      <c r="A407" s="145">
        <f t="shared" ref="A407" si="630">A406+1</f>
        <v>402</v>
      </c>
      <c r="B407" s="147"/>
      <c r="C407" s="147"/>
      <c r="D407" s="147"/>
      <c r="E407" s="146"/>
      <c r="F407" s="146"/>
      <c r="G407" s="146"/>
      <c r="H407" s="150">
        <f t="shared" si="588"/>
        <v>0</v>
      </c>
      <c r="I407" s="147"/>
      <c r="J407" s="150">
        <f t="shared" si="589"/>
        <v>0</v>
      </c>
      <c r="K407" s="147"/>
      <c r="L407" s="147"/>
      <c r="M407" s="147"/>
      <c r="N407" s="147"/>
      <c r="O407" s="148"/>
      <c r="P407" s="147"/>
      <c r="Q407" s="147"/>
      <c r="R407" s="149" t="str">
        <f t="shared" si="590"/>
        <v/>
      </c>
      <c r="S407" s="149" t="str">
        <f t="shared" si="591"/>
        <v/>
      </c>
      <c r="T407" s="147"/>
      <c r="U407" s="147"/>
      <c r="V407" s="147"/>
      <c r="W407" s="132" t="str">
        <f t="shared" si="592"/>
        <v/>
      </c>
      <c r="X407" s="136" t="str">
        <f t="shared" si="593"/>
        <v/>
      </c>
      <c r="Y407" s="132" t="str">
        <f t="shared" si="581"/>
        <v/>
      </c>
      <c r="Z407" s="136" t="str">
        <f t="shared" si="594"/>
        <v/>
      </c>
      <c r="AA407" s="136" t="str">
        <f t="shared" si="595"/>
        <v/>
      </c>
      <c r="AB407" s="136" t="str">
        <f t="shared" si="596"/>
        <v/>
      </c>
      <c r="AC407" s="136" t="str">
        <f t="shared" si="597"/>
        <v/>
      </c>
      <c r="AD407" s="132" t="str">
        <f t="shared" si="598"/>
        <v/>
      </c>
      <c r="AE407" s="132" t="str">
        <f t="shared" si="599"/>
        <v/>
      </c>
      <c r="AF407" s="132" t="str">
        <f t="shared" si="600"/>
        <v/>
      </c>
      <c r="AG407" s="132" t="str">
        <f t="shared" si="582"/>
        <v/>
      </c>
      <c r="AH407" s="136" t="str">
        <f t="shared" si="601"/>
        <v/>
      </c>
      <c r="AI407" s="132" t="str">
        <f t="shared" si="602"/>
        <v/>
      </c>
      <c r="AJ407" s="132" t="str">
        <f t="shared" si="603"/>
        <v/>
      </c>
      <c r="AK407" s="132" t="str">
        <f t="shared" si="604"/>
        <v/>
      </c>
      <c r="AL407" s="136" t="str">
        <f t="shared" si="605"/>
        <v/>
      </c>
      <c r="AM407" s="132"/>
      <c r="AN407" s="132" t="str">
        <f t="shared" si="583"/>
        <v/>
      </c>
      <c r="AP407" s="1" t="str">
        <f t="shared" si="584"/>
        <v xml:space="preserve"> </v>
      </c>
      <c r="AQ407" s="1" t="str">
        <f t="shared" si="585"/>
        <v xml:space="preserve">0 </v>
      </c>
      <c r="AR407" s="1" t="str">
        <f t="shared" si="586"/>
        <v xml:space="preserve">0 </v>
      </c>
      <c r="AS407" s="1" t="str">
        <f t="shared" si="606"/>
        <v/>
      </c>
      <c r="AT407" s="1" t="str">
        <f t="shared" si="607"/>
        <v/>
      </c>
      <c r="AU407" s="1" t="str">
        <f t="shared" si="608"/>
        <v/>
      </c>
      <c r="AV407" s="1" t="str">
        <f t="shared" si="609"/>
        <v/>
      </c>
      <c r="AW407" s="1" t="str">
        <f t="shared" si="610"/>
        <v/>
      </c>
      <c r="AX407" s="1" t="str">
        <f t="shared" si="611"/>
        <v/>
      </c>
      <c r="BA407" s="1">
        <f t="shared" si="612"/>
        <v>0</v>
      </c>
      <c r="BB407" s="1" t="str">
        <f t="shared" si="613"/>
        <v/>
      </c>
      <c r="BC407" s="1" t="str">
        <f t="shared" si="614"/>
        <v/>
      </c>
    </row>
    <row r="408" spans="1:55" ht="15.75">
      <c r="A408" s="145">
        <f t="shared" ref="A408" si="631">A407+1</f>
        <v>403</v>
      </c>
      <c r="B408" s="147"/>
      <c r="C408" s="147"/>
      <c r="D408" s="147"/>
      <c r="E408" s="146"/>
      <c r="F408" s="146"/>
      <c r="G408" s="146"/>
      <c r="H408" s="150">
        <f t="shared" si="588"/>
        <v>0</v>
      </c>
      <c r="I408" s="147"/>
      <c r="J408" s="150">
        <f t="shared" si="589"/>
        <v>0</v>
      </c>
      <c r="K408" s="147"/>
      <c r="L408" s="147"/>
      <c r="M408" s="147"/>
      <c r="N408" s="147"/>
      <c r="O408" s="148"/>
      <c r="P408" s="147"/>
      <c r="Q408" s="147"/>
      <c r="R408" s="149" t="str">
        <f t="shared" si="590"/>
        <v/>
      </c>
      <c r="S408" s="149" t="str">
        <f t="shared" si="591"/>
        <v/>
      </c>
      <c r="T408" s="147"/>
      <c r="U408" s="147"/>
      <c r="V408" s="147"/>
      <c r="W408" s="132" t="str">
        <f t="shared" si="592"/>
        <v/>
      </c>
      <c r="X408" s="136" t="str">
        <f t="shared" si="593"/>
        <v/>
      </c>
      <c r="Y408" s="132" t="str">
        <f t="shared" si="581"/>
        <v/>
      </c>
      <c r="Z408" s="136" t="str">
        <f t="shared" si="594"/>
        <v/>
      </c>
      <c r="AA408" s="136" t="str">
        <f t="shared" si="595"/>
        <v/>
      </c>
      <c r="AB408" s="136" t="str">
        <f t="shared" si="596"/>
        <v/>
      </c>
      <c r="AC408" s="136" t="str">
        <f t="shared" si="597"/>
        <v/>
      </c>
      <c r="AD408" s="132" t="str">
        <f t="shared" si="598"/>
        <v/>
      </c>
      <c r="AE408" s="132" t="str">
        <f t="shared" si="599"/>
        <v/>
      </c>
      <c r="AF408" s="132" t="str">
        <f t="shared" si="600"/>
        <v/>
      </c>
      <c r="AG408" s="132" t="str">
        <f t="shared" si="582"/>
        <v/>
      </c>
      <c r="AH408" s="136" t="str">
        <f t="shared" si="601"/>
        <v/>
      </c>
      <c r="AI408" s="132" t="str">
        <f t="shared" si="602"/>
        <v/>
      </c>
      <c r="AJ408" s="132" t="str">
        <f t="shared" si="603"/>
        <v/>
      </c>
      <c r="AK408" s="132" t="str">
        <f t="shared" si="604"/>
        <v/>
      </c>
      <c r="AL408" s="136" t="str">
        <f t="shared" si="605"/>
        <v/>
      </c>
      <c r="AM408" s="132"/>
      <c r="AN408" s="132" t="str">
        <f t="shared" si="583"/>
        <v/>
      </c>
      <c r="AP408" s="1" t="str">
        <f t="shared" si="584"/>
        <v xml:space="preserve"> </v>
      </c>
      <c r="AQ408" s="1" t="str">
        <f t="shared" si="585"/>
        <v xml:space="preserve">0 </v>
      </c>
      <c r="AR408" s="1" t="str">
        <f t="shared" si="586"/>
        <v xml:space="preserve">0 </v>
      </c>
      <c r="AS408" s="1" t="str">
        <f t="shared" si="606"/>
        <v/>
      </c>
      <c r="AT408" s="1" t="str">
        <f t="shared" si="607"/>
        <v/>
      </c>
      <c r="AU408" s="1" t="str">
        <f t="shared" si="608"/>
        <v/>
      </c>
      <c r="AV408" s="1" t="str">
        <f t="shared" si="609"/>
        <v/>
      </c>
      <c r="AW408" s="1" t="str">
        <f t="shared" si="610"/>
        <v/>
      </c>
      <c r="AX408" s="1" t="str">
        <f t="shared" si="611"/>
        <v/>
      </c>
      <c r="BA408" s="1">
        <f t="shared" si="612"/>
        <v>0</v>
      </c>
      <c r="BB408" s="1" t="str">
        <f t="shared" si="613"/>
        <v/>
      </c>
      <c r="BC408" s="1" t="str">
        <f t="shared" si="614"/>
        <v/>
      </c>
    </row>
    <row r="409" spans="1:55" ht="15.75">
      <c r="A409" s="145">
        <f t="shared" ref="A409" si="632">A408+1</f>
        <v>404</v>
      </c>
      <c r="B409" s="147"/>
      <c r="C409" s="147"/>
      <c r="D409" s="147"/>
      <c r="E409" s="146"/>
      <c r="F409" s="146"/>
      <c r="G409" s="146"/>
      <c r="H409" s="150">
        <f t="shared" si="588"/>
        <v>0</v>
      </c>
      <c r="I409" s="147"/>
      <c r="J409" s="150">
        <f t="shared" si="589"/>
        <v>0</v>
      </c>
      <c r="K409" s="147"/>
      <c r="L409" s="147"/>
      <c r="M409" s="147"/>
      <c r="N409" s="147"/>
      <c r="O409" s="148"/>
      <c r="P409" s="147"/>
      <c r="Q409" s="147"/>
      <c r="R409" s="149" t="str">
        <f t="shared" si="590"/>
        <v/>
      </c>
      <c r="S409" s="149" t="str">
        <f t="shared" si="591"/>
        <v/>
      </c>
      <c r="T409" s="147"/>
      <c r="U409" s="147"/>
      <c r="V409" s="147"/>
      <c r="W409" s="132" t="str">
        <f t="shared" si="592"/>
        <v/>
      </c>
      <c r="X409" s="136" t="str">
        <f t="shared" si="593"/>
        <v/>
      </c>
      <c r="Y409" s="132" t="str">
        <f t="shared" si="581"/>
        <v/>
      </c>
      <c r="Z409" s="136" t="str">
        <f t="shared" si="594"/>
        <v/>
      </c>
      <c r="AA409" s="136" t="str">
        <f t="shared" si="595"/>
        <v/>
      </c>
      <c r="AB409" s="136" t="str">
        <f t="shared" si="596"/>
        <v/>
      </c>
      <c r="AC409" s="136" t="str">
        <f t="shared" si="597"/>
        <v/>
      </c>
      <c r="AD409" s="132" t="str">
        <f t="shared" si="598"/>
        <v/>
      </c>
      <c r="AE409" s="132" t="str">
        <f t="shared" si="599"/>
        <v/>
      </c>
      <c r="AF409" s="132" t="str">
        <f t="shared" si="600"/>
        <v/>
      </c>
      <c r="AG409" s="132" t="str">
        <f t="shared" si="582"/>
        <v/>
      </c>
      <c r="AH409" s="136" t="str">
        <f t="shared" si="601"/>
        <v/>
      </c>
      <c r="AI409" s="132" t="str">
        <f t="shared" si="602"/>
        <v/>
      </c>
      <c r="AJ409" s="132" t="str">
        <f t="shared" si="603"/>
        <v/>
      </c>
      <c r="AK409" s="132" t="str">
        <f t="shared" si="604"/>
        <v/>
      </c>
      <c r="AL409" s="136" t="str">
        <f t="shared" si="605"/>
        <v/>
      </c>
      <c r="AM409" s="132"/>
      <c r="AN409" s="132" t="str">
        <f t="shared" si="583"/>
        <v/>
      </c>
      <c r="AP409" s="1" t="str">
        <f t="shared" si="584"/>
        <v xml:space="preserve"> </v>
      </c>
      <c r="AQ409" s="1" t="str">
        <f t="shared" si="585"/>
        <v xml:space="preserve">0 </v>
      </c>
      <c r="AR409" s="1" t="str">
        <f t="shared" si="586"/>
        <v xml:space="preserve">0 </v>
      </c>
      <c r="AS409" s="1" t="str">
        <f t="shared" si="606"/>
        <v/>
      </c>
      <c r="AT409" s="1" t="str">
        <f t="shared" si="607"/>
        <v/>
      </c>
      <c r="AU409" s="1" t="str">
        <f t="shared" si="608"/>
        <v/>
      </c>
      <c r="AV409" s="1" t="str">
        <f t="shared" si="609"/>
        <v/>
      </c>
      <c r="AW409" s="1" t="str">
        <f t="shared" si="610"/>
        <v/>
      </c>
      <c r="AX409" s="1" t="str">
        <f t="shared" si="611"/>
        <v/>
      </c>
      <c r="BA409" s="1">
        <f t="shared" si="612"/>
        <v>0</v>
      </c>
      <c r="BB409" s="1" t="str">
        <f t="shared" si="613"/>
        <v/>
      </c>
      <c r="BC409" s="1" t="str">
        <f t="shared" si="614"/>
        <v/>
      </c>
    </row>
    <row r="410" spans="1:55" ht="15.75">
      <c r="A410" s="145">
        <f t="shared" ref="A410" si="633">A409+1</f>
        <v>405</v>
      </c>
      <c r="B410" s="147"/>
      <c r="C410" s="147"/>
      <c r="D410" s="147"/>
      <c r="E410" s="146"/>
      <c r="F410" s="146"/>
      <c r="G410" s="146"/>
      <c r="H410" s="150">
        <f t="shared" si="588"/>
        <v>0</v>
      </c>
      <c r="I410" s="147"/>
      <c r="J410" s="150">
        <f t="shared" si="589"/>
        <v>0</v>
      </c>
      <c r="K410" s="147"/>
      <c r="L410" s="147"/>
      <c r="M410" s="147"/>
      <c r="N410" s="147"/>
      <c r="O410" s="148"/>
      <c r="P410" s="147"/>
      <c r="Q410" s="147"/>
      <c r="R410" s="149" t="str">
        <f t="shared" si="590"/>
        <v/>
      </c>
      <c r="S410" s="149" t="str">
        <f t="shared" si="591"/>
        <v/>
      </c>
      <c r="T410" s="147"/>
      <c r="U410" s="147"/>
      <c r="V410" s="147"/>
      <c r="W410" s="132" t="str">
        <f t="shared" si="592"/>
        <v/>
      </c>
      <c r="X410" s="136" t="str">
        <f t="shared" si="593"/>
        <v/>
      </c>
      <c r="Y410" s="132" t="str">
        <f t="shared" si="581"/>
        <v/>
      </c>
      <c r="Z410" s="136" t="str">
        <f t="shared" si="594"/>
        <v/>
      </c>
      <c r="AA410" s="136" t="str">
        <f t="shared" si="595"/>
        <v/>
      </c>
      <c r="AB410" s="136" t="str">
        <f t="shared" si="596"/>
        <v/>
      </c>
      <c r="AC410" s="136" t="str">
        <f t="shared" si="597"/>
        <v/>
      </c>
      <c r="AD410" s="132" t="str">
        <f t="shared" si="598"/>
        <v/>
      </c>
      <c r="AE410" s="132" t="str">
        <f t="shared" si="599"/>
        <v/>
      </c>
      <c r="AF410" s="132" t="str">
        <f t="shared" si="600"/>
        <v/>
      </c>
      <c r="AG410" s="132" t="str">
        <f t="shared" si="582"/>
        <v/>
      </c>
      <c r="AH410" s="136" t="str">
        <f t="shared" si="601"/>
        <v/>
      </c>
      <c r="AI410" s="132" t="str">
        <f t="shared" si="602"/>
        <v/>
      </c>
      <c r="AJ410" s="132" t="str">
        <f t="shared" si="603"/>
        <v/>
      </c>
      <c r="AK410" s="132" t="str">
        <f t="shared" si="604"/>
        <v/>
      </c>
      <c r="AL410" s="136" t="str">
        <f t="shared" si="605"/>
        <v/>
      </c>
      <c r="AM410" s="132"/>
      <c r="AN410" s="132" t="str">
        <f t="shared" si="583"/>
        <v/>
      </c>
      <c r="AP410" s="1" t="str">
        <f t="shared" si="584"/>
        <v xml:space="preserve"> </v>
      </c>
      <c r="AQ410" s="1" t="str">
        <f t="shared" si="585"/>
        <v xml:space="preserve">0 </v>
      </c>
      <c r="AR410" s="1" t="str">
        <f t="shared" si="586"/>
        <v xml:space="preserve">0 </v>
      </c>
      <c r="AS410" s="1" t="str">
        <f t="shared" si="606"/>
        <v/>
      </c>
      <c r="AT410" s="1" t="str">
        <f t="shared" si="607"/>
        <v/>
      </c>
      <c r="AU410" s="1" t="str">
        <f t="shared" si="608"/>
        <v/>
      </c>
      <c r="AV410" s="1" t="str">
        <f t="shared" si="609"/>
        <v/>
      </c>
      <c r="AW410" s="1" t="str">
        <f t="shared" si="610"/>
        <v/>
      </c>
      <c r="AX410" s="1" t="str">
        <f t="shared" si="611"/>
        <v/>
      </c>
      <c r="BA410" s="1">
        <f t="shared" si="612"/>
        <v>0</v>
      </c>
      <c r="BB410" s="1" t="str">
        <f t="shared" si="613"/>
        <v/>
      </c>
      <c r="BC410" s="1" t="str">
        <f t="shared" si="614"/>
        <v/>
      </c>
    </row>
    <row r="411" spans="1:55" ht="15.75">
      <c r="A411" s="145">
        <f t="shared" ref="A411" si="634">A410+1</f>
        <v>406</v>
      </c>
      <c r="B411" s="147"/>
      <c r="C411" s="147"/>
      <c r="D411" s="147"/>
      <c r="E411" s="146"/>
      <c r="F411" s="146"/>
      <c r="G411" s="146"/>
      <c r="H411" s="150">
        <f t="shared" si="588"/>
        <v>0</v>
      </c>
      <c r="I411" s="147"/>
      <c r="J411" s="150">
        <f t="shared" si="589"/>
        <v>0</v>
      </c>
      <c r="K411" s="147"/>
      <c r="L411" s="147"/>
      <c r="M411" s="147"/>
      <c r="N411" s="147"/>
      <c r="O411" s="148"/>
      <c r="P411" s="147"/>
      <c r="Q411" s="147"/>
      <c r="R411" s="149" t="str">
        <f t="shared" si="590"/>
        <v/>
      </c>
      <c r="S411" s="149" t="str">
        <f t="shared" si="591"/>
        <v/>
      </c>
      <c r="T411" s="147"/>
      <c r="U411" s="147"/>
      <c r="V411" s="147"/>
      <c r="W411" s="132" t="str">
        <f t="shared" si="592"/>
        <v/>
      </c>
      <c r="X411" s="136" t="str">
        <f t="shared" si="593"/>
        <v/>
      </c>
      <c r="Y411" s="132" t="str">
        <f t="shared" si="581"/>
        <v/>
      </c>
      <c r="Z411" s="136" t="str">
        <f t="shared" si="594"/>
        <v/>
      </c>
      <c r="AA411" s="136" t="str">
        <f t="shared" si="595"/>
        <v/>
      </c>
      <c r="AB411" s="136" t="str">
        <f t="shared" si="596"/>
        <v/>
      </c>
      <c r="AC411" s="136" t="str">
        <f t="shared" si="597"/>
        <v/>
      </c>
      <c r="AD411" s="132" t="str">
        <f t="shared" si="598"/>
        <v/>
      </c>
      <c r="AE411" s="132" t="str">
        <f t="shared" si="599"/>
        <v/>
      </c>
      <c r="AF411" s="132" t="str">
        <f t="shared" si="600"/>
        <v/>
      </c>
      <c r="AG411" s="132" t="str">
        <f t="shared" si="582"/>
        <v/>
      </c>
      <c r="AH411" s="136" t="str">
        <f t="shared" si="601"/>
        <v/>
      </c>
      <c r="AI411" s="132" t="str">
        <f t="shared" si="602"/>
        <v/>
      </c>
      <c r="AJ411" s="132" t="str">
        <f t="shared" si="603"/>
        <v/>
      </c>
      <c r="AK411" s="132" t="str">
        <f t="shared" si="604"/>
        <v/>
      </c>
      <c r="AL411" s="136" t="str">
        <f t="shared" si="605"/>
        <v/>
      </c>
      <c r="AM411" s="132"/>
      <c r="AN411" s="132" t="str">
        <f t="shared" si="583"/>
        <v/>
      </c>
      <c r="AP411" s="1" t="str">
        <f t="shared" si="584"/>
        <v xml:space="preserve"> </v>
      </c>
      <c r="AQ411" s="1" t="str">
        <f t="shared" si="585"/>
        <v xml:space="preserve">0 </v>
      </c>
      <c r="AR411" s="1" t="str">
        <f t="shared" si="586"/>
        <v xml:space="preserve">0 </v>
      </c>
      <c r="AS411" s="1" t="str">
        <f t="shared" si="606"/>
        <v/>
      </c>
      <c r="AT411" s="1" t="str">
        <f t="shared" si="607"/>
        <v/>
      </c>
      <c r="AU411" s="1" t="str">
        <f t="shared" si="608"/>
        <v/>
      </c>
      <c r="AV411" s="1" t="str">
        <f t="shared" si="609"/>
        <v/>
      </c>
      <c r="AW411" s="1" t="str">
        <f t="shared" si="610"/>
        <v/>
      </c>
      <c r="AX411" s="1" t="str">
        <f t="shared" si="611"/>
        <v/>
      </c>
      <c r="BA411" s="1">
        <f t="shared" si="612"/>
        <v>0</v>
      </c>
      <c r="BB411" s="1" t="str">
        <f t="shared" si="613"/>
        <v/>
      </c>
      <c r="BC411" s="1" t="str">
        <f t="shared" si="614"/>
        <v/>
      </c>
    </row>
    <row r="412" spans="1:55" ht="15.75">
      <c r="A412" s="145">
        <f t="shared" ref="A412" si="635">A411+1</f>
        <v>407</v>
      </c>
      <c r="B412" s="147"/>
      <c r="C412" s="147"/>
      <c r="D412" s="147"/>
      <c r="E412" s="146"/>
      <c r="F412" s="146"/>
      <c r="G412" s="146"/>
      <c r="H412" s="150">
        <f t="shared" si="588"/>
        <v>0</v>
      </c>
      <c r="I412" s="147"/>
      <c r="J412" s="150">
        <f t="shared" si="589"/>
        <v>0</v>
      </c>
      <c r="K412" s="147"/>
      <c r="L412" s="147"/>
      <c r="M412" s="147"/>
      <c r="N412" s="147"/>
      <c r="O412" s="148"/>
      <c r="P412" s="147"/>
      <c r="Q412" s="147"/>
      <c r="R412" s="149" t="str">
        <f t="shared" si="590"/>
        <v/>
      </c>
      <c r="S412" s="149" t="str">
        <f t="shared" si="591"/>
        <v/>
      </c>
      <c r="T412" s="147"/>
      <c r="U412" s="147"/>
      <c r="V412" s="147"/>
      <c r="W412" s="132" t="str">
        <f t="shared" si="592"/>
        <v/>
      </c>
      <c r="X412" s="136" t="str">
        <f t="shared" si="593"/>
        <v/>
      </c>
      <c r="Y412" s="132" t="str">
        <f t="shared" si="581"/>
        <v/>
      </c>
      <c r="Z412" s="136" t="str">
        <f t="shared" si="594"/>
        <v/>
      </c>
      <c r="AA412" s="136" t="str">
        <f t="shared" si="595"/>
        <v/>
      </c>
      <c r="AB412" s="136" t="str">
        <f t="shared" si="596"/>
        <v/>
      </c>
      <c r="AC412" s="136" t="str">
        <f t="shared" si="597"/>
        <v/>
      </c>
      <c r="AD412" s="132" t="str">
        <f t="shared" si="598"/>
        <v/>
      </c>
      <c r="AE412" s="132" t="str">
        <f t="shared" si="599"/>
        <v/>
      </c>
      <c r="AF412" s="132" t="str">
        <f t="shared" si="600"/>
        <v/>
      </c>
      <c r="AG412" s="132" t="str">
        <f t="shared" si="582"/>
        <v/>
      </c>
      <c r="AH412" s="136" t="str">
        <f t="shared" si="601"/>
        <v/>
      </c>
      <c r="AI412" s="132" t="str">
        <f t="shared" si="602"/>
        <v/>
      </c>
      <c r="AJ412" s="132" t="str">
        <f t="shared" si="603"/>
        <v/>
      </c>
      <c r="AK412" s="132" t="str">
        <f t="shared" si="604"/>
        <v/>
      </c>
      <c r="AL412" s="136" t="str">
        <f t="shared" si="605"/>
        <v/>
      </c>
      <c r="AM412" s="132"/>
      <c r="AN412" s="132" t="str">
        <f t="shared" si="583"/>
        <v/>
      </c>
      <c r="AP412" s="1" t="str">
        <f t="shared" si="584"/>
        <v xml:space="preserve"> </v>
      </c>
      <c r="AQ412" s="1" t="str">
        <f t="shared" si="585"/>
        <v xml:space="preserve">0 </v>
      </c>
      <c r="AR412" s="1" t="str">
        <f t="shared" si="586"/>
        <v xml:space="preserve">0 </v>
      </c>
      <c r="AS412" s="1" t="str">
        <f t="shared" si="606"/>
        <v/>
      </c>
      <c r="AT412" s="1" t="str">
        <f t="shared" si="607"/>
        <v/>
      </c>
      <c r="AU412" s="1" t="str">
        <f t="shared" si="608"/>
        <v/>
      </c>
      <c r="AV412" s="1" t="str">
        <f t="shared" si="609"/>
        <v/>
      </c>
      <c r="AW412" s="1" t="str">
        <f t="shared" si="610"/>
        <v/>
      </c>
      <c r="AX412" s="1" t="str">
        <f t="shared" si="611"/>
        <v/>
      </c>
      <c r="BA412" s="1">
        <f t="shared" si="612"/>
        <v>0</v>
      </c>
      <c r="BB412" s="1" t="str">
        <f t="shared" si="613"/>
        <v/>
      </c>
      <c r="BC412" s="1" t="str">
        <f t="shared" si="614"/>
        <v/>
      </c>
    </row>
    <row r="413" spans="1:55" ht="15.75">
      <c r="A413" s="145">
        <f t="shared" ref="A413" si="636">A412+1</f>
        <v>408</v>
      </c>
      <c r="B413" s="147"/>
      <c r="C413" s="147"/>
      <c r="D413" s="147"/>
      <c r="E413" s="146"/>
      <c r="F413" s="146"/>
      <c r="G413" s="146"/>
      <c r="H413" s="150">
        <f t="shared" si="588"/>
        <v>0</v>
      </c>
      <c r="I413" s="147"/>
      <c r="J413" s="150">
        <f t="shared" si="589"/>
        <v>0</v>
      </c>
      <c r="K413" s="147"/>
      <c r="L413" s="147"/>
      <c r="M413" s="147"/>
      <c r="N413" s="147"/>
      <c r="O413" s="148"/>
      <c r="P413" s="147"/>
      <c r="Q413" s="147"/>
      <c r="R413" s="149" t="str">
        <f t="shared" si="590"/>
        <v/>
      </c>
      <c r="S413" s="149" t="str">
        <f t="shared" si="591"/>
        <v/>
      </c>
      <c r="T413" s="147"/>
      <c r="U413" s="147"/>
      <c r="V413" s="147"/>
      <c r="W413" s="132" t="str">
        <f t="shared" si="592"/>
        <v/>
      </c>
      <c r="X413" s="136" t="str">
        <f t="shared" si="593"/>
        <v/>
      </c>
      <c r="Y413" s="132" t="str">
        <f t="shared" si="581"/>
        <v/>
      </c>
      <c r="Z413" s="136" t="str">
        <f t="shared" si="594"/>
        <v/>
      </c>
      <c r="AA413" s="136" t="str">
        <f t="shared" si="595"/>
        <v/>
      </c>
      <c r="AB413" s="136" t="str">
        <f t="shared" si="596"/>
        <v/>
      </c>
      <c r="AC413" s="136" t="str">
        <f t="shared" si="597"/>
        <v/>
      </c>
      <c r="AD413" s="132" t="str">
        <f t="shared" si="598"/>
        <v/>
      </c>
      <c r="AE413" s="132" t="str">
        <f t="shared" si="599"/>
        <v/>
      </c>
      <c r="AF413" s="132" t="str">
        <f t="shared" si="600"/>
        <v/>
      </c>
      <c r="AG413" s="132" t="str">
        <f t="shared" si="582"/>
        <v/>
      </c>
      <c r="AH413" s="136" t="str">
        <f t="shared" si="601"/>
        <v/>
      </c>
      <c r="AI413" s="132" t="str">
        <f t="shared" si="602"/>
        <v/>
      </c>
      <c r="AJ413" s="132" t="str">
        <f t="shared" si="603"/>
        <v/>
      </c>
      <c r="AK413" s="132" t="str">
        <f t="shared" si="604"/>
        <v/>
      </c>
      <c r="AL413" s="136" t="str">
        <f t="shared" si="605"/>
        <v/>
      </c>
      <c r="AM413" s="132"/>
      <c r="AN413" s="132" t="str">
        <f t="shared" si="583"/>
        <v/>
      </c>
      <c r="AP413" s="1" t="str">
        <f t="shared" si="584"/>
        <v xml:space="preserve"> </v>
      </c>
      <c r="AQ413" s="1" t="str">
        <f t="shared" si="585"/>
        <v xml:space="preserve">0 </v>
      </c>
      <c r="AR413" s="1" t="str">
        <f t="shared" si="586"/>
        <v xml:space="preserve">0 </v>
      </c>
      <c r="AS413" s="1" t="str">
        <f t="shared" si="606"/>
        <v/>
      </c>
      <c r="AT413" s="1" t="str">
        <f t="shared" si="607"/>
        <v/>
      </c>
      <c r="AU413" s="1" t="str">
        <f t="shared" si="608"/>
        <v/>
      </c>
      <c r="AV413" s="1" t="str">
        <f t="shared" si="609"/>
        <v/>
      </c>
      <c r="AW413" s="1" t="str">
        <f t="shared" si="610"/>
        <v/>
      </c>
      <c r="AX413" s="1" t="str">
        <f t="shared" si="611"/>
        <v/>
      </c>
      <c r="BA413" s="1">
        <f t="shared" si="612"/>
        <v>0</v>
      </c>
      <c r="BB413" s="1" t="str">
        <f t="shared" si="613"/>
        <v/>
      </c>
      <c r="BC413" s="1" t="str">
        <f t="shared" si="614"/>
        <v/>
      </c>
    </row>
    <row r="414" spans="1:55" ht="15.75">
      <c r="A414" s="145">
        <f t="shared" ref="A414" si="637">A413+1</f>
        <v>409</v>
      </c>
      <c r="B414" s="147"/>
      <c r="C414" s="147"/>
      <c r="D414" s="147"/>
      <c r="E414" s="146"/>
      <c r="F414" s="146"/>
      <c r="G414" s="146"/>
      <c r="H414" s="150">
        <f t="shared" si="588"/>
        <v>0</v>
      </c>
      <c r="I414" s="147"/>
      <c r="J414" s="150">
        <f t="shared" si="589"/>
        <v>0</v>
      </c>
      <c r="K414" s="147"/>
      <c r="L414" s="147"/>
      <c r="M414" s="147"/>
      <c r="N414" s="147"/>
      <c r="O414" s="148"/>
      <c r="P414" s="147"/>
      <c r="Q414" s="147"/>
      <c r="R414" s="149" t="str">
        <f t="shared" si="590"/>
        <v/>
      </c>
      <c r="S414" s="149" t="str">
        <f t="shared" si="591"/>
        <v/>
      </c>
      <c r="T414" s="147"/>
      <c r="U414" s="147"/>
      <c r="V414" s="147"/>
      <c r="W414" s="132" t="str">
        <f t="shared" si="592"/>
        <v/>
      </c>
      <c r="X414" s="136" t="str">
        <f t="shared" si="593"/>
        <v/>
      </c>
      <c r="Y414" s="132" t="str">
        <f t="shared" si="581"/>
        <v/>
      </c>
      <c r="Z414" s="136" t="str">
        <f t="shared" si="594"/>
        <v/>
      </c>
      <c r="AA414" s="136" t="str">
        <f t="shared" si="595"/>
        <v/>
      </c>
      <c r="AB414" s="136" t="str">
        <f t="shared" si="596"/>
        <v/>
      </c>
      <c r="AC414" s="136" t="str">
        <f t="shared" si="597"/>
        <v/>
      </c>
      <c r="AD414" s="132" t="str">
        <f t="shared" si="598"/>
        <v/>
      </c>
      <c r="AE414" s="132" t="str">
        <f t="shared" si="599"/>
        <v/>
      </c>
      <c r="AF414" s="132" t="str">
        <f t="shared" si="600"/>
        <v/>
      </c>
      <c r="AG414" s="132" t="str">
        <f t="shared" si="582"/>
        <v/>
      </c>
      <c r="AH414" s="136" t="str">
        <f t="shared" si="601"/>
        <v/>
      </c>
      <c r="AI414" s="132" t="str">
        <f t="shared" si="602"/>
        <v/>
      </c>
      <c r="AJ414" s="132" t="str">
        <f t="shared" si="603"/>
        <v/>
      </c>
      <c r="AK414" s="132" t="str">
        <f t="shared" si="604"/>
        <v/>
      </c>
      <c r="AL414" s="136" t="str">
        <f t="shared" si="605"/>
        <v/>
      </c>
      <c r="AM414" s="132"/>
      <c r="AN414" s="132" t="str">
        <f t="shared" si="583"/>
        <v/>
      </c>
      <c r="AP414" s="1" t="str">
        <f t="shared" si="584"/>
        <v xml:space="preserve"> </v>
      </c>
      <c r="AQ414" s="1" t="str">
        <f t="shared" si="585"/>
        <v xml:space="preserve">0 </v>
      </c>
      <c r="AR414" s="1" t="str">
        <f t="shared" si="586"/>
        <v xml:space="preserve">0 </v>
      </c>
      <c r="AS414" s="1" t="str">
        <f t="shared" si="606"/>
        <v/>
      </c>
      <c r="AT414" s="1" t="str">
        <f t="shared" si="607"/>
        <v/>
      </c>
      <c r="AU414" s="1" t="str">
        <f t="shared" si="608"/>
        <v/>
      </c>
      <c r="AV414" s="1" t="str">
        <f t="shared" si="609"/>
        <v/>
      </c>
      <c r="AW414" s="1" t="str">
        <f t="shared" si="610"/>
        <v/>
      </c>
      <c r="AX414" s="1" t="str">
        <f t="shared" si="611"/>
        <v/>
      </c>
      <c r="BA414" s="1">
        <f t="shared" si="612"/>
        <v>0</v>
      </c>
      <c r="BB414" s="1" t="str">
        <f t="shared" si="613"/>
        <v/>
      </c>
      <c r="BC414" s="1" t="str">
        <f t="shared" si="614"/>
        <v/>
      </c>
    </row>
    <row r="415" spans="1:55" ht="15.75">
      <c r="A415" s="145">
        <f t="shared" ref="A415" si="638">A414+1</f>
        <v>410</v>
      </c>
      <c r="B415" s="147"/>
      <c r="C415" s="147"/>
      <c r="D415" s="147"/>
      <c r="E415" s="146"/>
      <c r="F415" s="146"/>
      <c r="G415" s="146"/>
      <c r="H415" s="150">
        <f t="shared" si="588"/>
        <v>0</v>
      </c>
      <c r="I415" s="147"/>
      <c r="J415" s="150">
        <f t="shared" si="589"/>
        <v>0</v>
      </c>
      <c r="K415" s="147"/>
      <c r="L415" s="147"/>
      <c r="M415" s="147"/>
      <c r="N415" s="147"/>
      <c r="O415" s="148"/>
      <c r="P415" s="147"/>
      <c r="Q415" s="147"/>
      <c r="R415" s="149" t="str">
        <f t="shared" si="590"/>
        <v/>
      </c>
      <c r="S415" s="149" t="str">
        <f t="shared" si="591"/>
        <v/>
      </c>
      <c r="T415" s="147"/>
      <c r="U415" s="147"/>
      <c r="V415" s="147"/>
      <c r="W415" s="132" t="str">
        <f t="shared" si="592"/>
        <v/>
      </c>
      <c r="X415" s="136" t="str">
        <f t="shared" si="593"/>
        <v/>
      </c>
      <c r="Y415" s="132" t="str">
        <f t="shared" si="581"/>
        <v/>
      </c>
      <c r="Z415" s="136" t="str">
        <f t="shared" si="594"/>
        <v/>
      </c>
      <c r="AA415" s="136" t="str">
        <f t="shared" si="595"/>
        <v/>
      </c>
      <c r="AB415" s="136" t="str">
        <f t="shared" si="596"/>
        <v/>
      </c>
      <c r="AC415" s="136" t="str">
        <f t="shared" si="597"/>
        <v/>
      </c>
      <c r="AD415" s="132" t="str">
        <f t="shared" si="598"/>
        <v/>
      </c>
      <c r="AE415" s="132" t="str">
        <f t="shared" si="599"/>
        <v/>
      </c>
      <c r="AF415" s="132" t="str">
        <f t="shared" si="600"/>
        <v/>
      </c>
      <c r="AG415" s="132" t="str">
        <f t="shared" si="582"/>
        <v/>
      </c>
      <c r="AH415" s="136" t="str">
        <f t="shared" si="601"/>
        <v/>
      </c>
      <c r="AI415" s="132" t="str">
        <f t="shared" si="602"/>
        <v/>
      </c>
      <c r="AJ415" s="132" t="str">
        <f t="shared" si="603"/>
        <v/>
      </c>
      <c r="AK415" s="132" t="str">
        <f t="shared" si="604"/>
        <v/>
      </c>
      <c r="AL415" s="136" t="str">
        <f t="shared" si="605"/>
        <v/>
      </c>
      <c r="AM415" s="132"/>
      <c r="AN415" s="132" t="str">
        <f t="shared" si="583"/>
        <v/>
      </c>
      <c r="AP415" s="1" t="str">
        <f t="shared" si="584"/>
        <v xml:space="preserve"> </v>
      </c>
      <c r="AQ415" s="1" t="str">
        <f t="shared" si="585"/>
        <v xml:space="preserve">0 </v>
      </c>
      <c r="AR415" s="1" t="str">
        <f t="shared" si="586"/>
        <v xml:space="preserve">0 </v>
      </c>
      <c r="AS415" s="1" t="str">
        <f t="shared" si="606"/>
        <v/>
      </c>
      <c r="AT415" s="1" t="str">
        <f t="shared" si="607"/>
        <v/>
      </c>
      <c r="AU415" s="1" t="str">
        <f t="shared" si="608"/>
        <v/>
      </c>
      <c r="AV415" s="1" t="str">
        <f t="shared" si="609"/>
        <v/>
      </c>
      <c r="AW415" s="1" t="str">
        <f t="shared" si="610"/>
        <v/>
      </c>
      <c r="AX415" s="1" t="str">
        <f t="shared" si="611"/>
        <v/>
      </c>
      <c r="BA415" s="1">
        <f t="shared" si="612"/>
        <v>0</v>
      </c>
      <c r="BB415" s="1" t="str">
        <f t="shared" si="613"/>
        <v/>
      </c>
      <c r="BC415" s="1" t="str">
        <f t="shared" si="614"/>
        <v/>
      </c>
    </row>
    <row r="416" spans="1:55" ht="15.75">
      <c r="A416" s="145">
        <f t="shared" ref="A416" si="639">A415+1</f>
        <v>411</v>
      </c>
      <c r="B416" s="147"/>
      <c r="C416" s="147"/>
      <c r="D416" s="147"/>
      <c r="E416" s="146"/>
      <c r="F416" s="146"/>
      <c r="G416" s="146"/>
      <c r="H416" s="150">
        <f t="shared" si="588"/>
        <v>0</v>
      </c>
      <c r="I416" s="147"/>
      <c r="J416" s="150">
        <f t="shared" si="589"/>
        <v>0</v>
      </c>
      <c r="K416" s="147"/>
      <c r="L416" s="147"/>
      <c r="M416" s="147"/>
      <c r="N416" s="147"/>
      <c r="O416" s="148"/>
      <c r="P416" s="147"/>
      <c r="Q416" s="147"/>
      <c r="R416" s="149" t="str">
        <f t="shared" si="590"/>
        <v/>
      </c>
      <c r="S416" s="149" t="str">
        <f t="shared" si="591"/>
        <v/>
      </c>
      <c r="T416" s="147"/>
      <c r="U416" s="147"/>
      <c r="V416" s="147"/>
      <c r="W416" s="132" t="str">
        <f t="shared" si="592"/>
        <v/>
      </c>
      <c r="X416" s="136" t="str">
        <f t="shared" si="593"/>
        <v/>
      </c>
      <c r="Y416" s="132" t="str">
        <f t="shared" si="581"/>
        <v/>
      </c>
      <c r="Z416" s="136" t="str">
        <f t="shared" si="594"/>
        <v/>
      </c>
      <c r="AA416" s="136" t="str">
        <f t="shared" si="595"/>
        <v/>
      </c>
      <c r="AB416" s="136" t="str">
        <f t="shared" si="596"/>
        <v/>
      </c>
      <c r="AC416" s="136" t="str">
        <f t="shared" si="597"/>
        <v/>
      </c>
      <c r="AD416" s="132" t="str">
        <f t="shared" si="598"/>
        <v/>
      </c>
      <c r="AE416" s="132" t="str">
        <f t="shared" si="599"/>
        <v/>
      </c>
      <c r="AF416" s="132" t="str">
        <f t="shared" si="600"/>
        <v/>
      </c>
      <c r="AG416" s="132" t="str">
        <f t="shared" si="582"/>
        <v/>
      </c>
      <c r="AH416" s="136" t="str">
        <f t="shared" si="601"/>
        <v/>
      </c>
      <c r="AI416" s="132" t="str">
        <f t="shared" si="602"/>
        <v/>
      </c>
      <c r="AJ416" s="132" t="str">
        <f t="shared" si="603"/>
        <v/>
      </c>
      <c r="AK416" s="132" t="str">
        <f t="shared" si="604"/>
        <v/>
      </c>
      <c r="AL416" s="136" t="str">
        <f t="shared" si="605"/>
        <v/>
      </c>
      <c r="AM416" s="132"/>
      <c r="AN416" s="132" t="str">
        <f t="shared" si="583"/>
        <v/>
      </c>
      <c r="AP416" s="1" t="str">
        <f t="shared" si="584"/>
        <v xml:space="preserve"> </v>
      </c>
      <c r="AQ416" s="1" t="str">
        <f t="shared" si="585"/>
        <v xml:space="preserve">0 </v>
      </c>
      <c r="AR416" s="1" t="str">
        <f t="shared" si="586"/>
        <v xml:space="preserve">0 </v>
      </c>
      <c r="AS416" s="1" t="str">
        <f t="shared" si="606"/>
        <v/>
      </c>
      <c r="AT416" s="1" t="str">
        <f t="shared" si="607"/>
        <v/>
      </c>
      <c r="AU416" s="1" t="str">
        <f t="shared" si="608"/>
        <v/>
      </c>
      <c r="AV416" s="1" t="str">
        <f t="shared" si="609"/>
        <v/>
      </c>
      <c r="AW416" s="1" t="str">
        <f t="shared" si="610"/>
        <v/>
      </c>
      <c r="AX416" s="1" t="str">
        <f t="shared" si="611"/>
        <v/>
      </c>
      <c r="BA416" s="1">
        <f t="shared" si="612"/>
        <v>0</v>
      </c>
      <c r="BB416" s="1" t="str">
        <f t="shared" si="613"/>
        <v/>
      </c>
      <c r="BC416" s="1" t="str">
        <f t="shared" si="614"/>
        <v/>
      </c>
    </row>
    <row r="417" spans="1:55" ht="15.75">
      <c r="A417" s="145">
        <f t="shared" ref="A417" si="640">A416+1</f>
        <v>412</v>
      </c>
      <c r="B417" s="147"/>
      <c r="C417" s="147"/>
      <c r="D417" s="147"/>
      <c r="E417" s="146"/>
      <c r="F417" s="146"/>
      <c r="G417" s="146"/>
      <c r="H417" s="150">
        <f t="shared" si="588"/>
        <v>0</v>
      </c>
      <c r="I417" s="147"/>
      <c r="J417" s="150">
        <f t="shared" si="589"/>
        <v>0</v>
      </c>
      <c r="K417" s="147"/>
      <c r="L417" s="147"/>
      <c r="M417" s="147"/>
      <c r="N417" s="147"/>
      <c r="O417" s="148"/>
      <c r="P417" s="147"/>
      <c r="Q417" s="147"/>
      <c r="R417" s="149" t="str">
        <f t="shared" si="590"/>
        <v/>
      </c>
      <c r="S417" s="149" t="str">
        <f t="shared" si="591"/>
        <v/>
      </c>
      <c r="T417" s="147"/>
      <c r="U417" s="147"/>
      <c r="V417" s="147"/>
      <c r="W417" s="132" t="str">
        <f t="shared" si="592"/>
        <v/>
      </c>
      <c r="X417" s="136" t="str">
        <f t="shared" si="593"/>
        <v/>
      </c>
      <c r="Y417" s="132" t="str">
        <f t="shared" si="581"/>
        <v/>
      </c>
      <c r="Z417" s="136" t="str">
        <f t="shared" si="594"/>
        <v/>
      </c>
      <c r="AA417" s="136" t="str">
        <f t="shared" si="595"/>
        <v/>
      </c>
      <c r="AB417" s="136" t="str">
        <f t="shared" si="596"/>
        <v/>
      </c>
      <c r="AC417" s="136" t="str">
        <f t="shared" si="597"/>
        <v/>
      </c>
      <c r="AD417" s="132" t="str">
        <f t="shared" si="598"/>
        <v/>
      </c>
      <c r="AE417" s="132" t="str">
        <f t="shared" si="599"/>
        <v/>
      </c>
      <c r="AF417" s="132" t="str">
        <f t="shared" si="600"/>
        <v/>
      </c>
      <c r="AG417" s="132" t="str">
        <f t="shared" si="582"/>
        <v/>
      </c>
      <c r="AH417" s="136" t="str">
        <f t="shared" si="601"/>
        <v/>
      </c>
      <c r="AI417" s="132" t="str">
        <f t="shared" si="602"/>
        <v/>
      </c>
      <c r="AJ417" s="132" t="str">
        <f t="shared" si="603"/>
        <v/>
      </c>
      <c r="AK417" s="132" t="str">
        <f t="shared" si="604"/>
        <v/>
      </c>
      <c r="AL417" s="136" t="str">
        <f t="shared" si="605"/>
        <v/>
      </c>
      <c r="AM417" s="132"/>
      <c r="AN417" s="132" t="str">
        <f t="shared" si="583"/>
        <v/>
      </c>
      <c r="AP417" s="1" t="str">
        <f t="shared" si="584"/>
        <v xml:space="preserve"> </v>
      </c>
      <c r="AQ417" s="1" t="str">
        <f t="shared" si="585"/>
        <v xml:space="preserve">0 </v>
      </c>
      <c r="AR417" s="1" t="str">
        <f t="shared" si="586"/>
        <v xml:space="preserve">0 </v>
      </c>
      <c r="AS417" s="1" t="str">
        <f t="shared" si="606"/>
        <v/>
      </c>
      <c r="AT417" s="1" t="str">
        <f t="shared" si="607"/>
        <v/>
      </c>
      <c r="AU417" s="1" t="str">
        <f t="shared" si="608"/>
        <v/>
      </c>
      <c r="AV417" s="1" t="str">
        <f t="shared" si="609"/>
        <v/>
      </c>
      <c r="AW417" s="1" t="str">
        <f t="shared" si="610"/>
        <v/>
      </c>
      <c r="AX417" s="1" t="str">
        <f t="shared" si="611"/>
        <v/>
      </c>
      <c r="BA417" s="1">
        <f t="shared" si="612"/>
        <v>0</v>
      </c>
      <c r="BB417" s="1" t="str">
        <f t="shared" si="613"/>
        <v/>
      </c>
      <c r="BC417" s="1" t="str">
        <f t="shared" si="614"/>
        <v/>
      </c>
    </row>
    <row r="418" spans="1:55" ht="15.75">
      <c r="A418" s="145">
        <f t="shared" ref="A418" si="641">A417+1</f>
        <v>413</v>
      </c>
      <c r="B418" s="147"/>
      <c r="C418" s="147"/>
      <c r="D418" s="147"/>
      <c r="E418" s="146"/>
      <c r="F418" s="146"/>
      <c r="G418" s="146"/>
      <c r="H418" s="150">
        <f t="shared" si="588"/>
        <v>0</v>
      </c>
      <c r="I418" s="147"/>
      <c r="J418" s="150">
        <f t="shared" si="589"/>
        <v>0</v>
      </c>
      <c r="K418" s="147"/>
      <c r="L418" s="147"/>
      <c r="M418" s="147"/>
      <c r="N418" s="147"/>
      <c r="O418" s="148"/>
      <c r="P418" s="147"/>
      <c r="Q418" s="147"/>
      <c r="R418" s="149" t="str">
        <f t="shared" si="590"/>
        <v/>
      </c>
      <c r="S418" s="149" t="str">
        <f t="shared" si="591"/>
        <v/>
      </c>
      <c r="T418" s="147"/>
      <c r="U418" s="147"/>
      <c r="V418" s="147"/>
      <c r="W418" s="132" t="str">
        <f t="shared" si="592"/>
        <v/>
      </c>
      <c r="X418" s="136" t="str">
        <f t="shared" si="593"/>
        <v/>
      </c>
      <c r="Y418" s="132" t="str">
        <f t="shared" si="581"/>
        <v/>
      </c>
      <c r="Z418" s="136" t="str">
        <f t="shared" si="594"/>
        <v/>
      </c>
      <c r="AA418" s="136" t="str">
        <f t="shared" si="595"/>
        <v/>
      </c>
      <c r="AB418" s="136" t="str">
        <f t="shared" si="596"/>
        <v/>
      </c>
      <c r="AC418" s="136" t="str">
        <f t="shared" si="597"/>
        <v/>
      </c>
      <c r="AD418" s="132" t="str">
        <f t="shared" si="598"/>
        <v/>
      </c>
      <c r="AE418" s="132" t="str">
        <f t="shared" si="599"/>
        <v/>
      </c>
      <c r="AF418" s="132" t="str">
        <f t="shared" si="600"/>
        <v/>
      </c>
      <c r="AG418" s="132" t="str">
        <f t="shared" si="582"/>
        <v/>
      </c>
      <c r="AH418" s="136" t="str">
        <f t="shared" si="601"/>
        <v/>
      </c>
      <c r="AI418" s="132" t="str">
        <f t="shared" si="602"/>
        <v/>
      </c>
      <c r="AJ418" s="132" t="str">
        <f t="shared" si="603"/>
        <v/>
      </c>
      <c r="AK418" s="132" t="str">
        <f t="shared" si="604"/>
        <v/>
      </c>
      <c r="AL418" s="136" t="str">
        <f t="shared" si="605"/>
        <v/>
      </c>
      <c r="AM418" s="132"/>
      <c r="AN418" s="132" t="str">
        <f t="shared" si="583"/>
        <v/>
      </c>
      <c r="AP418" s="1" t="str">
        <f t="shared" si="584"/>
        <v xml:space="preserve"> </v>
      </c>
      <c r="AQ418" s="1" t="str">
        <f t="shared" si="585"/>
        <v xml:space="preserve">0 </v>
      </c>
      <c r="AR418" s="1" t="str">
        <f t="shared" si="586"/>
        <v xml:space="preserve">0 </v>
      </c>
      <c r="AS418" s="1" t="str">
        <f t="shared" si="606"/>
        <v/>
      </c>
      <c r="AT418" s="1" t="str">
        <f t="shared" si="607"/>
        <v/>
      </c>
      <c r="AU418" s="1" t="str">
        <f t="shared" si="608"/>
        <v/>
      </c>
      <c r="AV418" s="1" t="str">
        <f t="shared" si="609"/>
        <v/>
      </c>
      <c r="AW418" s="1" t="str">
        <f t="shared" si="610"/>
        <v/>
      </c>
      <c r="AX418" s="1" t="str">
        <f t="shared" si="611"/>
        <v/>
      </c>
      <c r="BA418" s="1">
        <f t="shared" si="612"/>
        <v>0</v>
      </c>
      <c r="BB418" s="1" t="str">
        <f t="shared" si="613"/>
        <v/>
      </c>
      <c r="BC418" s="1" t="str">
        <f t="shared" si="614"/>
        <v/>
      </c>
    </row>
    <row r="419" spans="1:55" ht="15.75">
      <c r="A419" s="145">
        <f t="shared" ref="A419" si="642">A418+1</f>
        <v>414</v>
      </c>
      <c r="B419" s="147"/>
      <c r="C419" s="147"/>
      <c r="D419" s="147"/>
      <c r="E419" s="146"/>
      <c r="F419" s="146"/>
      <c r="G419" s="146"/>
      <c r="H419" s="150">
        <f t="shared" si="588"/>
        <v>0</v>
      </c>
      <c r="I419" s="147"/>
      <c r="J419" s="150">
        <f t="shared" si="589"/>
        <v>0</v>
      </c>
      <c r="K419" s="147"/>
      <c r="L419" s="147"/>
      <c r="M419" s="147"/>
      <c r="N419" s="147"/>
      <c r="O419" s="148"/>
      <c r="P419" s="147"/>
      <c r="Q419" s="147"/>
      <c r="R419" s="149" t="str">
        <f t="shared" si="590"/>
        <v/>
      </c>
      <c r="S419" s="149" t="str">
        <f t="shared" si="591"/>
        <v/>
      </c>
      <c r="T419" s="147"/>
      <c r="U419" s="147"/>
      <c r="V419" s="147"/>
      <c r="W419" s="132" t="str">
        <f t="shared" si="592"/>
        <v/>
      </c>
      <c r="X419" s="136" t="str">
        <f t="shared" si="593"/>
        <v/>
      </c>
      <c r="Y419" s="132" t="str">
        <f t="shared" si="581"/>
        <v/>
      </c>
      <c r="Z419" s="136" t="str">
        <f t="shared" si="594"/>
        <v/>
      </c>
      <c r="AA419" s="136" t="str">
        <f t="shared" si="595"/>
        <v/>
      </c>
      <c r="AB419" s="136" t="str">
        <f t="shared" si="596"/>
        <v/>
      </c>
      <c r="AC419" s="136" t="str">
        <f t="shared" si="597"/>
        <v/>
      </c>
      <c r="AD419" s="132" t="str">
        <f t="shared" si="598"/>
        <v/>
      </c>
      <c r="AE419" s="132" t="str">
        <f t="shared" si="599"/>
        <v/>
      </c>
      <c r="AF419" s="132" t="str">
        <f t="shared" si="600"/>
        <v/>
      </c>
      <c r="AG419" s="132" t="str">
        <f t="shared" si="582"/>
        <v/>
      </c>
      <c r="AH419" s="136" t="str">
        <f t="shared" si="601"/>
        <v/>
      </c>
      <c r="AI419" s="132" t="str">
        <f t="shared" si="602"/>
        <v/>
      </c>
      <c r="AJ419" s="132" t="str">
        <f t="shared" si="603"/>
        <v/>
      </c>
      <c r="AK419" s="132" t="str">
        <f t="shared" si="604"/>
        <v/>
      </c>
      <c r="AL419" s="136" t="str">
        <f t="shared" si="605"/>
        <v/>
      </c>
      <c r="AM419" s="132"/>
      <c r="AN419" s="132" t="str">
        <f t="shared" si="583"/>
        <v/>
      </c>
      <c r="AP419" s="1" t="str">
        <f t="shared" si="584"/>
        <v xml:space="preserve"> </v>
      </c>
      <c r="AQ419" s="1" t="str">
        <f t="shared" si="585"/>
        <v xml:space="preserve">0 </v>
      </c>
      <c r="AR419" s="1" t="str">
        <f t="shared" si="586"/>
        <v xml:space="preserve">0 </v>
      </c>
      <c r="AS419" s="1" t="str">
        <f t="shared" si="606"/>
        <v/>
      </c>
      <c r="AT419" s="1" t="str">
        <f t="shared" si="607"/>
        <v/>
      </c>
      <c r="AU419" s="1" t="str">
        <f t="shared" si="608"/>
        <v/>
      </c>
      <c r="AV419" s="1" t="str">
        <f t="shared" si="609"/>
        <v/>
      </c>
      <c r="AW419" s="1" t="str">
        <f t="shared" si="610"/>
        <v/>
      </c>
      <c r="AX419" s="1" t="str">
        <f t="shared" si="611"/>
        <v/>
      </c>
      <c r="BA419" s="1">
        <f t="shared" si="612"/>
        <v>0</v>
      </c>
      <c r="BB419" s="1" t="str">
        <f t="shared" si="613"/>
        <v/>
      </c>
      <c r="BC419" s="1" t="str">
        <f t="shared" si="614"/>
        <v/>
      </c>
    </row>
    <row r="420" spans="1:55" ht="15.75">
      <c r="A420" s="145">
        <f t="shared" ref="A420" si="643">A419+1</f>
        <v>415</v>
      </c>
      <c r="B420" s="147"/>
      <c r="C420" s="147"/>
      <c r="D420" s="147"/>
      <c r="E420" s="146"/>
      <c r="F420" s="146"/>
      <c r="G420" s="146"/>
      <c r="H420" s="150">
        <f t="shared" si="588"/>
        <v>0</v>
      </c>
      <c r="I420" s="147"/>
      <c r="J420" s="150">
        <f t="shared" si="589"/>
        <v>0</v>
      </c>
      <c r="K420" s="147"/>
      <c r="L420" s="147"/>
      <c r="M420" s="147"/>
      <c r="N420" s="147"/>
      <c r="O420" s="148"/>
      <c r="P420" s="147"/>
      <c r="Q420" s="147"/>
      <c r="R420" s="149" t="str">
        <f t="shared" si="590"/>
        <v/>
      </c>
      <c r="S420" s="149" t="str">
        <f t="shared" si="591"/>
        <v/>
      </c>
      <c r="T420" s="147"/>
      <c r="U420" s="147"/>
      <c r="V420" s="147"/>
      <c r="W420" s="132" t="str">
        <f t="shared" si="592"/>
        <v/>
      </c>
      <c r="X420" s="136" t="str">
        <f t="shared" si="593"/>
        <v/>
      </c>
      <c r="Y420" s="132" t="str">
        <f t="shared" si="581"/>
        <v/>
      </c>
      <c r="Z420" s="136" t="str">
        <f t="shared" si="594"/>
        <v/>
      </c>
      <c r="AA420" s="136" t="str">
        <f t="shared" si="595"/>
        <v/>
      </c>
      <c r="AB420" s="136" t="str">
        <f t="shared" si="596"/>
        <v/>
      </c>
      <c r="AC420" s="136" t="str">
        <f t="shared" si="597"/>
        <v/>
      </c>
      <c r="AD420" s="132" t="str">
        <f t="shared" si="598"/>
        <v/>
      </c>
      <c r="AE420" s="132" t="str">
        <f t="shared" si="599"/>
        <v/>
      </c>
      <c r="AF420" s="132" t="str">
        <f t="shared" si="600"/>
        <v/>
      </c>
      <c r="AG420" s="132" t="str">
        <f t="shared" si="582"/>
        <v/>
      </c>
      <c r="AH420" s="136" t="str">
        <f t="shared" si="601"/>
        <v/>
      </c>
      <c r="AI420" s="132" t="str">
        <f t="shared" si="602"/>
        <v/>
      </c>
      <c r="AJ420" s="132" t="str">
        <f t="shared" si="603"/>
        <v/>
      </c>
      <c r="AK420" s="132" t="str">
        <f t="shared" si="604"/>
        <v/>
      </c>
      <c r="AL420" s="136" t="str">
        <f t="shared" si="605"/>
        <v/>
      </c>
      <c r="AM420" s="132"/>
      <c r="AN420" s="132" t="str">
        <f t="shared" si="583"/>
        <v/>
      </c>
      <c r="AP420" s="1" t="str">
        <f t="shared" si="584"/>
        <v xml:space="preserve"> </v>
      </c>
      <c r="AQ420" s="1" t="str">
        <f t="shared" si="585"/>
        <v xml:space="preserve">0 </v>
      </c>
      <c r="AR420" s="1" t="str">
        <f t="shared" si="586"/>
        <v xml:space="preserve">0 </v>
      </c>
      <c r="AS420" s="1" t="str">
        <f t="shared" si="606"/>
        <v/>
      </c>
      <c r="AT420" s="1" t="str">
        <f t="shared" si="607"/>
        <v/>
      </c>
      <c r="AU420" s="1" t="str">
        <f t="shared" si="608"/>
        <v/>
      </c>
      <c r="AV420" s="1" t="str">
        <f t="shared" si="609"/>
        <v/>
      </c>
      <c r="AW420" s="1" t="str">
        <f t="shared" si="610"/>
        <v/>
      </c>
      <c r="AX420" s="1" t="str">
        <f t="shared" si="611"/>
        <v/>
      </c>
      <c r="BA420" s="1">
        <f t="shared" si="612"/>
        <v>0</v>
      </c>
      <c r="BB420" s="1" t="str">
        <f t="shared" si="613"/>
        <v/>
      </c>
      <c r="BC420" s="1" t="str">
        <f t="shared" si="614"/>
        <v/>
      </c>
    </row>
    <row r="421" spans="1:55" ht="15.75">
      <c r="A421" s="145">
        <f t="shared" ref="A421" si="644">A420+1</f>
        <v>416</v>
      </c>
      <c r="B421" s="147"/>
      <c r="C421" s="147"/>
      <c r="D421" s="147"/>
      <c r="E421" s="146"/>
      <c r="F421" s="146"/>
      <c r="G421" s="146"/>
      <c r="H421" s="150">
        <f t="shared" si="588"/>
        <v>0</v>
      </c>
      <c r="I421" s="147"/>
      <c r="J421" s="150">
        <f t="shared" si="589"/>
        <v>0</v>
      </c>
      <c r="K421" s="147"/>
      <c r="L421" s="147"/>
      <c r="M421" s="147"/>
      <c r="N421" s="147"/>
      <c r="O421" s="148"/>
      <c r="P421" s="147"/>
      <c r="Q421" s="147"/>
      <c r="R421" s="149" t="str">
        <f t="shared" si="590"/>
        <v/>
      </c>
      <c r="S421" s="149" t="str">
        <f t="shared" si="591"/>
        <v/>
      </c>
      <c r="T421" s="147"/>
      <c r="U421" s="147"/>
      <c r="V421" s="147"/>
      <c r="W421" s="132" t="str">
        <f t="shared" si="592"/>
        <v/>
      </c>
      <c r="X421" s="136" t="str">
        <f t="shared" si="593"/>
        <v/>
      </c>
      <c r="Y421" s="132" t="str">
        <f t="shared" si="581"/>
        <v/>
      </c>
      <c r="Z421" s="136" t="str">
        <f t="shared" si="594"/>
        <v/>
      </c>
      <c r="AA421" s="136" t="str">
        <f t="shared" si="595"/>
        <v/>
      </c>
      <c r="AB421" s="136" t="str">
        <f t="shared" si="596"/>
        <v/>
      </c>
      <c r="AC421" s="136" t="str">
        <f t="shared" si="597"/>
        <v/>
      </c>
      <c r="AD421" s="132" t="str">
        <f t="shared" si="598"/>
        <v/>
      </c>
      <c r="AE421" s="132" t="str">
        <f t="shared" si="599"/>
        <v/>
      </c>
      <c r="AF421" s="132" t="str">
        <f t="shared" si="600"/>
        <v/>
      </c>
      <c r="AG421" s="132" t="str">
        <f t="shared" si="582"/>
        <v/>
      </c>
      <c r="AH421" s="136" t="str">
        <f t="shared" si="601"/>
        <v/>
      </c>
      <c r="AI421" s="132" t="str">
        <f t="shared" si="602"/>
        <v/>
      </c>
      <c r="AJ421" s="132" t="str">
        <f t="shared" si="603"/>
        <v/>
      </c>
      <c r="AK421" s="132" t="str">
        <f t="shared" si="604"/>
        <v/>
      </c>
      <c r="AL421" s="136" t="str">
        <f t="shared" si="605"/>
        <v/>
      </c>
      <c r="AM421" s="132"/>
      <c r="AN421" s="132" t="str">
        <f t="shared" si="583"/>
        <v/>
      </c>
      <c r="AP421" s="1" t="str">
        <f t="shared" si="584"/>
        <v xml:space="preserve"> </v>
      </c>
      <c r="AQ421" s="1" t="str">
        <f t="shared" si="585"/>
        <v xml:space="preserve">0 </v>
      </c>
      <c r="AR421" s="1" t="str">
        <f t="shared" si="586"/>
        <v xml:space="preserve">0 </v>
      </c>
      <c r="AS421" s="1" t="str">
        <f t="shared" si="606"/>
        <v/>
      </c>
      <c r="AT421" s="1" t="str">
        <f t="shared" si="607"/>
        <v/>
      </c>
      <c r="AU421" s="1" t="str">
        <f t="shared" si="608"/>
        <v/>
      </c>
      <c r="AV421" s="1" t="str">
        <f t="shared" si="609"/>
        <v/>
      </c>
      <c r="AW421" s="1" t="str">
        <f t="shared" si="610"/>
        <v/>
      </c>
      <c r="AX421" s="1" t="str">
        <f t="shared" si="611"/>
        <v/>
      </c>
      <c r="BA421" s="1">
        <f t="shared" si="612"/>
        <v>0</v>
      </c>
      <c r="BB421" s="1" t="str">
        <f t="shared" si="613"/>
        <v/>
      </c>
      <c r="BC421" s="1" t="str">
        <f t="shared" si="614"/>
        <v/>
      </c>
    </row>
    <row r="422" spans="1:55" ht="15.75">
      <c r="A422" s="145">
        <f t="shared" ref="A422" si="645">A421+1</f>
        <v>417</v>
      </c>
      <c r="B422" s="147"/>
      <c r="C422" s="147"/>
      <c r="D422" s="147"/>
      <c r="E422" s="146"/>
      <c r="F422" s="146"/>
      <c r="G422" s="146"/>
      <c r="H422" s="150">
        <f t="shared" si="588"/>
        <v>0</v>
      </c>
      <c r="I422" s="147"/>
      <c r="J422" s="150">
        <f t="shared" si="589"/>
        <v>0</v>
      </c>
      <c r="K422" s="147"/>
      <c r="L422" s="147"/>
      <c r="M422" s="147"/>
      <c r="N422" s="147"/>
      <c r="O422" s="148"/>
      <c r="P422" s="147"/>
      <c r="Q422" s="147"/>
      <c r="R422" s="149" t="str">
        <f t="shared" si="590"/>
        <v/>
      </c>
      <c r="S422" s="149" t="str">
        <f t="shared" si="591"/>
        <v/>
      </c>
      <c r="T422" s="147"/>
      <c r="U422" s="147"/>
      <c r="V422" s="147"/>
      <c r="W422" s="132" t="str">
        <f t="shared" si="592"/>
        <v/>
      </c>
      <c r="X422" s="136" t="str">
        <f t="shared" si="593"/>
        <v/>
      </c>
      <c r="Y422" s="132" t="str">
        <f t="shared" si="581"/>
        <v/>
      </c>
      <c r="Z422" s="136" t="str">
        <f t="shared" si="594"/>
        <v/>
      </c>
      <c r="AA422" s="136" t="str">
        <f t="shared" si="595"/>
        <v/>
      </c>
      <c r="AB422" s="136" t="str">
        <f t="shared" si="596"/>
        <v/>
      </c>
      <c r="AC422" s="136" t="str">
        <f t="shared" si="597"/>
        <v/>
      </c>
      <c r="AD422" s="132" t="str">
        <f t="shared" si="598"/>
        <v/>
      </c>
      <c r="AE422" s="132" t="str">
        <f t="shared" si="599"/>
        <v/>
      </c>
      <c r="AF422" s="132" t="str">
        <f t="shared" si="600"/>
        <v/>
      </c>
      <c r="AG422" s="132" t="str">
        <f t="shared" si="582"/>
        <v/>
      </c>
      <c r="AH422" s="136" t="str">
        <f t="shared" si="601"/>
        <v/>
      </c>
      <c r="AI422" s="132" t="str">
        <f t="shared" si="602"/>
        <v/>
      </c>
      <c r="AJ422" s="132" t="str">
        <f t="shared" si="603"/>
        <v/>
      </c>
      <c r="AK422" s="132" t="str">
        <f t="shared" si="604"/>
        <v/>
      </c>
      <c r="AL422" s="136" t="str">
        <f t="shared" si="605"/>
        <v/>
      </c>
      <c r="AM422" s="132"/>
      <c r="AN422" s="132" t="str">
        <f t="shared" si="583"/>
        <v/>
      </c>
      <c r="AP422" s="1" t="str">
        <f t="shared" si="584"/>
        <v xml:space="preserve"> </v>
      </c>
      <c r="AQ422" s="1" t="str">
        <f t="shared" si="585"/>
        <v xml:space="preserve">0 </v>
      </c>
      <c r="AR422" s="1" t="str">
        <f t="shared" si="586"/>
        <v xml:space="preserve">0 </v>
      </c>
      <c r="AS422" s="1" t="str">
        <f t="shared" si="606"/>
        <v/>
      </c>
      <c r="AT422" s="1" t="str">
        <f t="shared" si="607"/>
        <v/>
      </c>
      <c r="AU422" s="1" t="str">
        <f t="shared" si="608"/>
        <v/>
      </c>
      <c r="AV422" s="1" t="str">
        <f t="shared" si="609"/>
        <v/>
      </c>
      <c r="AW422" s="1" t="str">
        <f t="shared" si="610"/>
        <v/>
      </c>
      <c r="AX422" s="1" t="str">
        <f t="shared" si="611"/>
        <v/>
      </c>
      <c r="BA422" s="1">
        <f t="shared" si="612"/>
        <v>0</v>
      </c>
      <c r="BB422" s="1" t="str">
        <f t="shared" si="613"/>
        <v/>
      </c>
      <c r="BC422" s="1" t="str">
        <f t="shared" si="614"/>
        <v/>
      </c>
    </row>
    <row r="423" spans="1:55" ht="15.75">
      <c r="A423" s="145">
        <f t="shared" ref="A423" si="646">A422+1</f>
        <v>418</v>
      </c>
      <c r="B423" s="147"/>
      <c r="C423" s="147"/>
      <c r="D423" s="147"/>
      <c r="E423" s="146"/>
      <c r="F423" s="146"/>
      <c r="G423" s="146"/>
      <c r="H423" s="150">
        <f t="shared" si="588"/>
        <v>0</v>
      </c>
      <c r="I423" s="147"/>
      <c r="J423" s="150">
        <f t="shared" si="589"/>
        <v>0</v>
      </c>
      <c r="K423" s="147"/>
      <c r="L423" s="147"/>
      <c r="M423" s="147"/>
      <c r="N423" s="147"/>
      <c r="O423" s="148"/>
      <c r="P423" s="147"/>
      <c r="Q423" s="147"/>
      <c r="R423" s="149" t="str">
        <f t="shared" si="590"/>
        <v/>
      </c>
      <c r="S423" s="149" t="str">
        <f t="shared" si="591"/>
        <v/>
      </c>
      <c r="T423" s="147"/>
      <c r="U423" s="147"/>
      <c r="V423" s="147"/>
      <c r="W423" s="132" t="str">
        <f t="shared" si="592"/>
        <v/>
      </c>
      <c r="X423" s="136" t="str">
        <f t="shared" si="593"/>
        <v/>
      </c>
      <c r="Y423" s="132" t="str">
        <f t="shared" si="581"/>
        <v/>
      </c>
      <c r="Z423" s="136" t="str">
        <f t="shared" si="594"/>
        <v/>
      </c>
      <c r="AA423" s="136" t="str">
        <f t="shared" si="595"/>
        <v/>
      </c>
      <c r="AB423" s="136" t="str">
        <f t="shared" si="596"/>
        <v/>
      </c>
      <c r="AC423" s="136" t="str">
        <f t="shared" si="597"/>
        <v/>
      </c>
      <c r="AD423" s="132" t="str">
        <f t="shared" si="598"/>
        <v/>
      </c>
      <c r="AE423" s="132" t="str">
        <f t="shared" si="599"/>
        <v/>
      </c>
      <c r="AF423" s="132" t="str">
        <f t="shared" si="600"/>
        <v/>
      </c>
      <c r="AG423" s="132" t="str">
        <f t="shared" si="582"/>
        <v/>
      </c>
      <c r="AH423" s="136" t="str">
        <f t="shared" si="601"/>
        <v/>
      </c>
      <c r="AI423" s="132" t="str">
        <f t="shared" si="602"/>
        <v/>
      </c>
      <c r="AJ423" s="132" t="str">
        <f t="shared" si="603"/>
        <v/>
      </c>
      <c r="AK423" s="132" t="str">
        <f t="shared" si="604"/>
        <v/>
      </c>
      <c r="AL423" s="136" t="str">
        <f t="shared" si="605"/>
        <v/>
      </c>
      <c r="AM423" s="132"/>
      <c r="AN423" s="132" t="str">
        <f t="shared" si="583"/>
        <v/>
      </c>
      <c r="AP423" s="1" t="str">
        <f t="shared" si="584"/>
        <v xml:space="preserve"> </v>
      </c>
      <c r="AQ423" s="1" t="str">
        <f t="shared" si="585"/>
        <v xml:space="preserve">0 </v>
      </c>
      <c r="AR423" s="1" t="str">
        <f t="shared" si="586"/>
        <v xml:space="preserve">0 </v>
      </c>
      <c r="AS423" s="1" t="str">
        <f t="shared" si="606"/>
        <v/>
      </c>
      <c r="AT423" s="1" t="str">
        <f t="shared" si="607"/>
        <v/>
      </c>
      <c r="AU423" s="1" t="str">
        <f t="shared" si="608"/>
        <v/>
      </c>
      <c r="AV423" s="1" t="str">
        <f t="shared" si="609"/>
        <v/>
      </c>
      <c r="AW423" s="1" t="str">
        <f t="shared" si="610"/>
        <v/>
      </c>
      <c r="AX423" s="1" t="str">
        <f t="shared" si="611"/>
        <v/>
      </c>
      <c r="BA423" s="1">
        <f t="shared" si="612"/>
        <v>0</v>
      </c>
      <c r="BB423" s="1" t="str">
        <f t="shared" si="613"/>
        <v/>
      </c>
      <c r="BC423" s="1" t="str">
        <f t="shared" si="614"/>
        <v/>
      </c>
    </row>
    <row r="424" spans="1:55" ht="15.75">
      <c r="A424" s="145">
        <f t="shared" ref="A424" si="647">A423+1</f>
        <v>419</v>
      </c>
      <c r="B424" s="147"/>
      <c r="C424" s="147"/>
      <c r="D424" s="147"/>
      <c r="E424" s="146"/>
      <c r="F424" s="146"/>
      <c r="G424" s="146"/>
      <c r="H424" s="150">
        <f t="shared" si="588"/>
        <v>0</v>
      </c>
      <c r="I424" s="147"/>
      <c r="J424" s="150">
        <f t="shared" si="589"/>
        <v>0</v>
      </c>
      <c r="K424" s="147"/>
      <c r="L424" s="147"/>
      <c r="M424" s="147"/>
      <c r="N424" s="147"/>
      <c r="O424" s="148"/>
      <c r="P424" s="147"/>
      <c r="Q424" s="147"/>
      <c r="R424" s="149" t="str">
        <f t="shared" si="590"/>
        <v/>
      </c>
      <c r="S424" s="149" t="str">
        <f t="shared" si="591"/>
        <v/>
      </c>
      <c r="T424" s="147"/>
      <c r="U424" s="147"/>
      <c r="V424" s="147"/>
      <c r="W424" s="132" t="str">
        <f t="shared" si="592"/>
        <v/>
      </c>
      <c r="X424" s="136" t="str">
        <f t="shared" si="593"/>
        <v/>
      </c>
      <c r="Y424" s="132" t="str">
        <f t="shared" si="581"/>
        <v/>
      </c>
      <c r="Z424" s="136" t="str">
        <f t="shared" si="594"/>
        <v/>
      </c>
      <c r="AA424" s="136" t="str">
        <f t="shared" si="595"/>
        <v/>
      </c>
      <c r="AB424" s="136" t="str">
        <f t="shared" si="596"/>
        <v/>
      </c>
      <c r="AC424" s="136" t="str">
        <f t="shared" si="597"/>
        <v/>
      </c>
      <c r="AD424" s="132" t="str">
        <f t="shared" si="598"/>
        <v/>
      </c>
      <c r="AE424" s="132" t="str">
        <f t="shared" si="599"/>
        <v/>
      </c>
      <c r="AF424" s="132" t="str">
        <f t="shared" si="600"/>
        <v/>
      </c>
      <c r="AG424" s="132" t="str">
        <f t="shared" si="582"/>
        <v/>
      </c>
      <c r="AH424" s="136" t="str">
        <f t="shared" si="601"/>
        <v/>
      </c>
      <c r="AI424" s="132" t="str">
        <f t="shared" si="602"/>
        <v/>
      </c>
      <c r="AJ424" s="132" t="str">
        <f t="shared" si="603"/>
        <v/>
      </c>
      <c r="AK424" s="132" t="str">
        <f t="shared" si="604"/>
        <v/>
      </c>
      <c r="AL424" s="136" t="str">
        <f t="shared" si="605"/>
        <v/>
      </c>
      <c r="AM424" s="132"/>
      <c r="AN424" s="132" t="str">
        <f t="shared" si="583"/>
        <v/>
      </c>
      <c r="AP424" s="1" t="str">
        <f t="shared" si="584"/>
        <v xml:space="preserve"> </v>
      </c>
      <c r="AQ424" s="1" t="str">
        <f t="shared" si="585"/>
        <v xml:space="preserve">0 </v>
      </c>
      <c r="AR424" s="1" t="str">
        <f t="shared" si="586"/>
        <v xml:space="preserve">0 </v>
      </c>
      <c r="AS424" s="1" t="str">
        <f t="shared" si="606"/>
        <v/>
      </c>
      <c r="AT424" s="1" t="str">
        <f t="shared" si="607"/>
        <v/>
      </c>
      <c r="AU424" s="1" t="str">
        <f t="shared" si="608"/>
        <v/>
      </c>
      <c r="AV424" s="1" t="str">
        <f t="shared" si="609"/>
        <v/>
      </c>
      <c r="AW424" s="1" t="str">
        <f t="shared" si="610"/>
        <v/>
      </c>
      <c r="AX424" s="1" t="str">
        <f t="shared" si="611"/>
        <v/>
      </c>
      <c r="BA424" s="1">
        <f t="shared" si="612"/>
        <v>0</v>
      </c>
      <c r="BB424" s="1" t="str">
        <f t="shared" si="613"/>
        <v/>
      </c>
      <c r="BC424" s="1" t="str">
        <f t="shared" si="614"/>
        <v/>
      </c>
    </row>
    <row r="425" spans="1:55" ht="15.75">
      <c r="A425" s="145">
        <f t="shared" ref="A425" si="648">A424+1</f>
        <v>420</v>
      </c>
      <c r="B425" s="147"/>
      <c r="C425" s="147"/>
      <c r="D425" s="147"/>
      <c r="E425" s="146"/>
      <c r="F425" s="146"/>
      <c r="G425" s="146"/>
      <c r="H425" s="150">
        <f t="shared" si="588"/>
        <v>0</v>
      </c>
      <c r="I425" s="147"/>
      <c r="J425" s="150">
        <f t="shared" si="589"/>
        <v>0</v>
      </c>
      <c r="K425" s="147"/>
      <c r="L425" s="147"/>
      <c r="M425" s="147"/>
      <c r="N425" s="147"/>
      <c r="O425" s="148"/>
      <c r="P425" s="147"/>
      <c r="Q425" s="147"/>
      <c r="R425" s="149" t="str">
        <f t="shared" si="590"/>
        <v/>
      </c>
      <c r="S425" s="149" t="str">
        <f t="shared" si="591"/>
        <v/>
      </c>
      <c r="T425" s="147"/>
      <c r="U425" s="147"/>
      <c r="V425" s="147"/>
      <c r="W425" s="132" t="str">
        <f t="shared" si="592"/>
        <v/>
      </c>
      <c r="X425" s="136" t="str">
        <f t="shared" si="593"/>
        <v/>
      </c>
      <c r="Y425" s="132" t="str">
        <f t="shared" si="581"/>
        <v/>
      </c>
      <c r="Z425" s="136" t="str">
        <f t="shared" si="594"/>
        <v/>
      </c>
      <c r="AA425" s="136" t="str">
        <f t="shared" si="595"/>
        <v/>
      </c>
      <c r="AB425" s="136" t="str">
        <f t="shared" si="596"/>
        <v/>
      </c>
      <c r="AC425" s="136" t="str">
        <f t="shared" si="597"/>
        <v/>
      </c>
      <c r="AD425" s="132" t="str">
        <f t="shared" si="598"/>
        <v/>
      </c>
      <c r="AE425" s="132" t="str">
        <f t="shared" si="599"/>
        <v/>
      </c>
      <c r="AF425" s="132" t="str">
        <f t="shared" si="600"/>
        <v/>
      </c>
      <c r="AG425" s="132" t="str">
        <f t="shared" si="582"/>
        <v/>
      </c>
      <c r="AH425" s="136" t="str">
        <f t="shared" si="601"/>
        <v/>
      </c>
      <c r="AI425" s="132" t="str">
        <f t="shared" si="602"/>
        <v/>
      </c>
      <c r="AJ425" s="132" t="str">
        <f t="shared" si="603"/>
        <v/>
      </c>
      <c r="AK425" s="132" t="str">
        <f t="shared" si="604"/>
        <v/>
      </c>
      <c r="AL425" s="136" t="str">
        <f t="shared" si="605"/>
        <v/>
      </c>
      <c r="AM425" s="132"/>
      <c r="AN425" s="132" t="str">
        <f t="shared" si="583"/>
        <v/>
      </c>
      <c r="AP425" s="1" t="str">
        <f t="shared" si="584"/>
        <v xml:space="preserve"> </v>
      </c>
      <c r="AQ425" s="1" t="str">
        <f t="shared" si="585"/>
        <v xml:space="preserve">0 </v>
      </c>
      <c r="AR425" s="1" t="str">
        <f t="shared" si="586"/>
        <v xml:space="preserve">0 </v>
      </c>
      <c r="AS425" s="1" t="str">
        <f t="shared" si="606"/>
        <v/>
      </c>
      <c r="AT425" s="1" t="str">
        <f t="shared" si="607"/>
        <v/>
      </c>
      <c r="AU425" s="1" t="str">
        <f t="shared" si="608"/>
        <v/>
      </c>
      <c r="AV425" s="1" t="str">
        <f t="shared" si="609"/>
        <v/>
      </c>
      <c r="AW425" s="1" t="str">
        <f t="shared" si="610"/>
        <v/>
      </c>
      <c r="AX425" s="1" t="str">
        <f t="shared" si="611"/>
        <v/>
      </c>
      <c r="BA425" s="1">
        <f t="shared" si="612"/>
        <v>0</v>
      </c>
      <c r="BB425" s="1" t="str">
        <f t="shared" si="613"/>
        <v/>
      </c>
      <c r="BC425" s="1" t="str">
        <f t="shared" si="614"/>
        <v/>
      </c>
    </row>
    <row r="426" spans="1:55" ht="15.75">
      <c r="A426" s="145">
        <f t="shared" ref="A426" si="649">A425+1</f>
        <v>421</v>
      </c>
      <c r="B426" s="147"/>
      <c r="C426" s="147"/>
      <c r="D426" s="147"/>
      <c r="E426" s="146"/>
      <c r="F426" s="146"/>
      <c r="G426" s="146"/>
      <c r="H426" s="150">
        <f t="shared" si="588"/>
        <v>0</v>
      </c>
      <c r="I426" s="147"/>
      <c r="J426" s="150">
        <f t="shared" si="589"/>
        <v>0</v>
      </c>
      <c r="K426" s="147"/>
      <c r="L426" s="147"/>
      <c r="M426" s="147"/>
      <c r="N426" s="147"/>
      <c r="O426" s="148"/>
      <c r="P426" s="147"/>
      <c r="Q426" s="147"/>
      <c r="R426" s="149" t="str">
        <f t="shared" si="590"/>
        <v/>
      </c>
      <c r="S426" s="149" t="str">
        <f t="shared" si="591"/>
        <v/>
      </c>
      <c r="T426" s="147"/>
      <c r="U426" s="147"/>
      <c r="V426" s="147"/>
      <c r="W426" s="132" t="str">
        <f t="shared" si="592"/>
        <v/>
      </c>
      <c r="X426" s="136" t="str">
        <f t="shared" si="593"/>
        <v/>
      </c>
      <c r="Y426" s="132" t="str">
        <f t="shared" si="581"/>
        <v/>
      </c>
      <c r="Z426" s="136" t="str">
        <f t="shared" si="594"/>
        <v/>
      </c>
      <c r="AA426" s="136" t="str">
        <f t="shared" si="595"/>
        <v/>
      </c>
      <c r="AB426" s="136" t="str">
        <f t="shared" si="596"/>
        <v/>
      </c>
      <c r="AC426" s="136" t="str">
        <f t="shared" si="597"/>
        <v/>
      </c>
      <c r="AD426" s="132" t="str">
        <f t="shared" si="598"/>
        <v/>
      </c>
      <c r="AE426" s="132" t="str">
        <f t="shared" si="599"/>
        <v/>
      </c>
      <c r="AF426" s="132" t="str">
        <f t="shared" si="600"/>
        <v/>
      </c>
      <c r="AG426" s="132" t="str">
        <f t="shared" si="582"/>
        <v/>
      </c>
      <c r="AH426" s="136" t="str">
        <f t="shared" si="601"/>
        <v/>
      </c>
      <c r="AI426" s="132" t="str">
        <f t="shared" si="602"/>
        <v/>
      </c>
      <c r="AJ426" s="132" t="str">
        <f t="shared" si="603"/>
        <v/>
      </c>
      <c r="AK426" s="132" t="str">
        <f t="shared" si="604"/>
        <v/>
      </c>
      <c r="AL426" s="136" t="str">
        <f t="shared" si="605"/>
        <v/>
      </c>
      <c r="AM426" s="132"/>
      <c r="AN426" s="132" t="str">
        <f t="shared" si="583"/>
        <v/>
      </c>
      <c r="AP426" s="1" t="str">
        <f t="shared" si="584"/>
        <v xml:space="preserve"> </v>
      </c>
      <c r="AQ426" s="1" t="str">
        <f t="shared" si="585"/>
        <v xml:space="preserve">0 </v>
      </c>
      <c r="AR426" s="1" t="str">
        <f t="shared" si="586"/>
        <v xml:space="preserve">0 </v>
      </c>
      <c r="AS426" s="1" t="str">
        <f t="shared" si="606"/>
        <v/>
      </c>
      <c r="AT426" s="1" t="str">
        <f t="shared" si="607"/>
        <v/>
      </c>
      <c r="AU426" s="1" t="str">
        <f t="shared" si="608"/>
        <v/>
      </c>
      <c r="AV426" s="1" t="str">
        <f t="shared" si="609"/>
        <v/>
      </c>
      <c r="AW426" s="1" t="str">
        <f t="shared" si="610"/>
        <v/>
      </c>
      <c r="AX426" s="1" t="str">
        <f t="shared" si="611"/>
        <v/>
      </c>
      <c r="BA426" s="1">
        <f t="shared" si="612"/>
        <v>0</v>
      </c>
      <c r="BB426" s="1" t="str">
        <f t="shared" si="613"/>
        <v/>
      </c>
      <c r="BC426" s="1" t="str">
        <f t="shared" si="614"/>
        <v/>
      </c>
    </row>
    <row r="427" spans="1:55" ht="15.75">
      <c r="A427" s="145">
        <f t="shared" ref="A427" si="650">A426+1</f>
        <v>422</v>
      </c>
      <c r="B427" s="147"/>
      <c r="C427" s="147"/>
      <c r="D427" s="147"/>
      <c r="E427" s="146"/>
      <c r="F427" s="146"/>
      <c r="G427" s="146"/>
      <c r="H427" s="150">
        <f t="shared" si="588"/>
        <v>0</v>
      </c>
      <c r="I427" s="147"/>
      <c r="J427" s="150">
        <f t="shared" si="589"/>
        <v>0</v>
      </c>
      <c r="K427" s="147"/>
      <c r="L427" s="147"/>
      <c r="M427" s="147"/>
      <c r="N427" s="147"/>
      <c r="O427" s="148"/>
      <c r="P427" s="147"/>
      <c r="Q427" s="147"/>
      <c r="R427" s="149" t="str">
        <f t="shared" si="590"/>
        <v/>
      </c>
      <c r="S427" s="149" t="str">
        <f t="shared" si="591"/>
        <v/>
      </c>
      <c r="T427" s="147"/>
      <c r="U427" s="147"/>
      <c r="V427" s="147"/>
      <c r="W427" s="132" t="str">
        <f t="shared" si="592"/>
        <v/>
      </c>
      <c r="X427" s="136" t="str">
        <f t="shared" si="593"/>
        <v/>
      </c>
      <c r="Y427" s="132" t="str">
        <f t="shared" si="581"/>
        <v/>
      </c>
      <c r="Z427" s="136" t="str">
        <f t="shared" si="594"/>
        <v/>
      </c>
      <c r="AA427" s="136" t="str">
        <f t="shared" si="595"/>
        <v/>
      </c>
      <c r="AB427" s="136" t="str">
        <f t="shared" si="596"/>
        <v/>
      </c>
      <c r="AC427" s="136" t="str">
        <f t="shared" si="597"/>
        <v/>
      </c>
      <c r="AD427" s="132" t="str">
        <f t="shared" si="598"/>
        <v/>
      </c>
      <c r="AE427" s="132" t="str">
        <f t="shared" si="599"/>
        <v/>
      </c>
      <c r="AF427" s="132" t="str">
        <f t="shared" si="600"/>
        <v/>
      </c>
      <c r="AG427" s="132" t="str">
        <f t="shared" si="582"/>
        <v/>
      </c>
      <c r="AH427" s="136" t="str">
        <f t="shared" si="601"/>
        <v/>
      </c>
      <c r="AI427" s="132" t="str">
        <f t="shared" si="602"/>
        <v/>
      </c>
      <c r="AJ427" s="132" t="str">
        <f t="shared" si="603"/>
        <v/>
      </c>
      <c r="AK427" s="132" t="str">
        <f t="shared" si="604"/>
        <v/>
      </c>
      <c r="AL427" s="136" t="str">
        <f t="shared" si="605"/>
        <v/>
      </c>
      <c r="AM427" s="132"/>
      <c r="AN427" s="132" t="str">
        <f t="shared" si="583"/>
        <v/>
      </c>
      <c r="AP427" s="1" t="str">
        <f t="shared" si="584"/>
        <v xml:space="preserve"> </v>
      </c>
      <c r="AQ427" s="1" t="str">
        <f t="shared" si="585"/>
        <v xml:space="preserve">0 </v>
      </c>
      <c r="AR427" s="1" t="str">
        <f t="shared" si="586"/>
        <v xml:space="preserve">0 </v>
      </c>
      <c r="AS427" s="1" t="str">
        <f t="shared" si="606"/>
        <v/>
      </c>
      <c r="AT427" s="1" t="str">
        <f t="shared" si="607"/>
        <v/>
      </c>
      <c r="AU427" s="1" t="str">
        <f t="shared" si="608"/>
        <v/>
      </c>
      <c r="AV427" s="1" t="str">
        <f t="shared" si="609"/>
        <v/>
      </c>
      <c r="AW427" s="1" t="str">
        <f t="shared" si="610"/>
        <v/>
      </c>
      <c r="AX427" s="1" t="str">
        <f t="shared" si="611"/>
        <v/>
      </c>
      <c r="BA427" s="1">
        <f t="shared" si="612"/>
        <v>0</v>
      </c>
      <c r="BB427" s="1" t="str">
        <f t="shared" si="613"/>
        <v/>
      </c>
      <c r="BC427" s="1" t="str">
        <f t="shared" si="614"/>
        <v/>
      </c>
    </row>
    <row r="428" spans="1:55" ht="15.75">
      <c r="A428" s="145">
        <f t="shared" ref="A428" si="651">A427+1</f>
        <v>423</v>
      </c>
      <c r="B428" s="147"/>
      <c r="C428" s="147"/>
      <c r="D428" s="147"/>
      <c r="E428" s="146"/>
      <c r="F428" s="146"/>
      <c r="G428" s="146"/>
      <c r="H428" s="150">
        <f t="shared" si="588"/>
        <v>0</v>
      </c>
      <c r="I428" s="147"/>
      <c r="J428" s="150">
        <f t="shared" si="589"/>
        <v>0</v>
      </c>
      <c r="K428" s="147"/>
      <c r="L428" s="147"/>
      <c r="M428" s="147"/>
      <c r="N428" s="147"/>
      <c r="O428" s="148"/>
      <c r="P428" s="147"/>
      <c r="Q428" s="147"/>
      <c r="R428" s="149" t="str">
        <f t="shared" si="590"/>
        <v/>
      </c>
      <c r="S428" s="149" t="str">
        <f t="shared" si="591"/>
        <v/>
      </c>
      <c r="T428" s="147"/>
      <c r="U428" s="147"/>
      <c r="V428" s="147"/>
      <c r="W428" s="132" t="str">
        <f t="shared" si="592"/>
        <v/>
      </c>
      <c r="X428" s="136" t="str">
        <f t="shared" si="593"/>
        <v/>
      </c>
      <c r="Y428" s="132" t="str">
        <f t="shared" si="581"/>
        <v/>
      </c>
      <c r="Z428" s="136" t="str">
        <f t="shared" si="594"/>
        <v/>
      </c>
      <c r="AA428" s="136" t="str">
        <f t="shared" si="595"/>
        <v/>
      </c>
      <c r="AB428" s="136" t="str">
        <f t="shared" si="596"/>
        <v/>
      </c>
      <c r="AC428" s="136" t="str">
        <f t="shared" si="597"/>
        <v/>
      </c>
      <c r="AD428" s="132" t="str">
        <f t="shared" si="598"/>
        <v/>
      </c>
      <c r="AE428" s="132" t="str">
        <f t="shared" si="599"/>
        <v/>
      </c>
      <c r="AF428" s="132" t="str">
        <f t="shared" si="600"/>
        <v/>
      </c>
      <c r="AG428" s="132" t="str">
        <f t="shared" si="582"/>
        <v/>
      </c>
      <c r="AH428" s="136" t="str">
        <f t="shared" si="601"/>
        <v/>
      </c>
      <c r="AI428" s="132" t="str">
        <f t="shared" si="602"/>
        <v/>
      </c>
      <c r="AJ428" s="132" t="str">
        <f t="shared" si="603"/>
        <v/>
      </c>
      <c r="AK428" s="132" t="str">
        <f t="shared" si="604"/>
        <v/>
      </c>
      <c r="AL428" s="136" t="str">
        <f t="shared" si="605"/>
        <v/>
      </c>
      <c r="AM428" s="132"/>
      <c r="AN428" s="132" t="str">
        <f t="shared" si="583"/>
        <v/>
      </c>
      <c r="AP428" s="1" t="str">
        <f t="shared" si="584"/>
        <v xml:space="preserve"> </v>
      </c>
      <c r="AQ428" s="1" t="str">
        <f t="shared" si="585"/>
        <v xml:space="preserve">0 </v>
      </c>
      <c r="AR428" s="1" t="str">
        <f t="shared" si="586"/>
        <v xml:space="preserve">0 </v>
      </c>
      <c r="AS428" s="1" t="str">
        <f t="shared" si="606"/>
        <v/>
      </c>
      <c r="AT428" s="1" t="str">
        <f t="shared" si="607"/>
        <v/>
      </c>
      <c r="AU428" s="1" t="str">
        <f t="shared" si="608"/>
        <v/>
      </c>
      <c r="AV428" s="1" t="str">
        <f t="shared" si="609"/>
        <v/>
      </c>
      <c r="AW428" s="1" t="str">
        <f t="shared" si="610"/>
        <v/>
      </c>
      <c r="AX428" s="1" t="str">
        <f t="shared" si="611"/>
        <v/>
      </c>
      <c r="BA428" s="1">
        <f t="shared" si="612"/>
        <v>0</v>
      </c>
      <c r="BB428" s="1" t="str">
        <f t="shared" si="613"/>
        <v/>
      </c>
      <c r="BC428" s="1" t="str">
        <f t="shared" si="614"/>
        <v/>
      </c>
    </row>
    <row r="429" spans="1:55" ht="15.75">
      <c r="A429" s="145">
        <f t="shared" ref="A429" si="652">A428+1</f>
        <v>424</v>
      </c>
      <c r="B429" s="147"/>
      <c r="C429" s="147"/>
      <c r="D429" s="147"/>
      <c r="E429" s="146"/>
      <c r="F429" s="146"/>
      <c r="G429" s="146"/>
      <c r="H429" s="150">
        <f t="shared" si="588"/>
        <v>0</v>
      </c>
      <c r="I429" s="147"/>
      <c r="J429" s="150">
        <f t="shared" si="589"/>
        <v>0</v>
      </c>
      <c r="K429" s="147"/>
      <c r="L429" s="147"/>
      <c r="M429" s="147"/>
      <c r="N429" s="147"/>
      <c r="O429" s="148"/>
      <c r="P429" s="147"/>
      <c r="Q429" s="147"/>
      <c r="R429" s="149" t="str">
        <f t="shared" si="590"/>
        <v/>
      </c>
      <c r="S429" s="149" t="str">
        <f t="shared" si="591"/>
        <v/>
      </c>
      <c r="T429" s="147"/>
      <c r="U429" s="147"/>
      <c r="V429" s="147"/>
      <c r="W429" s="132" t="str">
        <f t="shared" si="592"/>
        <v/>
      </c>
      <c r="X429" s="136" t="str">
        <f t="shared" si="593"/>
        <v/>
      </c>
      <c r="Y429" s="132" t="str">
        <f t="shared" si="581"/>
        <v/>
      </c>
      <c r="Z429" s="136" t="str">
        <f t="shared" si="594"/>
        <v/>
      </c>
      <c r="AA429" s="136" t="str">
        <f t="shared" si="595"/>
        <v/>
      </c>
      <c r="AB429" s="136" t="str">
        <f t="shared" si="596"/>
        <v/>
      </c>
      <c r="AC429" s="136" t="str">
        <f t="shared" si="597"/>
        <v/>
      </c>
      <c r="AD429" s="132" t="str">
        <f t="shared" si="598"/>
        <v/>
      </c>
      <c r="AE429" s="132" t="str">
        <f t="shared" si="599"/>
        <v/>
      </c>
      <c r="AF429" s="132" t="str">
        <f t="shared" si="600"/>
        <v/>
      </c>
      <c r="AG429" s="132" t="str">
        <f t="shared" si="582"/>
        <v/>
      </c>
      <c r="AH429" s="136" t="str">
        <f t="shared" si="601"/>
        <v/>
      </c>
      <c r="AI429" s="132" t="str">
        <f t="shared" si="602"/>
        <v/>
      </c>
      <c r="AJ429" s="132" t="str">
        <f t="shared" si="603"/>
        <v/>
      </c>
      <c r="AK429" s="132" t="str">
        <f t="shared" si="604"/>
        <v/>
      </c>
      <c r="AL429" s="136" t="str">
        <f t="shared" si="605"/>
        <v/>
      </c>
      <c r="AM429" s="132"/>
      <c r="AN429" s="132" t="str">
        <f t="shared" si="583"/>
        <v/>
      </c>
      <c r="AP429" s="1" t="str">
        <f t="shared" si="584"/>
        <v xml:space="preserve"> </v>
      </c>
      <c r="AQ429" s="1" t="str">
        <f t="shared" si="585"/>
        <v xml:space="preserve">0 </v>
      </c>
      <c r="AR429" s="1" t="str">
        <f t="shared" si="586"/>
        <v xml:space="preserve">0 </v>
      </c>
      <c r="AS429" s="1" t="str">
        <f t="shared" si="606"/>
        <v/>
      </c>
      <c r="AT429" s="1" t="str">
        <f t="shared" si="607"/>
        <v/>
      </c>
      <c r="AU429" s="1" t="str">
        <f t="shared" si="608"/>
        <v/>
      </c>
      <c r="AV429" s="1" t="str">
        <f t="shared" si="609"/>
        <v/>
      </c>
      <c r="AW429" s="1" t="str">
        <f t="shared" si="610"/>
        <v/>
      </c>
      <c r="AX429" s="1" t="str">
        <f t="shared" si="611"/>
        <v/>
      </c>
      <c r="BA429" s="1">
        <f t="shared" si="612"/>
        <v>0</v>
      </c>
      <c r="BB429" s="1" t="str">
        <f t="shared" si="613"/>
        <v/>
      </c>
      <c r="BC429" s="1" t="str">
        <f t="shared" si="614"/>
        <v/>
      </c>
    </row>
    <row r="430" spans="1:55" ht="15.75">
      <c r="A430" s="145">
        <f t="shared" ref="A430" si="653">A429+1</f>
        <v>425</v>
      </c>
      <c r="B430" s="147"/>
      <c r="C430" s="147"/>
      <c r="D430" s="147"/>
      <c r="E430" s="146"/>
      <c r="F430" s="146"/>
      <c r="G430" s="146"/>
      <c r="H430" s="150">
        <f t="shared" si="588"/>
        <v>0</v>
      </c>
      <c r="I430" s="147"/>
      <c r="J430" s="150">
        <f t="shared" si="589"/>
        <v>0</v>
      </c>
      <c r="K430" s="147"/>
      <c r="L430" s="147"/>
      <c r="M430" s="147"/>
      <c r="N430" s="147"/>
      <c r="O430" s="148"/>
      <c r="P430" s="147"/>
      <c r="Q430" s="147"/>
      <c r="R430" s="149" t="str">
        <f t="shared" si="590"/>
        <v/>
      </c>
      <c r="S430" s="149" t="str">
        <f t="shared" si="591"/>
        <v/>
      </c>
      <c r="T430" s="147"/>
      <c r="U430" s="147"/>
      <c r="V430" s="147"/>
      <c r="W430" s="132" t="str">
        <f t="shared" si="592"/>
        <v/>
      </c>
      <c r="X430" s="136" t="str">
        <f t="shared" si="593"/>
        <v/>
      </c>
      <c r="Y430" s="132" t="str">
        <f t="shared" si="581"/>
        <v/>
      </c>
      <c r="Z430" s="136" t="str">
        <f t="shared" si="594"/>
        <v/>
      </c>
      <c r="AA430" s="136" t="str">
        <f t="shared" si="595"/>
        <v/>
      </c>
      <c r="AB430" s="136" t="str">
        <f t="shared" si="596"/>
        <v/>
      </c>
      <c r="AC430" s="136" t="str">
        <f t="shared" si="597"/>
        <v/>
      </c>
      <c r="AD430" s="132" t="str">
        <f t="shared" si="598"/>
        <v/>
      </c>
      <c r="AE430" s="132" t="str">
        <f t="shared" si="599"/>
        <v/>
      </c>
      <c r="AF430" s="132" t="str">
        <f t="shared" si="600"/>
        <v/>
      </c>
      <c r="AG430" s="132" t="str">
        <f t="shared" si="582"/>
        <v/>
      </c>
      <c r="AH430" s="136" t="str">
        <f t="shared" si="601"/>
        <v/>
      </c>
      <c r="AI430" s="132" t="str">
        <f t="shared" si="602"/>
        <v/>
      </c>
      <c r="AJ430" s="132" t="str">
        <f t="shared" si="603"/>
        <v/>
      </c>
      <c r="AK430" s="132" t="str">
        <f t="shared" si="604"/>
        <v/>
      </c>
      <c r="AL430" s="136" t="str">
        <f t="shared" si="605"/>
        <v/>
      </c>
      <c r="AM430" s="132"/>
      <c r="AN430" s="132" t="str">
        <f t="shared" si="583"/>
        <v/>
      </c>
      <c r="AP430" s="1" t="str">
        <f t="shared" si="584"/>
        <v xml:space="preserve"> </v>
      </c>
      <c r="AQ430" s="1" t="str">
        <f t="shared" si="585"/>
        <v xml:space="preserve">0 </v>
      </c>
      <c r="AR430" s="1" t="str">
        <f t="shared" si="586"/>
        <v xml:space="preserve">0 </v>
      </c>
      <c r="AS430" s="1" t="str">
        <f t="shared" si="606"/>
        <v/>
      </c>
      <c r="AT430" s="1" t="str">
        <f t="shared" si="607"/>
        <v/>
      </c>
      <c r="AU430" s="1" t="str">
        <f t="shared" si="608"/>
        <v/>
      </c>
      <c r="AV430" s="1" t="str">
        <f t="shared" si="609"/>
        <v/>
      </c>
      <c r="AW430" s="1" t="str">
        <f t="shared" si="610"/>
        <v/>
      </c>
      <c r="AX430" s="1" t="str">
        <f t="shared" si="611"/>
        <v/>
      </c>
      <c r="BA430" s="1">
        <f t="shared" si="612"/>
        <v>0</v>
      </c>
      <c r="BB430" s="1" t="str">
        <f t="shared" si="613"/>
        <v/>
      </c>
      <c r="BC430" s="1" t="str">
        <f t="shared" si="614"/>
        <v/>
      </c>
    </row>
    <row r="431" spans="1:55" ht="15.75">
      <c r="A431" s="145">
        <f t="shared" ref="A431" si="654">A430+1</f>
        <v>426</v>
      </c>
      <c r="B431" s="147"/>
      <c r="C431" s="147"/>
      <c r="D431" s="147"/>
      <c r="E431" s="146"/>
      <c r="F431" s="146"/>
      <c r="G431" s="146"/>
      <c r="H431" s="150">
        <f t="shared" si="588"/>
        <v>0</v>
      </c>
      <c r="I431" s="147"/>
      <c r="J431" s="150">
        <f t="shared" si="589"/>
        <v>0</v>
      </c>
      <c r="K431" s="147"/>
      <c r="L431" s="147"/>
      <c r="M431" s="147"/>
      <c r="N431" s="147"/>
      <c r="O431" s="148"/>
      <c r="P431" s="147"/>
      <c r="Q431" s="147"/>
      <c r="R431" s="149" t="str">
        <f t="shared" si="590"/>
        <v/>
      </c>
      <c r="S431" s="149" t="str">
        <f t="shared" si="591"/>
        <v/>
      </c>
      <c r="T431" s="147"/>
      <c r="U431" s="147"/>
      <c r="V431" s="147"/>
      <c r="W431" s="132" t="str">
        <f t="shared" si="592"/>
        <v/>
      </c>
      <c r="X431" s="136" t="str">
        <f t="shared" si="593"/>
        <v/>
      </c>
      <c r="Y431" s="132" t="str">
        <f t="shared" si="581"/>
        <v/>
      </c>
      <c r="Z431" s="136" t="str">
        <f t="shared" si="594"/>
        <v/>
      </c>
      <c r="AA431" s="136" t="str">
        <f t="shared" si="595"/>
        <v/>
      </c>
      <c r="AB431" s="136" t="str">
        <f t="shared" si="596"/>
        <v/>
      </c>
      <c r="AC431" s="136" t="str">
        <f t="shared" si="597"/>
        <v/>
      </c>
      <c r="AD431" s="132" t="str">
        <f t="shared" si="598"/>
        <v/>
      </c>
      <c r="AE431" s="132" t="str">
        <f t="shared" si="599"/>
        <v/>
      </c>
      <c r="AF431" s="132" t="str">
        <f t="shared" si="600"/>
        <v/>
      </c>
      <c r="AG431" s="132" t="str">
        <f t="shared" si="582"/>
        <v/>
      </c>
      <c r="AH431" s="136" t="str">
        <f t="shared" si="601"/>
        <v/>
      </c>
      <c r="AI431" s="132" t="str">
        <f t="shared" si="602"/>
        <v/>
      </c>
      <c r="AJ431" s="132" t="str">
        <f t="shared" si="603"/>
        <v/>
      </c>
      <c r="AK431" s="132" t="str">
        <f t="shared" si="604"/>
        <v/>
      </c>
      <c r="AL431" s="136" t="str">
        <f t="shared" si="605"/>
        <v/>
      </c>
      <c r="AM431" s="132"/>
      <c r="AN431" s="132" t="str">
        <f t="shared" si="583"/>
        <v/>
      </c>
      <c r="AP431" s="1" t="str">
        <f t="shared" si="584"/>
        <v xml:space="preserve"> </v>
      </c>
      <c r="AQ431" s="1" t="str">
        <f t="shared" si="585"/>
        <v xml:space="preserve">0 </v>
      </c>
      <c r="AR431" s="1" t="str">
        <f t="shared" si="586"/>
        <v xml:space="preserve">0 </v>
      </c>
      <c r="AS431" s="1" t="str">
        <f t="shared" si="606"/>
        <v/>
      </c>
      <c r="AT431" s="1" t="str">
        <f t="shared" si="607"/>
        <v/>
      </c>
      <c r="AU431" s="1" t="str">
        <f t="shared" si="608"/>
        <v/>
      </c>
      <c r="AV431" s="1" t="str">
        <f t="shared" si="609"/>
        <v/>
      </c>
      <c r="AW431" s="1" t="str">
        <f t="shared" si="610"/>
        <v/>
      </c>
      <c r="AX431" s="1" t="str">
        <f t="shared" si="611"/>
        <v/>
      </c>
      <c r="BA431" s="1">
        <f t="shared" si="612"/>
        <v>0</v>
      </c>
      <c r="BB431" s="1" t="str">
        <f t="shared" si="613"/>
        <v/>
      </c>
      <c r="BC431" s="1" t="str">
        <f t="shared" si="614"/>
        <v/>
      </c>
    </row>
    <row r="432" spans="1:55" ht="15.75">
      <c r="A432" s="145">
        <f t="shared" ref="A432" si="655">A431+1</f>
        <v>427</v>
      </c>
      <c r="B432" s="147"/>
      <c r="C432" s="147"/>
      <c r="D432" s="147"/>
      <c r="E432" s="146"/>
      <c r="F432" s="146"/>
      <c r="G432" s="146"/>
      <c r="H432" s="150">
        <f t="shared" si="588"/>
        <v>0</v>
      </c>
      <c r="I432" s="147"/>
      <c r="J432" s="150">
        <f t="shared" si="589"/>
        <v>0</v>
      </c>
      <c r="K432" s="147"/>
      <c r="L432" s="147"/>
      <c r="M432" s="147"/>
      <c r="N432" s="147"/>
      <c r="O432" s="148"/>
      <c r="P432" s="147"/>
      <c r="Q432" s="147"/>
      <c r="R432" s="149" t="str">
        <f t="shared" si="590"/>
        <v/>
      </c>
      <c r="S432" s="149" t="str">
        <f t="shared" si="591"/>
        <v/>
      </c>
      <c r="T432" s="147"/>
      <c r="U432" s="147"/>
      <c r="V432" s="147"/>
      <c r="W432" s="132" t="str">
        <f t="shared" si="592"/>
        <v/>
      </c>
      <c r="X432" s="136" t="str">
        <f t="shared" si="593"/>
        <v/>
      </c>
      <c r="Y432" s="132" t="str">
        <f t="shared" si="581"/>
        <v/>
      </c>
      <c r="Z432" s="136" t="str">
        <f t="shared" si="594"/>
        <v/>
      </c>
      <c r="AA432" s="136" t="str">
        <f t="shared" si="595"/>
        <v/>
      </c>
      <c r="AB432" s="136" t="str">
        <f t="shared" si="596"/>
        <v/>
      </c>
      <c r="AC432" s="136" t="str">
        <f t="shared" si="597"/>
        <v/>
      </c>
      <c r="AD432" s="132" t="str">
        <f t="shared" si="598"/>
        <v/>
      </c>
      <c r="AE432" s="132" t="str">
        <f t="shared" si="599"/>
        <v/>
      </c>
      <c r="AF432" s="132" t="str">
        <f t="shared" si="600"/>
        <v/>
      </c>
      <c r="AG432" s="132" t="str">
        <f t="shared" si="582"/>
        <v/>
      </c>
      <c r="AH432" s="136" t="str">
        <f t="shared" si="601"/>
        <v/>
      </c>
      <c r="AI432" s="132" t="str">
        <f t="shared" si="602"/>
        <v/>
      </c>
      <c r="AJ432" s="132" t="str">
        <f t="shared" si="603"/>
        <v/>
      </c>
      <c r="AK432" s="132" t="str">
        <f t="shared" si="604"/>
        <v/>
      </c>
      <c r="AL432" s="136" t="str">
        <f t="shared" si="605"/>
        <v/>
      </c>
      <c r="AM432" s="132"/>
      <c r="AN432" s="132" t="str">
        <f t="shared" si="583"/>
        <v/>
      </c>
      <c r="AP432" s="1" t="str">
        <f t="shared" si="584"/>
        <v xml:space="preserve"> </v>
      </c>
      <c r="AQ432" s="1" t="str">
        <f t="shared" si="585"/>
        <v xml:space="preserve">0 </v>
      </c>
      <c r="AR432" s="1" t="str">
        <f t="shared" si="586"/>
        <v xml:space="preserve">0 </v>
      </c>
      <c r="AS432" s="1" t="str">
        <f t="shared" si="606"/>
        <v/>
      </c>
      <c r="AT432" s="1" t="str">
        <f t="shared" si="607"/>
        <v/>
      </c>
      <c r="AU432" s="1" t="str">
        <f t="shared" si="608"/>
        <v/>
      </c>
      <c r="AV432" s="1" t="str">
        <f t="shared" si="609"/>
        <v/>
      </c>
      <c r="AW432" s="1" t="str">
        <f t="shared" si="610"/>
        <v/>
      </c>
      <c r="AX432" s="1" t="str">
        <f t="shared" si="611"/>
        <v/>
      </c>
      <c r="BA432" s="1">
        <f t="shared" si="612"/>
        <v>0</v>
      </c>
      <c r="BB432" s="1" t="str">
        <f t="shared" si="613"/>
        <v/>
      </c>
      <c r="BC432" s="1" t="str">
        <f t="shared" si="614"/>
        <v/>
      </c>
    </row>
    <row r="433" spans="1:55" ht="15.75">
      <c r="A433" s="145">
        <f t="shared" ref="A433" si="656">A432+1</f>
        <v>428</v>
      </c>
      <c r="B433" s="147"/>
      <c r="C433" s="147"/>
      <c r="D433" s="147"/>
      <c r="E433" s="146"/>
      <c r="F433" s="146"/>
      <c r="G433" s="146"/>
      <c r="H433" s="150">
        <f t="shared" si="588"/>
        <v>0</v>
      </c>
      <c r="I433" s="147"/>
      <c r="J433" s="150">
        <f t="shared" si="589"/>
        <v>0</v>
      </c>
      <c r="K433" s="147"/>
      <c r="L433" s="147"/>
      <c r="M433" s="147"/>
      <c r="N433" s="147"/>
      <c r="O433" s="148"/>
      <c r="P433" s="147"/>
      <c r="Q433" s="147"/>
      <c r="R433" s="149" t="str">
        <f t="shared" si="590"/>
        <v/>
      </c>
      <c r="S433" s="149" t="str">
        <f t="shared" si="591"/>
        <v/>
      </c>
      <c r="T433" s="147"/>
      <c r="U433" s="147"/>
      <c r="V433" s="147"/>
      <c r="W433" s="132" t="str">
        <f t="shared" si="592"/>
        <v/>
      </c>
      <c r="X433" s="136" t="str">
        <f t="shared" si="593"/>
        <v/>
      </c>
      <c r="Y433" s="132" t="str">
        <f t="shared" si="581"/>
        <v/>
      </c>
      <c r="Z433" s="136" t="str">
        <f t="shared" si="594"/>
        <v/>
      </c>
      <c r="AA433" s="136" t="str">
        <f t="shared" si="595"/>
        <v/>
      </c>
      <c r="AB433" s="136" t="str">
        <f t="shared" si="596"/>
        <v/>
      </c>
      <c r="AC433" s="136" t="str">
        <f t="shared" si="597"/>
        <v/>
      </c>
      <c r="AD433" s="132" t="str">
        <f t="shared" si="598"/>
        <v/>
      </c>
      <c r="AE433" s="132" t="str">
        <f t="shared" si="599"/>
        <v/>
      </c>
      <c r="AF433" s="132" t="str">
        <f t="shared" si="600"/>
        <v/>
      </c>
      <c r="AG433" s="132" t="str">
        <f t="shared" si="582"/>
        <v/>
      </c>
      <c r="AH433" s="136" t="str">
        <f t="shared" si="601"/>
        <v/>
      </c>
      <c r="AI433" s="132" t="str">
        <f t="shared" si="602"/>
        <v/>
      </c>
      <c r="AJ433" s="132" t="str">
        <f t="shared" si="603"/>
        <v/>
      </c>
      <c r="AK433" s="132" t="str">
        <f t="shared" si="604"/>
        <v/>
      </c>
      <c r="AL433" s="136" t="str">
        <f t="shared" si="605"/>
        <v/>
      </c>
      <c r="AM433" s="132"/>
      <c r="AN433" s="132" t="str">
        <f t="shared" si="583"/>
        <v/>
      </c>
      <c r="AP433" s="1" t="str">
        <f t="shared" si="584"/>
        <v xml:space="preserve"> </v>
      </c>
      <c r="AQ433" s="1" t="str">
        <f t="shared" si="585"/>
        <v xml:space="preserve">0 </v>
      </c>
      <c r="AR433" s="1" t="str">
        <f t="shared" si="586"/>
        <v xml:space="preserve">0 </v>
      </c>
      <c r="AS433" s="1" t="str">
        <f t="shared" si="606"/>
        <v/>
      </c>
      <c r="AT433" s="1" t="str">
        <f t="shared" si="607"/>
        <v/>
      </c>
      <c r="AU433" s="1" t="str">
        <f t="shared" si="608"/>
        <v/>
      </c>
      <c r="AV433" s="1" t="str">
        <f t="shared" si="609"/>
        <v/>
      </c>
      <c r="AW433" s="1" t="str">
        <f t="shared" si="610"/>
        <v/>
      </c>
      <c r="AX433" s="1" t="str">
        <f t="shared" si="611"/>
        <v/>
      </c>
      <c r="BA433" s="1">
        <f t="shared" si="612"/>
        <v>0</v>
      </c>
      <c r="BB433" s="1" t="str">
        <f t="shared" si="613"/>
        <v/>
      </c>
      <c r="BC433" s="1" t="str">
        <f t="shared" si="614"/>
        <v/>
      </c>
    </row>
    <row r="434" spans="1:55" ht="15.75">
      <c r="A434" s="145">
        <f t="shared" ref="A434" si="657">A433+1</f>
        <v>429</v>
      </c>
      <c r="B434" s="147"/>
      <c r="C434" s="147"/>
      <c r="D434" s="147"/>
      <c r="E434" s="146"/>
      <c r="F434" s="146"/>
      <c r="G434" s="146"/>
      <c r="H434" s="150">
        <f t="shared" si="588"/>
        <v>0</v>
      </c>
      <c r="I434" s="147"/>
      <c r="J434" s="150">
        <f t="shared" si="589"/>
        <v>0</v>
      </c>
      <c r="K434" s="147"/>
      <c r="L434" s="147"/>
      <c r="M434" s="147"/>
      <c r="N434" s="147"/>
      <c r="O434" s="148"/>
      <c r="P434" s="147"/>
      <c r="Q434" s="147"/>
      <c r="R434" s="149" t="str">
        <f t="shared" si="590"/>
        <v/>
      </c>
      <c r="S434" s="149" t="str">
        <f t="shared" si="591"/>
        <v/>
      </c>
      <c r="T434" s="147"/>
      <c r="U434" s="147"/>
      <c r="V434" s="147"/>
      <c r="W434" s="132" t="str">
        <f t="shared" si="592"/>
        <v/>
      </c>
      <c r="X434" s="136" t="str">
        <f t="shared" si="593"/>
        <v/>
      </c>
      <c r="Y434" s="132" t="str">
        <f t="shared" si="581"/>
        <v/>
      </c>
      <c r="Z434" s="136" t="str">
        <f t="shared" si="594"/>
        <v/>
      </c>
      <c r="AA434" s="136" t="str">
        <f t="shared" si="595"/>
        <v/>
      </c>
      <c r="AB434" s="136" t="str">
        <f t="shared" si="596"/>
        <v/>
      </c>
      <c r="AC434" s="136" t="str">
        <f t="shared" si="597"/>
        <v/>
      </c>
      <c r="AD434" s="132" t="str">
        <f t="shared" si="598"/>
        <v/>
      </c>
      <c r="AE434" s="132" t="str">
        <f t="shared" si="599"/>
        <v/>
      </c>
      <c r="AF434" s="132" t="str">
        <f t="shared" si="600"/>
        <v/>
      </c>
      <c r="AG434" s="132" t="str">
        <f t="shared" si="582"/>
        <v/>
      </c>
      <c r="AH434" s="136" t="str">
        <f t="shared" si="601"/>
        <v/>
      </c>
      <c r="AI434" s="132" t="str">
        <f t="shared" si="602"/>
        <v/>
      </c>
      <c r="AJ434" s="132" t="str">
        <f t="shared" si="603"/>
        <v/>
      </c>
      <c r="AK434" s="132" t="str">
        <f t="shared" si="604"/>
        <v/>
      </c>
      <c r="AL434" s="136" t="str">
        <f t="shared" si="605"/>
        <v/>
      </c>
      <c r="AM434" s="132"/>
      <c r="AN434" s="132" t="str">
        <f t="shared" si="583"/>
        <v/>
      </c>
      <c r="AP434" s="1" t="str">
        <f t="shared" si="584"/>
        <v xml:space="preserve"> </v>
      </c>
      <c r="AQ434" s="1" t="str">
        <f t="shared" si="585"/>
        <v xml:space="preserve">0 </v>
      </c>
      <c r="AR434" s="1" t="str">
        <f t="shared" si="586"/>
        <v xml:space="preserve">0 </v>
      </c>
      <c r="AS434" s="1" t="str">
        <f t="shared" si="606"/>
        <v/>
      </c>
      <c r="AT434" s="1" t="str">
        <f t="shared" si="607"/>
        <v/>
      </c>
      <c r="AU434" s="1" t="str">
        <f t="shared" si="608"/>
        <v/>
      </c>
      <c r="AV434" s="1" t="str">
        <f t="shared" si="609"/>
        <v/>
      </c>
      <c r="AW434" s="1" t="str">
        <f t="shared" si="610"/>
        <v/>
      </c>
      <c r="AX434" s="1" t="str">
        <f t="shared" si="611"/>
        <v/>
      </c>
      <c r="BA434" s="1">
        <f t="shared" si="612"/>
        <v>0</v>
      </c>
      <c r="BB434" s="1" t="str">
        <f t="shared" si="613"/>
        <v/>
      </c>
      <c r="BC434" s="1" t="str">
        <f t="shared" si="614"/>
        <v/>
      </c>
    </row>
    <row r="435" spans="1:55" ht="15.75">
      <c r="A435" s="145">
        <f t="shared" ref="A435" si="658">A434+1</f>
        <v>430</v>
      </c>
      <c r="B435" s="147"/>
      <c r="C435" s="147"/>
      <c r="D435" s="147"/>
      <c r="E435" s="146"/>
      <c r="F435" s="146"/>
      <c r="G435" s="146"/>
      <c r="H435" s="150">
        <f t="shared" si="588"/>
        <v>0</v>
      </c>
      <c r="I435" s="147"/>
      <c r="J435" s="150">
        <f t="shared" si="589"/>
        <v>0</v>
      </c>
      <c r="K435" s="147"/>
      <c r="L435" s="147"/>
      <c r="M435" s="147"/>
      <c r="N435" s="147"/>
      <c r="O435" s="148"/>
      <c r="P435" s="147"/>
      <c r="Q435" s="147"/>
      <c r="R435" s="149" t="str">
        <f t="shared" si="590"/>
        <v/>
      </c>
      <c r="S435" s="149" t="str">
        <f t="shared" si="591"/>
        <v/>
      </c>
      <c r="T435" s="147"/>
      <c r="U435" s="147"/>
      <c r="V435" s="147"/>
      <c r="W435" s="132" t="str">
        <f t="shared" si="592"/>
        <v/>
      </c>
      <c r="X435" s="136" t="str">
        <f t="shared" si="593"/>
        <v/>
      </c>
      <c r="Y435" s="132" t="str">
        <f t="shared" si="581"/>
        <v/>
      </c>
      <c r="Z435" s="136" t="str">
        <f t="shared" si="594"/>
        <v/>
      </c>
      <c r="AA435" s="136" t="str">
        <f t="shared" si="595"/>
        <v/>
      </c>
      <c r="AB435" s="136" t="str">
        <f t="shared" si="596"/>
        <v/>
      </c>
      <c r="AC435" s="136" t="str">
        <f t="shared" si="597"/>
        <v/>
      </c>
      <c r="AD435" s="132" t="str">
        <f t="shared" si="598"/>
        <v/>
      </c>
      <c r="AE435" s="132" t="str">
        <f t="shared" si="599"/>
        <v/>
      </c>
      <c r="AF435" s="132" t="str">
        <f t="shared" si="600"/>
        <v/>
      </c>
      <c r="AG435" s="132" t="str">
        <f t="shared" si="582"/>
        <v/>
      </c>
      <c r="AH435" s="136" t="str">
        <f t="shared" si="601"/>
        <v/>
      </c>
      <c r="AI435" s="132" t="str">
        <f t="shared" si="602"/>
        <v/>
      </c>
      <c r="AJ435" s="132" t="str">
        <f t="shared" si="603"/>
        <v/>
      </c>
      <c r="AK435" s="132" t="str">
        <f t="shared" si="604"/>
        <v/>
      </c>
      <c r="AL435" s="136" t="str">
        <f t="shared" si="605"/>
        <v/>
      </c>
      <c r="AM435" s="132"/>
      <c r="AN435" s="132" t="str">
        <f t="shared" si="583"/>
        <v/>
      </c>
      <c r="AP435" s="1" t="str">
        <f t="shared" si="584"/>
        <v xml:space="preserve"> </v>
      </c>
      <c r="AQ435" s="1" t="str">
        <f t="shared" si="585"/>
        <v xml:space="preserve">0 </v>
      </c>
      <c r="AR435" s="1" t="str">
        <f t="shared" si="586"/>
        <v xml:space="preserve">0 </v>
      </c>
      <c r="AS435" s="1" t="str">
        <f t="shared" si="606"/>
        <v/>
      </c>
      <c r="AT435" s="1" t="str">
        <f t="shared" si="607"/>
        <v/>
      </c>
      <c r="AU435" s="1" t="str">
        <f t="shared" si="608"/>
        <v/>
      </c>
      <c r="AV435" s="1" t="str">
        <f t="shared" si="609"/>
        <v/>
      </c>
      <c r="AW435" s="1" t="str">
        <f t="shared" si="610"/>
        <v/>
      </c>
      <c r="AX435" s="1" t="str">
        <f t="shared" si="611"/>
        <v/>
      </c>
      <c r="BA435" s="1">
        <f t="shared" si="612"/>
        <v>0</v>
      </c>
      <c r="BB435" s="1" t="str">
        <f t="shared" si="613"/>
        <v/>
      </c>
      <c r="BC435" s="1" t="str">
        <f t="shared" si="614"/>
        <v/>
      </c>
    </row>
    <row r="436" spans="1:55" ht="15.75">
      <c r="A436" s="145">
        <f t="shared" ref="A436" si="659">A435+1</f>
        <v>431</v>
      </c>
      <c r="B436" s="147"/>
      <c r="C436" s="147"/>
      <c r="D436" s="147"/>
      <c r="E436" s="146"/>
      <c r="F436" s="146"/>
      <c r="G436" s="146"/>
      <c r="H436" s="150">
        <f t="shared" si="588"/>
        <v>0</v>
      </c>
      <c r="I436" s="147"/>
      <c r="J436" s="150">
        <f t="shared" si="589"/>
        <v>0</v>
      </c>
      <c r="K436" s="147"/>
      <c r="L436" s="147"/>
      <c r="M436" s="147"/>
      <c r="N436" s="147"/>
      <c r="O436" s="148"/>
      <c r="P436" s="147"/>
      <c r="Q436" s="147"/>
      <c r="R436" s="149" t="str">
        <f t="shared" si="590"/>
        <v/>
      </c>
      <c r="S436" s="149" t="str">
        <f t="shared" si="591"/>
        <v/>
      </c>
      <c r="T436" s="147"/>
      <c r="U436" s="147"/>
      <c r="V436" s="147"/>
      <c r="W436" s="132" t="str">
        <f t="shared" si="592"/>
        <v/>
      </c>
      <c r="X436" s="136" t="str">
        <f t="shared" si="593"/>
        <v/>
      </c>
      <c r="Y436" s="132" t="str">
        <f t="shared" si="581"/>
        <v/>
      </c>
      <c r="Z436" s="136" t="str">
        <f t="shared" si="594"/>
        <v/>
      </c>
      <c r="AA436" s="136" t="str">
        <f t="shared" si="595"/>
        <v/>
      </c>
      <c r="AB436" s="136" t="str">
        <f t="shared" si="596"/>
        <v/>
      </c>
      <c r="AC436" s="136" t="str">
        <f t="shared" si="597"/>
        <v/>
      </c>
      <c r="AD436" s="132" t="str">
        <f t="shared" si="598"/>
        <v/>
      </c>
      <c r="AE436" s="132" t="str">
        <f t="shared" si="599"/>
        <v/>
      </c>
      <c r="AF436" s="132" t="str">
        <f t="shared" si="600"/>
        <v/>
      </c>
      <c r="AG436" s="132" t="str">
        <f t="shared" si="582"/>
        <v/>
      </c>
      <c r="AH436" s="136" t="str">
        <f t="shared" si="601"/>
        <v/>
      </c>
      <c r="AI436" s="132" t="str">
        <f t="shared" si="602"/>
        <v/>
      </c>
      <c r="AJ436" s="132" t="str">
        <f t="shared" si="603"/>
        <v/>
      </c>
      <c r="AK436" s="132" t="str">
        <f t="shared" si="604"/>
        <v/>
      </c>
      <c r="AL436" s="136" t="str">
        <f t="shared" si="605"/>
        <v/>
      </c>
      <c r="AM436" s="132"/>
      <c r="AN436" s="132" t="str">
        <f t="shared" si="583"/>
        <v/>
      </c>
      <c r="AP436" s="1" t="str">
        <f t="shared" si="584"/>
        <v xml:space="preserve"> </v>
      </c>
      <c r="AQ436" s="1" t="str">
        <f t="shared" si="585"/>
        <v xml:space="preserve">0 </v>
      </c>
      <c r="AR436" s="1" t="str">
        <f t="shared" si="586"/>
        <v xml:space="preserve">0 </v>
      </c>
      <c r="AS436" s="1" t="str">
        <f t="shared" si="606"/>
        <v/>
      </c>
      <c r="AT436" s="1" t="str">
        <f t="shared" si="607"/>
        <v/>
      </c>
      <c r="AU436" s="1" t="str">
        <f t="shared" si="608"/>
        <v/>
      </c>
      <c r="AV436" s="1" t="str">
        <f t="shared" si="609"/>
        <v/>
      </c>
      <c r="AW436" s="1" t="str">
        <f t="shared" si="610"/>
        <v/>
      </c>
      <c r="AX436" s="1" t="str">
        <f t="shared" si="611"/>
        <v/>
      </c>
      <c r="BA436" s="1">
        <f t="shared" si="612"/>
        <v>0</v>
      </c>
      <c r="BB436" s="1" t="str">
        <f t="shared" si="613"/>
        <v/>
      </c>
      <c r="BC436" s="1" t="str">
        <f t="shared" si="614"/>
        <v/>
      </c>
    </row>
    <row r="437" spans="1:55" ht="15.75">
      <c r="A437" s="145">
        <f t="shared" ref="A437" si="660">A436+1</f>
        <v>432</v>
      </c>
      <c r="B437" s="147"/>
      <c r="C437" s="147"/>
      <c r="D437" s="147"/>
      <c r="E437" s="146"/>
      <c r="F437" s="146"/>
      <c r="G437" s="146"/>
      <c r="H437" s="150">
        <f t="shared" si="588"/>
        <v>0</v>
      </c>
      <c r="I437" s="147"/>
      <c r="J437" s="150">
        <f t="shared" si="589"/>
        <v>0</v>
      </c>
      <c r="K437" s="147"/>
      <c r="L437" s="147"/>
      <c r="M437" s="147"/>
      <c r="N437" s="147"/>
      <c r="O437" s="148"/>
      <c r="P437" s="147"/>
      <c r="Q437" s="147"/>
      <c r="R437" s="149" t="str">
        <f t="shared" si="590"/>
        <v/>
      </c>
      <c r="S437" s="149" t="str">
        <f t="shared" si="591"/>
        <v/>
      </c>
      <c r="T437" s="147"/>
      <c r="U437" s="147"/>
      <c r="V437" s="147"/>
      <c r="W437" s="132" t="str">
        <f t="shared" si="592"/>
        <v/>
      </c>
      <c r="X437" s="136" t="str">
        <f t="shared" si="593"/>
        <v/>
      </c>
      <c r="Y437" s="132" t="str">
        <f t="shared" si="581"/>
        <v/>
      </c>
      <c r="Z437" s="136" t="str">
        <f t="shared" si="594"/>
        <v/>
      </c>
      <c r="AA437" s="136" t="str">
        <f t="shared" si="595"/>
        <v/>
      </c>
      <c r="AB437" s="136" t="str">
        <f t="shared" si="596"/>
        <v/>
      </c>
      <c r="AC437" s="136" t="str">
        <f t="shared" si="597"/>
        <v/>
      </c>
      <c r="AD437" s="132" t="str">
        <f t="shared" si="598"/>
        <v/>
      </c>
      <c r="AE437" s="132" t="str">
        <f t="shared" si="599"/>
        <v/>
      </c>
      <c r="AF437" s="132" t="str">
        <f t="shared" si="600"/>
        <v/>
      </c>
      <c r="AG437" s="132" t="str">
        <f t="shared" si="582"/>
        <v/>
      </c>
      <c r="AH437" s="136" t="str">
        <f t="shared" si="601"/>
        <v/>
      </c>
      <c r="AI437" s="132" t="str">
        <f t="shared" si="602"/>
        <v/>
      </c>
      <c r="AJ437" s="132" t="str">
        <f t="shared" si="603"/>
        <v/>
      </c>
      <c r="AK437" s="132" t="str">
        <f t="shared" si="604"/>
        <v/>
      </c>
      <c r="AL437" s="136" t="str">
        <f t="shared" si="605"/>
        <v/>
      </c>
      <c r="AM437" s="132"/>
      <c r="AN437" s="132" t="str">
        <f t="shared" si="583"/>
        <v/>
      </c>
      <c r="AP437" s="1" t="str">
        <f t="shared" si="584"/>
        <v xml:space="preserve"> </v>
      </c>
      <c r="AQ437" s="1" t="str">
        <f t="shared" si="585"/>
        <v xml:space="preserve">0 </v>
      </c>
      <c r="AR437" s="1" t="str">
        <f t="shared" si="586"/>
        <v xml:space="preserve">0 </v>
      </c>
      <c r="AS437" s="1" t="str">
        <f t="shared" si="606"/>
        <v/>
      </c>
      <c r="AT437" s="1" t="str">
        <f t="shared" si="607"/>
        <v/>
      </c>
      <c r="AU437" s="1" t="str">
        <f t="shared" si="608"/>
        <v/>
      </c>
      <c r="AV437" s="1" t="str">
        <f t="shared" si="609"/>
        <v/>
      </c>
      <c r="AW437" s="1" t="str">
        <f t="shared" si="610"/>
        <v/>
      </c>
      <c r="AX437" s="1" t="str">
        <f t="shared" si="611"/>
        <v/>
      </c>
      <c r="BA437" s="1">
        <f t="shared" si="612"/>
        <v>0</v>
      </c>
      <c r="BB437" s="1" t="str">
        <f t="shared" si="613"/>
        <v/>
      </c>
      <c r="BC437" s="1" t="str">
        <f t="shared" si="614"/>
        <v/>
      </c>
    </row>
    <row r="438" spans="1:55" ht="15.75">
      <c r="A438" s="145">
        <f t="shared" ref="A438" si="661">A437+1</f>
        <v>433</v>
      </c>
      <c r="B438" s="147"/>
      <c r="C438" s="147"/>
      <c r="D438" s="147"/>
      <c r="E438" s="146"/>
      <c r="F438" s="146"/>
      <c r="G438" s="146"/>
      <c r="H438" s="150">
        <f t="shared" si="588"/>
        <v>0</v>
      </c>
      <c r="I438" s="147"/>
      <c r="J438" s="150">
        <f t="shared" si="589"/>
        <v>0</v>
      </c>
      <c r="K438" s="147"/>
      <c r="L438" s="147"/>
      <c r="M438" s="147"/>
      <c r="N438" s="147"/>
      <c r="O438" s="148"/>
      <c r="P438" s="147"/>
      <c r="Q438" s="147"/>
      <c r="R438" s="149" t="str">
        <f t="shared" si="590"/>
        <v/>
      </c>
      <c r="S438" s="149" t="str">
        <f t="shared" si="591"/>
        <v/>
      </c>
      <c r="T438" s="147"/>
      <c r="U438" s="147"/>
      <c r="V438" s="147"/>
      <c r="W438" s="132" t="str">
        <f t="shared" si="592"/>
        <v/>
      </c>
      <c r="X438" s="136" t="str">
        <f t="shared" si="593"/>
        <v/>
      </c>
      <c r="Y438" s="132" t="str">
        <f t="shared" si="581"/>
        <v/>
      </c>
      <c r="Z438" s="136" t="str">
        <f t="shared" si="594"/>
        <v/>
      </c>
      <c r="AA438" s="136" t="str">
        <f t="shared" si="595"/>
        <v/>
      </c>
      <c r="AB438" s="136" t="str">
        <f t="shared" si="596"/>
        <v/>
      </c>
      <c r="AC438" s="136" t="str">
        <f t="shared" si="597"/>
        <v/>
      </c>
      <c r="AD438" s="132" t="str">
        <f t="shared" si="598"/>
        <v/>
      </c>
      <c r="AE438" s="132" t="str">
        <f t="shared" si="599"/>
        <v/>
      </c>
      <c r="AF438" s="132" t="str">
        <f t="shared" si="600"/>
        <v/>
      </c>
      <c r="AG438" s="132" t="str">
        <f t="shared" si="582"/>
        <v/>
      </c>
      <c r="AH438" s="136" t="str">
        <f t="shared" si="601"/>
        <v/>
      </c>
      <c r="AI438" s="132" t="str">
        <f t="shared" si="602"/>
        <v/>
      </c>
      <c r="AJ438" s="132" t="str">
        <f t="shared" si="603"/>
        <v/>
      </c>
      <c r="AK438" s="132" t="str">
        <f t="shared" si="604"/>
        <v/>
      </c>
      <c r="AL438" s="136" t="str">
        <f t="shared" si="605"/>
        <v/>
      </c>
      <c r="AM438" s="132"/>
      <c r="AN438" s="132" t="str">
        <f t="shared" si="583"/>
        <v/>
      </c>
      <c r="AP438" s="1" t="str">
        <f t="shared" si="584"/>
        <v xml:space="preserve"> </v>
      </c>
      <c r="AQ438" s="1" t="str">
        <f t="shared" si="585"/>
        <v xml:space="preserve">0 </v>
      </c>
      <c r="AR438" s="1" t="str">
        <f t="shared" si="586"/>
        <v xml:space="preserve">0 </v>
      </c>
      <c r="AS438" s="1" t="str">
        <f t="shared" si="606"/>
        <v/>
      </c>
      <c r="AT438" s="1" t="str">
        <f t="shared" si="607"/>
        <v/>
      </c>
      <c r="AU438" s="1" t="str">
        <f t="shared" si="608"/>
        <v/>
      </c>
      <c r="AV438" s="1" t="str">
        <f t="shared" si="609"/>
        <v/>
      </c>
      <c r="AW438" s="1" t="str">
        <f t="shared" si="610"/>
        <v/>
      </c>
      <c r="AX438" s="1" t="str">
        <f t="shared" si="611"/>
        <v/>
      </c>
      <c r="BA438" s="1">
        <f t="shared" si="612"/>
        <v>0</v>
      </c>
      <c r="BB438" s="1" t="str">
        <f t="shared" si="613"/>
        <v/>
      </c>
      <c r="BC438" s="1" t="str">
        <f t="shared" si="614"/>
        <v/>
      </c>
    </row>
    <row r="439" spans="1:55" ht="15.75">
      <c r="A439" s="145">
        <f t="shared" ref="A439" si="662">A438+1</f>
        <v>434</v>
      </c>
      <c r="B439" s="147"/>
      <c r="C439" s="147"/>
      <c r="D439" s="147"/>
      <c r="E439" s="146"/>
      <c r="F439" s="146"/>
      <c r="G439" s="146"/>
      <c r="H439" s="150">
        <f t="shared" si="588"/>
        <v>0</v>
      </c>
      <c r="I439" s="147"/>
      <c r="J439" s="150">
        <f t="shared" si="589"/>
        <v>0</v>
      </c>
      <c r="K439" s="147"/>
      <c r="L439" s="147"/>
      <c r="M439" s="147"/>
      <c r="N439" s="147"/>
      <c r="O439" s="148"/>
      <c r="P439" s="147"/>
      <c r="Q439" s="147"/>
      <c r="R439" s="149" t="str">
        <f t="shared" si="590"/>
        <v/>
      </c>
      <c r="S439" s="149" t="str">
        <f t="shared" si="591"/>
        <v/>
      </c>
      <c r="T439" s="147"/>
      <c r="U439" s="147"/>
      <c r="V439" s="147"/>
      <c r="W439" s="132" t="str">
        <f t="shared" si="592"/>
        <v/>
      </c>
      <c r="X439" s="136" t="str">
        <f t="shared" si="593"/>
        <v/>
      </c>
      <c r="Y439" s="132" t="str">
        <f t="shared" si="581"/>
        <v/>
      </c>
      <c r="Z439" s="136" t="str">
        <f t="shared" si="594"/>
        <v/>
      </c>
      <c r="AA439" s="136" t="str">
        <f t="shared" si="595"/>
        <v/>
      </c>
      <c r="AB439" s="136" t="str">
        <f t="shared" si="596"/>
        <v/>
      </c>
      <c r="AC439" s="136" t="str">
        <f t="shared" si="597"/>
        <v/>
      </c>
      <c r="AD439" s="132" t="str">
        <f t="shared" si="598"/>
        <v/>
      </c>
      <c r="AE439" s="132" t="str">
        <f t="shared" si="599"/>
        <v/>
      </c>
      <c r="AF439" s="132" t="str">
        <f t="shared" si="600"/>
        <v/>
      </c>
      <c r="AG439" s="132" t="str">
        <f t="shared" si="582"/>
        <v/>
      </c>
      <c r="AH439" s="136" t="str">
        <f t="shared" si="601"/>
        <v/>
      </c>
      <c r="AI439" s="132" t="str">
        <f t="shared" si="602"/>
        <v/>
      </c>
      <c r="AJ439" s="132" t="str">
        <f t="shared" si="603"/>
        <v/>
      </c>
      <c r="AK439" s="132" t="str">
        <f t="shared" si="604"/>
        <v/>
      </c>
      <c r="AL439" s="136" t="str">
        <f t="shared" si="605"/>
        <v/>
      </c>
      <c r="AM439" s="132"/>
      <c r="AN439" s="132" t="str">
        <f t="shared" si="583"/>
        <v/>
      </c>
      <c r="AP439" s="1" t="str">
        <f t="shared" si="584"/>
        <v xml:space="preserve"> </v>
      </c>
      <c r="AQ439" s="1" t="str">
        <f t="shared" si="585"/>
        <v xml:space="preserve">0 </v>
      </c>
      <c r="AR439" s="1" t="str">
        <f t="shared" si="586"/>
        <v xml:space="preserve">0 </v>
      </c>
      <c r="AS439" s="1" t="str">
        <f t="shared" si="606"/>
        <v/>
      </c>
      <c r="AT439" s="1" t="str">
        <f t="shared" si="607"/>
        <v/>
      </c>
      <c r="AU439" s="1" t="str">
        <f t="shared" si="608"/>
        <v/>
      </c>
      <c r="AV439" s="1" t="str">
        <f t="shared" si="609"/>
        <v/>
      </c>
      <c r="AW439" s="1" t="str">
        <f t="shared" si="610"/>
        <v/>
      </c>
      <c r="AX439" s="1" t="str">
        <f t="shared" si="611"/>
        <v/>
      </c>
      <c r="BA439" s="1">
        <f t="shared" si="612"/>
        <v>0</v>
      </c>
      <c r="BB439" s="1" t="str">
        <f t="shared" si="613"/>
        <v/>
      </c>
      <c r="BC439" s="1" t="str">
        <f t="shared" si="614"/>
        <v/>
      </c>
    </row>
    <row r="440" spans="1:55" ht="15.75">
      <c r="A440" s="145">
        <f t="shared" ref="A440" si="663">A439+1</f>
        <v>435</v>
      </c>
      <c r="B440" s="147"/>
      <c r="C440" s="147"/>
      <c r="D440" s="147"/>
      <c r="E440" s="146"/>
      <c r="F440" s="146"/>
      <c r="G440" s="146"/>
      <c r="H440" s="150">
        <f t="shared" si="588"/>
        <v>0</v>
      </c>
      <c r="I440" s="147"/>
      <c r="J440" s="150">
        <f t="shared" si="589"/>
        <v>0</v>
      </c>
      <c r="K440" s="147"/>
      <c r="L440" s="147"/>
      <c r="M440" s="147"/>
      <c r="N440" s="147"/>
      <c r="O440" s="148"/>
      <c r="P440" s="147"/>
      <c r="Q440" s="147"/>
      <c r="R440" s="149" t="str">
        <f t="shared" si="590"/>
        <v/>
      </c>
      <c r="S440" s="149" t="str">
        <f t="shared" si="591"/>
        <v/>
      </c>
      <c r="T440" s="147"/>
      <c r="U440" s="147"/>
      <c r="V440" s="147"/>
      <c r="W440" s="132" t="str">
        <f t="shared" si="592"/>
        <v/>
      </c>
      <c r="X440" s="136" t="str">
        <f t="shared" si="593"/>
        <v/>
      </c>
      <c r="Y440" s="132" t="str">
        <f t="shared" si="581"/>
        <v/>
      </c>
      <c r="Z440" s="136" t="str">
        <f t="shared" si="594"/>
        <v/>
      </c>
      <c r="AA440" s="136" t="str">
        <f t="shared" si="595"/>
        <v/>
      </c>
      <c r="AB440" s="136" t="str">
        <f t="shared" si="596"/>
        <v/>
      </c>
      <c r="AC440" s="136" t="str">
        <f t="shared" si="597"/>
        <v/>
      </c>
      <c r="AD440" s="132" t="str">
        <f t="shared" si="598"/>
        <v/>
      </c>
      <c r="AE440" s="132" t="str">
        <f t="shared" si="599"/>
        <v/>
      </c>
      <c r="AF440" s="132" t="str">
        <f t="shared" si="600"/>
        <v/>
      </c>
      <c r="AG440" s="132" t="str">
        <f t="shared" si="582"/>
        <v/>
      </c>
      <c r="AH440" s="136" t="str">
        <f t="shared" si="601"/>
        <v/>
      </c>
      <c r="AI440" s="132" t="str">
        <f t="shared" si="602"/>
        <v/>
      </c>
      <c r="AJ440" s="132" t="str">
        <f t="shared" si="603"/>
        <v/>
      </c>
      <c r="AK440" s="132" t="str">
        <f t="shared" si="604"/>
        <v/>
      </c>
      <c r="AL440" s="136" t="str">
        <f t="shared" si="605"/>
        <v/>
      </c>
      <c r="AM440" s="132"/>
      <c r="AN440" s="132" t="str">
        <f t="shared" si="583"/>
        <v/>
      </c>
      <c r="AP440" s="1" t="str">
        <f t="shared" si="584"/>
        <v xml:space="preserve"> </v>
      </c>
      <c r="AQ440" s="1" t="str">
        <f t="shared" si="585"/>
        <v xml:space="preserve">0 </v>
      </c>
      <c r="AR440" s="1" t="str">
        <f t="shared" si="586"/>
        <v xml:space="preserve">0 </v>
      </c>
      <c r="AS440" s="1" t="str">
        <f t="shared" si="606"/>
        <v/>
      </c>
      <c r="AT440" s="1" t="str">
        <f t="shared" si="607"/>
        <v/>
      </c>
      <c r="AU440" s="1" t="str">
        <f t="shared" si="608"/>
        <v/>
      </c>
      <c r="AV440" s="1" t="str">
        <f t="shared" si="609"/>
        <v/>
      </c>
      <c r="AW440" s="1" t="str">
        <f t="shared" si="610"/>
        <v/>
      </c>
      <c r="AX440" s="1" t="str">
        <f t="shared" si="611"/>
        <v/>
      </c>
      <c r="BA440" s="1">
        <f t="shared" si="612"/>
        <v>0</v>
      </c>
      <c r="BB440" s="1" t="str">
        <f t="shared" si="613"/>
        <v/>
      </c>
      <c r="BC440" s="1" t="str">
        <f t="shared" si="614"/>
        <v/>
      </c>
    </row>
    <row r="441" spans="1:55" ht="15.75">
      <c r="A441" s="145">
        <f t="shared" ref="A441" si="664">A440+1</f>
        <v>436</v>
      </c>
      <c r="B441" s="147"/>
      <c r="C441" s="147"/>
      <c r="D441" s="147"/>
      <c r="E441" s="146"/>
      <c r="F441" s="146"/>
      <c r="G441" s="146"/>
      <c r="H441" s="150">
        <f t="shared" si="588"/>
        <v>0</v>
      </c>
      <c r="I441" s="147"/>
      <c r="J441" s="150">
        <f t="shared" si="589"/>
        <v>0</v>
      </c>
      <c r="K441" s="147"/>
      <c r="L441" s="147"/>
      <c r="M441" s="147"/>
      <c r="N441" s="147"/>
      <c r="O441" s="148"/>
      <c r="P441" s="147"/>
      <c r="Q441" s="147"/>
      <c r="R441" s="149" t="str">
        <f t="shared" si="590"/>
        <v/>
      </c>
      <c r="S441" s="149" t="str">
        <f t="shared" si="591"/>
        <v/>
      </c>
      <c r="T441" s="147"/>
      <c r="U441" s="147"/>
      <c r="V441" s="147"/>
      <c r="W441" s="132" t="str">
        <f t="shared" si="592"/>
        <v/>
      </c>
      <c r="X441" s="136" t="str">
        <f t="shared" si="593"/>
        <v/>
      </c>
      <c r="Y441" s="132" t="str">
        <f t="shared" si="581"/>
        <v/>
      </c>
      <c r="Z441" s="136" t="str">
        <f t="shared" si="594"/>
        <v/>
      </c>
      <c r="AA441" s="136" t="str">
        <f t="shared" si="595"/>
        <v/>
      </c>
      <c r="AB441" s="136" t="str">
        <f t="shared" si="596"/>
        <v/>
      </c>
      <c r="AC441" s="136" t="str">
        <f t="shared" si="597"/>
        <v/>
      </c>
      <c r="AD441" s="132" t="str">
        <f t="shared" si="598"/>
        <v/>
      </c>
      <c r="AE441" s="132" t="str">
        <f t="shared" si="599"/>
        <v/>
      </c>
      <c r="AF441" s="132" t="str">
        <f t="shared" si="600"/>
        <v/>
      </c>
      <c r="AG441" s="132" t="str">
        <f t="shared" si="582"/>
        <v/>
      </c>
      <c r="AH441" s="136" t="str">
        <f t="shared" si="601"/>
        <v/>
      </c>
      <c r="AI441" s="132" t="str">
        <f t="shared" si="602"/>
        <v/>
      </c>
      <c r="AJ441" s="132" t="str">
        <f t="shared" si="603"/>
        <v/>
      </c>
      <c r="AK441" s="132" t="str">
        <f t="shared" si="604"/>
        <v/>
      </c>
      <c r="AL441" s="136" t="str">
        <f t="shared" si="605"/>
        <v/>
      </c>
      <c r="AM441" s="132"/>
      <c r="AN441" s="132" t="str">
        <f t="shared" si="583"/>
        <v/>
      </c>
      <c r="AP441" s="1" t="str">
        <f t="shared" si="584"/>
        <v xml:space="preserve"> </v>
      </c>
      <c r="AQ441" s="1" t="str">
        <f t="shared" si="585"/>
        <v xml:space="preserve">0 </v>
      </c>
      <c r="AR441" s="1" t="str">
        <f t="shared" si="586"/>
        <v xml:space="preserve">0 </v>
      </c>
      <c r="AS441" s="1" t="str">
        <f t="shared" si="606"/>
        <v/>
      </c>
      <c r="AT441" s="1" t="str">
        <f t="shared" si="607"/>
        <v/>
      </c>
      <c r="AU441" s="1" t="str">
        <f t="shared" si="608"/>
        <v/>
      </c>
      <c r="AV441" s="1" t="str">
        <f t="shared" si="609"/>
        <v/>
      </c>
      <c r="AW441" s="1" t="str">
        <f t="shared" si="610"/>
        <v/>
      </c>
      <c r="AX441" s="1" t="str">
        <f t="shared" si="611"/>
        <v/>
      </c>
      <c r="BA441" s="1">
        <f t="shared" si="612"/>
        <v>0</v>
      </c>
      <c r="BB441" s="1" t="str">
        <f t="shared" si="613"/>
        <v/>
      </c>
      <c r="BC441" s="1" t="str">
        <f t="shared" si="614"/>
        <v/>
      </c>
    </row>
    <row r="442" spans="1:55" ht="15.75">
      <c r="A442" s="145">
        <f t="shared" ref="A442" si="665">A441+1</f>
        <v>437</v>
      </c>
      <c r="B442" s="147"/>
      <c r="C442" s="147"/>
      <c r="D442" s="147"/>
      <c r="E442" s="146"/>
      <c r="F442" s="146"/>
      <c r="G442" s="146"/>
      <c r="H442" s="150">
        <f t="shared" si="588"/>
        <v>0</v>
      </c>
      <c r="I442" s="147"/>
      <c r="J442" s="150">
        <f t="shared" si="589"/>
        <v>0</v>
      </c>
      <c r="K442" s="147"/>
      <c r="L442" s="147"/>
      <c r="M442" s="147"/>
      <c r="N442" s="147"/>
      <c r="O442" s="148"/>
      <c r="P442" s="147"/>
      <c r="Q442" s="147"/>
      <c r="R442" s="149" t="str">
        <f t="shared" si="590"/>
        <v/>
      </c>
      <c r="S442" s="149" t="str">
        <f t="shared" si="591"/>
        <v/>
      </c>
      <c r="T442" s="147"/>
      <c r="U442" s="147"/>
      <c r="V442" s="147"/>
      <c r="W442" s="132" t="str">
        <f t="shared" si="592"/>
        <v/>
      </c>
      <c r="X442" s="136" t="str">
        <f t="shared" si="593"/>
        <v/>
      </c>
      <c r="Y442" s="132" t="str">
        <f t="shared" si="581"/>
        <v/>
      </c>
      <c r="Z442" s="136" t="str">
        <f t="shared" si="594"/>
        <v/>
      </c>
      <c r="AA442" s="136" t="str">
        <f t="shared" si="595"/>
        <v/>
      </c>
      <c r="AB442" s="136" t="str">
        <f t="shared" si="596"/>
        <v/>
      </c>
      <c r="AC442" s="136" t="str">
        <f t="shared" si="597"/>
        <v/>
      </c>
      <c r="AD442" s="132" t="str">
        <f t="shared" si="598"/>
        <v/>
      </c>
      <c r="AE442" s="132" t="str">
        <f t="shared" si="599"/>
        <v/>
      </c>
      <c r="AF442" s="132" t="str">
        <f t="shared" si="600"/>
        <v/>
      </c>
      <c r="AG442" s="132" t="str">
        <f t="shared" si="582"/>
        <v/>
      </c>
      <c r="AH442" s="136" t="str">
        <f t="shared" si="601"/>
        <v/>
      </c>
      <c r="AI442" s="132" t="str">
        <f t="shared" si="602"/>
        <v/>
      </c>
      <c r="AJ442" s="132" t="str">
        <f t="shared" si="603"/>
        <v/>
      </c>
      <c r="AK442" s="132" t="str">
        <f t="shared" si="604"/>
        <v/>
      </c>
      <c r="AL442" s="136" t="str">
        <f t="shared" si="605"/>
        <v/>
      </c>
      <c r="AM442" s="132"/>
      <c r="AN442" s="132" t="str">
        <f t="shared" si="583"/>
        <v/>
      </c>
      <c r="AP442" s="1" t="str">
        <f t="shared" si="584"/>
        <v xml:space="preserve"> </v>
      </c>
      <c r="AQ442" s="1" t="str">
        <f t="shared" si="585"/>
        <v xml:space="preserve">0 </v>
      </c>
      <c r="AR442" s="1" t="str">
        <f t="shared" si="586"/>
        <v xml:space="preserve">0 </v>
      </c>
      <c r="AS442" s="1" t="str">
        <f t="shared" si="606"/>
        <v/>
      </c>
      <c r="AT442" s="1" t="str">
        <f t="shared" si="607"/>
        <v/>
      </c>
      <c r="AU442" s="1" t="str">
        <f t="shared" si="608"/>
        <v/>
      </c>
      <c r="AV442" s="1" t="str">
        <f t="shared" si="609"/>
        <v/>
      </c>
      <c r="AW442" s="1" t="str">
        <f t="shared" si="610"/>
        <v/>
      </c>
      <c r="AX442" s="1" t="str">
        <f t="shared" si="611"/>
        <v/>
      </c>
      <c r="BA442" s="1">
        <f t="shared" si="612"/>
        <v>0</v>
      </c>
      <c r="BB442" s="1" t="str">
        <f t="shared" si="613"/>
        <v/>
      </c>
      <c r="BC442" s="1" t="str">
        <f t="shared" si="614"/>
        <v/>
      </c>
    </row>
    <row r="443" spans="1:55" ht="15.75">
      <c r="A443" s="145">
        <f t="shared" ref="A443" si="666">A442+1</f>
        <v>438</v>
      </c>
      <c r="B443" s="147"/>
      <c r="C443" s="147"/>
      <c r="D443" s="147"/>
      <c r="E443" s="146"/>
      <c r="F443" s="146"/>
      <c r="G443" s="146"/>
      <c r="H443" s="150">
        <f t="shared" si="588"/>
        <v>0</v>
      </c>
      <c r="I443" s="147"/>
      <c r="J443" s="150">
        <f t="shared" si="589"/>
        <v>0</v>
      </c>
      <c r="K443" s="147"/>
      <c r="L443" s="147"/>
      <c r="M443" s="147"/>
      <c r="N443" s="147"/>
      <c r="O443" s="148"/>
      <c r="P443" s="147"/>
      <c r="Q443" s="147"/>
      <c r="R443" s="149" t="str">
        <f t="shared" si="590"/>
        <v/>
      </c>
      <c r="S443" s="149" t="str">
        <f t="shared" si="591"/>
        <v/>
      </c>
      <c r="T443" s="147"/>
      <c r="U443" s="147"/>
      <c r="V443" s="147"/>
      <c r="W443" s="132" t="str">
        <f t="shared" si="592"/>
        <v/>
      </c>
      <c r="X443" s="136" t="str">
        <f t="shared" si="593"/>
        <v/>
      </c>
      <c r="Y443" s="132" t="str">
        <f t="shared" si="581"/>
        <v/>
      </c>
      <c r="Z443" s="136" t="str">
        <f t="shared" si="594"/>
        <v/>
      </c>
      <c r="AA443" s="136" t="str">
        <f t="shared" si="595"/>
        <v/>
      </c>
      <c r="AB443" s="136" t="str">
        <f t="shared" si="596"/>
        <v/>
      </c>
      <c r="AC443" s="136" t="str">
        <f t="shared" si="597"/>
        <v/>
      </c>
      <c r="AD443" s="132" t="str">
        <f t="shared" si="598"/>
        <v/>
      </c>
      <c r="AE443" s="132" t="str">
        <f t="shared" si="599"/>
        <v/>
      </c>
      <c r="AF443" s="132" t="str">
        <f t="shared" si="600"/>
        <v/>
      </c>
      <c r="AG443" s="132" t="str">
        <f t="shared" si="582"/>
        <v/>
      </c>
      <c r="AH443" s="136" t="str">
        <f t="shared" si="601"/>
        <v/>
      </c>
      <c r="AI443" s="132" t="str">
        <f t="shared" si="602"/>
        <v/>
      </c>
      <c r="AJ443" s="132" t="str">
        <f t="shared" si="603"/>
        <v/>
      </c>
      <c r="AK443" s="132" t="str">
        <f t="shared" si="604"/>
        <v/>
      </c>
      <c r="AL443" s="136" t="str">
        <f t="shared" si="605"/>
        <v/>
      </c>
      <c r="AM443" s="132"/>
      <c r="AN443" s="132" t="str">
        <f t="shared" si="583"/>
        <v/>
      </c>
      <c r="AP443" s="1" t="str">
        <f t="shared" si="584"/>
        <v xml:space="preserve"> </v>
      </c>
      <c r="AQ443" s="1" t="str">
        <f t="shared" si="585"/>
        <v xml:space="preserve">0 </v>
      </c>
      <c r="AR443" s="1" t="str">
        <f t="shared" si="586"/>
        <v xml:space="preserve">0 </v>
      </c>
      <c r="AS443" s="1" t="str">
        <f t="shared" si="606"/>
        <v/>
      </c>
      <c r="AT443" s="1" t="str">
        <f t="shared" si="607"/>
        <v/>
      </c>
      <c r="AU443" s="1" t="str">
        <f t="shared" si="608"/>
        <v/>
      </c>
      <c r="AV443" s="1" t="str">
        <f t="shared" si="609"/>
        <v/>
      </c>
      <c r="AW443" s="1" t="str">
        <f t="shared" si="610"/>
        <v/>
      </c>
      <c r="AX443" s="1" t="str">
        <f t="shared" si="611"/>
        <v/>
      </c>
      <c r="BA443" s="1">
        <f t="shared" si="612"/>
        <v>0</v>
      </c>
      <c r="BB443" s="1" t="str">
        <f t="shared" si="613"/>
        <v/>
      </c>
      <c r="BC443" s="1" t="str">
        <f t="shared" si="614"/>
        <v/>
      </c>
    </row>
    <row r="444" spans="1:55" ht="15.75">
      <c r="A444" s="145">
        <f t="shared" ref="A444" si="667">A443+1</f>
        <v>439</v>
      </c>
      <c r="B444" s="147"/>
      <c r="C444" s="147"/>
      <c r="D444" s="147"/>
      <c r="E444" s="146"/>
      <c r="F444" s="146"/>
      <c r="G444" s="146"/>
      <c r="H444" s="150">
        <f t="shared" si="588"/>
        <v>0</v>
      </c>
      <c r="I444" s="147"/>
      <c r="J444" s="150">
        <f t="shared" si="589"/>
        <v>0</v>
      </c>
      <c r="K444" s="147"/>
      <c r="L444" s="147"/>
      <c r="M444" s="147"/>
      <c r="N444" s="147"/>
      <c r="O444" s="148"/>
      <c r="P444" s="147"/>
      <c r="Q444" s="147"/>
      <c r="R444" s="149" t="str">
        <f t="shared" si="590"/>
        <v/>
      </c>
      <c r="S444" s="149" t="str">
        <f t="shared" si="591"/>
        <v/>
      </c>
      <c r="T444" s="147"/>
      <c r="U444" s="147"/>
      <c r="V444" s="147"/>
      <c r="W444" s="132" t="str">
        <f t="shared" si="592"/>
        <v/>
      </c>
      <c r="X444" s="136" t="str">
        <f t="shared" si="593"/>
        <v/>
      </c>
      <c r="Y444" s="132" t="str">
        <f t="shared" si="581"/>
        <v/>
      </c>
      <c r="Z444" s="136" t="str">
        <f t="shared" si="594"/>
        <v/>
      </c>
      <c r="AA444" s="136" t="str">
        <f t="shared" si="595"/>
        <v/>
      </c>
      <c r="AB444" s="136" t="str">
        <f t="shared" si="596"/>
        <v/>
      </c>
      <c r="AC444" s="136" t="str">
        <f t="shared" si="597"/>
        <v/>
      </c>
      <c r="AD444" s="132" t="str">
        <f t="shared" si="598"/>
        <v/>
      </c>
      <c r="AE444" s="132" t="str">
        <f t="shared" si="599"/>
        <v/>
      </c>
      <c r="AF444" s="132" t="str">
        <f t="shared" si="600"/>
        <v/>
      </c>
      <c r="AG444" s="132" t="str">
        <f t="shared" si="582"/>
        <v/>
      </c>
      <c r="AH444" s="136" t="str">
        <f t="shared" si="601"/>
        <v/>
      </c>
      <c r="AI444" s="132" t="str">
        <f t="shared" si="602"/>
        <v/>
      </c>
      <c r="AJ444" s="132" t="str">
        <f t="shared" si="603"/>
        <v/>
      </c>
      <c r="AK444" s="132" t="str">
        <f t="shared" si="604"/>
        <v/>
      </c>
      <c r="AL444" s="136" t="str">
        <f t="shared" si="605"/>
        <v/>
      </c>
      <c r="AM444" s="132"/>
      <c r="AN444" s="132" t="str">
        <f t="shared" si="583"/>
        <v/>
      </c>
      <c r="AP444" s="1" t="str">
        <f t="shared" si="584"/>
        <v xml:space="preserve"> </v>
      </c>
      <c r="AQ444" s="1" t="str">
        <f t="shared" si="585"/>
        <v xml:space="preserve">0 </v>
      </c>
      <c r="AR444" s="1" t="str">
        <f t="shared" si="586"/>
        <v xml:space="preserve">0 </v>
      </c>
      <c r="AS444" s="1" t="str">
        <f t="shared" si="606"/>
        <v/>
      </c>
      <c r="AT444" s="1" t="str">
        <f t="shared" si="607"/>
        <v/>
      </c>
      <c r="AU444" s="1" t="str">
        <f t="shared" si="608"/>
        <v/>
      </c>
      <c r="AV444" s="1" t="str">
        <f t="shared" si="609"/>
        <v/>
      </c>
      <c r="AW444" s="1" t="str">
        <f t="shared" si="610"/>
        <v/>
      </c>
      <c r="AX444" s="1" t="str">
        <f t="shared" si="611"/>
        <v/>
      </c>
      <c r="BA444" s="1">
        <f t="shared" si="612"/>
        <v>0</v>
      </c>
      <c r="BB444" s="1" t="str">
        <f t="shared" si="613"/>
        <v/>
      </c>
      <c r="BC444" s="1" t="str">
        <f t="shared" si="614"/>
        <v/>
      </c>
    </row>
    <row r="445" spans="1:55" ht="15.75">
      <c r="A445" s="145">
        <f t="shared" ref="A445" si="668">A444+1</f>
        <v>440</v>
      </c>
      <c r="B445" s="147"/>
      <c r="C445" s="147"/>
      <c r="D445" s="147"/>
      <c r="E445" s="146"/>
      <c r="F445" s="146"/>
      <c r="G445" s="146"/>
      <c r="H445" s="150">
        <f t="shared" si="588"/>
        <v>0</v>
      </c>
      <c r="I445" s="147"/>
      <c r="J445" s="150">
        <f t="shared" si="589"/>
        <v>0</v>
      </c>
      <c r="K445" s="147"/>
      <c r="L445" s="147"/>
      <c r="M445" s="147"/>
      <c r="N445" s="147"/>
      <c r="O445" s="148"/>
      <c r="P445" s="147"/>
      <c r="Q445" s="147"/>
      <c r="R445" s="149" t="str">
        <f t="shared" si="590"/>
        <v/>
      </c>
      <c r="S445" s="149" t="str">
        <f t="shared" si="591"/>
        <v/>
      </c>
      <c r="T445" s="147"/>
      <c r="U445" s="147"/>
      <c r="V445" s="147"/>
      <c r="W445" s="132" t="str">
        <f t="shared" si="592"/>
        <v/>
      </c>
      <c r="X445" s="136" t="str">
        <f t="shared" si="593"/>
        <v/>
      </c>
      <c r="Y445" s="132" t="str">
        <f t="shared" si="581"/>
        <v/>
      </c>
      <c r="Z445" s="136" t="str">
        <f t="shared" si="594"/>
        <v/>
      </c>
      <c r="AA445" s="136" t="str">
        <f t="shared" si="595"/>
        <v/>
      </c>
      <c r="AB445" s="136" t="str">
        <f t="shared" si="596"/>
        <v/>
      </c>
      <c r="AC445" s="136" t="str">
        <f t="shared" si="597"/>
        <v/>
      </c>
      <c r="AD445" s="132" t="str">
        <f t="shared" si="598"/>
        <v/>
      </c>
      <c r="AE445" s="132" t="str">
        <f t="shared" si="599"/>
        <v/>
      </c>
      <c r="AF445" s="132" t="str">
        <f t="shared" si="600"/>
        <v/>
      </c>
      <c r="AG445" s="132" t="str">
        <f t="shared" si="582"/>
        <v/>
      </c>
      <c r="AH445" s="136" t="str">
        <f t="shared" si="601"/>
        <v/>
      </c>
      <c r="AI445" s="132" t="str">
        <f t="shared" si="602"/>
        <v/>
      </c>
      <c r="AJ445" s="132" t="str">
        <f t="shared" si="603"/>
        <v/>
      </c>
      <c r="AK445" s="132" t="str">
        <f t="shared" si="604"/>
        <v/>
      </c>
      <c r="AL445" s="136" t="str">
        <f t="shared" si="605"/>
        <v/>
      </c>
      <c r="AM445" s="132"/>
      <c r="AN445" s="132" t="str">
        <f t="shared" si="583"/>
        <v/>
      </c>
      <c r="AP445" s="1" t="str">
        <f t="shared" si="584"/>
        <v xml:space="preserve"> </v>
      </c>
      <c r="AQ445" s="1" t="str">
        <f t="shared" si="585"/>
        <v xml:space="preserve">0 </v>
      </c>
      <c r="AR445" s="1" t="str">
        <f t="shared" si="586"/>
        <v xml:space="preserve">0 </v>
      </c>
      <c r="AS445" s="1" t="str">
        <f t="shared" si="606"/>
        <v/>
      </c>
      <c r="AT445" s="1" t="str">
        <f t="shared" si="607"/>
        <v/>
      </c>
      <c r="AU445" s="1" t="str">
        <f t="shared" si="608"/>
        <v/>
      </c>
      <c r="AV445" s="1" t="str">
        <f t="shared" si="609"/>
        <v/>
      </c>
      <c r="AW445" s="1" t="str">
        <f t="shared" si="610"/>
        <v/>
      </c>
      <c r="AX445" s="1" t="str">
        <f t="shared" si="611"/>
        <v/>
      </c>
      <c r="BA445" s="1">
        <f t="shared" si="612"/>
        <v>0</v>
      </c>
      <c r="BB445" s="1" t="str">
        <f t="shared" si="613"/>
        <v/>
      </c>
      <c r="BC445" s="1" t="str">
        <f t="shared" si="614"/>
        <v/>
      </c>
    </row>
    <row r="446" spans="1:55" ht="15.75">
      <c r="A446" s="145">
        <f t="shared" ref="A446" si="669">A445+1</f>
        <v>441</v>
      </c>
      <c r="B446" s="147"/>
      <c r="C446" s="147"/>
      <c r="D446" s="147"/>
      <c r="E446" s="146"/>
      <c r="F446" s="146"/>
      <c r="G446" s="146"/>
      <c r="H446" s="150">
        <f t="shared" si="588"/>
        <v>0</v>
      </c>
      <c r="I446" s="147"/>
      <c r="J446" s="150">
        <f t="shared" si="589"/>
        <v>0</v>
      </c>
      <c r="K446" s="147"/>
      <c r="L446" s="147"/>
      <c r="M446" s="147"/>
      <c r="N446" s="147"/>
      <c r="O446" s="148"/>
      <c r="P446" s="147"/>
      <c r="Q446" s="147"/>
      <c r="R446" s="149" t="str">
        <f t="shared" si="590"/>
        <v/>
      </c>
      <c r="S446" s="149" t="str">
        <f t="shared" si="591"/>
        <v/>
      </c>
      <c r="T446" s="147"/>
      <c r="U446" s="147"/>
      <c r="V446" s="147"/>
      <c r="W446" s="132" t="str">
        <f t="shared" si="592"/>
        <v/>
      </c>
      <c r="X446" s="136" t="str">
        <f t="shared" si="593"/>
        <v/>
      </c>
      <c r="Y446" s="132" t="str">
        <f t="shared" si="581"/>
        <v/>
      </c>
      <c r="Z446" s="136" t="str">
        <f t="shared" si="594"/>
        <v/>
      </c>
      <c r="AA446" s="136" t="str">
        <f t="shared" si="595"/>
        <v/>
      </c>
      <c r="AB446" s="136" t="str">
        <f t="shared" si="596"/>
        <v/>
      </c>
      <c r="AC446" s="136" t="str">
        <f t="shared" si="597"/>
        <v/>
      </c>
      <c r="AD446" s="132" t="str">
        <f t="shared" si="598"/>
        <v/>
      </c>
      <c r="AE446" s="132" t="str">
        <f t="shared" si="599"/>
        <v/>
      </c>
      <c r="AF446" s="132" t="str">
        <f t="shared" si="600"/>
        <v/>
      </c>
      <c r="AG446" s="132" t="str">
        <f t="shared" si="582"/>
        <v/>
      </c>
      <c r="AH446" s="136" t="str">
        <f t="shared" si="601"/>
        <v/>
      </c>
      <c r="AI446" s="132" t="str">
        <f t="shared" si="602"/>
        <v/>
      </c>
      <c r="AJ446" s="132" t="str">
        <f t="shared" si="603"/>
        <v/>
      </c>
      <c r="AK446" s="132" t="str">
        <f t="shared" si="604"/>
        <v/>
      </c>
      <c r="AL446" s="136" t="str">
        <f t="shared" si="605"/>
        <v/>
      </c>
      <c r="AM446" s="132"/>
      <c r="AN446" s="132" t="str">
        <f t="shared" si="583"/>
        <v/>
      </c>
      <c r="AP446" s="1" t="str">
        <f t="shared" si="584"/>
        <v xml:space="preserve"> </v>
      </c>
      <c r="AQ446" s="1" t="str">
        <f t="shared" si="585"/>
        <v xml:space="preserve">0 </v>
      </c>
      <c r="AR446" s="1" t="str">
        <f t="shared" si="586"/>
        <v xml:space="preserve">0 </v>
      </c>
      <c r="AS446" s="1" t="str">
        <f t="shared" si="606"/>
        <v/>
      </c>
      <c r="AT446" s="1" t="str">
        <f t="shared" si="607"/>
        <v/>
      </c>
      <c r="AU446" s="1" t="str">
        <f t="shared" si="608"/>
        <v/>
      </c>
      <c r="AV446" s="1" t="str">
        <f t="shared" si="609"/>
        <v/>
      </c>
      <c r="AW446" s="1" t="str">
        <f t="shared" si="610"/>
        <v/>
      </c>
      <c r="AX446" s="1" t="str">
        <f t="shared" si="611"/>
        <v/>
      </c>
      <c r="BA446" s="1">
        <f t="shared" si="612"/>
        <v>0</v>
      </c>
      <c r="BB446" s="1" t="str">
        <f t="shared" si="613"/>
        <v/>
      </c>
      <c r="BC446" s="1" t="str">
        <f t="shared" si="614"/>
        <v/>
      </c>
    </row>
    <row r="447" spans="1:55" ht="15.75">
      <c r="A447" s="145">
        <f t="shared" ref="A447" si="670">A446+1</f>
        <v>442</v>
      </c>
      <c r="B447" s="147"/>
      <c r="C447" s="147"/>
      <c r="D447" s="147"/>
      <c r="E447" s="146"/>
      <c r="F447" s="146"/>
      <c r="G447" s="146"/>
      <c r="H447" s="150">
        <f t="shared" si="588"/>
        <v>0</v>
      </c>
      <c r="I447" s="147"/>
      <c r="J447" s="150">
        <f t="shared" si="589"/>
        <v>0</v>
      </c>
      <c r="K447" s="147"/>
      <c r="L447" s="147"/>
      <c r="M447" s="147"/>
      <c r="N447" s="147"/>
      <c r="O447" s="148"/>
      <c r="P447" s="147"/>
      <c r="Q447" s="147"/>
      <c r="R447" s="149" t="str">
        <f t="shared" si="590"/>
        <v/>
      </c>
      <c r="S447" s="149" t="str">
        <f t="shared" si="591"/>
        <v/>
      </c>
      <c r="T447" s="147"/>
      <c r="U447" s="147"/>
      <c r="V447" s="147"/>
      <c r="W447" s="132" t="str">
        <f t="shared" si="592"/>
        <v/>
      </c>
      <c r="X447" s="136" t="str">
        <f t="shared" si="593"/>
        <v/>
      </c>
      <c r="Y447" s="132" t="str">
        <f t="shared" si="581"/>
        <v/>
      </c>
      <c r="Z447" s="136" t="str">
        <f t="shared" si="594"/>
        <v/>
      </c>
      <c r="AA447" s="136" t="str">
        <f t="shared" si="595"/>
        <v/>
      </c>
      <c r="AB447" s="136" t="str">
        <f t="shared" si="596"/>
        <v/>
      </c>
      <c r="AC447" s="136" t="str">
        <f t="shared" si="597"/>
        <v/>
      </c>
      <c r="AD447" s="132" t="str">
        <f t="shared" si="598"/>
        <v/>
      </c>
      <c r="AE447" s="132" t="str">
        <f t="shared" si="599"/>
        <v/>
      </c>
      <c r="AF447" s="132" t="str">
        <f t="shared" si="600"/>
        <v/>
      </c>
      <c r="AG447" s="132" t="str">
        <f t="shared" si="582"/>
        <v/>
      </c>
      <c r="AH447" s="136" t="str">
        <f t="shared" si="601"/>
        <v/>
      </c>
      <c r="AI447" s="132" t="str">
        <f t="shared" si="602"/>
        <v/>
      </c>
      <c r="AJ447" s="132" t="str">
        <f t="shared" si="603"/>
        <v/>
      </c>
      <c r="AK447" s="132" t="str">
        <f t="shared" si="604"/>
        <v/>
      </c>
      <c r="AL447" s="136" t="str">
        <f t="shared" si="605"/>
        <v/>
      </c>
      <c r="AM447" s="132"/>
      <c r="AN447" s="132" t="str">
        <f t="shared" si="583"/>
        <v/>
      </c>
      <c r="AP447" s="1" t="str">
        <f t="shared" si="584"/>
        <v xml:space="preserve"> </v>
      </c>
      <c r="AQ447" s="1" t="str">
        <f t="shared" si="585"/>
        <v xml:space="preserve">0 </v>
      </c>
      <c r="AR447" s="1" t="str">
        <f t="shared" si="586"/>
        <v xml:space="preserve">0 </v>
      </c>
      <c r="AS447" s="1" t="str">
        <f t="shared" si="606"/>
        <v/>
      </c>
      <c r="AT447" s="1" t="str">
        <f t="shared" si="607"/>
        <v/>
      </c>
      <c r="AU447" s="1" t="str">
        <f t="shared" si="608"/>
        <v/>
      </c>
      <c r="AV447" s="1" t="str">
        <f t="shared" si="609"/>
        <v/>
      </c>
      <c r="AW447" s="1" t="str">
        <f t="shared" si="610"/>
        <v/>
      </c>
      <c r="AX447" s="1" t="str">
        <f t="shared" si="611"/>
        <v/>
      </c>
      <c r="BA447" s="1">
        <f t="shared" si="612"/>
        <v>0</v>
      </c>
      <c r="BB447" s="1" t="str">
        <f t="shared" si="613"/>
        <v/>
      </c>
      <c r="BC447" s="1" t="str">
        <f t="shared" si="614"/>
        <v/>
      </c>
    </row>
    <row r="448" spans="1:55" ht="15.75">
      <c r="A448" s="145">
        <f t="shared" ref="A448" si="671">A447+1</f>
        <v>443</v>
      </c>
      <c r="B448" s="147"/>
      <c r="C448" s="147"/>
      <c r="D448" s="147"/>
      <c r="E448" s="146"/>
      <c r="F448" s="146"/>
      <c r="G448" s="146"/>
      <c r="H448" s="150">
        <f t="shared" si="588"/>
        <v>0</v>
      </c>
      <c r="I448" s="147"/>
      <c r="J448" s="150">
        <f t="shared" si="589"/>
        <v>0</v>
      </c>
      <c r="K448" s="147"/>
      <c r="L448" s="147"/>
      <c r="M448" s="147"/>
      <c r="N448" s="147"/>
      <c r="O448" s="148"/>
      <c r="P448" s="147"/>
      <c r="Q448" s="147"/>
      <c r="R448" s="149" t="str">
        <f t="shared" si="590"/>
        <v/>
      </c>
      <c r="S448" s="149" t="str">
        <f t="shared" si="591"/>
        <v/>
      </c>
      <c r="T448" s="147"/>
      <c r="U448" s="147"/>
      <c r="V448" s="147"/>
      <c r="W448" s="132" t="str">
        <f t="shared" si="592"/>
        <v/>
      </c>
      <c r="X448" s="136" t="str">
        <f t="shared" si="593"/>
        <v/>
      </c>
      <c r="Y448" s="132" t="str">
        <f t="shared" si="581"/>
        <v/>
      </c>
      <c r="Z448" s="136" t="str">
        <f t="shared" si="594"/>
        <v/>
      </c>
      <c r="AA448" s="136" t="str">
        <f t="shared" si="595"/>
        <v/>
      </c>
      <c r="AB448" s="136" t="str">
        <f t="shared" si="596"/>
        <v/>
      </c>
      <c r="AC448" s="136" t="str">
        <f t="shared" si="597"/>
        <v/>
      </c>
      <c r="AD448" s="132" t="str">
        <f t="shared" si="598"/>
        <v/>
      </c>
      <c r="AE448" s="132" t="str">
        <f t="shared" si="599"/>
        <v/>
      </c>
      <c r="AF448" s="132" t="str">
        <f t="shared" si="600"/>
        <v/>
      </c>
      <c r="AG448" s="132" t="str">
        <f t="shared" si="582"/>
        <v/>
      </c>
      <c r="AH448" s="136" t="str">
        <f t="shared" si="601"/>
        <v/>
      </c>
      <c r="AI448" s="132" t="str">
        <f t="shared" si="602"/>
        <v/>
      </c>
      <c r="AJ448" s="132" t="str">
        <f t="shared" si="603"/>
        <v/>
      </c>
      <c r="AK448" s="132" t="str">
        <f t="shared" si="604"/>
        <v/>
      </c>
      <c r="AL448" s="136" t="str">
        <f t="shared" si="605"/>
        <v/>
      </c>
      <c r="AM448" s="132"/>
      <c r="AN448" s="132" t="str">
        <f t="shared" si="583"/>
        <v/>
      </c>
      <c r="AP448" s="1" t="str">
        <f t="shared" si="584"/>
        <v xml:space="preserve"> </v>
      </c>
      <c r="AQ448" s="1" t="str">
        <f t="shared" si="585"/>
        <v xml:space="preserve">0 </v>
      </c>
      <c r="AR448" s="1" t="str">
        <f t="shared" si="586"/>
        <v xml:space="preserve">0 </v>
      </c>
      <c r="AS448" s="1" t="str">
        <f t="shared" si="606"/>
        <v/>
      </c>
      <c r="AT448" s="1" t="str">
        <f t="shared" si="607"/>
        <v/>
      </c>
      <c r="AU448" s="1" t="str">
        <f t="shared" si="608"/>
        <v/>
      </c>
      <c r="AV448" s="1" t="str">
        <f t="shared" si="609"/>
        <v/>
      </c>
      <c r="AW448" s="1" t="str">
        <f t="shared" si="610"/>
        <v/>
      </c>
      <c r="AX448" s="1" t="str">
        <f t="shared" si="611"/>
        <v/>
      </c>
      <c r="BA448" s="1">
        <f t="shared" si="612"/>
        <v>0</v>
      </c>
      <c r="BB448" s="1" t="str">
        <f t="shared" si="613"/>
        <v/>
      </c>
      <c r="BC448" s="1" t="str">
        <f t="shared" si="614"/>
        <v/>
      </c>
    </row>
    <row r="449" spans="1:55" ht="15.75">
      <c r="A449" s="145">
        <f t="shared" ref="A449" si="672">A448+1</f>
        <v>444</v>
      </c>
      <c r="B449" s="147"/>
      <c r="C449" s="147"/>
      <c r="D449" s="147"/>
      <c r="E449" s="146"/>
      <c r="F449" s="146"/>
      <c r="G449" s="146"/>
      <c r="H449" s="150">
        <f t="shared" si="588"/>
        <v>0</v>
      </c>
      <c r="I449" s="147"/>
      <c r="J449" s="150">
        <f t="shared" si="589"/>
        <v>0</v>
      </c>
      <c r="K449" s="147"/>
      <c r="L449" s="147"/>
      <c r="M449" s="147"/>
      <c r="N449" s="147"/>
      <c r="O449" s="148"/>
      <c r="P449" s="147"/>
      <c r="Q449" s="147"/>
      <c r="R449" s="149" t="str">
        <f t="shared" si="590"/>
        <v/>
      </c>
      <c r="S449" s="149" t="str">
        <f t="shared" si="591"/>
        <v/>
      </c>
      <c r="T449" s="147"/>
      <c r="U449" s="147"/>
      <c r="V449" s="147"/>
      <c r="W449" s="132" t="str">
        <f t="shared" si="592"/>
        <v/>
      </c>
      <c r="X449" s="136" t="str">
        <f t="shared" si="593"/>
        <v/>
      </c>
      <c r="Y449" s="132" t="str">
        <f t="shared" si="581"/>
        <v/>
      </c>
      <c r="Z449" s="136" t="str">
        <f t="shared" si="594"/>
        <v/>
      </c>
      <c r="AA449" s="136" t="str">
        <f t="shared" si="595"/>
        <v/>
      </c>
      <c r="AB449" s="136" t="str">
        <f t="shared" si="596"/>
        <v/>
      </c>
      <c r="AC449" s="136" t="str">
        <f t="shared" si="597"/>
        <v/>
      </c>
      <c r="AD449" s="132" t="str">
        <f t="shared" si="598"/>
        <v/>
      </c>
      <c r="AE449" s="132" t="str">
        <f t="shared" si="599"/>
        <v/>
      </c>
      <c r="AF449" s="132" t="str">
        <f t="shared" si="600"/>
        <v/>
      </c>
      <c r="AG449" s="132" t="str">
        <f t="shared" si="582"/>
        <v/>
      </c>
      <c r="AH449" s="136" t="str">
        <f t="shared" si="601"/>
        <v/>
      </c>
      <c r="AI449" s="132" t="str">
        <f t="shared" si="602"/>
        <v/>
      </c>
      <c r="AJ449" s="132" t="str">
        <f t="shared" si="603"/>
        <v/>
      </c>
      <c r="AK449" s="132" t="str">
        <f t="shared" si="604"/>
        <v/>
      </c>
      <c r="AL449" s="136" t="str">
        <f t="shared" si="605"/>
        <v/>
      </c>
      <c r="AM449" s="132"/>
      <c r="AN449" s="132" t="str">
        <f t="shared" si="583"/>
        <v/>
      </c>
      <c r="AP449" s="1" t="str">
        <f t="shared" si="584"/>
        <v xml:space="preserve"> </v>
      </c>
      <c r="AQ449" s="1" t="str">
        <f t="shared" si="585"/>
        <v xml:space="preserve">0 </v>
      </c>
      <c r="AR449" s="1" t="str">
        <f t="shared" si="586"/>
        <v xml:space="preserve">0 </v>
      </c>
      <c r="AS449" s="1" t="str">
        <f t="shared" si="606"/>
        <v/>
      </c>
      <c r="AT449" s="1" t="str">
        <f t="shared" si="607"/>
        <v/>
      </c>
      <c r="AU449" s="1" t="str">
        <f t="shared" si="608"/>
        <v/>
      </c>
      <c r="AV449" s="1" t="str">
        <f t="shared" si="609"/>
        <v/>
      </c>
      <c r="AW449" s="1" t="str">
        <f t="shared" si="610"/>
        <v/>
      </c>
      <c r="AX449" s="1" t="str">
        <f t="shared" si="611"/>
        <v/>
      </c>
      <c r="BA449" s="1">
        <f t="shared" si="612"/>
        <v>0</v>
      </c>
      <c r="BB449" s="1" t="str">
        <f t="shared" si="613"/>
        <v/>
      </c>
      <c r="BC449" s="1" t="str">
        <f t="shared" si="614"/>
        <v/>
      </c>
    </row>
    <row r="450" spans="1:55" ht="15.75">
      <c r="A450" s="145">
        <f t="shared" ref="A450" si="673">A449+1</f>
        <v>445</v>
      </c>
      <c r="B450" s="147"/>
      <c r="C450" s="147"/>
      <c r="D450" s="147"/>
      <c r="E450" s="146"/>
      <c r="F450" s="146"/>
      <c r="G450" s="146"/>
      <c r="H450" s="150">
        <f t="shared" si="588"/>
        <v>0</v>
      </c>
      <c r="I450" s="147"/>
      <c r="J450" s="150">
        <f t="shared" si="589"/>
        <v>0</v>
      </c>
      <c r="K450" s="147"/>
      <c r="L450" s="147"/>
      <c r="M450" s="147"/>
      <c r="N450" s="147"/>
      <c r="O450" s="148"/>
      <c r="P450" s="147"/>
      <c r="Q450" s="147"/>
      <c r="R450" s="149" t="str">
        <f t="shared" si="590"/>
        <v/>
      </c>
      <c r="S450" s="149" t="str">
        <f t="shared" si="591"/>
        <v/>
      </c>
      <c r="T450" s="147"/>
      <c r="U450" s="147"/>
      <c r="V450" s="147"/>
      <c r="W450" s="132" t="str">
        <f t="shared" si="592"/>
        <v/>
      </c>
      <c r="X450" s="136" t="str">
        <f t="shared" si="593"/>
        <v/>
      </c>
      <c r="Y450" s="132" t="str">
        <f t="shared" si="581"/>
        <v/>
      </c>
      <c r="Z450" s="136" t="str">
        <f t="shared" si="594"/>
        <v/>
      </c>
      <c r="AA450" s="136" t="str">
        <f t="shared" si="595"/>
        <v/>
      </c>
      <c r="AB450" s="136" t="str">
        <f t="shared" si="596"/>
        <v/>
      </c>
      <c r="AC450" s="136" t="str">
        <f t="shared" si="597"/>
        <v/>
      </c>
      <c r="AD450" s="132" t="str">
        <f t="shared" si="598"/>
        <v/>
      </c>
      <c r="AE450" s="132" t="str">
        <f t="shared" si="599"/>
        <v/>
      </c>
      <c r="AF450" s="132" t="str">
        <f t="shared" si="600"/>
        <v/>
      </c>
      <c r="AG450" s="132" t="str">
        <f t="shared" si="582"/>
        <v/>
      </c>
      <c r="AH450" s="136" t="str">
        <f t="shared" si="601"/>
        <v/>
      </c>
      <c r="AI450" s="132" t="str">
        <f t="shared" si="602"/>
        <v/>
      </c>
      <c r="AJ450" s="132" t="str">
        <f t="shared" si="603"/>
        <v/>
      </c>
      <c r="AK450" s="132" t="str">
        <f t="shared" si="604"/>
        <v/>
      </c>
      <c r="AL450" s="136" t="str">
        <f t="shared" si="605"/>
        <v/>
      </c>
      <c r="AM450" s="132"/>
      <c r="AN450" s="132" t="str">
        <f t="shared" si="583"/>
        <v/>
      </c>
      <c r="AP450" s="1" t="str">
        <f t="shared" si="584"/>
        <v xml:space="preserve"> </v>
      </c>
      <c r="AQ450" s="1" t="str">
        <f t="shared" si="585"/>
        <v xml:space="preserve">0 </v>
      </c>
      <c r="AR450" s="1" t="str">
        <f t="shared" si="586"/>
        <v xml:space="preserve">0 </v>
      </c>
      <c r="AS450" s="1" t="str">
        <f t="shared" si="606"/>
        <v/>
      </c>
      <c r="AT450" s="1" t="str">
        <f t="shared" si="607"/>
        <v/>
      </c>
      <c r="AU450" s="1" t="str">
        <f t="shared" si="608"/>
        <v/>
      </c>
      <c r="AV450" s="1" t="str">
        <f t="shared" si="609"/>
        <v/>
      </c>
      <c r="AW450" s="1" t="str">
        <f t="shared" si="610"/>
        <v/>
      </c>
      <c r="AX450" s="1" t="str">
        <f t="shared" si="611"/>
        <v/>
      </c>
      <c r="BA450" s="1">
        <f t="shared" si="612"/>
        <v>0</v>
      </c>
      <c r="BB450" s="1" t="str">
        <f t="shared" si="613"/>
        <v/>
      </c>
      <c r="BC450" s="1" t="str">
        <f t="shared" si="614"/>
        <v/>
      </c>
    </row>
    <row r="451" spans="1:55" ht="15.75">
      <c r="A451" s="145">
        <f t="shared" ref="A451" si="674">A450+1</f>
        <v>446</v>
      </c>
      <c r="B451" s="147"/>
      <c r="C451" s="147"/>
      <c r="D451" s="147"/>
      <c r="E451" s="146"/>
      <c r="F451" s="146"/>
      <c r="G451" s="146"/>
      <c r="H451" s="150">
        <f t="shared" si="588"/>
        <v>0</v>
      </c>
      <c r="I451" s="147"/>
      <c r="J451" s="150">
        <f t="shared" si="589"/>
        <v>0</v>
      </c>
      <c r="K451" s="147"/>
      <c r="L451" s="147"/>
      <c r="M451" s="147"/>
      <c r="N451" s="147"/>
      <c r="O451" s="148"/>
      <c r="P451" s="147"/>
      <c r="Q451" s="147"/>
      <c r="R451" s="149" t="str">
        <f t="shared" si="590"/>
        <v/>
      </c>
      <c r="S451" s="149" t="str">
        <f t="shared" si="591"/>
        <v/>
      </c>
      <c r="T451" s="147"/>
      <c r="U451" s="147"/>
      <c r="V451" s="147"/>
      <c r="W451" s="132" t="str">
        <f t="shared" si="592"/>
        <v/>
      </c>
      <c r="X451" s="136" t="str">
        <f t="shared" si="593"/>
        <v/>
      </c>
      <c r="Y451" s="132" t="str">
        <f t="shared" si="581"/>
        <v/>
      </c>
      <c r="Z451" s="136" t="str">
        <f t="shared" si="594"/>
        <v/>
      </c>
      <c r="AA451" s="136" t="str">
        <f t="shared" si="595"/>
        <v/>
      </c>
      <c r="AB451" s="136" t="str">
        <f t="shared" si="596"/>
        <v/>
      </c>
      <c r="AC451" s="136" t="str">
        <f t="shared" si="597"/>
        <v/>
      </c>
      <c r="AD451" s="132" t="str">
        <f t="shared" si="598"/>
        <v/>
      </c>
      <c r="AE451" s="132" t="str">
        <f t="shared" si="599"/>
        <v/>
      </c>
      <c r="AF451" s="132" t="str">
        <f t="shared" si="600"/>
        <v/>
      </c>
      <c r="AG451" s="132" t="str">
        <f t="shared" si="582"/>
        <v/>
      </c>
      <c r="AH451" s="136" t="str">
        <f t="shared" si="601"/>
        <v/>
      </c>
      <c r="AI451" s="132" t="str">
        <f t="shared" si="602"/>
        <v/>
      </c>
      <c r="AJ451" s="132" t="str">
        <f t="shared" si="603"/>
        <v/>
      </c>
      <c r="AK451" s="132" t="str">
        <f t="shared" si="604"/>
        <v/>
      </c>
      <c r="AL451" s="136" t="str">
        <f t="shared" si="605"/>
        <v/>
      </c>
      <c r="AM451" s="132"/>
      <c r="AN451" s="132" t="str">
        <f t="shared" si="583"/>
        <v/>
      </c>
      <c r="AP451" s="1" t="str">
        <f t="shared" si="584"/>
        <v xml:space="preserve"> </v>
      </c>
      <c r="AQ451" s="1" t="str">
        <f t="shared" si="585"/>
        <v xml:space="preserve">0 </v>
      </c>
      <c r="AR451" s="1" t="str">
        <f t="shared" si="586"/>
        <v xml:space="preserve">0 </v>
      </c>
      <c r="AS451" s="1" t="str">
        <f t="shared" si="606"/>
        <v/>
      </c>
      <c r="AT451" s="1" t="str">
        <f t="shared" si="607"/>
        <v/>
      </c>
      <c r="AU451" s="1" t="str">
        <f t="shared" si="608"/>
        <v/>
      </c>
      <c r="AV451" s="1" t="str">
        <f t="shared" si="609"/>
        <v/>
      </c>
      <c r="AW451" s="1" t="str">
        <f t="shared" si="610"/>
        <v/>
      </c>
      <c r="AX451" s="1" t="str">
        <f t="shared" si="611"/>
        <v/>
      </c>
      <c r="BA451" s="1">
        <f t="shared" si="612"/>
        <v>0</v>
      </c>
      <c r="BB451" s="1" t="str">
        <f t="shared" si="613"/>
        <v/>
      </c>
      <c r="BC451" s="1" t="str">
        <f t="shared" si="614"/>
        <v/>
      </c>
    </row>
    <row r="452" spans="1:55" ht="15.75">
      <c r="A452" s="145">
        <f t="shared" ref="A452" si="675">A451+1</f>
        <v>447</v>
      </c>
      <c r="B452" s="147"/>
      <c r="C452" s="147"/>
      <c r="D452" s="147"/>
      <c r="E452" s="146"/>
      <c r="F452" s="146"/>
      <c r="G452" s="146"/>
      <c r="H452" s="150">
        <f t="shared" si="588"/>
        <v>0</v>
      </c>
      <c r="I452" s="147"/>
      <c r="J452" s="150">
        <f t="shared" si="589"/>
        <v>0</v>
      </c>
      <c r="K452" s="147"/>
      <c r="L452" s="147"/>
      <c r="M452" s="147"/>
      <c r="N452" s="147"/>
      <c r="O452" s="148"/>
      <c r="P452" s="147"/>
      <c r="Q452" s="147"/>
      <c r="R452" s="149" t="str">
        <f t="shared" si="590"/>
        <v/>
      </c>
      <c r="S452" s="149" t="str">
        <f t="shared" si="591"/>
        <v/>
      </c>
      <c r="T452" s="147"/>
      <c r="U452" s="147"/>
      <c r="V452" s="147"/>
      <c r="W452" s="132" t="str">
        <f t="shared" si="592"/>
        <v/>
      </c>
      <c r="X452" s="136" t="str">
        <f t="shared" si="593"/>
        <v/>
      </c>
      <c r="Y452" s="132" t="str">
        <f t="shared" si="581"/>
        <v/>
      </c>
      <c r="Z452" s="136" t="str">
        <f t="shared" si="594"/>
        <v/>
      </c>
      <c r="AA452" s="136" t="str">
        <f t="shared" si="595"/>
        <v/>
      </c>
      <c r="AB452" s="136" t="str">
        <f t="shared" si="596"/>
        <v/>
      </c>
      <c r="AC452" s="136" t="str">
        <f t="shared" si="597"/>
        <v/>
      </c>
      <c r="AD452" s="132" t="str">
        <f t="shared" si="598"/>
        <v/>
      </c>
      <c r="AE452" s="132" t="str">
        <f t="shared" si="599"/>
        <v/>
      </c>
      <c r="AF452" s="132" t="str">
        <f t="shared" si="600"/>
        <v/>
      </c>
      <c r="AG452" s="132" t="str">
        <f t="shared" si="582"/>
        <v/>
      </c>
      <c r="AH452" s="136" t="str">
        <f t="shared" si="601"/>
        <v/>
      </c>
      <c r="AI452" s="132" t="str">
        <f t="shared" si="602"/>
        <v/>
      </c>
      <c r="AJ452" s="132" t="str">
        <f t="shared" si="603"/>
        <v/>
      </c>
      <c r="AK452" s="132" t="str">
        <f t="shared" si="604"/>
        <v/>
      </c>
      <c r="AL452" s="136" t="str">
        <f t="shared" si="605"/>
        <v/>
      </c>
      <c r="AM452" s="132"/>
      <c r="AN452" s="132" t="str">
        <f t="shared" si="583"/>
        <v/>
      </c>
      <c r="AP452" s="1" t="str">
        <f t="shared" si="584"/>
        <v xml:space="preserve"> </v>
      </c>
      <c r="AQ452" s="1" t="str">
        <f t="shared" si="585"/>
        <v xml:space="preserve">0 </v>
      </c>
      <c r="AR452" s="1" t="str">
        <f t="shared" si="586"/>
        <v xml:space="preserve">0 </v>
      </c>
      <c r="AS452" s="1" t="str">
        <f t="shared" si="606"/>
        <v/>
      </c>
      <c r="AT452" s="1" t="str">
        <f t="shared" si="607"/>
        <v/>
      </c>
      <c r="AU452" s="1" t="str">
        <f t="shared" si="608"/>
        <v/>
      </c>
      <c r="AV452" s="1" t="str">
        <f t="shared" si="609"/>
        <v/>
      </c>
      <c r="AW452" s="1" t="str">
        <f t="shared" si="610"/>
        <v/>
      </c>
      <c r="AX452" s="1" t="str">
        <f t="shared" si="611"/>
        <v/>
      </c>
      <c r="BA452" s="1">
        <f t="shared" si="612"/>
        <v>0</v>
      </c>
      <c r="BB452" s="1" t="str">
        <f t="shared" si="613"/>
        <v/>
      </c>
      <c r="BC452" s="1" t="str">
        <f t="shared" si="614"/>
        <v/>
      </c>
    </row>
    <row r="453" spans="1:55" ht="15.75">
      <c r="A453" s="145">
        <f t="shared" ref="A453" si="676">A452+1</f>
        <v>448</v>
      </c>
      <c r="B453" s="147"/>
      <c r="C453" s="147"/>
      <c r="D453" s="147"/>
      <c r="E453" s="146"/>
      <c r="F453" s="146"/>
      <c r="G453" s="146"/>
      <c r="H453" s="150">
        <f t="shared" si="588"/>
        <v>0</v>
      </c>
      <c r="I453" s="147"/>
      <c r="J453" s="150">
        <f t="shared" si="589"/>
        <v>0</v>
      </c>
      <c r="K453" s="147"/>
      <c r="L453" s="147"/>
      <c r="M453" s="147"/>
      <c r="N453" s="147"/>
      <c r="O453" s="148"/>
      <c r="P453" s="147"/>
      <c r="Q453" s="147"/>
      <c r="R453" s="149" t="str">
        <f t="shared" si="590"/>
        <v/>
      </c>
      <c r="S453" s="149" t="str">
        <f t="shared" si="591"/>
        <v/>
      </c>
      <c r="T453" s="147"/>
      <c r="U453" s="147"/>
      <c r="V453" s="147"/>
      <c r="W453" s="132" t="str">
        <f t="shared" si="592"/>
        <v/>
      </c>
      <c r="X453" s="136" t="str">
        <f t="shared" si="593"/>
        <v/>
      </c>
      <c r="Y453" s="132" t="str">
        <f t="shared" si="581"/>
        <v/>
      </c>
      <c r="Z453" s="136" t="str">
        <f t="shared" si="594"/>
        <v/>
      </c>
      <c r="AA453" s="136" t="str">
        <f t="shared" si="595"/>
        <v/>
      </c>
      <c r="AB453" s="136" t="str">
        <f t="shared" si="596"/>
        <v/>
      </c>
      <c r="AC453" s="136" t="str">
        <f t="shared" si="597"/>
        <v/>
      </c>
      <c r="AD453" s="132" t="str">
        <f t="shared" si="598"/>
        <v/>
      </c>
      <c r="AE453" s="132" t="str">
        <f t="shared" si="599"/>
        <v/>
      </c>
      <c r="AF453" s="132" t="str">
        <f t="shared" si="600"/>
        <v/>
      </c>
      <c r="AG453" s="132" t="str">
        <f t="shared" si="582"/>
        <v/>
      </c>
      <c r="AH453" s="136" t="str">
        <f t="shared" si="601"/>
        <v/>
      </c>
      <c r="AI453" s="132" t="str">
        <f t="shared" si="602"/>
        <v/>
      </c>
      <c r="AJ453" s="132" t="str">
        <f t="shared" si="603"/>
        <v/>
      </c>
      <c r="AK453" s="132" t="str">
        <f t="shared" si="604"/>
        <v/>
      </c>
      <c r="AL453" s="136" t="str">
        <f t="shared" si="605"/>
        <v/>
      </c>
      <c r="AM453" s="132"/>
      <c r="AN453" s="132" t="str">
        <f t="shared" si="583"/>
        <v/>
      </c>
      <c r="AP453" s="1" t="str">
        <f t="shared" si="584"/>
        <v xml:space="preserve"> </v>
      </c>
      <c r="AQ453" s="1" t="str">
        <f t="shared" si="585"/>
        <v xml:space="preserve">0 </v>
      </c>
      <c r="AR453" s="1" t="str">
        <f t="shared" si="586"/>
        <v xml:space="preserve">0 </v>
      </c>
      <c r="AS453" s="1" t="str">
        <f t="shared" si="606"/>
        <v/>
      </c>
      <c r="AT453" s="1" t="str">
        <f t="shared" si="607"/>
        <v/>
      </c>
      <c r="AU453" s="1" t="str">
        <f t="shared" si="608"/>
        <v/>
      </c>
      <c r="AV453" s="1" t="str">
        <f t="shared" si="609"/>
        <v/>
      </c>
      <c r="AW453" s="1" t="str">
        <f t="shared" si="610"/>
        <v/>
      </c>
      <c r="AX453" s="1" t="str">
        <f t="shared" si="611"/>
        <v/>
      </c>
      <c r="BA453" s="1">
        <f t="shared" si="612"/>
        <v>0</v>
      </c>
      <c r="BB453" s="1" t="str">
        <f t="shared" si="613"/>
        <v/>
      </c>
      <c r="BC453" s="1" t="str">
        <f t="shared" si="614"/>
        <v/>
      </c>
    </row>
    <row r="454" spans="1:55" ht="15.75">
      <c r="A454" s="145">
        <f t="shared" ref="A454" si="677">A453+1</f>
        <v>449</v>
      </c>
      <c r="B454" s="147"/>
      <c r="C454" s="147"/>
      <c r="D454" s="147"/>
      <c r="E454" s="146"/>
      <c r="F454" s="146"/>
      <c r="G454" s="146"/>
      <c r="H454" s="150">
        <f t="shared" si="588"/>
        <v>0</v>
      </c>
      <c r="I454" s="147"/>
      <c r="J454" s="150">
        <f t="shared" si="589"/>
        <v>0</v>
      </c>
      <c r="K454" s="147"/>
      <c r="L454" s="147"/>
      <c r="M454" s="147"/>
      <c r="N454" s="147"/>
      <c r="O454" s="148"/>
      <c r="P454" s="147"/>
      <c r="Q454" s="147"/>
      <c r="R454" s="149" t="str">
        <f t="shared" si="590"/>
        <v/>
      </c>
      <c r="S454" s="149" t="str">
        <f t="shared" si="591"/>
        <v/>
      </c>
      <c r="T454" s="147"/>
      <c r="U454" s="147"/>
      <c r="V454" s="147"/>
      <c r="W454" s="132" t="str">
        <f t="shared" si="592"/>
        <v/>
      </c>
      <c r="X454" s="136" t="str">
        <f t="shared" si="593"/>
        <v/>
      </c>
      <c r="Y454" s="132" t="str">
        <f t="shared" ref="Y454:Y505" si="678">IF(N454=AY471,"",IF(N454=$AY$24,1,IF(N454=$AY$25,2,IF(N454=$AY$26,3,4))))</f>
        <v/>
      </c>
      <c r="Z454" s="136" t="str">
        <f t="shared" si="594"/>
        <v/>
      </c>
      <c r="AA454" s="136" t="str">
        <f t="shared" si="595"/>
        <v/>
      </c>
      <c r="AB454" s="136" t="str">
        <f t="shared" si="596"/>
        <v/>
      </c>
      <c r="AC454" s="136" t="str">
        <f t="shared" si="597"/>
        <v/>
      </c>
      <c r="AD454" s="132" t="str">
        <f t="shared" si="598"/>
        <v/>
      </c>
      <c r="AE454" s="132" t="str">
        <f t="shared" si="599"/>
        <v/>
      </c>
      <c r="AF454" s="132" t="str">
        <f t="shared" si="600"/>
        <v/>
      </c>
      <c r="AG454" s="132" t="str">
        <f t="shared" ref="AG454:AG505" si="679">IF(P454=0,"",IF(P454=$AY$30,"29E","13E"))</f>
        <v/>
      </c>
      <c r="AH454" s="136" t="str">
        <f t="shared" si="601"/>
        <v/>
      </c>
      <c r="AI454" s="132" t="str">
        <f t="shared" si="602"/>
        <v/>
      </c>
      <c r="AJ454" s="132" t="str">
        <f t="shared" si="603"/>
        <v/>
      </c>
      <c r="AK454" s="132" t="str">
        <f t="shared" si="604"/>
        <v/>
      </c>
      <c r="AL454" s="136" t="str">
        <f t="shared" si="605"/>
        <v/>
      </c>
      <c r="AM454" s="132"/>
      <c r="AN454" s="132" t="str">
        <f t="shared" ref="AN454:AN505" si="680">IF(AL454="","",IF(U454=$AY$10,"Fee Exempted",CONCATENATE("Fee Paid Rs: ",U454)))</f>
        <v/>
      </c>
      <c r="AP454" s="1" t="str">
        <f t="shared" ref="AP454:AP505" si="681">UPPER(CONCATENATE(E454," ",F454))</f>
        <v xml:space="preserve"> </v>
      </c>
      <c r="AQ454" s="1" t="str">
        <f t="shared" ref="AQ454:AQ505" si="682">UPPER(CONCATENATE(H454," ",I454))</f>
        <v xml:space="preserve">0 </v>
      </c>
      <c r="AR454" s="1" t="str">
        <f t="shared" ref="AR454:AR505" si="683">UPPER(CONCATENATE(J454," ",K454))</f>
        <v xml:space="preserve">0 </v>
      </c>
      <c r="AS454" s="1" t="str">
        <f t="shared" si="606"/>
        <v/>
      </c>
      <c r="AT454" s="1" t="str">
        <f t="shared" si="607"/>
        <v/>
      </c>
      <c r="AU454" s="1" t="str">
        <f t="shared" si="608"/>
        <v/>
      </c>
      <c r="AV454" s="1" t="str">
        <f t="shared" si="609"/>
        <v/>
      </c>
      <c r="AW454" s="1" t="str">
        <f t="shared" si="610"/>
        <v/>
      </c>
      <c r="AX454" s="1" t="str">
        <f t="shared" si="611"/>
        <v/>
      </c>
      <c r="BA454" s="1">
        <f t="shared" si="612"/>
        <v>0</v>
      </c>
      <c r="BB454" s="1" t="str">
        <f t="shared" si="613"/>
        <v/>
      </c>
      <c r="BC454" s="1" t="str">
        <f t="shared" si="614"/>
        <v/>
      </c>
    </row>
    <row r="455" spans="1:55" ht="15.75">
      <c r="A455" s="145">
        <f t="shared" ref="A455" si="684">A454+1</f>
        <v>450</v>
      </c>
      <c r="B455" s="147"/>
      <c r="C455" s="147"/>
      <c r="D455" s="147"/>
      <c r="E455" s="146"/>
      <c r="F455" s="146"/>
      <c r="G455" s="146"/>
      <c r="H455" s="150">
        <f t="shared" ref="H455:H505" si="685">E455</f>
        <v>0</v>
      </c>
      <c r="I455" s="147"/>
      <c r="J455" s="150">
        <f t="shared" ref="J455:J505" si="686">H455</f>
        <v>0</v>
      </c>
      <c r="K455" s="147"/>
      <c r="L455" s="147"/>
      <c r="M455" s="147"/>
      <c r="N455" s="147"/>
      <c r="O455" s="148"/>
      <c r="P455" s="147"/>
      <c r="Q455" s="147"/>
      <c r="R455" s="149" t="str">
        <f t="shared" ref="R455:R505" si="687">IF(Q455=0,"",IF(Q455="01U","09T","09H"))</f>
        <v/>
      </c>
      <c r="S455" s="149" t="str">
        <f t="shared" ref="S455:S505" si="688">IF(Q455=0,"",IF(Q455="03T","B","A"))</f>
        <v/>
      </c>
      <c r="T455" s="147"/>
      <c r="U455" s="147"/>
      <c r="V455" s="147"/>
      <c r="W455" s="132" t="str">
        <f t="shared" ref="W455:W502" si="689">IF(G455&gt;0,G455,"")</f>
        <v/>
      </c>
      <c r="X455" s="136" t="str">
        <f t="shared" ref="X455:X502" si="690">IF(M455&gt;0,M455,"")</f>
        <v/>
      </c>
      <c r="Y455" s="132" t="str">
        <f t="shared" si="678"/>
        <v/>
      </c>
      <c r="Z455" s="136" t="str">
        <f t="shared" ref="Z455:Z502" si="691">CONCATENATE(MID(O455,1,2))</f>
        <v/>
      </c>
      <c r="AA455" s="136" t="str">
        <f t="shared" ref="AA455:AA502" si="692">CONCATENATE(MID(O455,4,2))</f>
        <v/>
      </c>
      <c r="AB455" s="136" t="str">
        <f t="shared" ref="AB455:AB502" si="693">CONCATENATE(MID(O455,7,4))</f>
        <v/>
      </c>
      <c r="AC455" s="136" t="str">
        <f t="shared" ref="AC455:AC505" si="694">IF(W455="","",S455)</f>
        <v/>
      </c>
      <c r="AD455" s="132" t="str">
        <f t="shared" ref="AD455:AD502" si="695">IF(Q455&gt;0,Q455,"")</f>
        <v/>
      </c>
      <c r="AE455" s="132" t="str">
        <f t="shared" ref="AE455:AE502" si="696">IF(AD455="","",IF(AD455="01T","02T",IF(AD455="01U","02U",IF(AD455="01H","02H","04S"))))</f>
        <v/>
      </c>
      <c r="AF455" s="132" t="str">
        <f t="shared" ref="AF455:AF505" si="697">IF(OR(R455="",R455=0),"",R455)</f>
        <v/>
      </c>
      <c r="AG455" s="132" t="str">
        <f t="shared" si="679"/>
        <v/>
      </c>
      <c r="AH455" s="136" t="str">
        <f t="shared" ref="AH455:AH502" si="698">IF(P455&gt;0,MID(P455,1,1),"")</f>
        <v/>
      </c>
      <c r="AI455" s="132" t="str">
        <f t="shared" ref="AI455:AI502" si="699">IF(AD455="","",CONCATENATE(15,AH455))</f>
        <v/>
      </c>
      <c r="AJ455" s="132" t="str">
        <f t="shared" ref="AJ455:AJ502" si="700">IF(AD455="","",CONCATENATE(19,AH455))</f>
        <v/>
      </c>
      <c r="AK455" s="132" t="str">
        <f t="shared" ref="AK455:AK502" si="701">IF(AD455="","",CONCATENATE(21,AH455))</f>
        <v/>
      </c>
      <c r="AL455" s="136" t="str">
        <f t="shared" ref="AL455:AL502" si="702">IF(SUM(AS455:AX455)&gt;0,SUM(AS455:AX455),"")</f>
        <v/>
      </c>
      <c r="AM455" s="132"/>
      <c r="AN455" s="132" t="str">
        <f t="shared" si="680"/>
        <v/>
      </c>
      <c r="AP455" s="1" t="str">
        <f t="shared" si="681"/>
        <v xml:space="preserve"> </v>
      </c>
      <c r="AQ455" s="1" t="str">
        <f t="shared" si="682"/>
        <v xml:space="preserve">0 </v>
      </c>
      <c r="AR455" s="1" t="str">
        <f t="shared" si="683"/>
        <v xml:space="preserve">0 </v>
      </c>
      <c r="AS455" s="1" t="str">
        <f t="shared" ref="AS455:AS502" si="703">IF(OR(AD455="",AD455=0),"",1)</f>
        <v/>
      </c>
      <c r="AT455" s="1" t="str">
        <f t="shared" ref="AT455:AT502" si="704">IF(OR(AF455="",AF455=0),"",1)</f>
        <v/>
      </c>
      <c r="AU455" s="1" t="str">
        <f t="shared" ref="AU455:AU502" si="705">IF(OR(AG455="",AG455=0),"",1)</f>
        <v/>
      </c>
      <c r="AV455" s="1" t="str">
        <f t="shared" ref="AV455:AV502" si="706">IF(OR(AI455="",AI455=0),"",1)</f>
        <v/>
      </c>
      <c r="AW455" s="1" t="str">
        <f t="shared" ref="AW455:AW502" si="707">IF(OR(AJ455="",AJ455=0),"",1)</f>
        <v/>
      </c>
      <c r="AX455" s="1" t="str">
        <f t="shared" ref="AX455:AX502" si="708">IF(OR(AK455="",AK455=0),"",1)</f>
        <v/>
      </c>
      <c r="BA455" s="1">
        <f t="shared" ref="BA455:BA505" si="709">IF(OR(L455=$AY$16,L455=$AY$17,L455=$AY$18,L455=$AY$19,L455=$AY$20),"BC",L455)</f>
        <v>0</v>
      </c>
      <c r="BB455" s="1" t="str">
        <f t="shared" ref="BB455:BB505" si="710">IF(L455=$AY$20,1,"")</f>
        <v/>
      </c>
      <c r="BC455" s="1" t="str">
        <f t="shared" ref="BC455:BC505" si="711">IF(OR(N455=$AY$24,N455=$AY$25,N455=$AY$26,N455=$AY$27),1,"")</f>
        <v/>
      </c>
    </row>
    <row r="456" spans="1:55" ht="15.75">
      <c r="A456" s="145">
        <f t="shared" ref="A456" si="712">A455+1</f>
        <v>451</v>
      </c>
      <c r="B456" s="147"/>
      <c r="C456" s="147"/>
      <c r="D456" s="147"/>
      <c r="E456" s="146"/>
      <c r="F456" s="146"/>
      <c r="G456" s="146"/>
      <c r="H456" s="150">
        <f t="shared" si="685"/>
        <v>0</v>
      </c>
      <c r="I456" s="147"/>
      <c r="J456" s="150">
        <f t="shared" si="686"/>
        <v>0</v>
      </c>
      <c r="K456" s="147"/>
      <c r="L456" s="147"/>
      <c r="M456" s="147"/>
      <c r="N456" s="147"/>
      <c r="O456" s="148"/>
      <c r="P456" s="147"/>
      <c r="Q456" s="147"/>
      <c r="R456" s="149" t="str">
        <f t="shared" si="687"/>
        <v/>
      </c>
      <c r="S456" s="149" t="str">
        <f t="shared" si="688"/>
        <v/>
      </c>
      <c r="T456" s="147"/>
      <c r="U456" s="147"/>
      <c r="V456" s="147"/>
      <c r="W456" s="132" t="str">
        <f t="shared" si="689"/>
        <v/>
      </c>
      <c r="X456" s="136" t="str">
        <f t="shared" si="690"/>
        <v/>
      </c>
      <c r="Y456" s="132" t="str">
        <f t="shared" si="678"/>
        <v/>
      </c>
      <c r="Z456" s="136" t="str">
        <f t="shared" si="691"/>
        <v/>
      </c>
      <c r="AA456" s="136" t="str">
        <f t="shared" si="692"/>
        <v/>
      </c>
      <c r="AB456" s="136" t="str">
        <f t="shared" si="693"/>
        <v/>
      </c>
      <c r="AC456" s="136" t="str">
        <f t="shared" si="694"/>
        <v/>
      </c>
      <c r="AD456" s="132" t="str">
        <f t="shared" si="695"/>
        <v/>
      </c>
      <c r="AE456" s="132" t="str">
        <f t="shared" si="696"/>
        <v/>
      </c>
      <c r="AF456" s="132" t="str">
        <f t="shared" si="697"/>
        <v/>
      </c>
      <c r="AG456" s="132" t="str">
        <f t="shared" si="679"/>
        <v/>
      </c>
      <c r="AH456" s="136" t="str">
        <f t="shared" si="698"/>
        <v/>
      </c>
      <c r="AI456" s="132" t="str">
        <f t="shared" si="699"/>
        <v/>
      </c>
      <c r="AJ456" s="132" t="str">
        <f t="shared" si="700"/>
        <v/>
      </c>
      <c r="AK456" s="132" t="str">
        <f t="shared" si="701"/>
        <v/>
      </c>
      <c r="AL456" s="136" t="str">
        <f t="shared" si="702"/>
        <v/>
      </c>
      <c r="AM456" s="132"/>
      <c r="AN456" s="132" t="str">
        <f t="shared" si="680"/>
        <v/>
      </c>
      <c r="AP456" s="1" t="str">
        <f t="shared" si="681"/>
        <v xml:space="preserve"> </v>
      </c>
      <c r="AQ456" s="1" t="str">
        <f t="shared" si="682"/>
        <v xml:space="preserve">0 </v>
      </c>
      <c r="AR456" s="1" t="str">
        <f t="shared" si="683"/>
        <v xml:space="preserve">0 </v>
      </c>
      <c r="AS456" s="1" t="str">
        <f t="shared" si="703"/>
        <v/>
      </c>
      <c r="AT456" s="1" t="str">
        <f t="shared" si="704"/>
        <v/>
      </c>
      <c r="AU456" s="1" t="str">
        <f t="shared" si="705"/>
        <v/>
      </c>
      <c r="AV456" s="1" t="str">
        <f t="shared" si="706"/>
        <v/>
      </c>
      <c r="AW456" s="1" t="str">
        <f t="shared" si="707"/>
        <v/>
      </c>
      <c r="AX456" s="1" t="str">
        <f t="shared" si="708"/>
        <v/>
      </c>
      <c r="BA456" s="1">
        <f t="shared" si="709"/>
        <v>0</v>
      </c>
      <c r="BB456" s="1" t="str">
        <f t="shared" si="710"/>
        <v/>
      </c>
      <c r="BC456" s="1" t="str">
        <f t="shared" si="711"/>
        <v/>
      </c>
    </row>
    <row r="457" spans="1:55" ht="15.75">
      <c r="A457" s="145">
        <f t="shared" ref="A457" si="713">A456+1</f>
        <v>452</v>
      </c>
      <c r="B457" s="147"/>
      <c r="C457" s="147"/>
      <c r="D457" s="147"/>
      <c r="E457" s="146"/>
      <c r="F457" s="146"/>
      <c r="G457" s="146"/>
      <c r="H457" s="150">
        <f t="shared" si="685"/>
        <v>0</v>
      </c>
      <c r="I457" s="147"/>
      <c r="J457" s="150">
        <f t="shared" si="686"/>
        <v>0</v>
      </c>
      <c r="K457" s="147"/>
      <c r="L457" s="147"/>
      <c r="M457" s="147"/>
      <c r="N457" s="147"/>
      <c r="O457" s="148"/>
      <c r="P457" s="147"/>
      <c r="Q457" s="147"/>
      <c r="R457" s="149" t="str">
        <f t="shared" si="687"/>
        <v/>
      </c>
      <c r="S457" s="149" t="str">
        <f t="shared" si="688"/>
        <v/>
      </c>
      <c r="T457" s="147"/>
      <c r="U457" s="147"/>
      <c r="V457" s="147"/>
      <c r="W457" s="132" t="str">
        <f t="shared" si="689"/>
        <v/>
      </c>
      <c r="X457" s="136" t="str">
        <f t="shared" si="690"/>
        <v/>
      </c>
      <c r="Y457" s="132" t="str">
        <f t="shared" si="678"/>
        <v/>
      </c>
      <c r="Z457" s="136" t="str">
        <f t="shared" si="691"/>
        <v/>
      </c>
      <c r="AA457" s="136" t="str">
        <f t="shared" si="692"/>
        <v/>
      </c>
      <c r="AB457" s="136" t="str">
        <f t="shared" si="693"/>
        <v/>
      </c>
      <c r="AC457" s="136" t="str">
        <f t="shared" si="694"/>
        <v/>
      </c>
      <c r="AD457" s="132" t="str">
        <f t="shared" si="695"/>
        <v/>
      </c>
      <c r="AE457" s="132" t="str">
        <f t="shared" si="696"/>
        <v/>
      </c>
      <c r="AF457" s="132" t="str">
        <f t="shared" si="697"/>
        <v/>
      </c>
      <c r="AG457" s="132" t="str">
        <f t="shared" si="679"/>
        <v/>
      </c>
      <c r="AH457" s="136" t="str">
        <f t="shared" si="698"/>
        <v/>
      </c>
      <c r="AI457" s="132" t="str">
        <f t="shared" si="699"/>
        <v/>
      </c>
      <c r="AJ457" s="132" t="str">
        <f t="shared" si="700"/>
        <v/>
      </c>
      <c r="AK457" s="132" t="str">
        <f t="shared" si="701"/>
        <v/>
      </c>
      <c r="AL457" s="136" t="str">
        <f t="shared" si="702"/>
        <v/>
      </c>
      <c r="AM457" s="132"/>
      <c r="AN457" s="132" t="str">
        <f t="shared" si="680"/>
        <v/>
      </c>
      <c r="AP457" s="1" t="str">
        <f t="shared" si="681"/>
        <v xml:space="preserve"> </v>
      </c>
      <c r="AQ457" s="1" t="str">
        <f t="shared" si="682"/>
        <v xml:space="preserve">0 </v>
      </c>
      <c r="AR457" s="1" t="str">
        <f t="shared" si="683"/>
        <v xml:space="preserve">0 </v>
      </c>
      <c r="AS457" s="1" t="str">
        <f t="shared" si="703"/>
        <v/>
      </c>
      <c r="AT457" s="1" t="str">
        <f t="shared" si="704"/>
        <v/>
      </c>
      <c r="AU457" s="1" t="str">
        <f t="shared" si="705"/>
        <v/>
      </c>
      <c r="AV457" s="1" t="str">
        <f t="shared" si="706"/>
        <v/>
      </c>
      <c r="AW457" s="1" t="str">
        <f t="shared" si="707"/>
        <v/>
      </c>
      <c r="AX457" s="1" t="str">
        <f t="shared" si="708"/>
        <v/>
      </c>
      <c r="BA457" s="1">
        <f t="shared" si="709"/>
        <v>0</v>
      </c>
      <c r="BB457" s="1" t="str">
        <f t="shared" si="710"/>
        <v/>
      </c>
      <c r="BC457" s="1" t="str">
        <f t="shared" si="711"/>
        <v/>
      </c>
    </row>
    <row r="458" spans="1:55" ht="15.75">
      <c r="A458" s="145">
        <f t="shared" ref="A458" si="714">A457+1</f>
        <v>453</v>
      </c>
      <c r="B458" s="147"/>
      <c r="C458" s="147"/>
      <c r="D458" s="147"/>
      <c r="E458" s="146"/>
      <c r="F458" s="146"/>
      <c r="G458" s="146"/>
      <c r="H458" s="150">
        <f t="shared" si="685"/>
        <v>0</v>
      </c>
      <c r="I458" s="147"/>
      <c r="J458" s="150">
        <f t="shared" si="686"/>
        <v>0</v>
      </c>
      <c r="K458" s="147"/>
      <c r="L458" s="147"/>
      <c r="M458" s="147"/>
      <c r="N458" s="147"/>
      <c r="O458" s="148"/>
      <c r="P458" s="147"/>
      <c r="Q458" s="147"/>
      <c r="R458" s="149" t="str">
        <f t="shared" si="687"/>
        <v/>
      </c>
      <c r="S458" s="149" t="str">
        <f t="shared" si="688"/>
        <v/>
      </c>
      <c r="T458" s="147"/>
      <c r="U458" s="147"/>
      <c r="V458" s="147"/>
      <c r="W458" s="132" t="str">
        <f t="shared" si="689"/>
        <v/>
      </c>
      <c r="X458" s="136" t="str">
        <f t="shared" si="690"/>
        <v/>
      </c>
      <c r="Y458" s="132" t="str">
        <f t="shared" si="678"/>
        <v/>
      </c>
      <c r="Z458" s="136" t="str">
        <f t="shared" si="691"/>
        <v/>
      </c>
      <c r="AA458" s="136" t="str">
        <f t="shared" si="692"/>
        <v/>
      </c>
      <c r="AB458" s="136" t="str">
        <f t="shared" si="693"/>
        <v/>
      </c>
      <c r="AC458" s="136" t="str">
        <f t="shared" si="694"/>
        <v/>
      </c>
      <c r="AD458" s="132" t="str">
        <f t="shared" si="695"/>
        <v/>
      </c>
      <c r="AE458" s="132" t="str">
        <f t="shared" si="696"/>
        <v/>
      </c>
      <c r="AF458" s="132" t="str">
        <f t="shared" si="697"/>
        <v/>
      </c>
      <c r="AG458" s="132" t="str">
        <f t="shared" si="679"/>
        <v/>
      </c>
      <c r="AH458" s="136" t="str">
        <f t="shared" si="698"/>
        <v/>
      </c>
      <c r="AI458" s="132" t="str">
        <f t="shared" si="699"/>
        <v/>
      </c>
      <c r="AJ458" s="132" t="str">
        <f t="shared" si="700"/>
        <v/>
      </c>
      <c r="AK458" s="132" t="str">
        <f t="shared" si="701"/>
        <v/>
      </c>
      <c r="AL458" s="136" t="str">
        <f t="shared" si="702"/>
        <v/>
      </c>
      <c r="AM458" s="132"/>
      <c r="AN458" s="132" t="str">
        <f t="shared" si="680"/>
        <v/>
      </c>
      <c r="AP458" s="1" t="str">
        <f t="shared" si="681"/>
        <v xml:space="preserve"> </v>
      </c>
      <c r="AQ458" s="1" t="str">
        <f t="shared" si="682"/>
        <v xml:space="preserve">0 </v>
      </c>
      <c r="AR458" s="1" t="str">
        <f t="shared" si="683"/>
        <v xml:space="preserve">0 </v>
      </c>
      <c r="AS458" s="1" t="str">
        <f t="shared" si="703"/>
        <v/>
      </c>
      <c r="AT458" s="1" t="str">
        <f t="shared" si="704"/>
        <v/>
      </c>
      <c r="AU458" s="1" t="str">
        <f t="shared" si="705"/>
        <v/>
      </c>
      <c r="AV458" s="1" t="str">
        <f t="shared" si="706"/>
        <v/>
      </c>
      <c r="AW458" s="1" t="str">
        <f t="shared" si="707"/>
        <v/>
      </c>
      <c r="AX458" s="1" t="str">
        <f t="shared" si="708"/>
        <v/>
      </c>
      <c r="BA458" s="1">
        <f t="shared" si="709"/>
        <v>0</v>
      </c>
      <c r="BB458" s="1" t="str">
        <f t="shared" si="710"/>
        <v/>
      </c>
      <c r="BC458" s="1" t="str">
        <f t="shared" si="711"/>
        <v/>
      </c>
    </row>
    <row r="459" spans="1:55" ht="15.75">
      <c r="A459" s="145">
        <f t="shared" ref="A459" si="715">A458+1</f>
        <v>454</v>
      </c>
      <c r="B459" s="147"/>
      <c r="C459" s="147"/>
      <c r="D459" s="147"/>
      <c r="E459" s="146"/>
      <c r="F459" s="146"/>
      <c r="G459" s="146"/>
      <c r="H459" s="150">
        <f t="shared" si="685"/>
        <v>0</v>
      </c>
      <c r="I459" s="147"/>
      <c r="J459" s="150">
        <f t="shared" si="686"/>
        <v>0</v>
      </c>
      <c r="K459" s="147"/>
      <c r="L459" s="147"/>
      <c r="M459" s="147"/>
      <c r="N459" s="147"/>
      <c r="O459" s="148"/>
      <c r="P459" s="147"/>
      <c r="Q459" s="147"/>
      <c r="R459" s="149" t="str">
        <f t="shared" si="687"/>
        <v/>
      </c>
      <c r="S459" s="149" t="str">
        <f t="shared" si="688"/>
        <v/>
      </c>
      <c r="T459" s="147"/>
      <c r="U459" s="147"/>
      <c r="V459" s="147"/>
      <c r="W459" s="132" t="str">
        <f t="shared" si="689"/>
        <v/>
      </c>
      <c r="X459" s="136" t="str">
        <f t="shared" si="690"/>
        <v/>
      </c>
      <c r="Y459" s="132" t="str">
        <f t="shared" si="678"/>
        <v/>
      </c>
      <c r="Z459" s="136" t="str">
        <f t="shared" si="691"/>
        <v/>
      </c>
      <c r="AA459" s="136" t="str">
        <f t="shared" si="692"/>
        <v/>
      </c>
      <c r="AB459" s="136" t="str">
        <f t="shared" si="693"/>
        <v/>
      </c>
      <c r="AC459" s="136" t="str">
        <f t="shared" si="694"/>
        <v/>
      </c>
      <c r="AD459" s="132" t="str">
        <f t="shared" si="695"/>
        <v/>
      </c>
      <c r="AE459" s="132" t="str">
        <f t="shared" si="696"/>
        <v/>
      </c>
      <c r="AF459" s="132" t="str">
        <f t="shared" si="697"/>
        <v/>
      </c>
      <c r="AG459" s="132" t="str">
        <f t="shared" si="679"/>
        <v/>
      </c>
      <c r="AH459" s="136" t="str">
        <f t="shared" si="698"/>
        <v/>
      </c>
      <c r="AI459" s="132" t="str">
        <f t="shared" si="699"/>
        <v/>
      </c>
      <c r="AJ459" s="132" t="str">
        <f t="shared" si="700"/>
        <v/>
      </c>
      <c r="AK459" s="132" t="str">
        <f t="shared" si="701"/>
        <v/>
      </c>
      <c r="AL459" s="136" t="str">
        <f t="shared" si="702"/>
        <v/>
      </c>
      <c r="AM459" s="132"/>
      <c r="AN459" s="132" t="str">
        <f t="shared" si="680"/>
        <v/>
      </c>
      <c r="AP459" s="1" t="str">
        <f t="shared" si="681"/>
        <v xml:space="preserve"> </v>
      </c>
      <c r="AQ459" s="1" t="str">
        <f t="shared" si="682"/>
        <v xml:space="preserve">0 </v>
      </c>
      <c r="AR459" s="1" t="str">
        <f t="shared" si="683"/>
        <v xml:space="preserve">0 </v>
      </c>
      <c r="AS459" s="1" t="str">
        <f t="shared" si="703"/>
        <v/>
      </c>
      <c r="AT459" s="1" t="str">
        <f t="shared" si="704"/>
        <v/>
      </c>
      <c r="AU459" s="1" t="str">
        <f t="shared" si="705"/>
        <v/>
      </c>
      <c r="AV459" s="1" t="str">
        <f t="shared" si="706"/>
        <v/>
      </c>
      <c r="AW459" s="1" t="str">
        <f t="shared" si="707"/>
        <v/>
      </c>
      <c r="AX459" s="1" t="str">
        <f t="shared" si="708"/>
        <v/>
      </c>
      <c r="BA459" s="1">
        <f t="shared" si="709"/>
        <v>0</v>
      </c>
      <c r="BB459" s="1" t="str">
        <f t="shared" si="710"/>
        <v/>
      </c>
      <c r="BC459" s="1" t="str">
        <f t="shared" si="711"/>
        <v/>
      </c>
    </row>
    <row r="460" spans="1:55" ht="15.75">
      <c r="A460" s="145">
        <f t="shared" ref="A460" si="716">A459+1</f>
        <v>455</v>
      </c>
      <c r="B460" s="147"/>
      <c r="C460" s="147"/>
      <c r="D460" s="147"/>
      <c r="E460" s="146"/>
      <c r="F460" s="146"/>
      <c r="G460" s="146"/>
      <c r="H460" s="150">
        <f t="shared" si="685"/>
        <v>0</v>
      </c>
      <c r="I460" s="147"/>
      <c r="J460" s="150">
        <f t="shared" si="686"/>
        <v>0</v>
      </c>
      <c r="K460" s="147"/>
      <c r="L460" s="147"/>
      <c r="M460" s="147"/>
      <c r="N460" s="147"/>
      <c r="O460" s="148"/>
      <c r="P460" s="147"/>
      <c r="Q460" s="147"/>
      <c r="R460" s="149" t="str">
        <f t="shared" si="687"/>
        <v/>
      </c>
      <c r="S460" s="149" t="str">
        <f t="shared" si="688"/>
        <v/>
      </c>
      <c r="T460" s="147"/>
      <c r="U460" s="147"/>
      <c r="V460" s="147"/>
      <c r="W460" s="132" t="str">
        <f t="shared" si="689"/>
        <v/>
      </c>
      <c r="X460" s="136" t="str">
        <f t="shared" si="690"/>
        <v/>
      </c>
      <c r="Y460" s="132" t="str">
        <f t="shared" si="678"/>
        <v/>
      </c>
      <c r="Z460" s="136" t="str">
        <f t="shared" si="691"/>
        <v/>
      </c>
      <c r="AA460" s="136" t="str">
        <f t="shared" si="692"/>
        <v/>
      </c>
      <c r="AB460" s="136" t="str">
        <f t="shared" si="693"/>
        <v/>
      </c>
      <c r="AC460" s="136" t="str">
        <f t="shared" si="694"/>
        <v/>
      </c>
      <c r="AD460" s="132" t="str">
        <f t="shared" si="695"/>
        <v/>
      </c>
      <c r="AE460" s="132" t="str">
        <f t="shared" si="696"/>
        <v/>
      </c>
      <c r="AF460" s="132" t="str">
        <f t="shared" si="697"/>
        <v/>
      </c>
      <c r="AG460" s="132" t="str">
        <f t="shared" si="679"/>
        <v/>
      </c>
      <c r="AH460" s="136" t="str">
        <f t="shared" si="698"/>
        <v/>
      </c>
      <c r="AI460" s="132" t="str">
        <f t="shared" si="699"/>
        <v/>
      </c>
      <c r="AJ460" s="132" t="str">
        <f t="shared" si="700"/>
        <v/>
      </c>
      <c r="AK460" s="132" t="str">
        <f t="shared" si="701"/>
        <v/>
      </c>
      <c r="AL460" s="136" t="str">
        <f t="shared" si="702"/>
        <v/>
      </c>
      <c r="AM460" s="132"/>
      <c r="AN460" s="132" t="str">
        <f t="shared" si="680"/>
        <v/>
      </c>
      <c r="AP460" s="1" t="str">
        <f t="shared" si="681"/>
        <v xml:space="preserve"> </v>
      </c>
      <c r="AQ460" s="1" t="str">
        <f t="shared" si="682"/>
        <v xml:space="preserve">0 </v>
      </c>
      <c r="AR460" s="1" t="str">
        <f t="shared" si="683"/>
        <v xml:space="preserve">0 </v>
      </c>
      <c r="AS460" s="1" t="str">
        <f t="shared" si="703"/>
        <v/>
      </c>
      <c r="AT460" s="1" t="str">
        <f t="shared" si="704"/>
        <v/>
      </c>
      <c r="AU460" s="1" t="str">
        <f t="shared" si="705"/>
        <v/>
      </c>
      <c r="AV460" s="1" t="str">
        <f t="shared" si="706"/>
        <v/>
      </c>
      <c r="AW460" s="1" t="str">
        <f t="shared" si="707"/>
        <v/>
      </c>
      <c r="AX460" s="1" t="str">
        <f t="shared" si="708"/>
        <v/>
      </c>
      <c r="BA460" s="1">
        <f t="shared" si="709"/>
        <v>0</v>
      </c>
      <c r="BB460" s="1" t="str">
        <f t="shared" si="710"/>
        <v/>
      </c>
      <c r="BC460" s="1" t="str">
        <f t="shared" si="711"/>
        <v/>
      </c>
    </row>
    <row r="461" spans="1:55" ht="15.75">
      <c r="A461" s="145">
        <f t="shared" ref="A461" si="717">A460+1</f>
        <v>456</v>
      </c>
      <c r="B461" s="147"/>
      <c r="C461" s="147"/>
      <c r="D461" s="147"/>
      <c r="E461" s="146"/>
      <c r="F461" s="146"/>
      <c r="G461" s="146"/>
      <c r="H461" s="150">
        <f t="shared" si="685"/>
        <v>0</v>
      </c>
      <c r="I461" s="147"/>
      <c r="J461" s="150">
        <f t="shared" si="686"/>
        <v>0</v>
      </c>
      <c r="K461" s="147"/>
      <c r="L461" s="147"/>
      <c r="M461" s="147"/>
      <c r="N461" s="147"/>
      <c r="O461" s="148"/>
      <c r="P461" s="147"/>
      <c r="Q461" s="147"/>
      <c r="R461" s="149" t="str">
        <f t="shared" si="687"/>
        <v/>
      </c>
      <c r="S461" s="149" t="str">
        <f t="shared" si="688"/>
        <v/>
      </c>
      <c r="T461" s="147"/>
      <c r="U461" s="147"/>
      <c r="V461" s="147"/>
      <c r="W461" s="132" t="str">
        <f t="shared" si="689"/>
        <v/>
      </c>
      <c r="X461" s="136" t="str">
        <f t="shared" si="690"/>
        <v/>
      </c>
      <c r="Y461" s="132" t="str">
        <f t="shared" si="678"/>
        <v/>
      </c>
      <c r="Z461" s="136" t="str">
        <f t="shared" si="691"/>
        <v/>
      </c>
      <c r="AA461" s="136" t="str">
        <f t="shared" si="692"/>
        <v/>
      </c>
      <c r="AB461" s="136" t="str">
        <f t="shared" si="693"/>
        <v/>
      </c>
      <c r="AC461" s="136" t="str">
        <f t="shared" si="694"/>
        <v/>
      </c>
      <c r="AD461" s="132" t="str">
        <f t="shared" si="695"/>
        <v/>
      </c>
      <c r="AE461" s="132" t="str">
        <f t="shared" si="696"/>
        <v/>
      </c>
      <c r="AF461" s="132" t="str">
        <f t="shared" si="697"/>
        <v/>
      </c>
      <c r="AG461" s="132" t="str">
        <f t="shared" si="679"/>
        <v/>
      </c>
      <c r="AH461" s="136" t="str">
        <f t="shared" si="698"/>
        <v/>
      </c>
      <c r="AI461" s="132" t="str">
        <f t="shared" si="699"/>
        <v/>
      </c>
      <c r="AJ461" s="132" t="str">
        <f t="shared" si="700"/>
        <v/>
      </c>
      <c r="AK461" s="132" t="str">
        <f t="shared" si="701"/>
        <v/>
      </c>
      <c r="AL461" s="136" t="str">
        <f t="shared" si="702"/>
        <v/>
      </c>
      <c r="AM461" s="132"/>
      <c r="AN461" s="132" t="str">
        <f t="shared" si="680"/>
        <v/>
      </c>
      <c r="AP461" s="1" t="str">
        <f t="shared" si="681"/>
        <v xml:space="preserve"> </v>
      </c>
      <c r="AQ461" s="1" t="str">
        <f t="shared" si="682"/>
        <v xml:space="preserve">0 </v>
      </c>
      <c r="AR461" s="1" t="str">
        <f t="shared" si="683"/>
        <v xml:space="preserve">0 </v>
      </c>
      <c r="AS461" s="1" t="str">
        <f t="shared" si="703"/>
        <v/>
      </c>
      <c r="AT461" s="1" t="str">
        <f t="shared" si="704"/>
        <v/>
      </c>
      <c r="AU461" s="1" t="str">
        <f t="shared" si="705"/>
        <v/>
      </c>
      <c r="AV461" s="1" t="str">
        <f t="shared" si="706"/>
        <v/>
      </c>
      <c r="AW461" s="1" t="str">
        <f t="shared" si="707"/>
        <v/>
      </c>
      <c r="AX461" s="1" t="str">
        <f t="shared" si="708"/>
        <v/>
      </c>
      <c r="BA461" s="1">
        <f t="shared" si="709"/>
        <v>0</v>
      </c>
      <c r="BB461" s="1" t="str">
        <f t="shared" si="710"/>
        <v/>
      </c>
      <c r="BC461" s="1" t="str">
        <f t="shared" si="711"/>
        <v/>
      </c>
    </row>
    <row r="462" spans="1:55" ht="15.75">
      <c r="A462" s="145">
        <f t="shared" ref="A462" si="718">A461+1</f>
        <v>457</v>
      </c>
      <c r="B462" s="147"/>
      <c r="C462" s="147"/>
      <c r="D462" s="147"/>
      <c r="E462" s="146"/>
      <c r="F462" s="146"/>
      <c r="G462" s="146"/>
      <c r="H462" s="150">
        <f t="shared" si="685"/>
        <v>0</v>
      </c>
      <c r="I462" s="147"/>
      <c r="J462" s="150">
        <f t="shared" si="686"/>
        <v>0</v>
      </c>
      <c r="K462" s="147"/>
      <c r="L462" s="147"/>
      <c r="M462" s="147"/>
      <c r="N462" s="147"/>
      <c r="O462" s="148"/>
      <c r="P462" s="147"/>
      <c r="Q462" s="147"/>
      <c r="R462" s="149" t="str">
        <f t="shared" si="687"/>
        <v/>
      </c>
      <c r="S462" s="149" t="str">
        <f t="shared" si="688"/>
        <v/>
      </c>
      <c r="T462" s="147"/>
      <c r="U462" s="147"/>
      <c r="V462" s="147"/>
      <c r="W462" s="132" t="str">
        <f t="shared" si="689"/>
        <v/>
      </c>
      <c r="X462" s="136" t="str">
        <f t="shared" si="690"/>
        <v/>
      </c>
      <c r="Y462" s="132" t="str">
        <f t="shared" si="678"/>
        <v/>
      </c>
      <c r="Z462" s="136" t="str">
        <f t="shared" si="691"/>
        <v/>
      </c>
      <c r="AA462" s="136" t="str">
        <f t="shared" si="692"/>
        <v/>
      </c>
      <c r="AB462" s="136" t="str">
        <f t="shared" si="693"/>
        <v/>
      </c>
      <c r="AC462" s="136" t="str">
        <f t="shared" si="694"/>
        <v/>
      </c>
      <c r="AD462" s="132" t="str">
        <f t="shared" si="695"/>
        <v/>
      </c>
      <c r="AE462" s="132" t="str">
        <f t="shared" si="696"/>
        <v/>
      </c>
      <c r="AF462" s="132" t="str">
        <f t="shared" si="697"/>
        <v/>
      </c>
      <c r="AG462" s="132" t="str">
        <f t="shared" si="679"/>
        <v/>
      </c>
      <c r="AH462" s="136" t="str">
        <f t="shared" si="698"/>
        <v/>
      </c>
      <c r="AI462" s="132" t="str">
        <f t="shared" si="699"/>
        <v/>
      </c>
      <c r="AJ462" s="132" t="str">
        <f t="shared" si="700"/>
        <v/>
      </c>
      <c r="AK462" s="132" t="str">
        <f t="shared" si="701"/>
        <v/>
      </c>
      <c r="AL462" s="136" t="str">
        <f t="shared" si="702"/>
        <v/>
      </c>
      <c r="AM462" s="132"/>
      <c r="AN462" s="132" t="str">
        <f t="shared" si="680"/>
        <v/>
      </c>
      <c r="AP462" s="1" t="str">
        <f t="shared" si="681"/>
        <v xml:space="preserve"> </v>
      </c>
      <c r="AQ462" s="1" t="str">
        <f t="shared" si="682"/>
        <v xml:space="preserve">0 </v>
      </c>
      <c r="AR462" s="1" t="str">
        <f t="shared" si="683"/>
        <v xml:space="preserve">0 </v>
      </c>
      <c r="AS462" s="1" t="str">
        <f t="shared" si="703"/>
        <v/>
      </c>
      <c r="AT462" s="1" t="str">
        <f t="shared" si="704"/>
        <v/>
      </c>
      <c r="AU462" s="1" t="str">
        <f t="shared" si="705"/>
        <v/>
      </c>
      <c r="AV462" s="1" t="str">
        <f t="shared" si="706"/>
        <v/>
      </c>
      <c r="AW462" s="1" t="str">
        <f t="shared" si="707"/>
        <v/>
      </c>
      <c r="AX462" s="1" t="str">
        <f t="shared" si="708"/>
        <v/>
      </c>
      <c r="BA462" s="1">
        <f t="shared" si="709"/>
        <v>0</v>
      </c>
      <c r="BB462" s="1" t="str">
        <f t="shared" si="710"/>
        <v/>
      </c>
      <c r="BC462" s="1" t="str">
        <f t="shared" si="711"/>
        <v/>
      </c>
    </row>
    <row r="463" spans="1:55" ht="15.75">
      <c r="A463" s="145">
        <f t="shared" ref="A463" si="719">A462+1</f>
        <v>458</v>
      </c>
      <c r="B463" s="147"/>
      <c r="C463" s="147"/>
      <c r="D463" s="147"/>
      <c r="E463" s="146"/>
      <c r="F463" s="146"/>
      <c r="G463" s="146"/>
      <c r="H463" s="150">
        <f t="shared" si="685"/>
        <v>0</v>
      </c>
      <c r="I463" s="147"/>
      <c r="J463" s="150">
        <f t="shared" si="686"/>
        <v>0</v>
      </c>
      <c r="K463" s="147"/>
      <c r="L463" s="147"/>
      <c r="M463" s="147"/>
      <c r="N463" s="147"/>
      <c r="O463" s="148"/>
      <c r="P463" s="147"/>
      <c r="Q463" s="147"/>
      <c r="R463" s="149" t="str">
        <f t="shared" si="687"/>
        <v/>
      </c>
      <c r="S463" s="149" t="str">
        <f t="shared" si="688"/>
        <v/>
      </c>
      <c r="T463" s="147"/>
      <c r="U463" s="147"/>
      <c r="V463" s="147"/>
      <c r="W463" s="132" t="str">
        <f t="shared" si="689"/>
        <v/>
      </c>
      <c r="X463" s="136" t="str">
        <f t="shared" si="690"/>
        <v/>
      </c>
      <c r="Y463" s="132" t="str">
        <f t="shared" si="678"/>
        <v/>
      </c>
      <c r="Z463" s="136" t="str">
        <f t="shared" si="691"/>
        <v/>
      </c>
      <c r="AA463" s="136" t="str">
        <f t="shared" si="692"/>
        <v/>
      </c>
      <c r="AB463" s="136" t="str">
        <f t="shared" si="693"/>
        <v/>
      </c>
      <c r="AC463" s="136" t="str">
        <f t="shared" si="694"/>
        <v/>
      </c>
      <c r="AD463" s="132" t="str">
        <f t="shared" si="695"/>
        <v/>
      </c>
      <c r="AE463" s="132" t="str">
        <f t="shared" si="696"/>
        <v/>
      </c>
      <c r="AF463" s="132" t="str">
        <f t="shared" si="697"/>
        <v/>
      </c>
      <c r="AG463" s="132" t="str">
        <f t="shared" si="679"/>
        <v/>
      </c>
      <c r="AH463" s="136" t="str">
        <f t="shared" si="698"/>
        <v/>
      </c>
      <c r="AI463" s="132" t="str">
        <f t="shared" si="699"/>
        <v/>
      </c>
      <c r="AJ463" s="132" t="str">
        <f t="shared" si="700"/>
        <v/>
      </c>
      <c r="AK463" s="132" t="str">
        <f t="shared" si="701"/>
        <v/>
      </c>
      <c r="AL463" s="136" t="str">
        <f t="shared" si="702"/>
        <v/>
      </c>
      <c r="AM463" s="132"/>
      <c r="AN463" s="132" t="str">
        <f t="shared" si="680"/>
        <v/>
      </c>
      <c r="AP463" s="1" t="str">
        <f t="shared" si="681"/>
        <v xml:space="preserve"> </v>
      </c>
      <c r="AQ463" s="1" t="str">
        <f t="shared" si="682"/>
        <v xml:space="preserve">0 </v>
      </c>
      <c r="AR463" s="1" t="str">
        <f t="shared" si="683"/>
        <v xml:space="preserve">0 </v>
      </c>
      <c r="AS463" s="1" t="str">
        <f t="shared" si="703"/>
        <v/>
      </c>
      <c r="AT463" s="1" t="str">
        <f t="shared" si="704"/>
        <v/>
      </c>
      <c r="AU463" s="1" t="str">
        <f t="shared" si="705"/>
        <v/>
      </c>
      <c r="AV463" s="1" t="str">
        <f t="shared" si="706"/>
        <v/>
      </c>
      <c r="AW463" s="1" t="str">
        <f t="shared" si="707"/>
        <v/>
      </c>
      <c r="AX463" s="1" t="str">
        <f t="shared" si="708"/>
        <v/>
      </c>
      <c r="BA463" s="1">
        <f t="shared" si="709"/>
        <v>0</v>
      </c>
      <c r="BB463" s="1" t="str">
        <f t="shared" si="710"/>
        <v/>
      </c>
      <c r="BC463" s="1" t="str">
        <f t="shared" si="711"/>
        <v/>
      </c>
    </row>
    <row r="464" spans="1:55" ht="15.75">
      <c r="A464" s="145">
        <f t="shared" ref="A464" si="720">A463+1</f>
        <v>459</v>
      </c>
      <c r="B464" s="147"/>
      <c r="C464" s="147"/>
      <c r="D464" s="147"/>
      <c r="E464" s="146"/>
      <c r="F464" s="146"/>
      <c r="G464" s="146"/>
      <c r="H464" s="150">
        <f t="shared" si="685"/>
        <v>0</v>
      </c>
      <c r="I464" s="147"/>
      <c r="J464" s="150">
        <f t="shared" si="686"/>
        <v>0</v>
      </c>
      <c r="K464" s="147"/>
      <c r="L464" s="147"/>
      <c r="M464" s="147"/>
      <c r="N464" s="147"/>
      <c r="O464" s="148"/>
      <c r="P464" s="147"/>
      <c r="Q464" s="147"/>
      <c r="R464" s="149" t="str">
        <f t="shared" si="687"/>
        <v/>
      </c>
      <c r="S464" s="149" t="str">
        <f t="shared" si="688"/>
        <v/>
      </c>
      <c r="T464" s="147"/>
      <c r="U464" s="147"/>
      <c r="V464" s="147"/>
      <c r="W464" s="132" t="str">
        <f t="shared" si="689"/>
        <v/>
      </c>
      <c r="X464" s="136" t="str">
        <f t="shared" si="690"/>
        <v/>
      </c>
      <c r="Y464" s="132" t="str">
        <f t="shared" si="678"/>
        <v/>
      </c>
      <c r="Z464" s="136" t="str">
        <f t="shared" si="691"/>
        <v/>
      </c>
      <c r="AA464" s="136" t="str">
        <f t="shared" si="692"/>
        <v/>
      </c>
      <c r="AB464" s="136" t="str">
        <f t="shared" si="693"/>
        <v/>
      </c>
      <c r="AC464" s="136" t="str">
        <f t="shared" si="694"/>
        <v/>
      </c>
      <c r="AD464" s="132" t="str">
        <f t="shared" si="695"/>
        <v/>
      </c>
      <c r="AE464" s="132" t="str">
        <f t="shared" si="696"/>
        <v/>
      </c>
      <c r="AF464" s="132" t="str">
        <f t="shared" si="697"/>
        <v/>
      </c>
      <c r="AG464" s="132" t="str">
        <f t="shared" si="679"/>
        <v/>
      </c>
      <c r="AH464" s="136" t="str">
        <f t="shared" si="698"/>
        <v/>
      </c>
      <c r="AI464" s="132" t="str">
        <f t="shared" si="699"/>
        <v/>
      </c>
      <c r="AJ464" s="132" t="str">
        <f t="shared" si="700"/>
        <v/>
      </c>
      <c r="AK464" s="132" t="str">
        <f t="shared" si="701"/>
        <v/>
      </c>
      <c r="AL464" s="136" t="str">
        <f t="shared" si="702"/>
        <v/>
      </c>
      <c r="AM464" s="132"/>
      <c r="AN464" s="132" t="str">
        <f t="shared" si="680"/>
        <v/>
      </c>
      <c r="AP464" s="1" t="str">
        <f t="shared" si="681"/>
        <v xml:space="preserve"> </v>
      </c>
      <c r="AQ464" s="1" t="str">
        <f t="shared" si="682"/>
        <v xml:space="preserve">0 </v>
      </c>
      <c r="AR464" s="1" t="str">
        <f t="shared" si="683"/>
        <v xml:space="preserve">0 </v>
      </c>
      <c r="AS464" s="1" t="str">
        <f t="shared" si="703"/>
        <v/>
      </c>
      <c r="AT464" s="1" t="str">
        <f t="shared" si="704"/>
        <v/>
      </c>
      <c r="AU464" s="1" t="str">
        <f t="shared" si="705"/>
        <v/>
      </c>
      <c r="AV464" s="1" t="str">
        <f t="shared" si="706"/>
        <v/>
      </c>
      <c r="AW464" s="1" t="str">
        <f t="shared" si="707"/>
        <v/>
      </c>
      <c r="AX464" s="1" t="str">
        <f t="shared" si="708"/>
        <v/>
      </c>
      <c r="BA464" s="1">
        <f t="shared" si="709"/>
        <v>0</v>
      </c>
      <c r="BB464" s="1" t="str">
        <f t="shared" si="710"/>
        <v/>
      </c>
      <c r="BC464" s="1" t="str">
        <f t="shared" si="711"/>
        <v/>
      </c>
    </row>
    <row r="465" spans="1:55" ht="15.75">
      <c r="A465" s="145">
        <f t="shared" ref="A465" si="721">A464+1</f>
        <v>460</v>
      </c>
      <c r="B465" s="147"/>
      <c r="C465" s="147"/>
      <c r="D465" s="147"/>
      <c r="E465" s="146"/>
      <c r="F465" s="146"/>
      <c r="G465" s="146"/>
      <c r="H465" s="150">
        <f t="shared" si="685"/>
        <v>0</v>
      </c>
      <c r="I465" s="147"/>
      <c r="J465" s="150">
        <f t="shared" si="686"/>
        <v>0</v>
      </c>
      <c r="K465" s="147"/>
      <c r="L465" s="147"/>
      <c r="M465" s="147"/>
      <c r="N465" s="147"/>
      <c r="O465" s="148"/>
      <c r="P465" s="147"/>
      <c r="Q465" s="147"/>
      <c r="R465" s="149" t="str">
        <f t="shared" si="687"/>
        <v/>
      </c>
      <c r="S465" s="149" t="str">
        <f t="shared" si="688"/>
        <v/>
      </c>
      <c r="T465" s="147"/>
      <c r="U465" s="147"/>
      <c r="V465" s="147"/>
      <c r="W465" s="132" t="str">
        <f t="shared" si="689"/>
        <v/>
      </c>
      <c r="X465" s="136" t="str">
        <f t="shared" si="690"/>
        <v/>
      </c>
      <c r="Y465" s="132" t="str">
        <f t="shared" si="678"/>
        <v/>
      </c>
      <c r="Z465" s="136" t="str">
        <f t="shared" si="691"/>
        <v/>
      </c>
      <c r="AA465" s="136" t="str">
        <f t="shared" si="692"/>
        <v/>
      </c>
      <c r="AB465" s="136" t="str">
        <f t="shared" si="693"/>
        <v/>
      </c>
      <c r="AC465" s="136" t="str">
        <f t="shared" si="694"/>
        <v/>
      </c>
      <c r="AD465" s="132" t="str">
        <f t="shared" si="695"/>
        <v/>
      </c>
      <c r="AE465" s="132" t="str">
        <f t="shared" si="696"/>
        <v/>
      </c>
      <c r="AF465" s="132" t="str">
        <f t="shared" si="697"/>
        <v/>
      </c>
      <c r="AG465" s="132" t="str">
        <f t="shared" si="679"/>
        <v/>
      </c>
      <c r="AH465" s="136" t="str">
        <f t="shared" si="698"/>
        <v/>
      </c>
      <c r="AI465" s="132" t="str">
        <f t="shared" si="699"/>
        <v/>
      </c>
      <c r="AJ465" s="132" t="str">
        <f t="shared" si="700"/>
        <v/>
      </c>
      <c r="AK465" s="132" t="str">
        <f t="shared" si="701"/>
        <v/>
      </c>
      <c r="AL465" s="136" t="str">
        <f t="shared" si="702"/>
        <v/>
      </c>
      <c r="AM465" s="132"/>
      <c r="AN465" s="132" t="str">
        <f t="shared" si="680"/>
        <v/>
      </c>
      <c r="AP465" s="1" t="str">
        <f t="shared" si="681"/>
        <v xml:space="preserve"> </v>
      </c>
      <c r="AQ465" s="1" t="str">
        <f t="shared" si="682"/>
        <v xml:space="preserve">0 </v>
      </c>
      <c r="AR465" s="1" t="str">
        <f t="shared" si="683"/>
        <v xml:space="preserve">0 </v>
      </c>
      <c r="AS465" s="1" t="str">
        <f t="shared" si="703"/>
        <v/>
      </c>
      <c r="AT465" s="1" t="str">
        <f t="shared" si="704"/>
        <v/>
      </c>
      <c r="AU465" s="1" t="str">
        <f t="shared" si="705"/>
        <v/>
      </c>
      <c r="AV465" s="1" t="str">
        <f t="shared" si="706"/>
        <v/>
      </c>
      <c r="AW465" s="1" t="str">
        <f t="shared" si="707"/>
        <v/>
      </c>
      <c r="AX465" s="1" t="str">
        <f t="shared" si="708"/>
        <v/>
      </c>
      <c r="BA465" s="1">
        <f t="shared" si="709"/>
        <v>0</v>
      </c>
      <c r="BB465" s="1" t="str">
        <f t="shared" si="710"/>
        <v/>
      </c>
      <c r="BC465" s="1" t="str">
        <f t="shared" si="711"/>
        <v/>
      </c>
    </row>
    <row r="466" spans="1:55" ht="15.75">
      <c r="A466" s="145">
        <f t="shared" ref="A466" si="722">A465+1</f>
        <v>461</v>
      </c>
      <c r="B466" s="147"/>
      <c r="C466" s="147"/>
      <c r="D466" s="147"/>
      <c r="E466" s="146"/>
      <c r="F466" s="146"/>
      <c r="G466" s="146"/>
      <c r="H466" s="150">
        <f t="shared" si="685"/>
        <v>0</v>
      </c>
      <c r="I466" s="147"/>
      <c r="J466" s="150">
        <f t="shared" si="686"/>
        <v>0</v>
      </c>
      <c r="K466" s="147"/>
      <c r="L466" s="147"/>
      <c r="M466" s="147"/>
      <c r="N466" s="147"/>
      <c r="O466" s="148"/>
      <c r="P466" s="147"/>
      <c r="Q466" s="147"/>
      <c r="R466" s="149" t="str">
        <f t="shared" si="687"/>
        <v/>
      </c>
      <c r="S466" s="149" t="str">
        <f t="shared" si="688"/>
        <v/>
      </c>
      <c r="T466" s="147"/>
      <c r="U466" s="147"/>
      <c r="V466" s="147"/>
      <c r="W466" s="132" t="str">
        <f t="shared" si="689"/>
        <v/>
      </c>
      <c r="X466" s="136" t="str">
        <f t="shared" si="690"/>
        <v/>
      </c>
      <c r="Y466" s="132" t="str">
        <f t="shared" si="678"/>
        <v/>
      </c>
      <c r="Z466" s="136" t="str">
        <f t="shared" si="691"/>
        <v/>
      </c>
      <c r="AA466" s="136" t="str">
        <f t="shared" si="692"/>
        <v/>
      </c>
      <c r="AB466" s="136" t="str">
        <f t="shared" si="693"/>
        <v/>
      </c>
      <c r="AC466" s="136" t="str">
        <f t="shared" si="694"/>
        <v/>
      </c>
      <c r="AD466" s="132" t="str">
        <f t="shared" si="695"/>
        <v/>
      </c>
      <c r="AE466" s="132" t="str">
        <f t="shared" si="696"/>
        <v/>
      </c>
      <c r="AF466" s="132" t="str">
        <f t="shared" si="697"/>
        <v/>
      </c>
      <c r="AG466" s="132" t="str">
        <f t="shared" si="679"/>
        <v/>
      </c>
      <c r="AH466" s="136" t="str">
        <f t="shared" si="698"/>
        <v/>
      </c>
      <c r="AI466" s="132" t="str">
        <f t="shared" si="699"/>
        <v/>
      </c>
      <c r="AJ466" s="132" t="str">
        <f t="shared" si="700"/>
        <v/>
      </c>
      <c r="AK466" s="132" t="str">
        <f t="shared" si="701"/>
        <v/>
      </c>
      <c r="AL466" s="136" t="str">
        <f t="shared" si="702"/>
        <v/>
      </c>
      <c r="AM466" s="132"/>
      <c r="AN466" s="132" t="str">
        <f t="shared" si="680"/>
        <v/>
      </c>
      <c r="AP466" s="1" t="str">
        <f t="shared" si="681"/>
        <v xml:space="preserve"> </v>
      </c>
      <c r="AQ466" s="1" t="str">
        <f t="shared" si="682"/>
        <v xml:space="preserve">0 </v>
      </c>
      <c r="AR466" s="1" t="str">
        <f t="shared" si="683"/>
        <v xml:space="preserve">0 </v>
      </c>
      <c r="AS466" s="1" t="str">
        <f t="shared" si="703"/>
        <v/>
      </c>
      <c r="AT466" s="1" t="str">
        <f t="shared" si="704"/>
        <v/>
      </c>
      <c r="AU466" s="1" t="str">
        <f t="shared" si="705"/>
        <v/>
      </c>
      <c r="AV466" s="1" t="str">
        <f t="shared" si="706"/>
        <v/>
      </c>
      <c r="AW466" s="1" t="str">
        <f t="shared" si="707"/>
        <v/>
      </c>
      <c r="AX466" s="1" t="str">
        <f t="shared" si="708"/>
        <v/>
      </c>
      <c r="BA466" s="1">
        <f t="shared" si="709"/>
        <v>0</v>
      </c>
      <c r="BB466" s="1" t="str">
        <f t="shared" si="710"/>
        <v/>
      </c>
      <c r="BC466" s="1" t="str">
        <f t="shared" si="711"/>
        <v/>
      </c>
    </row>
    <row r="467" spans="1:55" ht="15.75">
      <c r="A467" s="145">
        <f t="shared" ref="A467" si="723">A466+1</f>
        <v>462</v>
      </c>
      <c r="B467" s="147"/>
      <c r="C467" s="147"/>
      <c r="D467" s="147"/>
      <c r="E467" s="146"/>
      <c r="F467" s="146"/>
      <c r="G467" s="146"/>
      <c r="H467" s="150">
        <f t="shared" si="685"/>
        <v>0</v>
      </c>
      <c r="I467" s="147"/>
      <c r="J467" s="150">
        <f t="shared" si="686"/>
        <v>0</v>
      </c>
      <c r="K467" s="147"/>
      <c r="L467" s="147"/>
      <c r="M467" s="147"/>
      <c r="N467" s="147"/>
      <c r="O467" s="148"/>
      <c r="P467" s="147"/>
      <c r="Q467" s="147"/>
      <c r="R467" s="149" t="str">
        <f t="shared" si="687"/>
        <v/>
      </c>
      <c r="S467" s="149" t="str">
        <f t="shared" si="688"/>
        <v/>
      </c>
      <c r="T467" s="147"/>
      <c r="U467" s="147"/>
      <c r="V467" s="147"/>
      <c r="W467" s="132" t="str">
        <f t="shared" si="689"/>
        <v/>
      </c>
      <c r="X467" s="136" t="str">
        <f t="shared" si="690"/>
        <v/>
      </c>
      <c r="Y467" s="132" t="str">
        <f t="shared" si="678"/>
        <v/>
      </c>
      <c r="Z467" s="136" t="str">
        <f t="shared" si="691"/>
        <v/>
      </c>
      <c r="AA467" s="136" t="str">
        <f t="shared" si="692"/>
        <v/>
      </c>
      <c r="AB467" s="136" t="str">
        <f t="shared" si="693"/>
        <v/>
      </c>
      <c r="AC467" s="136" t="str">
        <f t="shared" si="694"/>
        <v/>
      </c>
      <c r="AD467" s="132" t="str">
        <f t="shared" si="695"/>
        <v/>
      </c>
      <c r="AE467" s="132" t="str">
        <f t="shared" si="696"/>
        <v/>
      </c>
      <c r="AF467" s="132" t="str">
        <f t="shared" si="697"/>
        <v/>
      </c>
      <c r="AG467" s="132" t="str">
        <f t="shared" si="679"/>
        <v/>
      </c>
      <c r="AH467" s="136" t="str">
        <f t="shared" si="698"/>
        <v/>
      </c>
      <c r="AI467" s="132" t="str">
        <f t="shared" si="699"/>
        <v/>
      </c>
      <c r="AJ467" s="132" t="str">
        <f t="shared" si="700"/>
        <v/>
      </c>
      <c r="AK467" s="132" t="str">
        <f t="shared" si="701"/>
        <v/>
      </c>
      <c r="AL467" s="136" t="str">
        <f t="shared" si="702"/>
        <v/>
      </c>
      <c r="AM467" s="132"/>
      <c r="AN467" s="132" t="str">
        <f t="shared" si="680"/>
        <v/>
      </c>
      <c r="AP467" s="1" t="str">
        <f t="shared" si="681"/>
        <v xml:space="preserve"> </v>
      </c>
      <c r="AQ467" s="1" t="str">
        <f t="shared" si="682"/>
        <v xml:space="preserve">0 </v>
      </c>
      <c r="AR467" s="1" t="str">
        <f t="shared" si="683"/>
        <v xml:space="preserve">0 </v>
      </c>
      <c r="AS467" s="1" t="str">
        <f t="shared" si="703"/>
        <v/>
      </c>
      <c r="AT467" s="1" t="str">
        <f t="shared" si="704"/>
        <v/>
      </c>
      <c r="AU467" s="1" t="str">
        <f t="shared" si="705"/>
        <v/>
      </c>
      <c r="AV467" s="1" t="str">
        <f t="shared" si="706"/>
        <v/>
      </c>
      <c r="AW467" s="1" t="str">
        <f t="shared" si="707"/>
        <v/>
      </c>
      <c r="AX467" s="1" t="str">
        <f t="shared" si="708"/>
        <v/>
      </c>
      <c r="BA467" s="1">
        <f t="shared" si="709"/>
        <v>0</v>
      </c>
      <c r="BB467" s="1" t="str">
        <f t="shared" si="710"/>
        <v/>
      </c>
      <c r="BC467" s="1" t="str">
        <f t="shared" si="711"/>
        <v/>
      </c>
    </row>
    <row r="468" spans="1:55" ht="15.75">
      <c r="A468" s="145">
        <f t="shared" ref="A468" si="724">A467+1</f>
        <v>463</v>
      </c>
      <c r="B468" s="147"/>
      <c r="C468" s="147"/>
      <c r="D468" s="147"/>
      <c r="E468" s="146"/>
      <c r="F468" s="146"/>
      <c r="G468" s="146"/>
      <c r="H468" s="150">
        <f t="shared" si="685"/>
        <v>0</v>
      </c>
      <c r="I468" s="147"/>
      <c r="J468" s="150">
        <f t="shared" si="686"/>
        <v>0</v>
      </c>
      <c r="K468" s="147"/>
      <c r="L468" s="147"/>
      <c r="M468" s="147"/>
      <c r="N468" s="147"/>
      <c r="O468" s="148"/>
      <c r="P468" s="147"/>
      <c r="Q468" s="147"/>
      <c r="R468" s="149" t="str">
        <f t="shared" si="687"/>
        <v/>
      </c>
      <c r="S468" s="149" t="str">
        <f t="shared" si="688"/>
        <v/>
      </c>
      <c r="T468" s="147"/>
      <c r="U468" s="147"/>
      <c r="V468" s="147"/>
      <c r="W468" s="132" t="str">
        <f t="shared" si="689"/>
        <v/>
      </c>
      <c r="X468" s="136" t="str">
        <f t="shared" si="690"/>
        <v/>
      </c>
      <c r="Y468" s="132" t="str">
        <f t="shared" si="678"/>
        <v/>
      </c>
      <c r="Z468" s="136" t="str">
        <f t="shared" si="691"/>
        <v/>
      </c>
      <c r="AA468" s="136" t="str">
        <f t="shared" si="692"/>
        <v/>
      </c>
      <c r="AB468" s="136" t="str">
        <f t="shared" si="693"/>
        <v/>
      </c>
      <c r="AC468" s="136" t="str">
        <f t="shared" si="694"/>
        <v/>
      </c>
      <c r="AD468" s="132" t="str">
        <f t="shared" si="695"/>
        <v/>
      </c>
      <c r="AE468" s="132" t="str">
        <f t="shared" si="696"/>
        <v/>
      </c>
      <c r="AF468" s="132" t="str">
        <f t="shared" si="697"/>
        <v/>
      </c>
      <c r="AG468" s="132" t="str">
        <f t="shared" si="679"/>
        <v/>
      </c>
      <c r="AH468" s="136" t="str">
        <f t="shared" si="698"/>
        <v/>
      </c>
      <c r="AI468" s="132" t="str">
        <f t="shared" si="699"/>
        <v/>
      </c>
      <c r="AJ468" s="132" t="str">
        <f t="shared" si="700"/>
        <v/>
      </c>
      <c r="AK468" s="132" t="str">
        <f t="shared" si="701"/>
        <v/>
      </c>
      <c r="AL468" s="136" t="str">
        <f t="shared" si="702"/>
        <v/>
      </c>
      <c r="AM468" s="132"/>
      <c r="AN468" s="132" t="str">
        <f t="shared" si="680"/>
        <v/>
      </c>
      <c r="AP468" s="1" t="str">
        <f t="shared" si="681"/>
        <v xml:space="preserve"> </v>
      </c>
      <c r="AQ468" s="1" t="str">
        <f t="shared" si="682"/>
        <v xml:space="preserve">0 </v>
      </c>
      <c r="AR468" s="1" t="str">
        <f t="shared" si="683"/>
        <v xml:space="preserve">0 </v>
      </c>
      <c r="AS468" s="1" t="str">
        <f t="shared" si="703"/>
        <v/>
      </c>
      <c r="AT468" s="1" t="str">
        <f t="shared" si="704"/>
        <v/>
      </c>
      <c r="AU468" s="1" t="str">
        <f t="shared" si="705"/>
        <v/>
      </c>
      <c r="AV468" s="1" t="str">
        <f t="shared" si="706"/>
        <v/>
      </c>
      <c r="AW468" s="1" t="str">
        <f t="shared" si="707"/>
        <v/>
      </c>
      <c r="AX468" s="1" t="str">
        <f t="shared" si="708"/>
        <v/>
      </c>
      <c r="BA468" s="1">
        <f t="shared" si="709"/>
        <v>0</v>
      </c>
      <c r="BB468" s="1" t="str">
        <f t="shared" si="710"/>
        <v/>
      </c>
      <c r="BC468" s="1" t="str">
        <f t="shared" si="711"/>
        <v/>
      </c>
    </row>
    <row r="469" spans="1:55" ht="15.75">
      <c r="A469" s="145">
        <f t="shared" ref="A469" si="725">A468+1</f>
        <v>464</v>
      </c>
      <c r="B469" s="147"/>
      <c r="C469" s="147"/>
      <c r="D469" s="147"/>
      <c r="E469" s="146"/>
      <c r="F469" s="146"/>
      <c r="G469" s="146"/>
      <c r="H469" s="150">
        <f t="shared" si="685"/>
        <v>0</v>
      </c>
      <c r="I469" s="147"/>
      <c r="J469" s="150">
        <f t="shared" si="686"/>
        <v>0</v>
      </c>
      <c r="K469" s="147"/>
      <c r="L469" s="147"/>
      <c r="M469" s="147"/>
      <c r="N469" s="147"/>
      <c r="O469" s="148"/>
      <c r="P469" s="147"/>
      <c r="Q469" s="147"/>
      <c r="R469" s="149" t="str">
        <f t="shared" si="687"/>
        <v/>
      </c>
      <c r="S469" s="149" t="str">
        <f t="shared" si="688"/>
        <v/>
      </c>
      <c r="T469" s="147"/>
      <c r="U469" s="147"/>
      <c r="V469" s="147"/>
      <c r="W469" s="132" t="str">
        <f t="shared" si="689"/>
        <v/>
      </c>
      <c r="X469" s="136" t="str">
        <f t="shared" si="690"/>
        <v/>
      </c>
      <c r="Y469" s="132" t="str">
        <f t="shared" si="678"/>
        <v/>
      </c>
      <c r="Z469" s="136" t="str">
        <f t="shared" si="691"/>
        <v/>
      </c>
      <c r="AA469" s="136" t="str">
        <f t="shared" si="692"/>
        <v/>
      </c>
      <c r="AB469" s="136" t="str">
        <f t="shared" si="693"/>
        <v/>
      </c>
      <c r="AC469" s="136" t="str">
        <f t="shared" si="694"/>
        <v/>
      </c>
      <c r="AD469" s="132" t="str">
        <f t="shared" si="695"/>
        <v/>
      </c>
      <c r="AE469" s="132" t="str">
        <f t="shared" si="696"/>
        <v/>
      </c>
      <c r="AF469" s="132" t="str">
        <f t="shared" si="697"/>
        <v/>
      </c>
      <c r="AG469" s="132" t="str">
        <f t="shared" si="679"/>
        <v/>
      </c>
      <c r="AH469" s="136" t="str">
        <f t="shared" si="698"/>
        <v/>
      </c>
      <c r="AI469" s="132" t="str">
        <f t="shared" si="699"/>
        <v/>
      </c>
      <c r="AJ469" s="132" t="str">
        <f t="shared" si="700"/>
        <v/>
      </c>
      <c r="AK469" s="132" t="str">
        <f t="shared" si="701"/>
        <v/>
      </c>
      <c r="AL469" s="136" t="str">
        <f t="shared" si="702"/>
        <v/>
      </c>
      <c r="AM469" s="132"/>
      <c r="AN469" s="132" t="str">
        <f t="shared" si="680"/>
        <v/>
      </c>
      <c r="AP469" s="1" t="str">
        <f t="shared" si="681"/>
        <v xml:space="preserve"> </v>
      </c>
      <c r="AQ469" s="1" t="str">
        <f t="shared" si="682"/>
        <v xml:space="preserve">0 </v>
      </c>
      <c r="AR469" s="1" t="str">
        <f t="shared" si="683"/>
        <v xml:space="preserve">0 </v>
      </c>
      <c r="AS469" s="1" t="str">
        <f t="shared" si="703"/>
        <v/>
      </c>
      <c r="AT469" s="1" t="str">
        <f t="shared" si="704"/>
        <v/>
      </c>
      <c r="AU469" s="1" t="str">
        <f t="shared" si="705"/>
        <v/>
      </c>
      <c r="AV469" s="1" t="str">
        <f t="shared" si="706"/>
        <v/>
      </c>
      <c r="AW469" s="1" t="str">
        <f t="shared" si="707"/>
        <v/>
      </c>
      <c r="AX469" s="1" t="str">
        <f t="shared" si="708"/>
        <v/>
      </c>
      <c r="BA469" s="1">
        <f t="shared" si="709"/>
        <v>0</v>
      </c>
      <c r="BB469" s="1" t="str">
        <f t="shared" si="710"/>
        <v/>
      </c>
      <c r="BC469" s="1" t="str">
        <f t="shared" si="711"/>
        <v/>
      </c>
    </row>
    <row r="470" spans="1:55" ht="15.75">
      <c r="A470" s="145">
        <f t="shared" ref="A470" si="726">A469+1</f>
        <v>465</v>
      </c>
      <c r="B470" s="147"/>
      <c r="C470" s="147"/>
      <c r="D470" s="147"/>
      <c r="E470" s="146"/>
      <c r="F470" s="146"/>
      <c r="G470" s="146"/>
      <c r="H470" s="150">
        <f t="shared" si="685"/>
        <v>0</v>
      </c>
      <c r="I470" s="147"/>
      <c r="J470" s="150">
        <f t="shared" si="686"/>
        <v>0</v>
      </c>
      <c r="K470" s="147"/>
      <c r="L470" s="147"/>
      <c r="M470" s="147"/>
      <c r="N470" s="147"/>
      <c r="O470" s="148"/>
      <c r="P470" s="147"/>
      <c r="Q470" s="147"/>
      <c r="R470" s="149" t="str">
        <f t="shared" si="687"/>
        <v/>
      </c>
      <c r="S470" s="149" t="str">
        <f t="shared" si="688"/>
        <v/>
      </c>
      <c r="T470" s="147"/>
      <c r="U470" s="147"/>
      <c r="V470" s="147"/>
      <c r="W470" s="132" t="str">
        <f t="shared" si="689"/>
        <v/>
      </c>
      <c r="X470" s="136" t="str">
        <f t="shared" si="690"/>
        <v/>
      </c>
      <c r="Y470" s="132" t="str">
        <f t="shared" si="678"/>
        <v/>
      </c>
      <c r="Z470" s="136" t="str">
        <f t="shared" si="691"/>
        <v/>
      </c>
      <c r="AA470" s="136" t="str">
        <f t="shared" si="692"/>
        <v/>
      </c>
      <c r="AB470" s="136" t="str">
        <f t="shared" si="693"/>
        <v/>
      </c>
      <c r="AC470" s="136" t="str">
        <f t="shared" si="694"/>
        <v/>
      </c>
      <c r="AD470" s="132" t="str">
        <f t="shared" si="695"/>
        <v/>
      </c>
      <c r="AE470" s="132" t="str">
        <f t="shared" si="696"/>
        <v/>
      </c>
      <c r="AF470" s="132" t="str">
        <f t="shared" si="697"/>
        <v/>
      </c>
      <c r="AG470" s="132" t="str">
        <f t="shared" si="679"/>
        <v/>
      </c>
      <c r="AH470" s="136" t="str">
        <f t="shared" si="698"/>
        <v/>
      </c>
      <c r="AI470" s="132" t="str">
        <f t="shared" si="699"/>
        <v/>
      </c>
      <c r="AJ470" s="132" t="str">
        <f t="shared" si="700"/>
        <v/>
      </c>
      <c r="AK470" s="132" t="str">
        <f t="shared" si="701"/>
        <v/>
      </c>
      <c r="AL470" s="136" t="str">
        <f t="shared" si="702"/>
        <v/>
      </c>
      <c r="AM470" s="132"/>
      <c r="AN470" s="132" t="str">
        <f t="shared" si="680"/>
        <v/>
      </c>
      <c r="AP470" s="1" t="str">
        <f t="shared" si="681"/>
        <v xml:space="preserve"> </v>
      </c>
      <c r="AQ470" s="1" t="str">
        <f t="shared" si="682"/>
        <v xml:space="preserve">0 </v>
      </c>
      <c r="AR470" s="1" t="str">
        <f t="shared" si="683"/>
        <v xml:space="preserve">0 </v>
      </c>
      <c r="AS470" s="1" t="str">
        <f t="shared" si="703"/>
        <v/>
      </c>
      <c r="AT470" s="1" t="str">
        <f t="shared" si="704"/>
        <v/>
      </c>
      <c r="AU470" s="1" t="str">
        <f t="shared" si="705"/>
        <v/>
      </c>
      <c r="AV470" s="1" t="str">
        <f t="shared" si="706"/>
        <v/>
      </c>
      <c r="AW470" s="1" t="str">
        <f t="shared" si="707"/>
        <v/>
      </c>
      <c r="AX470" s="1" t="str">
        <f t="shared" si="708"/>
        <v/>
      </c>
      <c r="BA470" s="1">
        <f t="shared" si="709"/>
        <v>0</v>
      </c>
      <c r="BB470" s="1" t="str">
        <f t="shared" si="710"/>
        <v/>
      </c>
      <c r="BC470" s="1" t="str">
        <f t="shared" si="711"/>
        <v/>
      </c>
    </row>
    <row r="471" spans="1:55" ht="15.75">
      <c r="A471" s="145">
        <f t="shared" ref="A471" si="727">A470+1</f>
        <v>466</v>
      </c>
      <c r="B471" s="147"/>
      <c r="C471" s="147"/>
      <c r="D471" s="147"/>
      <c r="E471" s="146"/>
      <c r="F471" s="146"/>
      <c r="G471" s="146"/>
      <c r="H471" s="150">
        <f t="shared" si="685"/>
        <v>0</v>
      </c>
      <c r="I471" s="147"/>
      <c r="J471" s="150">
        <f t="shared" si="686"/>
        <v>0</v>
      </c>
      <c r="K471" s="147"/>
      <c r="L471" s="147"/>
      <c r="M471" s="147"/>
      <c r="N471" s="147"/>
      <c r="O471" s="148"/>
      <c r="P471" s="147"/>
      <c r="Q471" s="147"/>
      <c r="R471" s="149" t="str">
        <f t="shared" si="687"/>
        <v/>
      </c>
      <c r="S471" s="149" t="str">
        <f t="shared" si="688"/>
        <v/>
      </c>
      <c r="T471" s="147"/>
      <c r="U471" s="147"/>
      <c r="V471" s="147"/>
      <c r="W471" s="132" t="str">
        <f t="shared" si="689"/>
        <v/>
      </c>
      <c r="X471" s="136" t="str">
        <f t="shared" si="690"/>
        <v/>
      </c>
      <c r="Y471" s="132" t="str">
        <f t="shared" si="678"/>
        <v/>
      </c>
      <c r="Z471" s="136" t="str">
        <f t="shared" si="691"/>
        <v/>
      </c>
      <c r="AA471" s="136" t="str">
        <f t="shared" si="692"/>
        <v/>
      </c>
      <c r="AB471" s="136" t="str">
        <f t="shared" si="693"/>
        <v/>
      </c>
      <c r="AC471" s="136" t="str">
        <f t="shared" si="694"/>
        <v/>
      </c>
      <c r="AD471" s="132" t="str">
        <f t="shared" si="695"/>
        <v/>
      </c>
      <c r="AE471" s="132" t="str">
        <f t="shared" si="696"/>
        <v/>
      </c>
      <c r="AF471" s="132" t="str">
        <f t="shared" si="697"/>
        <v/>
      </c>
      <c r="AG471" s="132" t="str">
        <f t="shared" si="679"/>
        <v/>
      </c>
      <c r="AH471" s="136" t="str">
        <f t="shared" si="698"/>
        <v/>
      </c>
      <c r="AI471" s="132" t="str">
        <f t="shared" si="699"/>
        <v/>
      </c>
      <c r="AJ471" s="132" t="str">
        <f t="shared" si="700"/>
        <v/>
      </c>
      <c r="AK471" s="132" t="str">
        <f t="shared" si="701"/>
        <v/>
      </c>
      <c r="AL471" s="136" t="str">
        <f t="shared" si="702"/>
        <v/>
      </c>
      <c r="AM471" s="132"/>
      <c r="AN471" s="132" t="str">
        <f t="shared" si="680"/>
        <v/>
      </c>
      <c r="AP471" s="1" t="str">
        <f t="shared" si="681"/>
        <v xml:space="preserve"> </v>
      </c>
      <c r="AQ471" s="1" t="str">
        <f t="shared" si="682"/>
        <v xml:space="preserve">0 </v>
      </c>
      <c r="AR471" s="1" t="str">
        <f t="shared" si="683"/>
        <v xml:space="preserve">0 </v>
      </c>
      <c r="AS471" s="1" t="str">
        <f t="shared" si="703"/>
        <v/>
      </c>
      <c r="AT471" s="1" t="str">
        <f t="shared" si="704"/>
        <v/>
      </c>
      <c r="AU471" s="1" t="str">
        <f t="shared" si="705"/>
        <v/>
      </c>
      <c r="AV471" s="1" t="str">
        <f t="shared" si="706"/>
        <v/>
      </c>
      <c r="AW471" s="1" t="str">
        <f t="shared" si="707"/>
        <v/>
      </c>
      <c r="AX471" s="1" t="str">
        <f t="shared" si="708"/>
        <v/>
      </c>
      <c r="BA471" s="1">
        <f t="shared" si="709"/>
        <v>0</v>
      </c>
      <c r="BB471" s="1" t="str">
        <f t="shared" si="710"/>
        <v/>
      </c>
      <c r="BC471" s="1" t="str">
        <f t="shared" si="711"/>
        <v/>
      </c>
    </row>
    <row r="472" spans="1:55" ht="15.75">
      <c r="A472" s="145">
        <f t="shared" ref="A472" si="728">A471+1</f>
        <v>467</v>
      </c>
      <c r="B472" s="147"/>
      <c r="C472" s="147"/>
      <c r="D472" s="147"/>
      <c r="E472" s="146"/>
      <c r="F472" s="146"/>
      <c r="G472" s="146"/>
      <c r="H472" s="150">
        <f t="shared" si="685"/>
        <v>0</v>
      </c>
      <c r="I472" s="147"/>
      <c r="J472" s="150">
        <f t="shared" si="686"/>
        <v>0</v>
      </c>
      <c r="K472" s="147"/>
      <c r="L472" s="147"/>
      <c r="M472" s="147"/>
      <c r="N472" s="147"/>
      <c r="O472" s="148"/>
      <c r="P472" s="147"/>
      <c r="Q472" s="147"/>
      <c r="R472" s="149" t="str">
        <f t="shared" si="687"/>
        <v/>
      </c>
      <c r="S472" s="149" t="str">
        <f t="shared" si="688"/>
        <v/>
      </c>
      <c r="T472" s="147"/>
      <c r="U472" s="147"/>
      <c r="V472" s="147"/>
      <c r="W472" s="132" t="str">
        <f t="shared" si="689"/>
        <v/>
      </c>
      <c r="X472" s="136" t="str">
        <f t="shared" si="690"/>
        <v/>
      </c>
      <c r="Y472" s="132" t="str">
        <f t="shared" si="678"/>
        <v/>
      </c>
      <c r="Z472" s="136" t="str">
        <f t="shared" si="691"/>
        <v/>
      </c>
      <c r="AA472" s="136" t="str">
        <f t="shared" si="692"/>
        <v/>
      </c>
      <c r="AB472" s="136" t="str">
        <f t="shared" si="693"/>
        <v/>
      </c>
      <c r="AC472" s="136" t="str">
        <f t="shared" si="694"/>
        <v/>
      </c>
      <c r="AD472" s="132" t="str">
        <f t="shared" si="695"/>
        <v/>
      </c>
      <c r="AE472" s="132" t="str">
        <f t="shared" si="696"/>
        <v/>
      </c>
      <c r="AF472" s="132" t="str">
        <f t="shared" si="697"/>
        <v/>
      </c>
      <c r="AG472" s="132" t="str">
        <f t="shared" si="679"/>
        <v/>
      </c>
      <c r="AH472" s="136" t="str">
        <f t="shared" si="698"/>
        <v/>
      </c>
      <c r="AI472" s="132" t="str">
        <f t="shared" si="699"/>
        <v/>
      </c>
      <c r="AJ472" s="132" t="str">
        <f t="shared" si="700"/>
        <v/>
      </c>
      <c r="AK472" s="132" t="str">
        <f t="shared" si="701"/>
        <v/>
      </c>
      <c r="AL472" s="136" t="str">
        <f t="shared" si="702"/>
        <v/>
      </c>
      <c r="AM472" s="132"/>
      <c r="AN472" s="132" t="str">
        <f t="shared" si="680"/>
        <v/>
      </c>
      <c r="AP472" s="1" t="str">
        <f t="shared" si="681"/>
        <v xml:space="preserve"> </v>
      </c>
      <c r="AQ472" s="1" t="str">
        <f t="shared" si="682"/>
        <v xml:space="preserve">0 </v>
      </c>
      <c r="AR472" s="1" t="str">
        <f t="shared" si="683"/>
        <v xml:space="preserve">0 </v>
      </c>
      <c r="AS472" s="1" t="str">
        <f t="shared" si="703"/>
        <v/>
      </c>
      <c r="AT472" s="1" t="str">
        <f t="shared" si="704"/>
        <v/>
      </c>
      <c r="AU472" s="1" t="str">
        <f t="shared" si="705"/>
        <v/>
      </c>
      <c r="AV472" s="1" t="str">
        <f t="shared" si="706"/>
        <v/>
      </c>
      <c r="AW472" s="1" t="str">
        <f t="shared" si="707"/>
        <v/>
      </c>
      <c r="AX472" s="1" t="str">
        <f t="shared" si="708"/>
        <v/>
      </c>
      <c r="BA472" s="1">
        <f t="shared" si="709"/>
        <v>0</v>
      </c>
      <c r="BB472" s="1" t="str">
        <f t="shared" si="710"/>
        <v/>
      </c>
      <c r="BC472" s="1" t="str">
        <f t="shared" si="711"/>
        <v/>
      </c>
    </row>
    <row r="473" spans="1:55" ht="15.75">
      <c r="A473" s="145">
        <f t="shared" ref="A473" si="729">A472+1</f>
        <v>468</v>
      </c>
      <c r="B473" s="147"/>
      <c r="C473" s="147"/>
      <c r="D473" s="147"/>
      <c r="E473" s="146"/>
      <c r="F473" s="146"/>
      <c r="G473" s="146"/>
      <c r="H473" s="150">
        <f t="shared" si="685"/>
        <v>0</v>
      </c>
      <c r="I473" s="147"/>
      <c r="J473" s="150">
        <f t="shared" si="686"/>
        <v>0</v>
      </c>
      <c r="K473" s="147"/>
      <c r="L473" s="147"/>
      <c r="M473" s="147"/>
      <c r="N473" s="147"/>
      <c r="O473" s="148"/>
      <c r="P473" s="147"/>
      <c r="Q473" s="147"/>
      <c r="R473" s="149" t="str">
        <f t="shared" si="687"/>
        <v/>
      </c>
      <c r="S473" s="149" t="str">
        <f t="shared" si="688"/>
        <v/>
      </c>
      <c r="T473" s="147"/>
      <c r="U473" s="147"/>
      <c r="V473" s="147"/>
      <c r="W473" s="132" t="str">
        <f t="shared" si="689"/>
        <v/>
      </c>
      <c r="X473" s="136" t="str">
        <f t="shared" si="690"/>
        <v/>
      </c>
      <c r="Y473" s="132" t="str">
        <f t="shared" si="678"/>
        <v/>
      </c>
      <c r="Z473" s="136" t="str">
        <f t="shared" si="691"/>
        <v/>
      </c>
      <c r="AA473" s="136" t="str">
        <f t="shared" si="692"/>
        <v/>
      </c>
      <c r="AB473" s="136" t="str">
        <f t="shared" si="693"/>
        <v/>
      </c>
      <c r="AC473" s="136" t="str">
        <f t="shared" si="694"/>
        <v/>
      </c>
      <c r="AD473" s="132" t="str">
        <f t="shared" si="695"/>
        <v/>
      </c>
      <c r="AE473" s="132" t="str">
        <f t="shared" si="696"/>
        <v/>
      </c>
      <c r="AF473" s="132" t="str">
        <f t="shared" si="697"/>
        <v/>
      </c>
      <c r="AG473" s="132" t="str">
        <f t="shared" si="679"/>
        <v/>
      </c>
      <c r="AH473" s="136" t="str">
        <f t="shared" si="698"/>
        <v/>
      </c>
      <c r="AI473" s="132" t="str">
        <f t="shared" si="699"/>
        <v/>
      </c>
      <c r="AJ473" s="132" t="str">
        <f t="shared" si="700"/>
        <v/>
      </c>
      <c r="AK473" s="132" t="str">
        <f t="shared" si="701"/>
        <v/>
      </c>
      <c r="AL473" s="136" t="str">
        <f t="shared" si="702"/>
        <v/>
      </c>
      <c r="AM473" s="132"/>
      <c r="AN473" s="132" t="str">
        <f t="shared" si="680"/>
        <v/>
      </c>
      <c r="AP473" s="1" t="str">
        <f t="shared" si="681"/>
        <v xml:space="preserve"> </v>
      </c>
      <c r="AQ473" s="1" t="str">
        <f t="shared" si="682"/>
        <v xml:space="preserve">0 </v>
      </c>
      <c r="AR473" s="1" t="str">
        <f t="shared" si="683"/>
        <v xml:space="preserve">0 </v>
      </c>
      <c r="AS473" s="1" t="str">
        <f t="shared" si="703"/>
        <v/>
      </c>
      <c r="AT473" s="1" t="str">
        <f t="shared" si="704"/>
        <v/>
      </c>
      <c r="AU473" s="1" t="str">
        <f t="shared" si="705"/>
        <v/>
      </c>
      <c r="AV473" s="1" t="str">
        <f t="shared" si="706"/>
        <v/>
      </c>
      <c r="AW473" s="1" t="str">
        <f t="shared" si="707"/>
        <v/>
      </c>
      <c r="AX473" s="1" t="str">
        <f t="shared" si="708"/>
        <v/>
      </c>
      <c r="BA473" s="1">
        <f t="shared" si="709"/>
        <v>0</v>
      </c>
      <c r="BB473" s="1" t="str">
        <f t="shared" si="710"/>
        <v/>
      </c>
      <c r="BC473" s="1" t="str">
        <f t="shared" si="711"/>
        <v/>
      </c>
    </row>
    <row r="474" spans="1:55" ht="15.75">
      <c r="A474" s="145">
        <f t="shared" ref="A474" si="730">A473+1</f>
        <v>469</v>
      </c>
      <c r="B474" s="147"/>
      <c r="C474" s="147"/>
      <c r="D474" s="147"/>
      <c r="E474" s="146"/>
      <c r="F474" s="146"/>
      <c r="G474" s="146"/>
      <c r="H474" s="150">
        <f t="shared" si="685"/>
        <v>0</v>
      </c>
      <c r="I474" s="147"/>
      <c r="J474" s="150">
        <f t="shared" si="686"/>
        <v>0</v>
      </c>
      <c r="K474" s="147"/>
      <c r="L474" s="147"/>
      <c r="M474" s="147"/>
      <c r="N474" s="147"/>
      <c r="O474" s="148"/>
      <c r="P474" s="147"/>
      <c r="Q474" s="147"/>
      <c r="R474" s="149" t="str">
        <f t="shared" si="687"/>
        <v/>
      </c>
      <c r="S474" s="149" t="str">
        <f t="shared" si="688"/>
        <v/>
      </c>
      <c r="T474" s="147"/>
      <c r="U474" s="147"/>
      <c r="V474" s="147"/>
      <c r="W474" s="132" t="str">
        <f t="shared" si="689"/>
        <v/>
      </c>
      <c r="X474" s="136" t="str">
        <f t="shared" si="690"/>
        <v/>
      </c>
      <c r="Y474" s="132" t="str">
        <f t="shared" si="678"/>
        <v/>
      </c>
      <c r="Z474" s="136" t="str">
        <f t="shared" si="691"/>
        <v/>
      </c>
      <c r="AA474" s="136" t="str">
        <f t="shared" si="692"/>
        <v/>
      </c>
      <c r="AB474" s="136" t="str">
        <f t="shared" si="693"/>
        <v/>
      </c>
      <c r="AC474" s="136" t="str">
        <f t="shared" si="694"/>
        <v/>
      </c>
      <c r="AD474" s="132" t="str">
        <f t="shared" si="695"/>
        <v/>
      </c>
      <c r="AE474" s="132" t="str">
        <f t="shared" si="696"/>
        <v/>
      </c>
      <c r="AF474" s="132" t="str">
        <f t="shared" si="697"/>
        <v/>
      </c>
      <c r="AG474" s="132" t="str">
        <f t="shared" si="679"/>
        <v/>
      </c>
      <c r="AH474" s="136" t="str">
        <f t="shared" si="698"/>
        <v/>
      </c>
      <c r="AI474" s="132" t="str">
        <f t="shared" si="699"/>
        <v/>
      </c>
      <c r="AJ474" s="132" t="str">
        <f t="shared" si="700"/>
        <v/>
      </c>
      <c r="AK474" s="132" t="str">
        <f t="shared" si="701"/>
        <v/>
      </c>
      <c r="AL474" s="136" t="str">
        <f t="shared" si="702"/>
        <v/>
      </c>
      <c r="AM474" s="132"/>
      <c r="AN474" s="132" t="str">
        <f t="shared" si="680"/>
        <v/>
      </c>
      <c r="AP474" s="1" t="str">
        <f t="shared" si="681"/>
        <v xml:space="preserve"> </v>
      </c>
      <c r="AQ474" s="1" t="str">
        <f t="shared" si="682"/>
        <v xml:space="preserve">0 </v>
      </c>
      <c r="AR474" s="1" t="str">
        <f t="shared" si="683"/>
        <v xml:space="preserve">0 </v>
      </c>
      <c r="AS474" s="1" t="str">
        <f t="shared" si="703"/>
        <v/>
      </c>
      <c r="AT474" s="1" t="str">
        <f t="shared" si="704"/>
        <v/>
      </c>
      <c r="AU474" s="1" t="str">
        <f t="shared" si="705"/>
        <v/>
      </c>
      <c r="AV474" s="1" t="str">
        <f t="shared" si="706"/>
        <v/>
      </c>
      <c r="AW474" s="1" t="str">
        <f t="shared" si="707"/>
        <v/>
      </c>
      <c r="AX474" s="1" t="str">
        <f t="shared" si="708"/>
        <v/>
      </c>
      <c r="BA474" s="1">
        <f t="shared" si="709"/>
        <v>0</v>
      </c>
      <c r="BB474" s="1" t="str">
        <f t="shared" si="710"/>
        <v/>
      </c>
      <c r="BC474" s="1" t="str">
        <f t="shared" si="711"/>
        <v/>
      </c>
    </row>
    <row r="475" spans="1:55" ht="15.75">
      <c r="A475" s="145">
        <f t="shared" ref="A475" si="731">A474+1</f>
        <v>470</v>
      </c>
      <c r="B475" s="147"/>
      <c r="C475" s="147"/>
      <c r="D475" s="147"/>
      <c r="E475" s="146"/>
      <c r="F475" s="146"/>
      <c r="G475" s="146"/>
      <c r="H475" s="150">
        <f t="shared" si="685"/>
        <v>0</v>
      </c>
      <c r="I475" s="147"/>
      <c r="J475" s="150">
        <f t="shared" si="686"/>
        <v>0</v>
      </c>
      <c r="K475" s="147"/>
      <c r="L475" s="147"/>
      <c r="M475" s="147"/>
      <c r="N475" s="147"/>
      <c r="O475" s="148"/>
      <c r="P475" s="147"/>
      <c r="Q475" s="147"/>
      <c r="R475" s="149" t="str">
        <f t="shared" si="687"/>
        <v/>
      </c>
      <c r="S475" s="149" t="str">
        <f t="shared" si="688"/>
        <v/>
      </c>
      <c r="T475" s="147"/>
      <c r="U475" s="147"/>
      <c r="V475" s="147"/>
      <c r="W475" s="132" t="str">
        <f t="shared" si="689"/>
        <v/>
      </c>
      <c r="X475" s="136" t="str">
        <f t="shared" si="690"/>
        <v/>
      </c>
      <c r="Y475" s="132" t="str">
        <f t="shared" si="678"/>
        <v/>
      </c>
      <c r="Z475" s="136" t="str">
        <f t="shared" si="691"/>
        <v/>
      </c>
      <c r="AA475" s="136" t="str">
        <f t="shared" si="692"/>
        <v/>
      </c>
      <c r="AB475" s="136" t="str">
        <f t="shared" si="693"/>
        <v/>
      </c>
      <c r="AC475" s="136" t="str">
        <f t="shared" si="694"/>
        <v/>
      </c>
      <c r="AD475" s="132" t="str">
        <f t="shared" si="695"/>
        <v/>
      </c>
      <c r="AE475" s="132" t="str">
        <f t="shared" si="696"/>
        <v/>
      </c>
      <c r="AF475" s="132" t="str">
        <f t="shared" si="697"/>
        <v/>
      </c>
      <c r="AG475" s="132" t="str">
        <f t="shared" si="679"/>
        <v/>
      </c>
      <c r="AH475" s="136" t="str">
        <f t="shared" si="698"/>
        <v/>
      </c>
      <c r="AI475" s="132" t="str">
        <f t="shared" si="699"/>
        <v/>
      </c>
      <c r="AJ475" s="132" t="str">
        <f t="shared" si="700"/>
        <v/>
      </c>
      <c r="AK475" s="132" t="str">
        <f t="shared" si="701"/>
        <v/>
      </c>
      <c r="AL475" s="136" t="str">
        <f t="shared" si="702"/>
        <v/>
      </c>
      <c r="AM475" s="132"/>
      <c r="AN475" s="132" t="str">
        <f t="shared" si="680"/>
        <v/>
      </c>
      <c r="AP475" s="1" t="str">
        <f t="shared" si="681"/>
        <v xml:space="preserve"> </v>
      </c>
      <c r="AQ475" s="1" t="str">
        <f t="shared" si="682"/>
        <v xml:space="preserve">0 </v>
      </c>
      <c r="AR475" s="1" t="str">
        <f t="shared" si="683"/>
        <v xml:space="preserve">0 </v>
      </c>
      <c r="AS475" s="1" t="str">
        <f t="shared" si="703"/>
        <v/>
      </c>
      <c r="AT475" s="1" t="str">
        <f t="shared" si="704"/>
        <v/>
      </c>
      <c r="AU475" s="1" t="str">
        <f t="shared" si="705"/>
        <v/>
      </c>
      <c r="AV475" s="1" t="str">
        <f t="shared" si="706"/>
        <v/>
      </c>
      <c r="AW475" s="1" t="str">
        <f t="shared" si="707"/>
        <v/>
      </c>
      <c r="AX475" s="1" t="str">
        <f t="shared" si="708"/>
        <v/>
      </c>
      <c r="BA475" s="1">
        <f t="shared" si="709"/>
        <v>0</v>
      </c>
      <c r="BB475" s="1" t="str">
        <f t="shared" si="710"/>
        <v/>
      </c>
      <c r="BC475" s="1" t="str">
        <f t="shared" si="711"/>
        <v/>
      </c>
    </row>
    <row r="476" spans="1:55" ht="15.75">
      <c r="A476" s="145">
        <f t="shared" ref="A476" si="732">A475+1</f>
        <v>471</v>
      </c>
      <c r="B476" s="147"/>
      <c r="C476" s="147"/>
      <c r="D476" s="147"/>
      <c r="E476" s="146"/>
      <c r="F476" s="146"/>
      <c r="G476" s="146"/>
      <c r="H476" s="150">
        <f t="shared" si="685"/>
        <v>0</v>
      </c>
      <c r="I476" s="147"/>
      <c r="J476" s="150">
        <f t="shared" si="686"/>
        <v>0</v>
      </c>
      <c r="K476" s="147"/>
      <c r="L476" s="147"/>
      <c r="M476" s="147"/>
      <c r="N476" s="147"/>
      <c r="O476" s="148"/>
      <c r="P476" s="147"/>
      <c r="Q476" s="147"/>
      <c r="R476" s="149" t="str">
        <f t="shared" si="687"/>
        <v/>
      </c>
      <c r="S476" s="149" t="str">
        <f t="shared" si="688"/>
        <v/>
      </c>
      <c r="T476" s="147"/>
      <c r="U476" s="147"/>
      <c r="V476" s="147"/>
      <c r="W476" s="132" t="str">
        <f t="shared" si="689"/>
        <v/>
      </c>
      <c r="X476" s="136" t="str">
        <f t="shared" si="690"/>
        <v/>
      </c>
      <c r="Y476" s="132" t="str">
        <f t="shared" si="678"/>
        <v/>
      </c>
      <c r="Z476" s="136" t="str">
        <f t="shared" si="691"/>
        <v/>
      </c>
      <c r="AA476" s="136" t="str">
        <f t="shared" si="692"/>
        <v/>
      </c>
      <c r="AB476" s="136" t="str">
        <f t="shared" si="693"/>
        <v/>
      </c>
      <c r="AC476" s="136" t="str">
        <f t="shared" si="694"/>
        <v/>
      </c>
      <c r="AD476" s="132" t="str">
        <f t="shared" si="695"/>
        <v/>
      </c>
      <c r="AE476" s="132" t="str">
        <f t="shared" si="696"/>
        <v/>
      </c>
      <c r="AF476" s="132" t="str">
        <f t="shared" si="697"/>
        <v/>
      </c>
      <c r="AG476" s="132" t="str">
        <f t="shared" si="679"/>
        <v/>
      </c>
      <c r="AH476" s="136" t="str">
        <f t="shared" si="698"/>
        <v/>
      </c>
      <c r="AI476" s="132" t="str">
        <f t="shared" si="699"/>
        <v/>
      </c>
      <c r="AJ476" s="132" t="str">
        <f t="shared" si="700"/>
        <v/>
      </c>
      <c r="AK476" s="132" t="str">
        <f t="shared" si="701"/>
        <v/>
      </c>
      <c r="AL476" s="136" t="str">
        <f t="shared" si="702"/>
        <v/>
      </c>
      <c r="AM476" s="132"/>
      <c r="AN476" s="132" t="str">
        <f t="shared" si="680"/>
        <v/>
      </c>
      <c r="AP476" s="1" t="str">
        <f t="shared" si="681"/>
        <v xml:space="preserve"> </v>
      </c>
      <c r="AQ476" s="1" t="str">
        <f t="shared" si="682"/>
        <v xml:space="preserve">0 </v>
      </c>
      <c r="AR476" s="1" t="str">
        <f t="shared" si="683"/>
        <v xml:space="preserve">0 </v>
      </c>
      <c r="AS476" s="1" t="str">
        <f t="shared" si="703"/>
        <v/>
      </c>
      <c r="AT476" s="1" t="str">
        <f t="shared" si="704"/>
        <v/>
      </c>
      <c r="AU476" s="1" t="str">
        <f t="shared" si="705"/>
        <v/>
      </c>
      <c r="AV476" s="1" t="str">
        <f t="shared" si="706"/>
        <v/>
      </c>
      <c r="AW476" s="1" t="str">
        <f t="shared" si="707"/>
        <v/>
      </c>
      <c r="AX476" s="1" t="str">
        <f t="shared" si="708"/>
        <v/>
      </c>
      <c r="BA476" s="1">
        <f t="shared" si="709"/>
        <v>0</v>
      </c>
      <c r="BB476" s="1" t="str">
        <f t="shared" si="710"/>
        <v/>
      </c>
      <c r="BC476" s="1" t="str">
        <f t="shared" si="711"/>
        <v/>
      </c>
    </row>
    <row r="477" spans="1:55" ht="15.75">
      <c r="A477" s="145">
        <f t="shared" ref="A477" si="733">A476+1</f>
        <v>472</v>
      </c>
      <c r="B477" s="147"/>
      <c r="C477" s="147"/>
      <c r="D477" s="147"/>
      <c r="E477" s="146"/>
      <c r="F477" s="146"/>
      <c r="G477" s="146"/>
      <c r="H477" s="150">
        <f t="shared" si="685"/>
        <v>0</v>
      </c>
      <c r="I477" s="147"/>
      <c r="J477" s="150">
        <f t="shared" si="686"/>
        <v>0</v>
      </c>
      <c r="K477" s="147"/>
      <c r="L477" s="147"/>
      <c r="M477" s="147"/>
      <c r="N477" s="147"/>
      <c r="O477" s="148"/>
      <c r="P477" s="147"/>
      <c r="Q477" s="147"/>
      <c r="R477" s="149" t="str">
        <f t="shared" si="687"/>
        <v/>
      </c>
      <c r="S477" s="149" t="str">
        <f t="shared" si="688"/>
        <v/>
      </c>
      <c r="T477" s="147"/>
      <c r="U477" s="147"/>
      <c r="V477" s="147"/>
      <c r="W477" s="132" t="str">
        <f t="shared" si="689"/>
        <v/>
      </c>
      <c r="X477" s="136" t="str">
        <f t="shared" si="690"/>
        <v/>
      </c>
      <c r="Y477" s="132" t="str">
        <f t="shared" si="678"/>
        <v/>
      </c>
      <c r="Z477" s="136" t="str">
        <f t="shared" si="691"/>
        <v/>
      </c>
      <c r="AA477" s="136" t="str">
        <f t="shared" si="692"/>
        <v/>
      </c>
      <c r="AB477" s="136" t="str">
        <f t="shared" si="693"/>
        <v/>
      </c>
      <c r="AC477" s="136" t="str">
        <f t="shared" si="694"/>
        <v/>
      </c>
      <c r="AD477" s="132" t="str">
        <f t="shared" si="695"/>
        <v/>
      </c>
      <c r="AE477" s="132" t="str">
        <f t="shared" si="696"/>
        <v/>
      </c>
      <c r="AF477" s="132" t="str">
        <f t="shared" si="697"/>
        <v/>
      </c>
      <c r="AG477" s="132" t="str">
        <f t="shared" si="679"/>
        <v/>
      </c>
      <c r="AH477" s="136" t="str">
        <f t="shared" si="698"/>
        <v/>
      </c>
      <c r="AI477" s="132" t="str">
        <f t="shared" si="699"/>
        <v/>
      </c>
      <c r="AJ477" s="132" t="str">
        <f t="shared" si="700"/>
        <v/>
      </c>
      <c r="AK477" s="132" t="str">
        <f t="shared" si="701"/>
        <v/>
      </c>
      <c r="AL477" s="136" t="str">
        <f t="shared" si="702"/>
        <v/>
      </c>
      <c r="AM477" s="132"/>
      <c r="AN477" s="132" t="str">
        <f t="shared" si="680"/>
        <v/>
      </c>
      <c r="AP477" s="1" t="str">
        <f t="shared" si="681"/>
        <v xml:space="preserve"> </v>
      </c>
      <c r="AQ477" s="1" t="str">
        <f t="shared" si="682"/>
        <v xml:space="preserve">0 </v>
      </c>
      <c r="AR477" s="1" t="str">
        <f t="shared" si="683"/>
        <v xml:space="preserve">0 </v>
      </c>
      <c r="AS477" s="1" t="str">
        <f t="shared" si="703"/>
        <v/>
      </c>
      <c r="AT477" s="1" t="str">
        <f t="shared" si="704"/>
        <v/>
      </c>
      <c r="AU477" s="1" t="str">
        <f t="shared" si="705"/>
        <v/>
      </c>
      <c r="AV477" s="1" t="str">
        <f t="shared" si="706"/>
        <v/>
      </c>
      <c r="AW477" s="1" t="str">
        <f t="shared" si="707"/>
        <v/>
      </c>
      <c r="AX477" s="1" t="str">
        <f t="shared" si="708"/>
        <v/>
      </c>
      <c r="BA477" s="1">
        <f t="shared" si="709"/>
        <v>0</v>
      </c>
      <c r="BB477" s="1" t="str">
        <f t="shared" si="710"/>
        <v/>
      </c>
      <c r="BC477" s="1" t="str">
        <f t="shared" si="711"/>
        <v/>
      </c>
    </row>
    <row r="478" spans="1:55" ht="15.75">
      <c r="A478" s="145">
        <f t="shared" ref="A478" si="734">A477+1</f>
        <v>473</v>
      </c>
      <c r="B478" s="147"/>
      <c r="C478" s="147"/>
      <c r="D478" s="147"/>
      <c r="E478" s="146"/>
      <c r="F478" s="146"/>
      <c r="G478" s="146"/>
      <c r="H478" s="150">
        <f t="shared" si="685"/>
        <v>0</v>
      </c>
      <c r="I478" s="147"/>
      <c r="J478" s="150">
        <f t="shared" si="686"/>
        <v>0</v>
      </c>
      <c r="K478" s="147"/>
      <c r="L478" s="147"/>
      <c r="M478" s="147"/>
      <c r="N478" s="147"/>
      <c r="O478" s="148"/>
      <c r="P478" s="147"/>
      <c r="Q478" s="147"/>
      <c r="R478" s="149" t="str">
        <f t="shared" si="687"/>
        <v/>
      </c>
      <c r="S478" s="149" t="str">
        <f t="shared" si="688"/>
        <v/>
      </c>
      <c r="T478" s="147"/>
      <c r="U478" s="147"/>
      <c r="V478" s="147"/>
      <c r="W478" s="132" t="str">
        <f t="shared" si="689"/>
        <v/>
      </c>
      <c r="X478" s="136" t="str">
        <f t="shared" si="690"/>
        <v/>
      </c>
      <c r="Y478" s="132" t="str">
        <f t="shared" si="678"/>
        <v/>
      </c>
      <c r="Z478" s="136" t="str">
        <f t="shared" si="691"/>
        <v/>
      </c>
      <c r="AA478" s="136" t="str">
        <f t="shared" si="692"/>
        <v/>
      </c>
      <c r="AB478" s="136" t="str">
        <f t="shared" si="693"/>
        <v/>
      </c>
      <c r="AC478" s="136" t="str">
        <f t="shared" si="694"/>
        <v/>
      </c>
      <c r="AD478" s="132" t="str">
        <f t="shared" si="695"/>
        <v/>
      </c>
      <c r="AE478" s="132" t="str">
        <f t="shared" si="696"/>
        <v/>
      </c>
      <c r="AF478" s="132" t="str">
        <f t="shared" si="697"/>
        <v/>
      </c>
      <c r="AG478" s="132" t="str">
        <f t="shared" si="679"/>
        <v/>
      </c>
      <c r="AH478" s="136" t="str">
        <f t="shared" si="698"/>
        <v/>
      </c>
      <c r="AI478" s="132" t="str">
        <f t="shared" si="699"/>
        <v/>
      </c>
      <c r="AJ478" s="132" t="str">
        <f t="shared" si="700"/>
        <v/>
      </c>
      <c r="AK478" s="132" t="str">
        <f t="shared" si="701"/>
        <v/>
      </c>
      <c r="AL478" s="136" t="str">
        <f t="shared" si="702"/>
        <v/>
      </c>
      <c r="AM478" s="132"/>
      <c r="AN478" s="132" t="str">
        <f t="shared" si="680"/>
        <v/>
      </c>
      <c r="AP478" s="1" t="str">
        <f t="shared" si="681"/>
        <v xml:space="preserve"> </v>
      </c>
      <c r="AQ478" s="1" t="str">
        <f t="shared" si="682"/>
        <v xml:space="preserve">0 </v>
      </c>
      <c r="AR478" s="1" t="str">
        <f t="shared" si="683"/>
        <v xml:space="preserve">0 </v>
      </c>
      <c r="AS478" s="1" t="str">
        <f t="shared" si="703"/>
        <v/>
      </c>
      <c r="AT478" s="1" t="str">
        <f t="shared" si="704"/>
        <v/>
      </c>
      <c r="AU478" s="1" t="str">
        <f t="shared" si="705"/>
        <v/>
      </c>
      <c r="AV478" s="1" t="str">
        <f t="shared" si="706"/>
        <v/>
      </c>
      <c r="AW478" s="1" t="str">
        <f t="shared" si="707"/>
        <v/>
      </c>
      <c r="AX478" s="1" t="str">
        <f t="shared" si="708"/>
        <v/>
      </c>
      <c r="BA478" s="1">
        <f t="shared" si="709"/>
        <v>0</v>
      </c>
      <c r="BB478" s="1" t="str">
        <f t="shared" si="710"/>
        <v/>
      </c>
      <c r="BC478" s="1" t="str">
        <f t="shared" si="711"/>
        <v/>
      </c>
    </row>
    <row r="479" spans="1:55" ht="15.75">
      <c r="A479" s="145">
        <f t="shared" ref="A479" si="735">A478+1</f>
        <v>474</v>
      </c>
      <c r="B479" s="147"/>
      <c r="C479" s="147"/>
      <c r="D479" s="147"/>
      <c r="E479" s="146"/>
      <c r="F479" s="146"/>
      <c r="G479" s="146"/>
      <c r="H479" s="150">
        <f t="shared" si="685"/>
        <v>0</v>
      </c>
      <c r="I479" s="147"/>
      <c r="J479" s="150">
        <f t="shared" si="686"/>
        <v>0</v>
      </c>
      <c r="K479" s="147"/>
      <c r="L479" s="147"/>
      <c r="M479" s="147"/>
      <c r="N479" s="147"/>
      <c r="O479" s="148"/>
      <c r="P479" s="147"/>
      <c r="Q479" s="147"/>
      <c r="R479" s="149" t="str">
        <f t="shared" si="687"/>
        <v/>
      </c>
      <c r="S479" s="149" t="str">
        <f t="shared" si="688"/>
        <v/>
      </c>
      <c r="T479" s="147"/>
      <c r="U479" s="147"/>
      <c r="V479" s="147"/>
      <c r="W479" s="132" t="str">
        <f t="shared" si="689"/>
        <v/>
      </c>
      <c r="X479" s="136" t="str">
        <f t="shared" si="690"/>
        <v/>
      </c>
      <c r="Y479" s="132" t="str">
        <f t="shared" si="678"/>
        <v/>
      </c>
      <c r="Z479" s="136" t="str">
        <f t="shared" si="691"/>
        <v/>
      </c>
      <c r="AA479" s="136" t="str">
        <f t="shared" si="692"/>
        <v/>
      </c>
      <c r="AB479" s="136" t="str">
        <f t="shared" si="693"/>
        <v/>
      </c>
      <c r="AC479" s="136" t="str">
        <f t="shared" si="694"/>
        <v/>
      </c>
      <c r="AD479" s="132" t="str">
        <f t="shared" si="695"/>
        <v/>
      </c>
      <c r="AE479" s="132" t="str">
        <f t="shared" si="696"/>
        <v/>
      </c>
      <c r="AF479" s="132" t="str">
        <f t="shared" si="697"/>
        <v/>
      </c>
      <c r="AG479" s="132" t="str">
        <f t="shared" si="679"/>
        <v/>
      </c>
      <c r="AH479" s="136" t="str">
        <f t="shared" si="698"/>
        <v/>
      </c>
      <c r="AI479" s="132" t="str">
        <f t="shared" si="699"/>
        <v/>
      </c>
      <c r="AJ479" s="132" t="str">
        <f t="shared" si="700"/>
        <v/>
      </c>
      <c r="AK479" s="132" t="str">
        <f t="shared" si="701"/>
        <v/>
      </c>
      <c r="AL479" s="136" t="str">
        <f t="shared" si="702"/>
        <v/>
      </c>
      <c r="AM479" s="132"/>
      <c r="AN479" s="132" t="str">
        <f t="shared" si="680"/>
        <v/>
      </c>
      <c r="AP479" s="1" t="str">
        <f t="shared" si="681"/>
        <v xml:space="preserve"> </v>
      </c>
      <c r="AQ479" s="1" t="str">
        <f t="shared" si="682"/>
        <v xml:space="preserve">0 </v>
      </c>
      <c r="AR479" s="1" t="str">
        <f t="shared" si="683"/>
        <v xml:space="preserve">0 </v>
      </c>
      <c r="AS479" s="1" t="str">
        <f t="shared" si="703"/>
        <v/>
      </c>
      <c r="AT479" s="1" t="str">
        <f t="shared" si="704"/>
        <v/>
      </c>
      <c r="AU479" s="1" t="str">
        <f t="shared" si="705"/>
        <v/>
      </c>
      <c r="AV479" s="1" t="str">
        <f t="shared" si="706"/>
        <v/>
      </c>
      <c r="AW479" s="1" t="str">
        <f t="shared" si="707"/>
        <v/>
      </c>
      <c r="AX479" s="1" t="str">
        <f t="shared" si="708"/>
        <v/>
      </c>
      <c r="BA479" s="1">
        <f t="shared" si="709"/>
        <v>0</v>
      </c>
      <c r="BB479" s="1" t="str">
        <f t="shared" si="710"/>
        <v/>
      </c>
      <c r="BC479" s="1" t="str">
        <f t="shared" si="711"/>
        <v/>
      </c>
    </row>
    <row r="480" spans="1:55" ht="15.75">
      <c r="A480" s="145">
        <f t="shared" ref="A480" si="736">A479+1</f>
        <v>475</v>
      </c>
      <c r="B480" s="147"/>
      <c r="C480" s="147"/>
      <c r="D480" s="147"/>
      <c r="E480" s="146"/>
      <c r="F480" s="146"/>
      <c r="G480" s="146"/>
      <c r="H480" s="150">
        <f t="shared" si="685"/>
        <v>0</v>
      </c>
      <c r="I480" s="147"/>
      <c r="J480" s="150">
        <f t="shared" si="686"/>
        <v>0</v>
      </c>
      <c r="K480" s="147"/>
      <c r="L480" s="147"/>
      <c r="M480" s="147"/>
      <c r="N480" s="147"/>
      <c r="O480" s="148"/>
      <c r="P480" s="147"/>
      <c r="Q480" s="147"/>
      <c r="R480" s="149" t="str">
        <f t="shared" si="687"/>
        <v/>
      </c>
      <c r="S480" s="149" t="str">
        <f t="shared" si="688"/>
        <v/>
      </c>
      <c r="T480" s="147"/>
      <c r="U480" s="147"/>
      <c r="V480" s="147"/>
      <c r="W480" s="132" t="str">
        <f t="shared" si="689"/>
        <v/>
      </c>
      <c r="X480" s="136" t="str">
        <f t="shared" si="690"/>
        <v/>
      </c>
      <c r="Y480" s="132" t="str">
        <f t="shared" si="678"/>
        <v/>
      </c>
      <c r="Z480" s="136" t="str">
        <f t="shared" si="691"/>
        <v/>
      </c>
      <c r="AA480" s="136" t="str">
        <f t="shared" si="692"/>
        <v/>
      </c>
      <c r="AB480" s="136" t="str">
        <f t="shared" si="693"/>
        <v/>
      </c>
      <c r="AC480" s="136" t="str">
        <f t="shared" si="694"/>
        <v/>
      </c>
      <c r="AD480" s="132" t="str">
        <f t="shared" si="695"/>
        <v/>
      </c>
      <c r="AE480" s="132" t="str">
        <f t="shared" si="696"/>
        <v/>
      </c>
      <c r="AF480" s="132" t="str">
        <f t="shared" si="697"/>
        <v/>
      </c>
      <c r="AG480" s="132" t="str">
        <f t="shared" si="679"/>
        <v/>
      </c>
      <c r="AH480" s="136" t="str">
        <f t="shared" si="698"/>
        <v/>
      </c>
      <c r="AI480" s="132" t="str">
        <f t="shared" si="699"/>
        <v/>
      </c>
      <c r="AJ480" s="132" t="str">
        <f t="shared" si="700"/>
        <v/>
      </c>
      <c r="AK480" s="132" t="str">
        <f t="shared" si="701"/>
        <v/>
      </c>
      <c r="AL480" s="136" t="str">
        <f t="shared" si="702"/>
        <v/>
      </c>
      <c r="AM480" s="132"/>
      <c r="AN480" s="132" t="str">
        <f t="shared" si="680"/>
        <v/>
      </c>
      <c r="AP480" s="1" t="str">
        <f t="shared" si="681"/>
        <v xml:space="preserve"> </v>
      </c>
      <c r="AQ480" s="1" t="str">
        <f t="shared" si="682"/>
        <v xml:space="preserve">0 </v>
      </c>
      <c r="AR480" s="1" t="str">
        <f t="shared" si="683"/>
        <v xml:space="preserve">0 </v>
      </c>
      <c r="AS480" s="1" t="str">
        <f t="shared" si="703"/>
        <v/>
      </c>
      <c r="AT480" s="1" t="str">
        <f t="shared" si="704"/>
        <v/>
      </c>
      <c r="AU480" s="1" t="str">
        <f t="shared" si="705"/>
        <v/>
      </c>
      <c r="AV480" s="1" t="str">
        <f t="shared" si="706"/>
        <v/>
      </c>
      <c r="AW480" s="1" t="str">
        <f t="shared" si="707"/>
        <v/>
      </c>
      <c r="AX480" s="1" t="str">
        <f t="shared" si="708"/>
        <v/>
      </c>
      <c r="BA480" s="1">
        <f t="shared" si="709"/>
        <v>0</v>
      </c>
      <c r="BB480" s="1" t="str">
        <f t="shared" si="710"/>
        <v/>
      </c>
      <c r="BC480" s="1" t="str">
        <f t="shared" si="711"/>
        <v/>
      </c>
    </row>
    <row r="481" spans="1:55" ht="15.75">
      <c r="A481" s="145">
        <f t="shared" ref="A481" si="737">A480+1</f>
        <v>476</v>
      </c>
      <c r="B481" s="147"/>
      <c r="C481" s="147"/>
      <c r="D481" s="147"/>
      <c r="E481" s="146"/>
      <c r="F481" s="146"/>
      <c r="G481" s="146"/>
      <c r="H481" s="150">
        <f t="shared" si="685"/>
        <v>0</v>
      </c>
      <c r="I481" s="147"/>
      <c r="J481" s="150">
        <f t="shared" si="686"/>
        <v>0</v>
      </c>
      <c r="K481" s="147"/>
      <c r="L481" s="147"/>
      <c r="M481" s="147"/>
      <c r="N481" s="147"/>
      <c r="O481" s="148"/>
      <c r="P481" s="147"/>
      <c r="Q481" s="147"/>
      <c r="R481" s="149" t="str">
        <f t="shared" si="687"/>
        <v/>
      </c>
      <c r="S481" s="149" t="str">
        <f t="shared" si="688"/>
        <v/>
      </c>
      <c r="T481" s="147"/>
      <c r="U481" s="147"/>
      <c r="V481" s="147"/>
      <c r="W481" s="132" t="str">
        <f t="shared" si="689"/>
        <v/>
      </c>
      <c r="X481" s="136" t="str">
        <f t="shared" si="690"/>
        <v/>
      </c>
      <c r="Y481" s="132" t="str">
        <f t="shared" si="678"/>
        <v/>
      </c>
      <c r="Z481" s="136" t="str">
        <f t="shared" si="691"/>
        <v/>
      </c>
      <c r="AA481" s="136" t="str">
        <f t="shared" si="692"/>
        <v/>
      </c>
      <c r="AB481" s="136" t="str">
        <f t="shared" si="693"/>
        <v/>
      </c>
      <c r="AC481" s="136" t="str">
        <f t="shared" si="694"/>
        <v/>
      </c>
      <c r="AD481" s="132" t="str">
        <f t="shared" si="695"/>
        <v/>
      </c>
      <c r="AE481" s="132" t="str">
        <f t="shared" si="696"/>
        <v/>
      </c>
      <c r="AF481" s="132" t="str">
        <f t="shared" si="697"/>
        <v/>
      </c>
      <c r="AG481" s="132" t="str">
        <f t="shared" si="679"/>
        <v/>
      </c>
      <c r="AH481" s="136" t="str">
        <f t="shared" si="698"/>
        <v/>
      </c>
      <c r="AI481" s="132" t="str">
        <f t="shared" si="699"/>
        <v/>
      </c>
      <c r="AJ481" s="132" t="str">
        <f t="shared" si="700"/>
        <v/>
      </c>
      <c r="AK481" s="132" t="str">
        <f t="shared" si="701"/>
        <v/>
      </c>
      <c r="AL481" s="136" t="str">
        <f t="shared" si="702"/>
        <v/>
      </c>
      <c r="AM481" s="132"/>
      <c r="AN481" s="132" t="str">
        <f t="shared" si="680"/>
        <v/>
      </c>
      <c r="AP481" s="1" t="str">
        <f t="shared" si="681"/>
        <v xml:space="preserve"> </v>
      </c>
      <c r="AQ481" s="1" t="str">
        <f t="shared" si="682"/>
        <v xml:space="preserve">0 </v>
      </c>
      <c r="AR481" s="1" t="str">
        <f t="shared" si="683"/>
        <v xml:space="preserve">0 </v>
      </c>
      <c r="AS481" s="1" t="str">
        <f t="shared" si="703"/>
        <v/>
      </c>
      <c r="AT481" s="1" t="str">
        <f t="shared" si="704"/>
        <v/>
      </c>
      <c r="AU481" s="1" t="str">
        <f t="shared" si="705"/>
        <v/>
      </c>
      <c r="AV481" s="1" t="str">
        <f t="shared" si="706"/>
        <v/>
      </c>
      <c r="AW481" s="1" t="str">
        <f t="shared" si="707"/>
        <v/>
      </c>
      <c r="AX481" s="1" t="str">
        <f t="shared" si="708"/>
        <v/>
      </c>
      <c r="BA481" s="1">
        <f t="shared" si="709"/>
        <v>0</v>
      </c>
      <c r="BB481" s="1" t="str">
        <f t="shared" si="710"/>
        <v/>
      </c>
      <c r="BC481" s="1" t="str">
        <f t="shared" si="711"/>
        <v/>
      </c>
    </row>
    <row r="482" spans="1:55" ht="15.75">
      <c r="A482" s="145">
        <f t="shared" ref="A482" si="738">A481+1</f>
        <v>477</v>
      </c>
      <c r="B482" s="147"/>
      <c r="C482" s="147"/>
      <c r="D482" s="147"/>
      <c r="E482" s="146"/>
      <c r="F482" s="146"/>
      <c r="G482" s="146"/>
      <c r="H482" s="150">
        <f t="shared" si="685"/>
        <v>0</v>
      </c>
      <c r="I482" s="147"/>
      <c r="J482" s="150">
        <f t="shared" si="686"/>
        <v>0</v>
      </c>
      <c r="K482" s="147"/>
      <c r="L482" s="147"/>
      <c r="M482" s="147"/>
      <c r="N482" s="147"/>
      <c r="O482" s="148"/>
      <c r="P482" s="147"/>
      <c r="Q482" s="147"/>
      <c r="R482" s="149" t="str">
        <f t="shared" si="687"/>
        <v/>
      </c>
      <c r="S482" s="149" t="str">
        <f t="shared" si="688"/>
        <v/>
      </c>
      <c r="T482" s="147"/>
      <c r="U482" s="147"/>
      <c r="V482" s="147"/>
      <c r="W482" s="132" t="str">
        <f t="shared" si="689"/>
        <v/>
      </c>
      <c r="X482" s="136" t="str">
        <f t="shared" si="690"/>
        <v/>
      </c>
      <c r="Y482" s="132" t="str">
        <f t="shared" si="678"/>
        <v/>
      </c>
      <c r="Z482" s="136" t="str">
        <f t="shared" si="691"/>
        <v/>
      </c>
      <c r="AA482" s="136" t="str">
        <f t="shared" si="692"/>
        <v/>
      </c>
      <c r="AB482" s="136" t="str">
        <f t="shared" si="693"/>
        <v/>
      </c>
      <c r="AC482" s="136" t="str">
        <f t="shared" si="694"/>
        <v/>
      </c>
      <c r="AD482" s="132" t="str">
        <f t="shared" si="695"/>
        <v/>
      </c>
      <c r="AE482" s="132" t="str">
        <f t="shared" si="696"/>
        <v/>
      </c>
      <c r="AF482" s="132" t="str">
        <f t="shared" si="697"/>
        <v/>
      </c>
      <c r="AG482" s="132" t="str">
        <f t="shared" si="679"/>
        <v/>
      </c>
      <c r="AH482" s="136" t="str">
        <f t="shared" si="698"/>
        <v/>
      </c>
      <c r="AI482" s="132" t="str">
        <f t="shared" si="699"/>
        <v/>
      </c>
      <c r="AJ482" s="132" t="str">
        <f t="shared" si="700"/>
        <v/>
      </c>
      <c r="AK482" s="132" t="str">
        <f t="shared" si="701"/>
        <v/>
      </c>
      <c r="AL482" s="136" t="str">
        <f t="shared" si="702"/>
        <v/>
      </c>
      <c r="AM482" s="132"/>
      <c r="AN482" s="132" t="str">
        <f t="shared" si="680"/>
        <v/>
      </c>
      <c r="AP482" s="1" t="str">
        <f t="shared" si="681"/>
        <v xml:space="preserve"> </v>
      </c>
      <c r="AQ482" s="1" t="str">
        <f t="shared" si="682"/>
        <v xml:space="preserve">0 </v>
      </c>
      <c r="AR482" s="1" t="str">
        <f t="shared" si="683"/>
        <v xml:space="preserve">0 </v>
      </c>
      <c r="AS482" s="1" t="str">
        <f t="shared" si="703"/>
        <v/>
      </c>
      <c r="AT482" s="1" t="str">
        <f t="shared" si="704"/>
        <v/>
      </c>
      <c r="AU482" s="1" t="str">
        <f t="shared" si="705"/>
        <v/>
      </c>
      <c r="AV482" s="1" t="str">
        <f t="shared" si="706"/>
        <v/>
      </c>
      <c r="AW482" s="1" t="str">
        <f t="shared" si="707"/>
        <v/>
      </c>
      <c r="AX482" s="1" t="str">
        <f t="shared" si="708"/>
        <v/>
      </c>
      <c r="BA482" s="1">
        <f t="shared" si="709"/>
        <v>0</v>
      </c>
      <c r="BB482" s="1" t="str">
        <f t="shared" si="710"/>
        <v/>
      </c>
      <c r="BC482" s="1" t="str">
        <f t="shared" si="711"/>
        <v/>
      </c>
    </row>
    <row r="483" spans="1:55" ht="15.75">
      <c r="A483" s="145">
        <f t="shared" ref="A483" si="739">A482+1</f>
        <v>478</v>
      </c>
      <c r="B483" s="147"/>
      <c r="C483" s="147"/>
      <c r="D483" s="147"/>
      <c r="E483" s="146"/>
      <c r="F483" s="146"/>
      <c r="G483" s="146"/>
      <c r="H483" s="150">
        <f t="shared" si="685"/>
        <v>0</v>
      </c>
      <c r="I483" s="147"/>
      <c r="J483" s="150">
        <f t="shared" si="686"/>
        <v>0</v>
      </c>
      <c r="K483" s="147"/>
      <c r="L483" s="147"/>
      <c r="M483" s="147"/>
      <c r="N483" s="147"/>
      <c r="O483" s="148"/>
      <c r="P483" s="147"/>
      <c r="Q483" s="147"/>
      <c r="R483" s="149" t="str">
        <f t="shared" si="687"/>
        <v/>
      </c>
      <c r="S483" s="149" t="str">
        <f t="shared" si="688"/>
        <v/>
      </c>
      <c r="T483" s="147"/>
      <c r="U483" s="147"/>
      <c r="V483" s="147"/>
      <c r="W483" s="132" t="str">
        <f t="shared" si="689"/>
        <v/>
      </c>
      <c r="X483" s="136" t="str">
        <f t="shared" si="690"/>
        <v/>
      </c>
      <c r="Y483" s="132" t="str">
        <f t="shared" si="678"/>
        <v/>
      </c>
      <c r="Z483" s="136" t="str">
        <f t="shared" si="691"/>
        <v/>
      </c>
      <c r="AA483" s="136" t="str">
        <f t="shared" si="692"/>
        <v/>
      </c>
      <c r="AB483" s="136" t="str">
        <f t="shared" si="693"/>
        <v/>
      </c>
      <c r="AC483" s="136" t="str">
        <f t="shared" si="694"/>
        <v/>
      </c>
      <c r="AD483" s="132" t="str">
        <f t="shared" si="695"/>
        <v/>
      </c>
      <c r="AE483" s="132" t="str">
        <f t="shared" si="696"/>
        <v/>
      </c>
      <c r="AF483" s="132" t="str">
        <f t="shared" si="697"/>
        <v/>
      </c>
      <c r="AG483" s="132" t="str">
        <f t="shared" si="679"/>
        <v/>
      </c>
      <c r="AH483" s="136" t="str">
        <f t="shared" si="698"/>
        <v/>
      </c>
      <c r="AI483" s="132" t="str">
        <f t="shared" si="699"/>
        <v/>
      </c>
      <c r="AJ483" s="132" t="str">
        <f t="shared" si="700"/>
        <v/>
      </c>
      <c r="AK483" s="132" t="str">
        <f t="shared" si="701"/>
        <v/>
      </c>
      <c r="AL483" s="136" t="str">
        <f t="shared" si="702"/>
        <v/>
      </c>
      <c r="AM483" s="132"/>
      <c r="AN483" s="132" t="str">
        <f t="shared" si="680"/>
        <v/>
      </c>
      <c r="AP483" s="1" t="str">
        <f t="shared" si="681"/>
        <v xml:space="preserve"> </v>
      </c>
      <c r="AQ483" s="1" t="str">
        <f t="shared" si="682"/>
        <v xml:space="preserve">0 </v>
      </c>
      <c r="AR483" s="1" t="str">
        <f t="shared" si="683"/>
        <v xml:space="preserve">0 </v>
      </c>
      <c r="AS483" s="1" t="str">
        <f t="shared" si="703"/>
        <v/>
      </c>
      <c r="AT483" s="1" t="str">
        <f t="shared" si="704"/>
        <v/>
      </c>
      <c r="AU483" s="1" t="str">
        <f t="shared" si="705"/>
        <v/>
      </c>
      <c r="AV483" s="1" t="str">
        <f t="shared" si="706"/>
        <v/>
      </c>
      <c r="AW483" s="1" t="str">
        <f t="shared" si="707"/>
        <v/>
      </c>
      <c r="AX483" s="1" t="str">
        <f t="shared" si="708"/>
        <v/>
      </c>
      <c r="BA483" s="1">
        <f t="shared" si="709"/>
        <v>0</v>
      </c>
      <c r="BB483" s="1" t="str">
        <f t="shared" si="710"/>
        <v/>
      </c>
      <c r="BC483" s="1" t="str">
        <f t="shared" si="711"/>
        <v/>
      </c>
    </row>
    <row r="484" spans="1:55" ht="15.75">
      <c r="A484" s="145">
        <f t="shared" ref="A484" si="740">A483+1</f>
        <v>479</v>
      </c>
      <c r="B484" s="147"/>
      <c r="C484" s="147"/>
      <c r="D484" s="147"/>
      <c r="E484" s="146"/>
      <c r="F484" s="146"/>
      <c r="G484" s="146"/>
      <c r="H484" s="150">
        <f t="shared" si="685"/>
        <v>0</v>
      </c>
      <c r="I484" s="147"/>
      <c r="J484" s="150">
        <f t="shared" si="686"/>
        <v>0</v>
      </c>
      <c r="K484" s="147"/>
      <c r="L484" s="147"/>
      <c r="M484" s="147"/>
      <c r="N484" s="147"/>
      <c r="O484" s="148"/>
      <c r="P484" s="147"/>
      <c r="Q484" s="147"/>
      <c r="R484" s="149" t="str">
        <f t="shared" si="687"/>
        <v/>
      </c>
      <c r="S484" s="149" t="str">
        <f t="shared" si="688"/>
        <v/>
      </c>
      <c r="T484" s="147"/>
      <c r="U484" s="147"/>
      <c r="V484" s="147"/>
      <c r="W484" s="132" t="str">
        <f t="shared" si="689"/>
        <v/>
      </c>
      <c r="X484" s="136" t="str">
        <f t="shared" si="690"/>
        <v/>
      </c>
      <c r="Y484" s="132" t="str">
        <f t="shared" si="678"/>
        <v/>
      </c>
      <c r="Z484" s="136" t="str">
        <f t="shared" si="691"/>
        <v/>
      </c>
      <c r="AA484" s="136" t="str">
        <f t="shared" si="692"/>
        <v/>
      </c>
      <c r="AB484" s="136" t="str">
        <f t="shared" si="693"/>
        <v/>
      </c>
      <c r="AC484" s="136" t="str">
        <f t="shared" si="694"/>
        <v/>
      </c>
      <c r="AD484" s="132" t="str">
        <f t="shared" si="695"/>
        <v/>
      </c>
      <c r="AE484" s="132" t="str">
        <f t="shared" si="696"/>
        <v/>
      </c>
      <c r="AF484" s="132" t="str">
        <f t="shared" si="697"/>
        <v/>
      </c>
      <c r="AG484" s="132" t="str">
        <f t="shared" si="679"/>
        <v/>
      </c>
      <c r="AH484" s="136" t="str">
        <f t="shared" si="698"/>
        <v/>
      </c>
      <c r="AI484" s="132" t="str">
        <f t="shared" si="699"/>
        <v/>
      </c>
      <c r="AJ484" s="132" t="str">
        <f t="shared" si="700"/>
        <v/>
      </c>
      <c r="AK484" s="132" t="str">
        <f t="shared" si="701"/>
        <v/>
      </c>
      <c r="AL484" s="136" t="str">
        <f t="shared" si="702"/>
        <v/>
      </c>
      <c r="AM484" s="132"/>
      <c r="AN484" s="132" t="str">
        <f t="shared" si="680"/>
        <v/>
      </c>
      <c r="AP484" s="1" t="str">
        <f t="shared" si="681"/>
        <v xml:space="preserve"> </v>
      </c>
      <c r="AQ484" s="1" t="str">
        <f t="shared" si="682"/>
        <v xml:space="preserve">0 </v>
      </c>
      <c r="AR484" s="1" t="str">
        <f t="shared" si="683"/>
        <v xml:space="preserve">0 </v>
      </c>
      <c r="AS484" s="1" t="str">
        <f t="shared" si="703"/>
        <v/>
      </c>
      <c r="AT484" s="1" t="str">
        <f t="shared" si="704"/>
        <v/>
      </c>
      <c r="AU484" s="1" t="str">
        <f t="shared" si="705"/>
        <v/>
      </c>
      <c r="AV484" s="1" t="str">
        <f t="shared" si="706"/>
        <v/>
      </c>
      <c r="AW484" s="1" t="str">
        <f t="shared" si="707"/>
        <v/>
      </c>
      <c r="AX484" s="1" t="str">
        <f t="shared" si="708"/>
        <v/>
      </c>
      <c r="BA484" s="1">
        <f t="shared" si="709"/>
        <v>0</v>
      </c>
      <c r="BB484" s="1" t="str">
        <f t="shared" si="710"/>
        <v/>
      </c>
      <c r="BC484" s="1" t="str">
        <f t="shared" si="711"/>
        <v/>
      </c>
    </row>
    <row r="485" spans="1:55" ht="15.75">
      <c r="A485" s="145">
        <f t="shared" ref="A485" si="741">A484+1</f>
        <v>480</v>
      </c>
      <c r="B485" s="147"/>
      <c r="C485" s="147"/>
      <c r="D485" s="147"/>
      <c r="E485" s="146"/>
      <c r="F485" s="146"/>
      <c r="G485" s="146"/>
      <c r="H485" s="150">
        <f t="shared" si="685"/>
        <v>0</v>
      </c>
      <c r="I485" s="147"/>
      <c r="J485" s="150">
        <f t="shared" si="686"/>
        <v>0</v>
      </c>
      <c r="K485" s="147"/>
      <c r="L485" s="147"/>
      <c r="M485" s="147"/>
      <c r="N485" s="147"/>
      <c r="O485" s="148"/>
      <c r="P485" s="147"/>
      <c r="Q485" s="147"/>
      <c r="R485" s="149" t="str">
        <f t="shared" si="687"/>
        <v/>
      </c>
      <c r="S485" s="149" t="str">
        <f t="shared" si="688"/>
        <v/>
      </c>
      <c r="T485" s="147"/>
      <c r="U485" s="147"/>
      <c r="V485" s="147"/>
      <c r="W485" s="132" t="str">
        <f t="shared" si="689"/>
        <v/>
      </c>
      <c r="X485" s="136" t="str">
        <f t="shared" si="690"/>
        <v/>
      </c>
      <c r="Y485" s="132" t="str">
        <f t="shared" si="678"/>
        <v/>
      </c>
      <c r="Z485" s="136" t="str">
        <f t="shared" si="691"/>
        <v/>
      </c>
      <c r="AA485" s="136" t="str">
        <f t="shared" si="692"/>
        <v/>
      </c>
      <c r="AB485" s="136" t="str">
        <f t="shared" si="693"/>
        <v/>
      </c>
      <c r="AC485" s="136" t="str">
        <f t="shared" si="694"/>
        <v/>
      </c>
      <c r="AD485" s="132" t="str">
        <f t="shared" si="695"/>
        <v/>
      </c>
      <c r="AE485" s="132" t="str">
        <f t="shared" si="696"/>
        <v/>
      </c>
      <c r="AF485" s="132" t="str">
        <f t="shared" si="697"/>
        <v/>
      </c>
      <c r="AG485" s="132" t="str">
        <f t="shared" si="679"/>
        <v/>
      </c>
      <c r="AH485" s="136" t="str">
        <f t="shared" si="698"/>
        <v/>
      </c>
      <c r="AI485" s="132" t="str">
        <f t="shared" si="699"/>
        <v/>
      </c>
      <c r="AJ485" s="132" t="str">
        <f t="shared" si="700"/>
        <v/>
      </c>
      <c r="AK485" s="132" t="str">
        <f t="shared" si="701"/>
        <v/>
      </c>
      <c r="AL485" s="136" t="str">
        <f t="shared" si="702"/>
        <v/>
      </c>
      <c r="AM485" s="132"/>
      <c r="AN485" s="132" t="str">
        <f t="shared" si="680"/>
        <v/>
      </c>
      <c r="AP485" s="1" t="str">
        <f t="shared" si="681"/>
        <v xml:space="preserve"> </v>
      </c>
      <c r="AQ485" s="1" t="str">
        <f t="shared" si="682"/>
        <v xml:space="preserve">0 </v>
      </c>
      <c r="AR485" s="1" t="str">
        <f t="shared" si="683"/>
        <v xml:space="preserve">0 </v>
      </c>
      <c r="AS485" s="1" t="str">
        <f t="shared" si="703"/>
        <v/>
      </c>
      <c r="AT485" s="1" t="str">
        <f t="shared" si="704"/>
        <v/>
      </c>
      <c r="AU485" s="1" t="str">
        <f t="shared" si="705"/>
        <v/>
      </c>
      <c r="AV485" s="1" t="str">
        <f t="shared" si="706"/>
        <v/>
      </c>
      <c r="AW485" s="1" t="str">
        <f t="shared" si="707"/>
        <v/>
      </c>
      <c r="AX485" s="1" t="str">
        <f t="shared" si="708"/>
        <v/>
      </c>
      <c r="BA485" s="1">
        <f t="shared" si="709"/>
        <v>0</v>
      </c>
      <c r="BB485" s="1" t="str">
        <f t="shared" si="710"/>
        <v/>
      </c>
      <c r="BC485" s="1" t="str">
        <f t="shared" si="711"/>
        <v/>
      </c>
    </row>
    <row r="486" spans="1:55" ht="15.75">
      <c r="A486" s="145">
        <f t="shared" ref="A486" si="742">A485+1</f>
        <v>481</v>
      </c>
      <c r="B486" s="147"/>
      <c r="C486" s="147"/>
      <c r="D486" s="147"/>
      <c r="E486" s="146"/>
      <c r="F486" s="146"/>
      <c r="G486" s="146"/>
      <c r="H486" s="150">
        <f t="shared" si="685"/>
        <v>0</v>
      </c>
      <c r="I486" s="147"/>
      <c r="J486" s="150">
        <f t="shared" si="686"/>
        <v>0</v>
      </c>
      <c r="K486" s="147"/>
      <c r="L486" s="147"/>
      <c r="M486" s="147"/>
      <c r="N486" s="147"/>
      <c r="O486" s="148"/>
      <c r="P486" s="147"/>
      <c r="Q486" s="147"/>
      <c r="R486" s="149" t="str">
        <f t="shared" si="687"/>
        <v/>
      </c>
      <c r="S486" s="149" t="str">
        <f t="shared" si="688"/>
        <v/>
      </c>
      <c r="T486" s="147"/>
      <c r="U486" s="147"/>
      <c r="V486" s="147"/>
      <c r="W486" s="132" t="str">
        <f t="shared" si="689"/>
        <v/>
      </c>
      <c r="X486" s="136" t="str">
        <f t="shared" si="690"/>
        <v/>
      </c>
      <c r="Y486" s="132" t="str">
        <f t="shared" si="678"/>
        <v/>
      </c>
      <c r="Z486" s="136" t="str">
        <f t="shared" si="691"/>
        <v/>
      </c>
      <c r="AA486" s="136" t="str">
        <f t="shared" si="692"/>
        <v/>
      </c>
      <c r="AB486" s="136" t="str">
        <f t="shared" si="693"/>
        <v/>
      </c>
      <c r="AC486" s="136" t="str">
        <f t="shared" si="694"/>
        <v/>
      </c>
      <c r="AD486" s="132" t="str">
        <f t="shared" si="695"/>
        <v/>
      </c>
      <c r="AE486" s="132" t="str">
        <f t="shared" si="696"/>
        <v/>
      </c>
      <c r="AF486" s="132" t="str">
        <f t="shared" si="697"/>
        <v/>
      </c>
      <c r="AG486" s="132" t="str">
        <f t="shared" si="679"/>
        <v/>
      </c>
      <c r="AH486" s="136" t="str">
        <f t="shared" si="698"/>
        <v/>
      </c>
      <c r="AI486" s="132" t="str">
        <f t="shared" si="699"/>
        <v/>
      </c>
      <c r="AJ486" s="132" t="str">
        <f t="shared" si="700"/>
        <v/>
      </c>
      <c r="AK486" s="132" t="str">
        <f t="shared" si="701"/>
        <v/>
      </c>
      <c r="AL486" s="136" t="str">
        <f t="shared" si="702"/>
        <v/>
      </c>
      <c r="AM486" s="132"/>
      <c r="AN486" s="132" t="str">
        <f t="shared" si="680"/>
        <v/>
      </c>
      <c r="AP486" s="1" t="str">
        <f t="shared" si="681"/>
        <v xml:space="preserve"> </v>
      </c>
      <c r="AQ486" s="1" t="str">
        <f t="shared" si="682"/>
        <v xml:space="preserve">0 </v>
      </c>
      <c r="AR486" s="1" t="str">
        <f t="shared" si="683"/>
        <v xml:space="preserve">0 </v>
      </c>
      <c r="AS486" s="1" t="str">
        <f t="shared" si="703"/>
        <v/>
      </c>
      <c r="AT486" s="1" t="str">
        <f t="shared" si="704"/>
        <v/>
      </c>
      <c r="AU486" s="1" t="str">
        <f t="shared" si="705"/>
        <v/>
      </c>
      <c r="AV486" s="1" t="str">
        <f t="shared" si="706"/>
        <v/>
      </c>
      <c r="AW486" s="1" t="str">
        <f t="shared" si="707"/>
        <v/>
      </c>
      <c r="AX486" s="1" t="str">
        <f t="shared" si="708"/>
        <v/>
      </c>
      <c r="BA486" s="1">
        <f t="shared" si="709"/>
        <v>0</v>
      </c>
      <c r="BB486" s="1" t="str">
        <f t="shared" si="710"/>
        <v/>
      </c>
      <c r="BC486" s="1" t="str">
        <f t="shared" si="711"/>
        <v/>
      </c>
    </row>
    <row r="487" spans="1:55" ht="15.75">
      <c r="A487" s="145">
        <f t="shared" ref="A487" si="743">A486+1</f>
        <v>482</v>
      </c>
      <c r="B487" s="147"/>
      <c r="C487" s="147"/>
      <c r="D487" s="147"/>
      <c r="E487" s="146"/>
      <c r="F487" s="146"/>
      <c r="G487" s="146"/>
      <c r="H487" s="150">
        <f t="shared" si="685"/>
        <v>0</v>
      </c>
      <c r="I487" s="147"/>
      <c r="J487" s="150">
        <f t="shared" si="686"/>
        <v>0</v>
      </c>
      <c r="K487" s="147"/>
      <c r="L487" s="147"/>
      <c r="M487" s="147"/>
      <c r="N487" s="147"/>
      <c r="O487" s="148"/>
      <c r="P487" s="147"/>
      <c r="Q487" s="147"/>
      <c r="R487" s="149" t="str">
        <f t="shared" si="687"/>
        <v/>
      </c>
      <c r="S487" s="149" t="str">
        <f t="shared" si="688"/>
        <v/>
      </c>
      <c r="T487" s="147"/>
      <c r="U487" s="147"/>
      <c r="V487" s="147"/>
      <c r="W487" s="132" t="str">
        <f t="shared" si="689"/>
        <v/>
      </c>
      <c r="X487" s="136" t="str">
        <f t="shared" si="690"/>
        <v/>
      </c>
      <c r="Y487" s="132" t="str">
        <f t="shared" si="678"/>
        <v/>
      </c>
      <c r="Z487" s="136" t="str">
        <f t="shared" si="691"/>
        <v/>
      </c>
      <c r="AA487" s="136" t="str">
        <f t="shared" si="692"/>
        <v/>
      </c>
      <c r="AB487" s="136" t="str">
        <f t="shared" si="693"/>
        <v/>
      </c>
      <c r="AC487" s="136" t="str">
        <f t="shared" si="694"/>
        <v/>
      </c>
      <c r="AD487" s="132" t="str">
        <f t="shared" si="695"/>
        <v/>
      </c>
      <c r="AE487" s="132" t="str">
        <f t="shared" si="696"/>
        <v/>
      </c>
      <c r="AF487" s="132" t="str">
        <f t="shared" si="697"/>
        <v/>
      </c>
      <c r="AG487" s="132" t="str">
        <f t="shared" si="679"/>
        <v/>
      </c>
      <c r="AH487" s="136" t="str">
        <f t="shared" si="698"/>
        <v/>
      </c>
      <c r="AI487" s="132" t="str">
        <f t="shared" si="699"/>
        <v/>
      </c>
      <c r="AJ487" s="132" t="str">
        <f t="shared" si="700"/>
        <v/>
      </c>
      <c r="AK487" s="132" t="str">
        <f t="shared" si="701"/>
        <v/>
      </c>
      <c r="AL487" s="136" t="str">
        <f t="shared" si="702"/>
        <v/>
      </c>
      <c r="AM487" s="132"/>
      <c r="AN487" s="132" t="str">
        <f t="shared" si="680"/>
        <v/>
      </c>
      <c r="AP487" s="1" t="str">
        <f t="shared" si="681"/>
        <v xml:space="preserve"> </v>
      </c>
      <c r="AQ487" s="1" t="str">
        <f t="shared" si="682"/>
        <v xml:space="preserve">0 </v>
      </c>
      <c r="AR487" s="1" t="str">
        <f t="shared" si="683"/>
        <v xml:space="preserve">0 </v>
      </c>
      <c r="AS487" s="1" t="str">
        <f t="shared" si="703"/>
        <v/>
      </c>
      <c r="AT487" s="1" t="str">
        <f t="shared" si="704"/>
        <v/>
      </c>
      <c r="AU487" s="1" t="str">
        <f t="shared" si="705"/>
        <v/>
      </c>
      <c r="AV487" s="1" t="str">
        <f t="shared" si="706"/>
        <v/>
      </c>
      <c r="AW487" s="1" t="str">
        <f t="shared" si="707"/>
        <v/>
      </c>
      <c r="AX487" s="1" t="str">
        <f t="shared" si="708"/>
        <v/>
      </c>
      <c r="BA487" s="1">
        <f t="shared" si="709"/>
        <v>0</v>
      </c>
      <c r="BB487" s="1" t="str">
        <f t="shared" si="710"/>
        <v/>
      </c>
      <c r="BC487" s="1" t="str">
        <f t="shared" si="711"/>
        <v/>
      </c>
    </row>
    <row r="488" spans="1:55" ht="15.75">
      <c r="A488" s="145">
        <f t="shared" ref="A488" si="744">A487+1</f>
        <v>483</v>
      </c>
      <c r="B488" s="147"/>
      <c r="C488" s="147"/>
      <c r="D488" s="147"/>
      <c r="E488" s="146"/>
      <c r="F488" s="146"/>
      <c r="G488" s="146"/>
      <c r="H488" s="150">
        <f t="shared" si="685"/>
        <v>0</v>
      </c>
      <c r="I488" s="147"/>
      <c r="J488" s="150">
        <f t="shared" si="686"/>
        <v>0</v>
      </c>
      <c r="K488" s="147"/>
      <c r="L488" s="147"/>
      <c r="M488" s="147"/>
      <c r="N488" s="147"/>
      <c r="O488" s="148"/>
      <c r="P488" s="147"/>
      <c r="Q488" s="147"/>
      <c r="R488" s="149" t="str">
        <f t="shared" si="687"/>
        <v/>
      </c>
      <c r="S488" s="149" t="str">
        <f t="shared" si="688"/>
        <v/>
      </c>
      <c r="T488" s="147"/>
      <c r="U488" s="147"/>
      <c r="V488" s="147"/>
      <c r="W488" s="132" t="str">
        <f t="shared" si="689"/>
        <v/>
      </c>
      <c r="X488" s="136" t="str">
        <f t="shared" si="690"/>
        <v/>
      </c>
      <c r="Y488" s="132" t="str">
        <f t="shared" si="678"/>
        <v/>
      </c>
      <c r="Z488" s="136" t="str">
        <f t="shared" si="691"/>
        <v/>
      </c>
      <c r="AA488" s="136" t="str">
        <f t="shared" si="692"/>
        <v/>
      </c>
      <c r="AB488" s="136" t="str">
        <f t="shared" si="693"/>
        <v/>
      </c>
      <c r="AC488" s="136" t="str">
        <f t="shared" si="694"/>
        <v/>
      </c>
      <c r="AD488" s="132" t="str">
        <f t="shared" si="695"/>
        <v/>
      </c>
      <c r="AE488" s="132" t="str">
        <f t="shared" si="696"/>
        <v/>
      </c>
      <c r="AF488" s="132" t="str">
        <f t="shared" si="697"/>
        <v/>
      </c>
      <c r="AG488" s="132" t="str">
        <f t="shared" si="679"/>
        <v/>
      </c>
      <c r="AH488" s="136" t="str">
        <f t="shared" si="698"/>
        <v/>
      </c>
      <c r="AI488" s="132" t="str">
        <f t="shared" si="699"/>
        <v/>
      </c>
      <c r="AJ488" s="132" t="str">
        <f t="shared" si="700"/>
        <v/>
      </c>
      <c r="AK488" s="132" t="str">
        <f t="shared" si="701"/>
        <v/>
      </c>
      <c r="AL488" s="136" t="str">
        <f t="shared" si="702"/>
        <v/>
      </c>
      <c r="AM488" s="132"/>
      <c r="AN488" s="132" t="str">
        <f t="shared" si="680"/>
        <v/>
      </c>
      <c r="AP488" s="1" t="str">
        <f t="shared" si="681"/>
        <v xml:space="preserve"> </v>
      </c>
      <c r="AQ488" s="1" t="str">
        <f t="shared" si="682"/>
        <v xml:space="preserve">0 </v>
      </c>
      <c r="AR488" s="1" t="str">
        <f t="shared" si="683"/>
        <v xml:space="preserve">0 </v>
      </c>
      <c r="AS488" s="1" t="str">
        <f t="shared" si="703"/>
        <v/>
      </c>
      <c r="AT488" s="1" t="str">
        <f t="shared" si="704"/>
        <v/>
      </c>
      <c r="AU488" s="1" t="str">
        <f t="shared" si="705"/>
        <v/>
      </c>
      <c r="AV488" s="1" t="str">
        <f t="shared" si="706"/>
        <v/>
      </c>
      <c r="AW488" s="1" t="str">
        <f t="shared" si="707"/>
        <v/>
      </c>
      <c r="AX488" s="1" t="str">
        <f t="shared" si="708"/>
        <v/>
      </c>
      <c r="BA488" s="1">
        <f t="shared" si="709"/>
        <v>0</v>
      </c>
      <c r="BB488" s="1" t="str">
        <f t="shared" si="710"/>
        <v/>
      </c>
      <c r="BC488" s="1" t="str">
        <f t="shared" si="711"/>
        <v/>
      </c>
    </row>
    <row r="489" spans="1:55" ht="15.75">
      <c r="A489" s="145">
        <f t="shared" ref="A489" si="745">A488+1</f>
        <v>484</v>
      </c>
      <c r="B489" s="147"/>
      <c r="C489" s="147"/>
      <c r="D489" s="147"/>
      <c r="E489" s="146"/>
      <c r="F489" s="146"/>
      <c r="G489" s="146"/>
      <c r="H489" s="150">
        <f t="shared" si="685"/>
        <v>0</v>
      </c>
      <c r="I489" s="147"/>
      <c r="J489" s="150">
        <f t="shared" si="686"/>
        <v>0</v>
      </c>
      <c r="K489" s="147"/>
      <c r="L489" s="147"/>
      <c r="M489" s="147"/>
      <c r="N489" s="147"/>
      <c r="O489" s="148"/>
      <c r="P489" s="147"/>
      <c r="Q489" s="147"/>
      <c r="R489" s="149" t="str">
        <f t="shared" si="687"/>
        <v/>
      </c>
      <c r="S489" s="149" t="str">
        <f t="shared" si="688"/>
        <v/>
      </c>
      <c r="T489" s="147"/>
      <c r="U489" s="147"/>
      <c r="V489" s="147"/>
      <c r="W489" s="132" t="str">
        <f t="shared" si="689"/>
        <v/>
      </c>
      <c r="X489" s="136" t="str">
        <f t="shared" si="690"/>
        <v/>
      </c>
      <c r="Y489" s="132" t="str">
        <f t="shared" si="678"/>
        <v/>
      </c>
      <c r="Z489" s="136" t="str">
        <f t="shared" si="691"/>
        <v/>
      </c>
      <c r="AA489" s="136" t="str">
        <f t="shared" si="692"/>
        <v/>
      </c>
      <c r="AB489" s="136" t="str">
        <f t="shared" si="693"/>
        <v/>
      </c>
      <c r="AC489" s="136" t="str">
        <f t="shared" si="694"/>
        <v/>
      </c>
      <c r="AD489" s="132" t="str">
        <f t="shared" si="695"/>
        <v/>
      </c>
      <c r="AE489" s="132" t="str">
        <f t="shared" si="696"/>
        <v/>
      </c>
      <c r="AF489" s="132" t="str">
        <f t="shared" si="697"/>
        <v/>
      </c>
      <c r="AG489" s="132" t="str">
        <f t="shared" si="679"/>
        <v/>
      </c>
      <c r="AH489" s="136" t="str">
        <f t="shared" si="698"/>
        <v/>
      </c>
      <c r="AI489" s="132" t="str">
        <f t="shared" si="699"/>
        <v/>
      </c>
      <c r="AJ489" s="132" t="str">
        <f t="shared" si="700"/>
        <v/>
      </c>
      <c r="AK489" s="132" t="str">
        <f t="shared" si="701"/>
        <v/>
      </c>
      <c r="AL489" s="136" t="str">
        <f t="shared" si="702"/>
        <v/>
      </c>
      <c r="AM489" s="132"/>
      <c r="AN489" s="132" t="str">
        <f t="shared" si="680"/>
        <v/>
      </c>
      <c r="AP489" s="1" t="str">
        <f t="shared" si="681"/>
        <v xml:space="preserve"> </v>
      </c>
      <c r="AQ489" s="1" t="str">
        <f t="shared" si="682"/>
        <v xml:space="preserve">0 </v>
      </c>
      <c r="AR489" s="1" t="str">
        <f t="shared" si="683"/>
        <v xml:space="preserve">0 </v>
      </c>
      <c r="AS489" s="1" t="str">
        <f t="shared" si="703"/>
        <v/>
      </c>
      <c r="AT489" s="1" t="str">
        <f t="shared" si="704"/>
        <v/>
      </c>
      <c r="AU489" s="1" t="str">
        <f t="shared" si="705"/>
        <v/>
      </c>
      <c r="AV489" s="1" t="str">
        <f t="shared" si="706"/>
        <v/>
      </c>
      <c r="AW489" s="1" t="str">
        <f t="shared" si="707"/>
        <v/>
      </c>
      <c r="AX489" s="1" t="str">
        <f t="shared" si="708"/>
        <v/>
      </c>
      <c r="BA489" s="1">
        <f t="shared" si="709"/>
        <v>0</v>
      </c>
      <c r="BB489" s="1" t="str">
        <f t="shared" si="710"/>
        <v/>
      </c>
      <c r="BC489" s="1" t="str">
        <f t="shared" si="711"/>
        <v/>
      </c>
    </row>
    <row r="490" spans="1:55" ht="15.75">
      <c r="A490" s="145">
        <f t="shared" ref="A490" si="746">A489+1</f>
        <v>485</v>
      </c>
      <c r="B490" s="147"/>
      <c r="C490" s="147"/>
      <c r="D490" s="147"/>
      <c r="E490" s="146"/>
      <c r="F490" s="146"/>
      <c r="G490" s="146"/>
      <c r="H490" s="150">
        <f t="shared" si="685"/>
        <v>0</v>
      </c>
      <c r="I490" s="147"/>
      <c r="J490" s="150">
        <f t="shared" si="686"/>
        <v>0</v>
      </c>
      <c r="K490" s="147"/>
      <c r="L490" s="147"/>
      <c r="M490" s="147"/>
      <c r="N490" s="147"/>
      <c r="O490" s="148"/>
      <c r="P490" s="147"/>
      <c r="Q490" s="147"/>
      <c r="R490" s="149" t="str">
        <f t="shared" si="687"/>
        <v/>
      </c>
      <c r="S490" s="149" t="str">
        <f t="shared" si="688"/>
        <v/>
      </c>
      <c r="T490" s="147"/>
      <c r="U490" s="147"/>
      <c r="V490" s="147"/>
      <c r="W490" s="132" t="str">
        <f t="shared" si="689"/>
        <v/>
      </c>
      <c r="X490" s="136" t="str">
        <f t="shared" si="690"/>
        <v/>
      </c>
      <c r="Y490" s="132" t="str">
        <f t="shared" si="678"/>
        <v/>
      </c>
      <c r="Z490" s="136" t="str">
        <f t="shared" si="691"/>
        <v/>
      </c>
      <c r="AA490" s="136" t="str">
        <f t="shared" si="692"/>
        <v/>
      </c>
      <c r="AB490" s="136" t="str">
        <f t="shared" si="693"/>
        <v/>
      </c>
      <c r="AC490" s="136" t="str">
        <f t="shared" si="694"/>
        <v/>
      </c>
      <c r="AD490" s="132" t="str">
        <f t="shared" si="695"/>
        <v/>
      </c>
      <c r="AE490" s="132" t="str">
        <f t="shared" si="696"/>
        <v/>
      </c>
      <c r="AF490" s="132" t="str">
        <f t="shared" si="697"/>
        <v/>
      </c>
      <c r="AG490" s="132" t="str">
        <f t="shared" si="679"/>
        <v/>
      </c>
      <c r="AH490" s="136" t="str">
        <f t="shared" si="698"/>
        <v/>
      </c>
      <c r="AI490" s="132" t="str">
        <f t="shared" si="699"/>
        <v/>
      </c>
      <c r="AJ490" s="132" t="str">
        <f t="shared" si="700"/>
        <v/>
      </c>
      <c r="AK490" s="132" t="str">
        <f t="shared" si="701"/>
        <v/>
      </c>
      <c r="AL490" s="136" t="str">
        <f t="shared" si="702"/>
        <v/>
      </c>
      <c r="AM490" s="132"/>
      <c r="AN490" s="132" t="str">
        <f t="shared" si="680"/>
        <v/>
      </c>
      <c r="AP490" s="1" t="str">
        <f t="shared" si="681"/>
        <v xml:space="preserve"> </v>
      </c>
      <c r="AQ490" s="1" t="str">
        <f t="shared" si="682"/>
        <v xml:space="preserve">0 </v>
      </c>
      <c r="AR490" s="1" t="str">
        <f t="shared" si="683"/>
        <v xml:space="preserve">0 </v>
      </c>
      <c r="AS490" s="1" t="str">
        <f t="shared" si="703"/>
        <v/>
      </c>
      <c r="AT490" s="1" t="str">
        <f t="shared" si="704"/>
        <v/>
      </c>
      <c r="AU490" s="1" t="str">
        <f t="shared" si="705"/>
        <v/>
      </c>
      <c r="AV490" s="1" t="str">
        <f t="shared" si="706"/>
        <v/>
      </c>
      <c r="AW490" s="1" t="str">
        <f t="shared" si="707"/>
        <v/>
      </c>
      <c r="AX490" s="1" t="str">
        <f t="shared" si="708"/>
        <v/>
      </c>
      <c r="BA490" s="1">
        <f t="shared" si="709"/>
        <v>0</v>
      </c>
      <c r="BB490" s="1" t="str">
        <f t="shared" si="710"/>
        <v/>
      </c>
      <c r="BC490" s="1" t="str">
        <f t="shared" si="711"/>
        <v/>
      </c>
    </row>
    <row r="491" spans="1:55" ht="15.75">
      <c r="A491" s="145">
        <f t="shared" ref="A491" si="747">A490+1</f>
        <v>486</v>
      </c>
      <c r="B491" s="147"/>
      <c r="C491" s="147"/>
      <c r="D491" s="147"/>
      <c r="E491" s="146"/>
      <c r="F491" s="146"/>
      <c r="G491" s="146"/>
      <c r="H491" s="150">
        <f t="shared" si="685"/>
        <v>0</v>
      </c>
      <c r="I491" s="147"/>
      <c r="J491" s="150">
        <f t="shared" si="686"/>
        <v>0</v>
      </c>
      <c r="K491" s="147"/>
      <c r="L491" s="147"/>
      <c r="M491" s="147"/>
      <c r="N491" s="147"/>
      <c r="O491" s="148"/>
      <c r="P491" s="147"/>
      <c r="Q491" s="147"/>
      <c r="R491" s="149" t="str">
        <f t="shared" si="687"/>
        <v/>
      </c>
      <c r="S491" s="149" t="str">
        <f t="shared" si="688"/>
        <v/>
      </c>
      <c r="T491" s="147"/>
      <c r="U491" s="147"/>
      <c r="V491" s="147"/>
      <c r="W491" s="132" t="str">
        <f t="shared" si="689"/>
        <v/>
      </c>
      <c r="X491" s="136" t="str">
        <f t="shared" si="690"/>
        <v/>
      </c>
      <c r="Y491" s="132" t="str">
        <f t="shared" si="678"/>
        <v/>
      </c>
      <c r="Z491" s="136" t="str">
        <f t="shared" si="691"/>
        <v/>
      </c>
      <c r="AA491" s="136" t="str">
        <f t="shared" si="692"/>
        <v/>
      </c>
      <c r="AB491" s="136" t="str">
        <f t="shared" si="693"/>
        <v/>
      </c>
      <c r="AC491" s="136" t="str">
        <f t="shared" si="694"/>
        <v/>
      </c>
      <c r="AD491" s="132" t="str">
        <f t="shared" si="695"/>
        <v/>
      </c>
      <c r="AE491" s="132" t="str">
        <f t="shared" si="696"/>
        <v/>
      </c>
      <c r="AF491" s="132" t="str">
        <f t="shared" si="697"/>
        <v/>
      </c>
      <c r="AG491" s="132" t="str">
        <f t="shared" si="679"/>
        <v/>
      </c>
      <c r="AH491" s="136" t="str">
        <f t="shared" si="698"/>
        <v/>
      </c>
      <c r="AI491" s="132" t="str">
        <f t="shared" si="699"/>
        <v/>
      </c>
      <c r="AJ491" s="132" t="str">
        <f t="shared" si="700"/>
        <v/>
      </c>
      <c r="AK491" s="132" t="str">
        <f t="shared" si="701"/>
        <v/>
      </c>
      <c r="AL491" s="136" t="str">
        <f t="shared" si="702"/>
        <v/>
      </c>
      <c r="AM491" s="132"/>
      <c r="AN491" s="132" t="str">
        <f t="shared" si="680"/>
        <v/>
      </c>
      <c r="AP491" s="1" t="str">
        <f t="shared" si="681"/>
        <v xml:space="preserve"> </v>
      </c>
      <c r="AQ491" s="1" t="str">
        <f t="shared" si="682"/>
        <v xml:space="preserve">0 </v>
      </c>
      <c r="AR491" s="1" t="str">
        <f t="shared" si="683"/>
        <v xml:space="preserve">0 </v>
      </c>
      <c r="AS491" s="1" t="str">
        <f t="shared" si="703"/>
        <v/>
      </c>
      <c r="AT491" s="1" t="str">
        <f t="shared" si="704"/>
        <v/>
      </c>
      <c r="AU491" s="1" t="str">
        <f t="shared" si="705"/>
        <v/>
      </c>
      <c r="AV491" s="1" t="str">
        <f t="shared" si="706"/>
        <v/>
      </c>
      <c r="AW491" s="1" t="str">
        <f t="shared" si="707"/>
        <v/>
      </c>
      <c r="AX491" s="1" t="str">
        <f t="shared" si="708"/>
        <v/>
      </c>
      <c r="BA491" s="1">
        <f t="shared" si="709"/>
        <v>0</v>
      </c>
      <c r="BB491" s="1" t="str">
        <f t="shared" si="710"/>
        <v/>
      </c>
      <c r="BC491" s="1" t="str">
        <f t="shared" si="711"/>
        <v/>
      </c>
    </row>
    <row r="492" spans="1:55" ht="15.75">
      <c r="A492" s="145">
        <f t="shared" ref="A492" si="748">A491+1</f>
        <v>487</v>
      </c>
      <c r="B492" s="147"/>
      <c r="C492" s="147"/>
      <c r="D492" s="147"/>
      <c r="E492" s="146"/>
      <c r="F492" s="146"/>
      <c r="G492" s="146"/>
      <c r="H492" s="150">
        <f t="shared" si="685"/>
        <v>0</v>
      </c>
      <c r="I492" s="147"/>
      <c r="J492" s="150">
        <f t="shared" si="686"/>
        <v>0</v>
      </c>
      <c r="K492" s="147"/>
      <c r="L492" s="147"/>
      <c r="M492" s="147"/>
      <c r="N492" s="147"/>
      <c r="O492" s="148"/>
      <c r="P492" s="147"/>
      <c r="Q492" s="147"/>
      <c r="R492" s="149" t="str">
        <f t="shared" si="687"/>
        <v/>
      </c>
      <c r="S492" s="149" t="str">
        <f t="shared" si="688"/>
        <v/>
      </c>
      <c r="T492" s="147"/>
      <c r="U492" s="147"/>
      <c r="V492" s="147"/>
      <c r="W492" s="132" t="str">
        <f t="shared" si="689"/>
        <v/>
      </c>
      <c r="X492" s="136" t="str">
        <f t="shared" si="690"/>
        <v/>
      </c>
      <c r="Y492" s="132" t="str">
        <f t="shared" si="678"/>
        <v/>
      </c>
      <c r="Z492" s="136" t="str">
        <f t="shared" si="691"/>
        <v/>
      </c>
      <c r="AA492" s="136" t="str">
        <f t="shared" si="692"/>
        <v/>
      </c>
      <c r="AB492" s="136" t="str">
        <f t="shared" si="693"/>
        <v/>
      </c>
      <c r="AC492" s="136" t="str">
        <f t="shared" si="694"/>
        <v/>
      </c>
      <c r="AD492" s="132" t="str">
        <f t="shared" si="695"/>
        <v/>
      </c>
      <c r="AE492" s="132" t="str">
        <f t="shared" si="696"/>
        <v/>
      </c>
      <c r="AF492" s="132" t="str">
        <f t="shared" si="697"/>
        <v/>
      </c>
      <c r="AG492" s="132" t="str">
        <f t="shared" si="679"/>
        <v/>
      </c>
      <c r="AH492" s="136" t="str">
        <f t="shared" si="698"/>
        <v/>
      </c>
      <c r="AI492" s="132" t="str">
        <f t="shared" si="699"/>
        <v/>
      </c>
      <c r="AJ492" s="132" t="str">
        <f t="shared" si="700"/>
        <v/>
      </c>
      <c r="AK492" s="132" t="str">
        <f t="shared" si="701"/>
        <v/>
      </c>
      <c r="AL492" s="136" t="str">
        <f t="shared" si="702"/>
        <v/>
      </c>
      <c r="AM492" s="132"/>
      <c r="AN492" s="132" t="str">
        <f t="shared" si="680"/>
        <v/>
      </c>
      <c r="AP492" s="1" t="str">
        <f t="shared" si="681"/>
        <v xml:space="preserve"> </v>
      </c>
      <c r="AQ492" s="1" t="str">
        <f t="shared" si="682"/>
        <v xml:space="preserve">0 </v>
      </c>
      <c r="AR492" s="1" t="str">
        <f t="shared" si="683"/>
        <v xml:space="preserve">0 </v>
      </c>
      <c r="AS492" s="1" t="str">
        <f t="shared" si="703"/>
        <v/>
      </c>
      <c r="AT492" s="1" t="str">
        <f t="shared" si="704"/>
        <v/>
      </c>
      <c r="AU492" s="1" t="str">
        <f t="shared" si="705"/>
        <v/>
      </c>
      <c r="AV492" s="1" t="str">
        <f t="shared" si="706"/>
        <v/>
      </c>
      <c r="AW492" s="1" t="str">
        <f t="shared" si="707"/>
        <v/>
      </c>
      <c r="AX492" s="1" t="str">
        <f t="shared" si="708"/>
        <v/>
      </c>
      <c r="BA492" s="1">
        <f t="shared" si="709"/>
        <v>0</v>
      </c>
      <c r="BB492" s="1" t="str">
        <f t="shared" si="710"/>
        <v/>
      </c>
      <c r="BC492" s="1" t="str">
        <f t="shared" si="711"/>
        <v/>
      </c>
    </row>
    <row r="493" spans="1:55" ht="15.75">
      <c r="A493" s="145">
        <f t="shared" ref="A493" si="749">A492+1</f>
        <v>488</v>
      </c>
      <c r="B493" s="147"/>
      <c r="C493" s="147"/>
      <c r="D493" s="147"/>
      <c r="E493" s="146"/>
      <c r="F493" s="146"/>
      <c r="G493" s="146"/>
      <c r="H493" s="150">
        <f t="shared" si="685"/>
        <v>0</v>
      </c>
      <c r="I493" s="147"/>
      <c r="J493" s="150">
        <f t="shared" si="686"/>
        <v>0</v>
      </c>
      <c r="K493" s="147"/>
      <c r="L493" s="147"/>
      <c r="M493" s="147"/>
      <c r="N493" s="147"/>
      <c r="O493" s="148"/>
      <c r="P493" s="147"/>
      <c r="Q493" s="147"/>
      <c r="R493" s="149" t="str">
        <f t="shared" si="687"/>
        <v/>
      </c>
      <c r="S493" s="149" t="str">
        <f t="shared" si="688"/>
        <v/>
      </c>
      <c r="T493" s="147"/>
      <c r="U493" s="147"/>
      <c r="V493" s="147"/>
      <c r="W493" s="132" t="str">
        <f t="shared" si="689"/>
        <v/>
      </c>
      <c r="X493" s="136" t="str">
        <f t="shared" si="690"/>
        <v/>
      </c>
      <c r="Y493" s="132" t="str">
        <f t="shared" si="678"/>
        <v/>
      </c>
      <c r="Z493" s="136" t="str">
        <f t="shared" si="691"/>
        <v/>
      </c>
      <c r="AA493" s="136" t="str">
        <f t="shared" si="692"/>
        <v/>
      </c>
      <c r="AB493" s="136" t="str">
        <f t="shared" si="693"/>
        <v/>
      </c>
      <c r="AC493" s="136" t="str">
        <f t="shared" si="694"/>
        <v/>
      </c>
      <c r="AD493" s="132" t="str">
        <f t="shared" si="695"/>
        <v/>
      </c>
      <c r="AE493" s="132" t="str">
        <f t="shared" si="696"/>
        <v/>
      </c>
      <c r="AF493" s="132" t="str">
        <f t="shared" si="697"/>
        <v/>
      </c>
      <c r="AG493" s="132" t="str">
        <f t="shared" si="679"/>
        <v/>
      </c>
      <c r="AH493" s="136" t="str">
        <f t="shared" si="698"/>
        <v/>
      </c>
      <c r="AI493" s="132" t="str">
        <f t="shared" si="699"/>
        <v/>
      </c>
      <c r="AJ493" s="132" t="str">
        <f t="shared" si="700"/>
        <v/>
      </c>
      <c r="AK493" s="132" t="str">
        <f t="shared" si="701"/>
        <v/>
      </c>
      <c r="AL493" s="136" t="str">
        <f t="shared" si="702"/>
        <v/>
      </c>
      <c r="AM493" s="132"/>
      <c r="AN493" s="132" t="str">
        <f t="shared" si="680"/>
        <v/>
      </c>
      <c r="AP493" s="1" t="str">
        <f t="shared" si="681"/>
        <v xml:space="preserve"> </v>
      </c>
      <c r="AQ493" s="1" t="str">
        <f t="shared" si="682"/>
        <v xml:space="preserve">0 </v>
      </c>
      <c r="AR493" s="1" t="str">
        <f t="shared" si="683"/>
        <v xml:space="preserve">0 </v>
      </c>
      <c r="AS493" s="1" t="str">
        <f t="shared" si="703"/>
        <v/>
      </c>
      <c r="AT493" s="1" t="str">
        <f t="shared" si="704"/>
        <v/>
      </c>
      <c r="AU493" s="1" t="str">
        <f t="shared" si="705"/>
        <v/>
      </c>
      <c r="AV493" s="1" t="str">
        <f t="shared" si="706"/>
        <v/>
      </c>
      <c r="AW493" s="1" t="str">
        <f t="shared" si="707"/>
        <v/>
      </c>
      <c r="AX493" s="1" t="str">
        <f t="shared" si="708"/>
        <v/>
      </c>
      <c r="BA493" s="1">
        <f t="shared" si="709"/>
        <v>0</v>
      </c>
      <c r="BB493" s="1" t="str">
        <f t="shared" si="710"/>
        <v/>
      </c>
      <c r="BC493" s="1" t="str">
        <f t="shared" si="711"/>
        <v/>
      </c>
    </row>
    <row r="494" spans="1:55" ht="15.75">
      <c r="A494" s="145">
        <f t="shared" ref="A494" si="750">A493+1</f>
        <v>489</v>
      </c>
      <c r="B494" s="147"/>
      <c r="C494" s="147"/>
      <c r="D494" s="147"/>
      <c r="E494" s="146"/>
      <c r="F494" s="146"/>
      <c r="G494" s="146"/>
      <c r="H494" s="150">
        <f t="shared" si="685"/>
        <v>0</v>
      </c>
      <c r="I494" s="147"/>
      <c r="J494" s="150">
        <f t="shared" si="686"/>
        <v>0</v>
      </c>
      <c r="K494" s="147"/>
      <c r="L494" s="147"/>
      <c r="M494" s="147"/>
      <c r="N494" s="147"/>
      <c r="O494" s="148"/>
      <c r="P494" s="147"/>
      <c r="Q494" s="147"/>
      <c r="R494" s="149" t="str">
        <f t="shared" si="687"/>
        <v/>
      </c>
      <c r="S494" s="149" t="str">
        <f t="shared" si="688"/>
        <v/>
      </c>
      <c r="T494" s="147"/>
      <c r="U494" s="147"/>
      <c r="V494" s="147"/>
      <c r="W494" s="132" t="str">
        <f t="shared" si="689"/>
        <v/>
      </c>
      <c r="X494" s="136" t="str">
        <f t="shared" si="690"/>
        <v/>
      </c>
      <c r="Y494" s="132" t="str">
        <f t="shared" si="678"/>
        <v/>
      </c>
      <c r="Z494" s="136" t="str">
        <f t="shared" si="691"/>
        <v/>
      </c>
      <c r="AA494" s="136" t="str">
        <f t="shared" si="692"/>
        <v/>
      </c>
      <c r="AB494" s="136" t="str">
        <f t="shared" si="693"/>
        <v/>
      </c>
      <c r="AC494" s="136" t="str">
        <f t="shared" si="694"/>
        <v/>
      </c>
      <c r="AD494" s="132" t="str">
        <f t="shared" si="695"/>
        <v/>
      </c>
      <c r="AE494" s="132" t="str">
        <f t="shared" si="696"/>
        <v/>
      </c>
      <c r="AF494" s="132" t="str">
        <f t="shared" si="697"/>
        <v/>
      </c>
      <c r="AG494" s="132" t="str">
        <f t="shared" si="679"/>
        <v/>
      </c>
      <c r="AH494" s="136" t="str">
        <f t="shared" si="698"/>
        <v/>
      </c>
      <c r="AI494" s="132" t="str">
        <f t="shared" si="699"/>
        <v/>
      </c>
      <c r="AJ494" s="132" t="str">
        <f t="shared" si="700"/>
        <v/>
      </c>
      <c r="AK494" s="132" t="str">
        <f t="shared" si="701"/>
        <v/>
      </c>
      <c r="AL494" s="136" t="str">
        <f t="shared" si="702"/>
        <v/>
      </c>
      <c r="AM494" s="132"/>
      <c r="AN494" s="132" t="str">
        <f t="shared" si="680"/>
        <v/>
      </c>
      <c r="AP494" s="1" t="str">
        <f t="shared" si="681"/>
        <v xml:space="preserve"> </v>
      </c>
      <c r="AQ494" s="1" t="str">
        <f t="shared" si="682"/>
        <v xml:space="preserve">0 </v>
      </c>
      <c r="AR494" s="1" t="str">
        <f t="shared" si="683"/>
        <v xml:space="preserve">0 </v>
      </c>
      <c r="AS494" s="1" t="str">
        <f t="shared" si="703"/>
        <v/>
      </c>
      <c r="AT494" s="1" t="str">
        <f t="shared" si="704"/>
        <v/>
      </c>
      <c r="AU494" s="1" t="str">
        <f t="shared" si="705"/>
        <v/>
      </c>
      <c r="AV494" s="1" t="str">
        <f t="shared" si="706"/>
        <v/>
      </c>
      <c r="AW494" s="1" t="str">
        <f t="shared" si="707"/>
        <v/>
      </c>
      <c r="AX494" s="1" t="str">
        <f t="shared" si="708"/>
        <v/>
      </c>
      <c r="BA494" s="1">
        <f t="shared" si="709"/>
        <v>0</v>
      </c>
      <c r="BB494" s="1" t="str">
        <f t="shared" si="710"/>
        <v/>
      </c>
      <c r="BC494" s="1" t="str">
        <f t="shared" si="711"/>
        <v/>
      </c>
    </row>
    <row r="495" spans="1:55" ht="15.75">
      <c r="A495" s="145">
        <f t="shared" ref="A495" si="751">A494+1</f>
        <v>490</v>
      </c>
      <c r="B495" s="147"/>
      <c r="C495" s="147"/>
      <c r="D495" s="147"/>
      <c r="E495" s="146"/>
      <c r="F495" s="146"/>
      <c r="G495" s="146"/>
      <c r="H495" s="150">
        <f t="shared" si="685"/>
        <v>0</v>
      </c>
      <c r="I495" s="147"/>
      <c r="J495" s="150">
        <f t="shared" si="686"/>
        <v>0</v>
      </c>
      <c r="K495" s="147"/>
      <c r="L495" s="147"/>
      <c r="M495" s="147"/>
      <c r="N495" s="147"/>
      <c r="O495" s="148"/>
      <c r="P495" s="147"/>
      <c r="Q495" s="147"/>
      <c r="R495" s="149" t="str">
        <f t="shared" si="687"/>
        <v/>
      </c>
      <c r="S495" s="149" t="str">
        <f t="shared" si="688"/>
        <v/>
      </c>
      <c r="T495" s="147"/>
      <c r="U495" s="147"/>
      <c r="V495" s="147"/>
      <c r="W495" s="132" t="str">
        <f t="shared" si="689"/>
        <v/>
      </c>
      <c r="X495" s="136" t="str">
        <f t="shared" si="690"/>
        <v/>
      </c>
      <c r="Y495" s="132" t="str">
        <f t="shared" si="678"/>
        <v/>
      </c>
      <c r="Z495" s="136" t="str">
        <f t="shared" si="691"/>
        <v/>
      </c>
      <c r="AA495" s="136" t="str">
        <f t="shared" si="692"/>
        <v/>
      </c>
      <c r="AB495" s="136" t="str">
        <f t="shared" si="693"/>
        <v/>
      </c>
      <c r="AC495" s="136" t="str">
        <f t="shared" si="694"/>
        <v/>
      </c>
      <c r="AD495" s="132" t="str">
        <f t="shared" si="695"/>
        <v/>
      </c>
      <c r="AE495" s="132" t="str">
        <f t="shared" si="696"/>
        <v/>
      </c>
      <c r="AF495" s="132" t="str">
        <f t="shared" si="697"/>
        <v/>
      </c>
      <c r="AG495" s="132" t="str">
        <f t="shared" si="679"/>
        <v/>
      </c>
      <c r="AH495" s="136" t="str">
        <f t="shared" si="698"/>
        <v/>
      </c>
      <c r="AI495" s="132" t="str">
        <f t="shared" si="699"/>
        <v/>
      </c>
      <c r="AJ495" s="132" t="str">
        <f t="shared" si="700"/>
        <v/>
      </c>
      <c r="AK495" s="132" t="str">
        <f t="shared" si="701"/>
        <v/>
      </c>
      <c r="AL495" s="136" t="str">
        <f t="shared" si="702"/>
        <v/>
      </c>
      <c r="AM495" s="132"/>
      <c r="AN495" s="132" t="str">
        <f t="shared" si="680"/>
        <v/>
      </c>
      <c r="AP495" s="1" t="str">
        <f t="shared" si="681"/>
        <v xml:space="preserve"> </v>
      </c>
      <c r="AQ495" s="1" t="str">
        <f t="shared" si="682"/>
        <v xml:space="preserve">0 </v>
      </c>
      <c r="AR495" s="1" t="str">
        <f t="shared" si="683"/>
        <v xml:space="preserve">0 </v>
      </c>
      <c r="AS495" s="1" t="str">
        <f t="shared" si="703"/>
        <v/>
      </c>
      <c r="AT495" s="1" t="str">
        <f t="shared" si="704"/>
        <v/>
      </c>
      <c r="AU495" s="1" t="str">
        <f t="shared" si="705"/>
        <v/>
      </c>
      <c r="AV495" s="1" t="str">
        <f t="shared" si="706"/>
        <v/>
      </c>
      <c r="AW495" s="1" t="str">
        <f t="shared" si="707"/>
        <v/>
      </c>
      <c r="AX495" s="1" t="str">
        <f t="shared" si="708"/>
        <v/>
      </c>
      <c r="BA495" s="1">
        <f t="shared" si="709"/>
        <v>0</v>
      </c>
      <c r="BB495" s="1" t="str">
        <f t="shared" si="710"/>
        <v/>
      </c>
      <c r="BC495" s="1" t="str">
        <f t="shared" si="711"/>
        <v/>
      </c>
    </row>
    <row r="496" spans="1:55" ht="15.75">
      <c r="A496" s="145">
        <f t="shared" ref="A496" si="752">A495+1</f>
        <v>491</v>
      </c>
      <c r="B496" s="147"/>
      <c r="C496" s="147"/>
      <c r="D496" s="147"/>
      <c r="E496" s="146"/>
      <c r="F496" s="146"/>
      <c r="G496" s="146"/>
      <c r="H496" s="150">
        <f t="shared" si="685"/>
        <v>0</v>
      </c>
      <c r="I496" s="147"/>
      <c r="J496" s="150">
        <f t="shared" si="686"/>
        <v>0</v>
      </c>
      <c r="K496" s="147"/>
      <c r="L496" s="147"/>
      <c r="M496" s="147"/>
      <c r="N496" s="147"/>
      <c r="O496" s="148"/>
      <c r="P496" s="147"/>
      <c r="Q496" s="147"/>
      <c r="R496" s="149" t="str">
        <f t="shared" si="687"/>
        <v/>
      </c>
      <c r="S496" s="149" t="str">
        <f t="shared" si="688"/>
        <v/>
      </c>
      <c r="T496" s="147"/>
      <c r="U496" s="147"/>
      <c r="V496" s="147"/>
      <c r="W496" s="132" t="str">
        <f t="shared" si="689"/>
        <v/>
      </c>
      <c r="X496" s="136" t="str">
        <f t="shared" si="690"/>
        <v/>
      </c>
      <c r="Y496" s="132" t="str">
        <f t="shared" si="678"/>
        <v/>
      </c>
      <c r="Z496" s="136" t="str">
        <f t="shared" si="691"/>
        <v/>
      </c>
      <c r="AA496" s="136" t="str">
        <f t="shared" si="692"/>
        <v/>
      </c>
      <c r="AB496" s="136" t="str">
        <f t="shared" si="693"/>
        <v/>
      </c>
      <c r="AC496" s="136" t="str">
        <f t="shared" si="694"/>
        <v/>
      </c>
      <c r="AD496" s="132" t="str">
        <f t="shared" si="695"/>
        <v/>
      </c>
      <c r="AE496" s="132" t="str">
        <f t="shared" si="696"/>
        <v/>
      </c>
      <c r="AF496" s="132" t="str">
        <f t="shared" si="697"/>
        <v/>
      </c>
      <c r="AG496" s="132" t="str">
        <f t="shared" si="679"/>
        <v/>
      </c>
      <c r="AH496" s="136" t="str">
        <f t="shared" si="698"/>
        <v/>
      </c>
      <c r="AI496" s="132" t="str">
        <f t="shared" si="699"/>
        <v/>
      </c>
      <c r="AJ496" s="132" t="str">
        <f t="shared" si="700"/>
        <v/>
      </c>
      <c r="AK496" s="132" t="str">
        <f t="shared" si="701"/>
        <v/>
      </c>
      <c r="AL496" s="136" t="str">
        <f t="shared" si="702"/>
        <v/>
      </c>
      <c r="AM496" s="132"/>
      <c r="AN496" s="132" t="str">
        <f t="shared" si="680"/>
        <v/>
      </c>
      <c r="AP496" s="1" t="str">
        <f t="shared" si="681"/>
        <v xml:space="preserve"> </v>
      </c>
      <c r="AQ496" s="1" t="str">
        <f t="shared" si="682"/>
        <v xml:space="preserve">0 </v>
      </c>
      <c r="AR496" s="1" t="str">
        <f t="shared" si="683"/>
        <v xml:space="preserve">0 </v>
      </c>
      <c r="AS496" s="1" t="str">
        <f t="shared" si="703"/>
        <v/>
      </c>
      <c r="AT496" s="1" t="str">
        <f t="shared" si="704"/>
        <v/>
      </c>
      <c r="AU496" s="1" t="str">
        <f t="shared" si="705"/>
        <v/>
      </c>
      <c r="AV496" s="1" t="str">
        <f t="shared" si="706"/>
        <v/>
      </c>
      <c r="AW496" s="1" t="str">
        <f t="shared" si="707"/>
        <v/>
      </c>
      <c r="AX496" s="1" t="str">
        <f t="shared" si="708"/>
        <v/>
      </c>
      <c r="BA496" s="1">
        <f t="shared" si="709"/>
        <v>0</v>
      </c>
      <c r="BB496" s="1" t="str">
        <f t="shared" si="710"/>
        <v/>
      </c>
      <c r="BC496" s="1" t="str">
        <f t="shared" si="711"/>
        <v/>
      </c>
    </row>
    <row r="497" spans="1:55" ht="15.75">
      <c r="A497" s="145">
        <f t="shared" ref="A497" si="753">A496+1</f>
        <v>492</v>
      </c>
      <c r="B497" s="147"/>
      <c r="C497" s="147"/>
      <c r="D497" s="147"/>
      <c r="E497" s="146"/>
      <c r="F497" s="146"/>
      <c r="G497" s="146"/>
      <c r="H497" s="150">
        <f t="shared" si="685"/>
        <v>0</v>
      </c>
      <c r="I497" s="147"/>
      <c r="J497" s="150">
        <f t="shared" si="686"/>
        <v>0</v>
      </c>
      <c r="K497" s="147"/>
      <c r="L497" s="147"/>
      <c r="M497" s="147"/>
      <c r="N497" s="147"/>
      <c r="O497" s="148"/>
      <c r="P497" s="147"/>
      <c r="Q497" s="147"/>
      <c r="R497" s="149" t="str">
        <f t="shared" si="687"/>
        <v/>
      </c>
      <c r="S497" s="149" t="str">
        <f t="shared" si="688"/>
        <v/>
      </c>
      <c r="T497" s="147"/>
      <c r="U497" s="147"/>
      <c r="V497" s="147"/>
      <c r="W497" s="132" t="str">
        <f t="shared" si="689"/>
        <v/>
      </c>
      <c r="X497" s="136" t="str">
        <f t="shared" si="690"/>
        <v/>
      </c>
      <c r="Y497" s="132" t="str">
        <f t="shared" si="678"/>
        <v/>
      </c>
      <c r="Z497" s="136" t="str">
        <f t="shared" si="691"/>
        <v/>
      </c>
      <c r="AA497" s="136" t="str">
        <f t="shared" si="692"/>
        <v/>
      </c>
      <c r="AB497" s="136" t="str">
        <f t="shared" si="693"/>
        <v/>
      </c>
      <c r="AC497" s="136" t="str">
        <f t="shared" si="694"/>
        <v/>
      </c>
      <c r="AD497" s="132" t="str">
        <f t="shared" si="695"/>
        <v/>
      </c>
      <c r="AE497" s="132" t="str">
        <f t="shared" si="696"/>
        <v/>
      </c>
      <c r="AF497" s="132" t="str">
        <f t="shared" si="697"/>
        <v/>
      </c>
      <c r="AG497" s="132" t="str">
        <f t="shared" si="679"/>
        <v/>
      </c>
      <c r="AH497" s="136" t="str">
        <f t="shared" si="698"/>
        <v/>
      </c>
      <c r="AI497" s="132" t="str">
        <f t="shared" si="699"/>
        <v/>
      </c>
      <c r="AJ497" s="132" t="str">
        <f t="shared" si="700"/>
        <v/>
      </c>
      <c r="AK497" s="132" t="str">
        <f t="shared" si="701"/>
        <v/>
      </c>
      <c r="AL497" s="136" t="str">
        <f t="shared" si="702"/>
        <v/>
      </c>
      <c r="AM497" s="132"/>
      <c r="AN497" s="132" t="str">
        <f t="shared" si="680"/>
        <v/>
      </c>
      <c r="AP497" s="1" t="str">
        <f t="shared" si="681"/>
        <v xml:space="preserve"> </v>
      </c>
      <c r="AQ497" s="1" t="str">
        <f t="shared" si="682"/>
        <v xml:space="preserve">0 </v>
      </c>
      <c r="AR497" s="1" t="str">
        <f t="shared" si="683"/>
        <v xml:space="preserve">0 </v>
      </c>
      <c r="AS497" s="1" t="str">
        <f t="shared" si="703"/>
        <v/>
      </c>
      <c r="AT497" s="1" t="str">
        <f t="shared" si="704"/>
        <v/>
      </c>
      <c r="AU497" s="1" t="str">
        <f t="shared" si="705"/>
        <v/>
      </c>
      <c r="AV497" s="1" t="str">
        <f t="shared" si="706"/>
        <v/>
      </c>
      <c r="AW497" s="1" t="str">
        <f t="shared" si="707"/>
        <v/>
      </c>
      <c r="AX497" s="1" t="str">
        <f t="shared" si="708"/>
        <v/>
      </c>
      <c r="BA497" s="1">
        <f t="shared" si="709"/>
        <v>0</v>
      </c>
      <c r="BB497" s="1" t="str">
        <f t="shared" si="710"/>
        <v/>
      </c>
      <c r="BC497" s="1" t="str">
        <f t="shared" si="711"/>
        <v/>
      </c>
    </row>
    <row r="498" spans="1:55" ht="15.75">
      <c r="A498" s="145">
        <f t="shared" ref="A498" si="754">A497+1</f>
        <v>493</v>
      </c>
      <c r="B498" s="147"/>
      <c r="C498" s="147"/>
      <c r="D498" s="147"/>
      <c r="E498" s="146"/>
      <c r="F498" s="146"/>
      <c r="G498" s="146"/>
      <c r="H498" s="150">
        <f t="shared" si="685"/>
        <v>0</v>
      </c>
      <c r="I498" s="147"/>
      <c r="J498" s="150">
        <f t="shared" si="686"/>
        <v>0</v>
      </c>
      <c r="K498" s="147"/>
      <c r="L498" s="147"/>
      <c r="M498" s="147"/>
      <c r="N498" s="147"/>
      <c r="O498" s="148"/>
      <c r="P498" s="147"/>
      <c r="Q498" s="147"/>
      <c r="R498" s="149" t="str">
        <f t="shared" si="687"/>
        <v/>
      </c>
      <c r="S498" s="149" t="str">
        <f t="shared" si="688"/>
        <v/>
      </c>
      <c r="T498" s="147"/>
      <c r="U498" s="147"/>
      <c r="V498" s="147"/>
      <c r="W498" s="132" t="str">
        <f t="shared" si="689"/>
        <v/>
      </c>
      <c r="X498" s="136" t="str">
        <f t="shared" si="690"/>
        <v/>
      </c>
      <c r="Y498" s="132" t="str">
        <f t="shared" si="678"/>
        <v/>
      </c>
      <c r="Z498" s="136" t="str">
        <f t="shared" si="691"/>
        <v/>
      </c>
      <c r="AA498" s="136" t="str">
        <f t="shared" si="692"/>
        <v/>
      </c>
      <c r="AB498" s="136" t="str">
        <f t="shared" si="693"/>
        <v/>
      </c>
      <c r="AC498" s="136" t="str">
        <f t="shared" si="694"/>
        <v/>
      </c>
      <c r="AD498" s="132" t="str">
        <f t="shared" si="695"/>
        <v/>
      </c>
      <c r="AE498" s="132" t="str">
        <f t="shared" si="696"/>
        <v/>
      </c>
      <c r="AF498" s="132" t="str">
        <f t="shared" si="697"/>
        <v/>
      </c>
      <c r="AG498" s="132" t="str">
        <f t="shared" si="679"/>
        <v/>
      </c>
      <c r="AH498" s="136" t="str">
        <f t="shared" si="698"/>
        <v/>
      </c>
      <c r="AI498" s="132" t="str">
        <f t="shared" si="699"/>
        <v/>
      </c>
      <c r="AJ498" s="132" t="str">
        <f t="shared" si="700"/>
        <v/>
      </c>
      <c r="AK498" s="132" t="str">
        <f t="shared" si="701"/>
        <v/>
      </c>
      <c r="AL498" s="136" t="str">
        <f t="shared" si="702"/>
        <v/>
      </c>
      <c r="AM498" s="132"/>
      <c r="AN498" s="132" t="str">
        <f t="shared" si="680"/>
        <v/>
      </c>
      <c r="AP498" s="1" t="str">
        <f t="shared" si="681"/>
        <v xml:space="preserve"> </v>
      </c>
      <c r="AQ498" s="1" t="str">
        <f t="shared" si="682"/>
        <v xml:space="preserve">0 </v>
      </c>
      <c r="AR498" s="1" t="str">
        <f t="shared" si="683"/>
        <v xml:space="preserve">0 </v>
      </c>
      <c r="AS498" s="1" t="str">
        <f t="shared" si="703"/>
        <v/>
      </c>
      <c r="AT498" s="1" t="str">
        <f t="shared" si="704"/>
        <v/>
      </c>
      <c r="AU498" s="1" t="str">
        <f t="shared" si="705"/>
        <v/>
      </c>
      <c r="AV498" s="1" t="str">
        <f t="shared" si="706"/>
        <v/>
      </c>
      <c r="AW498" s="1" t="str">
        <f t="shared" si="707"/>
        <v/>
      </c>
      <c r="AX498" s="1" t="str">
        <f t="shared" si="708"/>
        <v/>
      </c>
      <c r="BA498" s="1">
        <f t="shared" si="709"/>
        <v>0</v>
      </c>
      <c r="BB498" s="1" t="str">
        <f t="shared" si="710"/>
        <v/>
      </c>
      <c r="BC498" s="1" t="str">
        <f t="shared" si="711"/>
        <v/>
      </c>
    </row>
    <row r="499" spans="1:55" ht="15.75">
      <c r="A499" s="145">
        <f t="shared" ref="A499" si="755">A498+1</f>
        <v>494</v>
      </c>
      <c r="B499" s="147"/>
      <c r="C499" s="147"/>
      <c r="D499" s="147"/>
      <c r="E499" s="146"/>
      <c r="F499" s="146"/>
      <c r="G499" s="146"/>
      <c r="H499" s="150">
        <f t="shared" si="685"/>
        <v>0</v>
      </c>
      <c r="I499" s="147"/>
      <c r="J499" s="150">
        <f t="shared" si="686"/>
        <v>0</v>
      </c>
      <c r="K499" s="147"/>
      <c r="L499" s="147"/>
      <c r="M499" s="147"/>
      <c r="N499" s="147"/>
      <c r="O499" s="148"/>
      <c r="P499" s="147"/>
      <c r="Q499" s="147"/>
      <c r="R499" s="149" t="str">
        <f t="shared" si="687"/>
        <v/>
      </c>
      <c r="S499" s="149" t="str">
        <f t="shared" si="688"/>
        <v/>
      </c>
      <c r="T499" s="147"/>
      <c r="U499" s="147"/>
      <c r="V499" s="147"/>
      <c r="W499" s="132" t="str">
        <f t="shared" si="689"/>
        <v/>
      </c>
      <c r="X499" s="136" t="str">
        <f t="shared" si="690"/>
        <v/>
      </c>
      <c r="Y499" s="132" t="str">
        <f t="shared" si="678"/>
        <v/>
      </c>
      <c r="Z499" s="136" t="str">
        <f t="shared" si="691"/>
        <v/>
      </c>
      <c r="AA499" s="136" t="str">
        <f t="shared" si="692"/>
        <v/>
      </c>
      <c r="AB499" s="136" t="str">
        <f t="shared" si="693"/>
        <v/>
      </c>
      <c r="AC499" s="136" t="str">
        <f t="shared" si="694"/>
        <v/>
      </c>
      <c r="AD499" s="132" t="str">
        <f t="shared" si="695"/>
        <v/>
      </c>
      <c r="AE499" s="132" t="str">
        <f t="shared" si="696"/>
        <v/>
      </c>
      <c r="AF499" s="132" t="str">
        <f t="shared" si="697"/>
        <v/>
      </c>
      <c r="AG499" s="132" t="str">
        <f t="shared" si="679"/>
        <v/>
      </c>
      <c r="AH499" s="136" t="str">
        <f t="shared" si="698"/>
        <v/>
      </c>
      <c r="AI499" s="132" t="str">
        <f t="shared" si="699"/>
        <v/>
      </c>
      <c r="AJ499" s="132" t="str">
        <f t="shared" si="700"/>
        <v/>
      </c>
      <c r="AK499" s="132" t="str">
        <f t="shared" si="701"/>
        <v/>
      </c>
      <c r="AL499" s="136" t="str">
        <f t="shared" si="702"/>
        <v/>
      </c>
      <c r="AM499" s="132"/>
      <c r="AN499" s="132" t="str">
        <f t="shared" si="680"/>
        <v/>
      </c>
      <c r="AP499" s="1" t="str">
        <f t="shared" si="681"/>
        <v xml:space="preserve"> </v>
      </c>
      <c r="AQ499" s="1" t="str">
        <f t="shared" si="682"/>
        <v xml:space="preserve">0 </v>
      </c>
      <c r="AR499" s="1" t="str">
        <f t="shared" si="683"/>
        <v xml:space="preserve">0 </v>
      </c>
      <c r="AS499" s="1" t="str">
        <f t="shared" si="703"/>
        <v/>
      </c>
      <c r="AT499" s="1" t="str">
        <f t="shared" si="704"/>
        <v/>
      </c>
      <c r="AU499" s="1" t="str">
        <f t="shared" si="705"/>
        <v/>
      </c>
      <c r="AV499" s="1" t="str">
        <f t="shared" si="706"/>
        <v/>
      </c>
      <c r="AW499" s="1" t="str">
        <f t="shared" si="707"/>
        <v/>
      </c>
      <c r="AX499" s="1" t="str">
        <f t="shared" si="708"/>
        <v/>
      </c>
      <c r="BA499" s="1">
        <f t="shared" si="709"/>
        <v>0</v>
      </c>
      <c r="BB499" s="1" t="str">
        <f t="shared" si="710"/>
        <v/>
      </c>
      <c r="BC499" s="1" t="str">
        <f t="shared" si="711"/>
        <v/>
      </c>
    </row>
    <row r="500" spans="1:55" ht="15.75">
      <c r="A500" s="145">
        <f t="shared" ref="A500" si="756">A499+1</f>
        <v>495</v>
      </c>
      <c r="B500" s="147"/>
      <c r="C500" s="147"/>
      <c r="D500" s="147"/>
      <c r="E500" s="146"/>
      <c r="F500" s="146"/>
      <c r="G500" s="146"/>
      <c r="H500" s="150">
        <f t="shared" si="685"/>
        <v>0</v>
      </c>
      <c r="I500" s="147"/>
      <c r="J500" s="150">
        <f t="shared" si="686"/>
        <v>0</v>
      </c>
      <c r="K500" s="147"/>
      <c r="L500" s="147"/>
      <c r="M500" s="147"/>
      <c r="N500" s="147"/>
      <c r="O500" s="148"/>
      <c r="P500" s="147"/>
      <c r="Q500" s="147"/>
      <c r="R500" s="149" t="str">
        <f t="shared" si="687"/>
        <v/>
      </c>
      <c r="S500" s="149" t="str">
        <f t="shared" si="688"/>
        <v/>
      </c>
      <c r="T500" s="147"/>
      <c r="U500" s="147"/>
      <c r="V500" s="147"/>
      <c r="W500" s="132" t="str">
        <f t="shared" si="689"/>
        <v/>
      </c>
      <c r="X500" s="136" t="str">
        <f t="shared" si="690"/>
        <v/>
      </c>
      <c r="Y500" s="132" t="str">
        <f t="shared" si="678"/>
        <v/>
      </c>
      <c r="Z500" s="136" t="str">
        <f t="shared" si="691"/>
        <v/>
      </c>
      <c r="AA500" s="136" t="str">
        <f t="shared" si="692"/>
        <v/>
      </c>
      <c r="AB500" s="136" t="str">
        <f t="shared" si="693"/>
        <v/>
      </c>
      <c r="AC500" s="136" t="str">
        <f t="shared" si="694"/>
        <v/>
      </c>
      <c r="AD500" s="132" t="str">
        <f t="shared" si="695"/>
        <v/>
      </c>
      <c r="AE500" s="132" t="str">
        <f t="shared" si="696"/>
        <v/>
      </c>
      <c r="AF500" s="132" t="str">
        <f t="shared" si="697"/>
        <v/>
      </c>
      <c r="AG500" s="132" t="str">
        <f t="shared" si="679"/>
        <v/>
      </c>
      <c r="AH500" s="136" t="str">
        <f t="shared" si="698"/>
        <v/>
      </c>
      <c r="AI500" s="132" t="str">
        <f t="shared" si="699"/>
        <v/>
      </c>
      <c r="AJ500" s="132" t="str">
        <f t="shared" si="700"/>
        <v/>
      </c>
      <c r="AK500" s="132" t="str">
        <f t="shared" si="701"/>
        <v/>
      </c>
      <c r="AL500" s="136" t="str">
        <f t="shared" si="702"/>
        <v/>
      </c>
      <c r="AM500" s="132"/>
      <c r="AN500" s="132" t="str">
        <f t="shared" si="680"/>
        <v/>
      </c>
      <c r="AP500" s="1" t="str">
        <f t="shared" si="681"/>
        <v xml:space="preserve"> </v>
      </c>
      <c r="AQ500" s="1" t="str">
        <f t="shared" si="682"/>
        <v xml:space="preserve">0 </v>
      </c>
      <c r="AR500" s="1" t="str">
        <f t="shared" si="683"/>
        <v xml:space="preserve">0 </v>
      </c>
      <c r="AS500" s="1" t="str">
        <f t="shared" si="703"/>
        <v/>
      </c>
      <c r="AT500" s="1" t="str">
        <f t="shared" si="704"/>
        <v/>
      </c>
      <c r="AU500" s="1" t="str">
        <f t="shared" si="705"/>
        <v/>
      </c>
      <c r="AV500" s="1" t="str">
        <f t="shared" si="706"/>
        <v/>
      </c>
      <c r="AW500" s="1" t="str">
        <f t="shared" si="707"/>
        <v/>
      </c>
      <c r="AX500" s="1" t="str">
        <f t="shared" si="708"/>
        <v/>
      </c>
      <c r="BA500" s="1">
        <f t="shared" si="709"/>
        <v>0</v>
      </c>
      <c r="BB500" s="1" t="str">
        <f t="shared" si="710"/>
        <v/>
      </c>
      <c r="BC500" s="1" t="str">
        <f t="shared" si="711"/>
        <v/>
      </c>
    </row>
    <row r="501" spans="1:55" ht="15.75">
      <c r="A501" s="145">
        <f t="shared" ref="A501" si="757">A500+1</f>
        <v>496</v>
      </c>
      <c r="B501" s="147"/>
      <c r="C501" s="147"/>
      <c r="D501" s="147"/>
      <c r="E501" s="146"/>
      <c r="F501" s="146"/>
      <c r="G501" s="146"/>
      <c r="H501" s="150">
        <f t="shared" si="685"/>
        <v>0</v>
      </c>
      <c r="I501" s="147"/>
      <c r="J501" s="150">
        <f t="shared" si="686"/>
        <v>0</v>
      </c>
      <c r="K501" s="147"/>
      <c r="L501" s="147"/>
      <c r="M501" s="147"/>
      <c r="N501" s="147"/>
      <c r="O501" s="148"/>
      <c r="P501" s="147"/>
      <c r="Q501" s="147"/>
      <c r="R501" s="149" t="str">
        <f t="shared" si="687"/>
        <v/>
      </c>
      <c r="S501" s="149" t="str">
        <f t="shared" si="688"/>
        <v/>
      </c>
      <c r="T501" s="147"/>
      <c r="U501" s="147"/>
      <c r="V501" s="147"/>
      <c r="W501" s="132" t="str">
        <f t="shared" si="689"/>
        <v/>
      </c>
      <c r="X501" s="136" t="str">
        <f t="shared" si="690"/>
        <v/>
      </c>
      <c r="Y501" s="132" t="str">
        <f t="shared" si="678"/>
        <v/>
      </c>
      <c r="Z501" s="136" t="str">
        <f t="shared" si="691"/>
        <v/>
      </c>
      <c r="AA501" s="136" t="str">
        <f t="shared" si="692"/>
        <v/>
      </c>
      <c r="AB501" s="136" t="str">
        <f t="shared" si="693"/>
        <v/>
      </c>
      <c r="AC501" s="136" t="str">
        <f t="shared" si="694"/>
        <v/>
      </c>
      <c r="AD501" s="132" t="str">
        <f t="shared" si="695"/>
        <v/>
      </c>
      <c r="AE501" s="132" t="str">
        <f t="shared" si="696"/>
        <v/>
      </c>
      <c r="AF501" s="132" t="str">
        <f t="shared" si="697"/>
        <v/>
      </c>
      <c r="AG501" s="132" t="str">
        <f t="shared" si="679"/>
        <v/>
      </c>
      <c r="AH501" s="136" t="str">
        <f t="shared" si="698"/>
        <v/>
      </c>
      <c r="AI501" s="132" t="str">
        <f t="shared" si="699"/>
        <v/>
      </c>
      <c r="AJ501" s="132" t="str">
        <f t="shared" si="700"/>
        <v/>
      </c>
      <c r="AK501" s="132" t="str">
        <f t="shared" si="701"/>
        <v/>
      </c>
      <c r="AL501" s="136" t="str">
        <f t="shared" si="702"/>
        <v/>
      </c>
      <c r="AM501" s="132"/>
      <c r="AN501" s="132" t="str">
        <f t="shared" si="680"/>
        <v/>
      </c>
      <c r="AP501" s="1" t="str">
        <f t="shared" si="681"/>
        <v xml:space="preserve"> </v>
      </c>
      <c r="AQ501" s="1" t="str">
        <f t="shared" si="682"/>
        <v xml:space="preserve">0 </v>
      </c>
      <c r="AR501" s="1" t="str">
        <f t="shared" si="683"/>
        <v xml:space="preserve">0 </v>
      </c>
      <c r="AS501" s="1" t="str">
        <f t="shared" si="703"/>
        <v/>
      </c>
      <c r="AT501" s="1" t="str">
        <f t="shared" si="704"/>
        <v/>
      </c>
      <c r="AU501" s="1" t="str">
        <f t="shared" si="705"/>
        <v/>
      </c>
      <c r="AV501" s="1" t="str">
        <f t="shared" si="706"/>
        <v/>
      </c>
      <c r="AW501" s="1" t="str">
        <f t="shared" si="707"/>
        <v/>
      </c>
      <c r="AX501" s="1" t="str">
        <f t="shared" si="708"/>
        <v/>
      </c>
      <c r="BA501" s="1">
        <f t="shared" si="709"/>
        <v>0</v>
      </c>
      <c r="BB501" s="1" t="str">
        <f t="shared" si="710"/>
        <v/>
      </c>
      <c r="BC501" s="1" t="str">
        <f t="shared" si="711"/>
        <v/>
      </c>
    </row>
    <row r="502" spans="1:55" ht="15.75">
      <c r="A502" s="145">
        <f t="shared" ref="A502" si="758">A501+1</f>
        <v>497</v>
      </c>
      <c r="B502" s="147"/>
      <c r="C502" s="147"/>
      <c r="D502" s="147"/>
      <c r="E502" s="146"/>
      <c r="F502" s="146"/>
      <c r="G502" s="146"/>
      <c r="H502" s="150">
        <f t="shared" si="685"/>
        <v>0</v>
      </c>
      <c r="I502" s="147"/>
      <c r="J502" s="150">
        <f t="shared" si="686"/>
        <v>0</v>
      </c>
      <c r="K502" s="147"/>
      <c r="L502" s="147"/>
      <c r="M502" s="147"/>
      <c r="N502" s="147"/>
      <c r="O502" s="148"/>
      <c r="P502" s="147"/>
      <c r="Q502" s="147"/>
      <c r="R502" s="149" t="str">
        <f t="shared" si="687"/>
        <v/>
      </c>
      <c r="S502" s="149" t="str">
        <f t="shared" si="688"/>
        <v/>
      </c>
      <c r="T502" s="147"/>
      <c r="U502" s="147"/>
      <c r="V502" s="147"/>
      <c r="W502" s="132" t="str">
        <f t="shared" si="689"/>
        <v/>
      </c>
      <c r="X502" s="136" t="str">
        <f t="shared" si="690"/>
        <v/>
      </c>
      <c r="Y502" s="132" t="str">
        <f t="shared" si="678"/>
        <v/>
      </c>
      <c r="Z502" s="136" t="str">
        <f t="shared" si="691"/>
        <v/>
      </c>
      <c r="AA502" s="136" t="str">
        <f t="shared" si="692"/>
        <v/>
      </c>
      <c r="AB502" s="136" t="str">
        <f t="shared" si="693"/>
        <v/>
      </c>
      <c r="AC502" s="136" t="str">
        <f t="shared" si="694"/>
        <v/>
      </c>
      <c r="AD502" s="132" t="str">
        <f t="shared" si="695"/>
        <v/>
      </c>
      <c r="AE502" s="132" t="str">
        <f t="shared" si="696"/>
        <v/>
      </c>
      <c r="AF502" s="132" t="str">
        <f t="shared" si="697"/>
        <v/>
      </c>
      <c r="AG502" s="132" t="str">
        <f t="shared" si="679"/>
        <v/>
      </c>
      <c r="AH502" s="136" t="str">
        <f t="shared" si="698"/>
        <v/>
      </c>
      <c r="AI502" s="132" t="str">
        <f t="shared" si="699"/>
        <v/>
      </c>
      <c r="AJ502" s="132" t="str">
        <f t="shared" si="700"/>
        <v/>
      </c>
      <c r="AK502" s="132" t="str">
        <f t="shared" si="701"/>
        <v/>
      </c>
      <c r="AL502" s="136" t="str">
        <f t="shared" si="702"/>
        <v/>
      </c>
      <c r="AM502" s="132"/>
      <c r="AN502" s="132" t="str">
        <f t="shared" si="680"/>
        <v/>
      </c>
      <c r="AP502" s="1" t="str">
        <f t="shared" si="681"/>
        <v xml:space="preserve"> </v>
      </c>
      <c r="AQ502" s="1" t="str">
        <f t="shared" si="682"/>
        <v xml:space="preserve">0 </v>
      </c>
      <c r="AR502" s="1" t="str">
        <f t="shared" si="683"/>
        <v xml:space="preserve">0 </v>
      </c>
      <c r="AS502" s="1" t="str">
        <f t="shared" si="703"/>
        <v/>
      </c>
      <c r="AT502" s="1" t="str">
        <f t="shared" si="704"/>
        <v/>
      </c>
      <c r="AU502" s="1" t="str">
        <f t="shared" si="705"/>
        <v/>
      </c>
      <c r="AV502" s="1" t="str">
        <f t="shared" si="706"/>
        <v/>
      </c>
      <c r="AW502" s="1" t="str">
        <f t="shared" si="707"/>
        <v/>
      </c>
      <c r="AX502" s="1" t="str">
        <f t="shared" si="708"/>
        <v/>
      </c>
      <c r="BA502" s="1">
        <f t="shared" si="709"/>
        <v>0</v>
      </c>
      <c r="BB502" s="1" t="str">
        <f t="shared" si="710"/>
        <v/>
      </c>
      <c r="BC502" s="1" t="str">
        <f t="shared" si="711"/>
        <v/>
      </c>
    </row>
    <row r="503" spans="1:55" ht="15.75">
      <c r="A503" s="145">
        <f t="shared" ref="A503" si="759">A502+1</f>
        <v>498</v>
      </c>
      <c r="B503" s="147"/>
      <c r="C503" s="147"/>
      <c r="D503" s="147"/>
      <c r="E503" s="146"/>
      <c r="F503" s="146"/>
      <c r="G503" s="146"/>
      <c r="H503" s="150">
        <f t="shared" si="685"/>
        <v>0</v>
      </c>
      <c r="I503" s="147"/>
      <c r="J503" s="150">
        <f t="shared" si="686"/>
        <v>0</v>
      </c>
      <c r="K503" s="147"/>
      <c r="L503" s="147"/>
      <c r="M503" s="147"/>
      <c r="N503" s="147"/>
      <c r="O503" s="148"/>
      <c r="P503" s="147"/>
      <c r="Q503" s="147"/>
      <c r="R503" s="149" t="str">
        <f t="shared" si="687"/>
        <v/>
      </c>
      <c r="S503" s="149" t="str">
        <f t="shared" si="688"/>
        <v/>
      </c>
      <c r="T503" s="147"/>
      <c r="U503" s="147"/>
      <c r="V503" s="147"/>
      <c r="W503" s="132" t="str">
        <f>IF(G503&gt;0,G503,"")</f>
        <v/>
      </c>
      <c r="X503" s="136" t="str">
        <f>IF(M503&gt;0,M503,"")</f>
        <v/>
      </c>
      <c r="Y503" s="132" t="str">
        <f t="shared" si="678"/>
        <v/>
      </c>
      <c r="Z503" s="136" t="str">
        <f>CONCATENATE(MID(O503,1,2))</f>
        <v/>
      </c>
      <c r="AA503" s="136" t="str">
        <f>CONCATENATE(MID(O503,4,2))</f>
        <v/>
      </c>
      <c r="AB503" s="136" t="str">
        <f>CONCATENATE(MID(O503,7,4))</f>
        <v/>
      </c>
      <c r="AC503" s="136" t="str">
        <f t="shared" si="694"/>
        <v/>
      </c>
      <c r="AD503" s="132" t="str">
        <f>IF(Q503&gt;0,Q503,"")</f>
        <v/>
      </c>
      <c r="AE503" s="132" t="str">
        <f>IF(AD503="","",IF(AD503="01T","02T",IF(AD503="01U","02U",IF(AD503="01H","02H","04S"))))</f>
        <v/>
      </c>
      <c r="AF503" s="132" t="str">
        <f t="shared" si="697"/>
        <v/>
      </c>
      <c r="AG503" s="132" t="str">
        <f t="shared" si="679"/>
        <v/>
      </c>
      <c r="AH503" s="136" t="str">
        <f>IF(P503&gt;0,MID(P503,1,1),"")</f>
        <v/>
      </c>
      <c r="AI503" s="132" t="str">
        <f>IF(AD503="","",CONCATENATE(15,AH503))</f>
        <v/>
      </c>
      <c r="AJ503" s="132" t="str">
        <f>IF(AD503="","",CONCATENATE(19,AH503))</f>
        <v/>
      </c>
      <c r="AK503" s="132" t="str">
        <f>IF(AD503="","",CONCATENATE(21,AH503))</f>
        <v/>
      </c>
      <c r="AL503" s="136" t="str">
        <f>IF(SUM(AS503:AX503)&gt;0,SUM(AS503:AX503),"")</f>
        <v/>
      </c>
      <c r="AM503" s="132"/>
      <c r="AN503" s="132" t="str">
        <f t="shared" si="680"/>
        <v/>
      </c>
      <c r="AP503" s="1" t="str">
        <f t="shared" si="681"/>
        <v xml:space="preserve"> </v>
      </c>
      <c r="AQ503" s="1" t="str">
        <f t="shared" si="682"/>
        <v xml:space="preserve">0 </v>
      </c>
      <c r="AR503" s="1" t="str">
        <f t="shared" si="683"/>
        <v xml:space="preserve">0 </v>
      </c>
      <c r="AS503" s="1" t="str">
        <f>IF(OR(AD503="",AD503=0),"",1)</f>
        <v/>
      </c>
      <c r="AT503" s="1" t="str">
        <f>IF(OR(AF503="",AF503=0),"",1)</f>
        <v/>
      </c>
      <c r="AU503" s="1" t="str">
        <f>IF(OR(AG503="",AG503=0),"",1)</f>
        <v/>
      </c>
      <c r="AV503" s="1" t="str">
        <f>IF(OR(AI503="",AI503=0),"",1)</f>
        <v/>
      </c>
      <c r="AW503" s="1" t="str">
        <f>IF(OR(AJ503="",AJ503=0),"",1)</f>
        <v/>
      </c>
      <c r="AX503" s="1" t="str">
        <f>IF(OR(AK503="",AK503=0),"",1)</f>
        <v/>
      </c>
      <c r="BA503" s="1">
        <f t="shared" si="709"/>
        <v>0</v>
      </c>
      <c r="BB503" s="1" t="str">
        <f t="shared" si="710"/>
        <v/>
      </c>
      <c r="BC503" s="1" t="str">
        <f t="shared" si="711"/>
        <v/>
      </c>
    </row>
    <row r="504" spans="1:55" ht="15.75">
      <c r="A504" s="145">
        <f t="shared" ref="A504" si="760">A503+1</f>
        <v>499</v>
      </c>
      <c r="B504" s="147"/>
      <c r="C504" s="147"/>
      <c r="D504" s="147"/>
      <c r="E504" s="146"/>
      <c r="F504" s="146"/>
      <c r="G504" s="146"/>
      <c r="H504" s="150">
        <f t="shared" si="685"/>
        <v>0</v>
      </c>
      <c r="I504" s="147"/>
      <c r="J504" s="150">
        <f t="shared" si="686"/>
        <v>0</v>
      </c>
      <c r="K504" s="147"/>
      <c r="L504" s="147"/>
      <c r="M504" s="147"/>
      <c r="N504" s="147"/>
      <c r="O504" s="148"/>
      <c r="P504" s="147"/>
      <c r="Q504" s="147"/>
      <c r="R504" s="149" t="str">
        <f t="shared" si="687"/>
        <v/>
      </c>
      <c r="S504" s="149" t="str">
        <f t="shared" si="688"/>
        <v/>
      </c>
      <c r="T504" s="147"/>
      <c r="U504" s="147"/>
      <c r="V504" s="147"/>
      <c r="W504" s="132" t="str">
        <f t="shared" ref="W504:W505" si="761">IF(G504&gt;0,G504,"")</f>
        <v/>
      </c>
      <c r="X504" s="136" t="str">
        <f t="shared" ref="X504:X505" si="762">IF(M504&gt;0,M504,"")</f>
        <v/>
      </c>
      <c r="Y504" s="132" t="str">
        <f t="shared" si="678"/>
        <v/>
      </c>
      <c r="Z504" s="136" t="str">
        <f t="shared" ref="Z504:Z505" si="763">CONCATENATE(MID(O504,1,2))</f>
        <v/>
      </c>
      <c r="AA504" s="136" t="str">
        <f t="shared" ref="AA504:AA505" si="764">CONCATENATE(MID(O504,4,2))</f>
        <v/>
      </c>
      <c r="AB504" s="136" t="str">
        <f t="shared" ref="AB504:AB505" si="765">CONCATENATE(MID(O504,7,4))</f>
        <v/>
      </c>
      <c r="AC504" s="136" t="str">
        <f t="shared" si="694"/>
        <v/>
      </c>
      <c r="AD504" s="132" t="str">
        <f t="shared" ref="AD504:AD505" si="766">IF(Q504&gt;0,Q504,"")</f>
        <v/>
      </c>
      <c r="AE504" s="132" t="str">
        <f t="shared" ref="AE504:AE505" si="767">IF(AD504="","",IF(AD504="01T","02T",IF(AD504="01U","02U",IF(AD504="01H","02H","04S"))))</f>
        <v/>
      </c>
      <c r="AF504" s="132" t="str">
        <f t="shared" si="697"/>
        <v/>
      </c>
      <c r="AG504" s="132" t="str">
        <f t="shared" si="679"/>
        <v/>
      </c>
      <c r="AH504" s="136" t="str">
        <f t="shared" ref="AH504:AH505" si="768">IF(P504&gt;0,MID(P504,1,1),"")</f>
        <v/>
      </c>
      <c r="AI504" s="132" t="str">
        <f t="shared" ref="AI504:AI505" si="769">IF(AD504="","",CONCATENATE(15,AH504))</f>
        <v/>
      </c>
      <c r="AJ504" s="132" t="str">
        <f t="shared" ref="AJ504:AJ505" si="770">IF(AD504="","",CONCATENATE(19,AH504))</f>
        <v/>
      </c>
      <c r="AK504" s="132" t="str">
        <f t="shared" ref="AK504:AK505" si="771">IF(AD504="","",CONCATENATE(21,AH504))</f>
        <v/>
      </c>
      <c r="AL504" s="136" t="str">
        <f t="shared" ref="AL504:AL505" si="772">IF(SUM(AS504:AX504)&gt;0,SUM(AS504:AX504),"")</f>
        <v/>
      </c>
      <c r="AM504" s="132"/>
      <c r="AN504" s="132" t="str">
        <f t="shared" si="680"/>
        <v/>
      </c>
      <c r="AP504" s="1" t="str">
        <f t="shared" si="681"/>
        <v xml:space="preserve"> </v>
      </c>
      <c r="AQ504" s="1" t="str">
        <f t="shared" si="682"/>
        <v xml:space="preserve">0 </v>
      </c>
      <c r="AR504" s="1" t="str">
        <f t="shared" si="683"/>
        <v xml:space="preserve">0 </v>
      </c>
      <c r="AS504" s="1" t="str">
        <f t="shared" ref="AS504:AS505" si="773">IF(OR(AD504="",AD504=0),"",1)</f>
        <v/>
      </c>
      <c r="AT504" s="1" t="str">
        <f t="shared" ref="AT504:AT505" si="774">IF(OR(AF504="",AF504=0),"",1)</f>
        <v/>
      </c>
      <c r="AU504" s="1" t="str">
        <f t="shared" ref="AU504:AU505" si="775">IF(OR(AG504="",AG504=0),"",1)</f>
        <v/>
      </c>
      <c r="AV504" s="1" t="str">
        <f t="shared" ref="AV504:AV505" si="776">IF(OR(AI504="",AI504=0),"",1)</f>
        <v/>
      </c>
      <c r="AW504" s="1" t="str">
        <f t="shared" ref="AW504:AW505" si="777">IF(OR(AJ504="",AJ504=0),"",1)</f>
        <v/>
      </c>
      <c r="AX504" s="1" t="str">
        <f t="shared" ref="AX504:AX505" si="778">IF(OR(AK504="",AK504=0),"",1)</f>
        <v/>
      </c>
      <c r="BA504" s="1">
        <f t="shared" si="709"/>
        <v>0</v>
      </c>
      <c r="BB504" s="1" t="str">
        <f t="shared" si="710"/>
        <v/>
      </c>
      <c r="BC504" s="1" t="str">
        <f t="shared" si="711"/>
        <v/>
      </c>
    </row>
    <row r="505" spans="1:55" ht="15.75">
      <c r="A505" s="145">
        <f t="shared" ref="A505" si="779">A504+1</f>
        <v>500</v>
      </c>
      <c r="B505" s="147"/>
      <c r="C505" s="147"/>
      <c r="D505" s="147"/>
      <c r="E505" s="146"/>
      <c r="F505" s="146"/>
      <c r="G505" s="146"/>
      <c r="H505" s="150">
        <f t="shared" si="685"/>
        <v>0</v>
      </c>
      <c r="I505" s="147"/>
      <c r="J505" s="150">
        <f t="shared" si="686"/>
        <v>0</v>
      </c>
      <c r="K505" s="147"/>
      <c r="L505" s="147"/>
      <c r="M505" s="147"/>
      <c r="N505" s="147"/>
      <c r="O505" s="148"/>
      <c r="P505" s="147"/>
      <c r="Q505" s="147"/>
      <c r="R505" s="149" t="str">
        <f t="shared" si="687"/>
        <v/>
      </c>
      <c r="S505" s="149" t="str">
        <f t="shared" si="688"/>
        <v/>
      </c>
      <c r="T505" s="147"/>
      <c r="U505" s="147"/>
      <c r="V505" s="147"/>
      <c r="W505" s="132" t="str">
        <f t="shared" si="761"/>
        <v/>
      </c>
      <c r="X505" s="136" t="str">
        <f t="shared" si="762"/>
        <v/>
      </c>
      <c r="Y505" s="132" t="str">
        <f t="shared" si="678"/>
        <v/>
      </c>
      <c r="Z505" s="136" t="str">
        <f t="shared" si="763"/>
        <v/>
      </c>
      <c r="AA505" s="136" t="str">
        <f t="shared" si="764"/>
        <v/>
      </c>
      <c r="AB505" s="136" t="str">
        <f t="shared" si="765"/>
        <v/>
      </c>
      <c r="AC505" s="136" t="str">
        <f t="shared" si="694"/>
        <v/>
      </c>
      <c r="AD505" s="132" t="str">
        <f t="shared" si="766"/>
        <v/>
      </c>
      <c r="AE505" s="132" t="str">
        <f t="shared" si="767"/>
        <v/>
      </c>
      <c r="AF505" s="132" t="str">
        <f t="shared" si="697"/>
        <v/>
      </c>
      <c r="AG505" s="132" t="str">
        <f t="shared" si="679"/>
        <v/>
      </c>
      <c r="AH505" s="136" t="str">
        <f t="shared" si="768"/>
        <v/>
      </c>
      <c r="AI505" s="132" t="str">
        <f t="shared" si="769"/>
        <v/>
      </c>
      <c r="AJ505" s="132" t="str">
        <f t="shared" si="770"/>
        <v/>
      </c>
      <c r="AK505" s="132" t="str">
        <f t="shared" si="771"/>
        <v/>
      </c>
      <c r="AL505" s="136" t="str">
        <f t="shared" si="772"/>
        <v/>
      </c>
      <c r="AM505" s="132"/>
      <c r="AN505" s="132" t="str">
        <f t="shared" si="680"/>
        <v/>
      </c>
      <c r="AP505" s="1" t="str">
        <f t="shared" si="681"/>
        <v xml:space="preserve"> </v>
      </c>
      <c r="AQ505" s="1" t="str">
        <f t="shared" si="682"/>
        <v xml:space="preserve">0 </v>
      </c>
      <c r="AR505" s="1" t="str">
        <f t="shared" si="683"/>
        <v xml:space="preserve">0 </v>
      </c>
      <c r="AS505" s="1" t="str">
        <f t="shared" si="773"/>
        <v/>
      </c>
      <c r="AT505" s="1" t="str">
        <f t="shared" si="774"/>
        <v/>
      </c>
      <c r="AU505" s="1" t="str">
        <f t="shared" si="775"/>
        <v/>
      </c>
      <c r="AV505" s="1" t="str">
        <f t="shared" si="776"/>
        <v/>
      </c>
      <c r="AW505" s="1" t="str">
        <f t="shared" si="777"/>
        <v/>
      </c>
      <c r="AX505" s="1" t="str">
        <f t="shared" si="778"/>
        <v/>
      </c>
      <c r="BA505" s="1">
        <f t="shared" si="709"/>
        <v>0</v>
      </c>
      <c r="BB505" s="1" t="str">
        <f t="shared" si="710"/>
        <v/>
      </c>
      <c r="BC505" s="1" t="str">
        <f t="shared" si="711"/>
        <v/>
      </c>
    </row>
  </sheetData>
  <sheetProtection password="CC00" sheet="1" objects="1" scenarios="1"/>
  <protectedRanges>
    <protectedRange password="CF7A" sqref="AD6:AN505" name="Range2"/>
    <protectedRange password="CF7A" sqref="R6:S505" name="Range1"/>
  </protectedRanges>
  <autoFilter ref="A5:BU5">
    <filterColumn colId="1"/>
    <filterColumn colId="2"/>
    <filterColumn colId="3"/>
    <filterColumn colId="18"/>
    <filterColumn colId="19"/>
    <filterColumn colId="20"/>
    <filterColumn colId="21"/>
    <filterColumn colId="41"/>
    <filterColumn colId="42"/>
    <filterColumn colId="43"/>
    <filterColumn colId="50"/>
    <filterColumn colId="51"/>
  </autoFilter>
  <mergeCells count="42">
    <mergeCell ref="F1:H1"/>
    <mergeCell ref="F2:H2"/>
    <mergeCell ref="F3:H3"/>
    <mergeCell ref="S4:S5"/>
    <mergeCell ref="J1:K1"/>
    <mergeCell ref="J2:K2"/>
    <mergeCell ref="J3:K3"/>
    <mergeCell ref="L4:M4"/>
    <mergeCell ref="O4:O5"/>
    <mergeCell ref="M1:N1"/>
    <mergeCell ref="M2:N2"/>
    <mergeCell ref="R3:S3"/>
    <mergeCell ref="AP4:AP5"/>
    <mergeCell ref="AQ4:AQ5"/>
    <mergeCell ref="AR4:AR5"/>
    <mergeCell ref="W4:W5"/>
    <mergeCell ref="X4:X5"/>
    <mergeCell ref="Y4:Y5"/>
    <mergeCell ref="Z4:AB4"/>
    <mergeCell ref="AK4:AK5"/>
    <mergeCell ref="AL4:AL5"/>
    <mergeCell ref="AM4:AM5"/>
    <mergeCell ref="AN4:AN5"/>
    <mergeCell ref="AC4:AE4"/>
    <mergeCell ref="AF4:AF5"/>
    <mergeCell ref="AG4:AG5"/>
    <mergeCell ref="AH4:AH5"/>
    <mergeCell ref="AI4:AI5"/>
    <mergeCell ref="AJ4:AJ5"/>
    <mergeCell ref="A4:A5"/>
    <mergeCell ref="U4:U5"/>
    <mergeCell ref="V4:V5"/>
    <mergeCell ref="T4:T5"/>
    <mergeCell ref="Q4:Q5"/>
    <mergeCell ref="R4:R5"/>
    <mergeCell ref="P4:P5"/>
    <mergeCell ref="E4:G4"/>
    <mergeCell ref="H4:I4"/>
    <mergeCell ref="J4:K4"/>
    <mergeCell ref="B4:B5"/>
    <mergeCell ref="C4:C5"/>
    <mergeCell ref="D4:D5"/>
  </mergeCells>
  <conditionalFormatting sqref="E1:AK1048576 AL4:AL1048576 AO1:XFD1048576 D1:D4 A1:C1048576 D6:D1048576 AN2:AN1048576 AM1:AM1048576">
    <cfRule type="cellIs" dxfId="2" priority="1" operator="equal">
      <formula>0</formula>
    </cfRule>
  </conditionalFormatting>
  <dataValidations xWindow="418" yWindow="387" count="10">
    <dataValidation type="list" allowBlank="1" showInputMessage="1" showErrorMessage="1" sqref="I2">
      <formula1>"REGULAR, PRIVATE(W.S),PRIVATE(ONCE FAILED)"</formula1>
    </dataValidation>
    <dataValidation type="list" allowBlank="1" showInputMessage="1" showErrorMessage="1" sqref="U6:U505">
      <formula1>$AY$7:$AY$10</formula1>
    </dataValidation>
    <dataValidation type="list" allowBlank="1" showInputMessage="1" showErrorMessage="1" sqref="T6:T505">
      <formula1>$AY$11:$AY$13</formula1>
    </dataValidation>
    <dataValidation type="list" allowBlank="1" showInputMessage="1" showErrorMessage="1" sqref="P6:P505">
      <formula1>$AY$28:$AY$31</formula1>
    </dataValidation>
    <dataValidation type="list" allowBlank="1" showInputMessage="1" showErrorMessage="1" sqref="Q6:Q505">
      <formula1>$AY$32:$AY$36</formula1>
    </dataValidation>
    <dataValidation type="list" allowBlank="1" showInputMessage="1" showErrorMessage="1" sqref="R6:R505">
      <formula1>$AY$37:$AY$41</formula1>
    </dataValidation>
    <dataValidation type="list" allowBlank="1" showInputMessage="1" showErrorMessage="1" sqref="G6:G505">
      <formula1>$AY$4:$AY$6</formula1>
    </dataValidation>
    <dataValidation type="list" allowBlank="1" showInputMessage="1" showErrorMessage="1" sqref="L6:L505">
      <formula1>$AY$14:$AY$22</formula1>
    </dataValidation>
    <dataValidation type="list" allowBlank="1" showInputMessage="1" showErrorMessage="1" sqref="N6:N505">
      <formula1>$AY$23:$AY$27</formula1>
    </dataValidation>
    <dataValidation type="whole" operator="lessThan" allowBlank="1" showInputMessage="1" showErrorMessage="1" promptTitle="Parent Income" prompt="Maximum Limit&#10;Urben Areas -24000&#10;Rural Areas-  20000/- or land holding not exceeding 2.5 Acres wet land / 5 acres dry land" sqref="V6:V505">
      <formula1>24000</formula1>
    </dataValidation>
  </dataValidation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dimension ref="A2:E25"/>
  <sheetViews>
    <sheetView topLeftCell="A19" workbookViewId="0">
      <selection activeCell="D9" sqref="D9"/>
    </sheetView>
  </sheetViews>
  <sheetFormatPr defaultRowHeight="12.75"/>
  <cols>
    <col min="1" max="1" width="23.7109375" style="24" customWidth="1"/>
    <col min="2" max="2" width="15.28515625" style="24" customWidth="1"/>
    <col min="3" max="3" width="13.7109375" style="24" customWidth="1"/>
    <col min="4" max="4" width="17.7109375" style="24" customWidth="1"/>
    <col min="5" max="5" width="20.5703125" style="24" customWidth="1"/>
    <col min="6" max="6" width="6.140625" style="24" customWidth="1"/>
    <col min="7" max="16384" width="9.140625" style="24"/>
  </cols>
  <sheetData>
    <row r="2" spans="1:5" ht="24.75" customHeight="1">
      <c r="A2" s="258" t="s">
        <v>318</v>
      </c>
      <c r="B2" s="258"/>
      <c r="C2" s="258"/>
      <c r="D2" s="258"/>
      <c r="E2" s="258"/>
    </row>
    <row r="3" spans="1:5">
      <c r="A3" s="26"/>
      <c r="B3" s="26"/>
      <c r="C3" s="26"/>
      <c r="D3" s="26"/>
      <c r="E3" s="26"/>
    </row>
    <row r="4" spans="1:5" ht="24.75" customHeight="1">
      <c r="A4" s="259" t="s">
        <v>301</v>
      </c>
      <c r="B4" s="259"/>
      <c r="C4" s="259"/>
      <c r="D4" s="259"/>
      <c r="E4" s="259"/>
    </row>
    <row r="5" spans="1:5">
      <c r="A5" s="26"/>
      <c r="B5" s="26"/>
      <c r="C5" s="26"/>
      <c r="D5" s="26"/>
      <c r="E5" s="26"/>
    </row>
    <row r="6" spans="1:5" ht="25.5" customHeight="1">
      <c r="A6" s="27" t="s">
        <v>22</v>
      </c>
      <c r="B6" s="40" t="str">
        <f>'AC-1'!B6</f>
        <v>16001</v>
      </c>
      <c r="C6" s="27"/>
      <c r="D6" s="27" t="s">
        <v>302</v>
      </c>
      <c r="E6" s="40" t="str">
        <f>'AC-1'!E6</f>
        <v>109</v>
      </c>
    </row>
    <row r="7" spans="1:5" ht="15">
      <c r="A7" s="27"/>
      <c r="B7" s="27"/>
      <c r="C7" s="27"/>
      <c r="D7" s="27"/>
      <c r="E7" s="27"/>
    </row>
    <row r="8" spans="1:5" ht="29.25" customHeight="1">
      <c r="A8" s="28" t="s">
        <v>303</v>
      </c>
      <c r="B8" s="28" t="s">
        <v>304</v>
      </c>
      <c r="C8" s="28" t="s">
        <v>305</v>
      </c>
      <c r="D8" s="28" t="s">
        <v>306</v>
      </c>
      <c r="E8" s="28" t="s">
        <v>307</v>
      </c>
    </row>
    <row r="9" spans="1:5" ht="104.25" customHeight="1">
      <c r="A9" s="28" t="s">
        <v>319</v>
      </c>
      <c r="B9" s="28"/>
      <c r="C9" s="28"/>
      <c r="D9" s="28"/>
      <c r="E9" s="28">
        <f>SUM(B9:D9)</f>
        <v>0</v>
      </c>
    </row>
    <row r="10" spans="1:5" ht="29.25" customHeight="1">
      <c r="A10" s="260" t="s">
        <v>309</v>
      </c>
      <c r="B10" s="260"/>
      <c r="C10" s="260"/>
      <c r="D10" s="260"/>
      <c r="E10" s="27">
        <f>E9</f>
        <v>0</v>
      </c>
    </row>
    <row r="12" spans="1:5" ht="32.25" customHeight="1">
      <c r="A12" s="261" t="s">
        <v>310</v>
      </c>
      <c r="B12" s="261"/>
      <c r="C12" s="261"/>
      <c r="D12" s="261"/>
      <c r="E12" s="261"/>
    </row>
    <row r="14" spans="1:5" ht="23.25" customHeight="1">
      <c r="A14" s="29" t="s">
        <v>311</v>
      </c>
      <c r="B14" s="256" t="s">
        <v>312</v>
      </c>
      <c r="C14" s="256"/>
      <c r="D14" s="30" t="s">
        <v>35</v>
      </c>
      <c r="E14" s="30" t="s">
        <v>313</v>
      </c>
    </row>
    <row r="15" spans="1:5" ht="18">
      <c r="A15" s="29">
        <v>1</v>
      </c>
      <c r="B15" s="256"/>
      <c r="C15" s="256"/>
      <c r="D15" s="30"/>
      <c r="E15" s="30"/>
    </row>
    <row r="16" spans="1:5" ht="18">
      <c r="A16" s="29">
        <v>2</v>
      </c>
      <c r="B16" s="256"/>
      <c r="C16" s="256"/>
      <c r="D16" s="30"/>
      <c r="E16" s="30"/>
    </row>
    <row r="17" spans="1:5" ht="18">
      <c r="A17" s="29">
        <v>3</v>
      </c>
      <c r="B17" s="256"/>
      <c r="C17" s="256"/>
      <c r="D17" s="30"/>
      <c r="E17" s="30"/>
    </row>
    <row r="18" spans="1:5" ht="18">
      <c r="A18" s="29">
        <v>4</v>
      </c>
      <c r="B18" s="256"/>
      <c r="C18" s="256"/>
      <c r="D18" s="30"/>
      <c r="E18" s="30"/>
    </row>
    <row r="19" spans="1:5" ht="18">
      <c r="A19" s="29">
        <v>5</v>
      </c>
      <c r="B19" s="256"/>
      <c r="C19" s="256"/>
      <c r="D19" s="30"/>
      <c r="E19" s="30"/>
    </row>
    <row r="20" spans="1:5" ht="18">
      <c r="A20" s="32">
        <v>6</v>
      </c>
      <c r="B20" s="256"/>
      <c r="C20" s="256"/>
      <c r="D20" s="30"/>
      <c r="E20" s="30"/>
    </row>
    <row r="21" spans="1:5" ht="18">
      <c r="A21" s="257" t="s">
        <v>314</v>
      </c>
      <c r="B21" s="257"/>
      <c r="C21" s="257"/>
      <c r="D21" s="257"/>
      <c r="E21" s="33"/>
    </row>
    <row r="23" spans="1:5" ht="57" customHeight="1">
      <c r="A23" s="254" t="s">
        <v>315</v>
      </c>
      <c r="B23" s="254"/>
      <c r="C23" s="254"/>
      <c r="D23" s="254"/>
      <c r="E23" s="254"/>
    </row>
    <row r="24" spans="1:5" ht="26.25" customHeight="1"/>
    <row r="25" spans="1:5" ht="36.75" customHeight="1">
      <c r="A25" s="34" t="s">
        <v>316</v>
      </c>
      <c r="B25" s="34"/>
      <c r="C25" s="255" t="s">
        <v>317</v>
      </c>
      <c r="D25" s="255"/>
      <c r="E25" s="255"/>
    </row>
  </sheetData>
  <sheetProtection selectLockedCells="1" selectUnlockedCells="1"/>
  <mergeCells count="14">
    <mergeCell ref="B15:C15"/>
    <mergeCell ref="A2:E2"/>
    <mergeCell ref="A4:E4"/>
    <mergeCell ref="A10:D10"/>
    <mergeCell ref="A12:E12"/>
    <mergeCell ref="B14:C14"/>
    <mergeCell ref="A23:E23"/>
    <mergeCell ref="C25:E25"/>
    <mergeCell ref="B16:C16"/>
    <mergeCell ref="B17:C17"/>
    <mergeCell ref="B18:C18"/>
    <mergeCell ref="B19:C19"/>
    <mergeCell ref="B20:C20"/>
    <mergeCell ref="A21:D21"/>
  </mergeCells>
  <printOptions horizontalCentered="1"/>
  <pageMargins left="0.35433070866141736" right="0.35433070866141736" top="0.39370078740157483" bottom="0.39370078740157483" header="0.51181102362204722" footer="0.51181102362204722"/>
  <pageSetup paperSize="9" orientation="portrait" horizontalDpi="180" verticalDpi="180" r:id="rId1"/>
  <headerFooter alignWithMargins="0"/>
</worksheet>
</file>

<file path=xl/worksheets/sheet11.xml><?xml version="1.0" encoding="utf-8"?>
<worksheet xmlns="http://schemas.openxmlformats.org/spreadsheetml/2006/main" xmlns:r="http://schemas.openxmlformats.org/officeDocument/2006/relationships">
  <dimension ref="A2:E25"/>
  <sheetViews>
    <sheetView topLeftCell="A16" workbookViewId="0">
      <selection activeCell="E9" sqref="E9"/>
    </sheetView>
  </sheetViews>
  <sheetFormatPr defaultRowHeight="12.75"/>
  <cols>
    <col min="1" max="1" width="23.7109375" style="24" customWidth="1"/>
    <col min="2" max="2" width="15.28515625" style="24" customWidth="1"/>
    <col min="3" max="3" width="13.7109375" style="24" customWidth="1"/>
    <col min="4" max="4" width="17.7109375" style="24" customWidth="1"/>
    <col min="5" max="5" width="20.5703125" style="24" customWidth="1"/>
    <col min="6" max="6" width="6.140625" style="24" customWidth="1"/>
    <col min="7" max="16384" width="9.140625" style="24"/>
  </cols>
  <sheetData>
    <row r="2" spans="1:5" ht="24.75" customHeight="1">
      <c r="A2" s="258" t="s">
        <v>321</v>
      </c>
      <c r="B2" s="258"/>
      <c r="C2" s="258"/>
      <c r="D2" s="258"/>
      <c r="E2" s="258"/>
    </row>
    <row r="3" spans="1:5">
      <c r="A3" s="26"/>
      <c r="B3" s="26"/>
      <c r="C3" s="26"/>
      <c r="D3" s="26"/>
      <c r="E3" s="26"/>
    </row>
    <row r="4" spans="1:5" ht="24.75" customHeight="1">
      <c r="A4" s="259" t="s">
        <v>301</v>
      </c>
      <c r="B4" s="259"/>
      <c r="C4" s="259"/>
      <c r="D4" s="259"/>
      <c r="E4" s="259"/>
    </row>
    <row r="5" spans="1:5">
      <c r="A5" s="26"/>
      <c r="B5" s="26"/>
      <c r="C5" s="26"/>
      <c r="D5" s="26"/>
      <c r="E5" s="26"/>
    </row>
    <row r="6" spans="1:5" ht="25.5" customHeight="1">
      <c r="A6" s="27" t="s">
        <v>22</v>
      </c>
      <c r="B6" s="40" t="str">
        <f>'AC-2'!B6</f>
        <v>16001</v>
      </c>
      <c r="C6" s="27"/>
      <c r="D6" s="27" t="s">
        <v>302</v>
      </c>
      <c r="E6" s="40" t="str">
        <f>'AC-2'!E6</f>
        <v>109</v>
      </c>
    </row>
    <row r="7" spans="1:5" ht="15">
      <c r="A7" s="27"/>
      <c r="B7" s="27"/>
      <c r="C7" s="27"/>
      <c r="D7" s="27"/>
      <c r="E7" s="27"/>
    </row>
    <row r="8" spans="1:5" ht="29.25" customHeight="1">
      <c r="A8" s="28" t="s">
        <v>303</v>
      </c>
      <c r="B8" s="28" t="s">
        <v>304</v>
      </c>
      <c r="C8" s="28" t="s">
        <v>305</v>
      </c>
      <c r="D8" s="28" t="s">
        <v>306</v>
      </c>
      <c r="E8" s="28" t="s">
        <v>307</v>
      </c>
    </row>
    <row r="9" spans="1:5" ht="106.9" customHeight="1">
      <c r="A9" s="28" t="s">
        <v>320</v>
      </c>
      <c r="B9" s="28"/>
      <c r="C9" s="28"/>
      <c r="D9" s="28"/>
      <c r="E9" s="28">
        <f>SUM(B9:D9)</f>
        <v>0</v>
      </c>
    </row>
    <row r="10" spans="1:5" ht="29.25" customHeight="1">
      <c r="A10" s="260" t="s">
        <v>309</v>
      </c>
      <c r="B10" s="260"/>
      <c r="C10" s="260"/>
      <c r="D10" s="260"/>
      <c r="E10" s="27">
        <f>E9</f>
        <v>0</v>
      </c>
    </row>
    <row r="12" spans="1:5" ht="32.25" customHeight="1">
      <c r="A12" s="261" t="s">
        <v>310</v>
      </c>
      <c r="B12" s="261"/>
      <c r="C12" s="261"/>
      <c r="D12" s="261"/>
      <c r="E12" s="261"/>
    </row>
    <row r="14" spans="1:5" ht="23.25" customHeight="1">
      <c r="A14" s="29" t="s">
        <v>311</v>
      </c>
      <c r="B14" s="256" t="s">
        <v>312</v>
      </c>
      <c r="C14" s="256"/>
      <c r="D14" s="30" t="s">
        <v>35</v>
      </c>
      <c r="E14" s="30" t="s">
        <v>313</v>
      </c>
    </row>
    <row r="15" spans="1:5" ht="18">
      <c r="A15" s="29">
        <v>1</v>
      </c>
      <c r="B15" s="256"/>
      <c r="C15" s="256"/>
      <c r="D15" s="30"/>
      <c r="E15" s="30"/>
    </row>
    <row r="16" spans="1:5" ht="18">
      <c r="A16" s="29">
        <v>2</v>
      </c>
      <c r="B16" s="256"/>
      <c r="C16" s="256"/>
      <c r="D16" s="30"/>
      <c r="E16" s="30"/>
    </row>
    <row r="17" spans="1:5" ht="18">
      <c r="A17" s="29">
        <v>3</v>
      </c>
      <c r="B17" s="256"/>
      <c r="C17" s="256"/>
      <c r="D17" s="30"/>
      <c r="E17" s="30"/>
    </row>
    <row r="18" spans="1:5" ht="18">
      <c r="A18" s="29">
        <v>4</v>
      </c>
      <c r="B18" s="256"/>
      <c r="C18" s="256"/>
      <c r="D18" s="30"/>
      <c r="E18" s="30"/>
    </row>
    <row r="19" spans="1:5" ht="18">
      <c r="A19" s="29">
        <v>5</v>
      </c>
      <c r="B19" s="256"/>
      <c r="C19" s="256"/>
      <c r="D19" s="30"/>
      <c r="E19" s="30"/>
    </row>
    <row r="20" spans="1:5" ht="18">
      <c r="A20" s="32">
        <v>6</v>
      </c>
      <c r="B20" s="256"/>
      <c r="C20" s="256"/>
      <c r="D20" s="30"/>
      <c r="E20" s="30"/>
    </row>
    <row r="21" spans="1:5" ht="18">
      <c r="A21" s="257" t="s">
        <v>314</v>
      </c>
      <c r="B21" s="257"/>
      <c r="C21" s="257"/>
      <c r="D21" s="257"/>
      <c r="E21" s="33"/>
    </row>
    <row r="23" spans="1:5" ht="57" customHeight="1">
      <c r="A23" s="254" t="s">
        <v>315</v>
      </c>
      <c r="B23" s="254"/>
      <c r="C23" s="254"/>
      <c r="D23" s="254"/>
      <c r="E23" s="254"/>
    </row>
    <row r="24" spans="1:5" ht="26.25" customHeight="1"/>
    <row r="25" spans="1:5" ht="36.75" customHeight="1">
      <c r="A25" s="34" t="s">
        <v>316</v>
      </c>
      <c r="B25" s="34"/>
      <c r="C25" s="255" t="s">
        <v>317</v>
      </c>
      <c r="D25" s="255"/>
      <c r="E25" s="255"/>
    </row>
  </sheetData>
  <sheetProtection selectLockedCells="1" selectUnlockedCells="1"/>
  <mergeCells count="14">
    <mergeCell ref="A23:E23"/>
    <mergeCell ref="C25:E25"/>
    <mergeCell ref="B16:C16"/>
    <mergeCell ref="B17:C17"/>
    <mergeCell ref="B18:C18"/>
    <mergeCell ref="B19:C19"/>
    <mergeCell ref="B20:C20"/>
    <mergeCell ref="A21:D21"/>
    <mergeCell ref="B15:C15"/>
    <mergeCell ref="A2:E2"/>
    <mergeCell ref="A4:E4"/>
    <mergeCell ref="A10:D10"/>
    <mergeCell ref="A12:E12"/>
    <mergeCell ref="B14:C14"/>
  </mergeCells>
  <printOptions horizontalCentered="1"/>
  <pageMargins left="0.35433070866141736" right="0.35433070866141736" top="0.39370078740157483" bottom="0.39370078740157483" header="0.51181102362204722" footer="0.51181102362204722"/>
  <pageSetup paperSize="9" orientation="portrait" horizontalDpi="180" verticalDpi="180" r:id="rId1"/>
  <headerFooter alignWithMargins="0"/>
</worksheet>
</file>

<file path=xl/worksheets/sheet12.xml><?xml version="1.0" encoding="utf-8"?>
<worksheet xmlns="http://schemas.openxmlformats.org/spreadsheetml/2006/main" xmlns:r="http://schemas.openxmlformats.org/officeDocument/2006/relationships">
  <dimension ref="A1:K28"/>
  <sheetViews>
    <sheetView workbookViewId="0">
      <selection activeCell="H26" sqref="H26"/>
    </sheetView>
  </sheetViews>
  <sheetFormatPr defaultRowHeight="12.75"/>
  <cols>
    <col min="1" max="1" width="4" style="66" customWidth="1"/>
    <col min="2" max="2" width="14" style="50" customWidth="1"/>
    <col min="3" max="11" width="8.42578125" style="50" customWidth="1"/>
    <col min="12" max="16384" width="9.140625" style="50"/>
  </cols>
  <sheetData>
    <row r="1" spans="1:11" ht="22.15" customHeight="1">
      <c r="A1" s="278" t="str">
        <f>UPPER(CONCATENATE("SSC PUBLIC EXAMINATIONS,",Main!I1))</f>
        <v>SSC PUBLIC EXAMINATIONS,MARCH-2012</v>
      </c>
      <c r="B1" s="278"/>
      <c r="C1" s="278"/>
      <c r="D1" s="278"/>
      <c r="E1" s="278"/>
      <c r="F1" s="278"/>
      <c r="G1" s="278"/>
      <c r="H1" s="278"/>
      <c r="I1" s="278"/>
      <c r="J1" s="278"/>
      <c r="K1" s="278"/>
    </row>
    <row r="2" spans="1:11" ht="14.25">
      <c r="A2" s="278" t="s">
        <v>322</v>
      </c>
      <c r="B2" s="278"/>
      <c r="C2" s="278"/>
      <c r="D2" s="278"/>
      <c r="E2" s="278"/>
      <c r="F2" s="278"/>
      <c r="G2" s="278"/>
      <c r="H2" s="278"/>
      <c r="I2" s="278"/>
      <c r="J2" s="278"/>
      <c r="K2" s="278"/>
    </row>
    <row r="3" spans="1:11" ht="14.45" customHeight="1">
      <c r="A3" s="279" t="s">
        <v>323</v>
      </c>
      <c r="B3" s="279"/>
      <c r="C3" s="279"/>
      <c r="D3" s="279"/>
      <c r="E3" s="279"/>
      <c r="F3" s="279"/>
      <c r="G3" s="279"/>
      <c r="H3" s="279"/>
      <c r="I3" s="279"/>
      <c r="J3" s="279"/>
      <c r="K3" s="279"/>
    </row>
    <row r="5" spans="1:11" ht="17.25" customHeight="1">
      <c r="A5" s="280" t="s">
        <v>541</v>
      </c>
      <c r="B5" s="281"/>
      <c r="C5" s="281"/>
      <c r="D5" s="281"/>
      <c r="E5" s="282" t="s">
        <v>22</v>
      </c>
      <c r="F5" s="283"/>
      <c r="G5" s="74" t="str">
        <f>NR!AS4</f>
        <v>1</v>
      </c>
      <c r="H5" s="74" t="str">
        <f>NR!AT4</f>
        <v>6</v>
      </c>
      <c r="I5" s="74" t="str">
        <f>NR!AU4</f>
        <v>0</v>
      </c>
      <c r="J5" s="74" t="str">
        <f>NR!AV4</f>
        <v>0</v>
      </c>
      <c r="K5" s="74" t="str">
        <f>NR!AW4</f>
        <v>1</v>
      </c>
    </row>
    <row r="6" spans="1:11" ht="20.25" customHeight="1">
      <c r="A6" s="277" t="str">
        <f>Main!F2</f>
        <v>Govt. Model High School Nellore</v>
      </c>
      <c r="B6" s="277"/>
      <c r="C6" s="277"/>
      <c r="D6" s="277"/>
    </row>
    <row r="7" spans="1:11" ht="18" customHeight="1">
      <c r="F7" s="276" t="s">
        <v>324</v>
      </c>
      <c r="G7" s="269"/>
      <c r="H7" s="276" t="s">
        <v>325</v>
      </c>
      <c r="I7" s="269"/>
      <c r="J7" s="276" t="s">
        <v>326</v>
      </c>
      <c r="K7" s="269"/>
    </row>
    <row r="8" spans="1:11" ht="22.15" customHeight="1">
      <c r="F8" s="267">
        <f>COUNTIF(Main!G6:G505,"B")</f>
        <v>69</v>
      </c>
      <c r="G8" s="267"/>
      <c r="H8" s="267">
        <f>COUNTIF(Main!G6:G505,"G")</f>
        <v>55</v>
      </c>
      <c r="I8" s="267"/>
      <c r="J8" s="267">
        <f>SUM(F8:I8)</f>
        <v>124</v>
      </c>
      <c r="K8" s="267"/>
    </row>
    <row r="9" spans="1:11">
      <c r="A9" s="76" t="s">
        <v>327</v>
      </c>
    </row>
    <row r="10" spans="1:11" ht="38.25">
      <c r="A10" s="77" t="s">
        <v>328</v>
      </c>
      <c r="B10" s="78" t="s">
        <v>329</v>
      </c>
      <c r="C10" s="78" t="s">
        <v>330</v>
      </c>
      <c r="D10" s="78" t="s">
        <v>331</v>
      </c>
      <c r="E10" s="78" t="s">
        <v>332</v>
      </c>
      <c r="F10" s="78" t="s">
        <v>333</v>
      </c>
      <c r="G10" s="78" t="s">
        <v>334</v>
      </c>
      <c r="H10" s="240" t="s">
        <v>335</v>
      </c>
      <c r="I10" s="240"/>
      <c r="J10" s="240" t="s">
        <v>326</v>
      </c>
      <c r="K10" s="240"/>
    </row>
    <row r="11" spans="1:11" ht="35.450000000000003" customHeight="1">
      <c r="A11" s="77"/>
      <c r="B11" s="95"/>
      <c r="C11" s="79">
        <f>COUNTIF(Main!AD6:AD505,"01T")</f>
        <v>121</v>
      </c>
      <c r="D11" s="79">
        <f>COUNTIF(Main!AD6:AD505,"01H")</f>
        <v>1</v>
      </c>
      <c r="E11" s="79">
        <f>COUNTIF(Main!AD6:AD505,"01U")</f>
        <v>2</v>
      </c>
      <c r="F11" s="79"/>
      <c r="G11" s="79"/>
      <c r="H11" s="268"/>
      <c r="I11" s="268"/>
      <c r="J11" s="268">
        <f>SUM(B11:I11)</f>
        <v>124</v>
      </c>
      <c r="K11" s="268"/>
    </row>
    <row r="12" spans="1:11" ht="27.6" customHeight="1">
      <c r="A12" s="269" t="s">
        <v>336</v>
      </c>
      <c r="B12" s="270" t="s">
        <v>337</v>
      </c>
      <c r="C12" s="240" t="s">
        <v>338</v>
      </c>
      <c r="D12" s="240" t="s">
        <v>339</v>
      </c>
      <c r="E12" s="240" t="s">
        <v>340</v>
      </c>
      <c r="F12" s="240" t="s">
        <v>341</v>
      </c>
      <c r="G12" s="271" t="s">
        <v>342</v>
      </c>
      <c r="H12" s="269" t="s">
        <v>343</v>
      </c>
      <c r="I12" s="269"/>
      <c r="J12" s="269"/>
      <c r="K12" s="269"/>
    </row>
    <row r="13" spans="1:11" ht="33.6" customHeight="1">
      <c r="A13" s="269"/>
      <c r="B13" s="240"/>
      <c r="C13" s="240"/>
      <c r="D13" s="240"/>
      <c r="E13" s="240"/>
      <c r="F13" s="240"/>
      <c r="G13" s="272"/>
      <c r="H13" s="78" t="s">
        <v>344</v>
      </c>
      <c r="I13" s="78" t="s">
        <v>345</v>
      </c>
      <c r="J13" s="78" t="s">
        <v>344</v>
      </c>
      <c r="K13" s="78" t="s">
        <v>345</v>
      </c>
    </row>
    <row r="14" spans="1:11" ht="39.6" customHeight="1">
      <c r="A14" s="84"/>
      <c r="B14" s="75"/>
      <c r="C14" s="75"/>
      <c r="D14" s="75"/>
      <c r="E14" s="75">
        <f>COUNTIF(Main!AD6:AD505,"03T")</f>
        <v>0</v>
      </c>
      <c r="F14" s="75">
        <f>COUNTIF(Main!AD6:AD505,"03T")</f>
        <v>0</v>
      </c>
      <c r="G14" s="273"/>
      <c r="H14" s="75"/>
      <c r="I14" s="75"/>
      <c r="J14" s="75"/>
      <c r="K14" s="75"/>
    </row>
    <row r="15" spans="1:11" s="82" customFormat="1" ht="38.25">
      <c r="A15" s="77">
        <v>2</v>
      </c>
      <c r="B15" s="80" t="s">
        <v>346</v>
      </c>
      <c r="C15" s="81" t="s">
        <v>347</v>
      </c>
      <c r="D15" s="81" t="s">
        <v>348</v>
      </c>
      <c r="E15" s="81" t="s">
        <v>349</v>
      </c>
      <c r="F15" s="81" t="s">
        <v>350</v>
      </c>
      <c r="G15" s="81" t="s">
        <v>351</v>
      </c>
      <c r="H15" s="274"/>
      <c r="I15" s="274"/>
      <c r="J15" s="274"/>
      <c r="K15" s="274"/>
    </row>
    <row r="16" spans="1:11" ht="31.9" customHeight="1">
      <c r="A16" s="84"/>
      <c r="B16" s="96"/>
      <c r="C16" s="75">
        <f>COUNTIF(Main!R6:R505,"09T")</f>
        <v>2</v>
      </c>
      <c r="D16" s="75">
        <f>COUNTIF(Main!R6:R505,"09H")</f>
        <v>122</v>
      </c>
      <c r="E16" s="75">
        <f>COUNTIF(Main!R6:R505,"09U")</f>
        <v>0</v>
      </c>
      <c r="F16" s="75"/>
      <c r="G16" s="75">
        <f>COUNTIF(Main!R6:R505,"11E")</f>
        <v>0</v>
      </c>
      <c r="H16" s="275"/>
      <c r="I16" s="275"/>
      <c r="J16" s="275"/>
      <c r="K16" s="275"/>
    </row>
    <row r="17" spans="1:11" s="82" customFormat="1" ht="28.15" customHeight="1">
      <c r="A17" s="77">
        <v>3</v>
      </c>
      <c r="B17" s="80" t="s">
        <v>352</v>
      </c>
      <c r="C17" s="270" t="s">
        <v>353</v>
      </c>
      <c r="D17" s="240"/>
      <c r="E17" s="240"/>
      <c r="F17" s="240"/>
      <c r="G17" s="270" t="s">
        <v>354</v>
      </c>
      <c r="H17" s="240"/>
      <c r="I17" s="240"/>
      <c r="J17" s="240"/>
      <c r="K17" s="240"/>
    </row>
    <row r="18" spans="1:11" ht="27" customHeight="1">
      <c r="A18" s="84"/>
      <c r="B18" s="96"/>
      <c r="C18" s="267">
        <f>COUNTIF(Main!AG6:AG505,"13E")</f>
        <v>70</v>
      </c>
      <c r="D18" s="267"/>
      <c r="E18" s="267"/>
      <c r="F18" s="267"/>
      <c r="G18" s="267">
        <f>COUNTIF(Main!AG6:AG505,"29E")</f>
        <v>54</v>
      </c>
      <c r="H18" s="267"/>
      <c r="I18" s="267"/>
      <c r="J18" s="267"/>
      <c r="K18" s="267"/>
    </row>
    <row r="20" spans="1:11">
      <c r="A20" s="76" t="s">
        <v>355</v>
      </c>
    </row>
    <row r="21" spans="1:11" ht="25.5">
      <c r="A21" s="84"/>
      <c r="B21" s="83" t="s">
        <v>356</v>
      </c>
      <c r="C21" s="83" t="s">
        <v>357</v>
      </c>
      <c r="D21" s="83" t="s">
        <v>358</v>
      </c>
      <c r="E21" s="83" t="s">
        <v>359</v>
      </c>
      <c r="F21" s="83" t="s">
        <v>360</v>
      </c>
      <c r="G21" s="83" t="s">
        <v>361</v>
      </c>
      <c r="H21" s="83" t="s">
        <v>362</v>
      </c>
      <c r="I21" s="83" t="s">
        <v>363</v>
      </c>
      <c r="J21" s="263" t="s">
        <v>364</v>
      </c>
      <c r="K21" s="263"/>
    </row>
    <row r="22" spans="1:11" ht="25.5">
      <c r="A22" s="84">
        <v>4</v>
      </c>
      <c r="B22" s="83" t="s">
        <v>365</v>
      </c>
      <c r="C22" s="75">
        <f>COUNTIF(Main!AI6:AI505,"15E")</f>
        <v>54</v>
      </c>
      <c r="D22" s="75">
        <f>COUNTIF(Main!AI6:AI505,"15T")</f>
        <v>70</v>
      </c>
      <c r="E22" s="75">
        <f>COUNTIF(Main!AI6:AI505,"15h")</f>
        <v>0</v>
      </c>
      <c r="F22" s="75">
        <f>COUNTIF(Main!AI6:AI505,"15u")</f>
        <v>0</v>
      </c>
      <c r="G22" s="75"/>
      <c r="H22" s="75"/>
      <c r="I22" s="75"/>
      <c r="J22" s="267"/>
      <c r="K22" s="267"/>
    </row>
    <row r="23" spans="1:11" ht="38.25">
      <c r="A23" s="84">
        <v>5</v>
      </c>
      <c r="B23" s="83" t="s">
        <v>366</v>
      </c>
      <c r="C23" s="75">
        <f>COUNTIF(Main!AJ6:AJ505,"19E")</f>
        <v>54</v>
      </c>
      <c r="D23" s="75">
        <f>COUNTIF(Main!AJ6:AJ505,"19T")</f>
        <v>70</v>
      </c>
      <c r="E23" s="75">
        <f>COUNTIF(Main!AJ6:AJ505,"19h")</f>
        <v>0</v>
      </c>
      <c r="F23" s="75">
        <f>COUNTIF(Main!AJ6:AJ505,"19u")</f>
        <v>0</v>
      </c>
      <c r="G23" s="75"/>
      <c r="H23" s="75"/>
      <c r="I23" s="75"/>
      <c r="J23" s="267"/>
      <c r="K23" s="267"/>
    </row>
    <row r="24" spans="1:11" ht="25.5">
      <c r="A24" s="84">
        <v>6</v>
      </c>
      <c r="B24" s="83" t="s">
        <v>367</v>
      </c>
      <c r="C24" s="75">
        <f>COUNTIF(Main!AK6:AK505,"21E")</f>
        <v>54</v>
      </c>
      <c r="D24" s="75">
        <f>COUNTIF(Main!AK6:AK505,"21T")</f>
        <v>70</v>
      </c>
      <c r="E24" s="75">
        <f>COUNTIF(Main!AK6:AK505,"21H")</f>
        <v>0</v>
      </c>
      <c r="F24" s="75">
        <f>COUNTIF(Main!AK6:AK505,"21U")</f>
        <v>0</v>
      </c>
      <c r="G24" s="75"/>
      <c r="H24" s="75"/>
      <c r="I24" s="75"/>
      <c r="J24" s="267"/>
      <c r="K24" s="267"/>
    </row>
    <row r="25" spans="1:11" ht="30.6" customHeight="1">
      <c r="A25" s="262">
        <v>7</v>
      </c>
      <c r="B25" s="263" t="s">
        <v>368</v>
      </c>
      <c r="C25" s="83" t="s">
        <v>369</v>
      </c>
      <c r="D25" s="83" t="s">
        <v>370</v>
      </c>
      <c r="E25" s="83" t="s">
        <v>371</v>
      </c>
      <c r="F25" s="85"/>
      <c r="G25" s="86"/>
      <c r="H25" s="86"/>
      <c r="I25" s="86"/>
      <c r="J25" s="264"/>
      <c r="K25" s="264"/>
    </row>
    <row r="26" spans="1:11" ht="25.9" customHeight="1">
      <c r="A26" s="262"/>
      <c r="B26" s="263"/>
      <c r="C26" s="96"/>
      <c r="D26" s="96"/>
      <c r="E26" s="96"/>
      <c r="F26" s="87"/>
      <c r="G26" s="88"/>
      <c r="H26" s="88"/>
      <c r="I26" s="88"/>
      <c r="J26" s="265"/>
      <c r="K26" s="265"/>
    </row>
    <row r="28" spans="1:11" ht="20.45" customHeight="1">
      <c r="A28" s="76" t="s">
        <v>280</v>
      </c>
      <c r="H28" s="266" t="s">
        <v>372</v>
      </c>
      <c r="I28" s="250"/>
      <c r="J28" s="250"/>
      <c r="K28" s="250"/>
    </row>
  </sheetData>
  <sheetProtection password="CDC0" sheet="1" objects="1" scenarios="1" formatCells="0" formatColumns="0"/>
  <protectedRanges>
    <protectedRange password="CF7A" sqref="A1:K32" name="Range5"/>
    <protectedRange password="CF7A" sqref="F8:K8" name="Range1"/>
    <protectedRange password="CF7A" sqref="C11:I11" name="Range2"/>
    <protectedRange password="CF7A" sqref="C14:F14" name="Range3"/>
    <protectedRange password="CF7A" sqref="H14:K14" name="Range4"/>
  </protectedRanges>
  <mergeCells count="39">
    <mergeCell ref="F7:G7"/>
    <mergeCell ref="H7:I7"/>
    <mergeCell ref="J7:K7"/>
    <mergeCell ref="A6:D6"/>
    <mergeCell ref="A1:K1"/>
    <mergeCell ref="A2:K2"/>
    <mergeCell ref="A3:K3"/>
    <mergeCell ref="A5:D5"/>
    <mergeCell ref="E5:F5"/>
    <mergeCell ref="J23:K23"/>
    <mergeCell ref="J24:K24"/>
    <mergeCell ref="G12:G14"/>
    <mergeCell ref="H12:K12"/>
    <mergeCell ref="H15:K15"/>
    <mergeCell ref="H16:K16"/>
    <mergeCell ref="G17:K17"/>
    <mergeCell ref="C18:F18"/>
    <mergeCell ref="G18:K18"/>
    <mergeCell ref="J21:K21"/>
    <mergeCell ref="J22:K22"/>
    <mergeCell ref="C17:F17"/>
    <mergeCell ref="A12:A13"/>
    <mergeCell ref="B12:B13"/>
    <mergeCell ref="C12:C13"/>
    <mergeCell ref="D12:D13"/>
    <mergeCell ref="E12:E13"/>
    <mergeCell ref="F12:F13"/>
    <mergeCell ref="F8:G8"/>
    <mergeCell ref="H8:I8"/>
    <mergeCell ref="J8:K8"/>
    <mergeCell ref="H10:I10"/>
    <mergeCell ref="J10:K10"/>
    <mergeCell ref="H11:I11"/>
    <mergeCell ref="J11:K11"/>
    <mergeCell ref="A25:A26"/>
    <mergeCell ref="B25:B26"/>
    <mergeCell ref="J25:K25"/>
    <mergeCell ref="J26:K26"/>
    <mergeCell ref="H28:K28"/>
  </mergeCells>
  <printOptions horizontalCentered="1"/>
  <pageMargins left="0.51181102362204722" right="0.51181102362204722" top="0.74803149606299213" bottom="0.74803149606299213" header="0.31496062992125984" footer="0.31496062992125984"/>
  <pageSetup paperSize="9" scale="95" orientation="portrait" horizontalDpi="300" verticalDpi="300" r:id="rId1"/>
</worksheet>
</file>

<file path=xl/worksheets/sheet13.xml><?xml version="1.0" encoding="utf-8"?>
<worksheet xmlns="http://schemas.openxmlformats.org/spreadsheetml/2006/main" xmlns:r="http://schemas.openxmlformats.org/officeDocument/2006/relationships">
  <dimension ref="A1:M20"/>
  <sheetViews>
    <sheetView topLeftCell="A10" workbookViewId="0">
      <selection activeCell="J6" sqref="J6"/>
    </sheetView>
  </sheetViews>
  <sheetFormatPr defaultRowHeight="12.75"/>
  <cols>
    <col min="1" max="1" width="8" style="24" customWidth="1"/>
    <col min="2" max="2" width="9.140625" style="24"/>
    <col min="3" max="3" width="4.85546875" style="24" customWidth="1"/>
    <col min="4" max="8" width="9.140625" style="24"/>
    <col min="9" max="9" width="22" style="24" customWidth="1"/>
    <col min="10" max="12" width="9.140625" style="24"/>
    <col min="13" max="13" width="10.140625" style="24" bestFit="1" customWidth="1"/>
    <col min="14" max="16384" width="9.140625" style="24"/>
  </cols>
  <sheetData>
    <row r="1" spans="1:13" ht="25.15" customHeight="1">
      <c r="A1" s="284" t="s">
        <v>373</v>
      </c>
      <c r="B1" s="284"/>
      <c r="C1" s="284"/>
      <c r="D1" s="284"/>
      <c r="E1" s="284"/>
      <c r="F1" s="284"/>
      <c r="G1" s="284"/>
      <c r="H1" s="284"/>
      <c r="I1" s="284"/>
    </row>
    <row r="2" spans="1:13" ht="18.75" customHeight="1">
      <c r="A2" s="287" t="s">
        <v>740</v>
      </c>
      <c r="B2" s="287"/>
      <c r="C2" s="287"/>
      <c r="D2" s="287"/>
      <c r="E2" s="287"/>
      <c r="F2" s="287"/>
      <c r="G2" s="287"/>
      <c r="H2" s="287"/>
      <c r="I2" s="287"/>
    </row>
    <row r="3" spans="1:13" ht="21.6" customHeight="1">
      <c r="A3" s="285" t="s">
        <v>741</v>
      </c>
      <c r="B3" s="286"/>
      <c r="C3" s="286"/>
      <c r="D3" s="286"/>
      <c r="E3" s="286"/>
      <c r="F3" s="286"/>
      <c r="G3" s="286"/>
      <c r="H3" s="286"/>
      <c r="I3" s="286"/>
    </row>
    <row r="4" spans="1:13" ht="17.45" customHeight="1"/>
    <row r="5" spans="1:13" ht="57.6" customHeight="1">
      <c r="C5" s="35" t="s">
        <v>374</v>
      </c>
      <c r="D5" s="233" t="s">
        <v>375</v>
      </c>
      <c r="E5" s="234"/>
      <c r="F5" s="234"/>
      <c r="G5" s="234"/>
      <c r="H5" s="234"/>
      <c r="I5" s="234"/>
      <c r="M5" s="36"/>
    </row>
    <row r="6" spans="1:13">
      <c r="C6" s="23" t="s">
        <v>376</v>
      </c>
      <c r="D6" s="23" t="s">
        <v>377</v>
      </c>
    </row>
    <row r="7" spans="1:13">
      <c r="D7" s="23" t="s">
        <v>378</v>
      </c>
    </row>
    <row r="8" spans="1:13">
      <c r="D8" s="23" t="s">
        <v>379</v>
      </c>
    </row>
    <row r="9" spans="1:13">
      <c r="A9" s="37" t="s">
        <v>742</v>
      </c>
    </row>
    <row r="10" spans="1:13" ht="46.15" customHeight="1">
      <c r="A10" s="233" t="s">
        <v>380</v>
      </c>
      <c r="B10" s="233"/>
      <c r="C10" s="233"/>
      <c r="D10" s="233"/>
      <c r="E10" s="233"/>
      <c r="F10" s="233"/>
      <c r="G10" s="233"/>
      <c r="H10" s="233"/>
      <c r="I10" s="233"/>
    </row>
    <row r="14" spans="1:13">
      <c r="H14" s="38" t="s">
        <v>381</v>
      </c>
    </row>
    <row r="15" spans="1:13">
      <c r="H15" s="38" t="s">
        <v>382</v>
      </c>
    </row>
    <row r="16" spans="1:13">
      <c r="H16" s="38"/>
    </row>
    <row r="17" spans="1:1">
      <c r="A17" s="23" t="s">
        <v>283</v>
      </c>
    </row>
    <row r="18" spans="1:1">
      <c r="A18" s="23" t="s">
        <v>383</v>
      </c>
    </row>
    <row r="19" spans="1:1">
      <c r="A19" s="23" t="s">
        <v>384</v>
      </c>
    </row>
    <row r="20" spans="1:1">
      <c r="A20" s="23" t="s">
        <v>385</v>
      </c>
    </row>
  </sheetData>
  <mergeCells count="5">
    <mergeCell ref="A1:I1"/>
    <mergeCell ref="A3:I3"/>
    <mergeCell ref="D5:I5"/>
    <mergeCell ref="A10:I10"/>
    <mergeCell ref="A2:I2"/>
  </mergeCells>
  <pageMargins left="0.7" right="0.7" top="0.75" bottom="0.75" header="0.3" footer="0.3"/>
  <pageSetup paperSize="5" orientation="portrait" verticalDpi="0" r:id="rId1"/>
</worksheet>
</file>

<file path=xl/worksheets/sheet14.xml><?xml version="1.0" encoding="utf-8"?>
<worksheet xmlns="http://schemas.openxmlformats.org/spreadsheetml/2006/main" xmlns:r="http://schemas.openxmlformats.org/officeDocument/2006/relationships">
  <dimension ref="A1:J9"/>
  <sheetViews>
    <sheetView topLeftCell="A13" workbookViewId="0">
      <selection activeCell="K3" sqref="K3"/>
    </sheetView>
  </sheetViews>
  <sheetFormatPr defaultRowHeight="12.75"/>
  <cols>
    <col min="1" max="16384" width="9.140625" style="24"/>
  </cols>
  <sheetData>
    <row r="1" spans="1:10" ht="15">
      <c r="A1" s="288" t="s">
        <v>402</v>
      </c>
      <c r="B1" s="288"/>
      <c r="C1" s="288"/>
      <c r="D1" s="288"/>
      <c r="E1" s="288"/>
      <c r="F1" s="288"/>
      <c r="G1" s="288"/>
      <c r="H1" s="288"/>
      <c r="I1" s="288"/>
      <c r="J1" s="288"/>
    </row>
    <row r="2" spans="1:10" ht="15">
      <c r="A2" s="288" t="s">
        <v>401</v>
      </c>
      <c r="B2" s="288"/>
      <c r="C2" s="288"/>
      <c r="D2" s="288"/>
      <c r="E2" s="288"/>
      <c r="F2" s="288"/>
      <c r="G2" s="288"/>
      <c r="H2" s="288"/>
      <c r="I2" s="288"/>
      <c r="J2" s="288"/>
    </row>
    <row r="3" spans="1:10" ht="97.15" customHeight="1">
      <c r="A3" s="289" t="s">
        <v>400</v>
      </c>
      <c r="B3" s="289"/>
      <c r="C3" s="289"/>
      <c r="D3" s="289"/>
      <c r="E3" s="289"/>
      <c r="F3" s="289"/>
      <c r="G3" s="289"/>
      <c r="H3" s="289"/>
      <c r="I3" s="289"/>
      <c r="J3" s="289"/>
    </row>
    <row r="4" spans="1:10" ht="15">
      <c r="A4" s="39"/>
      <c r="B4" s="39"/>
      <c r="C4" s="39"/>
      <c r="D4" s="39"/>
      <c r="E4" s="39"/>
      <c r="F4" s="39"/>
      <c r="G4" s="39"/>
      <c r="H4" s="39"/>
      <c r="I4" s="39"/>
      <c r="J4" s="39"/>
    </row>
    <row r="5" spans="1:10" ht="21" customHeight="1">
      <c r="A5" s="39" t="s">
        <v>399</v>
      </c>
      <c r="B5" s="39"/>
      <c r="C5" s="39"/>
      <c r="D5" s="39"/>
      <c r="E5" s="39"/>
      <c r="F5" s="288" t="s">
        <v>398</v>
      </c>
      <c r="G5" s="288"/>
      <c r="H5" s="288"/>
      <c r="I5" s="288"/>
      <c r="J5" s="288"/>
    </row>
    <row r="6" spans="1:10" ht="21" customHeight="1">
      <c r="A6" s="39" t="s">
        <v>397</v>
      </c>
      <c r="B6" s="39"/>
      <c r="C6" s="39"/>
      <c r="D6" s="39"/>
      <c r="E6" s="39"/>
      <c r="F6" s="39"/>
      <c r="G6" s="39"/>
      <c r="H6" s="39"/>
      <c r="I6" s="39"/>
      <c r="J6" s="39"/>
    </row>
    <row r="7" spans="1:10" ht="15">
      <c r="A7" s="39"/>
      <c r="B7" s="39"/>
      <c r="C7" s="39"/>
      <c r="D7" s="39"/>
      <c r="E7" s="39"/>
      <c r="F7" s="39"/>
      <c r="G7" s="39"/>
      <c r="H7" s="39"/>
      <c r="I7" s="39"/>
      <c r="J7" s="39"/>
    </row>
    <row r="8" spans="1:10" ht="15">
      <c r="A8" s="39"/>
      <c r="B8" s="39"/>
      <c r="C8" s="39"/>
      <c r="D8" s="39"/>
      <c r="E8" s="39"/>
      <c r="F8" s="39"/>
      <c r="G8" s="39"/>
      <c r="H8" s="39"/>
      <c r="I8" s="39"/>
      <c r="J8" s="39"/>
    </row>
    <row r="9" spans="1:10" ht="53.45" customHeight="1">
      <c r="A9" s="290" t="s">
        <v>396</v>
      </c>
      <c r="B9" s="290"/>
      <c r="C9" s="290"/>
      <c r="D9" s="290"/>
      <c r="E9" s="290"/>
      <c r="F9" s="290"/>
      <c r="G9" s="290"/>
      <c r="H9" s="290"/>
      <c r="I9" s="290"/>
      <c r="J9" s="290"/>
    </row>
  </sheetData>
  <mergeCells count="5">
    <mergeCell ref="A1:J1"/>
    <mergeCell ref="A2:J2"/>
    <mergeCell ref="A3:J3"/>
    <mergeCell ref="F5:J5"/>
    <mergeCell ref="A9:J9"/>
  </mergeCells>
  <pageMargins left="0.70866141732283472" right="0.70866141732283472" top="0.74803149606299213" bottom="0.74803149606299213" header="0.31496062992125984" footer="0.31496062992125984"/>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dimension ref="A1:R297"/>
  <sheetViews>
    <sheetView topLeftCell="A2" workbookViewId="0">
      <selection activeCell="E8" sqref="E8"/>
    </sheetView>
  </sheetViews>
  <sheetFormatPr defaultRowHeight="15"/>
  <cols>
    <col min="1" max="1" width="3.140625" style="102" customWidth="1"/>
    <col min="2" max="2" width="20.7109375" style="102" customWidth="1"/>
    <col min="3" max="3" width="7" style="114" customWidth="1"/>
    <col min="4" max="4" width="9.140625" style="102" customWidth="1"/>
    <col min="5" max="5" width="7.7109375" style="102" customWidth="1"/>
    <col min="6" max="6" width="13.7109375" style="102" customWidth="1"/>
    <col min="7" max="7" width="7.42578125" style="102" customWidth="1"/>
    <col min="8" max="8" width="8.42578125" style="102" bestFit="1" customWidth="1"/>
    <col min="9" max="9" width="8.42578125" style="102" customWidth="1"/>
    <col min="10" max="10" width="9.140625" style="102"/>
    <col min="11" max="11" width="5.7109375" style="102" customWidth="1"/>
    <col min="12" max="12" width="12.42578125" style="102" customWidth="1"/>
    <col min="13" max="13" width="7.7109375" style="102" customWidth="1"/>
    <col min="14" max="14" width="6.7109375" style="102" customWidth="1"/>
    <col min="15" max="15" width="7.5703125" style="102" customWidth="1"/>
    <col min="16" max="16" width="6.5703125" style="102" customWidth="1"/>
    <col min="17" max="17" width="12.85546875" style="102" customWidth="1"/>
    <col min="18" max="256" width="9.140625" style="102"/>
    <col min="257" max="257" width="4.85546875" style="102" bestFit="1" customWidth="1"/>
    <col min="258" max="261" width="9.140625" style="102"/>
    <col min="262" max="262" width="10.85546875" style="102" customWidth="1"/>
    <col min="263" max="263" width="7.42578125" style="102" customWidth="1"/>
    <col min="264" max="264" width="8.42578125" style="102" bestFit="1" customWidth="1"/>
    <col min="265" max="265" width="8.42578125" style="102" customWidth="1"/>
    <col min="266" max="266" width="9.140625" style="102"/>
    <col min="267" max="267" width="11.7109375" style="102" customWidth="1"/>
    <col min="268" max="268" width="12.42578125" style="102" customWidth="1"/>
    <col min="269" max="269" width="10.140625" style="102" customWidth="1"/>
    <col min="270" max="270" width="10.42578125" style="102" customWidth="1"/>
    <col min="271" max="271" width="7.5703125" style="102" customWidth="1"/>
    <col min="272" max="272" width="12" style="102" customWidth="1"/>
    <col min="273" max="512" width="9.140625" style="102"/>
    <col min="513" max="513" width="4.85546875" style="102" bestFit="1" customWidth="1"/>
    <col min="514" max="517" width="9.140625" style="102"/>
    <col min="518" max="518" width="10.85546875" style="102" customWidth="1"/>
    <col min="519" max="519" width="7.42578125" style="102" customWidth="1"/>
    <col min="520" max="520" width="8.42578125" style="102" bestFit="1" customWidth="1"/>
    <col min="521" max="521" width="8.42578125" style="102" customWidth="1"/>
    <col min="522" max="522" width="9.140625" style="102"/>
    <col min="523" max="523" width="11.7109375" style="102" customWidth="1"/>
    <col min="524" max="524" width="12.42578125" style="102" customWidth="1"/>
    <col min="525" max="525" width="10.140625" style="102" customWidth="1"/>
    <col min="526" max="526" width="10.42578125" style="102" customWidth="1"/>
    <col min="527" max="527" width="7.5703125" style="102" customWidth="1"/>
    <col min="528" max="528" width="12" style="102" customWidth="1"/>
    <col min="529" max="768" width="9.140625" style="102"/>
    <col min="769" max="769" width="4.85546875" style="102" bestFit="1" customWidth="1"/>
    <col min="770" max="773" width="9.140625" style="102"/>
    <col min="774" max="774" width="10.85546875" style="102" customWidth="1"/>
    <col min="775" max="775" width="7.42578125" style="102" customWidth="1"/>
    <col min="776" max="776" width="8.42578125" style="102" bestFit="1" customWidth="1"/>
    <col min="777" max="777" width="8.42578125" style="102" customWidth="1"/>
    <col min="778" max="778" width="9.140625" style="102"/>
    <col min="779" max="779" width="11.7109375" style="102" customWidth="1"/>
    <col min="780" max="780" width="12.42578125" style="102" customWidth="1"/>
    <col min="781" max="781" width="10.140625" style="102" customWidth="1"/>
    <col min="782" max="782" width="10.42578125" style="102" customWidth="1"/>
    <col min="783" max="783" width="7.5703125" style="102" customWidth="1"/>
    <col min="784" max="784" width="12" style="102" customWidth="1"/>
    <col min="785" max="1024" width="9.140625" style="102"/>
    <col min="1025" max="1025" width="4.85546875" style="102" bestFit="1" customWidth="1"/>
    <col min="1026" max="1029" width="9.140625" style="102"/>
    <col min="1030" max="1030" width="10.85546875" style="102" customWidth="1"/>
    <col min="1031" max="1031" width="7.42578125" style="102" customWidth="1"/>
    <col min="1032" max="1032" width="8.42578125" style="102" bestFit="1" customWidth="1"/>
    <col min="1033" max="1033" width="8.42578125" style="102" customWidth="1"/>
    <col min="1034" max="1034" width="9.140625" style="102"/>
    <col min="1035" max="1035" width="11.7109375" style="102" customWidth="1"/>
    <col min="1036" max="1036" width="12.42578125" style="102" customWidth="1"/>
    <col min="1037" max="1037" width="10.140625" style="102" customWidth="1"/>
    <col min="1038" max="1038" width="10.42578125" style="102" customWidth="1"/>
    <col min="1039" max="1039" width="7.5703125" style="102" customWidth="1"/>
    <col min="1040" max="1040" width="12" style="102" customWidth="1"/>
    <col min="1041" max="1280" width="9.140625" style="102"/>
    <col min="1281" max="1281" width="4.85546875" style="102" bestFit="1" customWidth="1"/>
    <col min="1282" max="1285" width="9.140625" style="102"/>
    <col min="1286" max="1286" width="10.85546875" style="102" customWidth="1"/>
    <col min="1287" max="1287" width="7.42578125" style="102" customWidth="1"/>
    <col min="1288" max="1288" width="8.42578125" style="102" bestFit="1" customWidth="1"/>
    <col min="1289" max="1289" width="8.42578125" style="102" customWidth="1"/>
    <col min="1290" max="1290" width="9.140625" style="102"/>
    <col min="1291" max="1291" width="11.7109375" style="102" customWidth="1"/>
    <col min="1292" max="1292" width="12.42578125" style="102" customWidth="1"/>
    <col min="1293" max="1293" width="10.140625" style="102" customWidth="1"/>
    <col min="1294" max="1294" width="10.42578125" style="102" customWidth="1"/>
    <col min="1295" max="1295" width="7.5703125" style="102" customWidth="1"/>
    <col min="1296" max="1296" width="12" style="102" customWidth="1"/>
    <col min="1297" max="1536" width="9.140625" style="102"/>
    <col min="1537" max="1537" width="4.85546875" style="102" bestFit="1" customWidth="1"/>
    <col min="1538" max="1541" width="9.140625" style="102"/>
    <col min="1542" max="1542" width="10.85546875" style="102" customWidth="1"/>
    <col min="1543" max="1543" width="7.42578125" style="102" customWidth="1"/>
    <col min="1544" max="1544" width="8.42578125" style="102" bestFit="1" customWidth="1"/>
    <col min="1545" max="1545" width="8.42578125" style="102" customWidth="1"/>
    <col min="1546" max="1546" width="9.140625" style="102"/>
    <col min="1547" max="1547" width="11.7109375" style="102" customWidth="1"/>
    <col min="1548" max="1548" width="12.42578125" style="102" customWidth="1"/>
    <col min="1549" max="1549" width="10.140625" style="102" customWidth="1"/>
    <col min="1550" max="1550" width="10.42578125" style="102" customWidth="1"/>
    <col min="1551" max="1551" width="7.5703125" style="102" customWidth="1"/>
    <col min="1552" max="1552" width="12" style="102" customWidth="1"/>
    <col min="1553" max="1792" width="9.140625" style="102"/>
    <col min="1793" max="1793" width="4.85546875" style="102" bestFit="1" customWidth="1"/>
    <col min="1794" max="1797" width="9.140625" style="102"/>
    <col min="1798" max="1798" width="10.85546875" style="102" customWidth="1"/>
    <col min="1799" max="1799" width="7.42578125" style="102" customWidth="1"/>
    <col min="1800" max="1800" width="8.42578125" style="102" bestFit="1" customWidth="1"/>
    <col min="1801" max="1801" width="8.42578125" style="102" customWidth="1"/>
    <col min="1802" max="1802" width="9.140625" style="102"/>
    <col min="1803" max="1803" width="11.7109375" style="102" customWidth="1"/>
    <col min="1804" max="1804" width="12.42578125" style="102" customWidth="1"/>
    <col min="1805" max="1805" width="10.140625" style="102" customWidth="1"/>
    <col min="1806" max="1806" width="10.42578125" style="102" customWidth="1"/>
    <col min="1807" max="1807" width="7.5703125" style="102" customWidth="1"/>
    <col min="1808" max="1808" width="12" style="102" customWidth="1"/>
    <col min="1809" max="2048" width="9.140625" style="102"/>
    <col min="2049" max="2049" width="4.85546875" style="102" bestFit="1" customWidth="1"/>
    <col min="2050" max="2053" width="9.140625" style="102"/>
    <col min="2054" max="2054" width="10.85546875" style="102" customWidth="1"/>
    <col min="2055" max="2055" width="7.42578125" style="102" customWidth="1"/>
    <col min="2056" max="2056" width="8.42578125" style="102" bestFit="1" customWidth="1"/>
    <col min="2057" max="2057" width="8.42578125" style="102" customWidth="1"/>
    <col min="2058" max="2058" width="9.140625" style="102"/>
    <col min="2059" max="2059" width="11.7109375" style="102" customWidth="1"/>
    <col min="2060" max="2060" width="12.42578125" style="102" customWidth="1"/>
    <col min="2061" max="2061" width="10.140625" style="102" customWidth="1"/>
    <col min="2062" max="2062" width="10.42578125" style="102" customWidth="1"/>
    <col min="2063" max="2063" width="7.5703125" style="102" customWidth="1"/>
    <col min="2064" max="2064" width="12" style="102" customWidth="1"/>
    <col min="2065" max="2304" width="9.140625" style="102"/>
    <col min="2305" max="2305" width="4.85546875" style="102" bestFit="1" customWidth="1"/>
    <col min="2306" max="2309" width="9.140625" style="102"/>
    <col min="2310" max="2310" width="10.85546875" style="102" customWidth="1"/>
    <col min="2311" max="2311" width="7.42578125" style="102" customWidth="1"/>
    <col min="2312" max="2312" width="8.42578125" style="102" bestFit="1" customWidth="1"/>
    <col min="2313" max="2313" width="8.42578125" style="102" customWidth="1"/>
    <col min="2314" max="2314" width="9.140625" style="102"/>
    <col min="2315" max="2315" width="11.7109375" style="102" customWidth="1"/>
    <col min="2316" max="2316" width="12.42578125" style="102" customWidth="1"/>
    <col min="2317" max="2317" width="10.140625" style="102" customWidth="1"/>
    <col min="2318" max="2318" width="10.42578125" style="102" customWidth="1"/>
    <col min="2319" max="2319" width="7.5703125" style="102" customWidth="1"/>
    <col min="2320" max="2320" width="12" style="102" customWidth="1"/>
    <col min="2321" max="2560" width="9.140625" style="102"/>
    <col min="2561" max="2561" width="4.85546875" style="102" bestFit="1" customWidth="1"/>
    <col min="2562" max="2565" width="9.140625" style="102"/>
    <col min="2566" max="2566" width="10.85546875" style="102" customWidth="1"/>
    <col min="2567" max="2567" width="7.42578125" style="102" customWidth="1"/>
    <col min="2568" max="2568" width="8.42578125" style="102" bestFit="1" customWidth="1"/>
    <col min="2569" max="2569" width="8.42578125" style="102" customWidth="1"/>
    <col min="2570" max="2570" width="9.140625" style="102"/>
    <col min="2571" max="2571" width="11.7109375" style="102" customWidth="1"/>
    <col min="2572" max="2572" width="12.42578125" style="102" customWidth="1"/>
    <col min="2573" max="2573" width="10.140625" style="102" customWidth="1"/>
    <col min="2574" max="2574" width="10.42578125" style="102" customWidth="1"/>
    <col min="2575" max="2575" width="7.5703125" style="102" customWidth="1"/>
    <col min="2576" max="2576" width="12" style="102" customWidth="1"/>
    <col min="2577" max="2816" width="9.140625" style="102"/>
    <col min="2817" max="2817" width="4.85546875" style="102" bestFit="1" customWidth="1"/>
    <col min="2818" max="2821" width="9.140625" style="102"/>
    <col min="2822" max="2822" width="10.85546875" style="102" customWidth="1"/>
    <col min="2823" max="2823" width="7.42578125" style="102" customWidth="1"/>
    <col min="2824" max="2824" width="8.42578125" style="102" bestFit="1" customWidth="1"/>
    <col min="2825" max="2825" width="8.42578125" style="102" customWidth="1"/>
    <col min="2826" max="2826" width="9.140625" style="102"/>
    <col min="2827" max="2827" width="11.7109375" style="102" customWidth="1"/>
    <col min="2828" max="2828" width="12.42578125" style="102" customWidth="1"/>
    <col min="2829" max="2829" width="10.140625" style="102" customWidth="1"/>
    <col min="2830" max="2830" width="10.42578125" style="102" customWidth="1"/>
    <col min="2831" max="2831" width="7.5703125" style="102" customWidth="1"/>
    <col min="2832" max="2832" width="12" style="102" customWidth="1"/>
    <col min="2833" max="3072" width="9.140625" style="102"/>
    <col min="3073" max="3073" width="4.85546875" style="102" bestFit="1" customWidth="1"/>
    <col min="3074" max="3077" width="9.140625" style="102"/>
    <col min="3078" max="3078" width="10.85546875" style="102" customWidth="1"/>
    <col min="3079" max="3079" width="7.42578125" style="102" customWidth="1"/>
    <col min="3080" max="3080" width="8.42578125" style="102" bestFit="1" customWidth="1"/>
    <col min="3081" max="3081" width="8.42578125" style="102" customWidth="1"/>
    <col min="3082" max="3082" width="9.140625" style="102"/>
    <col min="3083" max="3083" width="11.7109375" style="102" customWidth="1"/>
    <col min="3084" max="3084" width="12.42578125" style="102" customWidth="1"/>
    <col min="3085" max="3085" width="10.140625" style="102" customWidth="1"/>
    <col min="3086" max="3086" width="10.42578125" style="102" customWidth="1"/>
    <col min="3087" max="3087" width="7.5703125" style="102" customWidth="1"/>
    <col min="3088" max="3088" width="12" style="102" customWidth="1"/>
    <col min="3089" max="3328" width="9.140625" style="102"/>
    <col min="3329" max="3329" width="4.85546875" style="102" bestFit="1" customWidth="1"/>
    <col min="3330" max="3333" width="9.140625" style="102"/>
    <col min="3334" max="3334" width="10.85546875" style="102" customWidth="1"/>
    <col min="3335" max="3335" width="7.42578125" style="102" customWidth="1"/>
    <col min="3336" max="3336" width="8.42578125" style="102" bestFit="1" customWidth="1"/>
    <col min="3337" max="3337" width="8.42578125" style="102" customWidth="1"/>
    <col min="3338" max="3338" width="9.140625" style="102"/>
    <col min="3339" max="3339" width="11.7109375" style="102" customWidth="1"/>
    <col min="3340" max="3340" width="12.42578125" style="102" customWidth="1"/>
    <col min="3341" max="3341" width="10.140625" style="102" customWidth="1"/>
    <col min="3342" max="3342" width="10.42578125" style="102" customWidth="1"/>
    <col min="3343" max="3343" width="7.5703125" style="102" customWidth="1"/>
    <col min="3344" max="3344" width="12" style="102" customWidth="1"/>
    <col min="3345" max="3584" width="9.140625" style="102"/>
    <col min="3585" max="3585" width="4.85546875" style="102" bestFit="1" customWidth="1"/>
    <col min="3586" max="3589" width="9.140625" style="102"/>
    <col min="3590" max="3590" width="10.85546875" style="102" customWidth="1"/>
    <col min="3591" max="3591" width="7.42578125" style="102" customWidth="1"/>
    <col min="3592" max="3592" width="8.42578125" style="102" bestFit="1" customWidth="1"/>
    <col min="3593" max="3593" width="8.42578125" style="102" customWidth="1"/>
    <col min="3594" max="3594" width="9.140625" style="102"/>
    <col min="3595" max="3595" width="11.7109375" style="102" customWidth="1"/>
    <col min="3596" max="3596" width="12.42578125" style="102" customWidth="1"/>
    <col min="3597" max="3597" width="10.140625" style="102" customWidth="1"/>
    <col min="3598" max="3598" width="10.42578125" style="102" customWidth="1"/>
    <col min="3599" max="3599" width="7.5703125" style="102" customWidth="1"/>
    <col min="3600" max="3600" width="12" style="102" customWidth="1"/>
    <col min="3601" max="3840" width="9.140625" style="102"/>
    <col min="3841" max="3841" width="4.85546875" style="102" bestFit="1" customWidth="1"/>
    <col min="3842" max="3845" width="9.140625" style="102"/>
    <col min="3846" max="3846" width="10.85546875" style="102" customWidth="1"/>
    <col min="3847" max="3847" width="7.42578125" style="102" customWidth="1"/>
    <col min="3848" max="3848" width="8.42578125" style="102" bestFit="1" customWidth="1"/>
    <col min="3849" max="3849" width="8.42578125" style="102" customWidth="1"/>
    <col min="3850" max="3850" width="9.140625" style="102"/>
    <col min="3851" max="3851" width="11.7109375" style="102" customWidth="1"/>
    <col min="3852" max="3852" width="12.42578125" style="102" customWidth="1"/>
    <col min="3853" max="3853" width="10.140625" style="102" customWidth="1"/>
    <col min="3854" max="3854" width="10.42578125" style="102" customWidth="1"/>
    <col min="3855" max="3855" width="7.5703125" style="102" customWidth="1"/>
    <col min="3856" max="3856" width="12" style="102" customWidth="1"/>
    <col min="3857" max="4096" width="9.140625" style="102"/>
    <col min="4097" max="4097" width="4.85546875" style="102" bestFit="1" customWidth="1"/>
    <col min="4098" max="4101" width="9.140625" style="102"/>
    <col min="4102" max="4102" width="10.85546875" style="102" customWidth="1"/>
    <col min="4103" max="4103" width="7.42578125" style="102" customWidth="1"/>
    <col min="4104" max="4104" width="8.42578125" style="102" bestFit="1" customWidth="1"/>
    <col min="4105" max="4105" width="8.42578125" style="102" customWidth="1"/>
    <col min="4106" max="4106" width="9.140625" style="102"/>
    <col min="4107" max="4107" width="11.7109375" style="102" customWidth="1"/>
    <col min="4108" max="4108" width="12.42578125" style="102" customWidth="1"/>
    <col min="4109" max="4109" width="10.140625" style="102" customWidth="1"/>
    <col min="4110" max="4110" width="10.42578125" style="102" customWidth="1"/>
    <col min="4111" max="4111" width="7.5703125" style="102" customWidth="1"/>
    <col min="4112" max="4112" width="12" style="102" customWidth="1"/>
    <col min="4113" max="4352" width="9.140625" style="102"/>
    <col min="4353" max="4353" width="4.85546875" style="102" bestFit="1" customWidth="1"/>
    <col min="4354" max="4357" width="9.140625" style="102"/>
    <col min="4358" max="4358" width="10.85546875" style="102" customWidth="1"/>
    <col min="4359" max="4359" width="7.42578125" style="102" customWidth="1"/>
    <col min="4360" max="4360" width="8.42578125" style="102" bestFit="1" customWidth="1"/>
    <col min="4361" max="4361" width="8.42578125" style="102" customWidth="1"/>
    <col min="4362" max="4362" width="9.140625" style="102"/>
    <col min="4363" max="4363" width="11.7109375" style="102" customWidth="1"/>
    <col min="4364" max="4364" width="12.42578125" style="102" customWidth="1"/>
    <col min="4365" max="4365" width="10.140625" style="102" customWidth="1"/>
    <col min="4366" max="4366" width="10.42578125" style="102" customWidth="1"/>
    <col min="4367" max="4367" width="7.5703125" style="102" customWidth="1"/>
    <col min="4368" max="4368" width="12" style="102" customWidth="1"/>
    <col min="4369" max="4608" width="9.140625" style="102"/>
    <col min="4609" max="4609" width="4.85546875" style="102" bestFit="1" customWidth="1"/>
    <col min="4610" max="4613" width="9.140625" style="102"/>
    <col min="4614" max="4614" width="10.85546875" style="102" customWidth="1"/>
    <col min="4615" max="4615" width="7.42578125" style="102" customWidth="1"/>
    <col min="4616" max="4616" width="8.42578125" style="102" bestFit="1" customWidth="1"/>
    <col min="4617" max="4617" width="8.42578125" style="102" customWidth="1"/>
    <col min="4618" max="4618" width="9.140625" style="102"/>
    <col min="4619" max="4619" width="11.7109375" style="102" customWidth="1"/>
    <col min="4620" max="4620" width="12.42578125" style="102" customWidth="1"/>
    <col min="4621" max="4621" width="10.140625" style="102" customWidth="1"/>
    <col min="4622" max="4622" width="10.42578125" style="102" customWidth="1"/>
    <col min="4623" max="4623" width="7.5703125" style="102" customWidth="1"/>
    <col min="4624" max="4624" width="12" style="102" customWidth="1"/>
    <col min="4625" max="4864" width="9.140625" style="102"/>
    <col min="4865" max="4865" width="4.85546875" style="102" bestFit="1" customWidth="1"/>
    <col min="4866" max="4869" width="9.140625" style="102"/>
    <col min="4870" max="4870" width="10.85546875" style="102" customWidth="1"/>
    <col min="4871" max="4871" width="7.42578125" style="102" customWidth="1"/>
    <col min="4872" max="4872" width="8.42578125" style="102" bestFit="1" customWidth="1"/>
    <col min="4873" max="4873" width="8.42578125" style="102" customWidth="1"/>
    <col min="4874" max="4874" width="9.140625" style="102"/>
    <col min="4875" max="4875" width="11.7109375" style="102" customWidth="1"/>
    <col min="4876" max="4876" width="12.42578125" style="102" customWidth="1"/>
    <col min="4877" max="4877" width="10.140625" style="102" customWidth="1"/>
    <col min="4878" max="4878" width="10.42578125" style="102" customWidth="1"/>
    <col min="4879" max="4879" width="7.5703125" style="102" customWidth="1"/>
    <col min="4880" max="4880" width="12" style="102" customWidth="1"/>
    <col min="4881" max="5120" width="9.140625" style="102"/>
    <col min="5121" max="5121" width="4.85546875" style="102" bestFit="1" customWidth="1"/>
    <col min="5122" max="5125" width="9.140625" style="102"/>
    <col min="5126" max="5126" width="10.85546875" style="102" customWidth="1"/>
    <col min="5127" max="5127" width="7.42578125" style="102" customWidth="1"/>
    <col min="5128" max="5128" width="8.42578125" style="102" bestFit="1" customWidth="1"/>
    <col min="5129" max="5129" width="8.42578125" style="102" customWidth="1"/>
    <col min="5130" max="5130" width="9.140625" style="102"/>
    <col min="5131" max="5131" width="11.7109375" style="102" customWidth="1"/>
    <col min="5132" max="5132" width="12.42578125" style="102" customWidth="1"/>
    <col min="5133" max="5133" width="10.140625" style="102" customWidth="1"/>
    <col min="5134" max="5134" width="10.42578125" style="102" customWidth="1"/>
    <col min="5135" max="5135" width="7.5703125" style="102" customWidth="1"/>
    <col min="5136" max="5136" width="12" style="102" customWidth="1"/>
    <col min="5137" max="5376" width="9.140625" style="102"/>
    <col min="5377" max="5377" width="4.85546875" style="102" bestFit="1" customWidth="1"/>
    <col min="5378" max="5381" width="9.140625" style="102"/>
    <col min="5382" max="5382" width="10.85546875" style="102" customWidth="1"/>
    <col min="5383" max="5383" width="7.42578125" style="102" customWidth="1"/>
    <col min="5384" max="5384" width="8.42578125" style="102" bestFit="1" customWidth="1"/>
    <col min="5385" max="5385" width="8.42578125" style="102" customWidth="1"/>
    <col min="5386" max="5386" width="9.140625" style="102"/>
    <col min="5387" max="5387" width="11.7109375" style="102" customWidth="1"/>
    <col min="5388" max="5388" width="12.42578125" style="102" customWidth="1"/>
    <col min="5389" max="5389" width="10.140625" style="102" customWidth="1"/>
    <col min="5390" max="5390" width="10.42578125" style="102" customWidth="1"/>
    <col min="5391" max="5391" width="7.5703125" style="102" customWidth="1"/>
    <col min="5392" max="5392" width="12" style="102" customWidth="1"/>
    <col min="5393" max="5632" width="9.140625" style="102"/>
    <col min="5633" max="5633" width="4.85546875" style="102" bestFit="1" customWidth="1"/>
    <col min="5634" max="5637" width="9.140625" style="102"/>
    <col min="5638" max="5638" width="10.85546875" style="102" customWidth="1"/>
    <col min="5639" max="5639" width="7.42578125" style="102" customWidth="1"/>
    <col min="5640" max="5640" width="8.42578125" style="102" bestFit="1" customWidth="1"/>
    <col min="5641" max="5641" width="8.42578125" style="102" customWidth="1"/>
    <col min="5642" max="5642" width="9.140625" style="102"/>
    <col min="5643" max="5643" width="11.7109375" style="102" customWidth="1"/>
    <col min="5644" max="5644" width="12.42578125" style="102" customWidth="1"/>
    <col min="5645" max="5645" width="10.140625" style="102" customWidth="1"/>
    <col min="5646" max="5646" width="10.42578125" style="102" customWidth="1"/>
    <col min="5647" max="5647" width="7.5703125" style="102" customWidth="1"/>
    <col min="5648" max="5648" width="12" style="102" customWidth="1"/>
    <col min="5649" max="5888" width="9.140625" style="102"/>
    <col min="5889" max="5889" width="4.85546875" style="102" bestFit="1" customWidth="1"/>
    <col min="5890" max="5893" width="9.140625" style="102"/>
    <col min="5894" max="5894" width="10.85546875" style="102" customWidth="1"/>
    <col min="5895" max="5895" width="7.42578125" style="102" customWidth="1"/>
    <col min="5896" max="5896" width="8.42578125" style="102" bestFit="1" customWidth="1"/>
    <col min="5897" max="5897" width="8.42578125" style="102" customWidth="1"/>
    <col min="5898" max="5898" width="9.140625" style="102"/>
    <col min="5899" max="5899" width="11.7109375" style="102" customWidth="1"/>
    <col min="5900" max="5900" width="12.42578125" style="102" customWidth="1"/>
    <col min="5901" max="5901" width="10.140625" style="102" customWidth="1"/>
    <col min="5902" max="5902" width="10.42578125" style="102" customWidth="1"/>
    <col min="5903" max="5903" width="7.5703125" style="102" customWidth="1"/>
    <col min="5904" max="5904" width="12" style="102" customWidth="1"/>
    <col min="5905" max="6144" width="9.140625" style="102"/>
    <col min="6145" max="6145" width="4.85546875" style="102" bestFit="1" customWidth="1"/>
    <col min="6146" max="6149" width="9.140625" style="102"/>
    <col min="6150" max="6150" width="10.85546875" style="102" customWidth="1"/>
    <col min="6151" max="6151" width="7.42578125" style="102" customWidth="1"/>
    <col min="6152" max="6152" width="8.42578125" style="102" bestFit="1" customWidth="1"/>
    <col min="6153" max="6153" width="8.42578125" style="102" customWidth="1"/>
    <col min="6154" max="6154" width="9.140625" style="102"/>
    <col min="6155" max="6155" width="11.7109375" style="102" customWidth="1"/>
    <col min="6156" max="6156" width="12.42578125" style="102" customWidth="1"/>
    <col min="6157" max="6157" width="10.140625" style="102" customWidth="1"/>
    <col min="6158" max="6158" width="10.42578125" style="102" customWidth="1"/>
    <col min="6159" max="6159" width="7.5703125" style="102" customWidth="1"/>
    <col min="6160" max="6160" width="12" style="102" customWidth="1"/>
    <col min="6161" max="6400" width="9.140625" style="102"/>
    <col min="6401" max="6401" width="4.85546875" style="102" bestFit="1" customWidth="1"/>
    <col min="6402" max="6405" width="9.140625" style="102"/>
    <col min="6406" max="6406" width="10.85546875" style="102" customWidth="1"/>
    <col min="6407" max="6407" width="7.42578125" style="102" customWidth="1"/>
    <col min="6408" max="6408" width="8.42578125" style="102" bestFit="1" customWidth="1"/>
    <col min="6409" max="6409" width="8.42578125" style="102" customWidth="1"/>
    <col min="6410" max="6410" width="9.140625" style="102"/>
    <col min="6411" max="6411" width="11.7109375" style="102" customWidth="1"/>
    <col min="6412" max="6412" width="12.42578125" style="102" customWidth="1"/>
    <col min="6413" max="6413" width="10.140625" style="102" customWidth="1"/>
    <col min="6414" max="6414" width="10.42578125" style="102" customWidth="1"/>
    <col min="6415" max="6415" width="7.5703125" style="102" customWidth="1"/>
    <col min="6416" max="6416" width="12" style="102" customWidth="1"/>
    <col min="6417" max="6656" width="9.140625" style="102"/>
    <col min="6657" max="6657" width="4.85546875" style="102" bestFit="1" customWidth="1"/>
    <col min="6658" max="6661" width="9.140625" style="102"/>
    <col min="6662" max="6662" width="10.85546875" style="102" customWidth="1"/>
    <col min="6663" max="6663" width="7.42578125" style="102" customWidth="1"/>
    <col min="6664" max="6664" width="8.42578125" style="102" bestFit="1" customWidth="1"/>
    <col min="6665" max="6665" width="8.42578125" style="102" customWidth="1"/>
    <col min="6666" max="6666" width="9.140625" style="102"/>
    <col min="6667" max="6667" width="11.7109375" style="102" customWidth="1"/>
    <col min="6668" max="6668" width="12.42578125" style="102" customWidth="1"/>
    <col min="6669" max="6669" width="10.140625" style="102" customWidth="1"/>
    <col min="6670" max="6670" width="10.42578125" style="102" customWidth="1"/>
    <col min="6671" max="6671" width="7.5703125" style="102" customWidth="1"/>
    <col min="6672" max="6672" width="12" style="102" customWidth="1"/>
    <col min="6673" max="6912" width="9.140625" style="102"/>
    <col min="6913" max="6913" width="4.85546875" style="102" bestFit="1" customWidth="1"/>
    <col min="6914" max="6917" width="9.140625" style="102"/>
    <col min="6918" max="6918" width="10.85546875" style="102" customWidth="1"/>
    <col min="6919" max="6919" width="7.42578125" style="102" customWidth="1"/>
    <col min="6920" max="6920" width="8.42578125" style="102" bestFit="1" customWidth="1"/>
    <col min="6921" max="6921" width="8.42578125" style="102" customWidth="1"/>
    <col min="6922" max="6922" width="9.140625" style="102"/>
    <col min="6923" max="6923" width="11.7109375" style="102" customWidth="1"/>
    <col min="6924" max="6924" width="12.42578125" style="102" customWidth="1"/>
    <col min="6925" max="6925" width="10.140625" style="102" customWidth="1"/>
    <col min="6926" max="6926" width="10.42578125" style="102" customWidth="1"/>
    <col min="6927" max="6927" width="7.5703125" style="102" customWidth="1"/>
    <col min="6928" max="6928" width="12" style="102" customWidth="1"/>
    <col min="6929" max="7168" width="9.140625" style="102"/>
    <col min="7169" max="7169" width="4.85546875" style="102" bestFit="1" customWidth="1"/>
    <col min="7170" max="7173" width="9.140625" style="102"/>
    <col min="7174" max="7174" width="10.85546875" style="102" customWidth="1"/>
    <col min="7175" max="7175" width="7.42578125" style="102" customWidth="1"/>
    <col min="7176" max="7176" width="8.42578125" style="102" bestFit="1" customWidth="1"/>
    <col min="7177" max="7177" width="8.42578125" style="102" customWidth="1"/>
    <col min="7178" max="7178" width="9.140625" style="102"/>
    <col min="7179" max="7179" width="11.7109375" style="102" customWidth="1"/>
    <col min="7180" max="7180" width="12.42578125" style="102" customWidth="1"/>
    <col min="7181" max="7181" width="10.140625" style="102" customWidth="1"/>
    <col min="7182" max="7182" width="10.42578125" style="102" customWidth="1"/>
    <col min="7183" max="7183" width="7.5703125" style="102" customWidth="1"/>
    <col min="7184" max="7184" width="12" style="102" customWidth="1"/>
    <col min="7185" max="7424" width="9.140625" style="102"/>
    <col min="7425" max="7425" width="4.85546875" style="102" bestFit="1" customWidth="1"/>
    <col min="7426" max="7429" width="9.140625" style="102"/>
    <col min="7430" max="7430" width="10.85546875" style="102" customWidth="1"/>
    <col min="7431" max="7431" width="7.42578125" style="102" customWidth="1"/>
    <col min="7432" max="7432" width="8.42578125" style="102" bestFit="1" customWidth="1"/>
    <col min="7433" max="7433" width="8.42578125" style="102" customWidth="1"/>
    <col min="7434" max="7434" width="9.140625" style="102"/>
    <col min="7435" max="7435" width="11.7109375" style="102" customWidth="1"/>
    <col min="7436" max="7436" width="12.42578125" style="102" customWidth="1"/>
    <col min="7437" max="7437" width="10.140625" style="102" customWidth="1"/>
    <col min="7438" max="7438" width="10.42578125" style="102" customWidth="1"/>
    <col min="7439" max="7439" width="7.5703125" style="102" customWidth="1"/>
    <col min="7440" max="7440" width="12" style="102" customWidth="1"/>
    <col min="7441" max="7680" width="9.140625" style="102"/>
    <col min="7681" max="7681" width="4.85546875" style="102" bestFit="1" customWidth="1"/>
    <col min="7682" max="7685" width="9.140625" style="102"/>
    <col min="7686" max="7686" width="10.85546875" style="102" customWidth="1"/>
    <col min="7687" max="7687" width="7.42578125" style="102" customWidth="1"/>
    <col min="7688" max="7688" width="8.42578125" style="102" bestFit="1" customWidth="1"/>
    <col min="7689" max="7689" width="8.42578125" style="102" customWidth="1"/>
    <col min="7690" max="7690" width="9.140625" style="102"/>
    <col min="7691" max="7691" width="11.7109375" style="102" customWidth="1"/>
    <col min="7692" max="7692" width="12.42578125" style="102" customWidth="1"/>
    <col min="7693" max="7693" width="10.140625" style="102" customWidth="1"/>
    <col min="7694" max="7694" width="10.42578125" style="102" customWidth="1"/>
    <col min="7695" max="7695" width="7.5703125" style="102" customWidth="1"/>
    <col min="7696" max="7696" width="12" style="102" customWidth="1"/>
    <col min="7697" max="7936" width="9.140625" style="102"/>
    <col min="7937" max="7937" width="4.85546875" style="102" bestFit="1" customWidth="1"/>
    <col min="7938" max="7941" width="9.140625" style="102"/>
    <col min="7942" max="7942" width="10.85546875" style="102" customWidth="1"/>
    <col min="7943" max="7943" width="7.42578125" style="102" customWidth="1"/>
    <col min="7944" max="7944" width="8.42578125" style="102" bestFit="1" customWidth="1"/>
    <col min="7945" max="7945" width="8.42578125" style="102" customWidth="1"/>
    <col min="7946" max="7946" width="9.140625" style="102"/>
    <col min="7947" max="7947" width="11.7109375" style="102" customWidth="1"/>
    <col min="7948" max="7948" width="12.42578125" style="102" customWidth="1"/>
    <col min="7949" max="7949" width="10.140625" style="102" customWidth="1"/>
    <col min="7950" max="7950" width="10.42578125" style="102" customWidth="1"/>
    <col min="7951" max="7951" width="7.5703125" style="102" customWidth="1"/>
    <col min="7952" max="7952" width="12" style="102" customWidth="1"/>
    <col min="7953" max="8192" width="9.140625" style="102"/>
    <col min="8193" max="8193" width="4.85546875" style="102" bestFit="1" customWidth="1"/>
    <col min="8194" max="8197" width="9.140625" style="102"/>
    <col min="8198" max="8198" width="10.85546875" style="102" customWidth="1"/>
    <col min="8199" max="8199" width="7.42578125" style="102" customWidth="1"/>
    <col min="8200" max="8200" width="8.42578125" style="102" bestFit="1" customWidth="1"/>
    <col min="8201" max="8201" width="8.42578125" style="102" customWidth="1"/>
    <col min="8202" max="8202" width="9.140625" style="102"/>
    <col min="8203" max="8203" width="11.7109375" style="102" customWidth="1"/>
    <col min="8204" max="8204" width="12.42578125" style="102" customWidth="1"/>
    <col min="8205" max="8205" width="10.140625" style="102" customWidth="1"/>
    <col min="8206" max="8206" width="10.42578125" style="102" customWidth="1"/>
    <col min="8207" max="8207" width="7.5703125" style="102" customWidth="1"/>
    <col min="8208" max="8208" width="12" style="102" customWidth="1"/>
    <col min="8209" max="8448" width="9.140625" style="102"/>
    <col min="8449" max="8449" width="4.85546875" style="102" bestFit="1" customWidth="1"/>
    <col min="8450" max="8453" width="9.140625" style="102"/>
    <col min="8454" max="8454" width="10.85546875" style="102" customWidth="1"/>
    <col min="8455" max="8455" width="7.42578125" style="102" customWidth="1"/>
    <col min="8456" max="8456" width="8.42578125" style="102" bestFit="1" customWidth="1"/>
    <col min="8457" max="8457" width="8.42578125" style="102" customWidth="1"/>
    <col min="8458" max="8458" width="9.140625" style="102"/>
    <col min="8459" max="8459" width="11.7109375" style="102" customWidth="1"/>
    <col min="8460" max="8460" width="12.42578125" style="102" customWidth="1"/>
    <col min="8461" max="8461" width="10.140625" style="102" customWidth="1"/>
    <col min="8462" max="8462" width="10.42578125" style="102" customWidth="1"/>
    <col min="8463" max="8463" width="7.5703125" style="102" customWidth="1"/>
    <col min="8464" max="8464" width="12" style="102" customWidth="1"/>
    <col min="8465" max="8704" width="9.140625" style="102"/>
    <col min="8705" max="8705" width="4.85546875" style="102" bestFit="1" customWidth="1"/>
    <col min="8706" max="8709" width="9.140625" style="102"/>
    <col min="8710" max="8710" width="10.85546875" style="102" customWidth="1"/>
    <col min="8711" max="8711" width="7.42578125" style="102" customWidth="1"/>
    <col min="8712" max="8712" width="8.42578125" style="102" bestFit="1" customWidth="1"/>
    <col min="8713" max="8713" width="8.42578125" style="102" customWidth="1"/>
    <col min="8714" max="8714" width="9.140625" style="102"/>
    <col min="8715" max="8715" width="11.7109375" style="102" customWidth="1"/>
    <col min="8716" max="8716" width="12.42578125" style="102" customWidth="1"/>
    <col min="8717" max="8717" width="10.140625" style="102" customWidth="1"/>
    <col min="8718" max="8718" width="10.42578125" style="102" customWidth="1"/>
    <col min="8719" max="8719" width="7.5703125" style="102" customWidth="1"/>
    <col min="8720" max="8720" width="12" style="102" customWidth="1"/>
    <col min="8721" max="8960" width="9.140625" style="102"/>
    <col min="8961" max="8961" width="4.85546875" style="102" bestFit="1" customWidth="1"/>
    <col min="8962" max="8965" width="9.140625" style="102"/>
    <col min="8966" max="8966" width="10.85546875" style="102" customWidth="1"/>
    <col min="8967" max="8967" width="7.42578125" style="102" customWidth="1"/>
    <col min="8968" max="8968" width="8.42578125" style="102" bestFit="1" customWidth="1"/>
    <col min="8969" max="8969" width="8.42578125" style="102" customWidth="1"/>
    <col min="8970" max="8970" width="9.140625" style="102"/>
    <col min="8971" max="8971" width="11.7109375" style="102" customWidth="1"/>
    <col min="8972" max="8972" width="12.42578125" style="102" customWidth="1"/>
    <col min="8973" max="8973" width="10.140625" style="102" customWidth="1"/>
    <col min="8974" max="8974" width="10.42578125" style="102" customWidth="1"/>
    <col min="8975" max="8975" width="7.5703125" style="102" customWidth="1"/>
    <col min="8976" max="8976" width="12" style="102" customWidth="1"/>
    <col min="8977" max="9216" width="9.140625" style="102"/>
    <col min="9217" max="9217" width="4.85546875" style="102" bestFit="1" customWidth="1"/>
    <col min="9218" max="9221" width="9.140625" style="102"/>
    <col min="9222" max="9222" width="10.85546875" style="102" customWidth="1"/>
    <col min="9223" max="9223" width="7.42578125" style="102" customWidth="1"/>
    <col min="9224" max="9224" width="8.42578125" style="102" bestFit="1" customWidth="1"/>
    <col min="9225" max="9225" width="8.42578125" style="102" customWidth="1"/>
    <col min="9226" max="9226" width="9.140625" style="102"/>
    <col min="9227" max="9227" width="11.7109375" style="102" customWidth="1"/>
    <col min="9228" max="9228" width="12.42578125" style="102" customWidth="1"/>
    <col min="9229" max="9229" width="10.140625" style="102" customWidth="1"/>
    <col min="9230" max="9230" width="10.42578125" style="102" customWidth="1"/>
    <col min="9231" max="9231" width="7.5703125" style="102" customWidth="1"/>
    <col min="9232" max="9232" width="12" style="102" customWidth="1"/>
    <col min="9233" max="9472" width="9.140625" style="102"/>
    <col min="9473" max="9473" width="4.85546875" style="102" bestFit="1" customWidth="1"/>
    <col min="9474" max="9477" width="9.140625" style="102"/>
    <col min="9478" max="9478" width="10.85546875" style="102" customWidth="1"/>
    <col min="9479" max="9479" width="7.42578125" style="102" customWidth="1"/>
    <col min="9480" max="9480" width="8.42578125" style="102" bestFit="1" customWidth="1"/>
    <col min="9481" max="9481" width="8.42578125" style="102" customWidth="1"/>
    <col min="9482" max="9482" width="9.140625" style="102"/>
    <col min="9483" max="9483" width="11.7109375" style="102" customWidth="1"/>
    <col min="9484" max="9484" width="12.42578125" style="102" customWidth="1"/>
    <col min="9485" max="9485" width="10.140625" style="102" customWidth="1"/>
    <col min="9486" max="9486" width="10.42578125" style="102" customWidth="1"/>
    <col min="9487" max="9487" width="7.5703125" style="102" customWidth="1"/>
    <col min="9488" max="9488" width="12" style="102" customWidth="1"/>
    <col min="9489" max="9728" width="9.140625" style="102"/>
    <col min="9729" max="9729" width="4.85546875" style="102" bestFit="1" customWidth="1"/>
    <col min="9730" max="9733" width="9.140625" style="102"/>
    <col min="9734" max="9734" width="10.85546875" style="102" customWidth="1"/>
    <col min="9735" max="9735" width="7.42578125" style="102" customWidth="1"/>
    <col min="9736" max="9736" width="8.42578125" style="102" bestFit="1" customWidth="1"/>
    <col min="9737" max="9737" width="8.42578125" style="102" customWidth="1"/>
    <col min="9738" max="9738" width="9.140625" style="102"/>
    <col min="9739" max="9739" width="11.7109375" style="102" customWidth="1"/>
    <col min="9740" max="9740" width="12.42578125" style="102" customWidth="1"/>
    <col min="9741" max="9741" width="10.140625" style="102" customWidth="1"/>
    <col min="9742" max="9742" width="10.42578125" style="102" customWidth="1"/>
    <col min="9743" max="9743" width="7.5703125" style="102" customWidth="1"/>
    <col min="9744" max="9744" width="12" style="102" customWidth="1"/>
    <col min="9745" max="9984" width="9.140625" style="102"/>
    <col min="9985" max="9985" width="4.85546875" style="102" bestFit="1" customWidth="1"/>
    <col min="9986" max="9989" width="9.140625" style="102"/>
    <col min="9990" max="9990" width="10.85546875" style="102" customWidth="1"/>
    <col min="9991" max="9991" width="7.42578125" style="102" customWidth="1"/>
    <col min="9992" max="9992" width="8.42578125" style="102" bestFit="1" customWidth="1"/>
    <col min="9993" max="9993" width="8.42578125" style="102" customWidth="1"/>
    <col min="9994" max="9994" width="9.140625" style="102"/>
    <col min="9995" max="9995" width="11.7109375" style="102" customWidth="1"/>
    <col min="9996" max="9996" width="12.42578125" style="102" customWidth="1"/>
    <col min="9997" max="9997" width="10.140625" style="102" customWidth="1"/>
    <col min="9998" max="9998" width="10.42578125" style="102" customWidth="1"/>
    <col min="9999" max="9999" width="7.5703125" style="102" customWidth="1"/>
    <col min="10000" max="10000" width="12" style="102" customWidth="1"/>
    <col min="10001" max="10240" width="9.140625" style="102"/>
    <col min="10241" max="10241" width="4.85546875" style="102" bestFit="1" customWidth="1"/>
    <col min="10242" max="10245" width="9.140625" style="102"/>
    <col min="10246" max="10246" width="10.85546875" style="102" customWidth="1"/>
    <col min="10247" max="10247" width="7.42578125" style="102" customWidth="1"/>
    <col min="10248" max="10248" width="8.42578125" style="102" bestFit="1" customWidth="1"/>
    <col min="10249" max="10249" width="8.42578125" style="102" customWidth="1"/>
    <col min="10250" max="10250" width="9.140625" style="102"/>
    <col min="10251" max="10251" width="11.7109375" style="102" customWidth="1"/>
    <col min="10252" max="10252" width="12.42578125" style="102" customWidth="1"/>
    <col min="10253" max="10253" width="10.140625" style="102" customWidth="1"/>
    <col min="10254" max="10254" width="10.42578125" style="102" customWidth="1"/>
    <col min="10255" max="10255" width="7.5703125" style="102" customWidth="1"/>
    <col min="10256" max="10256" width="12" style="102" customWidth="1"/>
    <col min="10257" max="10496" width="9.140625" style="102"/>
    <col min="10497" max="10497" width="4.85546875" style="102" bestFit="1" customWidth="1"/>
    <col min="10498" max="10501" width="9.140625" style="102"/>
    <col min="10502" max="10502" width="10.85546875" style="102" customWidth="1"/>
    <col min="10503" max="10503" width="7.42578125" style="102" customWidth="1"/>
    <col min="10504" max="10504" width="8.42578125" style="102" bestFit="1" customWidth="1"/>
    <col min="10505" max="10505" width="8.42578125" style="102" customWidth="1"/>
    <col min="10506" max="10506" width="9.140625" style="102"/>
    <col min="10507" max="10507" width="11.7109375" style="102" customWidth="1"/>
    <col min="10508" max="10508" width="12.42578125" style="102" customWidth="1"/>
    <col min="10509" max="10509" width="10.140625" style="102" customWidth="1"/>
    <col min="10510" max="10510" width="10.42578125" style="102" customWidth="1"/>
    <col min="10511" max="10511" width="7.5703125" style="102" customWidth="1"/>
    <col min="10512" max="10512" width="12" style="102" customWidth="1"/>
    <col min="10513" max="10752" width="9.140625" style="102"/>
    <col min="10753" max="10753" width="4.85546875" style="102" bestFit="1" customWidth="1"/>
    <col min="10754" max="10757" width="9.140625" style="102"/>
    <col min="10758" max="10758" width="10.85546875" style="102" customWidth="1"/>
    <col min="10759" max="10759" width="7.42578125" style="102" customWidth="1"/>
    <col min="10760" max="10760" width="8.42578125" style="102" bestFit="1" customWidth="1"/>
    <col min="10761" max="10761" width="8.42578125" style="102" customWidth="1"/>
    <col min="10762" max="10762" width="9.140625" style="102"/>
    <col min="10763" max="10763" width="11.7109375" style="102" customWidth="1"/>
    <col min="10764" max="10764" width="12.42578125" style="102" customWidth="1"/>
    <col min="10765" max="10765" width="10.140625" style="102" customWidth="1"/>
    <col min="10766" max="10766" width="10.42578125" style="102" customWidth="1"/>
    <col min="10767" max="10767" width="7.5703125" style="102" customWidth="1"/>
    <col min="10768" max="10768" width="12" style="102" customWidth="1"/>
    <col min="10769" max="11008" width="9.140625" style="102"/>
    <col min="11009" max="11009" width="4.85546875" style="102" bestFit="1" customWidth="1"/>
    <col min="11010" max="11013" width="9.140625" style="102"/>
    <col min="11014" max="11014" width="10.85546875" style="102" customWidth="1"/>
    <col min="11015" max="11015" width="7.42578125" style="102" customWidth="1"/>
    <col min="11016" max="11016" width="8.42578125" style="102" bestFit="1" customWidth="1"/>
    <col min="11017" max="11017" width="8.42578125" style="102" customWidth="1"/>
    <col min="11018" max="11018" width="9.140625" style="102"/>
    <col min="11019" max="11019" width="11.7109375" style="102" customWidth="1"/>
    <col min="11020" max="11020" width="12.42578125" style="102" customWidth="1"/>
    <col min="11021" max="11021" width="10.140625" style="102" customWidth="1"/>
    <col min="11022" max="11022" width="10.42578125" style="102" customWidth="1"/>
    <col min="11023" max="11023" width="7.5703125" style="102" customWidth="1"/>
    <col min="11024" max="11024" width="12" style="102" customWidth="1"/>
    <col min="11025" max="11264" width="9.140625" style="102"/>
    <col min="11265" max="11265" width="4.85546875" style="102" bestFit="1" customWidth="1"/>
    <col min="11266" max="11269" width="9.140625" style="102"/>
    <col min="11270" max="11270" width="10.85546875" style="102" customWidth="1"/>
    <col min="11271" max="11271" width="7.42578125" style="102" customWidth="1"/>
    <col min="11272" max="11272" width="8.42578125" style="102" bestFit="1" customWidth="1"/>
    <col min="11273" max="11273" width="8.42578125" style="102" customWidth="1"/>
    <col min="11274" max="11274" width="9.140625" style="102"/>
    <col min="11275" max="11275" width="11.7109375" style="102" customWidth="1"/>
    <col min="11276" max="11276" width="12.42578125" style="102" customWidth="1"/>
    <col min="11277" max="11277" width="10.140625" style="102" customWidth="1"/>
    <col min="11278" max="11278" width="10.42578125" style="102" customWidth="1"/>
    <col min="11279" max="11279" width="7.5703125" style="102" customWidth="1"/>
    <col min="11280" max="11280" width="12" style="102" customWidth="1"/>
    <col min="11281" max="11520" width="9.140625" style="102"/>
    <col min="11521" max="11521" width="4.85546875" style="102" bestFit="1" customWidth="1"/>
    <col min="11522" max="11525" width="9.140625" style="102"/>
    <col min="11526" max="11526" width="10.85546875" style="102" customWidth="1"/>
    <col min="11527" max="11527" width="7.42578125" style="102" customWidth="1"/>
    <col min="11528" max="11528" width="8.42578125" style="102" bestFit="1" customWidth="1"/>
    <col min="11529" max="11529" width="8.42578125" style="102" customWidth="1"/>
    <col min="11530" max="11530" width="9.140625" style="102"/>
    <col min="11531" max="11531" width="11.7109375" style="102" customWidth="1"/>
    <col min="11532" max="11532" width="12.42578125" style="102" customWidth="1"/>
    <col min="11533" max="11533" width="10.140625" style="102" customWidth="1"/>
    <col min="11534" max="11534" width="10.42578125" style="102" customWidth="1"/>
    <col min="11535" max="11535" width="7.5703125" style="102" customWidth="1"/>
    <col min="11536" max="11536" width="12" style="102" customWidth="1"/>
    <col min="11537" max="11776" width="9.140625" style="102"/>
    <col min="11777" max="11777" width="4.85546875" style="102" bestFit="1" customWidth="1"/>
    <col min="11778" max="11781" width="9.140625" style="102"/>
    <col min="11782" max="11782" width="10.85546875" style="102" customWidth="1"/>
    <col min="11783" max="11783" width="7.42578125" style="102" customWidth="1"/>
    <col min="11784" max="11784" width="8.42578125" style="102" bestFit="1" customWidth="1"/>
    <col min="11785" max="11785" width="8.42578125" style="102" customWidth="1"/>
    <col min="11786" max="11786" width="9.140625" style="102"/>
    <col min="11787" max="11787" width="11.7109375" style="102" customWidth="1"/>
    <col min="11788" max="11788" width="12.42578125" style="102" customWidth="1"/>
    <col min="11789" max="11789" width="10.140625" style="102" customWidth="1"/>
    <col min="11790" max="11790" width="10.42578125" style="102" customWidth="1"/>
    <col min="11791" max="11791" width="7.5703125" style="102" customWidth="1"/>
    <col min="11792" max="11792" width="12" style="102" customWidth="1"/>
    <col min="11793" max="12032" width="9.140625" style="102"/>
    <col min="12033" max="12033" width="4.85546875" style="102" bestFit="1" customWidth="1"/>
    <col min="12034" max="12037" width="9.140625" style="102"/>
    <col min="12038" max="12038" width="10.85546875" style="102" customWidth="1"/>
    <col min="12039" max="12039" width="7.42578125" style="102" customWidth="1"/>
    <col min="12040" max="12040" width="8.42578125" style="102" bestFit="1" customWidth="1"/>
    <col min="12041" max="12041" width="8.42578125" style="102" customWidth="1"/>
    <col min="12042" max="12042" width="9.140625" style="102"/>
    <col min="12043" max="12043" width="11.7109375" style="102" customWidth="1"/>
    <col min="12044" max="12044" width="12.42578125" style="102" customWidth="1"/>
    <col min="12045" max="12045" width="10.140625" style="102" customWidth="1"/>
    <col min="12046" max="12046" width="10.42578125" style="102" customWidth="1"/>
    <col min="12047" max="12047" width="7.5703125" style="102" customWidth="1"/>
    <col min="12048" max="12048" width="12" style="102" customWidth="1"/>
    <col min="12049" max="12288" width="9.140625" style="102"/>
    <col min="12289" max="12289" width="4.85546875" style="102" bestFit="1" customWidth="1"/>
    <col min="12290" max="12293" width="9.140625" style="102"/>
    <col min="12294" max="12294" width="10.85546875" style="102" customWidth="1"/>
    <col min="12295" max="12295" width="7.42578125" style="102" customWidth="1"/>
    <col min="12296" max="12296" width="8.42578125" style="102" bestFit="1" customWidth="1"/>
    <col min="12297" max="12297" width="8.42578125" style="102" customWidth="1"/>
    <col min="12298" max="12298" width="9.140625" style="102"/>
    <col min="12299" max="12299" width="11.7109375" style="102" customWidth="1"/>
    <col min="12300" max="12300" width="12.42578125" style="102" customWidth="1"/>
    <col min="12301" max="12301" width="10.140625" style="102" customWidth="1"/>
    <col min="12302" max="12302" width="10.42578125" style="102" customWidth="1"/>
    <col min="12303" max="12303" width="7.5703125" style="102" customWidth="1"/>
    <col min="12304" max="12304" width="12" style="102" customWidth="1"/>
    <col min="12305" max="12544" width="9.140625" style="102"/>
    <col min="12545" max="12545" width="4.85546875" style="102" bestFit="1" customWidth="1"/>
    <col min="12546" max="12549" width="9.140625" style="102"/>
    <col min="12550" max="12550" width="10.85546875" style="102" customWidth="1"/>
    <col min="12551" max="12551" width="7.42578125" style="102" customWidth="1"/>
    <col min="12552" max="12552" width="8.42578125" style="102" bestFit="1" customWidth="1"/>
    <col min="12553" max="12553" width="8.42578125" style="102" customWidth="1"/>
    <col min="12554" max="12554" width="9.140625" style="102"/>
    <col min="12555" max="12555" width="11.7109375" style="102" customWidth="1"/>
    <col min="12556" max="12556" width="12.42578125" style="102" customWidth="1"/>
    <col min="12557" max="12557" width="10.140625" style="102" customWidth="1"/>
    <col min="12558" max="12558" width="10.42578125" style="102" customWidth="1"/>
    <col min="12559" max="12559" width="7.5703125" style="102" customWidth="1"/>
    <col min="12560" max="12560" width="12" style="102" customWidth="1"/>
    <col min="12561" max="12800" width="9.140625" style="102"/>
    <col min="12801" max="12801" width="4.85546875" style="102" bestFit="1" customWidth="1"/>
    <col min="12802" max="12805" width="9.140625" style="102"/>
    <col min="12806" max="12806" width="10.85546875" style="102" customWidth="1"/>
    <col min="12807" max="12807" width="7.42578125" style="102" customWidth="1"/>
    <col min="12808" max="12808" width="8.42578125" style="102" bestFit="1" customWidth="1"/>
    <col min="12809" max="12809" width="8.42578125" style="102" customWidth="1"/>
    <col min="12810" max="12810" width="9.140625" style="102"/>
    <col min="12811" max="12811" width="11.7109375" style="102" customWidth="1"/>
    <col min="12812" max="12812" width="12.42578125" style="102" customWidth="1"/>
    <col min="12813" max="12813" width="10.140625" style="102" customWidth="1"/>
    <col min="12814" max="12814" width="10.42578125" style="102" customWidth="1"/>
    <col min="12815" max="12815" width="7.5703125" style="102" customWidth="1"/>
    <col min="12816" max="12816" width="12" style="102" customWidth="1"/>
    <col min="12817" max="13056" width="9.140625" style="102"/>
    <col min="13057" max="13057" width="4.85546875" style="102" bestFit="1" customWidth="1"/>
    <col min="13058" max="13061" width="9.140625" style="102"/>
    <col min="13062" max="13062" width="10.85546875" style="102" customWidth="1"/>
    <col min="13063" max="13063" width="7.42578125" style="102" customWidth="1"/>
    <col min="13064" max="13064" width="8.42578125" style="102" bestFit="1" customWidth="1"/>
    <col min="13065" max="13065" width="8.42578125" style="102" customWidth="1"/>
    <col min="13066" max="13066" width="9.140625" style="102"/>
    <col min="13067" max="13067" width="11.7109375" style="102" customWidth="1"/>
    <col min="13068" max="13068" width="12.42578125" style="102" customWidth="1"/>
    <col min="13069" max="13069" width="10.140625" style="102" customWidth="1"/>
    <col min="13070" max="13070" width="10.42578125" style="102" customWidth="1"/>
    <col min="13071" max="13071" width="7.5703125" style="102" customWidth="1"/>
    <col min="13072" max="13072" width="12" style="102" customWidth="1"/>
    <col min="13073" max="13312" width="9.140625" style="102"/>
    <col min="13313" max="13313" width="4.85546875" style="102" bestFit="1" customWidth="1"/>
    <col min="13314" max="13317" width="9.140625" style="102"/>
    <col min="13318" max="13318" width="10.85546875" style="102" customWidth="1"/>
    <col min="13319" max="13319" width="7.42578125" style="102" customWidth="1"/>
    <col min="13320" max="13320" width="8.42578125" style="102" bestFit="1" customWidth="1"/>
    <col min="13321" max="13321" width="8.42578125" style="102" customWidth="1"/>
    <col min="13322" max="13322" width="9.140625" style="102"/>
    <col min="13323" max="13323" width="11.7109375" style="102" customWidth="1"/>
    <col min="13324" max="13324" width="12.42578125" style="102" customWidth="1"/>
    <col min="13325" max="13325" width="10.140625" style="102" customWidth="1"/>
    <col min="13326" max="13326" width="10.42578125" style="102" customWidth="1"/>
    <col min="13327" max="13327" width="7.5703125" style="102" customWidth="1"/>
    <col min="13328" max="13328" width="12" style="102" customWidth="1"/>
    <col min="13329" max="13568" width="9.140625" style="102"/>
    <col min="13569" max="13569" width="4.85546875" style="102" bestFit="1" customWidth="1"/>
    <col min="13570" max="13573" width="9.140625" style="102"/>
    <col min="13574" max="13574" width="10.85546875" style="102" customWidth="1"/>
    <col min="13575" max="13575" width="7.42578125" style="102" customWidth="1"/>
    <col min="13576" max="13576" width="8.42578125" style="102" bestFit="1" customWidth="1"/>
    <col min="13577" max="13577" width="8.42578125" style="102" customWidth="1"/>
    <col min="13578" max="13578" width="9.140625" style="102"/>
    <col min="13579" max="13579" width="11.7109375" style="102" customWidth="1"/>
    <col min="13580" max="13580" width="12.42578125" style="102" customWidth="1"/>
    <col min="13581" max="13581" width="10.140625" style="102" customWidth="1"/>
    <col min="13582" max="13582" width="10.42578125" style="102" customWidth="1"/>
    <col min="13583" max="13583" width="7.5703125" style="102" customWidth="1"/>
    <col min="13584" max="13584" width="12" style="102" customWidth="1"/>
    <col min="13585" max="13824" width="9.140625" style="102"/>
    <col min="13825" max="13825" width="4.85546875" style="102" bestFit="1" customWidth="1"/>
    <col min="13826" max="13829" width="9.140625" style="102"/>
    <col min="13830" max="13830" width="10.85546875" style="102" customWidth="1"/>
    <col min="13831" max="13831" width="7.42578125" style="102" customWidth="1"/>
    <col min="13832" max="13832" width="8.42578125" style="102" bestFit="1" customWidth="1"/>
    <col min="13833" max="13833" width="8.42578125" style="102" customWidth="1"/>
    <col min="13834" max="13834" width="9.140625" style="102"/>
    <col min="13835" max="13835" width="11.7109375" style="102" customWidth="1"/>
    <col min="13836" max="13836" width="12.42578125" style="102" customWidth="1"/>
    <col min="13837" max="13837" width="10.140625" style="102" customWidth="1"/>
    <col min="13838" max="13838" width="10.42578125" style="102" customWidth="1"/>
    <col min="13839" max="13839" width="7.5703125" style="102" customWidth="1"/>
    <col min="13840" max="13840" width="12" style="102" customWidth="1"/>
    <col min="13841" max="14080" width="9.140625" style="102"/>
    <col min="14081" max="14081" width="4.85546875" style="102" bestFit="1" customWidth="1"/>
    <col min="14082" max="14085" width="9.140625" style="102"/>
    <col min="14086" max="14086" width="10.85546875" style="102" customWidth="1"/>
    <col min="14087" max="14087" width="7.42578125" style="102" customWidth="1"/>
    <col min="14088" max="14088" width="8.42578125" style="102" bestFit="1" customWidth="1"/>
    <col min="14089" max="14089" width="8.42578125" style="102" customWidth="1"/>
    <col min="14090" max="14090" width="9.140625" style="102"/>
    <col min="14091" max="14091" width="11.7109375" style="102" customWidth="1"/>
    <col min="14092" max="14092" width="12.42578125" style="102" customWidth="1"/>
    <col min="14093" max="14093" width="10.140625" style="102" customWidth="1"/>
    <col min="14094" max="14094" width="10.42578125" style="102" customWidth="1"/>
    <col min="14095" max="14095" width="7.5703125" style="102" customWidth="1"/>
    <col min="14096" max="14096" width="12" style="102" customWidth="1"/>
    <col min="14097" max="14336" width="9.140625" style="102"/>
    <col min="14337" max="14337" width="4.85546875" style="102" bestFit="1" customWidth="1"/>
    <col min="14338" max="14341" width="9.140625" style="102"/>
    <col min="14342" max="14342" width="10.85546875" style="102" customWidth="1"/>
    <col min="14343" max="14343" width="7.42578125" style="102" customWidth="1"/>
    <col min="14344" max="14344" width="8.42578125" style="102" bestFit="1" customWidth="1"/>
    <col min="14345" max="14345" width="8.42578125" style="102" customWidth="1"/>
    <col min="14346" max="14346" width="9.140625" style="102"/>
    <col min="14347" max="14347" width="11.7109375" style="102" customWidth="1"/>
    <col min="14348" max="14348" width="12.42578125" style="102" customWidth="1"/>
    <col min="14349" max="14349" width="10.140625" style="102" customWidth="1"/>
    <col min="14350" max="14350" width="10.42578125" style="102" customWidth="1"/>
    <col min="14351" max="14351" width="7.5703125" style="102" customWidth="1"/>
    <col min="14352" max="14352" width="12" style="102" customWidth="1"/>
    <col min="14353" max="14592" width="9.140625" style="102"/>
    <col min="14593" max="14593" width="4.85546875" style="102" bestFit="1" customWidth="1"/>
    <col min="14594" max="14597" width="9.140625" style="102"/>
    <col min="14598" max="14598" width="10.85546875" style="102" customWidth="1"/>
    <col min="14599" max="14599" width="7.42578125" style="102" customWidth="1"/>
    <col min="14600" max="14600" width="8.42578125" style="102" bestFit="1" customWidth="1"/>
    <col min="14601" max="14601" width="8.42578125" style="102" customWidth="1"/>
    <col min="14602" max="14602" width="9.140625" style="102"/>
    <col min="14603" max="14603" width="11.7109375" style="102" customWidth="1"/>
    <col min="14604" max="14604" width="12.42578125" style="102" customWidth="1"/>
    <col min="14605" max="14605" width="10.140625" style="102" customWidth="1"/>
    <col min="14606" max="14606" width="10.42578125" style="102" customWidth="1"/>
    <col min="14607" max="14607" width="7.5703125" style="102" customWidth="1"/>
    <col min="14608" max="14608" width="12" style="102" customWidth="1"/>
    <col min="14609" max="14848" width="9.140625" style="102"/>
    <col min="14849" max="14849" width="4.85546875" style="102" bestFit="1" customWidth="1"/>
    <col min="14850" max="14853" width="9.140625" style="102"/>
    <col min="14854" max="14854" width="10.85546875" style="102" customWidth="1"/>
    <col min="14855" max="14855" width="7.42578125" style="102" customWidth="1"/>
    <col min="14856" max="14856" width="8.42578125" style="102" bestFit="1" customWidth="1"/>
    <col min="14857" max="14857" width="8.42578125" style="102" customWidth="1"/>
    <col min="14858" max="14858" width="9.140625" style="102"/>
    <col min="14859" max="14859" width="11.7109375" style="102" customWidth="1"/>
    <col min="14860" max="14860" width="12.42578125" style="102" customWidth="1"/>
    <col min="14861" max="14861" width="10.140625" style="102" customWidth="1"/>
    <col min="14862" max="14862" width="10.42578125" style="102" customWidth="1"/>
    <col min="14863" max="14863" width="7.5703125" style="102" customWidth="1"/>
    <col min="14864" max="14864" width="12" style="102" customWidth="1"/>
    <col min="14865" max="15104" width="9.140625" style="102"/>
    <col min="15105" max="15105" width="4.85546875" style="102" bestFit="1" customWidth="1"/>
    <col min="15106" max="15109" width="9.140625" style="102"/>
    <col min="15110" max="15110" width="10.85546875" style="102" customWidth="1"/>
    <col min="15111" max="15111" width="7.42578125" style="102" customWidth="1"/>
    <col min="15112" max="15112" width="8.42578125" style="102" bestFit="1" customWidth="1"/>
    <col min="15113" max="15113" width="8.42578125" style="102" customWidth="1"/>
    <col min="15114" max="15114" width="9.140625" style="102"/>
    <col min="15115" max="15115" width="11.7109375" style="102" customWidth="1"/>
    <col min="15116" max="15116" width="12.42578125" style="102" customWidth="1"/>
    <col min="15117" max="15117" width="10.140625" style="102" customWidth="1"/>
    <col min="15118" max="15118" width="10.42578125" style="102" customWidth="1"/>
    <col min="15119" max="15119" width="7.5703125" style="102" customWidth="1"/>
    <col min="15120" max="15120" width="12" style="102" customWidth="1"/>
    <col min="15121" max="15360" width="9.140625" style="102"/>
    <col min="15361" max="15361" width="4.85546875" style="102" bestFit="1" customWidth="1"/>
    <col min="15362" max="15365" width="9.140625" style="102"/>
    <col min="15366" max="15366" width="10.85546875" style="102" customWidth="1"/>
    <col min="15367" max="15367" width="7.42578125" style="102" customWidth="1"/>
    <col min="15368" max="15368" width="8.42578125" style="102" bestFit="1" customWidth="1"/>
    <col min="15369" max="15369" width="8.42578125" style="102" customWidth="1"/>
    <col min="15370" max="15370" width="9.140625" style="102"/>
    <col min="15371" max="15371" width="11.7109375" style="102" customWidth="1"/>
    <col min="15372" max="15372" width="12.42578125" style="102" customWidth="1"/>
    <col min="15373" max="15373" width="10.140625" style="102" customWidth="1"/>
    <col min="15374" max="15374" width="10.42578125" style="102" customWidth="1"/>
    <col min="15375" max="15375" width="7.5703125" style="102" customWidth="1"/>
    <col min="15376" max="15376" width="12" style="102" customWidth="1"/>
    <col min="15377" max="15616" width="9.140625" style="102"/>
    <col min="15617" max="15617" width="4.85546875" style="102" bestFit="1" customWidth="1"/>
    <col min="15618" max="15621" width="9.140625" style="102"/>
    <col min="15622" max="15622" width="10.85546875" style="102" customWidth="1"/>
    <col min="15623" max="15623" width="7.42578125" style="102" customWidth="1"/>
    <col min="15624" max="15624" width="8.42578125" style="102" bestFit="1" customWidth="1"/>
    <col min="15625" max="15625" width="8.42578125" style="102" customWidth="1"/>
    <col min="15626" max="15626" width="9.140625" style="102"/>
    <col min="15627" max="15627" width="11.7109375" style="102" customWidth="1"/>
    <col min="15628" max="15628" width="12.42578125" style="102" customWidth="1"/>
    <col min="15629" max="15629" width="10.140625" style="102" customWidth="1"/>
    <col min="15630" max="15630" width="10.42578125" style="102" customWidth="1"/>
    <col min="15631" max="15631" width="7.5703125" style="102" customWidth="1"/>
    <col min="15632" max="15632" width="12" style="102" customWidth="1"/>
    <col min="15633" max="15872" width="9.140625" style="102"/>
    <col min="15873" max="15873" width="4.85546875" style="102" bestFit="1" customWidth="1"/>
    <col min="15874" max="15877" width="9.140625" style="102"/>
    <col min="15878" max="15878" width="10.85546875" style="102" customWidth="1"/>
    <col min="15879" max="15879" width="7.42578125" style="102" customWidth="1"/>
    <col min="15880" max="15880" width="8.42578125" style="102" bestFit="1" customWidth="1"/>
    <col min="15881" max="15881" width="8.42578125" style="102" customWidth="1"/>
    <col min="15882" max="15882" width="9.140625" style="102"/>
    <col min="15883" max="15883" width="11.7109375" style="102" customWidth="1"/>
    <col min="15884" max="15884" width="12.42578125" style="102" customWidth="1"/>
    <col min="15885" max="15885" width="10.140625" style="102" customWidth="1"/>
    <col min="15886" max="15886" width="10.42578125" style="102" customWidth="1"/>
    <col min="15887" max="15887" width="7.5703125" style="102" customWidth="1"/>
    <col min="15888" max="15888" width="12" style="102" customWidth="1"/>
    <col min="15889" max="16128" width="9.140625" style="102"/>
    <col min="16129" max="16129" width="4.85546875" style="102" bestFit="1" customWidth="1"/>
    <col min="16130" max="16133" width="9.140625" style="102"/>
    <col min="16134" max="16134" width="10.85546875" style="102" customWidth="1"/>
    <col min="16135" max="16135" width="7.42578125" style="102" customWidth="1"/>
    <col min="16136" max="16136" width="8.42578125" style="102" bestFit="1" customWidth="1"/>
    <col min="16137" max="16137" width="8.42578125" style="102" customWidth="1"/>
    <col min="16138" max="16138" width="9.140625" style="102"/>
    <col min="16139" max="16139" width="11.7109375" style="102" customWidth="1"/>
    <col min="16140" max="16140" width="12.42578125" style="102" customWidth="1"/>
    <col min="16141" max="16141" width="10.140625" style="102" customWidth="1"/>
    <col min="16142" max="16142" width="10.42578125" style="102" customWidth="1"/>
    <col min="16143" max="16143" width="7.5703125" style="102" customWidth="1"/>
    <col min="16144" max="16144" width="12" style="102" customWidth="1"/>
    <col min="16145" max="16384" width="9.140625" style="102"/>
  </cols>
  <sheetData>
    <row r="1" spans="1:18">
      <c r="A1" s="292" t="s">
        <v>696</v>
      </c>
      <c r="B1" s="292"/>
      <c r="C1" s="292"/>
      <c r="D1" s="292"/>
      <c r="E1" s="292"/>
      <c r="F1" s="292"/>
      <c r="G1" s="292"/>
      <c r="H1" s="292"/>
      <c r="I1" s="292"/>
      <c r="J1" s="292"/>
      <c r="K1" s="292"/>
      <c r="L1" s="292"/>
      <c r="M1" s="292"/>
      <c r="N1" s="292"/>
      <c r="O1" s="292"/>
      <c r="P1" s="292"/>
      <c r="Q1" s="292"/>
      <c r="R1" s="292"/>
    </row>
    <row r="2" spans="1:18">
      <c r="A2" s="293" t="s">
        <v>697</v>
      </c>
      <c r="B2" s="293"/>
      <c r="C2" s="293"/>
      <c r="D2" s="293"/>
      <c r="E2" s="293"/>
      <c r="F2" s="293"/>
      <c r="G2" s="293"/>
      <c r="H2" s="293"/>
      <c r="I2" s="293"/>
      <c r="J2" s="293"/>
      <c r="K2" s="293"/>
      <c r="L2" s="293"/>
      <c r="M2" s="293"/>
      <c r="N2" s="293"/>
      <c r="O2" s="293"/>
      <c r="P2" s="293"/>
      <c r="Q2" s="293"/>
      <c r="R2" s="293"/>
    </row>
    <row r="3" spans="1:18">
      <c r="A3" s="292" t="s">
        <v>698</v>
      </c>
      <c r="B3" s="292"/>
      <c r="C3" s="292"/>
      <c r="D3" s="292"/>
      <c r="E3" s="292"/>
      <c r="F3" s="292"/>
      <c r="G3" s="292"/>
      <c r="H3" s="292"/>
      <c r="I3" s="292"/>
      <c r="J3" s="292"/>
      <c r="K3" s="292"/>
      <c r="L3" s="292"/>
      <c r="M3" s="292"/>
      <c r="N3" s="292"/>
      <c r="O3" s="292"/>
      <c r="P3" s="292"/>
      <c r="Q3" s="292"/>
      <c r="R3" s="292"/>
    </row>
    <row r="5" spans="1:18" s="103" customFormat="1" ht="55.5" customHeight="1">
      <c r="A5" s="294" t="s">
        <v>699</v>
      </c>
      <c r="B5" s="294" t="s">
        <v>700</v>
      </c>
      <c r="C5" s="291" t="s">
        <v>701</v>
      </c>
      <c r="D5" s="294" t="s">
        <v>702</v>
      </c>
      <c r="E5" s="294" t="s">
        <v>703</v>
      </c>
      <c r="F5" s="294" t="s">
        <v>704</v>
      </c>
      <c r="G5" s="294" t="s">
        <v>705</v>
      </c>
      <c r="H5" s="294" t="s">
        <v>706</v>
      </c>
      <c r="I5" s="294" t="s">
        <v>707</v>
      </c>
      <c r="J5" s="294" t="s">
        <v>708</v>
      </c>
      <c r="K5" s="291" t="s">
        <v>709</v>
      </c>
      <c r="L5" s="291" t="s">
        <v>732</v>
      </c>
      <c r="M5" s="291" t="s">
        <v>710</v>
      </c>
      <c r="N5" s="291"/>
      <c r="O5" s="291"/>
      <c r="P5" s="291" t="s">
        <v>711</v>
      </c>
      <c r="Q5" s="294" t="s">
        <v>712</v>
      </c>
      <c r="R5" s="294" t="s">
        <v>34</v>
      </c>
    </row>
    <row r="6" spans="1:18" s="104" customFormat="1" ht="51" customHeight="1">
      <c r="A6" s="294"/>
      <c r="B6" s="294"/>
      <c r="C6" s="291"/>
      <c r="D6" s="294"/>
      <c r="E6" s="294"/>
      <c r="F6" s="294"/>
      <c r="G6" s="294"/>
      <c r="H6" s="294"/>
      <c r="I6" s="294"/>
      <c r="J6" s="294"/>
      <c r="K6" s="291"/>
      <c r="L6" s="291"/>
      <c r="M6" s="109" t="s">
        <v>713</v>
      </c>
      <c r="N6" s="109" t="s">
        <v>714</v>
      </c>
      <c r="O6" s="110" t="s">
        <v>326</v>
      </c>
      <c r="P6" s="291"/>
      <c r="Q6" s="294"/>
      <c r="R6" s="294"/>
    </row>
    <row r="7" spans="1:18" s="106" customFormat="1" ht="26.1" customHeight="1">
      <c r="A7" s="111">
        <v>1</v>
      </c>
      <c r="B7" s="120" t="s">
        <v>754</v>
      </c>
      <c r="C7" s="121" t="s">
        <v>733</v>
      </c>
      <c r="D7" s="122" t="s">
        <v>29</v>
      </c>
      <c r="E7" s="122" t="s">
        <v>559</v>
      </c>
      <c r="F7" s="122" t="s">
        <v>382</v>
      </c>
      <c r="G7" s="122" t="s">
        <v>731</v>
      </c>
      <c r="H7" s="123" t="s">
        <v>755</v>
      </c>
      <c r="I7" s="123" t="s">
        <v>756</v>
      </c>
      <c r="J7" s="123" t="s">
        <v>757</v>
      </c>
      <c r="K7" s="122" t="s">
        <v>440</v>
      </c>
      <c r="L7" s="122" t="s">
        <v>29</v>
      </c>
      <c r="M7" s="122">
        <v>15</v>
      </c>
      <c r="N7" s="122">
        <v>10</v>
      </c>
      <c r="O7" s="122">
        <f>SUM(M7:N7)</f>
        <v>25</v>
      </c>
      <c r="P7" s="122">
        <v>18</v>
      </c>
      <c r="Q7" s="122">
        <v>9492222222</v>
      </c>
      <c r="R7" s="122"/>
    </row>
    <row r="8" spans="1:18" s="107" customFormat="1" ht="26.1" customHeight="1">
      <c r="A8" s="112">
        <v>2</v>
      </c>
      <c r="B8" s="124"/>
      <c r="C8" s="121"/>
      <c r="D8" s="125"/>
      <c r="E8" s="125"/>
      <c r="F8" s="125"/>
      <c r="G8" s="125"/>
      <c r="H8" s="126"/>
      <c r="I8" s="126"/>
      <c r="J8" s="126"/>
      <c r="K8" s="125"/>
      <c r="L8" s="125"/>
      <c r="M8" s="125"/>
      <c r="N8" s="125"/>
      <c r="O8" s="125"/>
      <c r="P8" s="125"/>
      <c r="Q8" s="125"/>
      <c r="R8" s="125"/>
    </row>
    <row r="9" spans="1:18" s="107" customFormat="1" ht="26.1" customHeight="1">
      <c r="A9" s="111">
        <v>3</v>
      </c>
      <c r="B9" s="124"/>
      <c r="C9" s="121"/>
      <c r="D9" s="125"/>
      <c r="E9" s="125"/>
      <c r="F9" s="125"/>
      <c r="G9" s="125"/>
      <c r="H9" s="126"/>
      <c r="I9" s="126"/>
      <c r="J9" s="126"/>
      <c r="K9" s="125"/>
      <c r="L9" s="125"/>
      <c r="M9" s="125"/>
      <c r="N9" s="125"/>
      <c r="O9" s="125"/>
      <c r="P9" s="125"/>
      <c r="Q9" s="125"/>
      <c r="R9" s="125"/>
    </row>
    <row r="10" spans="1:18" s="107" customFormat="1" ht="26.1" customHeight="1">
      <c r="A10" s="112">
        <v>4</v>
      </c>
      <c r="B10" s="124"/>
      <c r="C10" s="121"/>
      <c r="D10" s="125"/>
      <c r="E10" s="125"/>
      <c r="F10" s="125"/>
      <c r="G10" s="125"/>
      <c r="H10" s="126"/>
      <c r="I10" s="126"/>
      <c r="J10" s="126"/>
      <c r="K10" s="125"/>
      <c r="L10" s="125"/>
      <c r="M10" s="125"/>
      <c r="N10" s="125"/>
      <c r="O10" s="125"/>
      <c r="P10" s="125"/>
      <c r="Q10" s="125"/>
      <c r="R10" s="125"/>
    </row>
    <row r="11" spans="1:18" s="107" customFormat="1" ht="26.1" customHeight="1">
      <c r="A11" s="111">
        <v>5</v>
      </c>
      <c r="B11" s="124"/>
      <c r="C11" s="121"/>
      <c r="D11" s="125"/>
      <c r="E11" s="125"/>
      <c r="F11" s="125"/>
      <c r="G11" s="125"/>
      <c r="H11" s="126"/>
      <c r="I11" s="126"/>
      <c r="J11" s="126"/>
      <c r="K11" s="125"/>
      <c r="L11" s="125"/>
      <c r="M11" s="125"/>
      <c r="N11" s="125"/>
      <c r="O11" s="125"/>
      <c r="P11" s="125"/>
      <c r="Q11" s="125"/>
      <c r="R11" s="125"/>
    </row>
    <row r="12" spans="1:18" s="107" customFormat="1" ht="26.1" customHeight="1">
      <c r="A12" s="112">
        <v>6</v>
      </c>
      <c r="B12" s="124"/>
      <c r="C12" s="121"/>
      <c r="D12" s="125"/>
      <c r="E12" s="125"/>
      <c r="F12" s="125"/>
      <c r="G12" s="125"/>
      <c r="H12" s="126"/>
      <c r="I12" s="126"/>
      <c r="J12" s="126"/>
      <c r="K12" s="125"/>
      <c r="L12" s="125"/>
      <c r="M12" s="125"/>
      <c r="N12" s="125"/>
      <c r="O12" s="125"/>
      <c r="P12" s="125"/>
      <c r="Q12" s="125"/>
      <c r="R12" s="125"/>
    </row>
    <row r="13" spans="1:18" s="107" customFormat="1" ht="26.1" customHeight="1">
      <c r="A13" s="111">
        <v>7</v>
      </c>
      <c r="B13" s="124"/>
      <c r="C13" s="121"/>
      <c r="D13" s="125"/>
      <c r="E13" s="125"/>
      <c r="F13" s="125"/>
      <c r="G13" s="125"/>
      <c r="H13" s="126"/>
      <c r="I13" s="126"/>
      <c r="J13" s="126"/>
      <c r="K13" s="125"/>
      <c r="L13" s="125"/>
      <c r="M13" s="125"/>
      <c r="N13" s="125"/>
      <c r="O13" s="125"/>
      <c r="P13" s="125"/>
      <c r="Q13" s="125"/>
      <c r="R13" s="125"/>
    </row>
    <row r="14" spans="1:18" s="107" customFormat="1" ht="26.1" customHeight="1">
      <c r="A14" s="112">
        <v>8</v>
      </c>
      <c r="B14" s="124"/>
      <c r="C14" s="121"/>
      <c r="D14" s="125"/>
      <c r="E14" s="125"/>
      <c r="F14" s="125"/>
      <c r="G14" s="125"/>
      <c r="H14" s="126"/>
      <c r="I14" s="126"/>
      <c r="J14" s="126"/>
      <c r="K14" s="125"/>
      <c r="L14" s="125"/>
      <c r="M14" s="127"/>
      <c r="N14" s="125"/>
      <c r="O14" s="125"/>
      <c r="P14" s="125"/>
      <c r="Q14" s="125"/>
      <c r="R14" s="125"/>
    </row>
    <row r="15" spans="1:18" s="107" customFormat="1" ht="26.1" customHeight="1">
      <c r="A15" s="111">
        <v>9</v>
      </c>
      <c r="B15" s="124"/>
      <c r="C15" s="121"/>
      <c r="D15" s="125"/>
      <c r="E15" s="125"/>
      <c r="F15" s="125"/>
      <c r="G15" s="125"/>
      <c r="H15" s="126"/>
      <c r="I15" s="126"/>
      <c r="J15" s="126"/>
      <c r="K15" s="125"/>
      <c r="L15" s="125"/>
      <c r="M15" s="125"/>
      <c r="N15" s="125"/>
      <c r="O15" s="125"/>
      <c r="P15" s="125"/>
      <c r="Q15" s="125"/>
      <c r="R15" s="125"/>
    </row>
    <row r="16" spans="1:18" s="107" customFormat="1" ht="26.1" customHeight="1">
      <c r="A16" s="112">
        <v>10</v>
      </c>
      <c r="B16" s="124"/>
      <c r="C16" s="121"/>
      <c r="D16" s="125"/>
      <c r="E16" s="125"/>
      <c r="F16" s="125"/>
      <c r="G16" s="125"/>
      <c r="H16" s="126"/>
      <c r="I16" s="126"/>
      <c r="J16" s="126"/>
      <c r="K16" s="125"/>
      <c r="L16" s="125"/>
      <c r="M16" s="125"/>
      <c r="N16" s="125"/>
      <c r="O16" s="125"/>
      <c r="P16" s="125"/>
      <c r="Q16" s="125"/>
      <c r="R16" s="125"/>
    </row>
    <row r="17" spans="1:18" s="107" customFormat="1" ht="26.1" customHeight="1">
      <c r="A17" s="111">
        <v>11</v>
      </c>
      <c r="B17" s="124"/>
      <c r="C17" s="121"/>
      <c r="D17" s="125"/>
      <c r="E17" s="125"/>
      <c r="F17" s="125"/>
      <c r="G17" s="125"/>
      <c r="H17" s="126"/>
      <c r="I17" s="126"/>
      <c r="J17" s="126"/>
      <c r="K17" s="125"/>
      <c r="L17" s="125"/>
      <c r="M17" s="125"/>
      <c r="N17" s="125"/>
      <c r="O17" s="125"/>
      <c r="P17" s="125"/>
      <c r="Q17" s="125"/>
      <c r="R17" s="125"/>
    </row>
    <row r="18" spans="1:18" s="107" customFormat="1" ht="26.1" customHeight="1">
      <c r="A18" s="112">
        <v>12</v>
      </c>
      <c r="B18" s="124"/>
      <c r="C18" s="121"/>
      <c r="D18" s="125"/>
      <c r="E18" s="125"/>
      <c r="F18" s="125"/>
      <c r="G18" s="125"/>
      <c r="H18" s="126"/>
      <c r="I18" s="126"/>
      <c r="J18" s="126"/>
      <c r="K18" s="125"/>
      <c r="L18" s="125"/>
      <c r="M18" s="125"/>
      <c r="N18" s="125"/>
      <c r="O18" s="125"/>
      <c r="P18" s="125"/>
      <c r="Q18" s="125"/>
      <c r="R18" s="125"/>
    </row>
    <row r="19" spans="1:18" s="107" customFormat="1" ht="26.1" customHeight="1">
      <c r="A19" s="111">
        <v>13</v>
      </c>
      <c r="B19" s="124"/>
      <c r="C19" s="121"/>
      <c r="D19" s="125"/>
      <c r="E19" s="125"/>
      <c r="F19" s="125"/>
      <c r="G19" s="125"/>
      <c r="H19" s="126"/>
      <c r="I19" s="126"/>
      <c r="J19" s="126"/>
      <c r="K19" s="125"/>
      <c r="L19" s="125"/>
      <c r="M19" s="125"/>
      <c r="N19" s="125"/>
      <c r="O19" s="125"/>
      <c r="P19" s="125"/>
      <c r="Q19" s="125"/>
      <c r="R19" s="125"/>
    </row>
    <row r="20" spans="1:18" s="107" customFormat="1" ht="26.1" customHeight="1">
      <c r="A20" s="112">
        <v>14</v>
      </c>
      <c r="B20" s="124"/>
      <c r="C20" s="121"/>
      <c r="D20" s="125"/>
      <c r="E20" s="125"/>
      <c r="F20" s="125"/>
      <c r="G20" s="125"/>
      <c r="H20" s="126"/>
      <c r="I20" s="126"/>
      <c r="J20" s="126"/>
      <c r="K20" s="125"/>
      <c r="L20" s="125"/>
      <c r="M20" s="125"/>
      <c r="N20" s="125"/>
      <c r="O20" s="125"/>
      <c r="P20" s="125"/>
      <c r="Q20" s="125"/>
      <c r="R20" s="125"/>
    </row>
    <row r="21" spans="1:18" s="107" customFormat="1" ht="26.1" customHeight="1">
      <c r="A21" s="111">
        <v>15</v>
      </c>
      <c r="B21" s="124"/>
      <c r="C21" s="121"/>
      <c r="D21" s="125"/>
      <c r="E21" s="125"/>
      <c r="F21" s="125"/>
      <c r="G21" s="125"/>
      <c r="H21" s="126"/>
      <c r="I21" s="126"/>
      <c r="J21" s="126"/>
      <c r="K21" s="125"/>
      <c r="L21" s="125"/>
      <c r="M21" s="125"/>
      <c r="N21" s="125"/>
      <c r="O21" s="125"/>
      <c r="P21" s="125"/>
      <c r="Q21" s="125"/>
      <c r="R21" s="125"/>
    </row>
    <row r="22" spans="1:18" s="107" customFormat="1" ht="26.1" customHeight="1">
      <c r="A22" s="112">
        <v>16</v>
      </c>
      <c r="B22" s="124"/>
      <c r="C22" s="121"/>
      <c r="D22" s="125"/>
      <c r="E22" s="125"/>
      <c r="F22" s="125"/>
      <c r="G22" s="125"/>
      <c r="H22" s="126"/>
      <c r="I22" s="126"/>
      <c r="J22" s="126"/>
      <c r="K22" s="125"/>
      <c r="L22" s="125"/>
      <c r="M22" s="125"/>
      <c r="N22" s="125"/>
      <c r="O22" s="125"/>
      <c r="P22" s="125"/>
      <c r="Q22" s="125"/>
      <c r="R22" s="125"/>
    </row>
    <row r="23" spans="1:18" s="107" customFormat="1" ht="26.1" customHeight="1">
      <c r="A23" s="111">
        <v>17</v>
      </c>
      <c r="B23" s="124"/>
      <c r="C23" s="121"/>
      <c r="D23" s="125"/>
      <c r="E23" s="125"/>
      <c r="F23" s="125"/>
      <c r="G23" s="125"/>
      <c r="H23" s="126"/>
      <c r="I23" s="126"/>
      <c r="J23" s="126"/>
      <c r="K23" s="125"/>
      <c r="L23" s="125"/>
      <c r="M23" s="125"/>
      <c r="N23" s="125"/>
      <c r="O23" s="125"/>
      <c r="P23" s="125"/>
      <c r="Q23" s="125"/>
      <c r="R23" s="125"/>
    </row>
    <row r="24" spans="1:18" s="107" customFormat="1" ht="26.1" customHeight="1">
      <c r="A24" s="112">
        <v>18</v>
      </c>
      <c r="B24" s="124"/>
      <c r="C24" s="121"/>
      <c r="D24" s="125"/>
      <c r="E24" s="125"/>
      <c r="F24" s="125"/>
      <c r="G24" s="125"/>
      <c r="H24" s="126"/>
      <c r="I24" s="126"/>
      <c r="J24" s="126"/>
      <c r="K24" s="125"/>
      <c r="L24" s="125"/>
      <c r="M24" s="125"/>
      <c r="N24" s="125"/>
      <c r="O24" s="125"/>
      <c r="P24" s="125"/>
      <c r="Q24" s="125"/>
      <c r="R24" s="125"/>
    </row>
    <row r="25" spans="1:18" s="107" customFormat="1" ht="26.1" customHeight="1">
      <c r="A25" s="111">
        <v>19</v>
      </c>
      <c r="B25" s="124"/>
      <c r="C25" s="121"/>
      <c r="D25" s="125"/>
      <c r="E25" s="125"/>
      <c r="F25" s="125"/>
      <c r="G25" s="125"/>
      <c r="H25" s="126"/>
      <c r="I25" s="126"/>
      <c r="J25" s="126"/>
      <c r="K25" s="125"/>
      <c r="L25" s="125"/>
      <c r="M25" s="125"/>
      <c r="N25" s="125"/>
      <c r="O25" s="125"/>
      <c r="P25" s="125"/>
      <c r="Q25" s="125"/>
      <c r="R25" s="125"/>
    </row>
    <row r="26" spans="1:18" s="107" customFormat="1" ht="26.1" customHeight="1">
      <c r="A26" s="112">
        <v>20</v>
      </c>
      <c r="B26" s="124"/>
      <c r="C26" s="121"/>
      <c r="D26" s="125"/>
      <c r="E26" s="125"/>
      <c r="F26" s="125"/>
      <c r="G26" s="125"/>
      <c r="H26" s="126"/>
      <c r="I26" s="126"/>
      <c r="J26" s="126"/>
      <c r="K26" s="125"/>
      <c r="L26" s="125"/>
      <c r="M26" s="125"/>
      <c r="N26" s="125"/>
      <c r="O26" s="125"/>
      <c r="P26" s="125"/>
      <c r="Q26" s="125"/>
      <c r="R26" s="125"/>
    </row>
    <row r="27" spans="1:18" s="107" customFormat="1" ht="26.1" customHeight="1">
      <c r="A27" s="111">
        <v>21</v>
      </c>
      <c r="B27" s="124"/>
      <c r="C27" s="121"/>
      <c r="D27" s="125"/>
      <c r="E27" s="125"/>
      <c r="F27" s="125"/>
      <c r="G27" s="125"/>
      <c r="H27" s="126"/>
      <c r="I27" s="126"/>
      <c r="J27" s="126"/>
      <c r="K27" s="125"/>
      <c r="L27" s="125"/>
      <c r="M27" s="125"/>
      <c r="N27" s="125"/>
      <c r="O27" s="125"/>
      <c r="P27" s="125"/>
      <c r="Q27" s="125"/>
      <c r="R27" s="125"/>
    </row>
    <row r="28" spans="1:18" s="107" customFormat="1" ht="26.1" customHeight="1">
      <c r="A28" s="112">
        <v>22</v>
      </c>
      <c r="B28" s="124"/>
      <c r="C28" s="121"/>
      <c r="D28" s="125"/>
      <c r="E28" s="125"/>
      <c r="F28" s="125"/>
      <c r="G28" s="125"/>
      <c r="H28" s="126"/>
      <c r="I28" s="126"/>
      <c r="J28" s="126"/>
      <c r="K28" s="125"/>
      <c r="L28" s="125"/>
      <c r="M28" s="125"/>
      <c r="N28" s="125"/>
      <c r="O28" s="125"/>
      <c r="P28" s="125"/>
      <c r="Q28" s="125"/>
      <c r="R28" s="125"/>
    </row>
    <row r="29" spans="1:18" s="107" customFormat="1" ht="26.1" customHeight="1">
      <c r="A29" s="111">
        <v>23</v>
      </c>
      <c r="B29" s="124"/>
      <c r="C29" s="121"/>
      <c r="D29" s="125"/>
      <c r="E29" s="125"/>
      <c r="F29" s="125"/>
      <c r="G29" s="125"/>
      <c r="H29" s="126"/>
      <c r="I29" s="126"/>
      <c r="J29" s="126"/>
      <c r="K29" s="125"/>
      <c r="L29" s="125"/>
      <c r="M29" s="125"/>
      <c r="N29" s="125"/>
      <c r="O29" s="125"/>
      <c r="P29" s="125"/>
      <c r="Q29" s="125"/>
      <c r="R29" s="125"/>
    </row>
    <row r="30" spans="1:18" s="107" customFormat="1" ht="26.1" customHeight="1">
      <c r="A30" s="112">
        <v>24</v>
      </c>
      <c r="B30" s="124"/>
      <c r="C30" s="121"/>
      <c r="D30" s="125"/>
      <c r="E30" s="125"/>
      <c r="F30" s="125"/>
      <c r="G30" s="125"/>
      <c r="H30" s="126"/>
      <c r="I30" s="126"/>
      <c r="J30" s="126"/>
      <c r="K30" s="125"/>
      <c r="L30" s="125"/>
      <c r="M30" s="125"/>
      <c r="N30" s="125"/>
      <c r="O30" s="125"/>
      <c r="P30" s="125"/>
      <c r="Q30" s="125"/>
      <c r="R30" s="125"/>
    </row>
    <row r="31" spans="1:18" s="107" customFormat="1" ht="26.1" customHeight="1">
      <c r="A31" s="111">
        <v>25</v>
      </c>
      <c r="B31" s="124"/>
      <c r="C31" s="121"/>
      <c r="D31" s="125"/>
      <c r="E31" s="125"/>
      <c r="F31" s="125"/>
      <c r="G31" s="125"/>
      <c r="H31" s="126"/>
      <c r="I31" s="126"/>
      <c r="J31" s="126"/>
      <c r="K31" s="125"/>
      <c r="L31" s="125"/>
      <c r="M31" s="125"/>
      <c r="N31" s="125"/>
      <c r="O31" s="125"/>
      <c r="P31" s="125"/>
      <c r="Q31" s="125"/>
      <c r="R31" s="125"/>
    </row>
    <row r="32" spans="1:18" s="107" customFormat="1" ht="26.1" customHeight="1">
      <c r="A32" s="112">
        <v>26</v>
      </c>
      <c r="B32" s="124"/>
      <c r="C32" s="121"/>
      <c r="D32" s="125"/>
      <c r="E32" s="125"/>
      <c r="F32" s="125"/>
      <c r="G32" s="125"/>
      <c r="H32" s="126"/>
      <c r="I32" s="126"/>
      <c r="J32" s="126"/>
      <c r="K32" s="125"/>
      <c r="L32" s="125"/>
      <c r="M32" s="125"/>
      <c r="N32" s="125"/>
      <c r="O32" s="125"/>
      <c r="P32" s="125"/>
      <c r="Q32" s="125"/>
      <c r="R32" s="125"/>
    </row>
    <row r="33" spans="1:18" s="107" customFormat="1" ht="26.1" customHeight="1">
      <c r="A33" s="111">
        <v>27</v>
      </c>
      <c r="B33" s="124"/>
      <c r="C33" s="121"/>
      <c r="D33" s="125"/>
      <c r="E33" s="125"/>
      <c r="F33" s="125"/>
      <c r="G33" s="125"/>
      <c r="H33" s="126"/>
      <c r="I33" s="126"/>
      <c r="J33" s="126"/>
      <c r="K33" s="125"/>
      <c r="L33" s="125"/>
      <c r="M33" s="125"/>
      <c r="N33" s="125"/>
      <c r="O33" s="125"/>
      <c r="P33" s="125"/>
      <c r="Q33" s="125"/>
      <c r="R33" s="125"/>
    </row>
    <row r="34" spans="1:18" s="107" customFormat="1" ht="26.1" customHeight="1">
      <c r="A34" s="112">
        <v>28</v>
      </c>
      <c r="B34" s="124"/>
      <c r="C34" s="121"/>
      <c r="D34" s="125"/>
      <c r="E34" s="125"/>
      <c r="F34" s="125"/>
      <c r="G34" s="125"/>
      <c r="H34" s="126"/>
      <c r="I34" s="126"/>
      <c r="J34" s="126"/>
      <c r="K34" s="125"/>
      <c r="L34" s="125"/>
      <c r="M34" s="125"/>
      <c r="N34" s="125"/>
      <c r="O34" s="125"/>
      <c r="P34" s="125"/>
      <c r="Q34" s="125"/>
      <c r="R34" s="125"/>
    </row>
    <row r="35" spans="1:18" s="107" customFormat="1" ht="26.1" customHeight="1">
      <c r="A35" s="111">
        <v>29</v>
      </c>
      <c r="B35" s="124"/>
      <c r="C35" s="121"/>
      <c r="D35" s="125"/>
      <c r="E35" s="125"/>
      <c r="F35" s="125"/>
      <c r="G35" s="125"/>
      <c r="H35" s="126"/>
      <c r="I35" s="126"/>
      <c r="J35" s="126"/>
      <c r="K35" s="125"/>
      <c r="L35" s="125"/>
      <c r="M35" s="125"/>
      <c r="N35" s="125"/>
      <c r="O35" s="125"/>
      <c r="P35" s="125"/>
      <c r="Q35" s="125"/>
      <c r="R35" s="125"/>
    </row>
    <row r="36" spans="1:18" s="107" customFormat="1" ht="26.1" customHeight="1">
      <c r="A36" s="112">
        <v>30</v>
      </c>
      <c r="B36" s="124"/>
      <c r="C36" s="121"/>
      <c r="D36" s="125"/>
      <c r="E36" s="125"/>
      <c r="F36" s="125"/>
      <c r="G36" s="125"/>
      <c r="H36" s="126"/>
      <c r="I36" s="126"/>
      <c r="J36" s="126"/>
      <c r="K36" s="125"/>
      <c r="L36" s="125"/>
      <c r="M36" s="125"/>
      <c r="N36" s="125"/>
      <c r="O36" s="125"/>
      <c r="P36" s="125"/>
      <c r="Q36" s="125"/>
      <c r="R36" s="125"/>
    </row>
    <row r="37" spans="1:18" s="107" customFormat="1" ht="26.1" customHeight="1">
      <c r="A37" s="111">
        <v>31</v>
      </c>
      <c r="B37" s="124"/>
      <c r="C37" s="121"/>
      <c r="D37" s="125"/>
      <c r="E37" s="125"/>
      <c r="F37" s="125"/>
      <c r="G37" s="125"/>
      <c r="H37" s="126"/>
      <c r="I37" s="126"/>
      <c r="J37" s="126"/>
      <c r="K37" s="125"/>
      <c r="L37" s="125"/>
      <c r="M37" s="125"/>
      <c r="N37" s="125"/>
      <c r="O37" s="125"/>
      <c r="P37" s="125"/>
      <c r="Q37" s="125"/>
      <c r="R37" s="125"/>
    </row>
    <row r="38" spans="1:18" s="107" customFormat="1" ht="26.1" customHeight="1">
      <c r="A38" s="112">
        <v>32</v>
      </c>
      <c r="B38" s="124"/>
      <c r="C38" s="121"/>
      <c r="D38" s="125"/>
      <c r="E38" s="125"/>
      <c r="F38" s="125"/>
      <c r="G38" s="125"/>
      <c r="H38" s="126"/>
      <c r="I38" s="126"/>
      <c r="J38" s="126"/>
      <c r="K38" s="125"/>
      <c r="L38" s="125"/>
      <c r="M38" s="125"/>
      <c r="N38" s="125"/>
      <c r="O38" s="125"/>
      <c r="P38" s="125"/>
      <c r="Q38" s="125"/>
      <c r="R38" s="125"/>
    </row>
    <row r="39" spans="1:18" s="107" customFormat="1" ht="26.1" customHeight="1">
      <c r="A39" s="111">
        <v>33</v>
      </c>
      <c r="B39" s="124"/>
      <c r="C39" s="121"/>
      <c r="D39" s="125"/>
      <c r="E39" s="125"/>
      <c r="F39" s="125"/>
      <c r="G39" s="125"/>
      <c r="H39" s="126"/>
      <c r="I39" s="126"/>
      <c r="J39" s="126"/>
      <c r="K39" s="125"/>
      <c r="L39" s="125"/>
      <c r="M39" s="125"/>
      <c r="N39" s="125"/>
      <c r="O39" s="125"/>
      <c r="P39" s="125"/>
      <c r="Q39" s="125"/>
      <c r="R39" s="125"/>
    </row>
    <row r="40" spans="1:18" s="107" customFormat="1" ht="26.1" customHeight="1">
      <c r="A40" s="112">
        <v>34</v>
      </c>
      <c r="B40" s="124"/>
      <c r="C40" s="121"/>
      <c r="D40" s="125"/>
      <c r="E40" s="125"/>
      <c r="F40" s="125"/>
      <c r="G40" s="125"/>
      <c r="H40" s="126"/>
      <c r="I40" s="126"/>
      <c r="J40" s="126"/>
      <c r="K40" s="125"/>
      <c r="L40" s="125"/>
      <c r="M40" s="125"/>
      <c r="N40" s="125"/>
      <c r="O40" s="125"/>
      <c r="P40" s="125"/>
      <c r="Q40" s="125"/>
      <c r="R40" s="125"/>
    </row>
    <row r="41" spans="1:18" s="107" customFormat="1" ht="26.1" customHeight="1">
      <c r="A41" s="111">
        <v>35</v>
      </c>
      <c r="B41" s="124"/>
      <c r="C41" s="121"/>
      <c r="D41" s="125"/>
      <c r="E41" s="125"/>
      <c r="F41" s="125"/>
      <c r="G41" s="125"/>
      <c r="H41" s="126"/>
      <c r="I41" s="126"/>
      <c r="J41" s="126"/>
      <c r="K41" s="125"/>
      <c r="L41" s="125"/>
      <c r="M41" s="125"/>
      <c r="N41" s="125"/>
      <c r="O41" s="125"/>
      <c r="P41" s="125"/>
      <c r="Q41" s="125"/>
      <c r="R41" s="125"/>
    </row>
    <row r="42" spans="1:18" s="107" customFormat="1" ht="26.1" customHeight="1">
      <c r="A42" s="112">
        <v>36</v>
      </c>
      <c r="B42" s="124"/>
      <c r="C42" s="121"/>
      <c r="D42" s="125"/>
      <c r="E42" s="125"/>
      <c r="F42" s="125"/>
      <c r="G42" s="125"/>
      <c r="H42" s="126"/>
      <c r="I42" s="126"/>
      <c r="J42" s="126"/>
      <c r="K42" s="125"/>
      <c r="L42" s="125"/>
      <c r="M42" s="125"/>
      <c r="N42" s="125"/>
      <c r="O42" s="125"/>
      <c r="P42" s="125"/>
      <c r="Q42" s="125"/>
      <c r="R42" s="125"/>
    </row>
    <row r="43" spans="1:18" s="107" customFormat="1" ht="26.1" customHeight="1">
      <c r="A43" s="111">
        <v>37</v>
      </c>
      <c r="B43" s="124"/>
      <c r="C43" s="121"/>
      <c r="D43" s="125"/>
      <c r="E43" s="125"/>
      <c r="F43" s="125"/>
      <c r="G43" s="125"/>
      <c r="H43" s="126"/>
      <c r="I43" s="126"/>
      <c r="J43" s="126"/>
      <c r="K43" s="125"/>
      <c r="L43" s="125"/>
      <c r="M43" s="125"/>
      <c r="N43" s="125"/>
      <c r="O43" s="125"/>
      <c r="P43" s="125"/>
      <c r="Q43" s="125"/>
      <c r="R43" s="125"/>
    </row>
    <row r="44" spans="1:18" s="107" customFormat="1" ht="26.1" customHeight="1">
      <c r="A44" s="112">
        <v>38</v>
      </c>
      <c r="B44" s="124"/>
      <c r="C44" s="121"/>
      <c r="D44" s="125"/>
      <c r="E44" s="125"/>
      <c r="F44" s="125"/>
      <c r="G44" s="125"/>
      <c r="H44" s="126"/>
      <c r="I44" s="126"/>
      <c r="J44" s="126"/>
      <c r="K44" s="125"/>
      <c r="L44" s="125"/>
      <c r="M44" s="125"/>
      <c r="N44" s="125"/>
      <c r="O44" s="125"/>
      <c r="P44" s="125"/>
      <c r="Q44" s="125"/>
      <c r="R44" s="125"/>
    </row>
    <row r="45" spans="1:18" s="107" customFormat="1" ht="26.1" customHeight="1">
      <c r="A45" s="111">
        <v>39</v>
      </c>
      <c r="B45" s="124"/>
      <c r="C45" s="121"/>
      <c r="D45" s="125"/>
      <c r="E45" s="125"/>
      <c r="F45" s="125"/>
      <c r="G45" s="125"/>
      <c r="H45" s="126"/>
      <c r="I45" s="126"/>
      <c r="J45" s="126"/>
      <c r="K45" s="125"/>
      <c r="L45" s="125"/>
      <c r="M45" s="125"/>
      <c r="N45" s="125"/>
      <c r="O45" s="125"/>
      <c r="P45" s="125"/>
      <c r="Q45" s="125"/>
      <c r="R45" s="125"/>
    </row>
    <row r="46" spans="1:18" s="107" customFormat="1" ht="26.1" customHeight="1">
      <c r="A46" s="112">
        <v>40</v>
      </c>
      <c r="B46" s="124"/>
      <c r="C46" s="121"/>
      <c r="D46" s="125"/>
      <c r="E46" s="125"/>
      <c r="F46" s="125"/>
      <c r="G46" s="125"/>
      <c r="H46" s="126"/>
      <c r="I46" s="126"/>
      <c r="J46" s="126"/>
      <c r="K46" s="125"/>
      <c r="L46" s="125"/>
      <c r="M46" s="125"/>
      <c r="N46" s="125"/>
      <c r="O46" s="125"/>
      <c r="P46" s="125"/>
      <c r="Q46" s="125"/>
      <c r="R46" s="125"/>
    </row>
    <row r="47" spans="1:18" s="107" customFormat="1" ht="26.1" customHeight="1">
      <c r="A47" s="111">
        <v>41</v>
      </c>
      <c r="B47" s="124"/>
      <c r="C47" s="121"/>
      <c r="D47" s="125"/>
      <c r="E47" s="125"/>
      <c r="F47" s="125"/>
      <c r="G47" s="125"/>
      <c r="H47" s="126"/>
      <c r="I47" s="126"/>
      <c r="J47" s="126"/>
      <c r="K47" s="125"/>
      <c r="L47" s="125"/>
      <c r="M47" s="125"/>
      <c r="N47" s="125"/>
      <c r="O47" s="125"/>
      <c r="P47" s="125"/>
      <c r="Q47" s="125"/>
      <c r="R47" s="125"/>
    </row>
    <row r="48" spans="1:18" s="107" customFormat="1" ht="26.1" customHeight="1">
      <c r="A48" s="112">
        <v>42</v>
      </c>
      <c r="B48" s="124"/>
      <c r="C48" s="121"/>
      <c r="D48" s="125"/>
      <c r="E48" s="125"/>
      <c r="F48" s="125"/>
      <c r="G48" s="125"/>
      <c r="H48" s="126"/>
      <c r="I48" s="126"/>
      <c r="J48" s="126"/>
      <c r="K48" s="125"/>
      <c r="L48" s="125"/>
      <c r="M48" s="125"/>
      <c r="N48" s="125"/>
      <c r="O48" s="125"/>
      <c r="P48" s="125"/>
      <c r="Q48" s="125"/>
      <c r="R48" s="125"/>
    </row>
    <row r="49" spans="1:18" s="107" customFormat="1" ht="26.1" customHeight="1">
      <c r="A49" s="111">
        <v>43</v>
      </c>
      <c r="B49" s="124"/>
      <c r="C49" s="121"/>
      <c r="D49" s="125"/>
      <c r="E49" s="125"/>
      <c r="F49" s="125"/>
      <c r="G49" s="125"/>
      <c r="H49" s="126"/>
      <c r="I49" s="126"/>
      <c r="J49" s="126"/>
      <c r="K49" s="125"/>
      <c r="L49" s="125"/>
      <c r="M49" s="125"/>
      <c r="N49" s="125"/>
      <c r="O49" s="125"/>
      <c r="P49" s="125"/>
      <c r="Q49" s="125"/>
      <c r="R49" s="125"/>
    </row>
    <row r="50" spans="1:18" s="107" customFormat="1" ht="26.1" customHeight="1">
      <c r="A50" s="112">
        <v>44</v>
      </c>
      <c r="B50" s="124"/>
      <c r="C50" s="121"/>
      <c r="D50" s="125"/>
      <c r="E50" s="125"/>
      <c r="F50" s="125"/>
      <c r="G50" s="125"/>
      <c r="H50" s="126"/>
      <c r="I50" s="126"/>
      <c r="J50" s="126"/>
      <c r="K50" s="125"/>
      <c r="L50" s="125"/>
      <c r="M50" s="125"/>
      <c r="N50" s="125"/>
      <c r="O50" s="125"/>
      <c r="P50" s="125"/>
      <c r="Q50" s="125"/>
      <c r="R50" s="125"/>
    </row>
    <row r="51" spans="1:18" s="107" customFormat="1" ht="26.1" customHeight="1">
      <c r="A51" s="111">
        <v>45</v>
      </c>
      <c r="B51" s="124"/>
      <c r="C51" s="121"/>
      <c r="D51" s="125"/>
      <c r="E51" s="125"/>
      <c r="F51" s="125"/>
      <c r="G51" s="125"/>
      <c r="H51" s="126"/>
      <c r="I51" s="126"/>
      <c r="J51" s="126"/>
      <c r="K51" s="125"/>
      <c r="L51" s="125"/>
      <c r="M51" s="125"/>
      <c r="N51" s="125"/>
      <c r="O51" s="125"/>
      <c r="P51" s="125"/>
      <c r="Q51" s="125"/>
      <c r="R51" s="125"/>
    </row>
    <row r="52" spans="1:18" s="107" customFormat="1" ht="26.1" customHeight="1">
      <c r="A52" s="112">
        <v>46</v>
      </c>
      <c r="B52" s="124"/>
      <c r="C52" s="121"/>
      <c r="D52" s="125"/>
      <c r="E52" s="125"/>
      <c r="F52" s="125"/>
      <c r="G52" s="125"/>
      <c r="H52" s="126"/>
      <c r="I52" s="126"/>
      <c r="J52" s="126"/>
      <c r="K52" s="125"/>
      <c r="L52" s="125"/>
      <c r="M52" s="125"/>
      <c r="N52" s="125"/>
      <c r="O52" s="125"/>
      <c r="P52" s="125"/>
      <c r="Q52" s="125"/>
      <c r="R52" s="125"/>
    </row>
    <row r="53" spans="1:18" s="107" customFormat="1" ht="26.1" customHeight="1">
      <c r="A53" s="111">
        <v>47</v>
      </c>
      <c r="B53" s="124"/>
      <c r="C53" s="121"/>
      <c r="D53" s="125"/>
      <c r="E53" s="125"/>
      <c r="F53" s="125"/>
      <c r="G53" s="125"/>
      <c r="H53" s="126"/>
      <c r="I53" s="126"/>
      <c r="J53" s="126"/>
      <c r="K53" s="125"/>
      <c r="L53" s="125"/>
      <c r="M53" s="125"/>
      <c r="N53" s="125"/>
      <c r="O53" s="125"/>
      <c r="P53" s="125"/>
      <c r="Q53" s="125"/>
      <c r="R53" s="125"/>
    </row>
    <row r="54" spans="1:18" s="107" customFormat="1" ht="26.1" customHeight="1">
      <c r="A54" s="112">
        <v>48</v>
      </c>
      <c r="B54" s="124"/>
      <c r="C54" s="121"/>
      <c r="D54" s="125"/>
      <c r="E54" s="125"/>
      <c r="F54" s="125"/>
      <c r="G54" s="125"/>
      <c r="H54" s="126"/>
      <c r="I54" s="126"/>
      <c r="J54" s="126"/>
      <c r="K54" s="125"/>
      <c r="L54" s="125"/>
      <c r="M54" s="125"/>
      <c r="N54" s="125"/>
      <c r="O54" s="125"/>
      <c r="P54" s="125"/>
      <c r="Q54" s="125"/>
      <c r="R54" s="125"/>
    </row>
    <row r="55" spans="1:18" s="107" customFormat="1" ht="26.1" customHeight="1">
      <c r="A55" s="111">
        <v>49</v>
      </c>
      <c r="B55" s="124"/>
      <c r="C55" s="121"/>
      <c r="D55" s="125"/>
      <c r="E55" s="125"/>
      <c r="F55" s="125"/>
      <c r="G55" s="125"/>
      <c r="H55" s="126"/>
      <c r="I55" s="126"/>
      <c r="J55" s="126"/>
      <c r="K55" s="125"/>
      <c r="L55" s="125"/>
      <c r="M55" s="125"/>
      <c r="N55" s="125"/>
      <c r="O55" s="125"/>
      <c r="P55" s="125"/>
      <c r="Q55" s="125"/>
      <c r="R55" s="125"/>
    </row>
    <row r="56" spans="1:18" s="107" customFormat="1" ht="26.1" customHeight="1">
      <c r="A56" s="112">
        <v>50</v>
      </c>
      <c r="B56" s="124"/>
      <c r="C56" s="121"/>
      <c r="D56" s="125"/>
      <c r="E56" s="125"/>
      <c r="F56" s="125"/>
      <c r="G56" s="125"/>
      <c r="H56" s="126"/>
      <c r="I56" s="126"/>
      <c r="J56" s="126"/>
      <c r="K56" s="125"/>
      <c r="L56" s="125"/>
      <c r="M56" s="125"/>
      <c r="N56" s="125"/>
      <c r="O56" s="125"/>
      <c r="P56" s="125"/>
      <c r="Q56" s="125"/>
      <c r="R56" s="125"/>
    </row>
    <row r="57" spans="1:18" s="107" customFormat="1" ht="26.1" customHeight="1">
      <c r="A57" s="111">
        <v>51</v>
      </c>
      <c r="B57" s="124"/>
      <c r="C57" s="121"/>
      <c r="D57" s="125"/>
      <c r="E57" s="125"/>
      <c r="F57" s="125"/>
      <c r="G57" s="125"/>
      <c r="H57" s="126"/>
      <c r="I57" s="126"/>
      <c r="J57" s="126"/>
      <c r="K57" s="125"/>
      <c r="L57" s="125"/>
      <c r="M57" s="125"/>
      <c r="N57" s="125"/>
      <c r="O57" s="125"/>
      <c r="P57" s="125"/>
      <c r="Q57" s="125"/>
      <c r="R57" s="125"/>
    </row>
    <row r="58" spans="1:18" s="107" customFormat="1" ht="26.1" customHeight="1">
      <c r="A58" s="112">
        <v>52</v>
      </c>
      <c r="B58" s="124"/>
      <c r="C58" s="121"/>
      <c r="D58" s="125"/>
      <c r="E58" s="125"/>
      <c r="F58" s="125"/>
      <c r="G58" s="125"/>
      <c r="H58" s="126"/>
      <c r="I58" s="126"/>
      <c r="J58" s="126"/>
      <c r="K58" s="125"/>
      <c r="L58" s="125"/>
      <c r="M58" s="125"/>
      <c r="N58" s="125"/>
      <c r="O58" s="125"/>
      <c r="P58" s="125"/>
      <c r="Q58" s="125"/>
      <c r="R58" s="125"/>
    </row>
    <row r="59" spans="1:18" s="107" customFormat="1" ht="26.1" customHeight="1">
      <c r="A59" s="111">
        <v>53</v>
      </c>
      <c r="B59" s="124"/>
      <c r="C59" s="121"/>
      <c r="D59" s="125"/>
      <c r="E59" s="125"/>
      <c r="F59" s="125"/>
      <c r="G59" s="125"/>
      <c r="H59" s="126"/>
      <c r="I59" s="126"/>
      <c r="J59" s="126"/>
      <c r="K59" s="125"/>
      <c r="L59" s="125"/>
      <c r="M59" s="125"/>
      <c r="N59" s="125"/>
      <c r="O59" s="125"/>
      <c r="P59" s="125"/>
      <c r="Q59" s="125"/>
      <c r="R59" s="125"/>
    </row>
    <row r="60" spans="1:18" s="107" customFormat="1" ht="26.1" customHeight="1">
      <c r="A60" s="112">
        <v>54</v>
      </c>
      <c r="B60" s="124"/>
      <c r="C60" s="121"/>
      <c r="D60" s="125"/>
      <c r="E60" s="125"/>
      <c r="F60" s="125"/>
      <c r="G60" s="125"/>
      <c r="H60" s="126"/>
      <c r="I60" s="126"/>
      <c r="J60" s="126"/>
      <c r="K60" s="125"/>
      <c r="L60" s="125"/>
      <c r="M60" s="125"/>
      <c r="N60" s="125"/>
      <c r="O60" s="125"/>
      <c r="P60" s="125"/>
      <c r="Q60" s="125"/>
      <c r="R60" s="125"/>
    </row>
    <row r="61" spans="1:18" s="107" customFormat="1" ht="26.1" customHeight="1">
      <c r="C61" s="113"/>
      <c r="H61" s="108"/>
      <c r="I61" s="108"/>
      <c r="J61" s="108"/>
    </row>
    <row r="62" spans="1:18" s="107" customFormat="1" ht="26.1" customHeight="1">
      <c r="C62" s="113"/>
      <c r="H62" s="108"/>
      <c r="I62" s="108"/>
      <c r="J62" s="108"/>
    </row>
    <row r="63" spans="1:18" s="107" customFormat="1" ht="26.1" customHeight="1">
      <c r="C63" s="113"/>
      <c r="H63" s="108"/>
      <c r="I63" s="108"/>
      <c r="J63" s="108"/>
      <c r="M63" s="128" t="s">
        <v>715</v>
      </c>
    </row>
    <row r="64" spans="1:18" s="107" customFormat="1" ht="26.1" customHeight="1">
      <c r="C64" s="113"/>
      <c r="H64" s="108"/>
      <c r="I64" s="108"/>
      <c r="J64" s="108"/>
    </row>
    <row r="65" spans="3:10" s="107" customFormat="1" ht="26.1" customHeight="1">
      <c r="C65" s="113"/>
      <c r="H65" s="108"/>
      <c r="I65" s="108"/>
      <c r="J65" s="108"/>
    </row>
    <row r="66" spans="3:10" s="107" customFormat="1" ht="26.1" customHeight="1">
      <c r="C66" s="113"/>
      <c r="H66" s="108"/>
      <c r="I66" s="108"/>
      <c r="J66" s="108"/>
    </row>
    <row r="67" spans="3:10" s="107" customFormat="1" ht="26.1" customHeight="1">
      <c r="C67" s="113"/>
      <c r="H67" s="108"/>
      <c r="I67" s="108"/>
      <c r="J67" s="108"/>
    </row>
    <row r="68" spans="3:10" s="107" customFormat="1" ht="26.1" customHeight="1">
      <c r="C68" s="113"/>
      <c r="H68" s="108"/>
      <c r="I68" s="108"/>
      <c r="J68" s="108"/>
    </row>
    <row r="69" spans="3:10" s="107" customFormat="1" ht="26.1" customHeight="1">
      <c r="C69" s="113"/>
      <c r="H69" s="108"/>
      <c r="I69" s="108"/>
      <c r="J69" s="108"/>
    </row>
    <row r="70" spans="3:10" s="107" customFormat="1" ht="26.1" customHeight="1">
      <c r="C70" s="113"/>
      <c r="H70" s="108"/>
      <c r="I70" s="108"/>
      <c r="J70" s="108"/>
    </row>
    <row r="71" spans="3:10" s="107" customFormat="1" ht="26.1" customHeight="1">
      <c r="C71" s="113"/>
      <c r="H71" s="108"/>
      <c r="I71" s="108"/>
      <c r="J71" s="108"/>
    </row>
    <row r="72" spans="3:10" s="107" customFormat="1" ht="26.1" customHeight="1">
      <c r="C72" s="113"/>
      <c r="H72" s="108"/>
      <c r="I72" s="108"/>
      <c r="J72" s="108"/>
    </row>
    <row r="73" spans="3:10" s="107" customFormat="1" ht="26.1" customHeight="1">
      <c r="C73" s="113"/>
      <c r="H73" s="108"/>
      <c r="I73" s="108"/>
      <c r="J73" s="108"/>
    </row>
    <row r="74" spans="3:10" s="107" customFormat="1" ht="26.1" customHeight="1">
      <c r="C74" s="113"/>
      <c r="H74" s="108"/>
      <c r="I74" s="108"/>
      <c r="J74" s="108"/>
    </row>
    <row r="75" spans="3:10" s="107" customFormat="1" ht="26.1" customHeight="1">
      <c r="C75" s="113"/>
      <c r="H75" s="108"/>
      <c r="I75" s="108"/>
      <c r="J75" s="108"/>
    </row>
    <row r="76" spans="3:10" s="107" customFormat="1" ht="26.1" customHeight="1">
      <c r="C76" s="113"/>
      <c r="H76" s="108"/>
      <c r="I76" s="108"/>
      <c r="J76" s="108"/>
    </row>
    <row r="77" spans="3:10" s="107" customFormat="1" ht="26.1" customHeight="1">
      <c r="C77" s="113"/>
      <c r="H77" s="108"/>
      <c r="I77" s="108"/>
      <c r="J77" s="108"/>
    </row>
    <row r="78" spans="3:10" s="107" customFormat="1" ht="26.1" customHeight="1">
      <c r="C78" s="113"/>
      <c r="H78" s="108"/>
      <c r="I78" s="108"/>
      <c r="J78" s="108"/>
    </row>
    <row r="79" spans="3:10" s="107" customFormat="1" ht="26.1" customHeight="1">
      <c r="C79" s="113"/>
      <c r="H79" s="108"/>
      <c r="I79" s="108"/>
      <c r="J79" s="108"/>
    </row>
    <row r="80" spans="3:10" s="107" customFormat="1" ht="26.1" customHeight="1">
      <c r="C80" s="113"/>
      <c r="H80" s="108"/>
      <c r="I80" s="108"/>
      <c r="J80" s="108"/>
    </row>
    <row r="81" spans="3:10" s="107" customFormat="1" ht="26.1" customHeight="1">
      <c r="C81" s="113"/>
      <c r="H81" s="108"/>
      <c r="I81" s="108"/>
      <c r="J81" s="108"/>
    </row>
    <row r="82" spans="3:10" s="107" customFormat="1" ht="26.1" customHeight="1">
      <c r="C82" s="113"/>
      <c r="H82" s="108"/>
      <c r="I82" s="108"/>
      <c r="J82" s="108"/>
    </row>
    <row r="83" spans="3:10" s="107" customFormat="1" ht="26.1" customHeight="1">
      <c r="C83" s="113"/>
      <c r="H83" s="108"/>
      <c r="I83" s="108"/>
      <c r="J83" s="108"/>
    </row>
    <row r="84" spans="3:10" s="107" customFormat="1" ht="26.1" customHeight="1">
      <c r="C84" s="113"/>
      <c r="H84" s="108"/>
      <c r="I84" s="108"/>
      <c r="J84" s="108"/>
    </row>
    <row r="85" spans="3:10" s="107" customFormat="1" ht="26.1" customHeight="1">
      <c r="C85" s="113"/>
      <c r="H85" s="108"/>
      <c r="I85" s="108"/>
      <c r="J85" s="108"/>
    </row>
    <row r="86" spans="3:10" s="107" customFormat="1" ht="26.1" customHeight="1">
      <c r="C86" s="113"/>
      <c r="H86" s="108"/>
      <c r="I86" s="108"/>
      <c r="J86" s="108"/>
    </row>
    <row r="87" spans="3:10" s="107" customFormat="1" ht="26.1" customHeight="1">
      <c r="C87" s="113"/>
      <c r="H87" s="108"/>
      <c r="I87" s="108"/>
      <c r="J87" s="108"/>
    </row>
    <row r="88" spans="3:10" s="107" customFormat="1" ht="26.1" customHeight="1">
      <c r="C88" s="113"/>
      <c r="H88" s="108"/>
      <c r="I88" s="108"/>
      <c r="J88" s="108"/>
    </row>
    <row r="89" spans="3:10" s="107" customFormat="1" ht="26.1" customHeight="1">
      <c r="C89" s="113"/>
      <c r="H89" s="108"/>
      <c r="I89" s="108"/>
      <c r="J89" s="108"/>
    </row>
    <row r="90" spans="3:10" s="107" customFormat="1" ht="26.1" customHeight="1">
      <c r="C90" s="113"/>
      <c r="H90" s="108"/>
      <c r="I90" s="108"/>
      <c r="J90" s="108"/>
    </row>
    <row r="91" spans="3:10" s="107" customFormat="1" ht="26.1" customHeight="1">
      <c r="C91" s="113"/>
      <c r="H91" s="108"/>
      <c r="I91" s="108"/>
      <c r="J91" s="108"/>
    </row>
    <row r="92" spans="3:10" s="107" customFormat="1" ht="26.1" customHeight="1">
      <c r="C92" s="113"/>
      <c r="H92" s="108"/>
      <c r="I92" s="108"/>
      <c r="J92" s="108"/>
    </row>
    <row r="93" spans="3:10" s="107" customFormat="1" ht="26.1" customHeight="1">
      <c r="C93" s="113"/>
      <c r="H93" s="108"/>
      <c r="I93" s="108"/>
      <c r="J93" s="108"/>
    </row>
    <row r="94" spans="3:10" s="107" customFormat="1" ht="26.1" customHeight="1">
      <c r="C94" s="113"/>
      <c r="H94" s="108"/>
      <c r="I94" s="108"/>
      <c r="J94" s="108"/>
    </row>
    <row r="95" spans="3:10" s="107" customFormat="1" ht="26.1" customHeight="1">
      <c r="C95" s="113"/>
      <c r="H95" s="108"/>
      <c r="I95" s="108"/>
      <c r="J95" s="108"/>
    </row>
    <row r="96" spans="3:10" s="107" customFormat="1" ht="26.1" customHeight="1">
      <c r="C96" s="113"/>
      <c r="H96" s="108"/>
      <c r="I96" s="108"/>
      <c r="J96" s="108"/>
    </row>
    <row r="97" spans="3:10" s="107" customFormat="1" ht="26.1" customHeight="1">
      <c r="C97" s="113"/>
      <c r="H97" s="108"/>
      <c r="I97" s="108"/>
      <c r="J97" s="108"/>
    </row>
    <row r="98" spans="3:10" s="107" customFormat="1" ht="26.1" customHeight="1">
      <c r="C98" s="113"/>
      <c r="H98" s="108"/>
      <c r="I98" s="108"/>
      <c r="J98" s="108"/>
    </row>
    <row r="99" spans="3:10" s="107" customFormat="1" ht="26.1" customHeight="1">
      <c r="C99" s="113"/>
      <c r="H99" s="108"/>
      <c r="I99" s="108"/>
      <c r="J99" s="108"/>
    </row>
    <row r="100" spans="3:10" s="107" customFormat="1" ht="26.1" customHeight="1">
      <c r="C100" s="113"/>
      <c r="H100" s="108"/>
      <c r="I100" s="108"/>
      <c r="J100" s="108"/>
    </row>
    <row r="101" spans="3:10" s="107" customFormat="1" ht="26.1" customHeight="1">
      <c r="C101" s="113"/>
      <c r="H101" s="108"/>
      <c r="I101" s="108"/>
      <c r="J101" s="108"/>
    </row>
    <row r="102" spans="3:10" s="107" customFormat="1" ht="26.1" customHeight="1">
      <c r="C102" s="113"/>
      <c r="H102" s="108"/>
      <c r="I102" s="108"/>
      <c r="J102" s="108"/>
    </row>
    <row r="103" spans="3:10" s="107" customFormat="1" ht="26.1" customHeight="1">
      <c r="C103" s="113"/>
      <c r="H103" s="108"/>
      <c r="I103" s="108"/>
      <c r="J103" s="108"/>
    </row>
    <row r="104" spans="3:10" s="107" customFormat="1" ht="26.1" customHeight="1">
      <c r="C104" s="113"/>
      <c r="H104" s="108"/>
      <c r="I104" s="108"/>
      <c r="J104" s="108"/>
    </row>
    <row r="105" spans="3:10" s="107" customFormat="1" ht="26.1" customHeight="1">
      <c r="C105" s="113"/>
      <c r="H105" s="108"/>
      <c r="I105" s="108"/>
      <c r="J105" s="108"/>
    </row>
    <row r="106" spans="3:10" s="107" customFormat="1" ht="26.1" customHeight="1">
      <c r="C106" s="113"/>
      <c r="H106" s="108"/>
      <c r="I106" s="108"/>
      <c r="J106" s="108"/>
    </row>
    <row r="107" spans="3:10" s="107" customFormat="1" ht="26.1" customHeight="1">
      <c r="C107" s="113"/>
      <c r="H107" s="108"/>
      <c r="I107" s="108"/>
      <c r="J107" s="108"/>
    </row>
    <row r="108" spans="3:10">
      <c r="H108" s="105"/>
      <c r="I108" s="105"/>
      <c r="J108" s="105"/>
    </row>
    <row r="109" spans="3:10">
      <c r="H109" s="105"/>
      <c r="I109" s="105"/>
      <c r="J109" s="105"/>
    </row>
    <row r="110" spans="3:10">
      <c r="H110" s="105"/>
      <c r="I110" s="105"/>
      <c r="J110" s="105"/>
    </row>
    <row r="111" spans="3:10">
      <c r="H111" s="105"/>
      <c r="I111" s="105"/>
      <c r="J111" s="105"/>
    </row>
    <row r="112" spans="3:10">
      <c r="H112" s="105"/>
      <c r="I112" s="105"/>
      <c r="J112" s="105"/>
    </row>
    <row r="113" spans="8:10">
      <c r="H113" s="105"/>
      <c r="I113" s="105"/>
      <c r="J113" s="105"/>
    </row>
    <row r="114" spans="8:10">
      <c r="H114" s="105"/>
      <c r="I114" s="105"/>
      <c r="J114" s="105"/>
    </row>
    <row r="115" spans="8:10">
      <c r="H115" s="105"/>
      <c r="I115" s="105"/>
      <c r="J115" s="105"/>
    </row>
    <row r="116" spans="8:10">
      <c r="H116" s="105"/>
      <c r="I116" s="105"/>
      <c r="J116" s="105"/>
    </row>
    <row r="117" spans="8:10">
      <c r="H117" s="105"/>
      <c r="I117" s="105"/>
      <c r="J117" s="105"/>
    </row>
    <row r="118" spans="8:10">
      <c r="H118" s="105"/>
      <c r="I118" s="105"/>
      <c r="J118" s="105"/>
    </row>
    <row r="119" spans="8:10">
      <c r="H119" s="105"/>
      <c r="I119" s="105"/>
      <c r="J119" s="105"/>
    </row>
    <row r="120" spans="8:10">
      <c r="H120" s="105"/>
      <c r="I120" s="105"/>
      <c r="J120" s="105"/>
    </row>
    <row r="121" spans="8:10">
      <c r="H121" s="105"/>
      <c r="I121" s="105"/>
      <c r="J121" s="105"/>
    </row>
    <row r="122" spans="8:10">
      <c r="H122" s="105"/>
      <c r="I122" s="105"/>
      <c r="J122" s="105"/>
    </row>
    <row r="123" spans="8:10">
      <c r="H123" s="105"/>
      <c r="I123" s="105"/>
      <c r="J123" s="105"/>
    </row>
    <row r="124" spans="8:10">
      <c r="H124" s="105"/>
      <c r="I124" s="105"/>
      <c r="J124" s="105"/>
    </row>
    <row r="125" spans="8:10">
      <c r="H125" s="105"/>
      <c r="I125" s="105"/>
      <c r="J125" s="105"/>
    </row>
    <row r="126" spans="8:10">
      <c r="H126" s="105"/>
      <c r="I126" s="105"/>
      <c r="J126" s="105"/>
    </row>
    <row r="127" spans="8:10">
      <c r="H127" s="105"/>
      <c r="I127" s="105"/>
      <c r="J127" s="105"/>
    </row>
    <row r="128" spans="8:10">
      <c r="H128" s="105"/>
      <c r="I128" s="105"/>
      <c r="J128" s="105"/>
    </row>
    <row r="129" spans="8:10">
      <c r="H129" s="105"/>
      <c r="I129" s="105"/>
      <c r="J129" s="105"/>
    </row>
    <row r="130" spans="8:10">
      <c r="H130" s="105"/>
      <c r="I130" s="105"/>
      <c r="J130" s="105"/>
    </row>
    <row r="131" spans="8:10">
      <c r="H131" s="105"/>
      <c r="I131" s="105"/>
      <c r="J131" s="105"/>
    </row>
    <row r="132" spans="8:10">
      <c r="H132" s="105"/>
      <c r="I132" s="105"/>
      <c r="J132" s="105"/>
    </row>
    <row r="133" spans="8:10">
      <c r="H133" s="105"/>
      <c r="I133" s="105"/>
      <c r="J133" s="105"/>
    </row>
    <row r="134" spans="8:10">
      <c r="H134" s="105"/>
      <c r="I134" s="105"/>
      <c r="J134" s="105"/>
    </row>
    <row r="135" spans="8:10">
      <c r="H135" s="105"/>
      <c r="I135" s="105"/>
      <c r="J135" s="105"/>
    </row>
    <row r="136" spans="8:10">
      <c r="H136" s="105"/>
      <c r="I136" s="105"/>
      <c r="J136" s="105"/>
    </row>
    <row r="137" spans="8:10">
      <c r="H137" s="105"/>
      <c r="I137" s="105"/>
      <c r="J137" s="105"/>
    </row>
    <row r="138" spans="8:10">
      <c r="H138" s="105"/>
      <c r="I138" s="105"/>
      <c r="J138" s="105"/>
    </row>
    <row r="139" spans="8:10">
      <c r="H139" s="105"/>
      <c r="I139" s="105"/>
      <c r="J139" s="105"/>
    </row>
    <row r="140" spans="8:10">
      <c r="H140" s="105"/>
      <c r="I140" s="105"/>
      <c r="J140" s="105"/>
    </row>
    <row r="141" spans="8:10">
      <c r="H141" s="105"/>
      <c r="I141" s="105"/>
      <c r="J141" s="105"/>
    </row>
    <row r="142" spans="8:10">
      <c r="H142" s="105"/>
      <c r="I142" s="105"/>
      <c r="J142" s="105"/>
    </row>
    <row r="143" spans="8:10">
      <c r="H143" s="105"/>
      <c r="I143" s="105"/>
      <c r="J143" s="105"/>
    </row>
    <row r="144" spans="8:10">
      <c r="H144" s="105"/>
      <c r="I144" s="105"/>
      <c r="J144" s="105"/>
    </row>
    <row r="145" spans="8:10">
      <c r="H145" s="105"/>
      <c r="I145" s="105"/>
      <c r="J145" s="105"/>
    </row>
    <row r="146" spans="8:10">
      <c r="H146" s="105"/>
      <c r="I146" s="105"/>
      <c r="J146" s="105"/>
    </row>
    <row r="147" spans="8:10">
      <c r="H147" s="105"/>
      <c r="I147" s="105"/>
      <c r="J147" s="105"/>
    </row>
    <row r="148" spans="8:10">
      <c r="H148" s="105"/>
      <c r="I148" s="105"/>
      <c r="J148" s="105"/>
    </row>
    <row r="149" spans="8:10">
      <c r="H149" s="105"/>
      <c r="I149" s="105"/>
      <c r="J149" s="105"/>
    </row>
    <row r="150" spans="8:10">
      <c r="H150" s="105"/>
      <c r="I150" s="105"/>
      <c r="J150" s="105"/>
    </row>
    <row r="151" spans="8:10">
      <c r="H151" s="105"/>
      <c r="I151" s="105"/>
      <c r="J151" s="105"/>
    </row>
    <row r="152" spans="8:10">
      <c r="H152" s="105"/>
      <c r="I152" s="105"/>
      <c r="J152" s="105"/>
    </row>
    <row r="153" spans="8:10">
      <c r="H153" s="105"/>
      <c r="I153" s="105"/>
      <c r="J153" s="105"/>
    </row>
    <row r="154" spans="8:10">
      <c r="H154" s="105"/>
      <c r="I154" s="105"/>
      <c r="J154" s="105"/>
    </row>
    <row r="155" spans="8:10">
      <c r="H155" s="105"/>
      <c r="I155" s="105"/>
      <c r="J155" s="105"/>
    </row>
    <row r="156" spans="8:10">
      <c r="H156" s="105"/>
      <c r="I156" s="105"/>
      <c r="J156" s="105"/>
    </row>
    <row r="157" spans="8:10">
      <c r="H157" s="105"/>
      <c r="I157" s="105"/>
      <c r="J157" s="105"/>
    </row>
    <row r="158" spans="8:10">
      <c r="H158" s="105"/>
      <c r="I158" s="105"/>
      <c r="J158" s="105"/>
    </row>
    <row r="159" spans="8:10">
      <c r="H159" s="105"/>
      <c r="I159" s="105"/>
      <c r="J159" s="105"/>
    </row>
    <row r="160" spans="8:10">
      <c r="H160" s="105"/>
      <c r="I160" s="105"/>
      <c r="J160" s="105"/>
    </row>
    <row r="161" spans="8:10">
      <c r="H161" s="105"/>
      <c r="I161" s="105"/>
      <c r="J161" s="105"/>
    </row>
    <row r="162" spans="8:10">
      <c r="H162" s="105"/>
      <c r="I162" s="105"/>
      <c r="J162" s="105"/>
    </row>
    <row r="163" spans="8:10">
      <c r="H163" s="105"/>
      <c r="I163" s="105"/>
      <c r="J163" s="105"/>
    </row>
    <row r="164" spans="8:10">
      <c r="H164" s="105"/>
      <c r="I164" s="105"/>
      <c r="J164" s="105"/>
    </row>
    <row r="165" spans="8:10">
      <c r="H165" s="105"/>
      <c r="I165" s="105"/>
      <c r="J165" s="105"/>
    </row>
    <row r="166" spans="8:10">
      <c r="H166" s="105"/>
      <c r="I166" s="105"/>
      <c r="J166" s="105"/>
    </row>
    <row r="167" spans="8:10">
      <c r="H167" s="105"/>
      <c r="I167" s="105"/>
      <c r="J167" s="105"/>
    </row>
    <row r="168" spans="8:10">
      <c r="H168" s="105"/>
      <c r="I168" s="105"/>
      <c r="J168" s="105"/>
    </row>
    <row r="169" spans="8:10">
      <c r="H169" s="105"/>
      <c r="I169" s="105"/>
      <c r="J169" s="105"/>
    </row>
    <row r="170" spans="8:10">
      <c r="H170" s="105"/>
      <c r="I170" s="105"/>
      <c r="J170" s="105"/>
    </row>
    <row r="171" spans="8:10">
      <c r="H171" s="105"/>
      <c r="I171" s="105"/>
      <c r="J171" s="105"/>
    </row>
    <row r="172" spans="8:10">
      <c r="H172" s="105"/>
      <c r="I172" s="105"/>
      <c r="J172" s="105"/>
    </row>
    <row r="173" spans="8:10">
      <c r="H173" s="105"/>
      <c r="I173" s="105"/>
      <c r="J173" s="105"/>
    </row>
    <row r="174" spans="8:10">
      <c r="H174" s="105"/>
      <c r="I174" s="105"/>
      <c r="J174" s="105"/>
    </row>
    <row r="175" spans="8:10">
      <c r="H175" s="105"/>
      <c r="I175" s="105"/>
      <c r="J175" s="105"/>
    </row>
    <row r="176" spans="8:10">
      <c r="H176" s="105"/>
      <c r="I176" s="105"/>
      <c r="J176" s="105"/>
    </row>
    <row r="177" spans="8:10">
      <c r="H177" s="105"/>
      <c r="I177" s="105"/>
      <c r="J177" s="105"/>
    </row>
    <row r="178" spans="8:10">
      <c r="H178" s="105"/>
      <c r="I178" s="105"/>
      <c r="J178" s="105"/>
    </row>
    <row r="179" spans="8:10">
      <c r="H179" s="105"/>
      <c r="I179" s="105"/>
      <c r="J179" s="105"/>
    </row>
    <row r="180" spans="8:10">
      <c r="H180" s="105"/>
      <c r="I180" s="105"/>
      <c r="J180" s="105"/>
    </row>
    <row r="181" spans="8:10">
      <c r="H181" s="105"/>
      <c r="I181" s="105"/>
      <c r="J181" s="105"/>
    </row>
    <row r="182" spans="8:10">
      <c r="H182" s="105"/>
      <c r="I182" s="105"/>
      <c r="J182" s="105"/>
    </row>
    <row r="183" spans="8:10">
      <c r="H183" s="105"/>
      <c r="I183" s="105"/>
      <c r="J183" s="105"/>
    </row>
    <row r="184" spans="8:10">
      <c r="H184" s="105"/>
      <c r="I184" s="105"/>
      <c r="J184" s="105"/>
    </row>
    <row r="185" spans="8:10">
      <c r="H185" s="105"/>
      <c r="I185" s="105"/>
      <c r="J185" s="105"/>
    </row>
    <row r="186" spans="8:10">
      <c r="H186" s="105"/>
      <c r="I186" s="105"/>
      <c r="J186" s="105"/>
    </row>
    <row r="187" spans="8:10">
      <c r="H187" s="105"/>
      <c r="I187" s="105"/>
      <c r="J187" s="105"/>
    </row>
    <row r="188" spans="8:10">
      <c r="H188" s="105"/>
      <c r="I188" s="105"/>
      <c r="J188" s="105"/>
    </row>
    <row r="189" spans="8:10">
      <c r="H189" s="105"/>
      <c r="I189" s="105"/>
      <c r="J189" s="105"/>
    </row>
    <row r="190" spans="8:10">
      <c r="H190" s="105"/>
      <c r="I190" s="105"/>
      <c r="J190" s="105"/>
    </row>
    <row r="191" spans="8:10">
      <c r="H191" s="105"/>
      <c r="I191" s="105"/>
      <c r="J191" s="105"/>
    </row>
    <row r="192" spans="8:10">
      <c r="H192" s="105"/>
      <c r="I192" s="105"/>
      <c r="J192" s="105"/>
    </row>
    <row r="193" spans="8:10">
      <c r="H193" s="105"/>
      <c r="I193" s="105"/>
      <c r="J193" s="105"/>
    </row>
    <row r="194" spans="8:10">
      <c r="H194" s="105"/>
      <c r="I194" s="105"/>
      <c r="J194" s="105"/>
    </row>
    <row r="195" spans="8:10">
      <c r="H195" s="105"/>
      <c r="I195" s="105"/>
      <c r="J195" s="105"/>
    </row>
    <row r="196" spans="8:10">
      <c r="H196" s="105"/>
      <c r="I196" s="105"/>
      <c r="J196" s="105"/>
    </row>
    <row r="197" spans="8:10">
      <c r="H197" s="105"/>
      <c r="I197" s="105"/>
      <c r="J197" s="105"/>
    </row>
    <row r="198" spans="8:10">
      <c r="H198" s="105"/>
      <c r="I198" s="105"/>
      <c r="J198" s="105"/>
    </row>
    <row r="199" spans="8:10">
      <c r="H199" s="105"/>
      <c r="I199" s="105"/>
      <c r="J199" s="105"/>
    </row>
    <row r="200" spans="8:10">
      <c r="H200" s="105"/>
      <c r="I200" s="105"/>
      <c r="J200" s="105"/>
    </row>
    <row r="201" spans="8:10">
      <c r="H201" s="105"/>
      <c r="I201" s="105"/>
      <c r="J201" s="105"/>
    </row>
    <row r="202" spans="8:10">
      <c r="H202" s="105"/>
      <c r="I202" s="105"/>
      <c r="J202" s="105"/>
    </row>
    <row r="203" spans="8:10">
      <c r="H203" s="105"/>
      <c r="I203" s="105"/>
      <c r="J203" s="105"/>
    </row>
    <row r="204" spans="8:10">
      <c r="H204" s="105"/>
      <c r="I204" s="105"/>
      <c r="J204" s="105"/>
    </row>
    <row r="205" spans="8:10">
      <c r="H205" s="105"/>
      <c r="I205" s="105"/>
      <c r="J205" s="105"/>
    </row>
    <row r="206" spans="8:10">
      <c r="H206" s="105"/>
      <c r="I206" s="105"/>
      <c r="J206" s="105"/>
    </row>
    <row r="207" spans="8:10">
      <c r="H207" s="105"/>
      <c r="I207" s="105"/>
      <c r="J207" s="105"/>
    </row>
    <row r="208" spans="8:10">
      <c r="H208" s="105"/>
      <c r="I208" s="105"/>
      <c r="J208" s="105"/>
    </row>
    <row r="209" spans="8:10">
      <c r="H209" s="105"/>
      <c r="I209" s="105"/>
      <c r="J209" s="105"/>
    </row>
    <row r="210" spans="8:10">
      <c r="H210" s="105"/>
      <c r="I210" s="105"/>
      <c r="J210" s="105"/>
    </row>
    <row r="211" spans="8:10">
      <c r="H211" s="105"/>
      <c r="I211" s="105"/>
      <c r="J211" s="105"/>
    </row>
    <row r="212" spans="8:10">
      <c r="H212" s="105"/>
      <c r="I212" s="105"/>
      <c r="J212" s="105"/>
    </row>
    <row r="213" spans="8:10">
      <c r="H213" s="105"/>
      <c r="I213" s="105"/>
      <c r="J213" s="105"/>
    </row>
    <row r="214" spans="8:10">
      <c r="H214" s="105"/>
      <c r="I214" s="105"/>
      <c r="J214" s="105"/>
    </row>
    <row r="215" spans="8:10">
      <c r="H215" s="105"/>
      <c r="I215" s="105"/>
      <c r="J215" s="105"/>
    </row>
    <row r="216" spans="8:10">
      <c r="H216" s="105"/>
      <c r="I216" s="105"/>
      <c r="J216" s="105"/>
    </row>
    <row r="217" spans="8:10">
      <c r="H217" s="105"/>
      <c r="I217" s="105"/>
      <c r="J217" s="105"/>
    </row>
    <row r="218" spans="8:10">
      <c r="H218" s="105"/>
      <c r="I218" s="105"/>
      <c r="J218" s="105"/>
    </row>
    <row r="219" spans="8:10">
      <c r="H219" s="105"/>
      <c r="I219" s="105"/>
      <c r="J219" s="105"/>
    </row>
    <row r="220" spans="8:10">
      <c r="H220" s="105"/>
      <c r="I220" s="105"/>
      <c r="J220" s="105"/>
    </row>
    <row r="221" spans="8:10">
      <c r="H221" s="105"/>
      <c r="I221" s="105"/>
      <c r="J221" s="105"/>
    </row>
    <row r="222" spans="8:10">
      <c r="H222" s="105"/>
      <c r="I222" s="105"/>
      <c r="J222" s="105"/>
    </row>
    <row r="223" spans="8:10">
      <c r="H223" s="105"/>
      <c r="I223" s="105"/>
      <c r="J223" s="105"/>
    </row>
    <row r="224" spans="8:10">
      <c r="H224" s="105"/>
      <c r="I224" s="105"/>
      <c r="J224" s="105"/>
    </row>
    <row r="225" spans="8:10">
      <c r="H225" s="105"/>
      <c r="I225" s="105"/>
      <c r="J225" s="105"/>
    </row>
    <row r="226" spans="8:10">
      <c r="H226" s="105"/>
      <c r="I226" s="105"/>
      <c r="J226" s="105"/>
    </row>
    <row r="227" spans="8:10">
      <c r="H227" s="105"/>
      <c r="I227" s="105"/>
      <c r="J227" s="105"/>
    </row>
    <row r="228" spans="8:10">
      <c r="H228" s="105"/>
      <c r="I228" s="105"/>
      <c r="J228" s="105"/>
    </row>
    <row r="229" spans="8:10">
      <c r="H229" s="105"/>
      <c r="I229" s="105"/>
      <c r="J229" s="105"/>
    </row>
    <row r="230" spans="8:10">
      <c r="H230" s="105"/>
      <c r="I230" s="105"/>
      <c r="J230" s="105"/>
    </row>
    <row r="231" spans="8:10">
      <c r="H231" s="105"/>
      <c r="I231" s="105"/>
      <c r="J231" s="105"/>
    </row>
    <row r="232" spans="8:10">
      <c r="H232" s="105"/>
      <c r="I232" s="105"/>
      <c r="J232" s="105"/>
    </row>
    <row r="233" spans="8:10">
      <c r="H233" s="105"/>
      <c r="I233" s="105"/>
      <c r="J233" s="105"/>
    </row>
    <row r="234" spans="8:10">
      <c r="H234" s="105"/>
      <c r="I234" s="105"/>
      <c r="J234" s="105"/>
    </row>
    <row r="235" spans="8:10">
      <c r="H235" s="105"/>
      <c r="I235" s="105"/>
      <c r="J235" s="105"/>
    </row>
    <row r="236" spans="8:10">
      <c r="H236" s="105"/>
      <c r="I236" s="105"/>
      <c r="J236" s="105"/>
    </row>
    <row r="237" spans="8:10">
      <c r="H237" s="105"/>
      <c r="I237" s="105"/>
      <c r="J237" s="105"/>
    </row>
    <row r="238" spans="8:10">
      <c r="H238" s="105"/>
      <c r="I238" s="105"/>
      <c r="J238" s="105"/>
    </row>
    <row r="239" spans="8:10">
      <c r="H239" s="105"/>
      <c r="I239" s="105"/>
      <c r="J239" s="105"/>
    </row>
    <row r="240" spans="8:10">
      <c r="H240" s="105"/>
      <c r="I240" s="105"/>
      <c r="J240" s="105"/>
    </row>
    <row r="241" spans="8:10">
      <c r="H241" s="105"/>
      <c r="I241" s="105"/>
      <c r="J241" s="105"/>
    </row>
    <row r="242" spans="8:10">
      <c r="H242" s="105"/>
      <c r="I242" s="105"/>
      <c r="J242" s="105"/>
    </row>
    <row r="243" spans="8:10">
      <c r="H243" s="105"/>
      <c r="I243" s="105"/>
      <c r="J243" s="105"/>
    </row>
    <row r="244" spans="8:10">
      <c r="H244" s="105"/>
      <c r="I244" s="105"/>
      <c r="J244" s="105"/>
    </row>
    <row r="245" spans="8:10">
      <c r="H245" s="105"/>
      <c r="I245" s="105"/>
      <c r="J245" s="105"/>
    </row>
    <row r="246" spans="8:10">
      <c r="H246" s="105"/>
      <c r="I246" s="105"/>
      <c r="J246" s="105"/>
    </row>
    <row r="247" spans="8:10">
      <c r="H247" s="105"/>
      <c r="I247" s="105"/>
      <c r="J247" s="105"/>
    </row>
    <row r="248" spans="8:10">
      <c r="H248" s="105"/>
      <c r="I248" s="105"/>
      <c r="J248" s="105"/>
    </row>
    <row r="249" spans="8:10">
      <c r="H249" s="105"/>
      <c r="I249" s="105"/>
      <c r="J249" s="105"/>
    </row>
    <row r="250" spans="8:10">
      <c r="H250" s="105"/>
      <c r="I250" s="105"/>
      <c r="J250" s="105"/>
    </row>
    <row r="251" spans="8:10">
      <c r="H251" s="105"/>
      <c r="I251" s="105"/>
      <c r="J251" s="105"/>
    </row>
    <row r="252" spans="8:10">
      <c r="H252" s="105"/>
      <c r="I252" s="105"/>
      <c r="J252" s="105"/>
    </row>
    <row r="253" spans="8:10">
      <c r="H253" s="105"/>
      <c r="I253" s="105"/>
      <c r="J253" s="105"/>
    </row>
    <row r="254" spans="8:10">
      <c r="H254" s="105"/>
      <c r="I254" s="105"/>
      <c r="J254" s="105"/>
    </row>
    <row r="255" spans="8:10">
      <c r="H255" s="105"/>
      <c r="I255" s="105"/>
      <c r="J255" s="105"/>
    </row>
    <row r="256" spans="8:10">
      <c r="H256" s="105"/>
      <c r="I256" s="105"/>
      <c r="J256" s="105"/>
    </row>
    <row r="257" spans="8:10">
      <c r="H257" s="105"/>
      <c r="I257" s="105"/>
      <c r="J257" s="105"/>
    </row>
    <row r="258" spans="8:10">
      <c r="H258" s="105"/>
      <c r="I258" s="105"/>
      <c r="J258" s="105"/>
    </row>
    <row r="259" spans="8:10">
      <c r="H259" s="105"/>
      <c r="I259" s="105"/>
      <c r="J259" s="105"/>
    </row>
    <row r="260" spans="8:10">
      <c r="H260" s="105"/>
      <c r="I260" s="105"/>
      <c r="J260" s="105"/>
    </row>
    <row r="261" spans="8:10">
      <c r="H261" s="105"/>
      <c r="I261" s="105"/>
      <c r="J261" s="105"/>
    </row>
    <row r="262" spans="8:10">
      <c r="H262" s="105"/>
      <c r="I262" s="105"/>
      <c r="J262" s="105"/>
    </row>
    <row r="263" spans="8:10">
      <c r="H263" s="105"/>
      <c r="I263" s="105"/>
      <c r="J263" s="105"/>
    </row>
    <row r="264" spans="8:10">
      <c r="H264" s="105"/>
      <c r="I264" s="105"/>
      <c r="J264" s="105"/>
    </row>
    <row r="265" spans="8:10">
      <c r="H265" s="105"/>
      <c r="I265" s="105"/>
      <c r="J265" s="105"/>
    </row>
    <row r="266" spans="8:10">
      <c r="H266" s="105"/>
      <c r="I266" s="105"/>
      <c r="J266" s="105"/>
    </row>
    <row r="267" spans="8:10">
      <c r="H267" s="105"/>
      <c r="I267" s="105"/>
      <c r="J267" s="105"/>
    </row>
    <row r="268" spans="8:10">
      <c r="H268" s="105"/>
      <c r="I268" s="105"/>
      <c r="J268" s="105"/>
    </row>
    <row r="269" spans="8:10">
      <c r="H269" s="105"/>
      <c r="I269" s="105"/>
      <c r="J269" s="105"/>
    </row>
    <row r="270" spans="8:10">
      <c r="H270" s="105"/>
      <c r="I270" s="105"/>
      <c r="J270" s="105"/>
    </row>
    <row r="271" spans="8:10">
      <c r="H271" s="105"/>
      <c r="I271" s="105"/>
      <c r="J271" s="105"/>
    </row>
    <row r="272" spans="8:10">
      <c r="H272" s="105"/>
      <c r="I272" s="105"/>
      <c r="J272" s="105"/>
    </row>
    <row r="273" spans="8:10">
      <c r="H273" s="105"/>
      <c r="I273" s="105"/>
      <c r="J273" s="105"/>
    </row>
    <row r="274" spans="8:10">
      <c r="H274" s="105"/>
      <c r="I274" s="105"/>
      <c r="J274" s="105"/>
    </row>
    <row r="275" spans="8:10">
      <c r="H275" s="105"/>
      <c r="I275" s="105"/>
      <c r="J275" s="105"/>
    </row>
    <row r="276" spans="8:10">
      <c r="H276" s="105"/>
      <c r="I276" s="105"/>
      <c r="J276" s="105"/>
    </row>
    <row r="277" spans="8:10">
      <c r="H277" s="105"/>
      <c r="I277" s="105"/>
      <c r="J277" s="105"/>
    </row>
    <row r="278" spans="8:10">
      <c r="H278" s="105"/>
      <c r="I278" s="105"/>
      <c r="J278" s="105"/>
    </row>
    <row r="279" spans="8:10">
      <c r="H279" s="105"/>
      <c r="I279" s="105"/>
      <c r="J279" s="105"/>
    </row>
    <row r="280" spans="8:10">
      <c r="H280" s="105"/>
      <c r="I280" s="105"/>
      <c r="J280" s="105"/>
    </row>
    <row r="281" spans="8:10">
      <c r="H281" s="105"/>
      <c r="I281" s="105"/>
      <c r="J281" s="105"/>
    </row>
    <row r="282" spans="8:10">
      <c r="H282" s="105"/>
      <c r="I282" s="105"/>
      <c r="J282" s="105"/>
    </row>
    <row r="283" spans="8:10">
      <c r="H283" s="105"/>
      <c r="I283" s="105"/>
      <c r="J283" s="105"/>
    </row>
    <row r="284" spans="8:10">
      <c r="H284" s="105"/>
      <c r="I284" s="105"/>
      <c r="J284" s="105"/>
    </row>
    <row r="285" spans="8:10">
      <c r="H285" s="105"/>
      <c r="I285" s="105"/>
      <c r="J285" s="105"/>
    </row>
    <row r="286" spans="8:10">
      <c r="H286" s="105"/>
      <c r="I286" s="105"/>
      <c r="J286" s="105"/>
    </row>
    <row r="287" spans="8:10">
      <c r="H287" s="105"/>
      <c r="I287" s="105"/>
      <c r="J287" s="105"/>
    </row>
    <row r="288" spans="8:10">
      <c r="H288" s="105"/>
      <c r="I288" s="105"/>
      <c r="J288" s="105"/>
    </row>
    <row r="289" spans="8:10">
      <c r="H289" s="105"/>
      <c r="I289" s="105"/>
      <c r="J289" s="105"/>
    </row>
    <row r="290" spans="8:10">
      <c r="H290" s="105"/>
      <c r="I290" s="105"/>
      <c r="J290" s="105"/>
    </row>
    <row r="291" spans="8:10">
      <c r="H291" s="105"/>
      <c r="I291" s="105"/>
      <c r="J291" s="105"/>
    </row>
    <row r="292" spans="8:10">
      <c r="H292" s="105"/>
      <c r="I292" s="105"/>
      <c r="J292" s="105"/>
    </row>
    <row r="293" spans="8:10">
      <c r="H293" s="105"/>
      <c r="I293" s="105"/>
      <c r="J293" s="105"/>
    </row>
    <row r="294" spans="8:10">
      <c r="H294" s="105"/>
      <c r="I294" s="105"/>
      <c r="J294" s="105"/>
    </row>
    <row r="295" spans="8:10">
      <c r="H295" s="105"/>
      <c r="I295" s="105"/>
      <c r="J295" s="105"/>
    </row>
    <row r="296" spans="8:10">
      <c r="H296" s="105"/>
      <c r="I296" s="105"/>
      <c r="J296" s="105"/>
    </row>
    <row r="297" spans="8:10">
      <c r="H297" s="105"/>
      <c r="I297" s="105"/>
      <c r="J297" s="105"/>
    </row>
  </sheetData>
  <sheetProtection sheet="1" objects="1" scenarios="1" autoFilter="0"/>
  <autoFilter ref="A6:WVX60"/>
  <mergeCells count="19">
    <mergeCell ref="H5:H6"/>
    <mergeCell ref="I5:I6"/>
    <mergeCell ref="J5:J6"/>
    <mergeCell ref="K5:K6"/>
    <mergeCell ref="L5:L6"/>
    <mergeCell ref="M5:O5"/>
    <mergeCell ref="A1:R1"/>
    <mergeCell ref="A2:R2"/>
    <mergeCell ref="A3:R3"/>
    <mergeCell ref="A5:A6"/>
    <mergeCell ref="B5:B6"/>
    <mergeCell ref="C5:C6"/>
    <mergeCell ref="D5:D6"/>
    <mergeCell ref="E5:E6"/>
    <mergeCell ref="F5:F6"/>
    <mergeCell ref="G5:G6"/>
    <mergeCell ref="P5:P6"/>
    <mergeCell ref="Q5:Q6"/>
    <mergeCell ref="R5:R6"/>
  </mergeCells>
  <printOptions horizontalCentered="1"/>
  <pageMargins left="0.39370078740157483" right="0.39370078740157483" top="0.39370078740157483" bottom="0.39370078740157483" header="0.19685039370078741" footer="0.19685039370078741"/>
  <pageSetup paperSize="5" orientation="landscape" r:id="rId1"/>
  <headerFooter>
    <oddFooter>Page &amp;P of &amp;N</oddFooter>
  </headerFooter>
  <legacyDrawing r:id="rId2"/>
</worksheet>
</file>

<file path=xl/worksheets/sheet16.xml><?xml version="1.0" encoding="utf-8"?>
<worksheet xmlns="http://schemas.openxmlformats.org/spreadsheetml/2006/main" xmlns:r="http://schemas.openxmlformats.org/officeDocument/2006/relationships">
  <dimension ref="A1:G29"/>
  <sheetViews>
    <sheetView workbookViewId="0">
      <selection activeCell="C6" sqref="C6:E6"/>
    </sheetView>
  </sheetViews>
  <sheetFormatPr defaultRowHeight="15" customHeight="1"/>
  <cols>
    <col min="1" max="1" width="3.28515625" style="97" customWidth="1"/>
    <col min="2" max="2" width="38.5703125" style="5" customWidth="1"/>
    <col min="3" max="3" width="14" style="5" customWidth="1"/>
    <col min="4" max="4" width="14.7109375" style="5" customWidth="1"/>
    <col min="5" max="5" width="14.140625" style="5" customWidth="1"/>
    <col min="6" max="6" width="17" style="5" customWidth="1"/>
    <col min="7" max="256" width="9.140625" style="5"/>
    <col min="257" max="257" width="3" style="5" bestFit="1" customWidth="1"/>
    <col min="258" max="258" width="38.5703125" style="5" customWidth="1"/>
    <col min="259" max="259" width="14" style="5" customWidth="1"/>
    <col min="260" max="260" width="14.7109375" style="5" customWidth="1"/>
    <col min="261" max="261" width="14.140625" style="5" customWidth="1"/>
    <col min="262" max="512" width="9.140625" style="5"/>
    <col min="513" max="513" width="3" style="5" bestFit="1" customWidth="1"/>
    <col min="514" max="514" width="38.5703125" style="5" customWidth="1"/>
    <col min="515" max="515" width="14" style="5" customWidth="1"/>
    <col min="516" max="516" width="14.7109375" style="5" customWidth="1"/>
    <col min="517" max="517" width="14.140625" style="5" customWidth="1"/>
    <col min="518" max="768" width="9.140625" style="5"/>
    <col min="769" max="769" width="3" style="5" bestFit="1" customWidth="1"/>
    <col min="770" max="770" width="38.5703125" style="5" customWidth="1"/>
    <col min="771" max="771" width="14" style="5" customWidth="1"/>
    <col min="772" max="772" width="14.7109375" style="5" customWidth="1"/>
    <col min="773" max="773" width="14.140625" style="5" customWidth="1"/>
    <col min="774" max="1024" width="9.140625" style="5"/>
    <col min="1025" max="1025" width="3" style="5" bestFit="1" customWidth="1"/>
    <col min="1026" max="1026" width="38.5703125" style="5" customWidth="1"/>
    <col min="1027" max="1027" width="14" style="5" customWidth="1"/>
    <col min="1028" max="1028" width="14.7109375" style="5" customWidth="1"/>
    <col min="1029" max="1029" width="14.140625" style="5" customWidth="1"/>
    <col min="1030" max="1280" width="9.140625" style="5"/>
    <col min="1281" max="1281" width="3" style="5" bestFit="1" customWidth="1"/>
    <col min="1282" max="1282" width="38.5703125" style="5" customWidth="1"/>
    <col min="1283" max="1283" width="14" style="5" customWidth="1"/>
    <col min="1284" max="1284" width="14.7109375" style="5" customWidth="1"/>
    <col min="1285" max="1285" width="14.140625" style="5" customWidth="1"/>
    <col min="1286" max="1536" width="9.140625" style="5"/>
    <col min="1537" max="1537" width="3" style="5" bestFit="1" customWidth="1"/>
    <col min="1538" max="1538" width="38.5703125" style="5" customWidth="1"/>
    <col min="1539" max="1539" width="14" style="5" customWidth="1"/>
    <col min="1540" max="1540" width="14.7109375" style="5" customWidth="1"/>
    <col min="1541" max="1541" width="14.140625" style="5" customWidth="1"/>
    <col min="1542" max="1792" width="9.140625" style="5"/>
    <col min="1793" max="1793" width="3" style="5" bestFit="1" customWidth="1"/>
    <col min="1794" max="1794" width="38.5703125" style="5" customWidth="1"/>
    <col min="1795" max="1795" width="14" style="5" customWidth="1"/>
    <col min="1796" max="1796" width="14.7109375" style="5" customWidth="1"/>
    <col min="1797" max="1797" width="14.140625" style="5" customWidth="1"/>
    <col min="1798" max="2048" width="9.140625" style="5"/>
    <col min="2049" max="2049" width="3" style="5" bestFit="1" customWidth="1"/>
    <col min="2050" max="2050" width="38.5703125" style="5" customWidth="1"/>
    <col min="2051" max="2051" width="14" style="5" customWidth="1"/>
    <col min="2052" max="2052" width="14.7109375" style="5" customWidth="1"/>
    <col min="2053" max="2053" width="14.140625" style="5" customWidth="1"/>
    <col min="2054" max="2304" width="9.140625" style="5"/>
    <col min="2305" max="2305" width="3" style="5" bestFit="1" customWidth="1"/>
    <col min="2306" max="2306" width="38.5703125" style="5" customWidth="1"/>
    <col min="2307" max="2307" width="14" style="5" customWidth="1"/>
    <col min="2308" max="2308" width="14.7109375" style="5" customWidth="1"/>
    <col min="2309" max="2309" width="14.140625" style="5" customWidth="1"/>
    <col min="2310" max="2560" width="9.140625" style="5"/>
    <col min="2561" max="2561" width="3" style="5" bestFit="1" customWidth="1"/>
    <col min="2562" max="2562" width="38.5703125" style="5" customWidth="1"/>
    <col min="2563" max="2563" width="14" style="5" customWidth="1"/>
    <col min="2564" max="2564" width="14.7109375" style="5" customWidth="1"/>
    <col min="2565" max="2565" width="14.140625" style="5" customWidth="1"/>
    <col min="2566" max="2816" width="9.140625" style="5"/>
    <col min="2817" max="2817" width="3" style="5" bestFit="1" customWidth="1"/>
    <col min="2818" max="2818" width="38.5703125" style="5" customWidth="1"/>
    <col min="2819" max="2819" width="14" style="5" customWidth="1"/>
    <col min="2820" max="2820" width="14.7109375" style="5" customWidth="1"/>
    <col min="2821" max="2821" width="14.140625" style="5" customWidth="1"/>
    <col min="2822" max="3072" width="9.140625" style="5"/>
    <col min="3073" max="3073" width="3" style="5" bestFit="1" customWidth="1"/>
    <col min="3074" max="3074" width="38.5703125" style="5" customWidth="1"/>
    <col min="3075" max="3075" width="14" style="5" customWidth="1"/>
    <col min="3076" max="3076" width="14.7109375" style="5" customWidth="1"/>
    <col min="3077" max="3077" width="14.140625" style="5" customWidth="1"/>
    <col min="3078" max="3328" width="9.140625" style="5"/>
    <col min="3329" max="3329" width="3" style="5" bestFit="1" customWidth="1"/>
    <col min="3330" max="3330" width="38.5703125" style="5" customWidth="1"/>
    <col min="3331" max="3331" width="14" style="5" customWidth="1"/>
    <col min="3332" max="3332" width="14.7109375" style="5" customWidth="1"/>
    <col min="3333" max="3333" width="14.140625" style="5" customWidth="1"/>
    <col min="3334" max="3584" width="9.140625" style="5"/>
    <col min="3585" max="3585" width="3" style="5" bestFit="1" customWidth="1"/>
    <col min="3586" max="3586" width="38.5703125" style="5" customWidth="1"/>
    <col min="3587" max="3587" width="14" style="5" customWidth="1"/>
    <col min="3588" max="3588" width="14.7109375" style="5" customWidth="1"/>
    <col min="3589" max="3589" width="14.140625" style="5" customWidth="1"/>
    <col min="3590" max="3840" width="9.140625" style="5"/>
    <col min="3841" max="3841" width="3" style="5" bestFit="1" customWidth="1"/>
    <col min="3842" max="3842" width="38.5703125" style="5" customWidth="1"/>
    <col min="3843" max="3843" width="14" style="5" customWidth="1"/>
    <col min="3844" max="3844" width="14.7109375" style="5" customWidth="1"/>
    <col min="3845" max="3845" width="14.140625" style="5" customWidth="1"/>
    <col min="3846" max="4096" width="9.140625" style="5"/>
    <col min="4097" max="4097" width="3" style="5" bestFit="1" customWidth="1"/>
    <col min="4098" max="4098" width="38.5703125" style="5" customWidth="1"/>
    <col min="4099" max="4099" width="14" style="5" customWidth="1"/>
    <col min="4100" max="4100" width="14.7109375" style="5" customWidth="1"/>
    <col min="4101" max="4101" width="14.140625" style="5" customWidth="1"/>
    <col min="4102" max="4352" width="9.140625" style="5"/>
    <col min="4353" max="4353" width="3" style="5" bestFit="1" customWidth="1"/>
    <col min="4354" max="4354" width="38.5703125" style="5" customWidth="1"/>
    <col min="4355" max="4355" width="14" style="5" customWidth="1"/>
    <col min="4356" max="4356" width="14.7109375" style="5" customWidth="1"/>
    <col min="4357" max="4357" width="14.140625" style="5" customWidth="1"/>
    <col min="4358" max="4608" width="9.140625" style="5"/>
    <col min="4609" max="4609" width="3" style="5" bestFit="1" customWidth="1"/>
    <col min="4610" max="4610" width="38.5703125" style="5" customWidth="1"/>
    <col min="4611" max="4611" width="14" style="5" customWidth="1"/>
    <col min="4612" max="4612" width="14.7109375" style="5" customWidth="1"/>
    <col min="4613" max="4613" width="14.140625" style="5" customWidth="1"/>
    <col min="4614" max="4864" width="9.140625" style="5"/>
    <col min="4865" max="4865" width="3" style="5" bestFit="1" customWidth="1"/>
    <col min="4866" max="4866" width="38.5703125" style="5" customWidth="1"/>
    <col min="4867" max="4867" width="14" style="5" customWidth="1"/>
    <col min="4868" max="4868" width="14.7109375" style="5" customWidth="1"/>
    <col min="4869" max="4869" width="14.140625" style="5" customWidth="1"/>
    <col min="4870" max="5120" width="9.140625" style="5"/>
    <col min="5121" max="5121" width="3" style="5" bestFit="1" customWidth="1"/>
    <col min="5122" max="5122" width="38.5703125" style="5" customWidth="1"/>
    <col min="5123" max="5123" width="14" style="5" customWidth="1"/>
    <col min="5124" max="5124" width="14.7109375" style="5" customWidth="1"/>
    <col min="5125" max="5125" width="14.140625" style="5" customWidth="1"/>
    <col min="5126" max="5376" width="9.140625" style="5"/>
    <col min="5377" max="5377" width="3" style="5" bestFit="1" customWidth="1"/>
    <col min="5378" max="5378" width="38.5703125" style="5" customWidth="1"/>
    <col min="5379" max="5379" width="14" style="5" customWidth="1"/>
    <col min="5380" max="5380" width="14.7109375" style="5" customWidth="1"/>
    <col min="5381" max="5381" width="14.140625" style="5" customWidth="1"/>
    <col min="5382" max="5632" width="9.140625" style="5"/>
    <col min="5633" max="5633" width="3" style="5" bestFit="1" customWidth="1"/>
    <col min="5634" max="5634" width="38.5703125" style="5" customWidth="1"/>
    <col min="5635" max="5635" width="14" style="5" customWidth="1"/>
    <col min="5636" max="5636" width="14.7109375" style="5" customWidth="1"/>
    <col min="5637" max="5637" width="14.140625" style="5" customWidth="1"/>
    <col min="5638" max="5888" width="9.140625" style="5"/>
    <col min="5889" max="5889" width="3" style="5" bestFit="1" customWidth="1"/>
    <col min="5890" max="5890" width="38.5703125" style="5" customWidth="1"/>
    <col min="5891" max="5891" width="14" style="5" customWidth="1"/>
    <col min="5892" max="5892" width="14.7109375" style="5" customWidth="1"/>
    <col min="5893" max="5893" width="14.140625" style="5" customWidth="1"/>
    <col min="5894" max="6144" width="9.140625" style="5"/>
    <col min="6145" max="6145" width="3" style="5" bestFit="1" customWidth="1"/>
    <col min="6146" max="6146" width="38.5703125" style="5" customWidth="1"/>
    <col min="6147" max="6147" width="14" style="5" customWidth="1"/>
    <col min="6148" max="6148" width="14.7109375" style="5" customWidth="1"/>
    <col min="6149" max="6149" width="14.140625" style="5" customWidth="1"/>
    <col min="6150" max="6400" width="9.140625" style="5"/>
    <col min="6401" max="6401" width="3" style="5" bestFit="1" customWidth="1"/>
    <col min="6402" max="6402" width="38.5703125" style="5" customWidth="1"/>
    <col min="6403" max="6403" width="14" style="5" customWidth="1"/>
    <col min="6404" max="6404" width="14.7109375" style="5" customWidth="1"/>
    <col min="6405" max="6405" width="14.140625" style="5" customWidth="1"/>
    <col min="6406" max="6656" width="9.140625" style="5"/>
    <col min="6657" max="6657" width="3" style="5" bestFit="1" customWidth="1"/>
    <col min="6658" max="6658" width="38.5703125" style="5" customWidth="1"/>
    <col min="6659" max="6659" width="14" style="5" customWidth="1"/>
    <col min="6660" max="6660" width="14.7109375" style="5" customWidth="1"/>
    <col min="6661" max="6661" width="14.140625" style="5" customWidth="1"/>
    <col min="6662" max="6912" width="9.140625" style="5"/>
    <col min="6913" max="6913" width="3" style="5" bestFit="1" customWidth="1"/>
    <col min="6914" max="6914" width="38.5703125" style="5" customWidth="1"/>
    <col min="6915" max="6915" width="14" style="5" customWidth="1"/>
    <col min="6916" max="6916" width="14.7109375" style="5" customWidth="1"/>
    <col min="6917" max="6917" width="14.140625" style="5" customWidth="1"/>
    <col min="6918" max="7168" width="9.140625" style="5"/>
    <col min="7169" max="7169" width="3" style="5" bestFit="1" customWidth="1"/>
    <col min="7170" max="7170" width="38.5703125" style="5" customWidth="1"/>
    <col min="7171" max="7171" width="14" style="5" customWidth="1"/>
    <col min="7172" max="7172" width="14.7109375" style="5" customWidth="1"/>
    <col min="7173" max="7173" width="14.140625" style="5" customWidth="1"/>
    <col min="7174" max="7424" width="9.140625" style="5"/>
    <col min="7425" max="7425" width="3" style="5" bestFit="1" customWidth="1"/>
    <col min="7426" max="7426" width="38.5703125" style="5" customWidth="1"/>
    <col min="7427" max="7427" width="14" style="5" customWidth="1"/>
    <col min="7428" max="7428" width="14.7109375" style="5" customWidth="1"/>
    <col min="7429" max="7429" width="14.140625" style="5" customWidth="1"/>
    <col min="7430" max="7680" width="9.140625" style="5"/>
    <col min="7681" max="7681" width="3" style="5" bestFit="1" customWidth="1"/>
    <col min="7682" max="7682" width="38.5703125" style="5" customWidth="1"/>
    <col min="7683" max="7683" width="14" style="5" customWidth="1"/>
    <col min="7684" max="7684" width="14.7109375" style="5" customWidth="1"/>
    <col min="7685" max="7685" width="14.140625" style="5" customWidth="1"/>
    <col min="7686" max="7936" width="9.140625" style="5"/>
    <col min="7937" max="7937" width="3" style="5" bestFit="1" customWidth="1"/>
    <col min="7938" max="7938" width="38.5703125" style="5" customWidth="1"/>
    <col min="7939" max="7939" width="14" style="5" customWidth="1"/>
    <col min="7940" max="7940" width="14.7109375" style="5" customWidth="1"/>
    <col min="7941" max="7941" width="14.140625" style="5" customWidth="1"/>
    <col min="7942" max="8192" width="9.140625" style="5"/>
    <col min="8193" max="8193" width="3" style="5" bestFit="1" customWidth="1"/>
    <col min="8194" max="8194" width="38.5703125" style="5" customWidth="1"/>
    <col min="8195" max="8195" width="14" style="5" customWidth="1"/>
    <col min="8196" max="8196" width="14.7109375" style="5" customWidth="1"/>
    <col min="8197" max="8197" width="14.140625" style="5" customWidth="1"/>
    <col min="8198" max="8448" width="9.140625" style="5"/>
    <col min="8449" max="8449" width="3" style="5" bestFit="1" customWidth="1"/>
    <col min="8450" max="8450" width="38.5703125" style="5" customWidth="1"/>
    <col min="8451" max="8451" width="14" style="5" customWidth="1"/>
    <col min="8452" max="8452" width="14.7109375" style="5" customWidth="1"/>
    <col min="8453" max="8453" width="14.140625" style="5" customWidth="1"/>
    <col min="8454" max="8704" width="9.140625" style="5"/>
    <col min="8705" max="8705" width="3" style="5" bestFit="1" customWidth="1"/>
    <col min="8706" max="8706" width="38.5703125" style="5" customWidth="1"/>
    <col min="8707" max="8707" width="14" style="5" customWidth="1"/>
    <col min="8708" max="8708" width="14.7109375" style="5" customWidth="1"/>
    <col min="8709" max="8709" width="14.140625" style="5" customWidth="1"/>
    <col min="8710" max="8960" width="9.140625" style="5"/>
    <col min="8961" max="8961" width="3" style="5" bestFit="1" customWidth="1"/>
    <col min="8962" max="8962" width="38.5703125" style="5" customWidth="1"/>
    <col min="8963" max="8963" width="14" style="5" customWidth="1"/>
    <col min="8964" max="8964" width="14.7109375" style="5" customWidth="1"/>
    <col min="8965" max="8965" width="14.140625" style="5" customWidth="1"/>
    <col min="8966" max="9216" width="9.140625" style="5"/>
    <col min="9217" max="9217" width="3" style="5" bestFit="1" customWidth="1"/>
    <col min="9218" max="9218" width="38.5703125" style="5" customWidth="1"/>
    <col min="9219" max="9219" width="14" style="5" customWidth="1"/>
    <col min="9220" max="9220" width="14.7109375" style="5" customWidth="1"/>
    <col min="9221" max="9221" width="14.140625" style="5" customWidth="1"/>
    <col min="9222" max="9472" width="9.140625" style="5"/>
    <col min="9473" max="9473" width="3" style="5" bestFit="1" customWidth="1"/>
    <col min="9474" max="9474" width="38.5703125" style="5" customWidth="1"/>
    <col min="9475" max="9475" width="14" style="5" customWidth="1"/>
    <col min="9476" max="9476" width="14.7109375" style="5" customWidth="1"/>
    <col min="9477" max="9477" width="14.140625" style="5" customWidth="1"/>
    <col min="9478" max="9728" width="9.140625" style="5"/>
    <col min="9729" max="9729" width="3" style="5" bestFit="1" customWidth="1"/>
    <col min="9730" max="9730" width="38.5703125" style="5" customWidth="1"/>
    <col min="9731" max="9731" width="14" style="5" customWidth="1"/>
    <col min="9732" max="9732" width="14.7109375" style="5" customWidth="1"/>
    <col min="9733" max="9733" width="14.140625" style="5" customWidth="1"/>
    <col min="9734" max="9984" width="9.140625" style="5"/>
    <col min="9985" max="9985" width="3" style="5" bestFit="1" customWidth="1"/>
    <col min="9986" max="9986" width="38.5703125" style="5" customWidth="1"/>
    <col min="9987" max="9987" width="14" style="5" customWidth="1"/>
    <col min="9988" max="9988" width="14.7109375" style="5" customWidth="1"/>
    <col min="9989" max="9989" width="14.140625" style="5" customWidth="1"/>
    <col min="9990" max="10240" width="9.140625" style="5"/>
    <col min="10241" max="10241" width="3" style="5" bestFit="1" customWidth="1"/>
    <col min="10242" max="10242" width="38.5703125" style="5" customWidth="1"/>
    <col min="10243" max="10243" width="14" style="5" customWidth="1"/>
    <col min="10244" max="10244" width="14.7109375" style="5" customWidth="1"/>
    <col min="10245" max="10245" width="14.140625" style="5" customWidth="1"/>
    <col min="10246" max="10496" width="9.140625" style="5"/>
    <col min="10497" max="10497" width="3" style="5" bestFit="1" customWidth="1"/>
    <col min="10498" max="10498" width="38.5703125" style="5" customWidth="1"/>
    <col min="10499" max="10499" width="14" style="5" customWidth="1"/>
    <col min="10500" max="10500" width="14.7109375" style="5" customWidth="1"/>
    <col min="10501" max="10501" width="14.140625" style="5" customWidth="1"/>
    <col min="10502" max="10752" width="9.140625" style="5"/>
    <col min="10753" max="10753" width="3" style="5" bestFit="1" customWidth="1"/>
    <col min="10754" max="10754" width="38.5703125" style="5" customWidth="1"/>
    <col min="10755" max="10755" width="14" style="5" customWidth="1"/>
    <col min="10756" max="10756" width="14.7109375" style="5" customWidth="1"/>
    <col min="10757" max="10757" width="14.140625" style="5" customWidth="1"/>
    <col min="10758" max="11008" width="9.140625" style="5"/>
    <col min="11009" max="11009" width="3" style="5" bestFit="1" customWidth="1"/>
    <col min="11010" max="11010" width="38.5703125" style="5" customWidth="1"/>
    <col min="11011" max="11011" width="14" style="5" customWidth="1"/>
    <col min="11012" max="11012" width="14.7109375" style="5" customWidth="1"/>
    <col min="11013" max="11013" width="14.140625" style="5" customWidth="1"/>
    <col min="11014" max="11264" width="9.140625" style="5"/>
    <col min="11265" max="11265" width="3" style="5" bestFit="1" customWidth="1"/>
    <col min="11266" max="11266" width="38.5703125" style="5" customWidth="1"/>
    <col min="11267" max="11267" width="14" style="5" customWidth="1"/>
    <col min="11268" max="11268" width="14.7109375" style="5" customWidth="1"/>
    <col min="11269" max="11269" width="14.140625" style="5" customWidth="1"/>
    <col min="11270" max="11520" width="9.140625" style="5"/>
    <col min="11521" max="11521" width="3" style="5" bestFit="1" customWidth="1"/>
    <col min="11522" max="11522" width="38.5703125" style="5" customWidth="1"/>
    <col min="11523" max="11523" width="14" style="5" customWidth="1"/>
    <col min="11524" max="11524" width="14.7109375" style="5" customWidth="1"/>
    <col min="11525" max="11525" width="14.140625" style="5" customWidth="1"/>
    <col min="11526" max="11776" width="9.140625" style="5"/>
    <col min="11777" max="11777" width="3" style="5" bestFit="1" customWidth="1"/>
    <col min="11778" max="11778" width="38.5703125" style="5" customWidth="1"/>
    <col min="11779" max="11779" width="14" style="5" customWidth="1"/>
    <col min="11780" max="11780" width="14.7109375" style="5" customWidth="1"/>
    <col min="11781" max="11781" width="14.140625" style="5" customWidth="1"/>
    <col min="11782" max="12032" width="9.140625" style="5"/>
    <col min="12033" max="12033" width="3" style="5" bestFit="1" customWidth="1"/>
    <col min="12034" max="12034" width="38.5703125" style="5" customWidth="1"/>
    <col min="12035" max="12035" width="14" style="5" customWidth="1"/>
    <col min="12036" max="12036" width="14.7109375" style="5" customWidth="1"/>
    <col min="12037" max="12037" width="14.140625" style="5" customWidth="1"/>
    <col min="12038" max="12288" width="9.140625" style="5"/>
    <col min="12289" max="12289" width="3" style="5" bestFit="1" customWidth="1"/>
    <col min="12290" max="12290" width="38.5703125" style="5" customWidth="1"/>
    <col min="12291" max="12291" width="14" style="5" customWidth="1"/>
    <col min="12292" max="12292" width="14.7109375" style="5" customWidth="1"/>
    <col min="12293" max="12293" width="14.140625" style="5" customWidth="1"/>
    <col min="12294" max="12544" width="9.140625" style="5"/>
    <col min="12545" max="12545" width="3" style="5" bestFit="1" customWidth="1"/>
    <col min="12546" max="12546" width="38.5703125" style="5" customWidth="1"/>
    <col min="12547" max="12547" width="14" style="5" customWidth="1"/>
    <col min="12548" max="12548" width="14.7109375" style="5" customWidth="1"/>
    <col min="12549" max="12549" width="14.140625" style="5" customWidth="1"/>
    <col min="12550" max="12800" width="9.140625" style="5"/>
    <col min="12801" max="12801" width="3" style="5" bestFit="1" customWidth="1"/>
    <col min="12802" max="12802" width="38.5703125" style="5" customWidth="1"/>
    <col min="12803" max="12803" width="14" style="5" customWidth="1"/>
    <col min="12804" max="12804" width="14.7109375" style="5" customWidth="1"/>
    <col min="12805" max="12805" width="14.140625" style="5" customWidth="1"/>
    <col min="12806" max="13056" width="9.140625" style="5"/>
    <col min="13057" max="13057" width="3" style="5" bestFit="1" customWidth="1"/>
    <col min="13058" max="13058" width="38.5703125" style="5" customWidth="1"/>
    <col min="13059" max="13059" width="14" style="5" customWidth="1"/>
    <col min="13060" max="13060" width="14.7109375" style="5" customWidth="1"/>
    <col min="13061" max="13061" width="14.140625" style="5" customWidth="1"/>
    <col min="13062" max="13312" width="9.140625" style="5"/>
    <col min="13313" max="13313" width="3" style="5" bestFit="1" customWidth="1"/>
    <col min="13314" max="13314" width="38.5703125" style="5" customWidth="1"/>
    <col min="13315" max="13315" width="14" style="5" customWidth="1"/>
    <col min="13316" max="13316" width="14.7109375" style="5" customWidth="1"/>
    <col min="13317" max="13317" width="14.140625" style="5" customWidth="1"/>
    <col min="13318" max="13568" width="9.140625" style="5"/>
    <col min="13569" max="13569" width="3" style="5" bestFit="1" customWidth="1"/>
    <col min="13570" max="13570" width="38.5703125" style="5" customWidth="1"/>
    <col min="13571" max="13571" width="14" style="5" customWidth="1"/>
    <col min="13572" max="13572" width="14.7109375" style="5" customWidth="1"/>
    <col min="13573" max="13573" width="14.140625" style="5" customWidth="1"/>
    <col min="13574" max="13824" width="9.140625" style="5"/>
    <col min="13825" max="13825" width="3" style="5" bestFit="1" customWidth="1"/>
    <col min="13826" max="13826" width="38.5703125" style="5" customWidth="1"/>
    <col min="13827" max="13827" width="14" style="5" customWidth="1"/>
    <col min="13828" max="13828" width="14.7109375" style="5" customWidth="1"/>
    <col min="13829" max="13829" width="14.140625" style="5" customWidth="1"/>
    <col min="13830" max="14080" width="9.140625" style="5"/>
    <col min="14081" max="14081" width="3" style="5" bestFit="1" customWidth="1"/>
    <col min="14082" max="14082" width="38.5703125" style="5" customWidth="1"/>
    <col min="14083" max="14083" width="14" style="5" customWidth="1"/>
    <col min="14084" max="14084" width="14.7109375" style="5" customWidth="1"/>
    <col min="14085" max="14085" width="14.140625" style="5" customWidth="1"/>
    <col min="14086" max="14336" width="9.140625" style="5"/>
    <col min="14337" max="14337" width="3" style="5" bestFit="1" customWidth="1"/>
    <col min="14338" max="14338" width="38.5703125" style="5" customWidth="1"/>
    <col min="14339" max="14339" width="14" style="5" customWidth="1"/>
    <col min="14340" max="14340" width="14.7109375" style="5" customWidth="1"/>
    <col min="14341" max="14341" width="14.140625" style="5" customWidth="1"/>
    <col min="14342" max="14592" width="9.140625" style="5"/>
    <col min="14593" max="14593" width="3" style="5" bestFit="1" customWidth="1"/>
    <col min="14594" max="14594" width="38.5703125" style="5" customWidth="1"/>
    <col min="14595" max="14595" width="14" style="5" customWidth="1"/>
    <col min="14596" max="14596" width="14.7109375" style="5" customWidth="1"/>
    <col min="14597" max="14597" width="14.140625" style="5" customWidth="1"/>
    <col min="14598" max="14848" width="9.140625" style="5"/>
    <col min="14849" max="14849" width="3" style="5" bestFit="1" customWidth="1"/>
    <col min="14850" max="14850" width="38.5703125" style="5" customWidth="1"/>
    <col min="14851" max="14851" width="14" style="5" customWidth="1"/>
    <col min="14852" max="14852" width="14.7109375" style="5" customWidth="1"/>
    <col min="14853" max="14853" width="14.140625" style="5" customWidth="1"/>
    <col min="14854" max="15104" width="9.140625" style="5"/>
    <col min="15105" max="15105" width="3" style="5" bestFit="1" customWidth="1"/>
    <col min="15106" max="15106" width="38.5703125" style="5" customWidth="1"/>
    <col min="15107" max="15107" width="14" style="5" customWidth="1"/>
    <col min="15108" max="15108" width="14.7109375" style="5" customWidth="1"/>
    <col min="15109" max="15109" width="14.140625" style="5" customWidth="1"/>
    <col min="15110" max="15360" width="9.140625" style="5"/>
    <col min="15361" max="15361" width="3" style="5" bestFit="1" customWidth="1"/>
    <col min="15362" max="15362" width="38.5703125" style="5" customWidth="1"/>
    <col min="15363" max="15363" width="14" style="5" customWidth="1"/>
    <col min="15364" max="15364" width="14.7109375" style="5" customWidth="1"/>
    <col min="15365" max="15365" width="14.140625" style="5" customWidth="1"/>
    <col min="15366" max="15616" width="9.140625" style="5"/>
    <col min="15617" max="15617" width="3" style="5" bestFit="1" customWidth="1"/>
    <col min="15618" max="15618" width="38.5703125" style="5" customWidth="1"/>
    <col min="15619" max="15619" width="14" style="5" customWidth="1"/>
    <col min="15620" max="15620" width="14.7109375" style="5" customWidth="1"/>
    <col min="15621" max="15621" width="14.140625" style="5" customWidth="1"/>
    <col min="15622" max="15872" width="9.140625" style="5"/>
    <col min="15873" max="15873" width="3" style="5" bestFit="1" customWidth="1"/>
    <col min="15874" max="15874" width="38.5703125" style="5" customWidth="1"/>
    <col min="15875" max="15875" width="14" style="5" customWidth="1"/>
    <col min="15876" max="15876" width="14.7109375" style="5" customWidth="1"/>
    <col min="15877" max="15877" width="14.140625" style="5" customWidth="1"/>
    <col min="15878" max="16128" width="9.140625" style="5"/>
    <col min="16129" max="16129" width="3" style="5" bestFit="1" customWidth="1"/>
    <col min="16130" max="16130" width="38.5703125" style="5" customWidth="1"/>
    <col min="16131" max="16131" width="14" style="5" customWidth="1"/>
    <col min="16132" max="16132" width="14.7109375" style="5" customWidth="1"/>
    <col min="16133" max="16133" width="14.140625" style="5" customWidth="1"/>
    <col min="16134" max="16384" width="9.140625" style="5"/>
  </cols>
  <sheetData>
    <row r="1" spans="1:7" ht="15" customHeight="1">
      <c r="A1" s="304" t="s">
        <v>716</v>
      </c>
      <c r="B1" s="304"/>
      <c r="C1" s="304"/>
      <c r="D1" s="304"/>
      <c r="E1" s="304"/>
    </row>
    <row r="2" spans="1:7" ht="15" customHeight="1">
      <c r="A2" s="304" t="s">
        <v>717</v>
      </c>
      <c r="B2" s="304"/>
      <c r="C2" s="304"/>
      <c r="D2" s="304"/>
      <c r="E2" s="304"/>
    </row>
    <row r="4" spans="1:7" ht="30" customHeight="1">
      <c r="A4" s="115">
        <v>1</v>
      </c>
      <c r="B4" s="116" t="s">
        <v>718</v>
      </c>
      <c r="C4" s="305" t="str">
        <f>UPPER(VLOOKUP($G$4,Staff!$A$7:$R$60,2))</f>
        <v>T.V.RAMAN</v>
      </c>
      <c r="D4" s="306"/>
      <c r="E4" s="307"/>
      <c r="F4" s="117" t="s">
        <v>734</v>
      </c>
      <c r="G4" s="119">
        <v>1</v>
      </c>
    </row>
    <row r="5" spans="1:7" ht="30" customHeight="1">
      <c r="A5" s="115">
        <v>2</v>
      </c>
      <c r="B5" s="116" t="s">
        <v>719</v>
      </c>
      <c r="C5" s="305" t="str">
        <f>UPPER(VLOOKUP($G$4,Staff!$A$7:$R$60,3))</f>
        <v>SCHOOL ASSISTANT</v>
      </c>
      <c r="D5" s="306"/>
      <c r="E5" s="307"/>
    </row>
    <row r="6" spans="1:7" ht="30" customHeight="1">
      <c r="A6" s="115">
        <v>3</v>
      </c>
      <c r="B6" s="116" t="s">
        <v>720</v>
      </c>
      <c r="C6" s="305" t="str">
        <f>UPPER(VLOOKUP($G$4,Staff!$A$7:$R$60,4))</f>
        <v>MATHEMATICS</v>
      </c>
      <c r="D6" s="306"/>
      <c r="E6" s="307"/>
    </row>
    <row r="7" spans="1:7" ht="30" customHeight="1">
      <c r="A7" s="115">
        <v>4</v>
      </c>
      <c r="B7" s="116" t="s">
        <v>13</v>
      </c>
      <c r="C7" s="305" t="str">
        <f>UPPER(VLOOKUP($G$4,Staff!$A$7:$R$60,5))</f>
        <v>ENGLISH</v>
      </c>
      <c r="D7" s="306"/>
      <c r="E7" s="307"/>
    </row>
    <row r="8" spans="1:7" ht="30" customHeight="1">
      <c r="A8" s="115">
        <v>5</v>
      </c>
      <c r="B8" s="116" t="s">
        <v>721</v>
      </c>
      <c r="C8" s="296" t="str">
        <f>UPPER(VLOOKUP($G$4,Staff!$A$7:$R$60,6))</f>
        <v>GOVT.MODEL HIGH SCHOOL, NELLORE</v>
      </c>
      <c r="D8" s="297"/>
      <c r="E8" s="298"/>
    </row>
    <row r="9" spans="1:7" ht="30" customHeight="1">
      <c r="A9" s="115">
        <v>6</v>
      </c>
      <c r="B9" s="116" t="s">
        <v>722</v>
      </c>
      <c r="C9" s="296" t="str">
        <f>UPPER(VLOOKUP($G$4,Staff!$A$7:$R$60,7))</f>
        <v>NELLORE</v>
      </c>
      <c r="D9" s="297"/>
      <c r="E9" s="298"/>
    </row>
    <row r="10" spans="1:7" ht="30" customHeight="1">
      <c r="A10" s="115">
        <v>7</v>
      </c>
      <c r="B10" s="116" t="s">
        <v>11</v>
      </c>
      <c r="C10" s="296" t="str">
        <f>TEXT(VLOOKUP($G$4,Staff!$A$7:$R$60,8),"DD-MM-YYYY")</f>
        <v>01-06-1960</v>
      </c>
      <c r="D10" s="297"/>
      <c r="E10" s="298"/>
    </row>
    <row r="11" spans="1:7" ht="30" customHeight="1">
      <c r="A11" s="115">
        <v>8</v>
      </c>
      <c r="B11" s="116" t="s">
        <v>707</v>
      </c>
      <c r="C11" s="296" t="str">
        <f>TEXT(VLOOKUP($G$4,Staff!$A$7:$R$60,9),"DD-MM-YYYY")</f>
        <v>16-11-1984</v>
      </c>
      <c r="D11" s="297"/>
      <c r="E11" s="298"/>
    </row>
    <row r="12" spans="1:7" ht="30" customHeight="1">
      <c r="A12" s="115">
        <v>9</v>
      </c>
      <c r="B12" s="116" t="s">
        <v>708</v>
      </c>
      <c r="C12" s="296" t="str">
        <f>TEXT(VLOOKUP($G$4,Staff!$A$7:$R$60,10),"DD-MM-YYYY")</f>
        <v>01-11-1992</v>
      </c>
      <c r="D12" s="297"/>
      <c r="E12" s="298"/>
    </row>
    <row r="13" spans="1:7" ht="30" customHeight="1">
      <c r="A13" s="115">
        <v>10</v>
      </c>
      <c r="B13" s="116" t="s">
        <v>709</v>
      </c>
      <c r="C13" s="296" t="str">
        <f>UPPER(VLOOKUP($G$4,Staff!$A$7:$R$60,11))</f>
        <v>YES</v>
      </c>
      <c r="D13" s="297"/>
      <c r="E13" s="298"/>
    </row>
    <row r="14" spans="1:7" ht="30" customHeight="1">
      <c r="A14" s="115">
        <v>11</v>
      </c>
      <c r="B14" s="116" t="s">
        <v>732</v>
      </c>
      <c r="C14" s="296" t="str">
        <f>UPPER(VLOOKUP($G$4,Staff!$A$7:$R$60,12))</f>
        <v>MATHEMATICS</v>
      </c>
      <c r="D14" s="297"/>
      <c r="E14" s="298"/>
    </row>
    <row r="15" spans="1:7" ht="30" customHeight="1">
      <c r="A15" s="299">
        <v>12</v>
      </c>
      <c r="B15" s="300" t="s">
        <v>710</v>
      </c>
      <c r="C15" s="115" t="s">
        <v>723</v>
      </c>
      <c r="D15" s="115" t="s">
        <v>724</v>
      </c>
      <c r="E15" s="115" t="s">
        <v>725</v>
      </c>
    </row>
    <row r="16" spans="1:7" ht="30" customHeight="1">
      <c r="A16" s="299"/>
      <c r="B16" s="300"/>
      <c r="C16" s="118" t="str">
        <f>UPPER(VLOOKUP($G$4,Staff!$A$7:$R$60,13))</f>
        <v>15</v>
      </c>
      <c r="D16" s="118" t="str">
        <f>UPPER(VLOOKUP($G$4,Staff!$A$7:$R$60,14))</f>
        <v>10</v>
      </c>
      <c r="E16" s="118" t="str">
        <f>UPPER(VLOOKUP($G$4,Staff!$A$7:$R$60,15))</f>
        <v>25</v>
      </c>
    </row>
    <row r="17" spans="1:5" ht="30" customHeight="1">
      <c r="A17" s="115">
        <v>13</v>
      </c>
      <c r="B17" s="116" t="s">
        <v>711</v>
      </c>
      <c r="C17" s="301" t="str">
        <f>UPPER(VLOOKUP($G$4,Staff!$A$7:$R$60,16))</f>
        <v>18</v>
      </c>
      <c r="D17" s="302"/>
      <c r="E17" s="303"/>
    </row>
    <row r="18" spans="1:5" ht="30" customHeight="1">
      <c r="A18" s="115">
        <v>14</v>
      </c>
      <c r="B18" s="116" t="s">
        <v>712</v>
      </c>
      <c r="C18" s="301" t="str">
        <f>UPPER(VLOOKUP($G$4,Staff!$A$7:$R$60,17))</f>
        <v>9492222222</v>
      </c>
      <c r="D18" s="302"/>
      <c r="E18" s="303"/>
    </row>
    <row r="19" spans="1:5" ht="30" customHeight="1">
      <c r="A19" s="115">
        <v>15</v>
      </c>
      <c r="B19" s="116" t="s">
        <v>726</v>
      </c>
      <c r="C19" s="301" t="str">
        <f>UPPER(VLOOKUP($G$4,Staff!$A$7:$R$60,18))</f>
        <v/>
      </c>
      <c r="D19" s="302"/>
      <c r="E19" s="303"/>
    </row>
    <row r="25" spans="1:5" ht="15" customHeight="1">
      <c r="A25" s="5" t="s">
        <v>727</v>
      </c>
      <c r="D25" s="5" t="s">
        <v>728</v>
      </c>
    </row>
    <row r="26" spans="1:5" ht="15" customHeight="1">
      <c r="A26" s="5"/>
    </row>
    <row r="27" spans="1:5" ht="15" customHeight="1">
      <c r="A27" s="5"/>
    </row>
    <row r="28" spans="1:5" ht="15" customHeight="1">
      <c r="A28" s="5"/>
    </row>
    <row r="29" spans="1:5" ht="33" customHeight="1">
      <c r="A29" s="295" t="s">
        <v>729</v>
      </c>
      <c r="B29" s="295"/>
      <c r="C29" s="295"/>
      <c r="D29" s="295"/>
      <c r="E29" s="295"/>
    </row>
  </sheetData>
  <sheetProtection password="CC00" sheet="1" objects="1" scenarios="1"/>
  <mergeCells count="19">
    <mergeCell ref="C13:E13"/>
    <mergeCell ref="A1:E1"/>
    <mergeCell ref="A2:E2"/>
    <mergeCell ref="C4:E4"/>
    <mergeCell ref="C5:E5"/>
    <mergeCell ref="C6:E6"/>
    <mergeCell ref="C7:E7"/>
    <mergeCell ref="C8:E8"/>
    <mergeCell ref="C9:E9"/>
    <mergeCell ref="C10:E10"/>
    <mergeCell ref="C11:E11"/>
    <mergeCell ref="C12:E12"/>
    <mergeCell ref="A29:E29"/>
    <mergeCell ref="C14:E14"/>
    <mergeCell ref="A15:A16"/>
    <mergeCell ref="B15:B16"/>
    <mergeCell ref="C17:E17"/>
    <mergeCell ref="C18:E18"/>
    <mergeCell ref="C19:E19"/>
  </mergeCells>
  <dataValidations count="1">
    <dataValidation type="list" allowBlank="1" showInputMessage="1" showErrorMessage="1" sqref="G4">
      <formula1>Staff!A7:A60</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filterMode="1"/>
  <dimension ref="A1:L556"/>
  <sheetViews>
    <sheetView workbookViewId="0">
      <selection activeCell="E3" sqref="E3"/>
    </sheetView>
  </sheetViews>
  <sheetFormatPr defaultRowHeight="24" customHeight="1"/>
  <cols>
    <col min="1" max="1" width="3.42578125" style="164" customWidth="1"/>
    <col min="2" max="2" width="6.42578125" style="164" customWidth="1"/>
    <col min="3" max="3" width="4.85546875" style="164" customWidth="1"/>
    <col min="4" max="6" width="18.7109375" style="164" customWidth="1"/>
    <col min="7" max="7" width="3.140625" style="164" customWidth="1"/>
    <col min="8" max="8" width="4.28515625" style="164" customWidth="1"/>
    <col min="9" max="9" width="4.7109375" style="164" customWidth="1"/>
    <col min="10" max="10" width="9.5703125" style="164" customWidth="1"/>
    <col min="11" max="12" width="30.7109375" style="172" customWidth="1"/>
    <col min="13" max="16384" width="9.140625" style="164"/>
  </cols>
  <sheetData>
    <row r="1" spans="1:12" ht="24" customHeight="1">
      <c r="A1" s="193" t="str">
        <f>CONCATENATE("Nominal Roll For SSC Public Examinations ",Main!F1," Of ",Main!F2)</f>
        <v>Nominal Roll For SSC Public Examinations 2011-2012 Of Govt. Model High School Nellore</v>
      </c>
      <c r="B1" s="193"/>
      <c r="C1" s="193"/>
      <c r="D1" s="193"/>
      <c r="E1" s="193"/>
      <c r="F1" s="193"/>
      <c r="G1" s="193"/>
      <c r="H1" s="193"/>
      <c r="I1" s="193"/>
      <c r="J1" s="193"/>
      <c r="K1" s="193"/>
      <c r="L1" s="193"/>
    </row>
    <row r="2" spans="1:12" s="167" customFormat="1" ht="24" customHeight="1">
      <c r="A2" s="165" t="s">
        <v>430</v>
      </c>
      <c r="B2" s="165" t="s">
        <v>747</v>
      </c>
      <c r="C2" s="165" t="s">
        <v>744</v>
      </c>
      <c r="D2" s="166" t="s">
        <v>748</v>
      </c>
      <c r="E2" s="165" t="s">
        <v>42</v>
      </c>
      <c r="F2" s="165" t="s">
        <v>43</v>
      </c>
      <c r="G2" s="165" t="s">
        <v>3</v>
      </c>
      <c r="H2" s="165" t="s">
        <v>8</v>
      </c>
      <c r="I2" s="165" t="s">
        <v>693</v>
      </c>
      <c r="J2" s="165" t="s">
        <v>11</v>
      </c>
      <c r="K2" s="171" t="s">
        <v>749</v>
      </c>
      <c r="L2" s="171" t="s">
        <v>750</v>
      </c>
    </row>
    <row r="3" spans="1:12" ht="30" customHeight="1">
      <c r="A3" s="168" t="str">
        <f>IF(Main!G6=0,"",CONCATENATE(Main!A6))</f>
        <v>1</v>
      </c>
      <c r="B3" s="168" t="str">
        <f>IF(Main!G6=0,"",CONCATENATE(Main!B6))</f>
        <v>12654</v>
      </c>
      <c r="C3" s="168" t="str">
        <f>IF(Main!G6=0,"",CONCATENATE("X",Main!D6,"-",Main!C6))</f>
        <v>XA-1</v>
      </c>
      <c r="D3" s="169" t="str">
        <f>IF(Main!G6=0,"",CONCATENATE(Main!E6," ",Main!F6))</f>
        <v xml:space="preserve"> AKHILA</v>
      </c>
      <c r="E3" s="169" t="str">
        <f>IF(Main!G6=0,"",CONCATENATE(Main!H6," ",Main!I6))</f>
        <v>0 Venkataramanaiah</v>
      </c>
      <c r="F3" s="169" t="str">
        <f>IF(Main!G6=0,"",CONCATENATE(Main!J6," ",Main!K6))</f>
        <v>0 NAGAMANI</v>
      </c>
      <c r="G3" s="168" t="str">
        <f>IF(Main!G6=0,"",CONCATENATE(Main!G7))</f>
        <v>G</v>
      </c>
      <c r="H3" s="168" t="str">
        <f>IF(Main!G6=0,"",CONCATENATE(Main!L6))</f>
        <v>SC</v>
      </c>
      <c r="I3" s="169" t="str">
        <f>IF(Main!G6=0,"",CONCATENATE(Main!N6))</f>
        <v/>
      </c>
      <c r="J3" s="168" t="str">
        <f>IF(Main!O6&gt;0,Main!O6,"")</f>
        <v>01.07.1989</v>
      </c>
      <c r="K3" s="163"/>
      <c r="L3" s="163"/>
    </row>
    <row r="4" spans="1:12" ht="30" customHeight="1">
      <c r="A4" s="168" t="str">
        <f>IF(Main!G7=0,"",CONCATENATE(Main!A7))</f>
        <v>2</v>
      </c>
      <c r="B4" s="168" t="str">
        <f>IF(Main!G7=0,"",CONCATENATE(Main!B7))</f>
        <v>12654</v>
      </c>
      <c r="C4" s="168" t="str">
        <f>IF(Main!G7=0,"",CONCATENATE("X",Main!D7,"-",Main!C7))</f>
        <v>XA-1</v>
      </c>
      <c r="D4" s="169" t="str">
        <f>IF(Main!G7=0,"",CONCATENATE(Main!E7," ",Main!F7))</f>
        <v>CHIKKALA AKHILA</v>
      </c>
      <c r="E4" s="169" t="str">
        <f>IF(Main!G7=0,"",CONCATENATE(Main!H7," ",Main!I7))</f>
        <v>CHIKKALA Venkataramanaiah</v>
      </c>
      <c r="F4" s="169" t="str">
        <f>IF(Main!G7=0,"",CONCATENATE(Main!J7," ",Main!K7))</f>
        <v>CHIKKALA NAGAMANI</v>
      </c>
      <c r="G4" s="168" t="str">
        <f>IF(Main!G7=0,"",CONCATENATE(Main!G8))</f>
        <v>G</v>
      </c>
      <c r="H4" s="168" t="str">
        <f>IF(Main!G7=0,"",CONCATENATE(Main!L7))</f>
        <v>BC-E</v>
      </c>
      <c r="I4" s="169" t="str">
        <f>IF(Main!G7=0,"",CONCATENATE(Main!N7))</f>
        <v/>
      </c>
      <c r="J4" s="168" t="str">
        <f>IF(Main!O7&gt;0,Main!O7,"")</f>
        <v>01.07.1990</v>
      </c>
      <c r="K4" s="163"/>
      <c r="L4" s="163"/>
    </row>
    <row r="5" spans="1:12" ht="30" customHeight="1">
      <c r="A5" s="168" t="str">
        <f>IF(Main!G8=0,"",CONCATENATE(Main!A8))</f>
        <v>3</v>
      </c>
      <c r="B5" s="168" t="str">
        <f>IF(Main!G8=0,"",CONCATENATE(Main!B8))</f>
        <v>12654</v>
      </c>
      <c r="C5" s="168" t="str">
        <f>IF(Main!G8=0,"",CONCATENATE("X",Main!D8,"-",Main!C8))</f>
        <v>XA-1</v>
      </c>
      <c r="D5" s="169" t="str">
        <f>IF(Main!G8=0,"",CONCATENATE(Main!E8," ",Main!F8))</f>
        <v>SOTTA ARUNA</v>
      </c>
      <c r="E5" s="169" t="str">
        <f>IF(Main!G8=0,"",CONCATENATE(Main!H8," ",Main!I8))</f>
        <v>SOTTA Venkataramanaiah</v>
      </c>
      <c r="F5" s="169" t="str">
        <f>IF(Main!G8=0,"",CONCATENATE(Main!J8," ",Main!K8))</f>
        <v>SOTTA NAGAMANI</v>
      </c>
      <c r="G5" s="168" t="str">
        <f>IF(Main!G8=0,"",CONCATENATE(Main!G9))</f>
        <v>G</v>
      </c>
      <c r="H5" s="168" t="str">
        <f>IF(Main!G8=0,"",CONCATENATE(Main!L8))</f>
        <v>BC-E</v>
      </c>
      <c r="I5" s="169" t="str">
        <f>IF(Main!G8=0,"",CONCATENATE(Main!N8))</f>
        <v/>
      </c>
      <c r="J5" s="168" t="str">
        <f>IF(Main!O8&gt;0,Main!O8,"")</f>
        <v>01.07.1991</v>
      </c>
      <c r="K5" s="163"/>
      <c r="L5" s="163"/>
    </row>
    <row r="6" spans="1:12" ht="30" customHeight="1">
      <c r="A6" s="168" t="str">
        <f>IF(Main!G9=0,"",CONCATENATE(Main!A9))</f>
        <v>4</v>
      </c>
      <c r="B6" s="168" t="str">
        <f>IF(Main!G9=0,"",CONCATENATE(Main!B9))</f>
        <v>12654</v>
      </c>
      <c r="C6" s="168" t="str">
        <f>IF(Main!G9=0,"",CONCATENATE("X",Main!D9,"-",Main!C9))</f>
        <v>XA-1</v>
      </c>
      <c r="D6" s="169" t="str">
        <f>IF(Main!G9=0,"",CONCATENATE(Main!E9," ",Main!F9))</f>
        <v>ELLETHULA BHAVANI</v>
      </c>
      <c r="E6" s="169" t="str">
        <f>IF(Main!G9=0,"",CONCATENATE(Main!H9," ",Main!I9))</f>
        <v>ELLETHULA Venkataramanaiah</v>
      </c>
      <c r="F6" s="169" t="str">
        <f>IF(Main!G9=0,"",CONCATENATE(Main!J9," ",Main!K9))</f>
        <v>ELLETHULA NAGAMANI</v>
      </c>
      <c r="G6" s="168" t="str">
        <f>IF(Main!G9=0,"",CONCATENATE(Main!G10))</f>
        <v>G</v>
      </c>
      <c r="H6" s="168" t="str">
        <f>IF(Main!G9=0,"",CONCATENATE(Main!L9))</f>
        <v>BC-E</v>
      </c>
      <c r="I6" s="169" t="str">
        <f>IF(Main!G9=0,"",CONCATENATE(Main!N9))</f>
        <v/>
      </c>
      <c r="J6" s="168" t="str">
        <f>IF(Main!O9&gt;0,Main!O9,"")</f>
        <v>01.07.1992</v>
      </c>
      <c r="K6" s="163"/>
      <c r="L6" s="163"/>
    </row>
    <row r="7" spans="1:12" ht="30" customHeight="1">
      <c r="A7" s="168" t="str">
        <f>IF(Main!G10=0,"",CONCATENATE(Main!A10))</f>
        <v>5</v>
      </c>
      <c r="B7" s="168" t="str">
        <f>IF(Main!G10=0,"",CONCATENATE(Main!B10))</f>
        <v>12654</v>
      </c>
      <c r="C7" s="168" t="str">
        <f>IF(Main!G10=0,"",CONCATENATE("X",Main!D10,"-",Main!C10))</f>
        <v>XA-1</v>
      </c>
      <c r="D7" s="169" t="str">
        <f>IF(Main!G10=0,"",CONCATENATE(Main!E10," ",Main!F10))</f>
        <v>SHAIK BIBIJAN</v>
      </c>
      <c r="E7" s="169" t="str">
        <f>IF(Main!G10=0,"",CONCATENATE(Main!H10," ",Main!I10))</f>
        <v>SHAIK Venkataramanaiah</v>
      </c>
      <c r="F7" s="169" t="str">
        <f>IF(Main!G10=0,"",CONCATENATE(Main!J10," ",Main!K10))</f>
        <v>SHAIK NAGAMANI</v>
      </c>
      <c r="G7" s="168" t="str">
        <f>IF(Main!G10=0,"",CONCATENATE(Main!G11))</f>
        <v>G</v>
      </c>
      <c r="H7" s="168" t="str">
        <f>IF(Main!G10=0,"",CONCATENATE(Main!L10))</f>
        <v>BC-E</v>
      </c>
      <c r="I7" s="169" t="str">
        <f>IF(Main!G10=0,"",CONCATENATE(Main!N10))</f>
        <v/>
      </c>
      <c r="J7" s="168" t="str">
        <f>IF(Main!O10&gt;0,Main!O10,"")</f>
        <v>01.07.1993</v>
      </c>
      <c r="K7" s="163"/>
      <c r="L7" s="163"/>
    </row>
    <row r="8" spans="1:12" ht="30" customHeight="1">
      <c r="A8" s="168" t="str">
        <f>IF(Main!G11=0,"",CONCATENATE(Main!A11))</f>
        <v>6</v>
      </c>
      <c r="B8" s="168" t="str">
        <f>IF(Main!G11=0,"",CONCATENATE(Main!B11))</f>
        <v>12654</v>
      </c>
      <c r="C8" s="168" t="str">
        <f>IF(Main!G11=0,"",CONCATENATE("X",Main!D11,"-",Main!C11))</f>
        <v>XA-1</v>
      </c>
      <c r="D8" s="169" t="str">
        <f>IF(Main!G11=0,"",CONCATENATE(Main!E11," ",Main!F11))</f>
        <v>SHAIK CHANDINI</v>
      </c>
      <c r="E8" s="169" t="str">
        <f>IF(Main!G11=0,"",CONCATENATE(Main!H11," ",Main!I11))</f>
        <v>SHAIK Venkataramanaiah</v>
      </c>
      <c r="F8" s="169" t="str">
        <f>IF(Main!G11=0,"",CONCATENATE(Main!J11," ",Main!K11))</f>
        <v>SHAIK NAGAMANI</v>
      </c>
      <c r="G8" s="168" t="str">
        <f>IF(Main!G11=0,"",CONCATENATE(Main!G12))</f>
        <v>G</v>
      </c>
      <c r="H8" s="168" t="str">
        <f>IF(Main!G11=0,"",CONCATENATE(Main!L11))</f>
        <v>BC-E</v>
      </c>
      <c r="I8" s="169" t="str">
        <f>IF(Main!G11=0,"",CONCATENATE(Main!N11))</f>
        <v/>
      </c>
      <c r="J8" s="168" t="str">
        <f>IF(Main!O11&gt;0,Main!O11,"")</f>
        <v>01.07.1994</v>
      </c>
      <c r="K8" s="163"/>
      <c r="L8" s="163"/>
    </row>
    <row r="9" spans="1:12" ht="30" customHeight="1">
      <c r="A9" s="168" t="str">
        <f>IF(Main!G12=0,"",CONCATENATE(Main!A12))</f>
        <v>7</v>
      </c>
      <c r="B9" s="168" t="str">
        <f>IF(Main!G12=0,"",CONCATENATE(Main!B12))</f>
        <v>12654</v>
      </c>
      <c r="C9" s="168" t="str">
        <f>IF(Main!G12=0,"",CONCATENATE("X",Main!D12,"-",Main!C12))</f>
        <v>XA-1</v>
      </c>
      <c r="D9" s="169" t="str">
        <f>IF(Main!G12=0,"",CONCATENATE(Main!E12," ",Main!F12))</f>
        <v>NAGINENI DIVYA</v>
      </c>
      <c r="E9" s="169" t="str">
        <f>IF(Main!G12=0,"",CONCATENATE(Main!H12," ",Main!I12))</f>
        <v>NAGINENI Venkataramanaiah</v>
      </c>
      <c r="F9" s="169" t="str">
        <f>IF(Main!G12=0,"",CONCATENATE(Main!J12," ",Main!K12))</f>
        <v>NAGINENI NAGAMANI</v>
      </c>
      <c r="G9" s="168" t="str">
        <f>IF(Main!G12=0,"",CONCATENATE(Main!G13))</f>
        <v>G</v>
      </c>
      <c r="H9" s="168" t="str">
        <f>IF(Main!G12=0,"",CONCATENATE(Main!L12))</f>
        <v>BC-E</v>
      </c>
      <c r="I9" s="169" t="str">
        <f>IF(Main!G12=0,"",CONCATENATE(Main!N12))</f>
        <v/>
      </c>
      <c r="J9" s="168" t="str">
        <f>IF(Main!O12&gt;0,Main!O12,"")</f>
        <v>01.07.1995</v>
      </c>
      <c r="K9" s="163"/>
      <c r="L9" s="163"/>
    </row>
    <row r="10" spans="1:12" ht="30" customHeight="1">
      <c r="A10" s="168" t="str">
        <f>IF(Main!G13=0,"",CONCATENATE(Main!A13))</f>
        <v>8</v>
      </c>
      <c r="B10" s="168" t="str">
        <f>IF(Main!G13=0,"",CONCATENATE(Main!B13))</f>
        <v>12654</v>
      </c>
      <c r="C10" s="168" t="str">
        <f>IF(Main!G13=0,"",CONCATENATE("X",Main!D13,"-",Main!C13))</f>
        <v>XA-1</v>
      </c>
      <c r="D10" s="169" t="str">
        <f>IF(Main!G13=0,"",CONCATENATE(Main!E13," ",Main!F13))</f>
        <v>SHAIK HASEENA</v>
      </c>
      <c r="E10" s="169" t="str">
        <f>IF(Main!G13=0,"",CONCATENATE(Main!H13," ",Main!I13))</f>
        <v>SHAIK Venkataramanaiah</v>
      </c>
      <c r="F10" s="169" t="str">
        <f>IF(Main!G13=0,"",CONCATENATE(Main!J13," ",Main!K13))</f>
        <v>SHAIK NAGAMANI</v>
      </c>
      <c r="G10" s="168" t="str">
        <f>IF(Main!G13=0,"",CONCATENATE(Main!G14))</f>
        <v>G</v>
      </c>
      <c r="H10" s="168" t="str">
        <f>IF(Main!G13=0,"",CONCATENATE(Main!L13))</f>
        <v>BC-B</v>
      </c>
      <c r="I10" s="169" t="str">
        <f>IF(Main!G13=0,"",CONCATENATE(Main!N13))</f>
        <v/>
      </c>
      <c r="J10" s="168" t="str">
        <f>IF(Main!O13&gt;0,Main!O13,"")</f>
        <v>01.07.1996</v>
      </c>
      <c r="K10" s="163"/>
      <c r="L10" s="163"/>
    </row>
    <row r="11" spans="1:12" ht="30" customHeight="1">
      <c r="A11" s="168" t="str">
        <f>IF(Main!G14=0,"",CONCATENATE(Main!A14))</f>
        <v>9</v>
      </c>
      <c r="B11" s="168" t="str">
        <f>IF(Main!G14=0,"",CONCATENATE(Main!B14))</f>
        <v>12654</v>
      </c>
      <c r="C11" s="168" t="str">
        <f>IF(Main!G14=0,"",CONCATENATE("X",Main!D14,"-",Main!C14))</f>
        <v>XA-1</v>
      </c>
      <c r="D11" s="169" t="str">
        <f>IF(Main!G14=0,"",CONCATENATE(Main!E14," ",Main!F14))</f>
        <v>MADDELA HEMALATHA</v>
      </c>
      <c r="E11" s="169" t="str">
        <f>IF(Main!G14=0,"",CONCATENATE(Main!H14," ",Main!I14))</f>
        <v>MADDELA Venkataramanaiah</v>
      </c>
      <c r="F11" s="169" t="str">
        <f>IF(Main!G14=0,"",CONCATENATE(Main!J14," ",Main!K14))</f>
        <v>MADDELA NAGAMANI</v>
      </c>
      <c r="G11" s="168" t="str">
        <f>IF(Main!G14=0,"",CONCATENATE(Main!G15))</f>
        <v>G</v>
      </c>
      <c r="H11" s="168" t="str">
        <f>IF(Main!G14=0,"",CONCATENATE(Main!L14))</f>
        <v>BC-B</v>
      </c>
      <c r="I11" s="169" t="str">
        <f>IF(Main!G14=0,"",CONCATENATE(Main!N14))</f>
        <v/>
      </c>
      <c r="J11" s="168" t="str">
        <f>IF(Main!O14&gt;0,Main!O14,"")</f>
        <v>01.07.1997</v>
      </c>
      <c r="K11" s="163"/>
      <c r="L11" s="163"/>
    </row>
    <row r="12" spans="1:12" ht="30" customHeight="1">
      <c r="A12" s="168" t="str">
        <f>IF(Main!G15=0,"",CONCATENATE(Main!A15))</f>
        <v>10</v>
      </c>
      <c r="B12" s="168" t="str">
        <f>IF(Main!G15=0,"",CONCATENATE(Main!B15))</f>
        <v>12654</v>
      </c>
      <c r="C12" s="168" t="str">
        <f>IF(Main!G15=0,"",CONCATENATE("X",Main!D15,"-",Main!C15))</f>
        <v>XA-1</v>
      </c>
      <c r="D12" s="169" t="str">
        <f>IF(Main!G15=0,"",CONCATENATE(Main!E15," ",Main!F15))</f>
        <v>THONDAMANADU INDU</v>
      </c>
      <c r="E12" s="169" t="str">
        <f>IF(Main!G15=0,"",CONCATENATE(Main!H15," ",Main!I15))</f>
        <v>THONDAMANADU Venkataramanaiah</v>
      </c>
      <c r="F12" s="169" t="str">
        <f>IF(Main!G15=0,"",CONCATENATE(Main!J15," ",Main!K15))</f>
        <v>THONDAMANADU NAGAMANI</v>
      </c>
      <c r="G12" s="168" t="str">
        <f>IF(Main!G15=0,"",CONCATENATE(Main!G16))</f>
        <v>G</v>
      </c>
      <c r="H12" s="168" t="str">
        <f>IF(Main!G15=0,"",CONCATENATE(Main!L15))</f>
        <v>BC-B</v>
      </c>
      <c r="I12" s="169" t="str">
        <f>IF(Main!G15=0,"",CONCATENATE(Main!N15))</f>
        <v/>
      </c>
      <c r="J12" s="168" t="str">
        <f>IF(Main!O15&gt;0,Main!O15,"")</f>
        <v>01.07.1998</v>
      </c>
      <c r="K12" s="163"/>
      <c r="L12" s="163"/>
    </row>
    <row r="13" spans="1:12" ht="30" customHeight="1">
      <c r="A13" s="168" t="str">
        <f>IF(Main!G16=0,"",CONCATENATE(Main!A16))</f>
        <v>11</v>
      </c>
      <c r="B13" s="168" t="str">
        <f>IF(Main!G16=0,"",CONCATENATE(Main!B16))</f>
        <v>12654</v>
      </c>
      <c r="C13" s="168" t="str">
        <f>IF(Main!G16=0,"",CONCATENATE("X",Main!D16,"-",Main!C16))</f>
        <v>XA-1</v>
      </c>
      <c r="D13" s="169" t="str">
        <f>IF(Main!G16=0,"",CONCATENATE(Main!E16," ",Main!F16))</f>
        <v>SHAIK JAKIRA</v>
      </c>
      <c r="E13" s="169" t="str">
        <f>IF(Main!G16=0,"",CONCATENATE(Main!H16," ",Main!I16))</f>
        <v>SHAIK Venkataramanaiah</v>
      </c>
      <c r="F13" s="169" t="str">
        <f>IF(Main!G16=0,"",CONCATENATE(Main!J16," ",Main!K16))</f>
        <v>SHAIK NAGAMANI</v>
      </c>
      <c r="G13" s="168" t="str">
        <f>IF(Main!G16=0,"",CONCATENATE(Main!G17))</f>
        <v>G</v>
      </c>
      <c r="H13" s="168" t="str">
        <f>IF(Main!G16=0,"",CONCATENATE(Main!L16))</f>
        <v>BC-B</v>
      </c>
      <c r="I13" s="169" t="str">
        <f>IF(Main!G16=0,"",CONCATENATE(Main!N16))</f>
        <v/>
      </c>
      <c r="J13" s="168" t="str">
        <f>IF(Main!O16&gt;0,Main!O16,"")</f>
        <v>01.07.1999</v>
      </c>
      <c r="K13" s="163"/>
      <c r="L13" s="163"/>
    </row>
    <row r="14" spans="1:12" ht="30" customHeight="1">
      <c r="A14" s="168" t="str">
        <f>IF(Main!G17=0,"",CONCATENATE(Main!A17))</f>
        <v>12</v>
      </c>
      <c r="B14" s="168" t="str">
        <f>IF(Main!G17=0,"",CONCATENATE(Main!B17))</f>
        <v>12654</v>
      </c>
      <c r="C14" s="168" t="str">
        <f>IF(Main!G17=0,"",CONCATENATE("X",Main!D17,"-",Main!C17))</f>
        <v>XA-1</v>
      </c>
      <c r="D14" s="169" t="str">
        <f>IF(Main!G17=0,"",CONCATENATE(Main!E17," ",Main!F17))</f>
        <v>MARRI JYOTHI</v>
      </c>
      <c r="E14" s="169" t="str">
        <f>IF(Main!G17=0,"",CONCATENATE(Main!H17," ",Main!I17))</f>
        <v>MARRI Venkataramanaiah</v>
      </c>
      <c r="F14" s="169" t="str">
        <f>IF(Main!G17=0,"",CONCATENATE(Main!J17," ",Main!K17))</f>
        <v>MARRI NAGAMANI</v>
      </c>
      <c r="G14" s="168" t="str">
        <f>IF(Main!G17=0,"",CONCATENATE(Main!G18))</f>
        <v>G</v>
      </c>
      <c r="H14" s="168" t="str">
        <f>IF(Main!G17=0,"",CONCATENATE(Main!L17))</f>
        <v>BC-B</v>
      </c>
      <c r="I14" s="169" t="str">
        <f>IF(Main!G17=0,"",CONCATENATE(Main!N17))</f>
        <v/>
      </c>
      <c r="J14" s="168" t="str">
        <f>IF(Main!O17&gt;0,Main!O17,"")</f>
        <v>01.07.2000</v>
      </c>
      <c r="K14" s="163"/>
      <c r="L14" s="163"/>
    </row>
    <row r="15" spans="1:12" ht="30" customHeight="1">
      <c r="A15" s="168" t="str">
        <f>IF(Main!G18=0,"",CONCATENATE(Main!A18))</f>
        <v>13</v>
      </c>
      <c r="B15" s="168" t="str">
        <f>IF(Main!G18=0,"",CONCATENATE(Main!B18))</f>
        <v>12654</v>
      </c>
      <c r="C15" s="168" t="str">
        <f>IF(Main!G18=0,"",CONCATENATE("X",Main!D18,"-",Main!C18))</f>
        <v>XA-1</v>
      </c>
      <c r="D15" s="169" t="str">
        <f>IF(Main!G18=0,"",CONCATENATE(Main!E18," ",Main!F18))</f>
        <v>PALURI KEERTHI</v>
      </c>
      <c r="E15" s="169" t="str">
        <f>IF(Main!G18=0,"",CONCATENATE(Main!H18," ",Main!I18))</f>
        <v>PALURI Venkataramanaiah</v>
      </c>
      <c r="F15" s="169" t="str">
        <f>IF(Main!G18=0,"",CONCATENATE(Main!J18," ",Main!K18))</f>
        <v>PALURI NAGAMANI</v>
      </c>
      <c r="G15" s="168" t="str">
        <f>IF(Main!G18=0,"",CONCATENATE(Main!G19))</f>
        <v>G</v>
      </c>
      <c r="H15" s="168" t="str">
        <f>IF(Main!G18=0,"",CONCATENATE(Main!L18))</f>
        <v>BC-B</v>
      </c>
      <c r="I15" s="169" t="str">
        <f>IF(Main!G18=0,"",CONCATENATE(Main!N18))</f>
        <v/>
      </c>
      <c r="J15" s="168" t="str">
        <f>IF(Main!O18&gt;0,Main!O18,"")</f>
        <v>01.07.2001</v>
      </c>
      <c r="K15" s="163"/>
      <c r="L15" s="163"/>
    </row>
    <row r="16" spans="1:12" ht="30" customHeight="1">
      <c r="A16" s="168" t="str">
        <f>IF(Main!G19=0,"",CONCATENATE(Main!A19))</f>
        <v>14</v>
      </c>
      <c r="B16" s="168" t="str">
        <f>IF(Main!G19=0,"",CONCATENATE(Main!B19))</f>
        <v>12654</v>
      </c>
      <c r="C16" s="168" t="str">
        <f>IF(Main!G19=0,"",CONCATENATE("X",Main!D19,"-",Main!C19))</f>
        <v>XA-1</v>
      </c>
      <c r="D16" s="169" t="str">
        <f>IF(Main!G19=0,"",CONCATENATE(Main!E19," ",Main!F19))</f>
        <v>THOMBURU LAKSHMI</v>
      </c>
      <c r="E16" s="169" t="str">
        <f>IF(Main!G19=0,"",CONCATENATE(Main!H19," ",Main!I19))</f>
        <v>THOMBURU Venkataramanaiah</v>
      </c>
      <c r="F16" s="169" t="str">
        <f>IF(Main!G19=0,"",CONCATENATE(Main!J19," ",Main!K19))</f>
        <v>THOMBURU NAGAMANI</v>
      </c>
      <c r="G16" s="168" t="str">
        <f>IF(Main!G19=0,"",CONCATENATE(Main!G20))</f>
        <v>G</v>
      </c>
      <c r="H16" s="168" t="str">
        <f>IF(Main!G19=0,"",CONCATENATE(Main!L19))</f>
        <v>BC-A</v>
      </c>
      <c r="I16" s="169" t="str">
        <f>IF(Main!G19=0,"",CONCATENATE(Main!N19))</f>
        <v/>
      </c>
      <c r="J16" s="168" t="str">
        <f>IF(Main!O19&gt;0,Main!O19,"")</f>
        <v>01.07.2002</v>
      </c>
      <c r="K16" s="163"/>
      <c r="L16" s="163"/>
    </row>
    <row r="17" spans="1:12" ht="30" customHeight="1">
      <c r="A17" s="168" t="str">
        <f>IF(Main!G20=0,"",CONCATENATE(Main!A20))</f>
        <v>15</v>
      </c>
      <c r="B17" s="168" t="str">
        <f>IF(Main!G20=0,"",CONCATENATE(Main!B20))</f>
        <v>12654</v>
      </c>
      <c r="C17" s="168" t="str">
        <f>IF(Main!G20=0,"",CONCATENATE("X",Main!D20,"-",Main!C20))</f>
        <v>XA-1</v>
      </c>
      <c r="D17" s="169" t="str">
        <f>IF(Main!G20=0,"",CONCATENATE(Main!E20," ",Main!F20))</f>
        <v>YARABOLU LAVANYA</v>
      </c>
      <c r="E17" s="169" t="str">
        <f>IF(Main!G20=0,"",CONCATENATE(Main!H20," ",Main!I20))</f>
        <v>YARABOLU Venkataramanaiah</v>
      </c>
      <c r="F17" s="169" t="str">
        <f>IF(Main!G20=0,"",CONCATENATE(Main!J20," ",Main!K20))</f>
        <v>YARABOLU NAGAMANI</v>
      </c>
      <c r="G17" s="168" t="str">
        <f>IF(Main!G20=0,"",CONCATENATE(Main!G21))</f>
        <v>G</v>
      </c>
      <c r="H17" s="168" t="str">
        <f>IF(Main!G20=0,"",CONCATENATE(Main!L20))</f>
        <v>BC-A</v>
      </c>
      <c r="I17" s="169" t="str">
        <f>IF(Main!G20=0,"",CONCATENATE(Main!N20))</f>
        <v/>
      </c>
      <c r="J17" s="168" t="str">
        <f>IF(Main!O20&gt;0,Main!O20,"")</f>
        <v>01.07.2003</v>
      </c>
      <c r="K17" s="163"/>
      <c r="L17" s="163"/>
    </row>
    <row r="18" spans="1:12" ht="30" customHeight="1">
      <c r="A18" s="168" t="str">
        <f>IF(Main!G21=0,"",CONCATENATE(Main!A21))</f>
        <v>16</v>
      </c>
      <c r="B18" s="168" t="str">
        <f>IF(Main!G21=0,"",CONCATENATE(Main!B21))</f>
        <v>12654</v>
      </c>
      <c r="C18" s="168" t="str">
        <f>IF(Main!G21=0,"",CONCATENATE("X",Main!D21,"-",Main!C21))</f>
        <v>XA-1</v>
      </c>
      <c r="D18" s="169" t="str">
        <f>IF(Main!G21=0,"",CONCATENATE(Main!E21," ",Main!F21))</f>
        <v>KANDUKURI LAVANYA</v>
      </c>
      <c r="E18" s="169" t="str">
        <f>IF(Main!G21=0,"",CONCATENATE(Main!H21," ",Main!I21))</f>
        <v>KANDUKURI Venkataramanaiah</v>
      </c>
      <c r="F18" s="169" t="str">
        <f>IF(Main!G21=0,"",CONCATENATE(Main!J21," ",Main!K21))</f>
        <v>KANDUKURI NAGAMANI</v>
      </c>
      <c r="G18" s="168" t="str">
        <f>IF(Main!G21=0,"",CONCATENATE(Main!G22))</f>
        <v>G</v>
      </c>
      <c r="H18" s="168" t="str">
        <f>IF(Main!G21=0,"",CONCATENATE(Main!L21))</f>
        <v>BC-A</v>
      </c>
      <c r="I18" s="169" t="str">
        <f>IF(Main!G21=0,"",CONCATENATE(Main!N21))</f>
        <v/>
      </c>
      <c r="J18" s="168" t="str">
        <f>IF(Main!O21&gt;0,Main!O21,"")</f>
        <v>01.07.2004</v>
      </c>
      <c r="K18" s="163"/>
      <c r="L18" s="163"/>
    </row>
    <row r="19" spans="1:12" ht="30" customHeight="1">
      <c r="A19" s="168" t="str">
        <f>IF(Main!G22=0,"",CONCATENATE(Main!A22))</f>
        <v>17</v>
      </c>
      <c r="B19" s="168" t="str">
        <f>IF(Main!G22=0,"",CONCATENATE(Main!B22))</f>
        <v>12654</v>
      </c>
      <c r="C19" s="168" t="str">
        <f>IF(Main!G22=0,"",CONCATENATE("X",Main!D22,"-",Main!C22))</f>
        <v>XA-1</v>
      </c>
      <c r="D19" s="169" t="str">
        <f>IF(Main!G22=0,"",CONCATENATE(Main!E22," ",Main!F22))</f>
        <v>SHAVUKARI MAHA LAKSMI</v>
      </c>
      <c r="E19" s="169" t="str">
        <f>IF(Main!G22=0,"",CONCATENATE(Main!H22," ",Main!I22))</f>
        <v>SHAVUKARI Venkataramanaiah</v>
      </c>
      <c r="F19" s="169" t="str">
        <f>IF(Main!G22=0,"",CONCATENATE(Main!J22," ",Main!K22))</f>
        <v>SHAVUKARI NAGAMANI</v>
      </c>
      <c r="G19" s="168" t="str">
        <f>IF(Main!G22=0,"",CONCATENATE(Main!G23))</f>
        <v>G</v>
      </c>
      <c r="H19" s="168" t="str">
        <f>IF(Main!G22=0,"",CONCATENATE(Main!L22))</f>
        <v>BC-A</v>
      </c>
      <c r="I19" s="169" t="str">
        <f>IF(Main!G22=0,"",CONCATENATE(Main!N22))</f>
        <v/>
      </c>
      <c r="J19" s="168" t="str">
        <f>IF(Main!O22&gt;0,Main!O22,"")</f>
        <v>01.07.2005</v>
      </c>
      <c r="K19" s="163"/>
      <c r="L19" s="163"/>
    </row>
    <row r="20" spans="1:12" ht="30" customHeight="1">
      <c r="A20" s="168" t="str">
        <f>IF(Main!G23=0,"",CONCATENATE(Main!A23))</f>
        <v>18</v>
      </c>
      <c r="B20" s="168" t="str">
        <f>IF(Main!G23=0,"",CONCATENATE(Main!B23))</f>
        <v>12654</v>
      </c>
      <c r="C20" s="168" t="str">
        <f>IF(Main!G23=0,"",CONCATENATE("X",Main!D23,"-",Main!C23))</f>
        <v>XA-1</v>
      </c>
      <c r="D20" s="169" t="str">
        <f>IF(Main!G23=0,"",CONCATENATE(Main!E23," ",Main!F23))</f>
        <v>YANAMALA MOUNIKA</v>
      </c>
      <c r="E20" s="169" t="str">
        <f>IF(Main!G23=0,"",CONCATENATE(Main!H23," ",Main!I23))</f>
        <v>YANAMALA Venkataramanaiah</v>
      </c>
      <c r="F20" s="169" t="str">
        <f>IF(Main!G23=0,"",CONCATENATE(Main!J23," ",Main!K23))</f>
        <v>YANAMALA NAGAMANI</v>
      </c>
      <c r="G20" s="168" t="str">
        <f>IF(Main!G23=0,"",CONCATENATE(Main!G24))</f>
        <v>G</v>
      </c>
      <c r="H20" s="168" t="str">
        <f>IF(Main!G23=0,"",CONCATENATE(Main!L23))</f>
        <v>BC-A</v>
      </c>
      <c r="I20" s="169" t="str">
        <f>IF(Main!G23=0,"",CONCATENATE(Main!N23))</f>
        <v/>
      </c>
      <c r="J20" s="168" t="str">
        <f>IF(Main!O23&gt;0,Main!O23,"")</f>
        <v>01.07.2006</v>
      </c>
      <c r="K20" s="163"/>
      <c r="L20" s="163"/>
    </row>
    <row r="21" spans="1:12" ht="30" customHeight="1">
      <c r="A21" s="168" t="str">
        <f>IF(Main!G24=0,"",CONCATENATE(Main!A24))</f>
        <v>19</v>
      </c>
      <c r="B21" s="168" t="str">
        <f>IF(Main!G24=0,"",CONCATENATE(Main!B24))</f>
        <v>12654</v>
      </c>
      <c r="C21" s="168" t="str">
        <f>IF(Main!G24=0,"",CONCATENATE("X",Main!D24,"-",Main!C24))</f>
        <v>XA-1</v>
      </c>
      <c r="D21" s="169" t="str">
        <f>IF(Main!G24=0,"",CONCATENATE(Main!E24," ",Main!F24))</f>
        <v>LALAPETA MYDHILI</v>
      </c>
      <c r="E21" s="169" t="str">
        <f>IF(Main!G24=0,"",CONCATENATE(Main!H24," ",Main!I24))</f>
        <v>LALAPETA Venkataramanaiah</v>
      </c>
      <c r="F21" s="169" t="str">
        <f>IF(Main!G24=0,"",CONCATENATE(Main!J24," ",Main!K24))</f>
        <v>LALAPETA NAGAMANI</v>
      </c>
      <c r="G21" s="168" t="str">
        <f>IF(Main!G24=0,"",CONCATENATE(Main!G25))</f>
        <v>G</v>
      </c>
      <c r="H21" s="168" t="str">
        <f>IF(Main!G24=0,"",CONCATENATE(Main!L24))</f>
        <v>BC-A</v>
      </c>
      <c r="I21" s="169" t="str">
        <f>IF(Main!G24=0,"",CONCATENATE(Main!N24))</f>
        <v/>
      </c>
      <c r="J21" s="168" t="str">
        <f>IF(Main!O24&gt;0,Main!O24,"")</f>
        <v>01.07.2007</v>
      </c>
      <c r="K21" s="163"/>
      <c r="L21" s="163"/>
    </row>
    <row r="22" spans="1:12" ht="30" customHeight="1">
      <c r="A22" s="168" t="str">
        <f>IF(Main!G25=0,"",CONCATENATE(Main!A25))</f>
        <v>20</v>
      </c>
      <c r="B22" s="168" t="str">
        <f>IF(Main!G25=0,"",CONCATENATE(Main!B25))</f>
        <v>12654</v>
      </c>
      <c r="C22" s="168" t="str">
        <f>IF(Main!G25=0,"",CONCATENATE("X",Main!D25,"-",Main!C25))</f>
        <v>XA-1</v>
      </c>
      <c r="D22" s="169" t="str">
        <f>IF(Main!G25=0,"",CONCATENATE(Main!E25," ",Main!F25))</f>
        <v>ARKAT PRIYANKA</v>
      </c>
      <c r="E22" s="169" t="str">
        <f>IF(Main!G25=0,"",CONCATENATE(Main!H25," ",Main!I25))</f>
        <v>ARKAT Venkataramanaiah</v>
      </c>
      <c r="F22" s="169" t="str">
        <f>IF(Main!G25=0,"",CONCATENATE(Main!J25," ",Main!K25))</f>
        <v>ARKAT NAGAMANI</v>
      </c>
      <c r="G22" s="168" t="str">
        <f>IF(Main!G25=0,"",CONCATENATE(Main!G26))</f>
        <v>G</v>
      </c>
      <c r="H22" s="168" t="str">
        <f>IF(Main!G25=0,"",CONCATENATE(Main!L25))</f>
        <v>SC</v>
      </c>
      <c r="I22" s="169" t="str">
        <f>IF(Main!G25=0,"",CONCATENATE(Main!N25))</f>
        <v/>
      </c>
      <c r="J22" s="168" t="str">
        <f>IF(Main!O25&gt;0,Main!O25,"")</f>
        <v>01.07.2008</v>
      </c>
      <c r="K22" s="163"/>
      <c r="L22" s="163"/>
    </row>
    <row r="23" spans="1:12" ht="30" customHeight="1">
      <c r="A23" s="168" t="str">
        <f>IF(Main!G26=0,"",CONCATENATE(Main!A26))</f>
        <v>21</v>
      </c>
      <c r="B23" s="168" t="str">
        <f>IF(Main!G26=0,"",CONCATENATE(Main!B26))</f>
        <v>12654</v>
      </c>
      <c r="C23" s="168" t="str">
        <f>IF(Main!G26=0,"",CONCATENATE("X",Main!D26,"-",Main!C26))</f>
        <v>XA-1</v>
      </c>
      <c r="D23" s="169" t="str">
        <f>IF(Main!G26=0,"",CONCATENATE(Main!E26," ",Main!F26))</f>
        <v>ADAPALA RADHA</v>
      </c>
      <c r="E23" s="169" t="str">
        <f>IF(Main!G26=0,"",CONCATENATE(Main!H26," ",Main!I26))</f>
        <v>ADAPALA Venkataramanaiah</v>
      </c>
      <c r="F23" s="169" t="str">
        <f>IF(Main!G26=0,"",CONCATENATE(Main!J26," ",Main!K26))</f>
        <v>ADAPALA NAGAMANI</v>
      </c>
      <c r="G23" s="168" t="str">
        <f>IF(Main!G26=0,"",CONCATENATE(Main!G27))</f>
        <v>G</v>
      </c>
      <c r="H23" s="168" t="str">
        <f>IF(Main!G26=0,"",CONCATENATE(Main!L26))</f>
        <v>SC</v>
      </c>
      <c r="I23" s="169" t="str">
        <f>IF(Main!G26=0,"",CONCATENATE(Main!N26))</f>
        <v/>
      </c>
      <c r="J23" s="168" t="str">
        <f>IF(Main!O26&gt;0,Main!O26,"")</f>
        <v>01.07.2009</v>
      </c>
      <c r="K23" s="163"/>
      <c r="L23" s="163"/>
    </row>
    <row r="24" spans="1:12" ht="30" customHeight="1">
      <c r="A24" s="168" t="str">
        <f>IF(Main!G27=0,"",CONCATENATE(Main!A27))</f>
        <v>22</v>
      </c>
      <c r="B24" s="168" t="str">
        <f>IF(Main!G27=0,"",CONCATENATE(Main!B27))</f>
        <v>12654</v>
      </c>
      <c r="C24" s="168" t="str">
        <f>IF(Main!G27=0,"",CONCATENATE("X",Main!D27,"-",Main!C27))</f>
        <v>XA-1</v>
      </c>
      <c r="D24" s="169" t="str">
        <f>IF(Main!G27=0,"",CONCATENATE(Main!E27," ",Main!F27))</f>
        <v>CHITHURU RAJI</v>
      </c>
      <c r="E24" s="169" t="str">
        <f>IF(Main!G27=0,"",CONCATENATE(Main!H27," ",Main!I27))</f>
        <v>CHITHURU Venkataramanaiah</v>
      </c>
      <c r="F24" s="169" t="str">
        <f>IF(Main!G27=0,"",CONCATENATE(Main!J27," ",Main!K27))</f>
        <v>CHITHURU NAGAMANI</v>
      </c>
      <c r="G24" s="168" t="str">
        <f>IF(Main!G27=0,"",CONCATENATE(Main!G28))</f>
        <v>G</v>
      </c>
      <c r="H24" s="168" t="str">
        <f>IF(Main!G27=0,"",CONCATENATE(Main!L27))</f>
        <v>SC</v>
      </c>
      <c r="I24" s="169" t="str">
        <f>IF(Main!G27=0,"",CONCATENATE(Main!N27))</f>
        <v/>
      </c>
      <c r="J24" s="168" t="str">
        <f>IF(Main!O27&gt;0,Main!O27,"")</f>
        <v>01.07.2010</v>
      </c>
      <c r="K24" s="163"/>
      <c r="L24" s="163"/>
    </row>
    <row r="25" spans="1:12" ht="30" customHeight="1">
      <c r="A25" s="168" t="str">
        <f>IF(Main!G28=0,"",CONCATENATE(Main!A28))</f>
        <v>23</v>
      </c>
      <c r="B25" s="168" t="str">
        <f>IF(Main!G28=0,"",CONCATENATE(Main!B28))</f>
        <v>12654</v>
      </c>
      <c r="C25" s="168" t="str">
        <f>IF(Main!G28=0,"",CONCATENATE("X",Main!D28,"-",Main!C28))</f>
        <v>XA-1</v>
      </c>
      <c r="D25" s="169" t="str">
        <f>IF(Main!G28=0,"",CONCATENATE(Main!E28," ",Main!F28))</f>
        <v>SHAIK RUKSAR</v>
      </c>
      <c r="E25" s="169" t="str">
        <f>IF(Main!G28=0,"",CONCATENATE(Main!H28," ",Main!I28))</f>
        <v>SHAIK Venkataramanaiah</v>
      </c>
      <c r="F25" s="169" t="str">
        <f>IF(Main!G28=0,"",CONCATENATE(Main!J28," ",Main!K28))</f>
        <v>SHAIK NAGAMANI</v>
      </c>
      <c r="G25" s="168" t="str">
        <f>IF(Main!G28=0,"",CONCATENATE(Main!G29))</f>
        <v>G</v>
      </c>
      <c r="H25" s="168" t="str">
        <f>IF(Main!G28=0,"",CONCATENATE(Main!L28))</f>
        <v>SC</v>
      </c>
      <c r="I25" s="169" t="str">
        <f>IF(Main!G28=0,"",CONCATENATE(Main!N28))</f>
        <v/>
      </c>
      <c r="J25" s="168" t="str">
        <f>IF(Main!O28&gt;0,Main!O28,"")</f>
        <v>01.07.2011</v>
      </c>
      <c r="K25" s="163"/>
      <c r="L25" s="163"/>
    </row>
    <row r="26" spans="1:12" ht="30" customHeight="1">
      <c r="A26" s="168" t="str">
        <f>IF(Main!G29=0,"",CONCATENATE(Main!A29))</f>
        <v>24</v>
      </c>
      <c r="B26" s="168" t="str">
        <f>IF(Main!G29=0,"",CONCATENATE(Main!B29))</f>
        <v>12654</v>
      </c>
      <c r="C26" s="168" t="str">
        <f>IF(Main!G29=0,"",CONCATENATE("X",Main!D29,"-",Main!C29))</f>
        <v>XA-1</v>
      </c>
      <c r="D26" s="169" t="str">
        <f>IF(Main!G29=0,"",CONCATENATE(Main!E29," ",Main!F29))</f>
        <v>SHAIK SALMA</v>
      </c>
      <c r="E26" s="169" t="str">
        <f>IF(Main!G29=0,"",CONCATENATE(Main!H29," ",Main!I29))</f>
        <v>SHAIK Venkataramanaiah</v>
      </c>
      <c r="F26" s="169" t="str">
        <f>IF(Main!G29=0,"",CONCATENATE(Main!J29," ",Main!K29))</f>
        <v>SHAIK NAGAMANI</v>
      </c>
      <c r="G26" s="168" t="str">
        <f>IF(Main!G29=0,"",CONCATENATE(Main!G30))</f>
        <v>G</v>
      </c>
      <c r="H26" s="168" t="str">
        <f>IF(Main!G29=0,"",CONCATENATE(Main!L29))</f>
        <v>SC</v>
      </c>
      <c r="I26" s="169" t="str">
        <f>IF(Main!G29=0,"",CONCATENATE(Main!N29))</f>
        <v/>
      </c>
      <c r="J26" s="168" t="str">
        <f>IF(Main!O29&gt;0,Main!O29,"")</f>
        <v>01.07.2012</v>
      </c>
      <c r="K26" s="163"/>
      <c r="L26" s="163"/>
    </row>
    <row r="27" spans="1:12" ht="30" customHeight="1">
      <c r="A27" s="168" t="str">
        <f>IF(Main!G30=0,"",CONCATENATE(Main!A30))</f>
        <v>25</v>
      </c>
      <c r="B27" s="168" t="str">
        <f>IF(Main!G30=0,"",CONCATENATE(Main!B30))</f>
        <v>12654</v>
      </c>
      <c r="C27" s="168" t="str">
        <f>IF(Main!G30=0,"",CONCATENATE("X",Main!D30,"-",Main!C30))</f>
        <v>XA-1</v>
      </c>
      <c r="D27" s="169" t="str">
        <f>IF(Main!G30=0,"",CONCATENATE(Main!E30," ",Main!F30))</f>
        <v>CHINTHALA SANTHA KUMARI</v>
      </c>
      <c r="E27" s="169" t="str">
        <f>IF(Main!G30=0,"",CONCATENATE(Main!H30," ",Main!I30))</f>
        <v>CHINTHALA Venkataramanaiah</v>
      </c>
      <c r="F27" s="169" t="str">
        <f>IF(Main!G30=0,"",CONCATENATE(Main!J30," ",Main!K30))</f>
        <v>CHINTHALA NAGAMANI</v>
      </c>
      <c r="G27" s="168" t="str">
        <f>IF(Main!G30=0,"",CONCATENATE(Main!G31))</f>
        <v>G</v>
      </c>
      <c r="H27" s="168" t="str">
        <f>IF(Main!G30=0,"",CONCATENATE(Main!L30))</f>
        <v>SC</v>
      </c>
      <c r="I27" s="169" t="str">
        <f>IF(Main!G30=0,"",CONCATENATE(Main!N30))</f>
        <v/>
      </c>
      <c r="J27" s="168" t="str">
        <f>IF(Main!O30&gt;0,Main!O30,"")</f>
        <v>01.07.2013</v>
      </c>
      <c r="K27" s="163"/>
      <c r="L27" s="163"/>
    </row>
    <row r="28" spans="1:12" ht="30" customHeight="1">
      <c r="A28" s="168" t="str">
        <f>IF(Main!G31=0,"",CONCATENATE(Main!A31))</f>
        <v>26</v>
      </c>
      <c r="B28" s="168" t="str">
        <f>IF(Main!G31=0,"",CONCATENATE(Main!B31))</f>
        <v>12654</v>
      </c>
      <c r="C28" s="168" t="str">
        <f>IF(Main!G31=0,"",CONCATENATE("X",Main!D31,"-",Main!C31))</f>
        <v>XA-1</v>
      </c>
      <c r="D28" s="169" t="str">
        <f>IF(Main!G31=0,"",CONCATENATE(Main!E31," ",Main!F31))</f>
        <v>KARLAGUNTA SRAVANI</v>
      </c>
      <c r="E28" s="169" t="str">
        <f>IF(Main!G31=0,"",CONCATENATE(Main!H31," ",Main!I31))</f>
        <v>KARLAGUNTA Venkataramanaiah</v>
      </c>
      <c r="F28" s="169" t="str">
        <f>IF(Main!G31=0,"",CONCATENATE(Main!J31," ",Main!K31))</f>
        <v>KARLAGUNTA NAGAMANI</v>
      </c>
      <c r="G28" s="168" t="str">
        <f>IF(Main!G31=0,"",CONCATENATE(Main!G32))</f>
        <v>G</v>
      </c>
      <c r="H28" s="168" t="str">
        <f>IF(Main!G31=0,"",CONCATENATE(Main!L31))</f>
        <v>SC</v>
      </c>
      <c r="I28" s="169" t="str">
        <f>IF(Main!G31=0,"",CONCATENATE(Main!N31))</f>
        <v/>
      </c>
      <c r="J28" s="168" t="str">
        <f>IF(Main!O31&gt;0,Main!O31,"")</f>
        <v>01.07.2014</v>
      </c>
      <c r="K28" s="163"/>
      <c r="L28" s="163"/>
    </row>
    <row r="29" spans="1:12" ht="30" customHeight="1">
      <c r="A29" s="168" t="str">
        <f>IF(Main!G32=0,"",CONCATENATE(Main!A32))</f>
        <v>27</v>
      </c>
      <c r="B29" s="168" t="str">
        <f>IF(Main!G32=0,"",CONCATENATE(Main!B32))</f>
        <v>12654</v>
      </c>
      <c r="C29" s="168" t="str">
        <f>IF(Main!G32=0,"",CONCATENATE("X",Main!D32,"-",Main!C32))</f>
        <v>XA-1</v>
      </c>
      <c r="D29" s="169" t="str">
        <f>IF(Main!G32=0,"",CONCATENATE(Main!E32," ",Main!F32))</f>
        <v>BALLEM SRAVANI</v>
      </c>
      <c r="E29" s="169" t="str">
        <f>IF(Main!G32=0,"",CONCATENATE(Main!H32," ",Main!I32))</f>
        <v>BALLEM Venkataramanaiah</v>
      </c>
      <c r="F29" s="169" t="str">
        <f>IF(Main!G32=0,"",CONCATENATE(Main!J32," ",Main!K32))</f>
        <v>BALLEM NAGAMANI</v>
      </c>
      <c r="G29" s="168" t="str">
        <f>IF(Main!G32=0,"",CONCATENATE(Main!G33))</f>
        <v>G</v>
      </c>
      <c r="H29" s="168" t="str">
        <f>IF(Main!G32=0,"",CONCATENATE(Main!L32))</f>
        <v>SC</v>
      </c>
      <c r="I29" s="169" t="str">
        <f>IF(Main!G32=0,"",CONCATENATE(Main!N32))</f>
        <v/>
      </c>
      <c r="J29" s="168" t="str">
        <f>IF(Main!O32&gt;0,Main!O32,"")</f>
        <v>01.07.2015</v>
      </c>
      <c r="K29" s="163"/>
      <c r="L29" s="163"/>
    </row>
    <row r="30" spans="1:12" ht="30" customHeight="1">
      <c r="A30" s="168" t="str">
        <f>IF(Main!G33=0,"",CONCATENATE(Main!A33))</f>
        <v>28</v>
      </c>
      <c r="B30" s="168" t="str">
        <f>IF(Main!G33=0,"",CONCATENATE(Main!B33))</f>
        <v>12654</v>
      </c>
      <c r="C30" s="168" t="str">
        <f>IF(Main!G33=0,"",CONCATENATE("X",Main!D33,"-",Main!C33))</f>
        <v>XA-1</v>
      </c>
      <c r="D30" s="169" t="str">
        <f>IF(Main!G33=0,"",CONCATENATE(Main!E33," ",Main!F33))</f>
        <v>GANTA SRUTHI</v>
      </c>
      <c r="E30" s="169" t="str">
        <f>IF(Main!G33=0,"",CONCATENATE(Main!H33," ",Main!I33))</f>
        <v>GANTA Venkataramanaiah</v>
      </c>
      <c r="F30" s="169" t="str">
        <f>IF(Main!G33=0,"",CONCATENATE(Main!J33," ",Main!K33))</f>
        <v>GANTA NAGAMANI</v>
      </c>
      <c r="G30" s="168" t="str">
        <f>IF(Main!G33=0,"",CONCATENATE(Main!G34))</f>
        <v>G</v>
      </c>
      <c r="H30" s="168" t="str">
        <f>IF(Main!G33=0,"",CONCATENATE(Main!L33))</f>
        <v>SC</v>
      </c>
      <c r="I30" s="169" t="str">
        <f>IF(Main!G33=0,"",CONCATENATE(Main!N33))</f>
        <v/>
      </c>
      <c r="J30" s="168" t="str">
        <f>IF(Main!O33&gt;0,Main!O33,"")</f>
        <v>01.07.2016</v>
      </c>
      <c r="K30" s="163"/>
      <c r="L30" s="163"/>
    </row>
    <row r="31" spans="1:12" ht="30" customHeight="1">
      <c r="A31" s="168" t="str">
        <f>IF(Main!G34=0,"",CONCATENATE(Main!A34))</f>
        <v>29</v>
      </c>
      <c r="B31" s="168" t="str">
        <f>IF(Main!G34=0,"",CONCATENATE(Main!B34))</f>
        <v>12654</v>
      </c>
      <c r="C31" s="168" t="str">
        <f>IF(Main!G34=0,"",CONCATENATE("X",Main!D34,"-",Main!C34))</f>
        <v>XA-1</v>
      </c>
      <c r="D31" s="169" t="str">
        <f>IF(Main!G34=0,"",CONCATENATE(Main!E34," ",Main!F34))</f>
        <v>ANGADI SULOCHANA</v>
      </c>
      <c r="E31" s="169" t="str">
        <f>IF(Main!G34=0,"",CONCATENATE(Main!H34," ",Main!I34))</f>
        <v>ANGADI Venkataramanaiah</v>
      </c>
      <c r="F31" s="169" t="str">
        <f>IF(Main!G34=0,"",CONCATENATE(Main!J34," ",Main!K34))</f>
        <v>ANGADI NAGAMANI</v>
      </c>
      <c r="G31" s="168" t="str">
        <f>IF(Main!G34=0,"",CONCATENATE(Main!G35))</f>
        <v>G</v>
      </c>
      <c r="H31" s="168" t="str">
        <f>IF(Main!G34=0,"",CONCATENATE(Main!L34))</f>
        <v>SC</v>
      </c>
      <c r="I31" s="169" t="str">
        <f>IF(Main!G34=0,"",CONCATENATE(Main!N34))</f>
        <v/>
      </c>
      <c r="J31" s="168" t="str">
        <f>IF(Main!O34&gt;0,Main!O34,"")</f>
        <v>01.07.2017</v>
      </c>
      <c r="K31" s="163"/>
      <c r="L31" s="163"/>
    </row>
    <row r="32" spans="1:12" ht="30" customHeight="1">
      <c r="A32" s="168" t="str">
        <f>IF(Main!G35=0,"",CONCATENATE(Main!A35))</f>
        <v>30</v>
      </c>
      <c r="B32" s="168" t="str">
        <f>IF(Main!G35=0,"",CONCATENATE(Main!B35))</f>
        <v>12654</v>
      </c>
      <c r="C32" s="168" t="str">
        <f>IF(Main!G35=0,"",CONCATENATE("X",Main!D35,"-",Main!C35))</f>
        <v>XA-1</v>
      </c>
      <c r="D32" s="169" t="str">
        <f>IF(Main!G35=0,"",CONCATENATE(Main!E35," ",Main!F35))</f>
        <v>SESHAM SUMATHI</v>
      </c>
      <c r="E32" s="169" t="str">
        <f>IF(Main!G35=0,"",CONCATENATE(Main!H35," ",Main!I35))</f>
        <v>SESHAM Venkataramanaiah</v>
      </c>
      <c r="F32" s="169" t="str">
        <f>IF(Main!G35=0,"",CONCATENATE(Main!J35," ",Main!K35))</f>
        <v>SESHAM NAGAMANI</v>
      </c>
      <c r="G32" s="168" t="str">
        <f>IF(Main!G35=0,"",CONCATENATE(Main!G36))</f>
        <v>G</v>
      </c>
      <c r="H32" s="168" t="str">
        <f>IF(Main!G35=0,"",CONCATENATE(Main!L35))</f>
        <v>SC</v>
      </c>
      <c r="I32" s="169" t="str">
        <f>IF(Main!G35=0,"",CONCATENATE(Main!N35))</f>
        <v/>
      </c>
      <c r="J32" s="168" t="str">
        <f>IF(Main!O35&gt;0,Main!O35,"")</f>
        <v>01.07.2018</v>
      </c>
      <c r="K32" s="163"/>
      <c r="L32" s="163"/>
    </row>
    <row r="33" spans="1:12" ht="30" customHeight="1">
      <c r="A33" s="168" t="str">
        <f>IF(Main!G36=0,"",CONCATENATE(Main!A36))</f>
        <v>31</v>
      </c>
      <c r="B33" s="168" t="str">
        <f>IF(Main!G36=0,"",CONCATENATE(Main!B36))</f>
        <v>12654</v>
      </c>
      <c r="C33" s="168" t="str">
        <f>IF(Main!G36=0,"",CONCATENATE("X",Main!D36,"-",Main!C36))</f>
        <v>XA-1</v>
      </c>
      <c r="D33" s="169" t="str">
        <f>IF(Main!G36=0,"",CONCATENATE(Main!E36," ",Main!F36))</f>
        <v>ARKAT SUSMITHA</v>
      </c>
      <c r="E33" s="169" t="str">
        <f>IF(Main!G36=0,"",CONCATENATE(Main!H36," ",Main!I36))</f>
        <v>ARKAT Venkataramanaiah</v>
      </c>
      <c r="F33" s="169" t="str">
        <f>IF(Main!G36=0,"",CONCATENATE(Main!J36," ",Main!K36))</f>
        <v>ARKAT NAGAMANI</v>
      </c>
      <c r="G33" s="168" t="str">
        <f>IF(Main!G36=0,"",CONCATENATE(Main!G37))</f>
        <v>G</v>
      </c>
      <c r="H33" s="168" t="str">
        <f>IF(Main!G36=0,"",CONCATENATE(Main!L36))</f>
        <v>SC</v>
      </c>
      <c r="I33" s="169" t="str">
        <f>IF(Main!G36=0,"",CONCATENATE(Main!N36))</f>
        <v/>
      </c>
      <c r="J33" s="168" t="str">
        <f>IF(Main!O36&gt;0,Main!O36,"")</f>
        <v>01.07.2019</v>
      </c>
      <c r="K33" s="163"/>
      <c r="L33" s="163"/>
    </row>
    <row r="34" spans="1:12" ht="30" customHeight="1">
      <c r="A34" s="168" t="str">
        <f>IF(Main!G37=0,"",CONCATENATE(Main!A37))</f>
        <v>32</v>
      </c>
      <c r="B34" s="168" t="str">
        <f>IF(Main!G37=0,"",CONCATENATE(Main!B37))</f>
        <v>12654</v>
      </c>
      <c r="C34" s="168" t="str">
        <f>IF(Main!G37=0,"",CONCATENATE("X",Main!D37,"-",Main!C37))</f>
        <v>XA-1</v>
      </c>
      <c r="D34" s="169" t="str">
        <f>IF(Main!G37=0,"",CONCATENATE(Main!E37," ",Main!F37))</f>
        <v>PANABAKA SWETHA</v>
      </c>
      <c r="E34" s="169" t="str">
        <f>IF(Main!G37=0,"",CONCATENATE(Main!H37," ",Main!I37))</f>
        <v>PANABAKA Venkataramanaiah</v>
      </c>
      <c r="F34" s="169" t="str">
        <f>IF(Main!G37=0,"",CONCATENATE(Main!J37," ",Main!K37))</f>
        <v>PANABAKA NAGAMANI</v>
      </c>
      <c r="G34" s="168" t="str">
        <f>IF(Main!G37=0,"",CONCATENATE(Main!G38))</f>
        <v>G</v>
      </c>
      <c r="H34" s="168" t="str">
        <f>IF(Main!G37=0,"",CONCATENATE(Main!L37))</f>
        <v>ST</v>
      </c>
      <c r="I34" s="169" t="str">
        <f>IF(Main!G37=0,"",CONCATENATE(Main!N37))</f>
        <v/>
      </c>
      <c r="J34" s="168" t="str">
        <f>IF(Main!O37&gt;0,Main!O37,"")</f>
        <v>01.07.2020</v>
      </c>
      <c r="K34" s="163"/>
      <c r="L34" s="163"/>
    </row>
    <row r="35" spans="1:12" ht="30" customHeight="1">
      <c r="A35" s="168" t="str">
        <f>IF(Main!G38=0,"",CONCATENATE(Main!A38))</f>
        <v>33</v>
      </c>
      <c r="B35" s="168" t="str">
        <f>IF(Main!G38=0,"",CONCATENATE(Main!B38))</f>
        <v>12654</v>
      </c>
      <c r="C35" s="168" t="str">
        <f>IF(Main!G38=0,"",CONCATENATE("X",Main!D38,"-",Main!C38))</f>
        <v>XA-1</v>
      </c>
      <c r="D35" s="169" t="str">
        <f>IF(Main!G38=0,"",CONCATENATE(Main!E38," ",Main!F38))</f>
        <v>KANIGIRI SWETHA RANI</v>
      </c>
      <c r="E35" s="169" t="str">
        <f>IF(Main!G38=0,"",CONCATENATE(Main!H38," ",Main!I38))</f>
        <v>KANIGIRI Venkataramanaiah</v>
      </c>
      <c r="F35" s="169" t="str">
        <f>IF(Main!G38=0,"",CONCATENATE(Main!J38," ",Main!K38))</f>
        <v>KANIGIRI NAGAMANI</v>
      </c>
      <c r="G35" s="168" t="str">
        <f>IF(Main!G38=0,"",CONCATENATE(Main!G39))</f>
        <v>G</v>
      </c>
      <c r="H35" s="168" t="str">
        <f>IF(Main!G38=0,"",CONCATENATE(Main!L38))</f>
        <v>ST</v>
      </c>
      <c r="I35" s="169" t="str">
        <f>IF(Main!G38=0,"",CONCATENATE(Main!N38))</f>
        <v/>
      </c>
      <c r="J35" s="168" t="str">
        <f>IF(Main!O38&gt;0,Main!O38,"")</f>
        <v>01.07.2021</v>
      </c>
      <c r="K35" s="163"/>
      <c r="L35" s="163"/>
    </row>
    <row r="36" spans="1:12" ht="30" customHeight="1">
      <c r="A36" s="168" t="str">
        <f>IF(Main!G39=0,"",CONCATENATE(Main!A39))</f>
        <v>34</v>
      </c>
      <c r="B36" s="168" t="str">
        <f>IF(Main!G39=0,"",CONCATENATE(Main!B39))</f>
        <v>12654</v>
      </c>
      <c r="C36" s="168" t="str">
        <f>IF(Main!G39=0,"",CONCATENATE("X",Main!D39,"-",Main!C39))</f>
        <v>XA-1</v>
      </c>
      <c r="D36" s="169" t="str">
        <f>IF(Main!G39=0,"",CONCATENATE(Main!E39," ",Main!F39))</f>
        <v>VINUKURTHI TEJASWINI</v>
      </c>
      <c r="E36" s="169" t="str">
        <f>IF(Main!G39=0,"",CONCATENATE(Main!H39," ",Main!I39))</f>
        <v>VINUKURTHI Venkataramanaiah</v>
      </c>
      <c r="F36" s="169" t="str">
        <f>IF(Main!G39=0,"",CONCATENATE(Main!J39," ",Main!K39))</f>
        <v>VINUKURTHI NAGAMANI</v>
      </c>
      <c r="G36" s="168" t="str">
        <f>IF(Main!G39=0,"",CONCATENATE(Main!G40))</f>
        <v>G</v>
      </c>
      <c r="H36" s="168" t="str">
        <f>IF(Main!G39=0,"",CONCATENATE(Main!L39))</f>
        <v>ST</v>
      </c>
      <c r="I36" s="169" t="str">
        <f>IF(Main!G39=0,"",CONCATENATE(Main!N39))</f>
        <v/>
      </c>
      <c r="J36" s="168" t="str">
        <f>IF(Main!O39&gt;0,Main!O39,"")</f>
        <v>01.07.2022</v>
      </c>
      <c r="K36" s="163"/>
      <c r="L36" s="163"/>
    </row>
    <row r="37" spans="1:12" ht="30" customHeight="1">
      <c r="A37" s="168" t="str">
        <f>IF(Main!G40=0,"",CONCATENATE(Main!A40))</f>
        <v>35</v>
      </c>
      <c r="B37" s="168" t="str">
        <f>IF(Main!G40=0,"",CONCATENATE(Main!B40))</f>
        <v>12654</v>
      </c>
      <c r="C37" s="168" t="str">
        <f>IF(Main!G40=0,"",CONCATENATE("X",Main!D40,"-",Main!C40))</f>
        <v>XA-1</v>
      </c>
      <c r="D37" s="169" t="str">
        <f>IF(Main!G40=0,"",CONCATENATE(Main!E40," ",Main!F40))</f>
        <v>KEEPUDI TRIVENI</v>
      </c>
      <c r="E37" s="169" t="str">
        <f>IF(Main!G40=0,"",CONCATENATE(Main!H40," ",Main!I40))</f>
        <v>KEEPUDI Venkataramanaiah</v>
      </c>
      <c r="F37" s="169" t="str">
        <f>IF(Main!G40=0,"",CONCATENATE(Main!J40," ",Main!K40))</f>
        <v>KEEPUDI NAGAMANI</v>
      </c>
      <c r="G37" s="168" t="str">
        <f>IF(Main!G40=0,"",CONCATENATE(Main!G41))</f>
        <v>G</v>
      </c>
      <c r="H37" s="168" t="str">
        <f>IF(Main!G40=0,"",CONCATENATE(Main!L40))</f>
        <v>ST</v>
      </c>
      <c r="I37" s="169" t="str">
        <f>IF(Main!G40=0,"",CONCATENATE(Main!N40))</f>
        <v/>
      </c>
      <c r="J37" s="168" t="str">
        <f>IF(Main!O40&gt;0,Main!O40,"")</f>
        <v>01.07.2023</v>
      </c>
      <c r="K37" s="163"/>
      <c r="L37" s="163"/>
    </row>
    <row r="38" spans="1:12" ht="30" customHeight="1">
      <c r="A38" s="168" t="str">
        <f>IF(Main!G41=0,"",CONCATENATE(Main!A41))</f>
        <v>36</v>
      </c>
      <c r="B38" s="168" t="str">
        <f>IF(Main!G41=0,"",CONCATENATE(Main!B41))</f>
        <v>12654</v>
      </c>
      <c r="C38" s="168" t="str">
        <f>IF(Main!G41=0,"",CONCATENATE("X",Main!D41,"-",Main!C41))</f>
        <v>XA-1</v>
      </c>
      <c r="D38" s="169" t="str">
        <f>IF(Main!G41=0,"",CONCATENATE(Main!E41," ",Main!F41))</f>
        <v>MANNASAMUDRAM VASAVI</v>
      </c>
      <c r="E38" s="169" t="str">
        <f>IF(Main!G41=0,"",CONCATENATE(Main!H41," ",Main!I41))</f>
        <v>MANNASAMUDRAM Venkataramanaiah</v>
      </c>
      <c r="F38" s="169" t="str">
        <f>IF(Main!G41=0,"",CONCATENATE(Main!J41," ",Main!K41))</f>
        <v>MANNASAMUDRAM NAGAMANI</v>
      </c>
      <c r="G38" s="168" t="str">
        <f>IF(Main!G41=0,"",CONCATENATE(Main!G42))</f>
        <v>G</v>
      </c>
      <c r="H38" s="168" t="str">
        <f>IF(Main!G41=0,"",CONCATENATE(Main!L41))</f>
        <v>ST</v>
      </c>
      <c r="I38" s="169" t="str">
        <f>IF(Main!G41=0,"",CONCATENATE(Main!N41))</f>
        <v/>
      </c>
      <c r="J38" s="168" t="str">
        <f>IF(Main!O41&gt;0,Main!O41,"")</f>
        <v>01.07.2024</v>
      </c>
      <c r="K38" s="163"/>
      <c r="L38" s="163"/>
    </row>
    <row r="39" spans="1:12" ht="30" customHeight="1">
      <c r="A39" s="168" t="str">
        <f>IF(Main!G42=0,"",CONCATENATE(Main!A42))</f>
        <v>37</v>
      </c>
      <c r="B39" s="168" t="str">
        <f>IF(Main!G42=0,"",CONCATENATE(Main!B42))</f>
        <v>12654</v>
      </c>
      <c r="C39" s="168" t="str">
        <f>IF(Main!G42=0,"",CONCATENATE("X",Main!D42,"-",Main!C42))</f>
        <v>XA-1</v>
      </c>
      <c r="D39" s="169" t="str">
        <f>IF(Main!G42=0,"",CONCATENATE(Main!E42," ",Main!F42))</f>
        <v>SHAIK YASMIN</v>
      </c>
      <c r="E39" s="169" t="str">
        <f>IF(Main!G42=0,"",CONCATENATE(Main!H42," ",Main!I42))</f>
        <v>SHAIK Venkataramanaiah</v>
      </c>
      <c r="F39" s="169" t="str">
        <f>IF(Main!G42=0,"",CONCATENATE(Main!J42," ",Main!K42))</f>
        <v>SHAIK NAGAMANI</v>
      </c>
      <c r="G39" s="168" t="str">
        <f>IF(Main!G42=0,"",CONCATENATE(Main!G43))</f>
        <v>B</v>
      </c>
      <c r="H39" s="168" t="str">
        <f>IF(Main!G42=0,"",CONCATENATE(Main!L42))</f>
        <v>ST</v>
      </c>
      <c r="I39" s="169" t="str">
        <f>IF(Main!G42=0,"",CONCATENATE(Main!N42))</f>
        <v/>
      </c>
      <c r="J39" s="168" t="str">
        <f>IF(Main!O42&gt;0,Main!O42,"")</f>
        <v>01.07.2025</v>
      </c>
      <c r="K39" s="163"/>
      <c r="L39" s="163"/>
    </row>
    <row r="40" spans="1:12" ht="30" customHeight="1">
      <c r="A40" s="168" t="str">
        <f>IF(Main!G43=0,"",CONCATENATE(Main!A43))</f>
        <v>38</v>
      </c>
      <c r="B40" s="168" t="str">
        <f>IF(Main!G43=0,"",CONCATENATE(Main!B43))</f>
        <v>12654</v>
      </c>
      <c r="C40" s="168" t="str">
        <f>IF(Main!G43=0,"",CONCATENATE("X",Main!D43,"-",Main!C43))</f>
        <v>XA-1</v>
      </c>
      <c r="D40" s="169" t="str">
        <f>IF(Main!G43=0,"",CONCATENATE(Main!E43," ",Main!F43))</f>
        <v>SHAIK ALTHAF</v>
      </c>
      <c r="E40" s="169" t="str">
        <f>IF(Main!G43=0,"",CONCATENATE(Main!H43," ",Main!I43))</f>
        <v>SHAIK Venkataramanaiah</v>
      </c>
      <c r="F40" s="169" t="str">
        <f>IF(Main!G43=0,"",CONCATENATE(Main!J43," ",Main!K43))</f>
        <v>SHAIK NAGAMANI</v>
      </c>
      <c r="G40" s="168" t="str">
        <f>IF(Main!G43=0,"",CONCATENATE(Main!G44))</f>
        <v>B</v>
      </c>
      <c r="H40" s="168" t="str">
        <f>IF(Main!G43=0,"",CONCATENATE(Main!L43))</f>
        <v>ST</v>
      </c>
      <c r="I40" s="169" t="str">
        <f>IF(Main!G43=0,"",CONCATENATE(Main!N43))</f>
        <v/>
      </c>
      <c r="J40" s="168" t="str">
        <f>IF(Main!O43&gt;0,Main!O43,"")</f>
        <v>01.07.2026</v>
      </c>
      <c r="K40" s="163"/>
      <c r="L40" s="163"/>
    </row>
    <row r="41" spans="1:12" ht="30" customHeight="1">
      <c r="A41" s="168" t="str">
        <f>IF(Main!G44=0,"",CONCATENATE(Main!A44))</f>
        <v>39</v>
      </c>
      <c r="B41" s="168" t="str">
        <f>IF(Main!G44=0,"",CONCATENATE(Main!B44))</f>
        <v>12654</v>
      </c>
      <c r="C41" s="168" t="str">
        <f>IF(Main!G44=0,"",CONCATENATE("X",Main!D44,"-",Main!C44))</f>
        <v>XA-1</v>
      </c>
      <c r="D41" s="169" t="str">
        <f>IF(Main!G44=0,"",CONCATENATE(Main!E44," ",Main!F44))</f>
        <v>THATHAPUDI ANIL</v>
      </c>
      <c r="E41" s="169" t="str">
        <f>IF(Main!G44=0,"",CONCATENATE(Main!H44," ",Main!I44))</f>
        <v>THATHAPUDI Venkataramanaiah</v>
      </c>
      <c r="F41" s="169" t="str">
        <f>IF(Main!G44=0,"",CONCATENATE(Main!J44," ",Main!K44))</f>
        <v>THATHAPUDI NAGAMANI</v>
      </c>
      <c r="G41" s="168" t="str">
        <f>IF(Main!G44=0,"",CONCATENATE(Main!G45))</f>
        <v>B</v>
      </c>
      <c r="H41" s="168" t="str">
        <f>IF(Main!G44=0,"",CONCATENATE(Main!L44))</f>
        <v>ST</v>
      </c>
      <c r="I41" s="169" t="str">
        <f>IF(Main!G44=0,"",CONCATENATE(Main!N44))</f>
        <v/>
      </c>
      <c r="J41" s="168" t="str">
        <f>IF(Main!O44&gt;0,Main!O44,"")</f>
        <v>01.07.2027</v>
      </c>
      <c r="K41" s="163"/>
      <c r="L41" s="163"/>
    </row>
    <row r="42" spans="1:12" ht="30" customHeight="1">
      <c r="A42" s="168" t="str">
        <f>IF(Main!G45=0,"",CONCATENATE(Main!A45))</f>
        <v>40</v>
      </c>
      <c r="B42" s="168" t="str">
        <f>IF(Main!G45=0,"",CONCATENATE(Main!B45))</f>
        <v>12654</v>
      </c>
      <c r="C42" s="168" t="str">
        <f>IF(Main!G45=0,"",CONCATENATE("X",Main!D45,"-",Main!C45))</f>
        <v>XA-1</v>
      </c>
      <c r="D42" s="169" t="str">
        <f>IF(Main!G45=0,"",CONCATENATE(Main!E45," ",Main!F45))</f>
        <v>POTLURU BHARGAV</v>
      </c>
      <c r="E42" s="169" t="str">
        <f>IF(Main!G45=0,"",CONCATENATE(Main!H45," ",Main!I45))</f>
        <v>POTLURU Venkataramanaiah</v>
      </c>
      <c r="F42" s="169" t="str">
        <f>IF(Main!G45=0,"",CONCATENATE(Main!J45," ",Main!K45))</f>
        <v>POTLURU NAGAMANI</v>
      </c>
      <c r="G42" s="168" t="str">
        <f>IF(Main!G45=0,"",CONCATENATE(Main!G46))</f>
        <v>B</v>
      </c>
      <c r="H42" s="168" t="str">
        <f>IF(Main!G45=0,"",CONCATENATE(Main!L45))</f>
        <v>ST</v>
      </c>
      <c r="I42" s="169" t="str">
        <f>IF(Main!G45=0,"",CONCATENATE(Main!N45))</f>
        <v/>
      </c>
      <c r="J42" s="168" t="str">
        <f>IF(Main!O45&gt;0,Main!O45,"")</f>
        <v>01.07.2028</v>
      </c>
      <c r="K42" s="163"/>
      <c r="L42" s="163"/>
    </row>
    <row r="43" spans="1:12" ht="30" customHeight="1">
      <c r="A43" s="168" t="str">
        <f>IF(Main!G46=0,"",CONCATENATE(Main!A46))</f>
        <v>41</v>
      </c>
      <c r="B43" s="168" t="str">
        <f>IF(Main!G46=0,"",CONCATENATE(Main!B46))</f>
        <v>12654</v>
      </c>
      <c r="C43" s="168" t="str">
        <f>IF(Main!G46=0,"",CONCATENATE("X",Main!D46,"-",Main!C46))</f>
        <v>XA-1</v>
      </c>
      <c r="D43" s="169" t="str">
        <f>IF(Main!G46=0,"",CONCATENATE(Main!E46," ",Main!F46))</f>
        <v>THURAKA CHANDARA SEKHAR</v>
      </c>
      <c r="E43" s="169" t="str">
        <f>IF(Main!G46=0,"",CONCATENATE(Main!H46," ",Main!I46))</f>
        <v>THURAKA Venkataramanaiah</v>
      </c>
      <c r="F43" s="169" t="str">
        <f>IF(Main!G46=0,"",CONCATENATE(Main!J46," ",Main!K46))</f>
        <v>THURAKA NAGAMANI</v>
      </c>
      <c r="G43" s="168" t="str">
        <f>IF(Main!G46=0,"",CONCATENATE(Main!G47))</f>
        <v>B</v>
      </c>
      <c r="H43" s="168" t="str">
        <f>IF(Main!G46=0,"",CONCATENATE(Main!L46))</f>
        <v>ST</v>
      </c>
      <c r="I43" s="169" t="str">
        <f>IF(Main!G46=0,"",CONCATENATE(Main!N46))</f>
        <v/>
      </c>
      <c r="J43" s="168" t="str">
        <f>IF(Main!O46&gt;0,Main!O46,"")</f>
        <v>01.07.2029</v>
      </c>
      <c r="K43" s="163"/>
      <c r="L43" s="163"/>
    </row>
    <row r="44" spans="1:12" ht="30" customHeight="1">
      <c r="A44" s="168" t="str">
        <f>IF(Main!G47=0,"",CONCATENATE(Main!A47))</f>
        <v>42</v>
      </c>
      <c r="B44" s="168" t="str">
        <f>IF(Main!G47=0,"",CONCATENATE(Main!B47))</f>
        <v>12654</v>
      </c>
      <c r="C44" s="168" t="str">
        <f>IF(Main!G47=0,"",CONCATENATE("X",Main!D47,"-",Main!C47))</f>
        <v>XA-1</v>
      </c>
      <c r="D44" s="169" t="str">
        <f>IF(Main!G47=0,"",CONCATENATE(Main!E47," ",Main!F47))</f>
        <v>SANYASI CHARAN KUMAR</v>
      </c>
      <c r="E44" s="169" t="str">
        <f>IF(Main!G47=0,"",CONCATENATE(Main!H47," ",Main!I47))</f>
        <v>SANYASI Venkataramanaiah</v>
      </c>
      <c r="F44" s="169" t="str">
        <f>IF(Main!G47=0,"",CONCATENATE(Main!J47," ",Main!K47))</f>
        <v>SANYASI NAGAMANI</v>
      </c>
      <c r="G44" s="168" t="str">
        <f>IF(Main!G47=0,"",CONCATENATE(Main!G48))</f>
        <v>B</v>
      </c>
      <c r="H44" s="168" t="str">
        <f>IF(Main!G47=0,"",CONCATENATE(Main!L47))</f>
        <v>OC</v>
      </c>
      <c r="I44" s="169" t="str">
        <f>IF(Main!G47=0,"",CONCATENATE(Main!N47))</f>
        <v/>
      </c>
      <c r="J44" s="168" t="str">
        <f>IF(Main!O47&gt;0,Main!O47,"")</f>
        <v>01.07.2030</v>
      </c>
      <c r="K44" s="163"/>
      <c r="L44" s="163"/>
    </row>
    <row r="45" spans="1:12" ht="30" customHeight="1">
      <c r="A45" s="168" t="str">
        <f>IF(Main!G48=0,"",CONCATENATE(Main!A48))</f>
        <v>43</v>
      </c>
      <c r="B45" s="168" t="str">
        <f>IF(Main!G48=0,"",CONCATENATE(Main!B48))</f>
        <v>12654</v>
      </c>
      <c r="C45" s="168" t="str">
        <f>IF(Main!G48=0,"",CONCATENATE("X",Main!D48,"-",Main!C48))</f>
        <v>XA-1</v>
      </c>
      <c r="D45" s="169" t="str">
        <f>IF(Main!G48=0,"",CONCATENATE(Main!E48," ",Main!F48))</f>
        <v>PANABAKA GURU SAI KUMAR</v>
      </c>
      <c r="E45" s="169" t="str">
        <f>IF(Main!G48=0,"",CONCATENATE(Main!H48," ",Main!I48))</f>
        <v>PANABAKA Venkataramanaiah</v>
      </c>
      <c r="F45" s="169" t="str">
        <f>IF(Main!G48=0,"",CONCATENATE(Main!J48," ",Main!K48))</f>
        <v>PANABAKA NAGAMANI</v>
      </c>
      <c r="G45" s="168" t="str">
        <f>IF(Main!G48=0,"",CONCATENATE(Main!G49))</f>
        <v>B</v>
      </c>
      <c r="H45" s="168" t="str">
        <f>IF(Main!G48=0,"",CONCATENATE(Main!L48))</f>
        <v>OC</v>
      </c>
      <c r="I45" s="169" t="str">
        <f>IF(Main!G48=0,"",CONCATENATE(Main!N48))</f>
        <v/>
      </c>
      <c r="J45" s="168" t="str">
        <f>IF(Main!O48&gt;0,Main!O48,"")</f>
        <v>01.07.2031</v>
      </c>
      <c r="K45" s="163"/>
      <c r="L45" s="163"/>
    </row>
    <row r="46" spans="1:12" ht="30" customHeight="1">
      <c r="A46" s="168" t="str">
        <f>IF(Main!G49=0,"",CONCATENATE(Main!A49))</f>
        <v>44</v>
      </c>
      <c r="B46" s="168" t="str">
        <f>IF(Main!G49=0,"",CONCATENATE(Main!B49))</f>
        <v>12654</v>
      </c>
      <c r="C46" s="168" t="str">
        <f>IF(Main!G49=0,"",CONCATENATE("X",Main!D49,"-",Main!C49))</f>
        <v>XA-1</v>
      </c>
      <c r="D46" s="169" t="str">
        <f>IF(Main!G49=0,"",CONCATENATE(Main!E49," ",Main!F49))</f>
        <v>MOHAMED IMRAN</v>
      </c>
      <c r="E46" s="169" t="str">
        <f>IF(Main!G49=0,"",CONCATENATE(Main!H49," ",Main!I49))</f>
        <v>MOHAMED Venkataramanaiah</v>
      </c>
      <c r="F46" s="169" t="str">
        <f>IF(Main!G49=0,"",CONCATENATE(Main!J49," ",Main!K49))</f>
        <v>MOHAMED NAGAMANI</v>
      </c>
      <c r="G46" s="168" t="str">
        <f>IF(Main!G49=0,"",CONCATENATE(Main!G50))</f>
        <v>B</v>
      </c>
      <c r="H46" s="168" t="str">
        <f>IF(Main!G49=0,"",CONCATENATE(Main!L49))</f>
        <v>OC</v>
      </c>
      <c r="I46" s="169" t="str">
        <f>IF(Main!G49=0,"",CONCATENATE(Main!N49))</f>
        <v/>
      </c>
      <c r="J46" s="168" t="str">
        <f>IF(Main!O49&gt;0,Main!O49,"")</f>
        <v>01.07.2032</v>
      </c>
      <c r="K46" s="163"/>
      <c r="L46" s="163"/>
    </row>
    <row r="47" spans="1:12" ht="30" customHeight="1">
      <c r="A47" s="168" t="str">
        <f>IF(Main!G50=0,"",CONCATENATE(Main!A50))</f>
        <v>45</v>
      </c>
      <c r="B47" s="168" t="str">
        <f>IF(Main!G50=0,"",CONCATENATE(Main!B50))</f>
        <v>12654</v>
      </c>
      <c r="C47" s="168" t="str">
        <f>IF(Main!G50=0,"",CONCATENATE("X",Main!D50,"-",Main!C50))</f>
        <v>XA-1</v>
      </c>
      <c r="D47" s="169" t="str">
        <f>IF(Main!G50=0,"",CONCATENATE(Main!E50," ",Main!F50))</f>
        <v>JAVARI CHAVAN JAGADEESH SINGH</v>
      </c>
      <c r="E47" s="169" t="str">
        <f>IF(Main!G50=0,"",CONCATENATE(Main!H50," ",Main!I50))</f>
        <v>JAVARI CHAVAN Venkataramanaiah</v>
      </c>
      <c r="F47" s="169" t="str">
        <f>IF(Main!G50=0,"",CONCATENATE(Main!J50," ",Main!K50))</f>
        <v>JAVARI CHAVAN NAGAMANI</v>
      </c>
      <c r="G47" s="168" t="str">
        <f>IF(Main!G50=0,"",CONCATENATE(Main!G51))</f>
        <v>B</v>
      </c>
      <c r="H47" s="168" t="str">
        <f>IF(Main!G50=0,"",CONCATENATE(Main!L50))</f>
        <v>OC</v>
      </c>
      <c r="I47" s="169" t="str">
        <f>IF(Main!G50=0,"",CONCATENATE(Main!N50))</f>
        <v/>
      </c>
      <c r="J47" s="168" t="str">
        <f>IF(Main!O50&gt;0,Main!O50,"")</f>
        <v>01.07.2033</v>
      </c>
      <c r="K47" s="163"/>
      <c r="L47" s="163"/>
    </row>
    <row r="48" spans="1:12" ht="30" customHeight="1">
      <c r="A48" s="168" t="str">
        <f>IF(Main!G51=0,"",CONCATENATE(Main!A51))</f>
        <v>46</v>
      </c>
      <c r="B48" s="168" t="str">
        <f>IF(Main!G51=0,"",CONCATENATE(Main!B51))</f>
        <v>12654</v>
      </c>
      <c r="C48" s="168" t="str">
        <f>IF(Main!G51=0,"",CONCATENATE("X",Main!D51,"-",Main!C51))</f>
        <v>XA-1</v>
      </c>
      <c r="D48" s="169" t="str">
        <f>IF(Main!G51=0,"",CONCATENATE(Main!E51," ",Main!F51))</f>
        <v>SHAIK JALEEL BASHA</v>
      </c>
      <c r="E48" s="169" t="str">
        <f>IF(Main!G51=0,"",CONCATENATE(Main!H51," ",Main!I51))</f>
        <v>SHAIK Venkataramanaiah</v>
      </c>
      <c r="F48" s="169" t="str">
        <f>IF(Main!G51=0,"",CONCATENATE(Main!J51," ",Main!K51))</f>
        <v>SHAIK NAGAMANI</v>
      </c>
      <c r="G48" s="168" t="str">
        <f>IF(Main!G51=0,"",CONCATENATE(Main!G52))</f>
        <v>B</v>
      </c>
      <c r="H48" s="168" t="str">
        <f>IF(Main!G51=0,"",CONCATENATE(Main!L51))</f>
        <v>OC</v>
      </c>
      <c r="I48" s="169" t="str">
        <f>IF(Main!G51=0,"",CONCATENATE(Main!N51))</f>
        <v/>
      </c>
      <c r="J48" s="168" t="str">
        <f>IF(Main!O51&gt;0,Main!O51,"")</f>
        <v>01.07.2034</v>
      </c>
      <c r="K48" s="163"/>
      <c r="L48" s="163"/>
    </row>
    <row r="49" spans="1:12" ht="30" customHeight="1">
      <c r="A49" s="168" t="str">
        <f>IF(Main!G52=0,"",CONCATENATE(Main!A52))</f>
        <v>47</v>
      </c>
      <c r="B49" s="168" t="str">
        <f>IF(Main!G52=0,"",CONCATENATE(Main!B52))</f>
        <v>12654</v>
      </c>
      <c r="C49" s="168" t="str">
        <f>IF(Main!G52=0,"",CONCATENATE("X",Main!D52,"-",Main!C52))</f>
        <v>XA-1</v>
      </c>
      <c r="D49" s="169" t="str">
        <f>IF(Main!G52=0,"",CONCATENATE(Main!E52," ",Main!F52))</f>
        <v>SHAIK KALESHA</v>
      </c>
      <c r="E49" s="169" t="str">
        <f>IF(Main!G52=0,"",CONCATENATE(Main!H52," ",Main!I52))</f>
        <v>SHAIK Venkataramanaiah</v>
      </c>
      <c r="F49" s="169" t="str">
        <f>IF(Main!G52=0,"",CONCATENATE(Main!J52," ",Main!K52))</f>
        <v>SHAIK NAGAMANI</v>
      </c>
      <c r="G49" s="168" t="str">
        <f>IF(Main!G52=0,"",CONCATENATE(Main!G53))</f>
        <v>B</v>
      </c>
      <c r="H49" s="168" t="str">
        <f>IF(Main!G52=0,"",CONCATENATE(Main!L52))</f>
        <v>OC</v>
      </c>
      <c r="I49" s="169" t="str">
        <f>IF(Main!G52=0,"",CONCATENATE(Main!N52))</f>
        <v/>
      </c>
      <c r="J49" s="168" t="str">
        <f>IF(Main!O52&gt;0,Main!O52,"")</f>
        <v>01.07.2035</v>
      </c>
      <c r="K49" s="163"/>
      <c r="L49" s="163"/>
    </row>
    <row r="50" spans="1:12" ht="30" customHeight="1">
      <c r="A50" s="168" t="str">
        <f>IF(Main!G53=0,"",CONCATENATE(Main!A53))</f>
        <v>48</v>
      </c>
      <c r="B50" s="168" t="str">
        <f>IF(Main!G53=0,"",CONCATENATE(Main!B53))</f>
        <v>12654</v>
      </c>
      <c r="C50" s="168" t="str">
        <f>IF(Main!G53=0,"",CONCATENATE("X",Main!D53,"-",Main!C53))</f>
        <v>XA-1</v>
      </c>
      <c r="D50" s="169" t="str">
        <f>IF(Main!G53=0,"",CONCATENATE(Main!E53," ",Main!F53))</f>
        <v>KANAGALURU KESAVA RAM</v>
      </c>
      <c r="E50" s="169" t="str">
        <f>IF(Main!G53=0,"",CONCATENATE(Main!H53," ",Main!I53))</f>
        <v>KANAGALURU Venkataramanaiah</v>
      </c>
      <c r="F50" s="169" t="str">
        <f>IF(Main!G53=0,"",CONCATENATE(Main!J53," ",Main!K53))</f>
        <v>KANAGALURU NAGAMANI</v>
      </c>
      <c r="G50" s="168" t="str">
        <f>IF(Main!G53=0,"",CONCATENATE(Main!G54))</f>
        <v>B</v>
      </c>
      <c r="H50" s="168" t="str">
        <f>IF(Main!G53=0,"",CONCATENATE(Main!L53))</f>
        <v>OC</v>
      </c>
      <c r="I50" s="169" t="str">
        <f>IF(Main!G53=0,"",CONCATENATE(Main!N53))</f>
        <v/>
      </c>
      <c r="J50" s="168" t="str">
        <f>IF(Main!O53&gt;0,Main!O53,"")</f>
        <v>01.07.2036</v>
      </c>
      <c r="K50" s="163"/>
      <c r="L50" s="163"/>
    </row>
    <row r="51" spans="1:12" ht="30" customHeight="1">
      <c r="A51" s="168" t="str">
        <f>IF(Main!G54=0,"",CONCATENATE(Main!A54))</f>
        <v>49</v>
      </c>
      <c r="B51" s="168" t="str">
        <f>IF(Main!G54=0,"",CONCATENATE(Main!B54))</f>
        <v>12654</v>
      </c>
      <c r="C51" s="168" t="str">
        <f>IF(Main!G54=0,"",CONCATENATE("X",Main!D54,"-",Main!C54))</f>
        <v>XA-1</v>
      </c>
      <c r="D51" s="169" t="str">
        <f>IF(Main!G54=0,"",CONCATENATE(Main!E54," ",Main!F54))</f>
        <v>KUNATHI MADHUSUDHAN</v>
      </c>
      <c r="E51" s="169" t="str">
        <f>IF(Main!G54=0,"",CONCATENATE(Main!H54," ",Main!I54))</f>
        <v>KUNATHI Venkataramanaiah</v>
      </c>
      <c r="F51" s="169" t="str">
        <f>IF(Main!G54=0,"",CONCATENATE(Main!J54," ",Main!K54))</f>
        <v>KUNATHI NAGAMANI</v>
      </c>
      <c r="G51" s="168" t="str">
        <f>IF(Main!G54=0,"",CONCATENATE(Main!G55))</f>
        <v>B</v>
      </c>
      <c r="H51" s="168" t="str">
        <f>IF(Main!G54=0,"",CONCATENATE(Main!L54))</f>
        <v>OC</v>
      </c>
      <c r="I51" s="169" t="str">
        <f>IF(Main!G54=0,"",CONCATENATE(Main!N54))</f>
        <v/>
      </c>
      <c r="J51" s="168" t="str">
        <f>IF(Main!O54&gt;0,Main!O54,"")</f>
        <v>01.07.2037</v>
      </c>
      <c r="K51" s="163"/>
      <c r="L51" s="163"/>
    </row>
    <row r="52" spans="1:12" ht="30" customHeight="1">
      <c r="A52" s="168" t="str">
        <f>IF(Main!G55=0,"",CONCATENATE(Main!A55))</f>
        <v>50</v>
      </c>
      <c r="B52" s="168" t="str">
        <f>IF(Main!G55=0,"",CONCATENATE(Main!B55))</f>
        <v>12654</v>
      </c>
      <c r="C52" s="168" t="str">
        <f>IF(Main!G55=0,"",CONCATENATE("X",Main!D55,"-",Main!C55))</f>
        <v>XA-1</v>
      </c>
      <c r="D52" s="169" t="str">
        <f>IF(Main!G55=0,"",CONCATENATE(Main!E55," ",Main!F55))</f>
        <v>SHAIK MAHABOOB BASHA</v>
      </c>
      <c r="E52" s="169" t="str">
        <f>IF(Main!G55=0,"",CONCATENATE(Main!H55," ",Main!I55))</f>
        <v>SHAIK Venkataramanaiah</v>
      </c>
      <c r="F52" s="169" t="str">
        <f>IF(Main!G55=0,"",CONCATENATE(Main!J55," ",Main!K55))</f>
        <v>SHAIK NAGAMANI</v>
      </c>
      <c r="G52" s="168" t="str">
        <f>IF(Main!G55=0,"",CONCATENATE(Main!G56))</f>
        <v>B</v>
      </c>
      <c r="H52" s="168" t="str">
        <f>IF(Main!G55=0,"",CONCATENATE(Main!L55))</f>
        <v>OC</v>
      </c>
      <c r="I52" s="169" t="str">
        <f>IF(Main!G55=0,"",CONCATENATE(Main!N55))</f>
        <v/>
      </c>
      <c r="J52" s="168" t="str">
        <f>IF(Main!O55&gt;0,Main!O55,"")</f>
        <v>01.07.2038</v>
      </c>
      <c r="K52" s="163"/>
      <c r="L52" s="163"/>
    </row>
    <row r="53" spans="1:12" ht="30" customHeight="1">
      <c r="A53" s="168" t="str">
        <f>IF(Main!G56=0,"",CONCATENATE(Main!A56))</f>
        <v>51</v>
      </c>
      <c r="B53" s="168" t="str">
        <f>IF(Main!G56=0,"",CONCATENATE(Main!B56))</f>
        <v>12654</v>
      </c>
      <c r="C53" s="168" t="str">
        <f>IF(Main!G56=0,"",CONCATENATE("X",Main!D56,"-",Main!C56))</f>
        <v>XA-1</v>
      </c>
      <c r="D53" s="169" t="str">
        <f>IF(Main!G56=0,"",CONCATENATE(Main!E56," ",Main!F56))</f>
        <v>SHAIK MUJAFAR</v>
      </c>
      <c r="E53" s="169" t="str">
        <f>IF(Main!G56=0,"",CONCATENATE(Main!H56," ",Main!I56))</f>
        <v>SHAIK Venkataramanaiah</v>
      </c>
      <c r="F53" s="169" t="str">
        <f>IF(Main!G56=0,"",CONCATENATE(Main!J56," ",Main!K56))</f>
        <v>SHAIK NAGAMANI</v>
      </c>
      <c r="G53" s="168" t="str">
        <f>IF(Main!G56=0,"",CONCATENATE(Main!G57))</f>
        <v>B</v>
      </c>
      <c r="H53" s="168" t="str">
        <f>IF(Main!G56=0,"",CONCATENATE(Main!L56))</f>
        <v>OC</v>
      </c>
      <c r="I53" s="169" t="str">
        <f>IF(Main!G56=0,"",CONCATENATE(Main!N56))</f>
        <v/>
      </c>
      <c r="J53" s="168" t="str">
        <f>IF(Main!O56&gt;0,Main!O56,"")</f>
        <v>01.07.2039</v>
      </c>
      <c r="K53" s="163"/>
      <c r="L53" s="163"/>
    </row>
    <row r="54" spans="1:12" ht="30" customHeight="1">
      <c r="A54" s="168" t="str">
        <f>IF(Main!G57=0,"",CONCATENATE(Main!A57))</f>
        <v>52</v>
      </c>
      <c r="B54" s="168" t="str">
        <f>IF(Main!G57=0,"",CONCATENATE(Main!B57))</f>
        <v>12654</v>
      </c>
      <c r="C54" s="168" t="str">
        <f>IF(Main!G57=0,"",CONCATENATE("X",Main!D57,"-",Main!C57))</f>
        <v>XA-1</v>
      </c>
      <c r="D54" s="169" t="str">
        <f>IF(Main!G57=0,"",CONCATENATE(Main!E57," ",Main!F57))</f>
        <v>SHAIK MUJEEB RAHAMAN</v>
      </c>
      <c r="E54" s="169" t="str">
        <f>IF(Main!G57=0,"",CONCATENATE(Main!H57," ",Main!I57))</f>
        <v>SHAIK Venkataramanaiah</v>
      </c>
      <c r="F54" s="169" t="str">
        <f>IF(Main!G57=0,"",CONCATENATE(Main!J57," ",Main!K57))</f>
        <v>SHAIK NAGAMANI</v>
      </c>
      <c r="G54" s="168" t="str">
        <f>IF(Main!G57=0,"",CONCATENATE(Main!G58))</f>
        <v>B</v>
      </c>
      <c r="H54" s="168" t="str">
        <f>IF(Main!G57=0,"",CONCATENATE(Main!L57))</f>
        <v>OC</v>
      </c>
      <c r="I54" s="169" t="str">
        <f>IF(Main!G57=0,"",CONCATENATE(Main!N57))</f>
        <v/>
      </c>
      <c r="J54" s="168" t="str">
        <f>IF(Main!O57&gt;0,Main!O57,"")</f>
        <v>01.07.2040</v>
      </c>
      <c r="K54" s="163"/>
      <c r="L54" s="163"/>
    </row>
    <row r="55" spans="1:12" ht="30" customHeight="1">
      <c r="A55" s="168" t="str">
        <f>IF(Main!G58=0,"",CONCATENATE(Main!A58))</f>
        <v>53</v>
      </c>
      <c r="B55" s="168" t="str">
        <f>IF(Main!G58=0,"",CONCATENATE(Main!B58))</f>
        <v>12654</v>
      </c>
      <c r="C55" s="168" t="str">
        <f>IF(Main!G58=0,"",CONCATENATE("X",Main!D58,"-",Main!C58))</f>
        <v>XA-1</v>
      </c>
      <c r="D55" s="169" t="str">
        <f>IF(Main!G58=0,"",CONCATENATE(Main!E58," ",Main!F58))</f>
        <v>MANNASAMUDRAM MUNEENDRA</v>
      </c>
      <c r="E55" s="169" t="str">
        <f>IF(Main!G58=0,"",CONCATENATE(Main!H58," ",Main!I58))</f>
        <v>MANNASAMUDRAM Venkataramanaiah</v>
      </c>
      <c r="F55" s="169" t="str">
        <f>IF(Main!G58=0,"",CONCATENATE(Main!J58," ",Main!K58))</f>
        <v>MANNASAMUDRAM NAGAMANI</v>
      </c>
      <c r="G55" s="168" t="str">
        <f>IF(Main!G58=0,"",CONCATENATE(Main!G59))</f>
        <v>B</v>
      </c>
      <c r="H55" s="168" t="str">
        <f>IF(Main!G58=0,"",CONCATENATE(Main!L58))</f>
        <v>OC</v>
      </c>
      <c r="I55" s="169" t="str">
        <f>IF(Main!G58=0,"",CONCATENATE(Main!N58))</f>
        <v/>
      </c>
      <c r="J55" s="168" t="str">
        <f>IF(Main!O58&gt;0,Main!O58,"")</f>
        <v>01.07.2041</v>
      </c>
      <c r="K55" s="163"/>
      <c r="L55" s="163"/>
    </row>
    <row r="56" spans="1:12" ht="30" customHeight="1">
      <c r="A56" s="168" t="str">
        <f>IF(Main!G59=0,"",CONCATENATE(Main!A59))</f>
        <v>54</v>
      </c>
      <c r="B56" s="168" t="str">
        <f>IF(Main!G59=0,"",CONCATENATE(Main!B59))</f>
        <v>12654</v>
      </c>
      <c r="C56" s="168" t="str">
        <f>IF(Main!G59=0,"",CONCATENATE("X",Main!D59,"-",Main!C59))</f>
        <v>XA-1</v>
      </c>
      <c r="D56" s="169" t="str">
        <f>IF(Main!G59=0,"",CONCATENATE(Main!E59," ",Main!F59))</f>
        <v>SHAIK RAFI</v>
      </c>
      <c r="E56" s="169" t="str">
        <f>IF(Main!G59=0,"",CONCATENATE(Main!H59," ",Main!I59))</f>
        <v>SHAIK Venkataramanaiah</v>
      </c>
      <c r="F56" s="169" t="str">
        <f>IF(Main!G59=0,"",CONCATENATE(Main!J59," ",Main!K59))</f>
        <v>SHAIK NAGAMANI</v>
      </c>
      <c r="G56" s="168" t="str">
        <f>IF(Main!G59=0,"",CONCATENATE(Main!G60))</f>
        <v>B</v>
      </c>
      <c r="H56" s="168" t="str">
        <f>IF(Main!G59=0,"",CONCATENATE(Main!L59))</f>
        <v>OC</v>
      </c>
      <c r="I56" s="169" t="str">
        <f>IF(Main!G59=0,"",CONCATENATE(Main!N59))</f>
        <v/>
      </c>
      <c r="J56" s="168" t="str">
        <f>IF(Main!O59&gt;0,Main!O59,"")</f>
        <v>01.07.2042</v>
      </c>
      <c r="K56" s="163"/>
      <c r="L56" s="163"/>
    </row>
    <row r="57" spans="1:12" ht="30" customHeight="1">
      <c r="A57" s="168" t="str">
        <f>IF(Main!G60=0,"",CONCATENATE(Main!A60))</f>
        <v>55</v>
      </c>
      <c r="B57" s="168" t="str">
        <f>IF(Main!G60=0,"",CONCATENATE(Main!B60))</f>
        <v>12654</v>
      </c>
      <c r="C57" s="168" t="str">
        <f>IF(Main!G60=0,"",CONCATENATE("X",Main!D60,"-",Main!C60))</f>
        <v>XA-1</v>
      </c>
      <c r="D57" s="169" t="str">
        <f>IF(Main!G60=0,"",CONCATENATE(Main!E60," ",Main!F60))</f>
        <v>V RAJESH BABU</v>
      </c>
      <c r="E57" s="169" t="str">
        <f>IF(Main!G60=0,"",CONCATENATE(Main!H60," ",Main!I60))</f>
        <v>V Venkataramanaiah</v>
      </c>
      <c r="F57" s="169" t="str">
        <f>IF(Main!G60=0,"",CONCATENATE(Main!J60," ",Main!K60))</f>
        <v>V NAGAMANI</v>
      </c>
      <c r="G57" s="168" t="str">
        <f>IF(Main!G60=0,"",CONCATENATE(Main!G61))</f>
        <v>B</v>
      </c>
      <c r="H57" s="168" t="str">
        <f>IF(Main!G60=0,"",CONCATENATE(Main!L60))</f>
        <v>OC</v>
      </c>
      <c r="I57" s="169" t="str">
        <f>IF(Main!G60=0,"",CONCATENATE(Main!N60))</f>
        <v/>
      </c>
      <c r="J57" s="168" t="str">
        <f>IF(Main!O60&gt;0,Main!O60,"")</f>
        <v>01.07.2043</v>
      </c>
      <c r="K57" s="163"/>
      <c r="L57" s="163"/>
    </row>
    <row r="58" spans="1:12" ht="30" customHeight="1">
      <c r="A58" s="168" t="str">
        <f>IF(Main!G61=0,"",CONCATENATE(Main!A61))</f>
        <v>56</v>
      </c>
      <c r="B58" s="168" t="str">
        <f>IF(Main!G61=0,"",CONCATENATE(Main!B61))</f>
        <v>12654</v>
      </c>
      <c r="C58" s="168" t="str">
        <f>IF(Main!G61=0,"",CONCATENATE("X",Main!D61,"-",Main!C61))</f>
        <v>XA-1</v>
      </c>
      <c r="D58" s="169" t="str">
        <f>IF(Main!G61=0,"",CONCATENATE(Main!E61," ",Main!F61))</f>
        <v>GOLLAPROLU RAVEENDRA</v>
      </c>
      <c r="E58" s="169" t="str">
        <f>IF(Main!G61=0,"",CONCATENATE(Main!H61," ",Main!I61))</f>
        <v>GOLLAPROLU Venkataramanaiah</v>
      </c>
      <c r="F58" s="169" t="str">
        <f>IF(Main!G61=0,"",CONCATENATE(Main!J61," ",Main!K61))</f>
        <v>GOLLAPROLU NAGAMANI</v>
      </c>
      <c r="G58" s="168" t="str">
        <f>IF(Main!G61=0,"",CONCATENATE(Main!G62))</f>
        <v>B</v>
      </c>
      <c r="H58" s="168" t="str">
        <f>IF(Main!G61=0,"",CONCATENATE(Main!L61))</f>
        <v>OC</v>
      </c>
      <c r="I58" s="169" t="str">
        <f>IF(Main!G61=0,"",CONCATENATE(Main!N61))</f>
        <v/>
      </c>
      <c r="J58" s="168" t="str">
        <f>IF(Main!O61&gt;0,Main!O61,"")</f>
        <v>01.07.2044</v>
      </c>
      <c r="K58" s="163"/>
      <c r="L58" s="163"/>
    </row>
    <row r="59" spans="1:12" ht="30" customHeight="1">
      <c r="A59" s="168" t="str">
        <f>IF(Main!G62=0,"",CONCATENATE(Main!A62))</f>
        <v>57</v>
      </c>
      <c r="B59" s="168" t="str">
        <f>IF(Main!G62=0,"",CONCATENATE(Main!B62))</f>
        <v>12654</v>
      </c>
      <c r="C59" s="168" t="str">
        <f>IF(Main!G62=0,"",CONCATENATE("X",Main!D62,"-",Main!C62))</f>
        <v>XA-1</v>
      </c>
      <c r="D59" s="169" t="str">
        <f>IF(Main!G62=0,"",CONCATENATE(Main!E62," ",Main!F62))</f>
        <v>DERANGALI SAI</v>
      </c>
      <c r="E59" s="169" t="str">
        <f>IF(Main!G62=0,"",CONCATENATE(Main!H62," ",Main!I62))</f>
        <v>DERANGALI Venkataramanaiah</v>
      </c>
      <c r="F59" s="169" t="str">
        <f>IF(Main!G62=0,"",CONCATENATE(Main!J62," ",Main!K62))</f>
        <v>DERANGALI NAGAMANI</v>
      </c>
      <c r="G59" s="168" t="str">
        <f>IF(Main!G62=0,"",CONCATENATE(Main!G63))</f>
        <v>B</v>
      </c>
      <c r="H59" s="168" t="str">
        <f>IF(Main!G62=0,"",CONCATENATE(Main!L62))</f>
        <v>OC</v>
      </c>
      <c r="I59" s="169" t="str">
        <f>IF(Main!G62=0,"",CONCATENATE(Main!N62))</f>
        <v/>
      </c>
      <c r="J59" s="168" t="str">
        <f>IF(Main!O62&gt;0,Main!O62,"")</f>
        <v>01.07.2045</v>
      </c>
      <c r="K59" s="163"/>
      <c r="L59" s="163"/>
    </row>
    <row r="60" spans="1:12" ht="30" customHeight="1">
      <c r="A60" s="168" t="str">
        <f>IF(Main!G63=0,"",CONCATENATE(Main!A63))</f>
        <v>58</v>
      </c>
      <c r="B60" s="168" t="str">
        <f>IF(Main!G63=0,"",CONCATENATE(Main!B63))</f>
        <v>12654</v>
      </c>
      <c r="C60" s="168" t="str">
        <f>IF(Main!G63=0,"",CONCATENATE("X",Main!D63,"-",Main!C63))</f>
        <v>XA-1</v>
      </c>
      <c r="D60" s="169" t="str">
        <f>IF(Main!G63=0,"",CONCATENATE(Main!E63," ",Main!F63))</f>
        <v>NASINA SATEESH</v>
      </c>
      <c r="E60" s="169" t="str">
        <f>IF(Main!G63=0,"",CONCATENATE(Main!H63," ",Main!I63))</f>
        <v>NASINA Venkataramanaiah</v>
      </c>
      <c r="F60" s="169" t="str">
        <f>IF(Main!G63=0,"",CONCATENATE(Main!J63," ",Main!K63))</f>
        <v>NASINA NAGAMANI</v>
      </c>
      <c r="G60" s="168" t="str">
        <f>IF(Main!G63=0,"",CONCATENATE(Main!G64))</f>
        <v>B</v>
      </c>
      <c r="H60" s="168" t="str">
        <f>IF(Main!G63=0,"",CONCATENATE(Main!L63))</f>
        <v>OC</v>
      </c>
      <c r="I60" s="169" t="str">
        <f>IF(Main!G63=0,"",CONCATENATE(Main!N63))</f>
        <v/>
      </c>
      <c r="J60" s="168" t="str">
        <f>IF(Main!O63&gt;0,Main!O63,"")</f>
        <v>01.07.2046</v>
      </c>
      <c r="K60" s="163"/>
      <c r="L60" s="163"/>
    </row>
    <row r="61" spans="1:12" ht="30" customHeight="1">
      <c r="A61" s="168" t="str">
        <f>IF(Main!G64=0,"",CONCATENATE(Main!A64))</f>
        <v>59</v>
      </c>
      <c r="B61" s="168" t="str">
        <f>IF(Main!G64=0,"",CONCATENATE(Main!B64))</f>
        <v>12654</v>
      </c>
      <c r="C61" s="168" t="str">
        <f>IF(Main!G64=0,"",CONCATENATE("X",Main!D64,"-",Main!C64))</f>
        <v>XA-1</v>
      </c>
      <c r="D61" s="169" t="str">
        <f>IF(Main!G64=0,"",CONCATENATE(Main!E64," ",Main!F64))</f>
        <v>PERIPETI SEKHAR</v>
      </c>
      <c r="E61" s="169" t="str">
        <f>IF(Main!G64=0,"",CONCATENATE(Main!H64," ",Main!I64))</f>
        <v>PERIPETI Venkataramanaiah</v>
      </c>
      <c r="F61" s="169" t="str">
        <f>IF(Main!G64=0,"",CONCATENATE(Main!J64," ",Main!K64))</f>
        <v>PERIPETI NAGAMANI</v>
      </c>
      <c r="G61" s="168" t="str">
        <f>IF(Main!G64=0,"",CONCATENATE(Main!G65))</f>
        <v>B</v>
      </c>
      <c r="H61" s="168" t="str">
        <f>IF(Main!G64=0,"",CONCATENATE(Main!L64))</f>
        <v>OC</v>
      </c>
      <c r="I61" s="169" t="str">
        <f>IF(Main!G64=0,"",CONCATENATE(Main!N64))</f>
        <v/>
      </c>
      <c r="J61" s="168" t="str">
        <f>IF(Main!O64&gt;0,Main!O64,"")</f>
        <v>01.07.2047</v>
      </c>
      <c r="K61" s="163"/>
      <c r="L61" s="163"/>
    </row>
    <row r="62" spans="1:12" ht="30" customHeight="1">
      <c r="A62" s="168" t="str">
        <f>IF(Main!G65=0,"",CONCATENATE(Main!A65))</f>
        <v>60</v>
      </c>
      <c r="B62" s="168" t="str">
        <f>IF(Main!G65=0,"",CONCATENATE(Main!B65))</f>
        <v>12654</v>
      </c>
      <c r="C62" s="168" t="str">
        <f>IF(Main!G65=0,"",CONCATENATE("X",Main!D65,"-",Main!C65))</f>
        <v>XA-1</v>
      </c>
      <c r="D62" s="169" t="str">
        <f>IF(Main!G65=0,"",CONCATENATE(Main!E65," ",Main!F65))</f>
        <v>DIVI SIVA</v>
      </c>
      <c r="E62" s="169" t="str">
        <f>IF(Main!G65=0,"",CONCATENATE(Main!H65," ",Main!I65))</f>
        <v>DIVI Venkataramanaiah</v>
      </c>
      <c r="F62" s="169" t="str">
        <f>IF(Main!G65=0,"",CONCATENATE(Main!J65," ",Main!K65))</f>
        <v>DIVI NAGAMANI</v>
      </c>
      <c r="G62" s="168" t="str">
        <f>IF(Main!G65=0,"",CONCATENATE(Main!G66))</f>
        <v>B</v>
      </c>
      <c r="H62" s="168" t="str">
        <f>IF(Main!G65=0,"",CONCATENATE(Main!L65))</f>
        <v>OC</v>
      </c>
      <c r="I62" s="169" t="str">
        <f>IF(Main!G65=0,"",CONCATENATE(Main!N65))</f>
        <v/>
      </c>
      <c r="J62" s="168" t="str">
        <f>IF(Main!O65&gt;0,Main!O65,"")</f>
        <v>01.07.2048</v>
      </c>
      <c r="K62" s="163"/>
      <c r="L62" s="163"/>
    </row>
    <row r="63" spans="1:12" ht="30" customHeight="1">
      <c r="A63" s="168" t="str">
        <f>IF(Main!G66=0,"",CONCATENATE(Main!A66))</f>
        <v>61</v>
      </c>
      <c r="B63" s="168" t="str">
        <f>IF(Main!G66=0,"",CONCATENATE(Main!B66))</f>
        <v>12654</v>
      </c>
      <c r="C63" s="168" t="str">
        <f>IF(Main!G66=0,"",CONCATENATE("X",Main!D66,"-",Main!C66))</f>
        <v>XA-1</v>
      </c>
      <c r="D63" s="169" t="str">
        <f>IF(Main!G66=0,"",CONCATENATE(Main!E66," ",Main!F66))</f>
        <v>PENUMALLI SREEKANTH</v>
      </c>
      <c r="E63" s="169" t="str">
        <f>IF(Main!G66=0,"",CONCATENATE(Main!H66," ",Main!I66))</f>
        <v>PENUMALLI Venkataramanaiah</v>
      </c>
      <c r="F63" s="169" t="str">
        <f>IF(Main!G66=0,"",CONCATENATE(Main!J66," ",Main!K66))</f>
        <v>PENUMALLI NAGAMANI</v>
      </c>
      <c r="G63" s="168" t="str">
        <f>IF(Main!G66=0,"",CONCATENATE(Main!G67))</f>
        <v>B</v>
      </c>
      <c r="H63" s="168" t="str">
        <f>IF(Main!G66=0,"",CONCATENATE(Main!L66))</f>
        <v>OC</v>
      </c>
      <c r="I63" s="169" t="str">
        <f>IF(Main!G66=0,"",CONCATENATE(Main!N66))</f>
        <v/>
      </c>
      <c r="J63" s="168" t="str">
        <f>IF(Main!O66&gt;0,Main!O66,"")</f>
        <v>01.07.2049</v>
      </c>
      <c r="K63" s="163"/>
      <c r="L63" s="163"/>
    </row>
    <row r="64" spans="1:12" ht="30" customHeight="1">
      <c r="A64" s="168" t="str">
        <f>IF(Main!G67=0,"",CONCATENATE(Main!A67))</f>
        <v>62</v>
      </c>
      <c r="B64" s="168" t="str">
        <f>IF(Main!G67=0,"",CONCATENATE(Main!B67))</f>
        <v>12654</v>
      </c>
      <c r="C64" s="168" t="str">
        <f>IF(Main!G67=0,"",CONCATENATE("X",Main!D67,"-",Main!C67))</f>
        <v>XA-1</v>
      </c>
      <c r="D64" s="169" t="str">
        <f>IF(Main!G67=0,"",CONCATENATE(Main!E67," ",Main!F67))</f>
        <v>PATNAM SREENIVASULU</v>
      </c>
      <c r="E64" s="169" t="str">
        <f>IF(Main!G67=0,"",CONCATENATE(Main!H67," ",Main!I67))</f>
        <v>PATNAM Venkataramanaiah</v>
      </c>
      <c r="F64" s="169" t="str">
        <f>IF(Main!G67=0,"",CONCATENATE(Main!J67," ",Main!K67))</f>
        <v>PATNAM NAGAMANI</v>
      </c>
      <c r="G64" s="168" t="str">
        <f>IF(Main!G67=0,"",CONCATENATE(Main!G68))</f>
        <v>B</v>
      </c>
      <c r="H64" s="168" t="str">
        <f>IF(Main!G67=0,"",CONCATENATE(Main!L67))</f>
        <v>OC</v>
      </c>
      <c r="I64" s="169" t="str">
        <f>IF(Main!G67=0,"",CONCATENATE(Main!N67))</f>
        <v/>
      </c>
      <c r="J64" s="168" t="str">
        <f>IF(Main!O67&gt;0,Main!O67,"")</f>
        <v>01.07.2050</v>
      </c>
      <c r="K64" s="163"/>
      <c r="L64" s="163"/>
    </row>
    <row r="65" spans="1:12" ht="30" customHeight="1">
      <c r="A65" s="168" t="str">
        <f>IF(Main!G68=0,"",CONCATENATE(Main!A68))</f>
        <v>63</v>
      </c>
      <c r="B65" s="168" t="str">
        <f>IF(Main!G68=0,"",CONCATENATE(Main!B68))</f>
        <v>12654</v>
      </c>
      <c r="C65" s="168" t="str">
        <f>IF(Main!G68=0,"",CONCATENATE("X",Main!D68,"-",Main!C68))</f>
        <v>XA-1</v>
      </c>
      <c r="D65" s="169" t="str">
        <f>IF(Main!G68=0,"",CONCATENATE(Main!E68," ",Main!F68))</f>
        <v>ARKAT SRIKANTH</v>
      </c>
      <c r="E65" s="169" t="str">
        <f>IF(Main!G68=0,"",CONCATENATE(Main!H68," ",Main!I68))</f>
        <v>ARKAT Venkataramanaiah</v>
      </c>
      <c r="F65" s="169" t="str">
        <f>IF(Main!G68=0,"",CONCATENATE(Main!J68," ",Main!K68))</f>
        <v>ARKAT NAGAMANI</v>
      </c>
      <c r="G65" s="168" t="str">
        <f>IF(Main!G68=0,"",CONCATENATE(Main!G69))</f>
        <v>B</v>
      </c>
      <c r="H65" s="168" t="str">
        <f>IF(Main!G68=0,"",CONCATENATE(Main!L68))</f>
        <v>OC</v>
      </c>
      <c r="I65" s="169" t="str">
        <f>IF(Main!G68=0,"",CONCATENATE(Main!N68))</f>
        <v/>
      </c>
      <c r="J65" s="168" t="str">
        <f>IF(Main!O68&gt;0,Main!O68,"")</f>
        <v>01.07.2051</v>
      </c>
      <c r="K65" s="163"/>
      <c r="L65" s="163"/>
    </row>
    <row r="66" spans="1:12" ht="30" customHeight="1">
      <c r="A66" s="168" t="str">
        <f>IF(Main!G69=0,"",CONCATENATE(Main!A69))</f>
        <v>64</v>
      </c>
      <c r="B66" s="168" t="str">
        <f>IF(Main!G69=0,"",CONCATENATE(Main!B69))</f>
        <v>12654</v>
      </c>
      <c r="C66" s="168" t="str">
        <f>IF(Main!G69=0,"",CONCATENATE("X",Main!D69,"-",Main!C69))</f>
        <v>XA-1</v>
      </c>
      <c r="D66" s="169" t="str">
        <f>IF(Main!G69=0,"",CONCATENATE(Main!E69," ",Main!F69))</f>
        <v>SHAIK VASEEM</v>
      </c>
      <c r="E66" s="169" t="str">
        <f>IF(Main!G69=0,"",CONCATENATE(Main!H69," ",Main!I69))</f>
        <v>SHAIK Venkataramanaiah</v>
      </c>
      <c r="F66" s="169" t="str">
        <f>IF(Main!G69=0,"",CONCATENATE(Main!J69," ",Main!K69))</f>
        <v>SHAIK NAGAMANI</v>
      </c>
      <c r="G66" s="168" t="str">
        <f>IF(Main!G69=0,"",CONCATENATE(Main!G70))</f>
        <v>B</v>
      </c>
      <c r="H66" s="168" t="str">
        <f>IF(Main!G69=0,"",CONCATENATE(Main!L69))</f>
        <v>OC</v>
      </c>
      <c r="I66" s="169" t="str">
        <f>IF(Main!G69=0,"",CONCATENATE(Main!N69))</f>
        <v/>
      </c>
      <c r="J66" s="168" t="str">
        <f>IF(Main!O69&gt;0,Main!O69,"")</f>
        <v>01.07.2052</v>
      </c>
      <c r="K66" s="163"/>
      <c r="L66" s="163"/>
    </row>
    <row r="67" spans="1:12" ht="30" customHeight="1">
      <c r="A67" s="168" t="str">
        <f>IF(Main!G70=0,"",CONCATENATE(Main!A70))</f>
        <v>65</v>
      </c>
      <c r="B67" s="168" t="str">
        <f>IF(Main!G70=0,"",CONCATENATE(Main!B70))</f>
        <v>12654</v>
      </c>
      <c r="C67" s="168" t="str">
        <f>IF(Main!G70=0,"",CONCATENATE("X",Main!D70,"-",Main!C70))</f>
        <v>XA-1</v>
      </c>
      <c r="D67" s="169" t="str">
        <f>IF(Main!G70=0,"",CONCATENATE(Main!E70," ",Main!F70))</f>
        <v>SHAIK VAZID</v>
      </c>
      <c r="E67" s="169" t="str">
        <f>IF(Main!G70=0,"",CONCATENATE(Main!H70," ",Main!I70))</f>
        <v>SHAIK Venkataramanaiah</v>
      </c>
      <c r="F67" s="169" t="str">
        <f>IF(Main!G70=0,"",CONCATENATE(Main!J70," ",Main!K70))</f>
        <v>SHAIK NAGAMANI</v>
      </c>
      <c r="G67" s="168" t="str">
        <f>IF(Main!G70=0,"",CONCATENATE(Main!G71))</f>
        <v>B</v>
      </c>
      <c r="H67" s="168" t="str">
        <f>IF(Main!G70=0,"",CONCATENATE(Main!L70))</f>
        <v>OC</v>
      </c>
      <c r="I67" s="169" t="str">
        <f>IF(Main!G70=0,"",CONCATENATE(Main!N70))</f>
        <v/>
      </c>
      <c r="J67" s="168" t="str">
        <f>IF(Main!O70&gt;0,Main!O70,"")</f>
        <v>01.07.2053</v>
      </c>
      <c r="K67" s="163"/>
      <c r="L67" s="163"/>
    </row>
    <row r="68" spans="1:12" ht="30" customHeight="1">
      <c r="A68" s="168" t="str">
        <f>IF(Main!G71=0,"",CONCATENATE(Main!A71))</f>
        <v>66</v>
      </c>
      <c r="B68" s="168" t="str">
        <f>IF(Main!G71=0,"",CONCATENATE(Main!B71))</f>
        <v>12654</v>
      </c>
      <c r="C68" s="168" t="str">
        <f>IF(Main!G71=0,"",CONCATENATE("X",Main!D71,"-",Main!C71))</f>
        <v>XA-1</v>
      </c>
      <c r="D68" s="169" t="str">
        <f>IF(Main!G71=0,"",CONCATENATE(Main!E71," ",Main!F71))</f>
        <v>K VEERA</v>
      </c>
      <c r="E68" s="169" t="str">
        <f>IF(Main!G71=0,"",CONCATENATE(Main!H71," ",Main!I71))</f>
        <v>K Venkataramanaiah</v>
      </c>
      <c r="F68" s="169" t="str">
        <f>IF(Main!G71=0,"",CONCATENATE(Main!J71," ",Main!K71))</f>
        <v>K NAGAMANI</v>
      </c>
      <c r="G68" s="168" t="str">
        <f>IF(Main!G71=0,"",CONCATENATE(Main!G72))</f>
        <v>B</v>
      </c>
      <c r="H68" s="168" t="str">
        <f>IF(Main!G71=0,"",CONCATENATE(Main!L71))</f>
        <v>OC</v>
      </c>
      <c r="I68" s="169" t="str">
        <f>IF(Main!G71=0,"",CONCATENATE(Main!N71))</f>
        <v/>
      </c>
      <c r="J68" s="168" t="str">
        <f>IF(Main!O71&gt;0,Main!O71,"")</f>
        <v>01.07.2054</v>
      </c>
      <c r="K68" s="163"/>
      <c r="L68" s="163"/>
    </row>
    <row r="69" spans="1:12" ht="30" customHeight="1">
      <c r="A69" s="168" t="str">
        <f>IF(Main!G72=0,"",CONCATENATE(Main!A72))</f>
        <v>67</v>
      </c>
      <c r="B69" s="168" t="str">
        <f>IF(Main!G72=0,"",CONCATENATE(Main!B72))</f>
        <v>12654</v>
      </c>
      <c r="C69" s="168" t="str">
        <f>IF(Main!G72=0,"",CONCATENATE("X",Main!D72,"-",Main!C72))</f>
        <v>XA-1</v>
      </c>
      <c r="D69" s="169" t="str">
        <f>IF(Main!G72=0,"",CONCATENATE(Main!E72," ",Main!F72))</f>
        <v>SANYASI VENKATESWRLU</v>
      </c>
      <c r="E69" s="169" t="str">
        <f>IF(Main!G72=0,"",CONCATENATE(Main!H72," ",Main!I72))</f>
        <v>SANYASI Venkataramanaiah</v>
      </c>
      <c r="F69" s="169" t="str">
        <f>IF(Main!G72=0,"",CONCATENATE(Main!J72," ",Main!K72))</f>
        <v>SANYASI NAGAMANI</v>
      </c>
      <c r="G69" s="168" t="str">
        <f>IF(Main!G72=0,"",CONCATENATE(Main!G73))</f>
        <v>B</v>
      </c>
      <c r="H69" s="168" t="str">
        <f>IF(Main!G72=0,"",CONCATENATE(Main!L72))</f>
        <v>OC</v>
      </c>
      <c r="I69" s="169" t="str">
        <f>IF(Main!G72=0,"",CONCATENATE(Main!N72))</f>
        <v/>
      </c>
      <c r="J69" s="168" t="str">
        <f>IF(Main!O72&gt;0,Main!O72,"")</f>
        <v>01.07.2055</v>
      </c>
      <c r="K69" s="163"/>
      <c r="L69" s="163"/>
    </row>
    <row r="70" spans="1:12" ht="30" customHeight="1">
      <c r="A70" s="168" t="str">
        <f>IF(Main!G73=0,"",CONCATENATE(Main!A73))</f>
        <v>68</v>
      </c>
      <c r="B70" s="168" t="str">
        <f>IF(Main!G73=0,"",CONCATENATE(Main!B73))</f>
        <v>12654</v>
      </c>
      <c r="C70" s="168" t="str">
        <f>IF(Main!G73=0,"",CONCATENATE("X",Main!D73,"-",Main!C73))</f>
        <v>XA-1</v>
      </c>
      <c r="D70" s="169" t="str">
        <f>IF(Main!G73=0,"",CONCATENATE(Main!E73," ",Main!F73))</f>
        <v>MALLAIAH VIJAYA KUMAR</v>
      </c>
      <c r="E70" s="169" t="str">
        <f>IF(Main!G73=0,"",CONCATENATE(Main!H73," ",Main!I73))</f>
        <v>MALLAIAH Venkataramanaiah</v>
      </c>
      <c r="F70" s="169" t="str">
        <f>IF(Main!G73=0,"",CONCATENATE(Main!J73," ",Main!K73))</f>
        <v>MALLAIAH NAGAMANI</v>
      </c>
      <c r="G70" s="168" t="str">
        <f>IF(Main!G73=0,"",CONCATENATE(Main!G74))</f>
        <v>B</v>
      </c>
      <c r="H70" s="168" t="str">
        <f>IF(Main!G73=0,"",CONCATENATE(Main!L73))</f>
        <v>OC</v>
      </c>
      <c r="I70" s="169" t="str">
        <f>IF(Main!G73=0,"",CONCATENATE(Main!N73))</f>
        <v/>
      </c>
      <c r="J70" s="168" t="str">
        <f>IF(Main!O73&gt;0,Main!O73,"")</f>
        <v>01.07.2056</v>
      </c>
      <c r="K70" s="163"/>
      <c r="L70" s="163"/>
    </row>
    <row r="71" spans="1:12" ht="30" customHeight="1">
      <c r="A71" s="168" t="str">
        <f>IF(Main!G74=0,"",CONCATENATE(Main!A74))</f>
        <v>69</v>
      </c>
      <c r="B71" s="168" t="str">
        <f>IF(Main!G74=0,"",CONCATENATE(Main!B74))</f>
        <v>12654</v>
      </c>
      <c r="C71" s="168" t="str">
        <f>IF(Main!G74=0,"",CONCATENATE("X",Main!D74,"-",Main!C74))</f>
        <v>XA-1</v>
      </c>
      <c r="D71" s="169" t="str">
        <f>IF(Main!G74=0,"",CONCATENATE(Main!E74," ",Main!F74))</f>
        <v>THIRUMALASETTY VINOD</v>
      </c>
      <c r="E71" s="169" t="str">
        <f>IF(Main!G74=0,"",CONCATENATE(Main!H74," ",Main!I74))</f>
        <v>THIRUMALASETTY Venkataramanaiah</v>
      </c>
      <c r="F71" s="169" t="str">
        <f>IF(Main!G74=0,"",CONCATENATE(Main!J74," ",Main!K74))</f>
        <v>THIRUMALASETTY NAGAMANI</v>
      </c>
      <c r="G71" s="168" t="str">
        <f>IF(Main!G74=0,"",CONCATENATE(Main!G75))</f>
        <v>B</v>
      </c>
      <c r="H71" s="168" t="str">
        <f>IF(Main!G74=0,"",CONCATENATE(Main!L74))</f>
        <v>OC</v>
      </c>
      <c r="I71" s="169" t="str">
        <f>IF(Main!G74=0,"",CONCATENATE(Main!N74))</f>
        <v/>
      </c>
      <c r="J71" s="168" t="str">
        <f>IF(Main!O74&gt;0,Main!O74,"")</f>
        <v>01.07.2057</v>
      </c>
      <c r="K71" s="163"/>
      <c r="L71" s="163"/>
    </row>
    <row r="72" spans="1:12" ht="30" customHeight="1">
      <c r="A72" s="168" t="str">
        <f>IF(Main!G75=0,"",CONCATENATE(Main!A75))</f>
        <v>70</v>
      </c>
      <c r="B72" s="168" t="str">
        <f>IF(Main!G75=0,"",CONCATENATE(Main!B75))</f>
        <v>12654</v>
      </c>
      <c r="C72" s="168" t="str">
        <f>IF(Main!G75=0,"",CONCATENATE("X",Main!D75,"-",Main!C75))</f>
        <v>XA-1</v>
      </c>
      <c r="D72" s="169" t="str">
        <f>IF(Main!G75=0,"",CONCATENATE(Main!E75," ",Main!F75))</f>
        <v>MANGALAM VISWANADH</v>
      </c>
      <c r="E72" s="169" t="str">
        <f>IF(Main!G75=0,"",CONCATENATE(Main!H75," ",Main!I75))</f>
        <v>MANGALAM Venkataramanaiah</v>
      </c>
      <c r="F72" s="169" t="str">
        <f>IF(Main!G75=0,"",CONCATENATE(Main!J75," ",Main!K75))</f>
        <v>MANGALAM NAGAMANI</v>
      </c>
      <c r="G72" s="168" t="str">
        <f>IF(Main!G75=0,"",CONCATENATE(Main!G76))</f>
        <v>G</v>
      </c>
      <c r="H72" s="168" t="str">
        <f>IF(Main!G75=0,"",CONCATENATE(Main!L75))</f>
        <v>OC</v>
      </c>
      <c r="I72" s="169" t="str">
        <f>IF(Main!G75=0,"",CONCATENATE(Main!N75))</f>
        <v/>
      </c>
      <c r="J72" s="168" t="str">
        <f>IF(Main!O75&gt;0,Main!O75,"")</f>
        <v>01.07.2058</v>
      </c>
      <c r="K72" s="163"/>
      <c r="L72" s="163"/>
    </row>
    <row r="73" spans="1:12" ht="30" customHeight="1">
      <c r="A73" s="168" t="str">
        <f>IF(Main!G76=0,"",CONCATENATE(Main!A76))</f>
        <v>71</v>
      </c>
      <c r="B73" s="168" t="str">
        <f>IF(Main!G76=0,"",CONCATENATE(Main!B76))</f>
        <v>12654</v>
      </c>
      <c r="C73" s="168" t="str">
        <f>IF(Main!G76=0,"",CONCATENATE("X",Main!D76,"-",Main!C76))</f>
        <v>XA-1</v>
      </c>
      <c r="D73" s="169" t="str">
        <f>IF(Main!G76=0,"",CONCATENATE(Main!E76," ",Main!F76))</f>
        <v>SHAIK AFREEN</v>
      </c>
      <c r="E73" s="169" t="str">
        <f>IF(Main!G76=0,"",CONCATENATE(Main!H76," ",Main!I76))</f>
        <v>SHAIK Venkataramanaiah</v>
      </c>
      <c r="F73" s="169" t="str">
        <f>IF(Main!G76=0,"",CONCATENATE(Main!J76," ",Main!K76))</f>
        <v>SHAIK NAGAMANI</v>
      </c>
      <c r="G73" s="168" t="str">
        <f>IF(Main!G76=0,"",CONCATENATE(Main!G77))</f>
        <v>G</v>
      </c>
      <c r="H73" s="168" t="str">
        <f>IF(Main!G76=0,"",CONCATENATE(Main!L76))</f>
        <v>OC</v>
      </c>
      <c r="I73" s="169" t="str">
        <f>IF(Main!G76=0,"",CONCATENATE(Main!N76))</f>
        <v/>
      </c>
      <c r="J73" s="168" t="str">
        <f>IF(Main!O76&gt;0,Main!O76,"")</f>
        <v>01.07.2059</v>
      </c>
      <c r="K73" s="163"/>
      <c r="L73" s="163"/>
    </row>
    <row r="74" spans="1:12" ht="30" customHeight="1">
      <c r="A74" s="168" t="str">
        <f>IF(Main!G77=0,"",CONCATENATE(Main!A77))</f>
        <v>72</v>
      </c>
      <c r="B74" s="168" t="str">
        <f>IF(Main!G77=0,"",CONCATENATE(Main!B77))</f>
        <v>12654</v>
      </c>
      <c r="C74" s="168" t="str">
        <f>IF(Main!G77=0,"",CONCATENATE("X",Main!D77,"-",Main!C77))</f>
        <v>XA-1</v>
      </c>
      <c r="D74" s="169" t="str">
        <f>IF(Main!G77=0,"",CONCATENATE(Main!E77," ",Main!F77))</f>
        <v>PONNERI ANUJA</v>
      </c>
      <c r="E74" s="169" t="str">
        <f>IF(Main!G77=0,"",CONCATENATE(Main!H77," ",Main!I77))</f>
        <v>PONNERI Venkataramanaiah</v>
      </c>
      <c r="F74" s="169" t="str">
        <f>IF(Main!G77=0,"",CONCATENATE(Main!J77," ",Main!K77))</f>
        <v>PONNERI NAGAMANI</v>
      </c>
      <c r="G74" s="168" t="str">
        <f>IF(Main!G77=0,"",CONCATENATE(Main!G78))</f>
        <v>G</v>
      </c>
      <c r="H74" s="168" t="str">
        <f>IF(Main!G77=0,"",CONCATENATE(Main!L77))</f>
        <v>OC</v>
      </c>
      <c r="I74" s="169" t="str">
        <f>IF(Main!G77=0,"",CONCATENATE(Main!N77))</f>
        <v/>
      </c>
      <c r="J74" s="168" t="str">
        <f>IF(Main!O77&gt;0,Main!O77,"")</f>
        <v>01.07.2060</v>
      </c>
      <c r="K74" s="163"/>
      <c r="L74" s="163"/>
    </row>
    <row r="75" spans="1:12" ht="30" customHeight="1">
      <c r="A75" s="168" t="str">
        <f>IF(Main!G78=0,"",CONCATENATE(Main!A78))</f>
        <v>73</v>
      </c>
      <c r="B75" s="168" t="str">
        <f>IF(Main!G78=0,"",CONCATENATE(Main!B78))</f>
        <v>12654</v>
      </c>
      <c r="C75" s="168" t="str">
        <f>IF(Main!G78=0,"",CONCATENATE("X",Main!D78,"-",Main!C78))</f>
        <v>XA-1</v>
      </c>
      <c r="D75" s="169" t="str">
        <f>IF(Main!G78=0,"",CONCATENATE(Main!E78," ",Main!F78))</f>
        <v>PURAM ARCHANA</v>
      </c>
      <c r="E75" s="169" t="str">
        <f>IF(Main!G78=0,"",CONCATENATE(Main!H78," ",Main!I78))</f>
        <v>PURAM Venkataramanaiah</v>
      </c>
      <c r="F75" s="169" t="str">
        <f>IF(Main!G78=0,"",CONCATENATE(Main!J78," ",Main!K78))</f>
        <v>PURAM NAGAMANI</v>
      </c>
      <c r="G75" s="168" t="str">
        <f>IF(Main!G78=0,"",CONCATENATE(Main!G79))</f>
        <v>G</v>
      </c>
      <c r="H75" s="168" t="str">
        <f>IF(Main!G78=0,"",CONCATENATE(Main!L78))</f>
        <v>OC</v>
      </c>
      <c r="I75" s="169" t="str">
        <f>IF(Main!G78=0,"",CONCATENATE(Main!N78))</f>
        <v/>
      </c>
      <c r="J75" s="168" t="str">
        <f>IF(Main!O78&gt;0,Main!O78,"")</f>
        <v>01.07.2061</v>
      </c>
      <c r="K75" s="163"/>
      <c r="L75" s="163"/>
    </row>
    <row r="76" spans="1:12" ht="30" customHeight="1">
      <c r="A76" s="168" t="str">
        <f>IF(Main!G79=0,"",CONCATENATE(Main!A79))</f>
        <v>74</v>
      </c>
      <c r="B76" s="168" t="str">
        <f>IF(Main!G79=0,"",CONCATENATE(Main!B79))</f>
        <v>12654</v>
      </c>
      <c r="C76" s="168" t="str">
        <f>IF(Main!G79=0,"",CONCATENATE("X",Main!D79,"-",Main!C79))</f>
        <v>XA-1</v>
      </c>
      <c r="D76" s="169" t="str">
        <f>IF(Main!G79=0,"",CONCATENATE(Main!E79," ",Main!F79))</f>
        <v>SHAIK HAZEERA BHANU</v>
      </c>
      <c r="E76" s="169" t="str">
        <f>IF(Main!G79=0,"",CONCATENATE(Main!H79," ",Main!I79))</f>
        <v>SHAIK Venkataramanaiah</v>
      </c>
      <c r="F76" s="169" t="str">
        <f>IF(Main!G79=0,"",CONCATENATE(Main!J79," ",Main!K79))</f>
        <v>SHAIK NAGAMANI</v>
      </c>
      <c r="G76" s="168" t="str">
        <f>IF(Main!G79=0,"",CONCATENATE(Main!G80))</f>
        <v>G</v>
      </c>
      <c r="H76" s="168" t="str">
        <f>IF(Main!G79=0,"",CONCATENATE(Main!L79))</f>
        <v>OC</v>
      </c>
      <c r="I76" s="169" t="str">
        <f>IF(Main!G79=0,"",CONCATENATE(Main!N79))</f>
        <v/>
      </c>
      <c r="J76" s="168" t="str">
        <f>IF(Main!O79&gt;0,Main!O79,"")</f>
        <v>01.07.2062</v>
      </c>
      <c r="K76" s="163"/>
      <c r="L76" s="163"/>
    </row>
    <row r="77" spans="1:12" ht="30" customHeight="1">
      <c r="A77" s="168" t="str">
        <f>IF(Main!G80=0,"",CONCATENATE(Main!A80))</f>
        <v>75</v>
      </c>
      <c r="B77" s="168" t="str">
        <f>IF(Main!G80=0,"",CONCATENATE(Main!B80))</f>
        <v>12654</v>
      </c>
      <c r="C77" s="168" t="str">
        <f>IF(Main!G80=0,"",CONCATENATE("X",Main!D80,"-",Main!C80))</f>
        <v>XA-1</v>
      </c>
      <c r="D77" s="169" t="str">
        <f>IF(Main!G80=0,"",CONCATENATE(Main!E80," ",Main!F80))</f>
        <v>SHAIK HAZMAD BHANU</v>
      </c>
      <c r="E77" s="169" t="str">
        <f>IF(Main!G80=0,"",CONCATENATE(Main!H80," ",Main!I80))</f>
        <v>SHAIK Venkataramanaiah</v>
      </c>
      <c r="F77" s="169" t="str">
        <f>IF(Main!G80=0,"",CONCATENATE(Main!J80," ",Main!K80))</f>
        <v>SHAIK NAGAMANI</v>
      </c>
      <c r="G77" s="168" t="str">
        <f>IF(Main!G80=0,"",CONCATENATE(Main!G81))</f>
        <v>G</v>
      </c>
      <c r="H77" s="168" t="str">
        <f>IF(Main!G80=0,"",CONCATENATE(Main!L80))</f>
        <v>OC</v>
      </c>
      <c r="I77" s="169" t="str">
        <f>IF(Main!G80=0,"",CONCATENATE(Main!N80))</f>
        <v/>
      </c>
      <c r="J77" s="168" t="str">
        <f>IF(Main!O80&gt;0,Main!O80,"")</f>
        <v>01.07.2063</v>
      </c>
      <c r="K77" s="163"/>
      <c r="L77" s="163"/>
    </row>
    <row r="78" spans="1:12" ht="30" customHeight="1">
      <c r="A78" s="168" t="str">
        <f>IF(Main!G81=0,"",CONCATENATE(Main!A81))</f>
        <v>76</v>
      </c>
      <c r="B78" s="168" t="str">
        <f>IF(Main!G81=0,"",CONCATENATE(Main!B81))</f>
        <v>12654</v>
      </c>
      <c r="C78" s="168" t="str">
        <f>IF(Main!G81=0,"",CONCATENATE("X",Main!D81,"-",Main!C81))</f>
        <v>XA-1</v>
      </c>
      <c r="D78" s="169" t="str">
        <f>IF(Main!G81=0,"",CONCATENATE(Main!E81," ",Main!F81))</f>
        <v>MELAPUDI JAYA LAKSHMI</v>
      </c>
      <c r="E78" s="169" t="str">
        <f>IF(Main!G81=0,"",CONCATENATE(Main!H81," ",Main!I81))</f>
        <v>MELAPUDI Venkataramanaiah</v>
      </c>
      <c r="F78" s="169" t="str">
        <f>IF(Main!G81=0,"",CONCATENATE(Main!J81," ",Main!K81))</f>
        <v>MELAPUDI NAGAMANI</v>
      </c>
      <c r="G78" s="168" t="str">
        <f>IF(Main!G81=0,"",CONCATENATE(Main!G82))</f>
        <v>G</v>
      </c>
      <c r="H78" s="168" t="str">
        <f>IF(Main!G81=0,"",CONCATENATE(Main!L81))</f>
        <v>OC</v>
      </c>
      <c r="I78" s="169" t="str">
        <f>IF(Main!G81=0,"",CONCATENATE(Main!N81))</f>
        <v/>
      </c>
      <c r="J78" s="168" t="str">
        <f>IF(Main!O81&gt;0,Main!O81,"")</f>
        <v>01.07.2064</v>
      </c>
      <c r="K78" s="163"/>
      <c r="L78" s="163"/>
    </row>
    <row r="79" spans="1:12" ht="30" customHeight="1">
      <c r="A79" s="168" t="str">
        <f>IF(Main!G82=0,"",CONCATENATE(Main!A82))</f>
        <v>77</v>
      </c>
      <c r="B79" s="168" t="str">
        <f>IF(Main!G82=0,"",CONCATENATE(Main!B82))</f>
        <v>12654</v>
      </c>
      <c r="C79" s="168" t="str">
        <f>IF(Main!G82=0,"",CONCATENATE("X",Main!D82,"-",Main!C82))</f>
        <v>XA-1</v>
      </c>
      <c r="D79" s="169" t="str">
        <f>IF(Main!G82=0,"",CONCATENATE(Main!E82," ",Main!F82))</f>
        <v>KAREMBHAI KALYANI</v>
      </c>
      <c r="E79" s="169" t="str">
        <f>IF(Main!G82=0,"",CONCATENATE(Main!H82," ",Main!I82))</f>
        <v>KAREMBHAI Venkataramanaiah</v>
      </c>
      <c r="F79" s="169" t="str">
        <f>IF(Main!G82=0,"",CONCATENATE(Main!J82," ",Main!K82))</f>
        <v>KAREMBHAI NAGAMANI</v>
      </c>
      <c r="G79" s="168" t="str">
        <f>IF(Main!G82=0,"",CONCATENATE(Main!G83))</f>
        <v>G</v>
      </c>
      <c r="H79" s="168" t="str">
        <f>IF(Main!G82=0,"",CONCATENATE(Main!L82))</f>
        <v>OC</v>
      </c>
      <c r="I79" s="169" t="str">
        <f>IF(Main!G82=0,"",CONCATENATE(Main!N82))</f>
        <v/>
      </c>
      <c r="J79" s="168" t="str">
        <f>IF(Main!O82&gt;0,Main!O82,"")</f>
        <v>01.07.2065</v>
      </c>
      <c r="K79" s="163"/>
      <c r="L79" s="163"/>
    </row>
    <row r="80" spans="1:12" ht="30" customHeight="1">
      <c r="A80" s="168" t="str">
        <f>IF(Main!G83=0,"",CONCATENATE(Main!A83))</f>
        <v>78</v>
      </c>
      <c r="B80" s="168" t="str">
        <f>IF(Main!G83=0,"",CONCATENATE(Main!B83))</f>
        <v>12654</v>
      </c>
      <c r="C80" s="168" t="str">
        <f>IF(Main!G83=0,"",CONCATENATE("X",Main!D83,"-",Main!C83))</f>
        <v>XA-1</v>
      </c>
      <c r="D80" s="169" t="str">
        <f>IF(Main!G83=0,"",CONCATENATE(Main!E83," ",Main!F83))</f>
        <v>VADLAMANI KUSUMA KUMARI</v>
      </c>
      <c r="E80" s="169" t="str">
        <f>IF(Main!G83=0,"",CONCATENATE(Main!H83," ",Main!I83))</f>
        <v>VADLAMANI Venkataramanaiah</v>
      </c>
      <c r="F80" s="169" t="str">
        <f>IF(Main!G83=0,"",CONCATENATE(Main!J83," ",Main!K83))</f>
        <v>VADLAMANI NAGAMANI</v>
      </c>
      <c r="G80" s="168" t="str">
        <f>IF(Main!G83=0,"",CONCATENATE(Main!G84))</f>
        <v>G</v>
      </c>
      <c r="H80" s="168" t="str">
        <f>IF(Main!G83=0,"",CONCATENATE(Main!L83))</f>
        <v>OC</v>
      </c>
      <c r="I80" s="169" t="str">
        <f>IF(Main!G83=0,"",CONCATENATE(Main!N83))</f>
        <v/>
      </c>
      <c r="J80" s="168" t="str">
        <f>IF(Main!O83&gt;0,Main!O83,"")</f>
        <v>01.07.2066</v>
      </c>
      <c r="K80" s="163"/>
      <c r="L80" s="163"/>
    </row>
    <row r="81" spans="1:12" ht="30" customHeight="1">
      <c r="A81" s="168" t="str">
        <f>IF(Main!G84=0,"",CONCATENATE(Main!A84))</f>
        <v>79</v>
      </c>
      <c r="B81" s="168" t="str">
        <f>IF(Main!G84=0,"",CONCATENATE(Main!B84))</f>
        <v>12654</v>
      </c>
      <c r="C81" s="168" t="str">
        <f>IF(Main!G84=0,"",CONCATENATE("X",Main!D84,"-",Main!C84))</f>
        <v>XA-1</v>
      </c>
      <c r="D81" s="169" t="str">
        <f>IF(Main!G84=0,"",CONCATENATE(Main!E84," ",Main!F84))</f>
        <v>ANANDAM MUNI PRIYA</v>
      </c>
      <c r="E81" s="169" t="str">
        <f>IF(Main!G84=0,"",CONCATENATE(Main!H84," ",Main!I84))</f>
        <v>ANANDAM Venkataramanaiah</v>
      </c>
      <c r="F81" s="169" t="str">
        <f>IF(Main!G84=0,"",CONCATENATE(Main!J84," ",Main!K84))</f>
        <v>ANANDAM NAGAMANI</v>
      </c>
      <c r="G81" s="168" t="str">
        <f>IF(Main!G84=0,"",CONCATENATE(Main!G85))</f>
        <v>G</v>
      </c>
      <c r="H81" s="168" t="str">
        <f>IF(Main!G84=0,"",CONCATENATE(Main!L84))</f>
        <v>OC</v>
      </c>
      <c r="I81" s="169" t="str">
        <f>IF(Main!G84=0,"",CONCATENATE(Main!N84))</f>
        <v/>
      </c>
      <c r="J81" s="168" t="str">
        <f>IF(Main!O84&gt;0,Main!O84,"")</f>
        <v>01.07.2067</v>
      </c>
      <c r="K81" s="163"/>
      <c r="L81" s="163"/>
    </row>
    <row r="82" spans="1:12" ht="30" customHeight="1">
      <c r="A82" s="168" t="str">
        <f>IF(Main!G85=0,"",CONCATENATE(Main!A85))</f>
        <v>80</v>
      </c>
      <c r="B82" s="168" t="str">
        <f>IF(Main!G85=0,"",CONCATENATE(Main!B85))</f>
        <v>12654</v>
      </c>
      <c r="C82" s="168" t="str">
        <f>IF(Main!G85=0,"",CONCATENATE("X",Main!D85,"-",Main!C85))</f>
        <v>XA-1</v>
      </c>
      <c r="D82" s="169" t="str">
        <f>IF(Main!G85=0,"",CONCATENATE(Main!E85," ",Main!F85))</f>
        <v>KASIRETI NAGA LAKSHMI</v>
      </c>
      <c r="E82" s="169" t="str">
        <f>IF(Main!G85=0,"",CONCATENATE(Main!H85," ",Main!I85))</f>
        <v>KASIRETI Venkataramanaiah</v>
      </c>
      <c r="F82" s="169" t="str">
        <f>IF(Main!G85=0,"",CONCATENATE(Main!J85," ",Main!K85))</f>
        <v>KASIRETI NAGAMANI</v>
      </c>
      <c r="G82" s="168" t="str">
        <f>IF(Main!G85=0,"",CONCATENATE(Main!G86))</f>
        <v>G</v>
      </c>
      <c r="H82" s="168" t="str">
        <f>IF(Main!G85=0,"",CONCATENATE(Main!L85))</f>
        <v>OC</v>
      </c>
      <c r="I82" s="169" t="str">
        <f>IF(Main!G85=0,"",CONCATENATE(Main!N85))</f>
        <v/>
      </c>
      <c r="J82" s="168" t="str">
        <f>IF(Main!O85&gt;0,Main!O85,"")</f>
        <v>01.07.2068</v>
      </c>
      <c r="K82" s="163"/>
      <c r="L82" s="163"/>
    </row>
    <row r="83" spans="1:12" ht="30" customHeight="1">
      <c r="A83" s="168" t="str">
        <f>IF(Main!G86=0,"",CONCATENATE(Main!A86))</f>
        <v>81</v>
      </c>
      <c r="B83" s="168" t="str">
        <f>IF(Main!G86=0,"",CONCATENATE(Main!B86))</f>
        <v>12654</v>
      </c>
      <c r="C83" s="168" t="str">
        <f>IF(Main!G86=0,"",CONCATENATE("X",Main!D86,"-",Main!C86))</f>
        <v>XA-1</v>
      </c>
      <c r="D83" s="169" t="str">
        <f>IF(Main!G86=0,"",CONCATENATE(Main!E86," ",Main!F86))</f>
        <v>SYED NAZIYA</v>
      </c>
      <c r="E83" s="169" t="str">
        <f>IF(Main!G86=0,"",CONCATENATE(Main!H86," ",Main!I86))</f>
        <v>SYED Venkataramanaiah</v>
      </c>
      <c r="F83" s="169" t="str">
        <f>IF(Main!G86=0,"",CONCATENATE(Main!J86," ",Main!K86))</f>
        <v>SYED NAGAMANI</v>
      </c>
      <c r="G83" s="168" t="str">
        <f>IF(Main!G86=0,"",CONCATENATE(Main!G87))</f>
        <v>G</v>
      </c>
      <c r="H83" s="168" t="str">
        <f>IF(Main!G86=0,"",CONCATENATE(Main!L86))</f>
        <v>OC</v>
      </c>
      <c r="I83" s="169" t="str">
        <f>IF(Main!G86=0,"",CONCATENATE(Main!N86))</f>
        <v/>
      </c>
      <c r="J83" s="168" t="str">
        <f>IF(Main!O86&gt;0,Main!O86,"")</f>
        <v>01.07.2069</v>
      </c>
      <c r="K83" s="163"/>
      <c r="L83" s="163"/>
    </row>
    <row r="84" spans="1:12" ht="30" customHeight="1">
      <c r="A84" s="168" t="str">
        <f>IF(Main!G87=0,"",CONCATENATE(Main!A87))</f>
        <v>82</v>
      </c>
      <c r="B84" s="168" t="str">
        <f>IF(Main!G87=0,"",CONCATENATE(Main!B87))</f>
        <v>12654</v>
      </c>
      <c r="C84" s="168" t="str">
        <f>IF(Main!G87=0,"",CONCATENATE("X",Main!D87,"-",Main!C87))</f>
        <v>XA-1</v>
      </c>
      <c r="D84" s="169" t="str">
        <f>IF(Main!G87=0,"",CONCATENATE(Main!E87," ",Main!F87))</f>
        <v>GARIYAPATI PAVITRA</v>
      </c>
      <c r="E84" s="169" t="str">
        <f>IF(Main!G87=0,"",CONCATENATE(Main!H87," ",Main!I87))</f>
        <v>GARIYAPATI Venkataramanaiah</v>
      </c>
      <c r="F84" s="169" t="str">
        <f>IF(Main!G87=0,"",CONCATENATE(Main!J87," ",Main!K87))</f>
        <v>GARIYAPATI NAGAMANI</v>
      </c>
      <c r="G84" s="168" t="str">
        <f>IF(Main!G87=0,"",CONCATENATE(Main!G88))</f>
        <v>G</v>
      </c>
      <c r="H84" s="168" t="str">
        <f>IF(Main!G87=0,"",CONCATENATE(Main!L87))</f>
        <v>OC</v>
      </c>
      <c r="I84" s="169" t="str">
        <f>IF(Main!G87=0,"",CONCATENATE(Main!N87))</f>
        <v/>
      </c>
      <c r="J84" s="168" t="str">
        <f>IF(Main!O87&gt;0,Main!O87,"")</f>
        <v>01.07.2070</v>
      </c>
      <c r="K84" s="163"/>
      <c r="L84" s="163"/>
    </row>
    <row r="85" spans="1:12" ht="30" customHeight="1">
      <c r="A85" s="168" t="str">
        <f>IF(Main!G88=0,"",CONCATENATE(Main!A88))</f>
        <v>83</v>
      </c>
      <c r="B85" s="168" t="str">
        <f>IF(Main!G88=0,"",CONCATENATE(Main!B88))</f>
        <v>12654</v>
      </c>
      <c r="C85" s="168" t="str">
        <f>IF(Main!G88=0,"",CONCATENATE("X",Main!D88,"-",Main!C88))</f>
        <v>XA-1</v>
      </c>
      <c r="D85" s="169" t="str">
        <f>IF(Main!G88=0,"",CONCATENATE(Main!E88," ",Main!F88))</f>
        <v>AMARAMBEDU BYULA PRASANTHI</v>
      </c>
      <c r="E85" s="169" t="str">
        <f>IF(Main!G88=0,"",CONCATENATE(Main!H88," ",Main!I88))</f>
        <v>AMARAMBEDU BYULA Venkataramanaiah</v>
      </c>
      <c r="F85" s="169" t="str">
        <f>IF(Main!G88=0,"",CONCATENATE(Main!J88," ",Main!K88))</f>
        <v>AMARAMBEDU BYULA NAGAMANI</v>
      </c>
      <c r="G85" s="168" t="str">
        <f>IF(Main!G88=0,"",CONCATENATE(Main!G89))</f>
        <v>G</v>
      </c>
      <c r="H85" s="168" t="str">
        <f>IF(Main!G88=0,"",CONCATENATE(Main!L88))</f>
        <v>OC</v>
      </c>
      <c r="I85" s="169" t="str">
        <f>IF(Main!G88=0,"",CONCATENATE(Main!N88))</f>
        <v/>
      </c>
      <c r="J85" s="168" t="str">
        <f>IF(Main!O88&gt;0,Main!O88,"")</f>
        <v>01.07.2071</v>
      </c>
      <c r="K85" s="163"/>
      <c r="L85" s="163"/>
    </row>
    <row r="86" spans="1:12" ht="30" customHeight="1">
      <c r="A86" s="168" t="str">
        <f>IF(Main!G89=0,"",CONCATENATE(Main!A89))</f>
        <v>84</v>
      </c>
      <c r="B86" s="168" t="str">
        <f>IF(Main!G89=0,"",CONCATENATE(Main!B89))</f>
        <v>12654</v>
      </c>
      <c r="C86" s="168" t="str">
        <f>IF(Main!G89=0,"",CONCATENATE("X",Main!D89,"-",Main!C89))</f>
        <v>XA-1</v>
      </c>
      <c r="D86" s="169" t="str">
        <f>IF(Main!G89=0,"",CONCATENATE(Main!E89," ",Main!F89))</f>
        <v>SADHANA PRIYA</v>
      </c>
      <c r="E86" s="169" t="str">
        <f>IF(Main!G89=0,"",CONCATENATE(Main!H89," ",Main!I89))</f>
        <v>SADHANA Venkataramanaiah</v>
      </c>
      <c r="F86" s="169" t="str">
        <f>IF(Main!G89=0,"",CONCATENATE(Main!J89," ",Main!K89))</f>
        <v>SADHANA NAGAMANI</v>
      </c>
      <c r="G86" s="168" t="str">
        <f>IF(Main!G89=0,"",CONCATENATE(Main!G90))</f>
        <v>G</v>
      </c>
      <c r="H86" s="168" t="str">
        <f>IF(Main!G89=0,"",CONCATENATE(Main!L89))</f>
        <v>OC</v>
      </c>
      <c r="I86" s="169" t="str">
        <f>IF(Main!G89=0,"",CONCATENATE(Main!N89))</f>
        <v/>
      </c>
      <c r="J86" s="168" t="str">
        <f>IF(Main!O89&gt;0,Main!O89,"")</f>
        <v>01.07.2072</v>
      </c>
      <c r="K86" s="163"/>
      <c r="L86" s="163"/>
    </row>
    <row r="87" spans="1:12" ht="30" customHeight="1">
      <c r="A87" s="168" t="str">
        <f>IF(Main!G90=0,"",CONCATENATE(Main!A90))</f>
        <v>85</v>
      </c>
      <c r="B87" s="168" t="str">
        <f>IF(Main!G90=0,"",CONCATENATE(Main!B90))</f>
        <v>12654</v>
      </c>
      <c r="C87" s="168" t="str">
        <f>IF(Main!G90=0,"",CONCATENATE("X",Main!D90,"-",Main!C90))</f>
        <v>XA-1</v>
      </c>
      <c r="D87" s="169" t="str">
        <f>IF(Main!G90=0,"",CONCATENATE(Main!E90," ",Main!F90))</f>
        <v>VELLORE RAJANI</v>
      </c>
      <c r="E87" s="169" t="str">
        <f>IF(Main!G90=0,"",CONCATENATE(Main!H90," ",Main!I90))</f>
        <v>VELLORE Venkataramanaiah</v>
      </c>
      <c r="F87" s="169" t="str">
        <f>IF(Main!G90=0,"",CONCATENATE(Main!J90," ",Main!K90))</f>
        <v>VELLORE NAGAMANI</v>
      </c>
      <c r="G87" s="168" t="str">
        <f>IF(Main!G90=0,"",CONCATENATE(Main!G91))</f>
        <v>G</v>
      </c>
      <c r="H87" s="168" t="str">
        <f>IF(Main!G90=0,"",CONCATENATE(Main!L90))</f>
        <v>OC</v>
      </c>
      <c r="I87" s="169" t="str">
        <f>IF(Main!G90=0,"",CONCATENATE(Main!N90))</f>
        <v/>
      </c>
      <c r="J87" s="168" t="str">
        <f>IF(Main!O90&gt;0,Main!O90,"")</f>
        <v>01.07.2073</v>
      </c>
      <c r="K87" s="163"/>
      <c r="L87" s="163"/>
    </row>
    <row r="88" spans="1:12" ht="30" customHeight="1">
      <c r="A88" s="168" t="str">
        <f>IF(Main!G91=0,"",CONCATENATE(Main!A91))</f>
        <v>86</v>
      </c>
      <c r="B88" s="168" t="str">
        <f>IF(Main!G91=0,"",CONCATENATE(Main!B91))</f>
        <v>12654</v>
      </c>
      <c r="C88" s="168" t="str">
        <f>IF(Main!G91=0,"",CONCATENATE("X",Main!D91,"-",Main!C91))</f>
        <v>XA-1</v>
      </c>
      <c r="D88" s="169" t="str">
        <f>IF(Main!G91=0,"",CONCATENATE(Main!E91," ",Main!F91))</f>
        <v>SHAIK SHABREEN</v>
      </c>
      <c r="E88" s="169" t="str">
        <f>IF(Main!G91=0,"",CONCATENATE(Main!H91," ",Main!I91))</f>
        <v>SHAIK Venkataramanaiah</v>
      </c>
      <c r="F88" s="169" t="str">
        <f>IF(Main!G91=0,"",CONCATENATE(Main!J91," ",Main!K91))</f>
        <v>SHAIK NAGAMANI</v>
      </c>
      <c r="G88" s="168" t="str">
        <f>IF(Main!G91=0,"",CONCATENATE(Main!G92))</f>
        <v>G</v>
      </c>
      <c r="H88" s="168" t="str">
        <f>IF(Main!G91=0,"",CONCATENATE(Main!L91))</f>
        <v>OC</v>
      </c>
      <c r="I88" s="169" t="str">
        <f>IF(Main!G91=0,"",CONCATENATE(Main!N91))</f>
        <v/>
      </c>
      <c r="J88" s="168" t="str">
        <f>IF(Main!O91&gt;0,Main!O91,"")</f>
        <v>01.07.2074</v>
      </c>
      <c r="K88" s="163"/>
      <c r="L88" s="163"/>
    </row>
    <row r="89" spans="1:12" ht="30" customHeight="1">
      <c r="A89" s="168" t="str">
        <f>IF(Main!G92=0,"",CONCATENATE(Main!A92))</f>
        <v>87</v>
      </c>
      <c r="B89" s="168" t="str">
        <f>IF(Main!G92=0,"",CONCATENATE(Main!B92))</f>
        <v>12654</v>
      </c>
      <c r="C89" s="168" t="str">
        <f>IF(Main!G92=0,"",CONCATENATE("X",Main!D92,"-",Main!C92))</f>
        <v>XA-1</v>
      </c>
      <c r="D89" s="169" t="str">
        <f>IF(Main!G92=0,"",CONCATENATE(Main!E92," ",Main!F92))</f>
        <v>KRISHNAGIRI VASAVI</v>
      </c>
      <c r="E89" s="169" t="str">
        <f>IF(Main!G92=0,"",CONCATENATE(Main!H92," ",Main!I92))</f>
        <v>KRISHNAGIRI Venkataramanaiah</v>
      </c>
      <c r="F89" s="169" t="str">
        <f>IF(Main!G92=0,"",CONCATENATE(Main!J92," ",Main!K92))</f>
        <v>KRISHNAGIRI NAGAMANI</v>
      </c>
      <c r="G89" s="168" t="str">
        <f>IF(Main!G92=0,"",CONCATENATE(Main!G93))</f>
        <v>G</v>
      </c>
      <c r="H89" s="168" t="str">
        <f>IF(Main!G92=0,"",CONCATENATE(Main!L92))</f>
        <v>OC</v>
      </c>
      <c r="I89" s="169" t="str">
        <f>IF(Main!G92=0,"",CONCATENATE(Main!N92))</f>
        <v/>
      </c>
      <c r="J89" s="168" t="str">
        <f>IF(Main!O92&gt;0,Main!O92,"")</f>
        <v>01.07.2075</v>
      </c>
      <c r="K89" s="163"/>
      <c r="L89" s="163"/>
    </row>
    <row r="90" spans="1:12" ht="30" customHeight="1">
      <c r="A90" s="168" t="str">
        <f>IF(Main!G93=0,"",CONCATENATE(Main!A93))</f>
        <v>88</v>
      </c>
      <c r="B90" s="168" t="str">
        <f>IF(Main!G93=0,"",CONCATENATE(Main!B93))</f>
        <v>12654</v>
      </c>
      <c r="C90" s="168" t="str">
        <f>IF(Main!G93=0,"",CONCATENATE("X",Main!D93,"-",Main!C93))</f>
        <v>XA-1</v>
      </c>
      <c r="D90" s="169" t="str">
        <f>IF(Main!G93=0,"",CONCATENATE(Main!E93," ",Main!F93))</f>
        <v>SHAIK WASIFA</v>
      </c>
      <c r="E90" s="169" t="str">
        <f>IF(Main!G93=0,"",CONCATENATE(Main!H93," ",Main!I93))</f>
        <v>SHAIK Venkataramanaiah</v>
      </c>
      <c r="F90" s="169" t="str">
        <f>IF(Main!G93=0,"",CONCATENATE(Main!J93," ",Main!K93))</f>
        <v>SHAIK NAGAMANI</v>
      </c>
      <c r="G90" s="168" t="str">
        <f>IF(Main!G93=0,"",CONCATENATE(Main!G94))</f>
        <v>B</v>
      </c>
      <c r="H90" s="168" t="str">
        <f>IF(Main!G93=0,"",CONCATENATE(Main!L93))</f>
        <v>OC</v>
      </c>
      <c r="I90" s="169" t="str">
        <f>IF(Main!G93=0,"",CONCATENATE(Main!N93))</f>
        <v/>
      </c>
      <c r="J90" s="168" t="str">
        <f>IF(Main!O93&gt;0,Main!O93,"")</f>
        <v>01.07.2076</v>
      </c>
      <c r="K90" s="163"/>
      <c r="L90" s="163"/>
    </row>
    <row r="91" spans="1:12" ht="30" customHeight="1">
      <c r="A91" s="168" t="str">
        <f>IF(Main!G94=0,"",CONCATENATE(Main!A94))</f>
        <v>89</v>
      </c>
      <c r="B91" s="168" t="str">
        <f>IF(Main!G94=0,"",CONCATENATE(Main!B94))</f>
        <v>12654</v>
      </c>
      <c r="C91" s="168" t="str">
        <f>IF(Main!G94=0,"",CONCATENATE("X",Main!D94,"-",Main!C94))</f>
        <v>XA-1</v>
      </c>
      <c r="D91" s="169" t="str">
        <f>IF(Main!G94=0,"",CONCATENATE(Main!E94," ",Main!F94))</f>
        <v>MOGHUL ABDUL SUBAHAN</v>
      </c>
      <c r="E91" s="169" t="str">
        <f>IF(Main!G94=0,"",CONCATENATE(Main!H94," ",Main!I94))</f>
        <v>MOGHUL Venkataramanaiah</v>
      </c>
      <c r="F91" s="169" t="str">
        <f>IF(Main!G94=0,"",CONCATENATE(Main!J94," ",Main!K94))</f>
        <v>MOGHUL NAGAMANI</v>
      </c>
      <c r="G91" s="168" t="str">
        <f>IF(Main!G94=0,"",CONCATENATE(Main!G95))</f>
        <v>B</v>
      </c>
      <c r="H91" s="168" t="str">
        <f>IF(Main!G94=0,"",CONCATENATE(Main!L94))</f>
        <v>OC</v>
      </c>
      <c r="I91" s="169" t="str">
        <f>IF(Main!G94=0,"",CONCATENATE(Main!N94))</f>
        <v/>
      </c>
      <c r="J91" s="168" t="str">
        <f>IF(Main!O94&gt;0,Main!O94,"")</f>
        <v>01.07.2077</v>
      </c>
      <c r="K91" s="163"/>
      <c r="L91" s="163"/>
    </row>
    <row r="92" spans="1:12" ht="30" customHeight="1">
      <c r="A92" s="168" t="str">
        <f>IF(Main!G95=0,"",CONCATENATE(Main!A95))</f>
        <v>90</v>
      </c>
      <c r="B92" s="168" t="str">
        <f>IF(Main!G95=0,"",CONCATENATE(Main!B95))</f>
        <v>12654</v>
      </c>
      <c r="C92" s="168" t="str">
        <f>IF(Main!G95=0,"",CONCATENATE("X",Main!D95,"-",Main!C95))</f>
        <v>XA-1</v>
      </c>
      <c r="D92" s="169" t="str">
        <f>IF(Main!G95=0,"",CONCATENATE(Main!E95," ",Main!F95))</f>
        <v>ENUKONDA AKHIL KUMAR</v>
      </c>
      <c r="E92" s="169" t="str">
        <f>IF(Main!G95=0,"",CONCATENATE(Main!H95," ",Main!I95))</f>
        <v>ENUKONDA Venkataramanaiah</v>
      </c>
      <c r="F92" s="169" t="str">
        <f>IF(Main!G95=0,"",CONCATENATE(Main!J95," ",Main!K95))</f>
        <v>ENUKONDA NAGAMANI</v>
      </c>
      <c r="G92" s="168" t="str">
        <f>IF(Main!G95=0,"",CONCATENATE(Main!G96))</f>
        <v>B</v>
      </c>
      <c r="H92" s="168" t="str">
        <f>IF(Main!G95=0,"",CONCATENATE(Main!L95))</f>
        <v>OC</v>
      </c>
      <c r="I92" s="169" t="str">
        <f>IF(Main!G95=0,"",CONCATENATE(Main!N95))</f>
        <v/>
      </c>
      <c r="J92" s="168" t="str">
        <f>IF(Main!O95&gt;0,Main!O95,"")</f>
        <v>01.07.2078</v>
      </c>
      <c r="K92" s="163"/>
      <c r="L92" s="163"/>
    </row>
    <row r="93" spans="1:12" ht="30" customHeight="1">
      <c r="A93" s="168" t="str">
        <f>IF(Main!G96=0,"",CONCATENATE(Main!A96))</f>
        <v>91</v>
      </c>
      <c r="B93" s="168" t="str">
        <f>IF(Main!G96=0,"",CONCATENATE(Main!B96))</f>
        <v>12654</v>
      </c>
      <c r="C93" s="168" t="str">
        <f>IF(Main!G96=0,"",CONCATENATE("X",Main!D96,"-",Main!C96))</f>
        <v>XA-1</v>
      </c>
      <c r="D93" s="169" t="str">
        <f>IF(Main!G96=0,"",CONCATENATE(Main!E96," ",Main!F96))</f>
        <v>JUVALADEENE ASHOK KUMAR</v>
      </c>
      <c r="E93" s="169" t="str">
        <f>IF(Main!G96=0,"",CONCATENATE(Main!H96," ",Main!I96))</f>
        <v>JUVALADEENE Venkataramanaiah</v>
      </c>
      <c r="F93" s="169" t="str">
        <f>IF(Main!G96=0,"",CONCATENATE(Main!J96," ",Main!K96))</f>
        <v>JUVALADEENE NAGAMANI</v>
      </c>
      <c r="G93" s="168" t="str">
        <f>IF(Main!G96=0,"",CONCATENATE(Main!G97))</f>
        <v>B</v>
      </c>
      <c r="H93" s="168" t="str">
        <f>IF(Main!G96=0,"",CONCATENATE(Main!L96))</f>
        <v>OC</v>
      </c>
      <c r="I93" s="169" t="str">
        <f>IF(Main!G96=0,"",CONCATENATE(Main!N96))</f>
        <v/>
      </c>
      <c r="J93" s="168" t="str">
        <f>IF(Main!O96&gt;0,Main!O96,"")</f>
        <v>01.07.2079</v>
      </c>
      <c r="K93" s="163"/>
      <c r="L93" s="163"/>
    </row>
    <row r="94" spans="1:12" ht="30" customHeight="1">
      <c r="A94" s="168" t="str">
        <f>IF(Main!G97=0,"",CONCATENATE(Main!A97))</f>
        <v>92</v>
      </c>
      <c r="B94" s="168" t="str">
        <f>IF(Main!G97=0,"",CONCATENATE(Main!B97))</f>
        <v>12654</v>
      </c>
      <c r="C94" s="168" t="str">
        <f>IF(Main!G97=0,"",CONCATENATE("X",Main!D97,"-",Main!C97))</f>
        <v>XA-1</v>
      </c>
      <c r="D94" s="169" t="str">
        <f>IF(Main!G97=0,"",CONCATENATE(Main!E97," ",Main!F97))</f>
        <v>KAIKAPALLI BHUVANA CHANDRA</v>
      </c>
      <c r="E94" s="169" t="str">
        <f>IF(Main!G97=0,"",CONCATENATE(Main!H97," ",Main!I97))</f>
        <v>KAIKAPALLI Venkataramanaiah</v>
      </c>
      <c r="F94" s="169" t="str">
        <f>IF(Main!G97=0,"",CONCATENATE(Main!J97," ",Main!K97))</f>
        <v>KAIKAPALLI NAGAMANI</v>
      </c>
      <c r="G94" s="168" t="str">
        <f>IF(Main!G97=0,"",CONCATENATE(Main!G98))</f>
        <v>B</v>
      </c>
      <c r="H94" s="168" t="str">
        <f>IF(Main!G97=0,"",CONCATENATE(Main!L97))</f>
        <v>OC</v>
      </c>
      <c r="I94" s="169" t="str">
        <f>IF(Main!G97=0,"",CONCATENATE(Main!N97))</f>
        <v/>
      </c>
      <c r="J94" s="168" t="str">
        <f>IF(Main!O97&gt;0,Main!O97,"")</f>
        <v>01.07.2080</v>
      </c>
      <c r="K94" s="163"/>
      <c r="L94" s="163"/>
    </row>
    <row r="95" spans="1:12" ht="30" customHeight="1">
      <c r="A95" s="168" t="str">
        <f>IF(Main!G98=0,"",CONCATENATE(Main!A98))</f>
        <v>93</v>
      </c>
      <c r="B95" s="168" t="str">
        <f>IF(Main!G98=0,"",CONCATENATE(Main!B98))</f>
        <v>12654</v>
      </c>
      <c r="C95" s="168" t="str">
        <f>IF(Main!G98=0,"",CONCATENATE("X",Main!D98,"-",Main!C98))</f>
        <v>XA-1</v>
      </c>
      <c r="D95" s="169" t="str">
        <f>IF(Main!G98=0,"",CONCATENATE(Main!E98," ",Main!F98))</f>
        <v>EDURI CHAITANYA KUMAR</v>
      </c>
      <c r="E95" s="169" t="str">
        <f>IF(Main!G98=0,"",CONCATENATE(Main!H98," ",Main!I98))</f>
        <v>EDURI Venkataramanaiah</v>
      </c>
      <c r="F95" s="169" t="str">
        <f>IF(Main!G98=0,"",CONCATENATE(Main!J98," ",Main!K98))</f>
        <v>EDURI NAGAMANI</v>
      </c>
      <c r="G95" s="168" t="str">
        <f>IF(Main!G98=0,"",CONCATENATE(Main!G99))</f>
        <v>B</v>
      </c>
      <c r="H95" s="168" t="str">
        <f>IF(Main!G98=0,"",CONCATENATE(Main!L98))</f>
        <v>OC</v>
      </c>
      <c r="I95" s="169" t="str">
        <f>IF(Main!G98=0,"",CONCATENATE(Main!N98))</f>
        <v/>
      </c>
      <c r="J95" s="168" t="str">
        <f>IF(Main!O98&gt;0,Main!O98,"")</f>
        <v>01.07.2081</v>
      </c>
      <c r="K95" s="163"/>
      <c r="L95" s="163"/>
    </row>
    <row r="96" spans="1:12" ht="30" customHeight="1">
      <c r="A96" s="168" t="str">
        <f>IF(Main!G99=0,"",CONCATENATE(Main!A99))</f>
        <v>94</v>
      </c>
      <c r="B96" s="168" t="str">
        <f>IF(Main!G99=0,"",CONCATENATE(Main!B99))</f>
        <v>12654</v>
      </c>
      <c r="C96" s="168" t="str">
        <f>IF(Main!G99=0,"",CONCATENATE("X",Main!D99,"-",Main!C99))</f>
        <v>XA-1</v>
      </c>
      <c r="D96" s="169" t="str">
        <f>IF(Main!G99=0,"",CONCATENATE(Main!E99," ",Main!F99))</f>
        <v>PELLURU CHAITHANYA</v>
      </c>
      <c r="E96" s="169" t="str">
        <f>IF(Main!G99=0,"",CONCATENATE(Main!H99," ",Main!I99))</f>
        <v>PELLURU Venkataramanaiah</v>
      </c>
      <c r="F96" s="169" t="str">
        <f>IF(Main!G99=0,"",CONCATENATE(Main!J99," ",Main!K99))</f>
        <v>PELLURU NAGAMANI</v>
      </c>
      <c r="G96" s="168" t="str">
        <f>IF(Main!G99=0,"",CONCATENATE(Main!G100))</f>
        <v>B</v>
      </c>
      <c r="H96" s="168" t="str">
        <f>IF(Main!G99=0,"",CONCATENATE(Main!L99))</f>
        <v>OC</v>
      </c>
      <c r="I96" s="169" t="str">
        <f>IF(Main!G99=0,"",CONCATENATE(Main!N99))</f>
        <v/>
      </c>
      <c r="J96" s="168" t="str">
        <f>IF(Main!O99&gt;0,Main!O99,"")</f>
        <v>01.07.2082</v>
      </c>
      <c r="K96" s="163"/>
      <c r="L96" s="163"/>
    </row>
    <row r="97" spans="1:12" ht="30" customHeight="1">
      <c r="A97" s="168" t="str">
        <f>IF(Main!G100=0,"",CONCATENATE(Main!A100))</f>
        <v>95</v>
      </c>
      <c r="B97" s="168" t="str">
        <f>IF(Main!G100=0,"",CONCATENATE(Main!B100))</f>
        <v>12654</v>
      </c>
      <c r="C97" s="168" t="str">
        <f>IF(Main!G100=0,"",CONCATENATE("X",Main!D100,"-",Main!C100))</f>
        <v>XA-1</v>
      </c>
      <c r="D97" s="169" t="str">
        <f>IF(Main!G100=0,"",CONCATENATE(Main!E100," ",Main!F100))</f>
        <v>AMARA CHANDRA SEKHAR</v>
      </c>
      <c r="E97" s="169" t="str">
        <f>IF(Main!G100=0,"",CONCATENATE(Main!H100," ",Main!I100))</f>
        <v>AMARA Venkataramanaiah</v>
      </c>
      <c r="F97" s="169" t="str">
        <f>IF(Main!G100=0,"",CONCATENATE(Main!J100," ",Main!K100))</f>
        <v>AMARA NAGAMANI</v>
      </c>
      <c r="G97" s="168" t="str">
        <f>IF(Main!G100=0,"",CONCATENATE(Main!G101))</f>
        <v>B</v>
      </c>
      <c r="H97" s="168" t="str">
        <f>IF(Main!G100=0,"",CONCATENATE(Main!L100))</f>
        <v>OC</v>
      </c>
      <c r="I97" s="169" t="str">
        <f>IF(Main!G100=0,"",CONCATENATE(Main!N100))</f>
        <v/>
      </c>
      <c r="J97" s="168" t="str">
        <f>IF(Main!O100&gt;0,Main!O100,"")</f>
        <v>01.07.2083</v>
      </c>
      <c r="K97" s="163"/>
      <c r="L97" s="163"/>
    </row>
    <row r="98" spans="1:12" ht="30" customHeight="1">
      <c r="A98" s="168" t="str">
        <f>IF(Main!G101=0,"",CONCATENATE(Main!A101))</f>
        <v>96</v>
      </c>
      <c r="B98" s="168" t="str">
        <f>IF(Main!G101=0,"",CONCATENATE(Main!B101))</f>
        <v>12654</v>
      </c>
      <c r="C98" s="168" t="str">
        <f>IF(Main!G101=0,"",CONCATENATE("X",Main!D101,"-",Main!C101))</f>
        <v>XA-1</v>
      </c>
      <c r="D98" s="169" t="str">
        <f>IF(Main!G101=0,"",CONCATENATE(Main!E101," ",Main!F101))</f>
        <v>AMARAMBEDU GOVARDHAN</v>
      </c>
      <c r="E98" s="169" t="str">
        <f>IF(Main!G101=0,"",CONCATENATE(Main!H101," ",Main!I101))</f>
        <v>AMARAMBEDU Venkataramanaiah</v>
      </c>
      <c r="F98" s="169" t="str">
        <f>IF(Main!G101=0,"",CONCATENATE(Main!J101," ",Main!K101))</f>
        <v>AMARAMBEDU NAGAMANI</v>
      </c>
      <c r="G98" s="168" t="str">
        <f>IF(Main!G101=0,"",CONCATENATE(Main!G102))</f>
        <v>B</v>
      </c>
      <c r="H98" s="168" t="str">
        <f>IF(Main!G101=0,"",CONCATENATE(Main!L101))</f>
        <v>OC</v>
      </c>
      <c r="I98" s="169" t="str">
        <f>IF(Main!G101=0,"",CONCATENATE(Main!N101))</f>
        <v/>
      </c>
      <c r="J98" s="168" t="str">
        <f>IF(Main!O101&gt;0,Main!O101,"")</f>
        <v>01.07.2084</v>
      </c>
      <c r="K98" s="163"/>
      <c r="L98" s="163"/>
    </row>
    <row r="99" spans="1:12" ht="30" customHeight="1">
      <c r="A99" s="168" t="str">
        <f>IF(Main!G102=0,"",CONCATENATE(Main!A102))</f>
        <v>97</v>
      </c>
      <c r="B99" s="168" t="str">
        <f>IF(Main!G102=0,"",CONCATENATE(Main!B102))</f>
        <v>12654</v>
      </c>
      <c r="C99" s="168" t="str">
        <f>IF(Main!G102=0,"",CONCATENATE("X",Main!D102,"-",Main!C102))</f>
        <v>XA-1</v>
      </c>
      <c r="D99" s="169" t="str">
        <f>IF(Main!G102=0,"",CONCATENATE(Main!E102," ",Main!F102))</f>
        <v>AYIDALA HEMANTH</v>
      </c>
      <c r="E99" s="169" t="str">
        <f>IF(Main!G102=0,"",CONCATENATE(Main!H102," ",Main!I102))</f>
        <v>AYIDALA Venkataramanaiah</v>
      </c>
      <c r="F99" s="169" t="str">
        <f>IF(Main!G102=0,"",CONCATENATE(Main!J102," ",Main!K102))</f>
        <v>AYIDALA NAGAMANI</v>
      </c>
      <c r="G99" s="168" t="str">
        <f>IF(Main!G102=0,"",CONCATENATE(Main!G103))</f>
        <v>B</v>
      </c>
      <c r="H99" s="168" t="str">
        <f>IF(Main!G102=0,"",CONCATENATE(Main!L102))</f>
        <v>OC</v>
      </c>
      <c r="I99" s="169" t="str">
        <f>IF(Main!G102=0,"",CONCATENATE(Main!N102))</f>
        <v/>
      </c>
      <c r="J99" s="168" t="str">
        <f>IF(Main!O102&gt;0,Main!O102,"")</f>
        <v>01.07.2085</v>
      </c>
      <c r="K99" s="163"/>
      <c r="L99" s="163"/>
    </row>
    <row r="100" spans="1:12" ht="30" customHeight="1">
      <c r="A100" s="168" t="str">
        <f>IF(Main!G103=0,"",CONCATENATE(Main!A103))</f>
        <v>98</v>
      </c>
      <c r="B100" s="168" t="str">
        <f>IF(Main!G103=0,"",CONCATENATE(Main!B103))</f>
        <v>12654</v>
      </c>
      <c r="C100" s="168" t="str">
        <f>IF(Main!G103=0,"",CONCATENATE("X",Main!D103,"-",Main!C103))</f>
        <v>XA-1</v>
      </c>
      <c r="D100" s="169" t="str">
        <f>IF(Main!G103=0,"",CONCATENATE(Main!E103," ",Main!F103))</f>
        <v>LEMBURU HEMANTH</v>
      </c>
      <c r="E100" s="169" t="str">
        <f>IF(Main!G103=0,"",CONCATENATE(Main!H103," ",Main!I103))</f>
        <v>LEMBURU Venkataramanaiah</v>
      </c>
      <c r="F100" s="169" t="str">
        <f>IF(Main!G103=0,"",CONCATENATE(Main!J103," ",Main!K103))</f>
        <v>LEMBURU NAGAMANI</v>
      </c>
      <c r="G100" s="168" t="str">
        <f>IF(Main!G103=0,"",CONCATENATE(Main!G104))</f>
        <v>B</v>
      </c>
      <c r="H100" s="168" t="str">
        <f>IF(Main!G103=0,"",CONCATENATE(Main!L103))</f>
        <v>OC</v>
      </c>
      <c r="I100" s="169" t="str">
        <f>IF(Main!G103=0,"",CONCATENATE(Main!N103))</f>
        <v/>
      </c>
      <c r="J100" s="168" t="str">
        <f>IF(Main!O103&gt;0,Main!O103,"")</f>
        <v>01.07.2086</v>
      </c>
      <c r="K100" s="163"/>
      <c r="L100" s="163"/>
    </row>
    <row r="101" spans="1:12" ht="30" customHeight="1">
      <c r="A101" s="168" t="str">
        <f>IF(Main!G104=0,"",CONCATENATE(Main!A104))</f>
        <v>99</v>
      </c>
      <c r="B101" s="168" t="str">
        <f>IF(Main!G104=0,"",CONCATENATE(Main!B104))</f>
        <v>12654</v>
      </c>
      <c r="C101" s="168" t="str">
        <f>IF(Main!G104=0,"",CONCATENATE("X",Main!D104,"-",Main!C104))</f>
        <v>XA-1</v>
      </c>
      <c r="D101" s="169" t="str">
        <f>IF(Main!G104=0,"",CONCATENATE(Main!E104," ",Main!F104))</f>
        <v>SHAIK JAVEED</v>
      </c>
      <c r="E101" s="169" t="str">
        <f>IF(Main!G104=0,"",CONCATENATE(Main!H104," ",Main!I104))</f>
        <v>SHAIK Venkataramanaiah</v>
      </c>
      <c r="F101" s="169" t="str">
        <f>IF(Main!G104=0,"",CONCATENATE(Main!J104," ",Main!K104))</f>
        <v>SHAIK NAGAMANI</v>
      </c>
      <c r="G101" s="168" t="str">
        <f>IF(Main!G104=0,"",CONCATENATE(Main!G105))</f>
        <v>B</v>
      </c>
      <c r="H101" s="168" t="str">
        <f>IF(Main!G104=0,"",CONCATENATE(Main!L104))</f>
        <v>OC</v>
      </c>
      <c r="I101" s="169" t="str">
        <f>IF(Main!G104=0,"",CONCATENATE(Main!N104))</f>
        <v/>
      </c>
      <c r="J101" s="168" t="str">
        <f>IF(Main!O104&gt;0,Main!O104,"")</f>
        <v>01.07.2087</v>
      </c>
      <c r="K101" s="163"/>
      <c r="L101" s="163"/>
    </row>
    <row r="102" spans="1:12" ht="30" customHeight="1">
      <c r="A102" s="168" t="str">
        <f>IF(Main!G105=0,"",CONCATENATE(Main!A105))</f>
        <v>100</v>
      </c>
      <c r="B102" s="168" t="str">
        <f>IF(Main!G105=0,"",CONCATENATE(Main!B105))</f>
        <v>12654</v>
      </c>
      <c r="C102" s="168" t="str">
        <f>IF(Main!G105=0,"",CONCATENATE("X",Main!D105,"-",Main!C105))</f>
        <v>XA-1</v>
      </c>
      <c r="D102" s="169" t="str">
        <f>IF(Main!G105=0,"",CONCATENATE(Main!E105," ",Main!F105))</f>
        <v>GORANTLA KISHORE</v>
      </c>
      <c r="E102" s="169" t="str">
        <f>IF(Main!G105=0,"",CONCATENATE(Main!H105," ",Main!I105))</f>
        <v>GORANTLA Venkataramanaiah</v>
      </c>
      <c r="F102" s="169" t="str">
        <f>IF(Main!G105=0,"",CONCATENATE(Main!J105," ",Main!K105))</f>
        <v>GORANTLA NAGAMANI</v>
      </c>
      <c r="G102" s="168" t="str">
        <f>IF(Main!G105=0,"",CONCATENATE(Main!G106))</f>
        <v>B</v>
      </c>
      <c r="H102" s="168" t="str">
        <f>IF(Main!G105=0,"",CONCATENATE(Main!L105))</f>
        <v>OC</v>
      </c>
      <c r="I102" s="169" t="str">
        <f>IF(Main!G105=0,"",CONCATENATE(Main!N105))</f>
        <v/>
      </c>
      <c r="J102" s="168" t="str">
        <f>IF(Main!O105&gt;0,Main!O105,"")</f>
        <v>01.07.2088</v>
      </c>
      <c r="K102" s="163"/>
      <c r="L102" s="163"/>
    </row>
    <row r="103" spans="1:12" ht="30" customHeight="1">
      <c r="A103" s="168" t="str">
        <f>IF(Main!G106=0,"",CONCATENATE(Main!A106))</f>
        <v>101</v>
      </c>
      <c r="B103" s="168" t="str">
        <f>IF(Main!G106=0,"",CONCATENATE(Main!B106))</f>
        <v>12654</v>
      </c>
      <c r="C103" s="168" t="str">
        <f>IF(Main!G106=0,"",CONCATENATE("X",Main!D106,"-",Main!C106))</f>
        <v>XA-1</v>
      </c>
      <c r="D103" s="169" t="str">
        <f>IF(Main!G106=0,"",CONCATENATE(Main!E106," ",Main!F106))</f>
        <v>RODDA KRISHNA</v>
      </c>
      <c r="E103" s="169" t="str">
        <f>IF(Main!G106=0,"",CONCATENATE(Main!H106," ",Main!I106))</f>
        <v>RODDA Venkataramanaiah</v>
      </c>
      <c r="F103" s="169" t="str">
        <f>IF(Main!G106=0,"",CONCATENATE(Main!J106," ",Main!K106))</f>
        <v>RODDA NAGAMANI</v>
      </c>
      <c r="G103" s="168" t="str">
        <f>IF(Main!G106=0,"",CONCATENATE(Main!G107))</f>
        <v>B</v>
      </c>
      <c r="H103" s="168" t="str">
        <f>IF(Main!G106=0,"",CONCATENATE(Main!L106))</f>
        <v>OC</v>
      </c>
      <c r="I103" s="169" t="str">
        <f>IF(Main!G106=0,"",CONCATENATE(Main!N106))</f>
        <v/>
      </c>
      <c r="J103" s="168" t="str">
        <f>IF(Main!O106&gt;0,Main!O106,"")</f>
        <v>01.07.2089</v>
      </c>
      <c r="K103" s="163"/>
      <c r="L103" s="163"/>
    </row>
    <row r="104" spans="1:12" ht="30" customHeight="1">
      <c r="A104" s="168" t="str">
        <f>IF(Main!G107=0,"",CONCATENATE(Main!A107))</f>
        <v>102</v>
      </c>
      <c r="B104" s="168" t="str">
        <f>IF(Main!G107=0,"",CONCATENATE(Main!B107))</f>
        <v>12654</v>
      </c>
      <c r="C104" s="168" t="str">
        <f>IF(Main!G107=0,"",CONCATENATE("X",Main!D107,"-",Main!C107))</f>
        <v>XA-1</v>
      </c>
      <c r="D104" s="169" t="str">
        <f>IF(Main!G107=0,"",CONCATENATE(Main!E107," ",Main!F107))</f>
        <v>ARANI LALITH KUMAR</v>
      </c>
      <c r="E104" s="169" t="str">
        <f>IF(Main!G107=0,"",CONCATENATE(Main!H107," ",Main!I107))</f>
        <v>ARANI Venkataramanaiah</v>
      </c>
      <c r="F104" s="169" t="str">
        <f>IF(Main!G107=0,"",CONCATENATE(Main!J107," ",Main!K107))</f>
        <v>ARANI NAGAMANI</v>
      </c>
      <c r="G104" s="168" t="str">
        <f>IF(Main!G107=0,"",CONCATENATE(Main!G108))</f>
        <v>B</v>
      </c>
      <c r="H104" s="168" t="str">
        <f>IF(Main!G107=0,"",CONCATENATE(Main!L107))</f>
        <v>OC</v>
      </c>
      <c r="I104" s="169" t="str">
        <f>IF(Main!G107=0,"",CONCATENATE(Main!N107))</f>
        <v/>
      </c>
      <c r="J104" s="168" t="str">
        <f>IF(Main!O107&gt;0,Main!O107,"")</f>
        <v>01.07.2090</v>
      </c>
      <c r="K104" s="163"/>
      <c r="L104" s="163"/>
    </row>
    <row r="105" spans="1:12" ht="30" customHeight="1">
      <c r="A105" s="168" t="str">
        <f>IF(Main!G108=0,"",CONCATENATE(Main!A108))</f>
        <v>103</v>
      </c>
      <c r="B105" s="168" t="str">
        <f>IF(Main!G108=0,"",CONCATENATE(Main!B108))</f>
        <v>12654</v>
      </c>
      <c r="C105" s="168" t="str">
        <f>IF(Main!G108=0,"",CONCATENATE("X",Main!D108,"-",Main!C108))</f>
        <v>XA-1</v>
      </c>
      <c r="D105" s="169" t="str">
        <f>IF(Main!G108=0,"",CONCATENATE(Main!E108," ",Main!F108))</f>
        <v>GOSANGI MAHENDRA DATTA</v>
      </c>
      <c r="E105" s="169" t="str">
        <f>IF(Main!G108=0,"",CONCATENATE(Main!H108," ",Main!I108))</f>
        <v>GOSANGI Venkataramanaiah</v>
      </c>
      <c r="F105" s="169" t="str">
        <f>IF(Main!G108=0,"",CONCATENATE(Main!J108," ",Main!K108))</f>
        <v>GOSANGI NAGAMANI</v>
      </c>
      <c r="G105" s="168" t="str">
        <f>IF(Main!G108=0,"",CONCATENATE(Main!G109))</f>
        <v>B</v>
      </c>
      <c r="H105" s="168" t="str">
        <f>IF(Main!G108=0,"",CONCATENATE(Main!L108))</f>
        <v>OC</v>
      </c>
      <c r="I105" s="169" t="str">
        <f>IF(Main!G108=0,"",CONCATENATE(Main!N108))</f>
        <v/>
      </c>
      <c r="J105" s="168" t="str">
        <f>IF(Main!O108&gt;0,Main!O108,"")</f>
        <v>01.07.2091</v>
      </c>
      <c r="K105" s="163"/>
      <c r="L105" s="163"/>
    </row>
    <row r="106" spans="1:12" ht="30" customHeight="1">
      <c r="A106" s="168" t="str">
        <f>IF(Main!G109=0,"",CONCATENATE(Main!A109))</f>
        <v>104</v>
      </c>
      <c r="B106" s="168" t="str">
        <f>IF(Main!G109=0,"",CONCATENATE(Main!B109))</f>
        <v>12654</v>
      </c>
      <c r="C106" s="168" t="str">
        <f>IF(Main!G109=0,"",CONCATENATE("X",Main!D109,"-",Main!C109))</f>
        <v>XA-1</v>
      </c>
      <c r="D106" s="169" t="str">
        <f>IF(Main!G109=0,"",CONCATENATE(Main!E109," ",Main!F109))</f>
        <v>N MANIKANTHA</v>
      </c>
      <c r="E106" s="169" t="str">
        <f>IF(Main!G109=0,"",CONCATENATE(Main!H109," ",Main!I109))</f>
        <v>N Venkataramanaiah</v>
      </c>
      <c r="F106" s="169" t="str">
        <f>IF(Main!G109=0,"",CONCATENATE(Main!J109," ",Main!K109))</f>
        <v>N NAGAMANI</v>
      </c>
      <c r="G106" s="168" t="str">
        <f>IF(Main!G109=0,"",CONCATENATE(Main!G110))</f>
        <v>B</v>
      </c>
      <c r="H106" s="168" t="str">
        <f>IF(Main!G109=0,"",CONCATENATE(Main!L109))</f>
        <v>OC</v>
      </c>
      <c r="I106" s="169" t="str">
        <f>IF(Main!G109=0,"",CONCATENATE(Main!N109))</f>
        <v/>
      </c>
      <c r="J106" s="168" t="str">
        <f>IF(Main!O109&gt;0,Main!O109,"")</f>
        <v>01.07.2092</v>
      </c>
      <c r="K106" s="163"/>
      <c r="L106" s="163"/>
    </row>
    <row r="107" spans="1:12" ht="30" customHeight="1">
      <c r="A107" s="168" t="str">
        <f>IF(Main!G110=0,"",CONCATENATE(Main!A110))</f>
        <v>105</v>
      </c>
      <c r="B107" s="168" t="str">
        <f>IF(Main!G110=0,"",CONCATENATE(Main!B110))</f>
        <v>12654</v>
      </c>
      <c r="C107" s="168" t="str">
        <f>IF(Main!G110=0,"",CONCATENATE("X",Main!D110,"-",Main!C110))</f>
        <v>XA-1</v>
      </c>
      <c r="D107" s="169" t="str">
        <f>IF(Main!G110=0,"",CONCATENATE(Main!E110," ",Main!F110))</f>
        <v>KOMMIDI MOHAMMAD</v>
      </c>
      <c r="E107" s="169" t="str">
        <f>IF(Main!G110=0,"",CONCATENATE(Main!H110," ",Main!I110))</f>
        <v>KOMMIDI Venkataramanaiah</v>
      </c>
      <c r="F107" s="169" t="str">
        <f>IF(Main!G110=0,"",CONCATENATE(Main!J110," ",Main!K110))</f>
        <v>KOMMIDI NAGAMANI</v>
      </c>
      <c r="G107" s="168" t="str">
        <f>IF(Main!G110=0,"",CONCATENATE(Main!G111))</f>
        <v>B</v>
      </c>
      <c r="H107" s="168" t="str">
        <f>IF(Main!G110=0,"",CONCATENATE(Main!L110))</f>
        <v>OC</v>
      </c>
      <c r="I107" s="169" t="str">
        <f>IF(Main!G110=0,"",CONCATENATE(Main!N110))</f>
        <v/>
      </c>
      <c r="J107" s="168" t="str">
        <f>IF(Main!O110&gt;0,Main!O110,"")</f>
        <v>01.07.2093</v>
      </c>
      <c r="K107" s="163"/>
      <c r="L107" s="163"/>
    </row>
    <row r="108" spans="1:12" ht="30" customHeight="1">
      <c r="A108" s="168" t="str">
        <f>IF(Main!G111=0,"",CONCATENATE(Main!A111))</f>
        <v>106</v>
      </c>
      <c r="B108" s="168" t="str">
        <f>IF(Main!G111=0,"",CONCATENATE(Main!B111))</f>
        <v>12654</v>
      </c>
      <c r="C108" s="168" t="str">
        <f>IF(Main!G111=0,"",CONCATENATE("X",Main!D111,"-",Main!C111))</f>
        <v>XA-1</v>
      </c>
      <c r="D108" s="169" t="str">
        <f>IF(Main!G111=0,"",CONCATENATE(Main!E111," ",Main!F111))</f>
        <v>ARCOD MUNISH</v>
      </c>
      <c r="E108" s="169" t="str">
        <f>IF(Main!G111=0,"",CONCATENATE(Main!H111," ",Main!I111))</f>
        <v>ARCOD Venkataramanaiah</v>
      </c>
      <c r="F108" s="169" t="str">
        <f>IF(Main!G111=0,"",CONCATENATE(Main!J111," ",Main!K111))</f>
        <v>ARCOD NAGAMANI</v>
      </c>
      <c r="G108" s="168" t="str">
        <f>IF(Main!G111=0,"",CONCATENATE(Main!G112))</f>
        <v>B</v>
      </c>
      <c r="H108" s="168" t="str">
        <f>IF(Main!G111=0,"",CONCATENATE(Main!L111))</f>
        <v>OC</v>
      </c>
      <c r="I108" s="169" t="str">
        <f>IF(Main!G111=0,"",CONCATENATE(Main!N111))</f>
        <v/>
      </c>
      <c r="J108" s="168" t="str">
        <f>IF(Main!O111&gt;0,Main!O111,"")</f>
        <v>01.07.2094</v>
      </c>
      <c r="K108" s="163"/>
      <c r="L108" s="163"/>
    </row>
    <row r="109" spans="1:12" ht="30" customHeight="1">
      <c r="A109" s="168" t="str">
        <f>IF(Main!G112=0,"",CONCATENATE(Main!A112))</f>
        <v>107</v>
      </c>
      <c r="B109" s="168" t="str">
        <f>IF(Main!G112=0,"",CONCATENATE(Main!B112))</f>
        <v>12654</v>
      </c>
      <c r="C109" s="168" t="str">
        <f>IF(Main!G112=0,"",CONCATENATE("X",Main!D112,"-",Main!C112))</f>
        <v>XA-1</v>
      </c>
      <c r="D109" s="169" t="str">
        <f>IF(Main!G112=0,"",CONCATENATE(Main!E112," ",Main!F112))</f>
        <v>GUNAKALA NAGENDRA PRASAD</v>
      </c>
      <c r="E109" s="169" t="str">
        <f>IF(Main!G112=0,"",CONCATENATE(Main!H112," ",Main!I112))</f>
        <v>GUNAKALA Venkataramanaiah</v>
      </c>
      <c r="F109" s="169" t="str">
        <f>IF(Main!G112=0,"",CONCATENATE(Main!J112," ",Main!K112))</f>
        <v>GUNAKALA NAGAMANI</v>
      </c>
      <c r="G109" s="168" t="str">
        <f>IF(Main!G112=0,"",CONCATENATE(Main!G113))</f>
        <v>B</v>
      </c>
      <c r="H109" s="168" t="str">
        <f>IF(Main!G112=0,"",CONCATENATE(Main!L112))</f>
        <v>OC</v>
      </c>
      <c r="I109" s="169" t="str">
        <f>IF(Main!G112=0,"",CONCATENATE(Main!N112))</f>
        <v/>
      </c>
      <c r="J109" s="168" t="str">
        <f>IF(Main!O112&gt;0,Main!O112,"")</f>
        <v>01.07.2095</v>
      </c>
      <c r="K109" s="163"/>
      <c r="L109" s="163"/>
    </row>
    <row r="110" spans="1:12" ht="30" customHeight="1">
      <c r="A110" s="168" t="str">
        <f>IF(Main!G113=0,"",CONCATENATE(Main!A113))</f>
        <v>108</v>
      </c>
      <c r="B110" s="168" t="str">
        <f>IF(Main!G113=0,"",CONCATENATE(Main!B113))</f>
        <v>12654</v>
      </c>
      <c r="C110" s="168" t="str">
        <f>IF(Main!G113=0,"",CONCATENATE("X",Main!D113,"-",Main!C113))</f>
        <v>XA-1</v>
      </c>
      <c r="D110" s="169" t="str">
        <f>IF(Main!G113=0,"",CONCATENATE(Main!E113," ",Main!F113))</f>
        <v>PASUPULETI NAVEEN KUMAR</v>
      </c>
      <c r="E110" s="169" t="str">
        <f>IF(Main!G113=0,"",CONCATENATE(Main!H113," ",Main!I113))</f>
        <v>PASUPULETI Venkataramanaiah</v>
      </c>
      <c r="F110" s="169" t="str">
        <f>IF(Main!G113=0,"",CONCATENATE(Main!J113," ",Main!K113))</f>
        <v>PASUPULETI NAGAMANI</v>
      </c>
      <c r="G110" s="168" t="str">
        <f>IF(Main!G113=0,"",CONCATENATE(Main!G114))</f>
        <v>B</v>
      </c>
      <c r="H110" s="168" t="str">
        <f>IF(Main!G113=0,"",CONCATENATE(Main!L113))</f>
        <v>OC</v>
      </c>
      <c r="I110" s="169" t="str">
        <f>IF(Main!G113=0,"",CONCATENATE(Main!N113))</f>
        <v/>
      </c>
      <c r="J110" s="168" t="str">
        <f>IF(Main!O113&gt;0,Main!O113,"")</f>
        <v>01.07.2096</v>
      </c>
      <c r="K110" s="163"/>
      <c r="L110" s="163"/>
    </row>
    <row r="111" spans="1:12" ht="30" customHeight="1">
      <c r="A111" s="168" t="str">
        <f>IF(Main!G114=0,"",CONCATENATE(Main!A114))</f>
        <v>109</v>
      </c>
      <c r="B111" s="168" t="str">
        <f>IF(Main!G114=0,"",CONCATENATE(Main!B114))</f>
        <v>12654</v>
      </c>
      <c r="C111" s="168" t="str">
        <f>IF(Main!G114=0,"",CONCATENATE("X",Main!D114,"-",Main!C114))</f>
        <v>XA-1</v>
      </c>
      <c r="D111" s="169" t="str">
        <f>IF(Main!G114=0,"",CONCATENATE(Main!E114," ",Main!F114))</f>
        <v>SURE NAVEEN KUMAR</v>
      </c>
      <c r="E111" s="169" t="str">
        <f>IF(Main!G114=0,"",CONCATENATE(Main!H114," ",Main!I114))</f>
        <v>SURE Venkataramanaiah</v>
      </c>
      <c r="F111" s="169" t="str">
        <f>IF(Main!G114=0,"",CONCATENATE(Main!J114," ",Main!K114))</f>
        <v>SURE NAGAMANI</v>
      </c>
      <c r="G111" s="168" t="str">
        <f>IF(Main!G114=0,"",CONCATENATE(Main!G115))</f>
        <v>B</v>
      </c>
      <c r="H111" s="168" t="str">
        <f>IF(Main!G114=0,"",CONCATENATE(Main!L114))</f>
        <v>OC</v>
      </c>
      <c r="I111" s="169" t="str">
        <f>IF(Main!G114=0,"",CONCATENATE(Main!N114))</f>
        <v/>
      </c>
      <c r="J111" s="168" t="str">
        <f>IF(Main!O114&gt;0,Main!O114,"")</f>
        <v>01.07.2097</v>
      </c>
      <c r="K111" s="163"/>
      <c r="L111" s="163"/>
    </row>
    <row r="112" spans="1:12" ht="30" customHeight="1">
      <c r="A112" s="168" t="str">
        <f>IF(Main!G115=0,"",CONCATENATE(Main!A115))</f>
        <v>110</v>
      </c>
      <c r="B112" s="168" t="str">
        <f>IF(Main!G115=0,"",CONCATENATE(Main!B115))</f>
        <v>12654</v>
      </c>
      <c r="C112" s="168" t="str">
        <f>IF(Main!G115=0,"",CONCATENATE("X",Main!D115,"-",Main!C115))</f>
        <v>XA-1</v>
      </c>
      <c r="D112" s="169" t="str">
        <f>IF(Main!G115=0,"",CONCATENATE(Main!E115," ",Main!F115))</f>
        <v>ALLAMPATI PRAVEEN</v>
      </c>
      <c r="E112" s="169" t="str">
        <f>IF(Main!G115=0,"",CONCATENATE(Main!H115," ",Main!I115))</f>
        <v>ALLAMPATI Venkataramanaiah</v>
      </c>
      <c r="F112" s="169" t="str">
        <f>IF(Main!G115=0,"",CONCATENATE(Main!J115," ",Main!K115))</f>
        <v>ALLAMPATI NAGAMANI</v>
      </c>
      <c r="G112" s="168" t="str">
        <f>IF(Main!G115=0,"",CONCATENATE(Main!G116))</f>
        <v>B</v>
      </c>
      <c r="H112" s="168" t="str">
        <f>IF(Main!G115=0,"",CONCATENATE(Main!L115))</f>
        <v>OC</v>
      </c>
      <c r="I112" s="169" t="str">
        <f>IF(Main!G115=0,"",CONCATENATE(Main!N115))</f>
        <v/>
      </c>
      <c r="J112" s="168" t="str">
        <f>IF(Main!O115&gt;0,Main!O115,"")</f>
        <v>01.07.2098</v>
      </c>
      <c r="K112" s="163"/>
      <c r="L112" s="163"/>
    </row>
    <row r="113" spans="1:12" ht="30" customHeight="1">
      <c r="A113" s="168" t="str">
        <f>IF(Main!G116=0,"",CONCATENATE(Main!A116))</f>
        <v>111</v>
      </c>
      <c r="B113" s="168" t="str">
        <f>IF(Main!G116=0,"",CONCATENATE(Main!B116))</f>
        <v>12654</v>
      </c>
      <c r="C113" s="168" t="str">
        <f>IF(Main!G116=0,"",CONCATENATE("X",Main!D116,"-",Main!C116))</f>
        <v>XA-1</v>
      </c>
      <c r="D113" s="169" t="str">
        <f>IF(Main!G116=0,"",CONCATENATE(Main!E116," ",Main!F116))</f>
        <v>BALARAM RAJA</v>
      </c>
      <c r="E113" s="169" t="str">
        <f>IF(Main!G116=0,"",CONCATENATE(Main!H116," ",Main!I116))</f>
        <v>BALARAM Venkataramanaiah</v>
      </c>
      <c r="F113" s="169" t="str">
        <f>IF(Main!G116=0,"",CONCATENATE(Main!J116," ",Main!K116))</f>
        <v>BALARAM NAGAMANI</v>
      </c>
      <c r="G113" s="168" t="str">
        <f>IF(Main!G116=0,"",CONCATENATE(Main!G117))</f>
        <v>B</v>
      </c>
      <c r="H113" s="168" t="str">
        <f>IF(Main!G116=0,"",CONCATENATE(Main!L116))</f>
        <v>OC</v>
      </c>
      <c r="I113" s="169" t="str">
        <f>IF(Main!G116=0,"",CONCATENATE(Main!N116))</f>
        <v/>
      </c>
      <c r="J113" s="168" t="str">
        <f>IF(Main!O116&gt;0,Main!O116,"")</f>
        <v>01.07.2099</v>
      </c>
      <c r="K113" s="163"/>
      <c r="L113" s="163"/>
    </row>
    <row r="114" spans="1:12" ht="30" customHeight="1">
      <c r="A114" s="168" t="str">
        <f>IF(Main!G117=0,"",CONCATENATE(Main!A117))</f>
        <v>112</v>
      </c>
      <c r="B114" s="168" t="str">
        <f>IF(Main!G117=0,"",CONCATENATE(Main!B117))</f>
        <v>12654</v>
      </c>
      <c r="C114" s="168" t="str">
        <f>IF(Main!G117=0,"",CONCATENATE("X",Main!D117,"-",Main!C117))</f>
        <v>XA-1</v>
      </c>
      <c r="D114" s="169" t="str">
        <f>IF(Main!G117=0,"",CONCATENATE(Main!E117," ",Main!F117))</f>
        <v>MANNURU RAJA SEKHAR</v>
      </c>
      <c r="E114" s="169" t="str">
        <f>IF(Main!G117=0,"",CONCATENATE(Main!H117," ",Main!I117))</f>
        <v>MANNURU Venkataramanaiah</v>
      </c>
      <c r="F114" s="169" t="str">
        <f>IF(Main!G117=0,"",CONCATENATE(Main!J117," ",Main!K117))</f>
        <v>MANNURU NAGAMANI</v>
      </c>
      <c r="G114" s="168" t="str">
        <f>IF(Main!G117=0,"",CONCATENATE(Main!G118))</f>
        <v>B</v>
      </c>
      <c r="H114" s="168" t="str">
        <f>IF(Main!G117=0,"",CONCATENATE(Main!L117))</f>
        <v>OC</v>
      </c>
      <c r="I114" s="169" t="str">
        <f>IF(Main!G117=0,"",CONCATENATE(Main!N117))</f>
        <v/>
      </c>
      <c r="J114" s="168" t="str">
        <f>IF(Main!O117&gt;0,Main!O117,"")</f>
        <v>01.07.2100</v>
      </c>
      <c r="K114" s="163"/>
      <c r="L114" s="163"/>
    </row>
    <row r="115" spans="1:12" ht="30" customHeight="1">
      <c r="A115" s="168" t="str">
        <f>IF(Main!G118=0,"",CONCATENATE(Main!A118))</f>
        <v>113</v>
      </c>
      <c r="B115" s="168" t="str">
        <f>IF(Main!G118=0,"",CONCATENATE(Main!B118))</f>
        <v>12654</v>
      </c>
      <c r="C115" s="168" t="str">
        <f>IF(Main!G118=0,"",CONCATENATE("X",Main!D118,"-",Main!C118))</f>
        <v>XA-1</v>
      </c>
      <c r="D115" s="169" t="str">
        <f>IF(Main!G118=0,"",CONCATENATE(Main!E118," ",Main!F118))</f>
        <v>MUTHUKURU SAI KUMAR</v>
      </c>
      <c r="E115" s="169" t="str">
        <f>IF(Main!G118=0,"",CONCATENATE(Main!H118," ",Main!I118))</f>
        <v>MUTHUKURU Venkataramanaiah</v>
      </c>
      <c r="F115" s="169" t="str">
        <f>IF(Main!G118=0,"",CONCATENATE(Main!J118," ",Main!K118))</f>
        <v>MUTHUKURU NAGAMANI</v>
      </c>
      <c r="G115" s="168" t="str">
        <f>IF(Main!G118=0,"",CONCATENATE(Main!G119))</f>
        <v>B</v>
      </c>
      <c r="H115" s="168" t="str">
        <f>IF(Main!G118=0,"",CONCATENATE(Main!L118))</f>
        <v>OC</v>
      </c>
      <c r="I115" s="169" t="str">
        <f>IF(Main!G118=0,"",CONCATENATE(Main!N118))</f>
        <v/>
      </c>
      <c r="J115" s="168" t="str">
        <f>IF(Main!O118&gt;0,Main!O118,"")</f>
        <v>01.07.2101</v>
      </c>
      <c r="K115" s="163"/>
      <c r="L115" s="163"/>
    </row>
    <row r="116" spans="1:12" ht="30" customHeight="1">
      <c r="A116" s="168" t="str">
        <f>IF(Main!G119=0,"",CONCATENATE(Main!A119))</f>
        <v>114</v>
      </c>
      <c r="B116" s="168" t="str">
        <f>IF(Main!G119=0,"",CONCATENATE(Main!B119))</f>
        <v>12654</v>
      </c>
      <c r="C116" s="168" t="str">
        <f>IF(Main!G119=0,"",CONCATENATE("X",Main!D119,"-",Main!C119))</f>
        <v>XA-1</v>
      </c>
      <c r="D116" s="169" t="str">
        <f>IF(Main!G119=0,"",CONCATENATE(Main!E119," ",Main!F119))</f>
        <v>ORUGANTI SAI TARUN</v>
      </c>
      <c r="E116" s="169" t="str">
        <f>IF(Main!G119=0,"",CONCATENATE(Main!H119," ",Main!I119))</f>
        <v>ORUGANTI Venkataramanaiah</v>
      </c>
      <c r="F116" s="169" t="str">
        <f>IF(Main!G119=0,"",CONCATENATE(Main!J119," ",Main!K119))</f>
        <v>ORUGANTI NAGAMANI</v>
      </c>
      <c r="G116" s="168" t="str">
        <f>IF(Main!G119=0,"",CONCATENATE(Main!G120))</f>
        <v>B</v>
      </c>
      <c r="H116" s="168" t="str">
        <f>IF(Main!G119=0,"",CONCATENATE(Main!L119))</f>
        <v>OC</v>
      </c>
      <c r="I116" s="169" t="str">
        <f>IF(Main!G119=0,"",CONCATENATE(Main!N119))</f>
        <v/>
      </c>
      <c r="J116" s="168" t="str">
        <f>IF(Main!O119&gt;0,Main!O119,"")</f>
        <v>01.07.2102</v>
      </c>
      <c r="K116" s="163"/>
      <c r="L116" s="163"/>
    </row>
    <row r="117" spans="1:12" ht="30" customHeight="1">
      <c r="A117" s="168" t="str">
        <f>IF(Main!G120=0,"",CONCATENATE(Main!A120))</f>
        <v>115</v>
      </c>
      <c r="B117" s="168" t="str">
        <f>IF(Main!G120=0,"",CONCATENATE(Main!B120))</f>
        <v>12654</v>
      </c>
      <c r="C117" s="168" t="str">
        <f>IF(Main!G120=0,"",CONCATENATE("X",Main!D120,"-",Main!C120))</f>
        <v>XA-1</v>
      </c>
      <c r="D117" s="169" t="str">
        <f>IF(Main!G120=0,"",CONCATENATE(Main!E120," ",Main!F120))</f>
        <v>VELURU SARATH KUMAR</v>
      </c>
      <c r="E117" s="169" t="str">
        <f>IF(Main!G120=0,"",CONCATENATE(Main!H120," ",Main!I120))</f>
        <v>VELURU Venkataramanaiah</v>
      </c>
      <c r="F117" s="169" t="str">
        <f>IF(Main!G120=0,"",CONCATENATE(Main!J120," ",Main!K120))</f>
        <v>VELURU NAGAMANI</v>
      </c>
      <c r="G117" s="168" t="str">
        <f>IF(Main!G120=0,"",CONCATENATE(Main!G121))</f>
        <v>B</v>
      </c>
      <c r="H117" s="168" t="str">
        <f>IF(Main!G120=0,"",CONCATENATE(Main!L120))</f>
        <v>OC</v>
      </c>
      <c r="I117" s="169" t="str">
        <f>IF(Main!G120=0,"",CONCATENATE(Main!N120))</f>
        <v/>
      </c>
      <c r="J117" s="168" t="str">
        <f>IF(Main!O120&gt;0,Main!O120,"")</f>
        <v>01.07.2103</v>
      </c>
      <c r="K117" s="163"/>
      <c r="L117" s="163"/>
    </row>
    <row r="118" spans="1:12" ht="30" customHeight="1">
      <c r="A118" s="168" t="str">
        <f>IF(Main!G121=0,"",CONCATENATE(Main!A121))</f>
        <v>116</v>
      </c>
      <c r="B118" s="168" t="str">
        <f>IF(Main!G121=0,"",CONCATENATE(Main!B121))</f>
        <v>12654</v>
      </c>
      <c r="C118" s="168" t="str">
        <f>IF(Main!G121=0,"",CONCATENATE("X",Main!D121,"-",Main!C121))</f>
        <v>XA-1</v>
      </c>
      <c r="D118" s="169" t="str">
        <f>IF(Main!G121=0,"",CONCATENATE(Main!E121," ",Main!F121))</f>
        <v>VINUKURTHI SATHISH KUMAR</v>
      </c>
      <c r="E118" s="169" t="str">
        <f>IF(Main!G121=0,"",CONCATENATE(Main!H121," ",Main!I121))</f>
        <v>VINUKURTHI Venkataramanaiah</v>
      </c>
      <c r="F118" s="169" t="str">
        <f>IF(Main!G121=0,"",CONCATENATE(Main!J121," ",Main!K121))</f>
        <v>VINUKURTHI NAGAMANI</v>
      </c>
      <c r="G118" s="168" t="str">
        <f>IF(Main!G121=0,"",CONCATENATE(Main!G122))</f>
        <v>B</v>
      </c>
      <c r="H118" s="168" t="str">
        <f>IF(Main!G121=0,"",CONCATENATE(Main!L121))</f>
        <v>OC</v>
      </c>
      <c r="I118" s="169" t="str">
        <f>IF(Main!G121=0,"",CONCATENATE(Main!N121))</f>
        <v/>
      </c>
      <c r="J118" s="168" t="str">
        <f>IF(Main!O121&gt;0,Main!O121,"")</f>
        <v>01.07.2104</v>
      </c>
      <c r="K118" s="163"/>
      <c r="L118" s="163"/>
    </row>
    <row r="119" spans="1:12" ht="30" customHeight="1">
      <c r="A119" s="168" t="str">
        <f>IF(Main!G122=0,"",CONCATENATE(Main!A122))</f>
        <v>117</v>
      </c>
      <c r="B119" s="168" t="str">
        <f>IF(Main!G122=0,"",CONCATENATE(Main!B122))</f>
        <v>12654</v>
      </c>
      <c r="C119" s="168" t="str">
        <f>IF(Main!G122=0,"",CONCATENATE("X",Main!D122,"-",Main!C122))</f>
        <v>XA-1</v>
      </c>
      <c r="D119" s="169" t="str">
        <f>IF(Main!G122=0,"",CONCATENATE(Main!E122," ",Main!F122))</f>
        <v>SYED SAZEED</v>
      </c>
      <c r="E119" s="169" t="str">
        <f>IF(Main!G122=0,"",CONCATENATE(Main!H122," ",Main!I122))</f>
        <v>SYED Venkataramanaiah</v>
      </c>
      <c r="F119" s="169" t="str">
        <f>IF(Main!G122=0,"",CONCATENATE(Main!J122," ",Main!K122))</f>
        <v>SYED NAGAMANI</v>
      </c>
      <c r="G119" s="168" t="str">
        <f>IF(Main!G122=0,"",CONCATENATE(Main!G123))</f>
        <v>B</v>
      </c>
      <c r="H119" s="168" t="str">
        <f>IF(Main!G122=0,"",CONCATENATE(Main!L122))</f>
        <v>OC</v>
      </c>
      <c r="I119" s="169" t="str">
        <f>IF(Main!G122=0,"",CONCATENATE(Main!N122))</f>
        <v/>
      </c>
      <c r="J119" s="168" t="str">
        <f>IF(Main!O122&gt;0,Main!O122,"")</f>
        <v>01.07.2105</v>
      </c>
      <c r="K119" s="163"/>
      <c r="L119" s="163"/>
    </row>
    <row r="120" spans="1:12" ht="30" customHeight="1">
      <c r="A120" s="168" t="str">
        <f>IF(Main!G123=0,"",CONCATENATE(Main!A123))</f>
        <v>118</v>
      </c>
      <c r="B120" s="168" t="str">
        <f>IF(Main!G123=0,"",CONCATENATE(Main!B123))</f>
        <v>12654</v>
      </c>
      <c r="C120" s="168" t="str">
        <f>IF(Main!G123=0,"",CONCATENATE("X",Main!D123,"-",Main!C123))</f>
        <v>XA-1</v>
      </c>
      <c r="D120" s="169" t="str">
        <f>IF(Main!G123=0,"",CONCATENATE(Main!E123," ",Main!F123))</f>
        <v>PATAN SHARUK KHAN</v>
      </c>
      <c r="E120" s="169" t="str">
        <f>IF(Main!G123=0,"",CONCATENATE(Main!H123," ",Main!I123))</f>
        <v>PATAN Venkataramanaiah</v>
      </c>
      <c r="F120" s="169" t="str">
        <f>IF(Main!G123=0,"",CONCATENATE(Main!J123," ",Main!K123))</f>
        <v>PATAN NAGAMANI</v>
      </c>
      <c r="G120" s="168" t="str">
        <f>IF(Main!G123=0,"",CONCATENATE(Main!G124))</f>
        <v>B</v>
      </c>
      <c r="H120" s="168" t="str">
        <f>IF(Main!G123=0,"",CONCATENATE(Main!L123))</f>
        <v>OC</v>
      </c>
      <c r="I120" s="169" t="str">
        <f>IF(Main!G123=0,"",CONCATENATE(Main!N123))</f>
        <v/>
      </c>
      <c r="J120" s="168" t="str">
        <f>IF(Main!O123&gt;0,Main!O123,"")</f>
        <v>01.07.2106</v>
      </c>
      <c r="K120" s="163"/>
      <c r="L120" s="163"/>
    </row>
    <row r="121" spans="1:12" ht="30" customHeight="1">
      <c r="A121" s="168" t="str">
        <f>IF(Main!G124=0,"",CONCATENATE(Main!A124))</f>
        <v>119</v>
      </c>
      <c r="B121" s="168" t="str">
        <f>IF(Main!G124=0,"",CONCATENATE(Main!B124))</f>
        <v>12654</v>
      </c>
      <c r="C121" s="168" t="str">
        <f>IF(Main!G124=0,"",CONCATENATE("X",Main!D124,"-",Main!C124))</f>
        <v>XA-1</v>
      </c>
      <c r="D121" s="169" t="str">
        <f>IF(Main!G124=0,"",CONCATENATE(Main!E124," ",Main!F124))</f>
        <v>SYED SHARUKH</v>
      </c>
      <c r="E121" s="169" t="str">
        <f>IF(Main!G124=0,"",CONCATENATE(Main!H124," ",Main!I124))</f>
        <v>SYED Venkataramanaiah</v>
      </c>
      <c r="F121" s="169" t="str">
        <f>IF(Main!G124=0,"",CONCATENATE(Main!J124," ",Main!K124))</f>
        <v>SYED NAGAMANI</v>
      </c>
      <c r="G121" s="168" t="str">
        <f>IF(Main!G124=0,"",CONCATENATE(Main!G125))</f>
        <v>B</v>
      </c>
      <c r="H121" s="168" t="str">
        <f>IF(Main!G124=0,"",CONCATENATE(Main!L124))</f>
        <v>OC</v>
      </c>
      <c r="I121" s="169" t="str">
        <f>IF(Main!G124=0,"",CONCATENATE(Main!N124))</f>
        <v/>
      </c>
      <c r="J121" s="168" t="str">
        <f>IF(Main!O124&gt;0,Main!O124,"")</f>
        <v>01.07.2107</v>
      </c>
      <c r="K121" s="163"/>
      <c r="L121" s="163"/>
    </row>
    <row r="122" spans="1:12" ht="30" customHeight="1">
      <c r="A122" s="168" t="str">
        <f>IF(Main!G125=0,"",CONCATENATE(Main!A125))</f>
        <v>120</v>
      </c>
      <c r="B122" s="168" t="str">
        <f>IF(Main!G125=0,"",CONCATENATE(Main!B125))</f>
        <v>12654</v>
      </c>
      <c r="C122" s="168" t="str">
        <f>IF(Main!G125=0,"",CONCATENATE("X",Main!D125,"-",Main!C125))</f>
        <v>XA-1</v>
      </c>
      <c r="D122" s="169" t="str">
        <f>IF(Main!G125=0,"",CONCATENATE(Main!E125," ",Main!F125))</f>
        <v>TIRIVIDI SREENIVASULU</v>
      </c>
      <c r="E122" s="169" t="str">
        <f>IF(Main!G125=0,"",CONCATENATE(Main!H125," ",Main!I125))</f>
        <v>TIRIVIDI Venkataramanaiah</v>
      </c>
      <c r="F122" s="169" t="str">
        <f>IF(Main!G125=0,"",CONCATENATE(Main!J125," ",Main!K125))</f>
        <v>TIRIVIDI NAGAMANI</v>
      </c>
      <c r="G122" s="168" t="str">
        <f>IF(Main!G125=0,"",CONCATENATE(Main!G126))</f>
        <v>B</v>
      </c>
      <c r="H122" s="168" t="str">
        <f>IF(Main!G125=0,"",CONCATENATE(Main!L125))</f>
        <v>OC</v>
      </c>
      <c r="I122" s="169" t="str">
        <f>IF(Main!G125=0,"",CONCATENATE(Main!N125))</f>
        <v/>
      </c>
      <c r="J122" s="168" t="str">
        <f>IF(Main!O125&gt;0,Main!O125,"")</f>
        <v>01.07.2108</v>
      </c>
      <c r="K122" s="163"/>
      <c r="L122" s="163"/>
    </row>
    <row r="123" spans="1:12" ht="30" customHeight="1">
      <c r="A123" s="168" t="str">
        <f>IF(Main!G126=0,"",CONCATENATE(Main!A126))</f>
        <v>121</v>
      </c>
      <c r="B123" s="168" t="str">
        <f>IF(Main!G126=0,"",CONCATENATE(Main!B126))</f>
        <v>12654</v>
      </c>
      <c r="C123" s="168" t="str">
        <f>IF(Main!G126=0,"",CONCATENATE("X",Main!D126,"-",Main!C126))</f>
        <v>XA-1</v>
      </c>
      <c r="D123" s="169" t="str">
        <f>IF(Main!G126=0,"",CONCATENATE(Main!E126," ",Main!F126))</f>
        <v>PALLAMKONDA SRIKANTH</v>
      </c>
      <c r="E123" s="169" t="str">
        <f>IF(Main!G126=0,"",CONCATENATE(Main!H126," ",Main!I126))</f>
        <v>PALLAMKONDA Venkataramanaiah</v>
      </c>
      <c r="F123" s="169" t="str">
        <f>IF(Main!G126=0,"",CONCATENATE(Main!J126," ",Main!K126))</f>
        <v>PALLAMKONDA NAGAMANI</v>
      </c>
      <c r="G123" s="168" t="str">
        <f>IF(Main!G126=0,"",CONCATENATE(Main!G127))</f>
        <v>B</v>
      </c>
      <c r="H123" s="168" t="str">
        <f>IF(Main!G126=0,"",CONCATENATE(Main!L126))</f>
        <v>OC</v>
      </c>
      <c r="I123" s="169" t="str">
        <f>IF(Main!G126=0,"",CONCATENATE(Main!N126))</f>
        <v/>
      </c>
      <c r="J123" s="168" t="str">
        <f>IF(Main!O126&gt;0,Main!O126,"")</f>
        <v>01.07.2109</v>
      </c>
      <c r="K123" s="163"/>
      <c r="L123" s="163"/>
    </row>
    <row r="124" spans="1:12" ht="30" customHeight="1">
      <c r="A124" s="168" t="str">
        <f>IF(Main!G127=0,"",CONCATENATE(Main!A127))</f>
        <v>122</v>
      </c>
      <c r="B124" s="168" t="str">
        <f>IF(Main!G127=0,"",CONCATENATE(Main!B127))</f>
        <v>12654</v>
      </c>
      <c r="C124" s="168" t="str">
        <f>IF(Main!G127=0,"",CONCATENATE("X",Main!D127,"-",Main!C127))</f>
        <v>XA-1</v>
      </c>
      <c r="D124" s="169" t="str">
        <f>IF(Main!G127=0,"",CONCATENATE(Main!E127," ",Main!F127))</f>
        <v>TALLAM THARUN KUMAR</v>
      </c>
      <c r="E124" s="169" t="str">
        <f>IF(Main!G127=0,"",CONCATENATE(Main!H127," ",Main!I127))</f>
        <v>TALLAM Venkataramanaiah</v>
      </c>
      <c r="F124" s="169" t="str">
        <f>IF(Main!G127=0,"",CONCATENATE(Main!J127," ",Main!K127))</f>
        <v>TALLAM NAGAMANI</v>
      </c>
      <c r="G124" s="168" t="str">
        <f>IF(Main!G127=0,"",CONCATENATE(Main!G128))</f>
        <v>B</v>
      </c>
      <c r="H124" s="168" t="str">
        <f>IF(Main!G127=0,"",CONCATENATE(Main!L127))</f>
        <v>OC</v>
      </c>
      <c r="I124" s="169" t="str">
        <f>IF(Main!G127=0,"",CONCATENATE(Main!N127))</f>
        <v/>
      </c>
      <c r="J124" s="168" t="str">
        <f>IF(Main!O127&gt;0,Main!O127,"")</f>
        <v>01.07.2110</v>
      </c>
      <c r="K124" s="163"/>
      <c r="L124" s="163"/>
    </row>
    <row r="125" spans="1:12" ht="30" customHeight="1">
      <c r="A125" s="168" t="str">
        <f>IF(Main!G128=0,"",CONCATENATE(Main!A128))</f>
        <v>123</v>
      </c>
      <c r="B125" s="168" t="str">
        <f>IF(Main!G128=0,"",CONCATENATE(Main!B128))</f>
        <v>12654</v>
      </c>
      <c r="C125" s="168" t="str">
        <f>IF(Main!G128=0,"",CONCATENATE("X",Main!D128,"-",Main!C128))</f>
        <v>XA-1</v>
      </c>
      <c r="D125" s="169" t="str">
        <f>IF(Main!G128=0,"",CONCATENATE(Main!E128," ",Main!F128))</f>
        <v>ADDURU THOMAS</v>
      </c>
      <c r="E125" s="169" t="str">
        <f>IF(Main!G128=0,"",CONCATENATE(Main!H128," ",Main!I128))</f>
        <v>ADDURU Venkataramanaiah</v>
      </c>
      <c r="F125" s="169" t="str">
        <f>IF(Main!G128=0,"",CONCATENATE(Main!J128," ",Main!K128))</f>
        <v>ADDURU NAGAMANI</v>
      </c>
      <c r="G125" s="168" t="str">
        <f>IF(Main!G128=0,"",CONCATENATE(Main!G129))</f>
        <v>B</v>
      </c>
      <c r="H125" s="168" t="str">
        <f>IF(Main!G128=0,"",CONCATENATE(Main!L128))</f>
        <v>OC</v>
      </c>
      <c r="I125" s="169" t="str">
        <f>IF(Main!G128=0,"",CONCATENATE(Main!N128))</f>
        <v/>
      </c>
      <c r="J125" s="168" t="str">
        <f>IF(Main!O128&gt;0,Main!O128,"")</f>
        <v>01.07.2111</v>
      </c>
      <c r="K125" s="163"/>
      <c r="L125" s="163"/>
    </row>
    <row r="126" spans="1:12" ht="30" customHeight="1">
      <c r="A126" s="168" t="str">
        <f>IF(Main!G129=0,"",CONCATENATE(Main!A129))</f>
        <v>124</v>
      </c>
      <c r="B126" s="168" t="str">
        <f>IF(Main!G129=0,"",CONCATENATE(Main!B129))</f>
        <v>12654</v>
      </c>
      <c r="C126" s="168" t="str">
        <f>IF(Main!G129=0,"",CONCATENATE("X",Main!D129,"-",Main!C129))</f>
        <v>XA-1</v>
      </c>
      <c r="D126" s="169" t="str">
        <f>IF(Main!G129=0,"",CONCATENATE(Main!E129," ",Main!F129))</f>
        <v>SESHAM VINAYA KUMAR</v>
      </c>
      <c r="E126" s="169" t="str">
        <f>IF(Main!G129=0,"",CONCATENATE(Main!H129," ",Main!I129))</f>
        <v>SESHAM Venkataramanaiah</v>
      </c>
      <c r="F126" s="169" t="str">
        <f>IF(Main!G129=0,"",CONCATENATE(Main!J129," ",Main!K129))</f>
        <v>SESHAM NAGAMANI</v>
      </c>
      <c r="G126" s="168" t="str">
        <f>IF(Main!G129=0,"",CONCATENATE(Main!G130))</f>
        <v/>
      </c>
      <c r="H126" s="168" t="str">
        <f>IF(Main!G129=0,"",CONCATENATE(Main!L129))</f>
        <v>OC</v>
      </c>
      <c r="I126" s="169" t="str">
        <f>IF(Main!G129=0,"",CONCATENATE(Main!N129))</f>
        <v/>
      </c>
      <c r="J126" s="168" t="str">
        <f>IF(Main!O129&gt;0,Main!O129,"")</f>
        <v>01.07.2112</v>
      </c>
      <c r="K126" s="163"/>
      <c r="L126" s="163"/>
    </row>
    <row r="127" spans="1:12" ht="30" hidden="1" customHeight="1">
      <c r="A127" s="168" t="str">
        <f>IF(Main!G130=0,"",CONCATENATE(Main!A130))</f>
        <v/>
      </c>
      <c r="B127" s="168" t="str">
        <f>IF(Main!G130=0,"",CONCATENATE(Main!B130))</f>
        <v/>
      </c>
      <c r="C127" s="168" t="str">
        <f>IF(Main!G130=0,"",CONCATENATE("X",Main!D130,"-",Main!C130))</f>
        <v/>
      </c>
      <c r="D127" s="169" t="str">
        <f>IF(Main!G130=0,"",CONCATENATE(Main!E130," ",Main!F130))</f>
        <v/>
      </c>
      <c r="E127" s="169" t="str">
        <f>IF(Main!G130=0,"",CONCATENATE(Main!H130," ",Main!I130))</f>
        <v/>
      </c>
      <c r="F127" s="169" t="str">
        <f>IF(Main!G130=0,"",CONCATENATE(Main!J130," ",Main!K130))</f>
        <v/>
      </c>
      <c r="G127" s="168" t="str">
        <f>IF(Main!G130=0,"",CONCATENATE(Main!G131))</f>
        <v/>
      </c>
      <c r="H127" s="168" t="str">
        <f>IF(Main!G130=0,"",CONCATENATE(Main!L130))</f>
        <v/>
      </c>
      <c r="I127" s="169" t="str">
        <f>IF(Main!G130=0,"",CONCATENATE(Main!N130))</f>
        <v/>
      </c>
      <c r="J127" s="168" t="str">
        <f>IF(Main!O130&gt;0,Main!O130,"")</f>
        <v/>
      </c>
      <c r="K127" s="163"/>
      <c r="L127" s="163"/>
    </row>
    <row r="128" spans="1:12" ht="30" hidden="1" customHeight="1">
      <c r="A128" s="168" t="str">
        <f>IF(Main!G131=0,"",CONCATENATE(Main!A131))</f>
        <v/>
      </c>
      <c r="B128" s="168" t="str">
        <f>IF(Main!G131=0,"",CONCATENATE(Main!B131))</f>
        <v/>
      </c>
      <c r="C128" s="168" t="str">
        <f>IF(Main!G131=0,"",CONCATENATE("X",Main!D131,"-",Main!C131))</f>
        <v/>
      </c>
      <c r="D128" s="169" t="str">
        <f>IF(Main!G131=0,"",CONCATENATE(Main!E131," ",Main!F131))</f>
        <v/>
      </c>
      <c r="E128" s="169" t="str">
        <f>IF(Main!G131=0,"",CONCATENATE(Main!H131," ",Main!I131))</f>
        <v/>
      </c>
      <c r="F128" s="169" t="str">
        <f>IF(Main!G131=0,"",CONCATENATE(Main!J131," ",Main!K131))</f>
        <v/>
      </c>
      <c r="G128" s="168" t="str">
        <f>IF(Main!G131=0,"",CONCATENATE(Main!G132))</f>
        <v/>
      </c>
      <c r="H128" s="168" t="str">
        <f>IF(Main!G131=0,"",CONCATENATE(Main!L131))</f>
        <v/>
      </c>
      <c r="I128" s="169" t="str">
        <f>IF(Main!G131=0,"",CONCATENATE(Main!N131))</f>
        <v/>
      </c>
      <c r="J128" s="168" t="str">
        <f>IF(Main!O131&gt;0,Main!O131,"")</f>
        <v/>
      </c>
      <c r="K128" s="163"/>
      <c r="L128" s="163"/>
    </row>
    <row r="129" spans="1:12" ht="30" hidden="1" customHeight="1">
      <c r="A129" s="168" t="str">
        <f>IF(Main!G132=0,"",CONCATENATE(Main!A132))</f>
        <v/>
      </c>
      <c r="B129" s="168" t="str">
        <f>IF(Main!G132=0,"",CONCATENATE(Main!B132))</f>
        <v/>
      </c>
      <c r="C129" s="168" t="str">
        <f>IF(Main!G132=0,"",CONCATENATE("X",Main!D132,"-",Main!C132))</f>
        <v/>
      </c>
      <c r="D129" s="169" t="str">
        <f>IF(Main!G132=0,"",CONCATENATE(Main!E132," ",Main!F132))</f>
        <v/>
      </c>
      <c r="E129" s="169" t="str">
        <f>IF(Main!G132=0,"",CONCATENATE(Main!H132," ",Main!I132))</f>
        <v/>
      </c>
      <c r="F129" s="169" t="str">
        <f>IF(Main!G132=0,"",CONCATENATE(Main!J132," ",Main!K132))</f>
        <v/>
      </c>
      <c r="G129" s="168" t="str">
        <f>IF(Main!G132=0,"",CONCATENATE(Main!G133))</f>
        <v/>
      </c>
      <c r="H129" s="168" t="str">
        <f>IF(Main!G132=0,"",CONCATENATE(Main!L132))</f>
        <v/>
      </c>
      <c r="I129" s="169" t="str">
        <f>IF(Main!G132=0,"",CONCATENATE(Main!N132))</f>
        <v/>
      </c>
      <c r="J129" s="168" t="str">
        <f>IF(Main!O132&gt;0,Main!O132,"")</f>
        <v/>
      </c>
      <c r="K129" s="163"/>
      <c r="L129" s="163"/>
    </row>
    <row r="130" spans="1:12" ht="30" hidden="1" customHeight="1">
      <c r="A130" s="168" t="str">
        <f>IF(Main!G133=0,"",CONCATENATE(Main!A133))</f>
        <v/>
      </c>
      <c r="B130" s="168" t="str">
        <f>IF(Main!G133=0,"",CONCATENATE(Main!B133))</f>
        <v/>
      </c>
      <c r="C130" s="168" t="str">
        <f>IF(Main!G133=0,"",CONCATENATE("X",Main!D133,"-",Main!C133))</f>
        <v/>
      </c>
      <c r="D130" s="169" t="str">
        <f>IF(Main!G133=0,"",CONCATENATE(Main!E133," ",Main!F133))</f>
        <v/>
      </c>
      <c r="E130" s="169" t="str">
        <f>IF(Main!G133=0,"",CONCATENATE(Main!H133," ",Main!I133))</f>
        <v/>
      </c>
      <c r="F130" s="169" t="str">
        <f>IF(Main!G133=0,"",CONCATENATE(Main!J133," ",Main!K133))</f>
        <v/>
      </c>
      <c r="G130" s="168" t="str">
        <f>IF(Main!G133=0,"",CONCATENATE(Main!G134))</f>
        <v/>
      </c>
      <c r="H130" s="168" t="str">
        <f>IF(Main!G133=0,"",CONCATENATE(Main!L133))</f>
        <v/>
      </c>
      <c r="I130" s="169" t="str">
        <f>IF(Main!G133=0,"",CONCATENATE(Main!N133))</f>
        <v/>
      </c>
      <c r="J130" s="168" t="str">
        <f>IF(Main!O133&gt;0,Main!O133,"")</f>
        <v/>
      </c>
      <c r="K130" s="163"/>
      <c r="L130" s="163"/>
    </row>
    <row r="131" spans="1:12" ht="30" hidden="1" customHeight="1">
      <c r="A131" s="168" t="str">
        <f>IF(Main!G134=0,"",CONCATENATE(Main!A134))</f>
        <v/>
      </c>
      <c r="B131" s="168" t="str">
        <f>IF(Main!G134=0,"",CONCATENATE(Main!B134))</f>
        <v/>
      </c>
      <c r="C131" s="168" t="str">
        <f>IF(Main!G134=0,"",CONCATENATE("X",Main!D134,"-",Main!C134))</f>
        <v/>
      </c>
      <c r="D131" s="169" t="str">
        <f>IF(Main!G134=0,"",CONCATENATE(Main!E134," ",Main!F134))</f>
        <v/>
      </c>
      <c r="E131" s="169" t="str">
        <f>IF(Main!G134=0,"",CONCATENATE(Main!H134," ",Main!I134))</f>
        <v/>
      </c>
      <c r="F131" s="169" t="str">
        <f>IF(Main!G134=0,"",CONCATENATE(Main!J134," ",Main!K134))</f>
        <v/>
      </c>
      <c r="G131" s="168" t="str">
        <f>IF(Main!G134=0,"",CONCATENATE(Main!G135))</f>
        <v/>
      </c>
      <c r="H131" s="168" t="str">
        <f>IF(Main!G134=0,"",CONCATENATE(Main!L134))</f>
        <v/>
      </c>
      <c r="I131" s="169" t="str">
        <f>IF(Main!G134=0,"",CONCATENATE(Main!N134))</f>
        <v/>
      </c>
      <c r="J131" s="168" t="str">
        <f>IF(Main!O134&gt;0,Main!O134,"")</f>
        <v/>
      </c>
      <c r="K131" s="163"/>
      <c r="L131" s="163"/>
    </row>
    <row r="132" spans="1:12" ht="30" hidden="1" customHeight="1">
      <c r="A132" s="168" t="str">
        <f>IF(Main!G135=0,"",CONCATENATE(Main!A135))</f>
        <v/>
      </c>
      <c r="B132" s="168" t="str">
        <f>IF(Main!G135=0,"",CONCATENATE(Main!B135))</f>
        <v/>
      </c>
      <c r="C132" s="168" t="str">
        <f>IF(Main!G135=0,"",CONCATENATE("X",Main!D135,"-",Main!C135))</f>
        <v/>
      </c>
      <c r="D132" s="169" t="str">
        <f>IF(Main!G135=0,"",CONCATENATE(Main!E135," ",Main!F135))</f>
        <v/>
      </c>
      <c r="E132" s="169" t="str">
        <f>IF(Main!G135=0,"",CONCATENATE(Main!H135," ",Main!I135))</f>
        <v/>
      </c>
      <c r="F132" s="169" t="str">
        <f>IF(Main!G135=0,"",CONCATENATE(Main!J135," ",Main!K135))</f>
        <v/>
      </c>
      <c r="G132" s="168" t="str">
        <f>IF(Main!G135=0,"",CONCATENATE(Main!G136))</f>
        <v/>
      </c>
      <c r="H132" s="168" t="str">
        <f>IF(Main!G135=0,"",CONCATENATE(Main!L135))</f>
        <v/>
      </c>
      <c r="I132" s="169" t="str">
        <f>IF(Main!G135=0,"",CONCATENATE(Main!N135))</f>
        <v/>
      </c>
      <c r="J132" s="168" t="str">
        <f>IF(Main!O135&gt;0,Main!O135,"")</f>
        <v/>
      </c>
      <c r="K132" s="163"/>
      <c r="L132" s="163"/>
    </row>
    <row r="133" spans="1:12" ht="30" hidden="1" customHeight="1">
      <c r="A133" s="168" t="str">
        <f>IF(Main!G136=0,"",CONCATENATE(Main!A136))</f>
        <v/>
      </c>
      <c r="B133" s="168" t="str">
        <f>IF(Main!G136=0,"",CONCATENATE(Main!B136))</f>
        <v/>
      </c>
      <c r="C133" s="168" t="str">
        <f>IF(Main!G136=0,"",CONCATENATE("X",Main!D136,"-",Main!C136))</f>
        <v/>
      </c>
      <c r="D133" s="169" t="str">
        <f>IF(Main!G136=0,"",CONCATENATE(Main!E136," ",Main!F136))</f>
        <v/>
      </c>
      <c r="E133" s="169" t="str">
        <f>IF(Main!G136=0,"",CONCATENATE(Main!H136," ",Main!I136))</f>
        <v/>
      </c>
      <c r="F133" s="169" t="str">
        <f>IF(Main!G136=0,"",CONCATENATE(Main!J136," ",Main!K136))</f>
        <v/>
      </c>
      <c r="G133" s="168" t="str">
        <f>IF(Main!G136=0,"",CONCATENATE(Main!G137))</f>
        <v/>
      </c>
      <c r="H133" s="168" t="str">
        <f>IF(Main!G136=0,"",CONCATENATE(Main!L136))</f>
        <v/>
      </c>
      <c r="I133" s="169" t="str">
        <f>IF(Main!G136=0,"",CONCATENATE(Main!N136))</f>
        <v/>
      </c>
      <c r="J133" s="168" t="str">
        <f>IF(Main!O136&gt;0,Main!O136,"")</f>
        <v/>
      </c>
      <c r="K133" s="163"/>
      <c r="L133" s="163"/>
    </row>
    <row r="134" spans="1:12" ht="30" hidden="1" customHeight="1">
      <c r="A134" s="168" t="str">
        <f>IF(Main!G137=0,"",CONCATENATE(Main!A137))</f>
        <v/>
      </c>
      <c r="B134" s="168" t="str">
        <f>IF(Main!G137=0,"",CONCATENATE(Main!B137))</f>
        <v/>
      </c>
      <c r="C134" s="168" t="str">
        <f>IF(Main!G137=0,"",CONCATENATE("X",Main!D137,"-",Main!C137))</f>
        <v/>
      </c>
      <c r="D134" s="169" t="str">
        <f>IF(Main!G137=0,"",CONCATENATE(Main!E137," ",Main!F137))</f>
        <v/>
      </c>
      <c r="E134" s="169" t="str">
        <f>IF(Main!G137=0,"",CONCATENATE(Main!H137," ",Main!I137))</f>
        <v/>
      </c>
      <c r="F134" s="169" t="str">
        <f>IF(Main!G137=0,"",CONCATENATE(Main!J137," ",Main!K137))</f>
        <v/>
      </c>
      <c r="G134" s="168" t="str">
        <f>IF(Main!G137=0,"",CONCATENATE(Main!G138))</f>
        <v/>
      </c>
      <c r="H134" s="168" t="str">
        <f>IF(Main!G137=0,"",CONCATENATE(Main!L137))</f>
        <v/>
      </c>
      <c r="I134" s="169" t="str">
        <f>IF(Main!G137=0,"",CONCATENATE(Main!N137))</f>
        <v/>
      </c>
      <c r="J134" s="168" t="str">
        <f>IF(Main!O137&gt;0,Main!O137,"")</f>
        <v/>
      </c>
      <c r="K134" s="163"/>
      <c r="L134" s="163"/>
    </row>
    <row r="135" spans="1:12" ht="30" hidden="1" customHeight="1">
      <c r="A135" s="168" t="str">
        <f>IF(Main!G138=0,"",CONCATENATE(Main!A138))</f>
        <v/>
      </c>
      <c r="B135" s="168" t="str">
        <f>IF(Main!G138=0,"",CONCATENATE(Main!B138))</f>
        <v/>
      </c>
      <c r="C135" s="168" t="str">
        <f>IF(Main!G138=0,"",CONCATENATE("X",Main!D138,"-",Main!C138))</f>
        <v/>
      </c>
      <c r="D135" s="169" t="str">
        <f>IF(Main!G138=0,"",CONCATENATE(Main!E138," ",Main!F138))</f>
        <v/>
      </c>
      <c r="E135" s="169" t="str">
        <f>IF(Main!G138=0,"",CONCATENATE(Main!H138," ",Main!I138))</f>
        <v/>
      </c>
      <c r="F135" s="169" t="str">
        <f>IF(Main!G138=0,"",CONCATENATE(Main!J138," ",Main!K138))</f>
        <v/>
      </c>
      <c r="G135" s="168" t="str">
        <f>IF(Main!G138=0,"",CONCATENATE(Main!G139))</f>
        <v/>
      </c>
      <c r="H135" s="168" t="str">
        <f>IF(Main!G138=0,"",CONCATENATE(Main!L138))</f>
        <v/>
      </c>
      <c r="I135" s="169" t="str">
        <f>IF(Main!G138=0,"",CONCATENATE(Main!N138))</f>
        <v/>
      </c>
      <c r="J135" s="168" t="str">
        <f>IF(Main!O138&gt;0,Main!O138,"")</f>
        <v/>
      </c>
      <c r="K135" s="163"/>
      <c r="L135" s="163"/>
    </row>
    <row r="136" spans="1:12" ht="30" hidden="1" customHeight="1">
      <c r="A136" s="168" t="str">
        <f>IF(Main!G139=0,"",CONCATENATE(Main!A139))</f>
        <v/>
      </c>
      <c r="B136" s="168" t="str">
        <f>IF(Main!G139=0,"",CONCATENATE(Main!B139))</f>
        <v/>
      </c>
      <c r="C136" s="168" t="str">
        <f>IF(Main!G139=0,"",CONCATENATE("X",Main!D139,"-",Main!C139))</f>
        <v/>
      </c>
      <c r="D136" s="169" t="str">
        <f>IF(Main!G139=0,"",CONCATENATE(Main!E139," ",Main!F139))</f>
        <v/>
      </c>
      <c r="E136" s="169" t="str">
        <f>IF(Main!G139=0,"",CONCATENATE(Main!H139," ",Main!I139))</f>
        <v/>
      </c>
      <c r="F136" s="169" t="str">
        <f>IF(Main!G139=0,"",CONCATENATE(Main!J139," ",Main!K139))</f>
        <v/>
      </c>
      <c r="G136" s="168" t="str">
        <f>IF(Main!G139=0,"",CONCATENATE(Main!G140))</f>
        <v/>
      </c>
      <c r="H136" s="168" t="str">
        <f>IF(Main!G139=0,"",CONCATENATE(Main!L139))</f>
        <v/>
      </c>
      <c r="I136" s="169" t="str">
        <f>IF(Main!G139=0,"",CONCATENATE(Main!N139))</f>
        <v/>
      </c>
      <c r="J136" s="168" t="str">
        <f>IF(Main!O139&gt;0,Main!O139,"")</f>
        <v/>
      </c>
      <c r="K136" s="163"/>
      <c r="L136" s="163"/>
    </row>
    <row r="137" spans="1:12" ht="30" hidden="1" customHeight="1">
      <c r="A137" s="168" t="str">
        <f>IF(Main!G140=0,"",CONCATENATE(Main!A140))</f>
        <v/>
      </c>
      <c r="B137" s="168" t="str">
        <f>IF(Main!G140=0,"",CONCATENATE(Main!B140))</f>
        <v/>
      </c>
      <c r="C137" s="168" t="str">
        <f>IF(Main!G140=0,"",CONCATENATE("X",Main!D140,"-",Main!C140))</f>
        <v/>
      </c>
      <c r="D137" s="169" t="str">
        <f>IF(Main!G140=0,"",CONCATENATE(Main!E140," ",Main!F140))</f>
        <v/>
      </c>
      <c r="E137" s="169" t="str">
        <f>IF(Main!G140=0,"",CONCATENATE(Main!H140," ",Main!I140))</f>
        <v/>
      </c>
      <c r="F137" s="169" t="str">
        <f>IF(Main!G140=0,"",CONCATENATE(Main!J140," ",Main!K140))</f>
        <v/>
      </c>
      <c r="G137" s="168" t="str">
        <f>IF(Main!G140=0,"",CONCATENATE(Main!G141))</f>
        <v/>
      </c>
      <c r="H137" s="168" t="str">
        <f>IF(Main!G140=0,"",CONCATENATE(Main!L140))</f>
        <v/>
      </c>
      <c r="I137" s="169" t="str">
        <f>IF(Main!G140=0,"",CONCATENATE(Main!N140))</f>
        <v/>
      </c>
      <c r="J137" s="168" t="str">
        <f>IF(Main!O140&gt;0,Main!O140,"")</f>
        <v/>
      </c>
      <c r="K137" s="163"/>
      <c r="L137" s="163"/>
    </row>
    <row r="138" spans="1:12" ht="30" hidden="1" customHeight="1">
      <c r="A138" s="168" t="str">
        <f>IF(Main!G141=0,"",CONCATENATE(Main!A141))</f>
        <v/>
      </c>
      <c r="B138" s="168" t="str">
        <f>IF(Main!G141=0,"",CONCATENATE(Main!B141))</f>
        <v/>
      </c>
      <c r="C138" s="168" t="str">
        <f>IF(Main!G141=0,"",CONCATENATE("X",Main!D141,"-",Main!C141))</f>
        <v/>
      </c>
      <c r="D138" s="169" t="str">
        <f>IF(Main!G141=0,"",CONCATENATE(Main!E141," ",Main!F141))</f>
        <v/>
      </c>
      <c r="E138" s="169" t="str">
        <f>IF(Main!G141=0,"",CONCATENATE(Main!H141," ",Main!I141))</f>
        <v/>
      </c>
      <c r="F138" s="169" t="str">
        <f>IF(Main!G141=0,"",CONCATENATE(Main!J141," ",Main!K141))</f>
        <v/>
      </c>
      <c r="G138" s="168" t="str">
        <f>IF(Main!G141=0,"",CONCATENATE(Main!G142))</f>
        <v/>
      </c>
      <c r="H138" s="168" t="str">
        <f>IF(Main!G141=0,"",CONCATENATE(Main!L141))</f>
        <v/>
      </c>
      <c r="I138" s="169" t="str">
        <f>IF(Main!G141=0,"",CONCATENATE(Main!N141))</f>
        <v/>
      </c>
      <c r="J138" s="168" t="str">
        <f>IF(Main!O141&gt;0,Main!O141,"")</f>
        <v/>
      </c>
      <c r="K138" s="163"/>
      <c r="L138" s="163"/>
    </row>
    <row r="139" spans="1:12" ht="30" hidden="1" customHeight="1">
      <c r="A139" s="168" t="str">
        <f>IF(Main!G142=0,"",CONCATENATE(Main!A142))</f>
        <v/>
      </c>
      <c r="B139" s="168" t="str">
        <f>IF(Main!G142=0,"",CONCATENATE(Main!B142))</f>
        <v/>
      </c>
      <c r="C139" s="168" t="str">
        <f>IF(Main!G142=0,"",CONCATENATE("X",Main!D142,"-",Main!C142))</f>
        <v/>
      </c>
      <c r="D139" s="169" t="str">
        <f>IF(Main!G142=0,"",CONCATENATE(Main!E142," ",Main!F142))</f>
        <v/>
      </c>
      <c r="E139" s="169" t="str">
        <f>IF(Main!G142=0,"",CONCATENATE(Main!H142," ",Main!I142))</f>
        <v/>
      </c>
      <c r="F139" s="169" t="str">
        <f>IF(Main!G142=0,"",CONCATENATE(Main!J142," ",Main!K142))</f>
        <v/>
      </c>
      <c r="G139" s="168" t="str">
        <f>IF(Main!G142=0,"",CONCATENATE(Main!G143))</f>
        <v/>
      </c>
      <c r="H139" s="168" t="str">
        <f>IF(Main!G142=0,"",CONCATENATE(Main!L142))</f>
        <v/>
      </c>
      <c r="I139" s="169" t="str">
        <f>IF(Main!G142=0,"",CONCATENATE(Main!N142))</f>
        <v/>
      </c>
      <c r="J139" s="168" t="str">
        <f>IF(Main!O142&gt;0,Main!O142,"")</f>
        <v/>
      </c>
      <c r="K139" s="163"/>
      <c r="L139" s="163"/>
    </row>
    <row r="140" spans="1:12" ht="30" hidden="1" customHeight="1">
      <c r="A140" s="168" t="str">
        <f>IF(Main!G143=0,"",CONCATENATE(Main!A143))</f>
        <v/>
      </c>
      <c r="B140" s="168" t="str">
        <f>IF(Main!G143=0,"",CONCATENATE(Main!B143))</f>
        <v/>
      </c>
      <c r="C140" s="168" t="str">
        <f>IF(Main!G143=0,"",CONCATENATE("X",Main!D143,"-",Main!C143))</f>
        <v/>
      </c>
      <c r="D140" s="169" t="str">
        <f>IF(Main!G143=0,"",CONCATENATE(Main!E143," ",Main!F143))</f>
        <v/>
      </c>
      <c r="E140" s="169" t="str">
        <f>IF(Main!G143=0,"",CONCATENATE(Main!H143," ",Main!I143))</f>
        <v/>
      </c>
      <c r="F140" s="169" t="str">
        <f>IF(Main!G143=0,"",CONCATENATE(Main!J143," ",Main!K143))</f>
        <v/>
      </c>
      <c r="G140" s="168" t="str">
        <f>IF(Main!G143=0,"",CONCATENATE(Main!G144))</f>
        <v/>
      </c>
      <c r="H140" s="168" t="str">
        <f>IF(Main!G143=0,"",CONCATENATE(Main!L143))</f>
        <v/>
      </c>
      <c r="I140" s="169" t="str">
        <f>IF(Main!G143=0,"",CONCATENATE(Main!N143))</f>
        <v/>
      </c>
      <c r="J140" s="168" t="str">
        <f>IF(Main!O143&gt;0,Main!O143,"")</f>
        <v/>
      </c>
      <c r="K140" s="163"/>
      <c r="L140" s="163"/>
    </row>
    <row r="141" spans="1:12" ht="30" hidden="1" customHeight="1">
      <c r="A141" s="168" t="str">
        <f>IF(Main!G144=0,"",CONCATENATE(Main!A144))</f>
        <v/>
      </c>
      <c r="B141" s="168" t="str">
        <f>IF(Main!G144=0,"",CONCATENATE(Main!B144))</f>
        <v/>
      </c>
      <c r="C141" s="168" t="str">
        <f>IF(Main!G144=0,"",CONCATENATE("X",Main!D144,"-",Main!C144))</f>
        <v/>
      </c>
      <c r="D141" s="169" t="str">
        <f>IF(Main!G144=0,"",CONCATENATE(Main!E144," ",Main!F144))</f>
        <v/>
      </c>
      <c r="E141" s="169" t="str">
        <f>IF(Main!G144=0,"",CONCATENATE(Main!H144," ",Main!I144))</f>
        <v/>
      </c>
      <c r="F141" s="169" t="str">
        <f>IF(Main!G144=0,"",CONCATENATE(Main!J144," ",Main!K144))</f>
        <v/>
      </c>
      <c r="G141" s="168" t="str">
        <f>IF(Main!G144=0,"",CONCATENATE(Main!G145))</f>
        <v/>
      </c>
      <c r="H141" s="168" t="str">
        <f>IF(Main!G144=0,"",CONCATENATE(Main!L144))</f>
        <v/>
      </c>
      <c r="I141" s="169" t="str">
        <f>IF(Main!G144=0,"",CONCATENATE(Main!N144))</f>
        <v/>
      </c>
      <c r="J141" s="168" t="str">
        <f>IF(Main!O144&gt;0,Main!O144,"")</f>
        <v/>
      </c>
      <c r="K141" s="163"/>
      <c r="L141" s="163"/>
    </row>
    <row r="142" spans="1:12" ht="30" hidden="1" customHeight="1">
      <c r="A142" s="168" t="str">
        <f>IF(Main!G145=0,"",CONCATENATE(Main!A145))</f>
        <v/>
      </c>
      <c r="B142" s="168" t="str">
        <f>IF(Main!G145=0,"",CONCATENATE(Main!B145))</f>
        <v/>
      </c>
      <c r="C142" s="168" t="str">
        <f>IF(Main!G145=0,"",CONCATENATE("X",Main!D145,"-",Main!C145))</f>
        <v/>
      </c>
      <c r="D142" s="169" t="str">
        <f>IF(Main!G145=0,"",CONCATENATE(Main!E145," ",Main!F145))</f>
        <v/>
      </c>
      <c r="E142" s="169" t="str">
        <f>IF(Main!G145=0,"",CONCATENATE(Main!H145," ",Main!I145))</f>
        <v/>
      </c>
      <c r="F142" s="169" t="str">
        <f>IF(Main!G145=0,"",CONCATENATE(Main!J145," ",Main!K145))</f>
        <v/>
      </c>
      <c r="G142" s="168" t="str">
        <f>IF(Main!G145=0,"",CONCATENATE(Main!G146))</f>
        <v/>
      </c>
      <c r="H142" s="168" t="str">
        <f>IF(Main!G145=0,"",CONCATENATE(Main!L145))</f>
        <v/>
      </c>
      <c r="I142" s="169" t="str">
        <f>IF(Main!G145=0,"",CONCATENATE(Main!N145))</f>
        <v/>
      </c>
      <c r="J142" s="168" t="str">
        <f>IF(Main!O145&gt;0,Main!O145,"")</f>
        <v/>
      </c>
      <c r="K142" s="163"/>
      <c r="L142" s="163"/>
    </row>
    <row r="143" spans="1:12" ht="30" hidden="1" customHeight="1">
      <c r="A143" s="168" t="str">
        <f>IF(Main!G146=0,"",CONCATENATE(Main!A146))</f>
        <v/>
      </c>
      <c r="B143" s="168" t="str">
        <f>IF(Main!G146=0,"",CONCATENATE(Main!B146))</f>
        <v/>
      </c>
      <c r="C143" s="168" t="str">
        <f>IF(Main!G146=0,"",CONCATENATE("X",Main!D146,"-",Main!C146))</f>
        <v/>
      </c>
      <c r="D143" s="169" t="str">
        <f>IF(Main!G146=0,"",CONCATENATE(Main!E146," ",Main!F146))</f>
        <v/>
      </c>
      <c r="E143" s="169" t="str">
        <f>IF(Main!G146=0,"",CONCATENATE(Main!H146," ",Main!I146))</f>
        <v/>
      </c>
      <c r="F143" s="169" t="str">
        <f>IF(Main!G146=0,"",CONCATENATE(Main!J146," ",Main!K146))</f>
        <v/>
      </c>
      <c r="G143" s="168" t="str">
        <f>IF(Main!G146=0,"",CONCATENATE(Main!G147))</f>
        <v/>
      </c>
      <c r="H143" s="168" t="str">
        <f>IF(Main!G146=0,"",CONCATENATE(Main!L146))</f>
        <v/>
      </c>
      <c r="I143" s="169" t="str">
        <f>IF(Main!G146=0,"",CONCATENATE(Main!N146))</f>
        <v/>
      </c>
      <c r="J143" s="168" t="str">
        <f>IF(Main!O146&gt;0,Main!O146,"")</f>
        <v/>
      </c>
      <c r="K143" s="163"/>
      <c r="L143" s="163"/>
    </row>
    <row r="144" spans="1:12" ht="30" hidden="1" customHeight="1">
      <c r="A144" s="168" t="str">
        <f>IF(Main!G147=0,"",CONCATENATE(Main!A147))</f>
        <v/>
      </c>
      <c r="B144" s="168" t="str">
        <f>IF(Main!G147=0,"",CONCATENATE(Main!B147))</f>
        <v/>
      </c>
      <c r="C144" s="168" t="str">
        <f>IF(Main!G147=0,"",CONCATENATE("X",Main!D147,"-",Main!C147))</f>
        <v/>
      </c>
      <c r="D144" s="169" t="str">
        <f>IF(Main!G147=0,"",CONCATENATE(Main!E147," ",Main!F147))</f>
        <v/>
      </c>
      <c r="E144" s="169" t="str">
        <f>IF(Main!G147=0,"",CONCATENATE(Main!H147," ",Main!I147))</f>
        <v/>
      </c>
      <c r="F144" s="169" t="str">
        <f>IF(Main!G147=0,"",CONCATENATE(Main!J147," ",Main!K147))</f>
        <v/>
      </c>
      <c r="G144" s="168" t="str">
        <f>IF(Main!G147=0,"",CONCATENATE(Main!G148))</f>
        <v/>
      </c>
      <c r="H144" s="168" t="str">
        <f>IF(Main!G147=0,"",CONCATENATE(Main!L147))</f>
        <v/>
      </c>
      <c r="I144" s="169" t="str">
        <f>IF(Main!G147=0,"",CONCATENATE(Main!N147))</f>
        <v/>
      </c>
      <c r="J144" s="168" t="str">
        <f>IF(Main!O147&gt;0,Main!O147,"")</f>
        <v/>
      </c>
      <c r="K144" s="163"/>
      <c r="L144" s="163"/>
    </row>
    <row r="145" spans="1:12" ht="30" hidden="1" customHeight="1">
      <c r="A145" s="168" t="str">
        <f>IF(Main!G148=0,"",CONCATENATE(Main!A148))</f>
        <v/>
      </c>
      <c r="B145" s="168" t="str">
        <f>IF(Main!G148=0,"",CONCATENATE(Main!B148))</f>
        <v/>
      </c>
      <c r="C145" s="168" t="str">
        <f>IF(Main!G148=0,"",CONCATENATE("X",Main!D148,"-",Main!C148))</f>
        <v/>
      </c>
      <c r="D145" s="169" t="str">
        <f>IF(Main!G148=0,"",CONCATENATE(Main!E148," ",Main!F148))</f>
        <v/>
      </c>
      <c r="E145" s="169" t="str">
        <f>IF(Main!G148=0,"",CONCATENATE(Main!H148," ",Main!I148))</f>
        <v/>
      </c>
      <c r="F145" s="169" t="str">
        <f>IF(Main!G148=0,"",CONCATENATE(Main!J148," ",Main!K148))</f>
        <v/>
      </c>
      <c r="G145" s="168" t="str">
        <f>IF(Main!G148=0,"",CONCATENATE(Main!G149))</f>
        <v/>
      </c>
      <c r="H145" s="168" t="str">
        <f>IF(Main!G148=0,"",CONCATENATE(Main!L148))</f>
        <v/>
      </c>
      <c r="I145" s="169" t="str">
        <f>IF(Main!G148=0,"",CONCATENATE(Main!N148))</f>
        <v/>
      </c>
      <c r="J145" s="168" t="str">
        <f>IF(Main!O148&gt;0,Main!O148,"")</f>
        <v/>
      </c>
      <c r="K145" s="163"/>
      <c r="L145" s="163"/>
    </row>
    <row r="146" spans="1:12" ht="30" hidden="1" customHeight="1">
      <c r="A146" s="168" t="str">
        <f>IF(Main!G149=0,"",CONCATENATE(Main!A149))</f>
        <v/>
      </c>
      <c r="B146" s="168" t="str">
        <f>IF(Main!G149=0,"",CONCATENATE(Main!B149))</f>
        <v/>
      </c>
      <c r="C146" s="168" t="str">
        <f>IF(Main!G149=0,"",CONCATENATE("X",Main!D149,"-",Main!C149))</f>
        <v/>
      </c>
      <c r="D146" s="169" t="str">
        <f>IF(Main!G149=0,"",CONCATENATE(Main!E149," ",Main!F149))</f>
        <v/>
      </c>
      <c r="E146" s="169" t="str">
        <f>IF(Main!G149=0,"",CONCATENATE(Main!H149," ",Main!I149))</f>
        <v/>
      </c>
      <c r="F146" s="169" t="str">
        <f>IF(Main!G149=0,"",CONCATENATE(Main!J149," ",Main!K149))</f>
        <v/>
      </c>
      <c r="G146" s="168" t="str">
        <f>IF(Main!G149=0,"",CONCATENATE(Main!G150))</f>
        <v/>
      </c>
      <c r="H146" s="168" t="str">
        <f>IF(Main!G149=0,"",CONCATENATE(Main!L149))</f>
        <v/>
      </c>
      <c r="I146" s="169" t="str">
        <f>IF(Main!G149=0,"",CONCATENATE(Main!N149))</f>
        <v/>
      </c>
      <c r="J146" s="168" t="str">
        <f>IF(Main!O149&gt;0,Main!O149,"")</f>
        <v/>
      </c>
      <c r="K146" s="163"/>
      <c r="L146" s="163"/>
    </row>
    <row r="147" spans="1:12" ht="30" hidden="1" customHeight="1">
      <c r="A147" s="168" t="str">
        <f>IF(Main!G150=0,"",CONCATENATE(Main!A150))</f>
        <v/>
      </c>
      <c r="B147" s="168" t="str">
        <f>IF(Main!G150=0,"",CONCATENATE(Main!B150))</f>
        <v/>
      </c>
      <c r="C147" s="168" t="str">
        <f>IF(Main!G150=0,"",CONCATENATE("X",Main!D150,"-",Main!C150))</f>
        <v/>
      </c>
      <c r="D147" s="169" t="str">
        <f>IF(Main!G150=0,"",CONCATENATE(Main!E150," ",Main!F150))</f>
        <v/>
      </c>
      <c r="E147" s="169" t="str">
        <f>IF(Main!G150=0,"",CONCATENATE(Main!H150," ",Main!I150))</f>
        <v/>
      </c>
      <c r="F147" s="169" t="str">
        <f>IF(Main!G150=0,"",CONCATENATE(Main!J150," ",Main!K150))</f>
        <v/>
      </c>
      <c r="G147" s="168" t="str">
        <f>IF(Main!G150=0,"",CONCATENATE(Main!G151))</f>
        <v/>
      </c>
      <c r="H147" s="168" t="str">
        <f>IF(Main!G150=0,"",CONCATENATE(Main!L150))</f>
        <v/>
      </c>
      <c r="I147" s="169" t="str">
        <f>IF(Main!G150=0,"",CONCATENATE(Main!N150))</f>
        <v/>
      </c>
      <c r="J147" s="168" t="str">
        <f>IF(Main!O150&gt;0,Main!O150,"")</f>
        <v/>
      </c>
      <c r="K147" s="163"/>
      <c r="L147" s="163"/>
    </row>
    <row r="148" spans="1:12" ht="30" hidden="1" customHeight="1">
      <c r="A148" s="168" t="str">
        <f>IF(Main!G151=0,"",CONCATENATE(Main!A151))</f>
        <v/>
      </c>
      <c r="B148" s="168" t="str">
        <f>IF(Main!G151=0,"",CONCATENATE(Main!B151))</f>
        <v/>
      </c>
      <c r="C148" s="168" t="str">
        <f>IF(Main!G151=0,"",CONCATENATE("X",Main!D151,"-",Main!C151))</f>
        <v/>
      </c>
      <c r="D148" s="169" t="str">
        <f>IF(Main!G151=0,"",CONCATENATE(Main!E151," ",Main!F151))</f>
        <v/>
      </c>
      <c r="E148" s="169" t="str">
        <f>IF(Main!G151=0,"",CONCATENATE(Main!H151," ",Main!I151))</f>
        <v/>
      </c>
      <c r="F148" s="169" t="str">
        <f>IF(Main!G151=0,"",CONCATENATE(Main!J151," ",Main!K151))</f>
        <v/>
      </c>
      <c r="G148" s="168" t="str">
        <f>IF(Main!G151=0,"",CONCATENATE(Main!G152))</f>
        <v/>
      </c>
      <c r="H148" s="168" t="str">
        <f>IF(Main!G151=0,"",CONCATENATE(Main!L151))</f>
        <v/>
      </c>
      <c r="I148" s="169" t="str">
        <f>IF(Main!G151=0,"",CONCATENATE(Main!N151))</f>
        <v/>
      </c>
      <c r="J148" s="168" t="str">
        <f>IF(Main!O151&gt;0,Main!O151,"")</f>
        <v/>
      </c>
      <c r="K148" s="163"/>
      <c r="L148" s="163"/>
    </row>
    <row r="149" spans="1:12" ht="30" hidden="1" customHeight="1">
      <c r="A149" s="168" t="str">
        <f>IF(Main!G152=0,"",CONCATENATE(Main!A152))</f>
        <v/>
      </c>
      <c r="B149" s="168" t="str">
        <f>IF(Main!G152=0,"",CONCATENATE(Main!B152))</f>
        <v/>
      </c>
      <c r="C149" s="168" t="str">
        <f>IF(Main!G152=0,"",CONCATENATE("X",Main!D152,"-",Main!C152))</f>
        <v/>
      </c>
      <c r="D149" s="169" t="str">
        <f>IF(Main!G152=0,"",CONCATENATE(Main!E152," ",Main!F152))</f>
        <v/>
      </c>
      <c r="E149" s="169" t="str">
        <f>IF(Main!G152=0,"",CONCATENATE(Main!H152," ",Main!I152))</f>
        <v/>
      </c>
      <c r="F149" s="169" t="str">
        <f>IF(Main!G152=0,"",CONCATENATE(Main!J152," ",Main!K152))</f>
        <v/>
      </c>
      <c r="G149" s="168" t="str">
        <f>IF(Main!G152=0,"",CONCATENATE(Main!G153))</f>
        <v/>
      </c>
      <c r="H149" s="168" t="str">
        <f>IF(Main!G152=0,"",CONCATENATE(Main!L152))</f>
        <v/>
      </c>
      <c r="I149" s="169" t="str">
        <f>IF(Main!G152=0,"",CONCATENATE(Main!N152))</f>
        <v/>
      </c>
      <c r="J149" s="168" t="str">
        <f>IF(Main!O152&gt;0,Main!O152,"")</f>
        <v/>
      </c>
      <c r="K149" s="163"/>
      <c r="L149" s="163"/>
    </row>
    <row r="150" spans="1:12" ht="30" hidden="1" customHeight="1">
      <c r="A150" s="168" t="str">
        <f>IF(Main!G153=0,"",CONCATENATE(Main!A153))</f>
        <v/>
      </c>
      <c r="B150" s="168" t="str">
        <f>IF(Main!G153=0,"",CONCATENATE(Main!B153))</f>
        <v/>
      </c>
      <c r="C150" s="168" t="str">
        <f>IF(Main!G153=0,"",CONCATENATE("X",Main!D153,"-",Main!C153))</f>
        <v/>
      </c>
      <c r="D150" s="169" t="str">
        <f>IF(Main!G153=0,"",CONCATENATE(Main!E153," ",Main!F153))</f>
        <v/>
      </c>
      <c r="E150" s="169" t="str">
        <f>IF(Main!G153=0,"",CONCATENATE(Main!H153," ",Main!I153))</f>
        <v/>
      </c>
      <c r="F150" s="169" t="str">
        <f>IF(Main!G153=0,"",CONCATENATE(Main!J153," ",Main!K153))</f>
        <v/>
      </c>
      <c r="G150" s="168" t="str">
        <f>IF(Main!G153=0,"",CONCATENATE(Main!G154))</f>
        <v/>
      </c>
      <c r="H150" s="168" t="str">
        <f>IF(Main!G153=0,"",CONCATENATE(Main!L153))</f>
        <v/>
      </c>
      <c r="I150" s="169" t="str">
        <f>IF(Main!G153=0,"",CONCATENATE(Main!N153))</f>
        <v/>
      </c>
      <c r="J150" s="168" t="str">
        <f>IF(Main!O153&gt;0,Main!O153,"")</f>
        <v/>
      </c>
      <c r="K150" s="163"/>
      <c r="L150" s="163"/>
    </row>
    <row r="151" spans="1:12" ht="30" hidden="1" customHeight="1">
      <c r="A151" s="168" t="str">
        <f>IF(Main!G154=0,"",CONCATENATE(Main!A154))</f>
        <v/>
      </c>
      <c r="B151" s="168" t="str">
        <f>IF(Main!G154=0,"",CONCATENATE(Main!B154))</f>
        <v/>
      </c>
      <c r="C151" s="168" t="str">
        <f>IF(Main!G154=0,"",CONCATENATE("X",Main!D154,"-",Main!C154))</f>
        <v/>
      </c>
      <c r="D151" s="169" t="str">
        <f>IF(Main!G154=0,"",CONCATENATE(Main!E154," ",Main!F154))</f>
        <v/>
      </c>
      <c r="E151" s="169" t="str">
        <f>IF(Main!G154=0,"",CONCATENATE(Main!H154," ",Main!I154))</f>
        <v/>
      </c>
      <c r="F151" s="169" t="str">
        <f>IF(Main!G154=0,"",CONCATENATE(Main!J154," ",Main!K154))</f>
        <v/>
      </c>
      <c r="G151" s="168" t="str">
        <f>IF(Main!G154=0,"",CONCATENATE(Main!G155))</f>
        <v/>
      </c>
      <c r="H151" s="168" t="str">
        <f>IF(Main!G154=0,"",CONCATENATE(Main!L154))</f>
        <v/>
      </c>
      <c r="I151" s="169" t="str">
        <f>IF(Main!G154=0,"",CONCATENATE(Main!N154))</f>
        <v/>
      </c>
      <c r="J151" s="168" t="str">
        <f>IF(Main!O154&gt;0,Main!O154,"")</f>
        <v/>
      </c>
      <c r="K151" s="163"/>
      <c r="L151" s="163"/>
    </row>
    <row r="152" spans="1:12" ht="30" hidden="1" customHeight="1">
      <c r="A152" s="168" t="str">
        <f>IF(Main!G155=0,"",CONCATENATE(Main!A155))</f>
        <v/>
      </c>
      <c r="B152" s="168" t="str">
        <f>IF(Main!G155=0,"",CONCATENATE(Main!B155))</f>
        <v/>
      </c>
      <c r="C152" s="168" t="str">
        <f>IF(Main!G155=0,"",CONCATENATE("X",Main!D155,"-",Main!C155))</f>
        <v/>
      </c>
      <c r="D152" s="169" t="str">
        <f>IF(Main!G155=0,"",CONCATENATE(Main!E155," ",Main!F155))</f>
        <v/>
      </c>
      <c r="E152" s="169" t="str">
        <f>IF(Main!G155=0,"",CONCATENATE(Main!H155," ",Main!I155))</f>
        <v/>
      </c>
      <c r="F152" s="169" t="str">
        <f>IF(Main!G155=0,"",CONCATENATE(Main!J155," ",Main!K155))</f>
        <v/>
      </c>
      <c r="G152" s="168" t="str">
        <f>IF(Main!G155=0,"",CONCATENATE(Main!G156))</f>
        <v/>
      </c>
      <c r="H152" s="168" t="str">
        <f>IF(Main!G155=0,"",CONCATENATE(Main!L155))</f>
        <v/>
      </c>
      <c r="I152" s="169" t="str">
        <f>IF(Main!G155=0,"",CONCATENATE(Main!N155))</f>
        <v/>
      </c>
      <c r="J152" s="168" t="str">
        <f>IF(Main!O155&gt;0,Main!O155,"")</f>
        <v/>
      </c>
      <c r="K152" s="163"/>
      <c r="L152" s="163"/>
    </row>
    <row r="153" spans="1:12" ht="30" hidden="1" customHeight="1">
      <c r="A153" s="168" t="str">
        <f>IF(Main!G156=0,"",CONCATENATE(Main!A156))</f>
        <v/>
      </c>
      <c r="B153" s="168" t="str">
        <f>IF(Main!G156=0,"",CONCATENATE(Main!B156))</f>
        <v/>
      </c>
      <c r="C153" s="168" t="str">
        <f>IF(Main!G156=0,"",CONCATENATE("X",Main!D156,"-",Main!C156))</f>
        <v/>
      </c>
      <c r="D153" s="169" t="str">
        <f>IF(Main!G156=0,"",CONCATENATE(Main!E156," ",Main!F156))</f>
        <v/>
      </c>
      <c r="E153" s="169" t="str">
        <f>IF(Main!G156=0,"",CONCATENATE(Main!H156," ",Main!I156))</f>
        <v/>
      </c>
      <c r="F153" s="169" t="str">
        <f>IF(Main!G156=0,"",CONCATENATE(Main!J156," ",Main!K156))</f>
        <v/>
      </c>
      <c r="G153" s="168" t="str">
        <f>IF(Main!G156=0,"",CONCATENATE(Main!G157))</f>
        <v/>
      </c>
      <c r="H153" s="168" t="str">
        <f>IF(Main!G156=0,"",CONCATENATE(Main!L156))</f>
        <v/>
      </c>
      <c r="I153" s="169" t="str">
        <f>IF(Main!G156=0,"",CONCATENATE(Main!N156))</f>
        <v/>
      </c>
      <c r="J153" s="168" t="str">
        <f>IF(Main!O156&gt;0,Main!O156,"")</f>
        <v/>
      </c>
      <c r="K153" s="163"/>
      <c r="L153" s="163"/>
    </row>
    <row r="154" spans="1:12" ht="30" hidden="1" customHeight="1">
      <c r="A154" s="168" t="str">
        <f>IF(Main!G157=0,"",CONCATENATE(Main!A157))</f>
        <v/>
      </c>
      <c r="B154" s="168" t="str">
        <f>IF(Main!G157=0,"",CONCATENATE(Main!B157))</f>
        <v/>
      </c>
      <c r="C154" s="168" t="str">
        <f>IF(Main!G157=0,"",CONCATENATE("X",Main!D157,"-",Main!C157))</f>
        <v/>
      </c>
      <c r="D154" s="169" t="str">
        <f>IF(Main!G157=0,"",CONCATENATE(Main!E157," ",Main!F157))</f>
        <v/>
      </c>
      <c r="E154" s="169" t="str">
        <f>IF(Main!G157=0,"",CONCATENATE(Main!H157," ",Main!I157))</f>
        <v/>
      </c>
      <c r="F154" s="169" t="str">
        <f>IF(Main!G157=0,"",CONCATENATE(Main!J157," ",Main!K157))</f>
        <v/>
      </c>
      <c r="G154" s="168" t="str">
        <f>IF(Main!G157=0,"",CONCATENATE(Main!G158))</f>
        <v/>
      </c>
      <c r="H154" s="168" t="str">
        <f>IF(Main!G157=0,"",CONCATENATE(Main!L157))</f>
        <v/>
      </c>
      <c r="I154" s="169" t="str">
        <f>IF(Main!G157=0,"",CONCATENATE(Main!N157))</f>
        <v/>
      </c>
      <c r="J154" s="168" t="str">
        <f>IF(Main!O157&gt;0,Main!O157,"")</f>
        <v/>
      </c>
      <c r="K154" s="163"/>
      <c r="L154" s="163"/>
    </row>
    <row r="155" spans="1:12" ht="30" hidden="1" customHeight="1">
      <c r="A155" s="168" t="str">
        <f>IF(Main!G158=0,"",CONCATENATE(Main!A158))</f>
        <v/>
      </c>
      <c r="B155" s="168" t="str">
        <f>IF(Main!G158=0,"",CONCATENATE(Main!B158))</f>
        <v/>
      </c>
      <c r="C155" s="168" t="str">
        <f>IF(Main!G158=0,"",CONCATENATE("X",Main!D158,"-",Main!C158))</f>
        <v/>
      </c>
      <c r="D155" s="169" t="str">
        <f>IF(Main!G158=0,"",CONCATENATE(Main!E158," ",Main!F158))</f>
        <v/>
      </c>
      <c r="E155" s="169" t="str">
        <f>IF(Main!G158=0,"",CONCATENATE(Main!H158," ",Main!I158))</f>
        <v/>
      </c>
      <c r="F155" s="169" t="str">
        <f>IF(Main!G158=0,"",CONCATENATE(Main!J158," ",Main!K158))</f>
        <v/>
      </c>
      <c r="G155" s="168" t="str">
        <f>IF(Main!G158=0,"",CONCATENATE(Main!G159))</f>
        <v/>
      </c>
      <c r="H155" s="168" t="str">
        <f>IF(Main!G158=0,"",CONCATENATE(Main!L158))</f>
        <v/>
      </c>
      <c r="I155" s="169" t="str">
        <f>IF(Main!G158=0,"",CONCATENATE(Main!N158))</f>
        <v/>
      </c>
      <c r="J155" s="168" t="str">
        <f>IF(Main!O158&gt;0,Main!O158,"")</f>
        <v/>
      </c>
      <c r="K155" s="163"/>
      <c r="L155" s="163"/>
    </row>
    <row r="156" spans="1:12" ht="30" hidden="1" customHeight="1">
      <c r="A156" s="168" t="str">
        <f>IF(Main!G159=0,"",CONCATENATE(Main!A159))</f>
        <v/>
      </c>
      <c r="B156" s="168" t="str">
        <f>IF(Main!G159=0,"",CONCATENATE(Main!B159))</f>
        <v/>
      </c>
      <c r="C156" s="168" t="str">
        <f>IF(Main!G159=0,"",CONCATENATE("X",Main!D159,"-",Main!C159))</f>
        <v/>
      </c>
      <c r="D156" s="169" t="str">
        <f>IF(Main!G159=0,"",CONCATENATE(Main!E159," ",Main!F159))</f>
        <v/>
      </c>
      <c r="E156" s="169" t="str">
        <f>IF(Main!G159=0,"",CONCATENATE(Main!H159," ",Main!I159))</f>
        <v/>
      </c>
      <c r="F156" s="169" t="str">
        <f>IF(Main!G159=0,"",CONCATENATE(Main!J159," ",Main!K159))</f>
        <v/>
      </c>
      <c r="G156" s="168" t="str">
        <f>IF(Main!G159=0,"",CONCATENATE(Main!G160))</f>
        <v/>
      </c>
      <c r="H156" s="168" t="str">
        <f>IF(Main!G159=0,"",CONCATENATE(Main!L159))</f>
        <v/>
      </c>
      <c r="I156" s="169" t="str">
        <f>IF(Main!G159=0,"",CONCATENATE(Main!N159))</f>
        <v/>
      </c>
      <c r="J156" s="168" t="str">
        <f>IF(Main!O159&gt;0,Main!O159,"")</f>
        <v/>
      </c>
      <c r="K156" s="163"/>
      <c r="L156" s="163"/>
    </row>
    <row r="157" spans="1:12" ht="30" hidden="1" customHeight="1">
      <c r="A157" s="168" t="str">
        <f>IF(Main!G160=0,"",CONCATENATE(Main!A160))</f>
        <v/>
      </c>
      <c r="B157" s="168" t="str">
        <f>IF(Main!G160=0,"",CONCATENATE(Main!B160))</f>
        <v/>
      </c>
      <c r="C157" s="168" t="str">
        <f>IF(Main!G160=0,"",CONCATENATE("X",Main!D160,"-",Main!C160))</f>
        <v/>
      </c>
      <c r="D157" s="169" t="str">
        <f>IF(Main!G160=0,"",CONCATENATE(Main!E160," ",Main!F160))</f>
        <v/>
      </c>
      <c r="E157" s="169" t="str">
        <f>IF(Main!G160=0,"",CONCATENATE(Main!H160," ",Main!I160))</f>
        <v/>
      </c>
      <c r="F157" s="169" t="str">
        <f>IF(Main!G160=0,"",CONCATENATE(Main!J160," ",Main!K160))</f>
        <v/>
      </c>
      <c r="G157" s="168" t="str">
        <f>IF(Main!G160=0,"",CONCATENATE(Main!G161))</f>
        <v/>
      </c>
      <c r="H157" s="168" t="str">
        <f>IF(Main!G160=0,"",CONCATENATE(Main!L160))</f>
        <v/>
      </c>
      <c r="I157" s="169" t="str">
        <f>IF(Main!G160=0,"",CONCATENATE(Main!N160))</f>
        <v/>
      </c>
      <c r="J157" s="168" t="str">
        <f>IF(Main!O160&gt;0,Main!O160,"")</f>
        <v/>
      </c>
      <c r="K157" s="163"/>
      <c r="L157" s="163"/>
    </row>
    <row r="158" spans="1:12" ht="30" hidden="1" customHeight="1">
      <c r="A158" s="168" t="str">
        <f>IF(Main!G161=0,"",CONCATENATE(Main!A161))</f>
        <v/>
      </c>
      <c r="B158" s="168" t="str">
        <f>IF(Main!G161=0,"",CONCATENATE(Main!B161))</f>
        <v/>
      </c>
      <c r="C158" s="168" t="str">
        <f>IF(Main!G161=0,"",CONCATENATE("X",Main!D161,"-",Main!C161))</f>
        <v/>
      </c>
      <c r="D158" s="169" t="str">
        <f>IF(Main!G161=0,"",CONCATENATE(Main!E161," ",Main!F161))</f>
        <v/>
      </c>
      <c r="E158" s="169" t="str">
        <f>IF(Main!G161=0,"",CONCATENATE(Main!H161," ",Main!I161))</f>
        <v/>
      </c>
      <c r="F158" s="169" t="str">
        <f>IF(Main!G161=0,"",CONCATENATE(Main!J161," ",Main!K161))</f>
        <v/>
      </c>
      <c r="G158" s="168" t="str">
        <f>IF(Main!G161=0,"",CONCATENATE(Main!G162))</f>
        <v/>
      </c>
      <c r="H158" s="168" t="str">
        <f>IF(Main!G161=0,"",CONCATENATE(Main!L161))</f>
        <v/>
      </c>
      <c r="I158" s="169" t="str">
        <f>IF(Main!G161=0,"",CONCATENATE(Main!N161))</f>
        <v/>
      </c>
      <c r="J158" s="168" t="str">
        <f>IF(Main!O161&gt;0,Main!O161,"")</f>
        <v/>
      </c>
      <c r="K158" s="163"/>
      <c r="L158" s="163"/>
    </row>
    <row r="159" spans="1:12" ht="30" hidden="1" customHeight="1">
      <c r="A159" s="168" t="str">
        <f>IF(Main!G162=0,"",CONCATENATE(Main!A162))</f>
        <v/>
      </c>
      <c r="B159" s="168" t="str">
        <f>IF(Main!G162=0,"",CONCATENATE(Main!B162))</f>
        <v/>
      </c>
      <c r="C159" s="168" t="str">
        <f>IF(Main!G162=0,"",CONCATENATE("X",Main!D162,"-",Main!C162))</f>
        <v/>
      </c>
      <c r="D159" s="169" t="str">
        <f>IF(Main!G162=0,"",CONCATENATE(Main!E162," ",Main!F162))</f>
        <v/>
      </c>
      <c r="E159" s="169" t="str">
        <f>IF(Main!G162=0,"",CONCATENATE(Main!H162," ",Main!I162))</f>
        <v/>
      </c>
      <c r="F159" s="169" t="str">
        <f>IF(Main!G162=0,"",CONCATENATE(Main!J162," ",Main!K162))</f>
        <v/>
      </c>
      <c r="G159" s="168" t="str">
        <f>IF(Main!G162=0,"",CONCATENATE(Main!G163))</f>
        <v/>
      </c>
      <c r="H159" s="168" t="str">
        <f>IF(Main!G162=0,"",CONCATENATE(Main!L162))</f>
        <v/>
      </c>
      <c r="I159" s="169" t="str">
        <f>IF(Main!G162=0,"",CONCATENATE(Main!N162))</f>
        <v/>
      </c>
      <c r="J159" s="168" t="str">
        <f>IF(Main!O162&gt;0,Main!O162,"")</f>
        <v/>
      </c>
      <c r="K159" s="163"/>
      <c r="L159" s="163"/>
    </row>
    <row r="160" spans="1:12" ht="30" hidden="1" customHeight="1">
      <c r="A160" s="168" t="str">
        <f>IF(Main!G163=0,"",CONCATENATE(Main!A163))</f>
        <v/>
      </c>
      <c r="B160" s="168" t="str">
        <f>IF(Main!G163=0,"",CONCATENATE(Main!B163))</f>
        <v/>
      </c>
      <c r="C160" s="168" t="str">
        <f>IF(Main!G163=0,"",CONCATENATE("X",Main!D163,"-",Main!C163))</f>
        <v/>
      </c>
      <c r="D160" s="169" t="str">
        <f>IF(Main!G163=0,"",CONCATENATE(Main!E163," ",Main!F163))</f>
        <v/>
      </c>
      <c r="E160" s="169" t="str">
        <f>IF(Main!G163=0,"",CONCATENATE(Main!H163," ",Main!I163))</f>
        <v/>
      </c>
      <c r="F160" s="169" t="str">
        <f>IF(Main!G163=0,"",CONCATENATE(Main!J163," ",Main!K163))</f>
        <v/>
      </c>
      <c r="G160" s="168" t="str">
        <f>IF(Main!G163=0,"",CONCATENATE(Main!G164))</f>
        <v/>
      </c>
      <c r="H160" s="168" t="str">
        <f>IF(Main!G163=0,"",CONCATENATE(Main!L163))</f>
        <v/>
      </c>
      <c r="I160" s="169" t="str">
        <f>IF(Main!G163=0,"",CONCATENATE(Main!N163))</f>
        <v/>
      </c>
      <c r="J160" s="168" t="str">
        <f>IF(Main!O163&gt;0,Main!O163,"")</f>
        <v/>
      </c>
      <c r="K160" s="163"/>
      <c r="L160" s="163"/>
    </row>
    <row r="161" spans="1:12" ht="30" hidden="1" customHeight="1">
      <c r="A161" s="168" t="str">
        <f>IF(Main!G164=0,"",CONCATENATE(Main!A164))</f>
        <v/>
      </c>
      <c r="B161" s="168" t="str">
        <f>IF(Main!G164=0,"",CONCATENATE(Main!B164))</f>
        <v/>
      </c>
      <c r="C161" s="168" t="str">
        <f>IF(Main!G164=0,"",CONCATENATE("X",Main!D164,"-",Main!C164))</f>
        <v/>
      </c>
      <c r="D161" s="169" t="str">
        <f>IF(Main!G164=0,"",CONCATENATE(Main!E164," ",Main!F164))</f>
        <v/>
      </c>
      <c r="E161" s="169" t="str">
        <f>IF(Main!G164=0,"",CONCATENATE(Main!H164," ",Main!I164))</f>
        <v/>
      </c>
      <c r="F161" s="169" t="str">
        <f>IF(Main!G164=0,"",CONCATENATE(Main!J164," ",Main!K164))</f>
        <v/>
      </c>
      <c r="G161" s="168" t="str">
        <f>IF(Main!G164=0,"",CONCATENATE(Main!G165))</f>
        <v/>
      </c>
      <c r="H161" s="168" t="str">
        <f>IF(Main!G164=0,"",CONCATENATE(Main!L164))</f>
        <v/>
      </c>
      <c r="I161" s="169" t="str">
        <f>IF(Main!G164=0,"",CONCATENATE(Main!N164))</f>
        <v/>
      </c>
      <c r="J161" s="168" t="str">
        <f>IF(Main!O164&gt;0,Main!O164,"")</f>
        <v/>
      </c>
      <c r="K161" s="163"/>
      <c r="L161" s="163"/>
    </row>
    <row r="162" spans="1:12" ht="30" hidden="1" customHeight="1">
      <c r="A162" s="168" t="str">
        <f>IF(Main!G165=0,"",CONCATENATE(Main!A165))</f>
        <v/>
      </c>
      <c r="B162" s="168" t="str">
        <f>IF(Main!G165=0,"",CONCATENATE(Main!B165))</f>
        <v/>
      </c>
      <c r="C162" s="168" t="str">
        <f>IF(Main!G165=0,"",CONCATENATE("X",Main!D165,"-",Main!C165))</f>
        <v/>
      </c>
      <c r="D162" s="169" t="str">
        <f>IF(Main!G165=0,"",CONCATENATE(Main!E165," ",Main!F165))</f>
        <v/>
      </c>
      <c r="E162" s="169" t="str">
        <f>IF(Main!G165=0,"",CONCATENATE(Main!H165," ",Main!I165))</f>
        <v/>
      </c>
      <c r="F162" s="169" t="str">
        <f>IF(Main!G165=0,"",CONCATENATE(Main!J165," ",Main!K165))</f>
        <v/>
      </c>
      <c r="G162" s="168" t="str">
        <f>IF(Main!G165=0,"",CONCATENATE(Main!G166))</f>
        <v/>
      </c>
      <c r="H162" s="168" t="str">
        <f>IF(Main!G165=0,"",CONCATENATE(Main!L165))</f>
        <v/>
      </c>
      <c r="I162" s="169" t="str">
        <f>IF(Main!G165=0,"",CONCATENATE(Main!N165))</f>
        <v/>
      </c>
      <c r="J162" s="168" t="str">
        <f>IF(Main!O165&gt;0,Main!O165,"")</f>
        <v/>
      </c>
      <c r="K162" s="163"/>
      <c r="L162" s="163"/>
    </row>
    <row r="163" spans="1:12" ht="30" hidden="1" customHeight="1">
      <c r="A163" s="168" t="str">
        <f>IF(Main!G166=0,"",CONCATENATE(Main!A166))</f>
        <v/>
      </c>
      <c r="B163" s="168" t="str">
        <f>IF(Main!G166=0,"",CONCATENATE(Main!B166))</f>
        <v/>
      </c>
      <c r="C163" s="168" t="str">
        <f>IF(Main!G166=0,"",CONCATENATE("X",Main!D166,"-",Main!C166))</f>
        <v/>
      </c>
      <c r="D163" s="169" t="str">
        <f>IF(Main!G166=0,"",CONCATENATE(Main!E166," ",Main!F166))</f>
        <v/>
      </c>
      <c r="E163" s="169" t="str">
        <f>IF(Main!G166=0,"",CONCATENATE(Main!H166," ",Main!I166))</f>
        <v/>
      </c>
      <c r="F163" s="169" t="str">
        <f>IF(Main!G166=0,"",CONCATENATE(Main!J166," ",Main!K166))</f>
        <v/>
      </c>
      <c r="G163" s="168" t="str">
        <f>IF(Main!G166=0,"",CONCATENATE(Main!G167))</f>
        <v/>
      </c>
      <c r="H163" s="168" t="str">
        <f>IF(Main!G166=0,"",CONCATENATE(Main!L166))</f>
        <v/>
      </c>
      <c r="I163" s="169" t="str">
        <f>IF(Main!G166=0,"",CONCATENATE(Main!N166))</f>
        <v/>
      </c>
      <c r="J163" s="168" t="str">
        <f>IF(Main!O166&gt;0,Main!O166,"")</f>
        <v/>
      </c>
      <c r="K163" s="163"/>
      <c r="L163" s="163"/>
    </row>
    <row r="164" spans="1:12" ht="30" hidden="1" customHeight="1">
      <c r="A164" s="168" t="str">
        <f>IF(Main!G167=0,"",CONCATENATE(Main!A167))</f>
        <v/>
      </c>
      <c r="B164" s="168" t="str">
        <f>IF(Main!G167=0,"",CONCATENATE(Main!B167))</f>
        <v/>
      </c>
      <c r="C164" s="168" t="str">
        <f>IF(Main!G167=0,"",CONCATENATE("X",Main!D167,"-",Main!C167))</f>
        <v/>
      </c>
      <c r="D164" s="169" t="str">
        <f>IF(Main!G167=0,"",CONCATENATE(Main!E167," ",Main!F167))</f>
        <v/>
      </c>
      <c r="E164" s="169" t="str">
        <f>IF(Main!G167=0,"",CONCATENATE(Main!H167," ",Main!I167))</f>
        <v/>
      </c>
      <c r="F164" s="169" t="str">
        <f>IF(Main!G167=0,"",CONCATENATE(Main!J167," ",Main!K167))</f>
        <v/>
      </c>
      <c r="G164" s="168" t="str">
        <f>IF(Main!G167=0,"",CONCATENATE(Main!G168))</f>
        <v/>
      </c>
      <c r="H164" s="168" t="str">
        <f>IF(Main!G167=0,"",CONCATENATE(Main!L167))</f>
        <v/>
      </c>
      <c r="I164" s="169" t="str">
        <f>IF(Main!G167=0,"",CONCATENATE(Main!N167))</f>
        <v/>
      </c>
      <c r="J164" s="168" t="str">
        <f>IF(Main!O167&gt;0,Main!O167,"")</f>
        <v/>
      </c>
      <c r="K164" s="163"/>
      <c r="L164" s="163"/>
    </row>
    <row r="165" spans="1:12" ht="30" hidden="1" customHeight="1">
      <c r="A165" s="168" t="str">
        <f>IF(Main!G168=0,"",CONCATENATE(Main!A168))</f>
        <v/>
      </c>
      <c r="B165" s="168" t="str">
        <f>IF(Main!G168=0,"",CONCATENATE(Main!B168))</f>
        <v/>
      </c>
      <c r="C165" s="168" t="str">
        <f>IF(Main!G168=0,"",CONCATENATE("X",Main!D168,"-",Main!C168))</f>
        <v/>
      </c>
      <c r="D165" s="169" t="str">
        <f>IF(Main!G168=0,"",CONCATENATE(Main!E168," ",Main!F168))</f>
        <v/>
      </c>
      <c r="E165" s="169" t="str">
        <f>IF(Main!G168=0,"",CONCATENATE(Main!H168," ",Main!I168))</f>
        <v/>
      </c>
      <c r="F165" s="169" t="str">
        <f>IF(Main!G168=0,"",CONCATENATE(Main!J168," ",Main!K168))</f>
        <v/>
      </c>
      <c r="G165" s="168" t="str">
        <f>IF(Main!G168=0,"",CONCATENATE(Main!G169))</f>
        <v/>
      </c>
      <c r="H165" s="168" t="str">
        <f>IF(Main!G168=0,"",CONCATENATE(Main!L168))</f>
        <v/>
      </c>
      <c r="I165" s="169" t="str">
        <f>IF(Main!G168=0,"",CONCATENATE(Main!N168))</f>
        <v/>
      </c>
      <c r="J165" s="168" t="str">
        <f>IF(Main!O168&gt;0,Main!O168,"")</f>
        <v/>
      </c>
      <c r="K165" s="163"/>
      <c r="L165" s="163"/>
    </row>
    <row r="166" spans="1:12" ht="30" hidden="1" customHeight="1">
      <c r="A166" s="168" t="str">
        <f>IF(Main!G169=0,"",CONCATENATE(Main!A169))</f>
        <v/>
      </c>
      <c r="B166" s="168" t="str">
        <f>IF(Main!G169=0,"",CONCATENATE(Main!B169))</f>
        <v/>
      </c>
      <c r="C166" s="168" t="str">
        <f>IF(Main!G169=0,"",CONCATENATE("X",Main!D169,"-",Main!C169))</f>
        <v/>
      </c>
      <c r="D166" s="169" t="str">
        <f>IF(Main!G169=0,"",CONCATENATE(Main!E169," ",Main!F169))</f>
        <v/>
      </c>
      <c r="E166" s="169" t="str">
        <f>IF(Main!G169=0,"",CONCATENATE(Main!H169," ",Main!I169))</f>
        <v/>
      </c>
      <c r="F166" s="169" t="str">
        <f>IF(Main!G169=0,"",CONCATENATE(Main!J169," ",Main!K169))</f>
        <v/>
      </c>
      <c r="G166" s="168" t="str">
        <f>IF(Main!G169=0,"",CONCATENATE(Main!G170))</f>
        <v/>
      </c>
      <c r="H166" s="168" t="str">
        <f>IF(Main!G169=0,"",CONCATENATE(Main!L169))</f>
        <v/>
      </c>
      <c r="I166" s="169" t="str">
        <f>IF(Main!G169=0,"",CONCATENATE(Main!N169))</f>
        <v/>
      </c>
      <c r="J166" s="168" t="str">
        <f>IF(Main!O169&gt;0,Main!O169,"")</f>
        <v/>
      </c>
      <c r="K166" s="163"/>
      <c r="L166" s="163"/>
    </row>
    <row r="167" spans="1:12" ht="30" hidden="1" customHeight="1">
      <c r="A167" s="168" t="str">
        <f>IF(Main!G170=0,"",CONCATENATE(Main!A170))</f>
        <v/>
      </c>
      <c r="B167" s="168" t="str">
        <f>IF(Main!G170=0,"",CONCATENATE(Main!B170))</f>
        <v/>
      </c>
      <c r="C167" s="168" t="str">
        <f>IF(Main!G170=0,"",CONCATENATE("X",Main!D170,"-",Main!C170))</f>
        <v/>
      </c>
      <c r="D167" s="169" t="str">
        <f>IF(Main!G170=0,"",CONCATENATE(Main!E170," ",Main!F170))</f>
        <v/>
      </c>
      <c r="E167" s="169" t="str">
        <f>IF(Main!G170=0,"",CONCATENATE(Main!H170," ",Main!I170))</f>
        <v/>
      </c>
      <c r="F167" s="169" t="str">
        <f>IF(Main!G170=0,"",CONCATENATE(Main!J170," ",Main!K170))</f>
        <v/>
      </c>
      <c r="G167" s="168" t="str">
        <f>IF(Main!G170=0,"",CONCATENATE(Main!G171))</f>
        <v/>
      </c>
      <c r="H167" s="168" t="str">
        <f>IF(Main!G170=0,"",CONCATENATE(Main!L170))</f>
        <v/>
      </c>
      <c r="I167" s="169" t="str">
        <f>IF(Main!G170=0,"",CONCATENATE(Main!N170))</f>
        <v/>
      </c>
      <c r="J167" s="168" t="str">
        <f>IF(Main!O170&gt;0,Main!O170,"")</f>
        <v/>
      </c>
      <c r="K167" s="163"/>
      <c r="L167" s="163"/>
    </row>
    <row r="168" spans="1:12" ht="30" hidden="1" customHeight="1">
      <c r="A168" s="168" t="str">
        <f>IF(Main!G171=0,"",CONCATENATE(Main!A171))</f>
        <v/>
      </c>
      <c r="B168" s="168" t="str">
        <f>IF(Main!G171=0,"",CONCATENATE(Main!B171))</f>
        <v/>
      </c>
      <c r="C168" s="168" t="str">
        <f>IF(Main!G171=0,"",CONCATENATE("X",Main!D171,"-",Main!C171))</f>
        <v/>
      </c>
      <c r="D168" s="169" t="str">
        <f>IF(Main!G171=0,"",CONCATENATE(Main!E171," ",Main!F171))</f>
        <v/>
      </c>
      <c r="E168" s="169" t="str">
        <f>IF(Main!G171=0,"",CONCATENATE(Main!H171," ",Main!I171))</f>
        <v/>
      </c>
      <c r="F168" s="169" t="str">
        <f>IF(Main!G171=0,"",CONCATENATE(Main!J171," ",Main!K171))</f>
        <v/>
      </c>
      <c r="G168" s="168" t="str">
        <f>IF(Main!G171=0,"",CONCATENATE(Main!G172))</f>
        <v/>
      </c>
      <c r="H168" s="168" t="str">
        <f>IF(Main!G171=0,"",CONCATENATE(Main!L171))</f>
        <v/>
      </c>
      <c r="I168" s="169" t="str">
        <f>IF(Main!G171=0,"",CONCATENATE(Main!N171))</f>
        <v/>
      </c>
      <c r="J168" s="168" t="str">
        <f>IF(Main!O171&gt;0,Main!O171,"")</f>
        <v/>
      </c>
      <c r="K168" s="163"/>
      <c r="L168" s="163"/>
    </row>
    <row r="169" spans="1:12" ht="30" hidden="1" customHeight="1">
      <c r="A169" s="168" t="str">
        <f>IF(Main!G172=0,"",CONCATENATE(Main!A172))</f>
        <v/>
      </c>
      <c r="B169" s="168" t="str">
        <f>IF(Main!G172=0,"",CONCATENATE(Main!B172))</f>
        <v/>
      </c>
      <c r="C169" s="168" t="str">
        <f>IF(Main!G172=0,"",CONCATENATE("X",Main!D172,"-",Main!C172))</f>
        <v/>
      </c>
      <c r="D169" s="169" t="str">
        <f>IF(Main!G172=0,"",CONCATENATE(Main!E172," ",Main!F172))</f>
        <v/>
      </c>
      <c r="E169" s="169" t="str">
        <f>IF(Main!G172=0,"",CONCATENATE(Main!H172," ",Main!I172))</f>
        <v/>
      </c>
      <c r="F169" s="169" t="str">
        <f>IF(Main!G172=0,"",CONCATENATE(Main!J172," ",Main!K172))</f>
        <v/>
      </c>
      <c r="G169" s="168" t="str">
        <f>IF(Main!G172=0,"",CONCATENATE(Main!G173))</f>
        <v/>
      </c>
      <c r="H169" s="168" t="str">
        <f>IF(Main!G172=0,"",CONCATENATE(Main!L172))</f>
        <v/>
      </c>
      <c r="I169" s="169" t="str">
        <f>IF(Main!G172=0,"",CONCATENATE(Main!N172))</f>
        <v/>
      </c>
      <c r="J169" s="168" t="str">
        <f>IF(Main!O172&gt;0,Main!O172,"")</f>
        <v/>
      </c>
      <c r="K169" s="163"/>
      <c r="L169" s="163"/>
    </row>
    <row r="170" spans="1:12" ht="30" hidden="1" customHeight="1">
      <c r="A170" s="168" t="str">
        <f>IF(Main!G173=0,"",CONCATENATE(Main!A173))</f>
        <v/>
      </c>
      <c r="B170" s="168" t="str">
        <f>IF(Main!G173=0,"",CONCATENATE(Main!B173))</f>
        <v/>
      </c>
      <c r="C170" s="168" t="str">
        <f>IF(Main!G173=0,"",CONCATENATE("X",Main!D173,"-",Main!C173))</f>
        <v/>
      </c>
      <c r="D170" s="169" t="str">
        <f>IF(Main!G173=0,"",CONCATENATE(Main!E173," ",Main!F173))</f>
        <v/>
      </c>
      <c r="E170" s="169" t="str">
        <f>IF(Main!G173=0,"",CONCATENATE(Main!H173," ",Main!I173))</f>
        <v/>
      </c>
      <c r="F170" s="169" t="str">
        <f>IF(Main!G173=0,"",CONCATENATE(Main!J173," ",Main!K173))</f>
        <v/>
      </c>
      <c r="G170" s="168" t="str">
        <f>IF(Main!G173=0,"",CONCATENATE(Main!G174))</f>
        <v/>
      </c>
      <c r="H170" s="168" t="str">
        <f>IF(Main!G173=0,"",CONCATENATE(Main!L173))</f>
        <v/>
      </c>
      <c r="I170" s="169" t="str">
        <f>IF(Main!G173=0,"",CONCATENATE(Main!N173))</f>
        <v/>
      </c>
      <c r="J170" s="168" t="str">
        <f>IF(Main!O173&gt;0,Main!O173,"")</f>
        <v/>
      </c>
      <c r="K170" s="163"/>
      <c r="L170" s="163"/>
    </row>
    <row r="171" spans="1:12" ht="30" hidden="1" customHeight="1">
      <c r="A171" s="168" t="str">
        <f>IF(Main!G174=0,"",CONCATENATE(Main!A174))</f>
        <v/>
      </c>
      <c r="B171" s="168" t="str">
        <f>IF(Main!G174=0,"",CONCATENATE(Main!B174))</f>
        <v/>
      </c>
      <c r="C171" s="168" t="str">
        <f>IF(Main!G174=0,"",CONCATENATE("X",Main!D174,"-",Main!C174))</f>
        <v/>
      </c>
      <c r="D171" s="169" t="str">
        <f>IF(Main!G174=0,"",CONCATENATE(Main!E174," ",Main!F174))</f>
        <v/>
      </c>
      <c r="E171" s="169" t="str">
        <f>IF(Main!G174=0,"",CONCATENATE(Main!H174," ",Main!I174))</f>
        <v/>
      </c>
      <c r="F171" s="169" t="str">
        <f>IF(Main!G174=0,"",CONCATENATE(Main!J174," ",Main!K174))</f>
        <v/>
      </c>
      <c r="G171" s="168" t="str">
        <f>IF(Main!G174=0,"",CONCATENATE(Main!G175))</f>
        <v/>
      </c>
      <c r="H171" s="168" t="str">
        <f>IF(Main!G174=0,"",CONCATENATE(Main!L174))</f>
        <v/>
      </c>
      <c r="I171" s="169" t="str">
        <f>IF(Main!G174=0,"",CONCATENATE(Main!N174))</f>
        <v/>
      </c>
      <c r="J171" s="168" t="str">
        <f>IF(Main!O174&gt;0,Main!O174,"")</f>
        <v/>
      </c>
      <c r="K171" s="163"/>
      <c r="L171" s="163"/>
    </row>
    <row r="172" spans="1:12" ht="30" hidden="1" customHeight="1">
      <c r="A172" s="168" t="str">
        <f>IF(Main!G175=0,"",CONCATENATE(Main!A175))</f>
        <v/>
      </c>
      <c r="B172" s="168" t="str">
        <f>IF(Main!G175=0,"",CONCATENATE(Main!B175))</f>
        <v/>
      </c>
      <c r="C172" s="168" t="str">
        <f>IF(Main!G175=0,"",CONCATENATE("X",Main!D175,"-",Main!C175))</f>
        <v/>
      </c>
      <c r="D172" s="169" t="str">
        <f>IF(Main!G175=0,"",CONCATENATE(Main!E175," ",Main!F175))</f>
        <v/>
      </c>
      <c r="E172" s="169" t="str">
        <f>IF(Main!G175=0,"",CONCATENATE(Main!H175," ",Main!I175))</f>
        <v/>
      </c>
      <c r="F172" s="169" t="str">
        <f>IF(Main!G175=0,"",CONCATENATE(Main!J175," ",Main!K175))</f>
        <v/>
      </c>
      <c r="G172" s="168" t="str">
        <f>IF(Main!G175=0,"",CONCATENATE(Main!G176))</f>
        <v/>
      </c>
      <c r="H172" s="168" t="str">
        <f>IF(Main!G175=0,"",CONCATENATE(Main!L175))</f>
        <v/>
      </c>
      <c r="I172" s="169" t="str">
        <f>IF(Main!G175=0,"",CONCATENATE(Main!N175))</f>
        <v/>
      </c>
      <c r="J172" s="168" t="str">
        <f>IF(Main!O175&gt;0,Main!O175,"")</f>
        <v/>
      </c>
      <c r="K172" s="163"/>
      <c r="L172" s="163"/>
    </row>
    <row r="173" spans="1:12" ht="30" hidden="1" customHeight="1">
      <c r="A173" s="168" t="str">
        <f>IF(Main!G176=0,"",CONCATENATE(Main!A176))</f>
        <v/>
      </c>
      <c r="B173" s="168" t="str">
        <f>IF(Main!G176=0,"",CONCATENATE(Main!B176))</f>
        <v/>
      </c>
      <c r="C173" s="168" t="str">
        <f>IF(Main!G176=0,"",CONCATENATE("X",Main!D176,"-",Main!C176))</f>
        <v/>
      </c>
      <c r="D173" s="169" t="str">
        <f>IF(Main!G176=0,"",CONCATENATE(Main!E176," ",Main!F176))</f>
        <v/>
      </c>
      <c r="E173" s="169" t="str">
        <f>IF(Main!G176=0,"",CONCATENATE(Main!H176," ",Main!I176))</f>
        <v/>
      </c>
      <c r="F173" s="169" t="str">
        <f>IF(Main!G176=0,"",CONCATENATE(Main!J176," ",Main!K176))</f>
        <v/>
      </c>
      <c r="G173" s="168" t="str">
        <f>IF(Main!G176=0,"",CONCATENATE(Main!G177))</f>
        <v/>
      </c>
      <c r="H173" s="168" t="str">
        <f>IF(Main!G176=0,"",CONCATENATE(Main!L176))</f>
        <v/>
      </c>
      <c r="I173" s="169" t="str">
        <f>IF(Main!G176=0,"",CONCATENATE(Main!N176))</f>
        <v/>
      </c>
      <c r="J173" s="168" t="str">
        <f>IF(Main!O176&gt;0,Main!O176,"")</f>
        <v/>
      </c>
      <c r="K173" s="163"/>
      <c r="L173" s="163"/>
    </row>
    <row r="174" spans="1:12" ht="30" hidden="1" customHeight="1">
      <c r="A174" s="168" t="str">
        <f>IF(Main!G177=0,"",CONCATENATE(Main!A177))</f>
        <v/>
      </c>
      <c r="B174" s="168" t="str">
        <f>IF(Main!G177=0,"",CONCATENATE(Main!B177))</f>
        <v/>
      </c>
      <c r="C174" s="168" t="str">
        <f>IF(Main!G177=0,"",CONCATENATE("X",Main!D177,"-",Main!C177))</f>
        <v/>
      </c>
      <c r="D174" s="169" t="str">
        <f>IF(Main!G177=0,"",CONCATENATE(Main!E177," ",Main!F177))</f>
        <v/>
      </c>
      <c r="E174" s="169" t="str">
        <f>IF(Main!G177=0,"",CONCATENATE(Main!H177," ",Main!I177))</f>
        <v/>
      </c>
      <c r="F174" s="169" t="str">
        <f>IF(Main!G177=0,"",CONCATENATE(Main!J177," ",Main!K177))</f>
        <v/>
      </c>
      <c r="G174" s="168" t="str">
        <f>IF(Main!G177=0,"",CONCATENATE(Main!G178))</f>
        <v/>
      </c>
      <c r="H174" s="168" t="str">
        <f>IF(Main!G177=0,"",CONCATENATE(Main!L177))</f>
        <v/>
      </c>
      <c r="I174" s="169" t="str">
        <f>IF(Main!G177=0,"",CONCATENATE(Main!N177))</f>
        <v/>
      </c>
      <c r="J174" s="168" t="str">
        <f>IF(Main!O177&gt;0,Main!O177,"")</f>
        <v/>
      </c>
      <c r="K174" s="163"/>
      <c r="L174" s="163"/>
    </row>
    <row r="175" spans="1:12" ht="30" hidden="1" customHeight="1">
      <c r="A175" s="168" t="str">
        <f>IF(Main!G178=0,"",CONCATENATE(Main!A178))</f>
        <v/>
      </c>
      <c r="B175" s="168" t="str">
        <f>IF(Main!G178=0,"",CONCATENATE(Main!B178))</f>
        <v/>
      </c>
      <c r="C175" s="168" t="str">
        <f>IF(Main!G178=0,"",CONCATENATE("X",Main!D178,"-",Main!C178))</f>
        <v/>
      </c>
      <c r="D175" s="169" t="str">
        <f>IF(Main!G178=0,"",CONCATENATE(Main!E178," ",Main!F178))</f>
        <v/>
      </c>
      <c r="E175" s="169" t="str">
        <f>IF(Main!G178=0,"",CONCATENATE(Main!H178," ",Main!I178))</f>
        <v/>
      </c>
      <c r="F175" s="169" t="str">
        <f>IF(Main!G178=0,"",CONCATENATE(Main!J178," ",Main!K178))</f>
        <v/>
      </c>
      <c r="G175" s="168" t="str">
        <f>IF(Main!G178=0,"",CONCATENATE(Main!G179))</f>
        <v/>
      </c>
      <c r="H175" s="168" t="str">
        <f>IF(Main!G178=0,"",CONCATENATE(Main!L178))</f>
        <v/>
      </c>
      <c r="I175" s="169" t="str">
        <f>IF(Main!G178=0,"",CONCATENATE(Main!N178))</f>
        <v/>
      </c>
      <c r="J175" s="168" t="str">
        <f>IF(Main!O178&gt;0,Main!O178,"")</f>
        <v/>
      </c>
      <c r="K175" s="163"/>
      <c r="L175" s="163"/>
    </row>
    <row r="176" spans="1:12" ht="30" hidden="1" customHeight="1">
      <c r="A176" s="168" t="str">
        <f>IF(Main!G179=0,"",CONCATENATE(Main!A179))</f>
        <v/>
      </c>
      <c r="B176" s="168" t="str">
        <f>IF(Main!G179=0,"",CONCATENATE(Main!B179))</f>
        <v/>
      </c>
      <c r="C176" s="168" t="str">
        <f>IF(Main!G179=0,"",CONCATENATE("X",Main!D179,"-",Main!C179))</f>
        <v/>
      </c>
      <c r="D176" s="169" t="str">
        <f>IF(Main!G179=0,"",CONCATENATE(Main!E179," ",Main!F179))</f>
        <v/>
      </c>
      <c r="E176" s="169" t="str">
        <f>IF(Main!G179=0,"",CONCATENATE(Main!H179," ",Main!I179))</f>
        <v/>
      </c>
      <c r="F176" s="169" t="str">
        <f>IF(Main!G179=0,"",CONCATENATE(Main!J179," ",Main!K179))</f>
        <v/>
      </c>
      <c r="G176" s="168" t="str">
        <f>IF(Main!G179=0,"",CONCATENATE(Main!G180))</f>
        <v/>
      </c>
      <c r="H176" s="168" t="str">
        <f>IF(Main!G179=0,"",CONCATENATE(Main!L179))</f>
        <v/>
      </c>
      <c r="I176" s="169" t="str">
        <f>IF(Main!G179=0,"",CONCATENATE(Main!N179))</f>
        <v/>
      </c>
      <c r="J176" s="168" t="str">
        <f>IF(Main!O179&gt;0,Main!O179,"")</f>
        <v/>
      </c>
      <c r="K176" s="163"/>
      <c r="L176" s="163"/>
    </row>
    <row r="177" spans="1:12" ht="30" hidden="1" customHeight="1">
      <c r="A177" s="168" t="str">
        <f>IF(Main!G180=0,"",CONCATENATE(Main!A180))</f>
        <v/>
      </c>
      <c r="B177" s="168" t="str">
        <f>IF(Main!G180=0,"",CONCATENATE(Main!B180))</f>
        <v/>
      </c>
      <c r="C177" s="168" t="str">
        <f>IF(Main!G180=0,"",CONCATENATE("X",Main!D180,"-",Main!C180))</f>
        <v/>
      </c>
      <c r="D177" s="169" t="str">
        <f>IF(Main!G180=0,"",CONCATENATE(Main!E180," ",Main!F180))</f>
        <v/>
      </c>
      <c r="E177" s="169" t="str">
        <f>IF(Main!G180=0,"",CONCATENATE(Main!H180," ",Main!I180))</f>
        <v/>
      </c>
      <c r="F177" s="169" t="str">
        <f>IF(Main!G180=0,"",CONCATENATE(Main!J180," ",Main!K180))</f>
        <v/>
      </c>
      <c r="G177" s="168" t="str">
        <f>IF(Main!G180=0,"",CONCATENATE(Main!G181))</f>
        <v/>
      </c>
      <c r="H177" s="168" t="str">
        <f>IF(Main!G180=0,"",CONCATENATE(Main!L180))</f>
        <v/>
      </c>
      <c r="I177" s="169" t="str">
        <f>IF(Main!G180=0,"",CONCATENATE(Main!N180))</f>
        <v/>
      </c>
      <c r="J177" s="168" t="str">
        <f>IF(Main!O180&gt;0,Main!O180,"")</f>
        <v/>
      </c>
      <c r="K177" s="163"/>
      <c r="L177" s="163"/>
    </row>
    <row r="178" spans="1:12" ht="30" hidden="1" customHeight="1">
      <c r="A178" s="168" t="str">
        <f>IF(Main!G181=0,"",CONCATENATE(Main!A181))</f>
        <v/>
      </c>
      <c r="B178" s="168" t="str">
        <f>IF(Main!G181=0,"",CONCATENATE(Main!B181))</f>
        <v/>
      </c>
      <c r="C178" s="168" t="str">
        <f>IF(Main!G181=0,"",CONCATENATE("X",Main!D181,"-",Main!C181))</f>
        <v/>
      </c>
      <c r="D178" s="169" t="str">
        <f>IF(Main!G181=0,"",CONCATENATE(Main!E181," ",Main!F181))</f>
        <v/>
      </c>
      <c r="E178" s="169" t="str">
        <f>IF(Main!G181=0,"",CONCATENATE(Main!H181," ",Main!I181))</f>
        <v/>
      </c>
      <c r="F178" s="169" t="str">
        <f>IF(Main!G181=0,"",CONCATENATE(Main!J181," ",Main!K181))</f>
        <v/>
      </c>
      <c r="G178" s="168" t="str">
        <f>IF(Main!G181=0,"",CONCATENATE(Main!G182))</f>
        <v/>
      </c>
      <c r="H178" s="168" t="str">
        <f>IF(Main!G181=0,"",CONCATENATE(Main!L181))</f>
        <v/>
      </c>
      <c r="I178" s="169" t="str">
        <f>IF(Main!G181=0,"",CONCATENATE(Main!N181))</f>
        <v/>
      </c>
      <c r="J178" s="168" t="str">
        <f>IF(Main!O181&gt;0,Main!O181,"")</f>
        <v/>
      </c>
      <c r="K178" s="163"/>
      <c r="L178" s="163"/>
    </row>
    <row r="179" spans="1:12" ht="30" hidden="1" customHeight="1">
      <c r="A179" s="168" t="str">
        <f>IF(Main!G182=0,"",CONCATENATE(Main!A182))</f>
        <v/>
      </c>
      <c r="B179" s="168" t="str">
        <f>IF(Main!G182=0,"",CONCATENATE(Main!B182))</f>
        <v/>
      </c>
      <c r="C179" s="168" t="str">
        <f>IF(Main!G182=0,"",CONCATENATE("X",Main!D182,"-",Main!C182))</f>
        <v/>
      </c>
      <c r="D179" s="169" t="str">
        <f>IF(Main!G182=0,"",CONCATENATE(Main!E182," ",Main!F182))</f>
        <v/>
      </c>
      <c r="E179" s="169" t="str">
        <f>IF(Main!G182=0,"",CONCATENATE(Main!H182," ",Main!I182))</f>
        <v/>
      </c>
      <c r="F179" s="169" t="str">
        <f>IF(Main!G182=0,"",CONCATENATE(Main!J182," ",Main!K182))</f>
        <v/>
      </c>
      <c r="G179" s="168" t="str">
        <f>IF(Main!G182=0,"",CONCATENATE(Main!G183))</f>
        <v/>
      </c>
      <c r="H179" s="168" t="str">
        <f>IF(Main!G182=0,"",CONCATENATE(Main!L182))</f>
        <v/>
      </c>
      <c r="I179" s="169" t="str">
        <f>IF(Main!G182=0,"",CONCATENATE(Main!N182))</f>
        <v/>
      </c>
      <c r="J179" s="168" t="str">
        <f>IF(Main!O182&gt;0,Main!O182,"")</f>
        <v/>
      </c>
      <c r="K179" s="163"/>
      <c r="L179" s="163"/>
    </row>
    <row r="180" spans="1:12" ht="30" hidden="1" customHeight="1">
      <c r="A180" s="168" t="str">
        <f>IF(Main!G183=0,"",CONCATENATE(Main!A183))</f>
        <v/>
      </c>
      <c r="B180" s="168" t="str">
        <f>IF(Main!G183=0,"",CONCATENATE(Main!B183))</f>
        <v/>
      </c>
      <c r="C180" s="168" t="str">
        <f>IF(Main!G183=0,"",CONCATENATE("X",Main!D183,"-",Main!C183))</f>
        <v/>
      </c>
      <c r="D180" s="169" t="str">
        <f>IF(Main!G183=0,"",CONCATENATE(Main!E183," ",Main!F183))</f>
        <v/>
      </c>
      <c r="E180" s="169" t="str">
        <f>IF(Main!G183=0,"",CONCATENATE(Main!H183," ",Main!I183))</f>
        <v/>
      </c>
      <c r="F180" s="169" t="str">
        <f>IF(Main!G183=0,"",CONCATENATE(Main!J183," ",Main!K183))</f>
        <v/>
      </c>
      <c r="G180" s="168" t="str">
        <f>IF(Main!G183=0,"",CONCATENATE(Main!G184))</f>
        <v/>
      </c>
      <c r="H180" s="168" t="str">
        <f>IF(Main!G183=0,"",CONCATENATE(Main!L183))</f>
        <v/>
      </c>
      <c r="I180" s="169" t="str">
        <f>IF(Main!G183=0,"",CONCATENATE(Main!N183))</f>
        <v/>
      </c>
      <c r="J180" s="168" t="str">
        <f>IF(Main!O183&gt;0,Main!O183,"")</f>
        <v/>
      </c>
      <c r="K180" s="163"/>
      <c r="L180" s="163"/>
    </row>
    <row r="181" spans="1:12" ht="30" hidden="1" customHeight="1">
      <c r="A181" s="168" t="str">
        <f>IF(Main!G184=0,"",CONCATENATE(Main!A184))</f>
        <v/>
      </c>
      <c r="B181" s="168" t="str">
        <f>IF(Main!G184=0,"",CONCATENATE(Main!B184))</f>
        <v/>
      </c>
      <c r="C181" s="168" t="str">
        <f>IF(Main!G184=0,"",CONCATENATE("X",Main!D184,"-",Main!C184))</f>
        <v/>
      </c>
      <c r="D181" s="169" t="str">
        <f>IF(Main!G184=0,"",CONCATENATE(Main!E184," ",Main!F184))</f>
        <v/>
      </c>
      <c r="E181" s="169" t="str">
        <f>IF(Main!G184=0,"",CONCATENATE(Main!H184," ",Main!I184))</f>
        <v/>
      </c>
      <c r="F181" s="169" t="str">
        <f>IF(Main!G184=0,"",CONCATENATE(Main!J184," ",Main!K184))</f>
        <v/>
      </c>
      <c r="G181" s="168" t="str">
        <f>IF(Main!G184=0,"",CONCATENATE(Main!G185))</f>
        <v/>
      </c>
      <c r="H181" s="168" t="str">
        <f>IF(Main!G184=0,"",CONCATENATE(Main!L184))</f>
        <v/>
      </c>
      <c r="I181" s="169" t="str">
        <f>IF(Main!G184=0,"",CONCATENATE(Main!N184))</f>
        <v/>
      </c>
      <c r="J181" s="168" t="str">
        <f>IF(Main!O184&gt;0,Main!O184,"")</f>
        <v/>
      </c>
      <c r="K181" s="163"/>
      <c r="L181" s="163"/>
    </row>
    <row r="182" spans="1:12" ht="30" hidden="1" customHeight="1">
      <c r="A182" s="168" t="str">
        <f>IF(Main!G185=0,"",CONCATENATE(Main!A185))</f>
        <v/>
      </c>
      <c r="B182" s="168" t="str">
        <f>IF(Main!G185=0,"",CONCATENATE(Main!B185))</f>
        <v/>
      </c>
      <c r="C182" s="168" t="str">
        <f>IF(Main!G185=0,"",CONCATENATE("X",Main!D185,"-",Main!C185))</f>
        <v/>
      </c>
      <c r="D182" s="169" t="str">
        <f>IF(Main!G185=0,"",CONCATENATE(Main!E185," ",Main!F185))</f>
        <v/>
      </c>
      <c r="E182" s="169" t="str">
        <f>IF(Main!G185=0,"",CONCATENATE(Main!H185," ",Main!I185))</f>
        <v/>
      </c>
      <c r="F182" s="169" t="str">
        <f>IF(Main!G185=0,"",CONCATENATE(Main!J185," ",Main!K185))</f>
        <v/>
      </c>
      <c r="G182" s="168" t="str">
        <f>IF(Main!G185=0,"",CONCATENATE(Main!G186))</f>
        <v/>
      </c>
      <c r="H182" s="168" t="str">
        <f>IF(Main!G185=0,"",CONCATENATE(Main!L185))</f>
        <v/>
      </c>
      <c r="I182" s="169" t="str">
        <f>IF(Main!G185=0,"",CONCATENATE(Main!N185))</f>
        <v/>
      </c>
      <c r="J182" s="168" t="str">
        <f>IF(Main!O185&gt;0,Main!O185,"")</f>
        <v/>
      </c>
      <c r="K182" s="163"/>
      <c r="L182" s="163"/>
    </row>
    <row r="183" spans="1:12" ht="30" hidden="1" customHeight="1">
      <c r="A183" s="168" t="str">
        <f>IF(Main!G186=0,"",CONCATENATE(Main!A186))</f>
        <v/>
      </c>
      <c r="B183" s="168" t="str">
        <f>IF(Main!G186=0,"",CONCATENATE(Main!B186))</f>
        <v/>
      </c>
      <c r="C183" s="168" t="str">
        <f>IF(Main!G186=0,"",CONCATENATE("X",Main!D186,"-",Main!C186))</f>
        <v/>
      </c>
      <c r="D183" s="169" t="str">
        <f>IF(Main!G186=0,"",CONCATENATE(Main!E186," ",Main!F186))</f>
        <v/>
      </c>
      <c r="E183" s="169" t="str">
        <f>IF(Main!G186=0,"",CONCATENATE(Main!H186," ",Main!I186))</f>
        <v/>
      </c>
      <c r="F183" s="169" t="str">
        <f>IF(Main!G186=0,"",CONCATENATE(Main!J186," ",Main!K186))</f>
        <v/>
      </c>
      <c r="G183" s="168" t="str">
        <f>IF(Main!G186=0,"",CONCATENATE(Main!G187))</f>
        <v/>
      </c>
      <c r="H183" s="168" t="str">
        <f>IF(Main!G186=0,"",CONCATENATE(Main!L186))</f>
        <v/>
      </c>
      <c r="I183" s="169" t="str">
        <f>IF(Main!G186=0,"",CONCATENATE(Main!N186))</f>
        <v/>
      </c>
      <c r="J183" s="168" t="str">
        <f>IF(Main!O186&gt;0,Main!O186,"")</f>
        <v/>
      </c>
      <c r="K183" s="163"/>
      <c r="L183" s="163"/>
    </row>
    <row r="184" spans="1:12" ht="30" hidden="1" customHeight="1">
      <c r="A184" s="168" t="str">
        <f>IF(Main!G187=0,"",CONCATENATE(Main!A187))</f>
        <v/>
      </c>
      <c r="B184" s="168" t="str">
        <f>IF(Main!G187=0,"",CONCATENATE(Main!B187))</f>
        <v/>
      </c>
      <c r="C184" s="168" t="str">
        <f>IF(Main!G187=0,"",CONCATENATE("X",Main!D187,"-",Main!C187))</f>
        <v/>
      </c>
      <c r="D184" s="169" t="str">
        <f>IF(Main!G187=0,"",CONCATENATE(Main!E187," ",Main!F187))</f>
        <v/>
      </c>
      <c r="E184" s="169" t="str">
        <f>IF(Main!G187=0,"",CONCATENATE(Main!H187," ",Main!I187))</f>
        <v/>
      </c>
      <c r="F184" s="169" t="str">
        <f>IF(Main!G187=0,"",CONCATENATE(Main!J187," ",Main!K187))</f>
        <v/>
      </c>
      <c r="G184" s="168" t="str">
        <f>IF(Main!G187=0,"",CONCATENATE(Main!G188))</f>
        <v/>
      </c>
      <c r="H184" s="168" t="str">
        <f>IF(Main!G187=0,"",CONCATENATE(Main!L187))</f>
        <v/>
      </c>
      <c r="I184" s="169" t="str">
        <f>IF(Main!G187=0,"",CONCATENATE(Main!N187))</f>
        <v/>
      </c>
      <c r="J184" s="168" t="str">
        <f>IF(Main!O187&gt;0,Main!O187,"")</f>
        <v/>
      </c>
      <c r="K184" s="163"/>
      <c r="L184" s="163"/>
    </row>
    <row r="185" spans="1:12" ht="30" hidden="1" customHeight="1">
      <c r="A185" s="168" t="str">
        <f>IF(Main!G188=0,"",CONCATENATE(Main!A188))</f>
        <v/>
      </c>
      <c r="B185" s="168" t="str">
        <f>IF(Main!G188=0,"",CONCATENATE(Main!B188))</f>
        <v/>
      </c>
      <c r="C185" s="168" t="str">
        <f>IF(Main!G188=0,"",CONCATENATE("X",Main!D188,"-",Main!C188))</f>
        <v/>
      </c>
      <c r="D185" s="169" t="str">
        <f>IF(Main!G188=0,"",CONCATENATE(Main!E188," ",Main!F188))</f>
        <v/>
      </c>
      <c r="E185" s="169" t="str">
        <f>IF(Main!G188=0,"",CONCATENATE(Main!H188," ",Main!I188))</f>
        <v/>
      </c>
      <c r="F185" s="169" t="str">
        <f>IF(Main!G188=0,"",CONCATENATE(Main!J188," ",Main!K188))</f>
        <v/>
      </c>
      <c r="G185" s="168" t="str">
        <f>IF(Main!G188=0,"",CONCATENATE(Main!G189))</f>
        <v/>
      </c>
      <c r="H185" s="168" t="str">
        <f>IF(Main!G188=0,"",CONCATENATE(Main!L188))</f>
        <v/>
      </c>
      <c r="I185" s="169" t="str">
        <f>IF(Main!G188=0,"",CONCATENATE(Main!N188))</f>
        <v/>
      </c>
      <c r="J185" s="168" t="str">
        <f>IF(Main!O188&gt;0,Main!O188,"")</f>
        <v/>
      </c>
      <c r="K185" s="163"/>
      <c r="L185" s="163"/>
    </row>
    <row r="186" spans="1:12" ht="30" hidden="1" customHeight="1">
      <c r="A186" s="168" t="str">
        <f>IF(Main!G189=0,"",CONCATENATE(Main!A189))</f>
        <v/>
      </c>
      <c r="B186" s="168" t="str">
        <f>IF(Main!G189=0,"",CONCATENATE(Main!B189))</f>
        <v/>
      </c>
      <c r="C186" s="168" t="str">
        <f>IF(Main!G189=0,"",CONCATENATE("X",Main!D189,"-",Main!C189))</f>
        <v/>
      </c>
      <c r="D186" s="169" t="str">
        <f>IF(Main!G189=0,"",CONCATENATE(Main!E189," ",Main!F189))</f>
        <v/>
      </c>
      <c r="E186" s="169" t="str">
        <f>IF(Main!G189=0,"",CONCATENATE(Main!H189," ",Main!I189))</f>
        <v/>
      </c>
      <c r="F186" s="169" t="str">
        <f>IF(Main!G189=0,"",CONCATENATE(Main!J189," ",Main!K189))</f>
        <v/>
      </c>
      <c r="G186" s="168" t="str">
        <f>IF(Main!G189=0,"",CONCATENATE(Main!G190))</f>
        <v/>
      </c>
      <c r="H186" s="168" t="str">
        <f>IF(Main!G189=0,"",CONCATENATE(Main!L189))</f>
        <v/>
      </c>
      <c r="I186" s="169" t="str">
        <f>IF(Main!G189=0,"",CONCATENATE(Main!N189))</f>
        <v/>
      </c>
      <c r="J186" s="168" t="str">
        <f>IF(Main!O189&gt;0,Main!O189,"")</f>
        <v/>
      </c>
      <c r="K186" s="163"/>
      <c r="L186" s="163"/>
    </row>
    <row r="187" spans="1:12" ht="30" hidden="1" customHeight="1">
      <c r="A187" s="168" t="str">
        <f>IF(Main!G190=0,"",CONCATENATE(Main!A190))</f>
        <v/>
      </c>
      <c r="B187" s="168" t="str">
        <f>IF(Main!G190=0,"",CONCATENATE(Main!B190))</f>
        <v/>
      </c>
      <c r="C187" s="168" t="str">
        <f>IF(Main!G190=0,"",CONCATENATE("X",Main!D190,"-",Main!C190))</f>
        <v/>
      </c>
      <c r="D187" s="169" t="str">
        <f>IF(Main!G190=0,"",CONCATENATE(Main!E190," ",Main!F190))</f>
        <v/>
      </c>
      <c r="E187" s="169" t="str">
        <f>IF(Main!G190=0,"",CONCATENATE(Main!H190," ",Main!I190))</f>
        <v/>
      </c>
      <c r="F187" s="169" t="str">
        <f>IF(Main!G190=0,"",CONCATENATE(Main!J190," ",Main!K190))</f>
        <v/>
      </c>
      <c r="G187" s="168" t="str">
        <f>IF(Main!G190=0,"",CONCATENATE(Main!G191))</f>
        <v/>
      </c>
      <c r="H187" s="168" t="str">
        <f>IF(Main!G190=0,"",CONCATENATE(Main!L190))</f>
        <v/>
      </c>
      <c r="I187" s="169" t="str">
        <f>IF(Main!G190=0,"",CONCATENATE(Main!N190))</f>
        <v/>
      </c>
      <c r="J187" s="168" t="str">
        <f>IF(Main!O190&gt;0,Main!O190,"")</f>
        <v/>
      </c>
      <c r="K187" s="163"/>
      <c r="L187" s="163"/>
    </row>
    <row r="188" spans="1:12" ht="30" hidden="1" customHeight="1">
      <c r="A188" s="168" t="str">
        <f>IF(Main!G191=0,"",CONCATENATE(Main!A191))</f>
        <v/>
      </c>
      <c r="B188" s="168" t="str">
        <f>IF(Main!G191=0,"",CONCATENATE(Main!B191))</f>
        <v/>
      </c>
      <c r="C188" s="168" t="str">
        <f>IF(Main!G191=0,"",CONCATENATE("X",Main!D191,"-",Main!C191))</f>
        <v/>
      </c>
      <c r="D188" s="169" t="str">
        <f>IF(Main!G191=0,"",CONCATENATE(Main!E191," ",Main!F191))</f>
        <v/>
      </c>
      <c r="E188" s="169" t="str">
        <f>IF(Main!G191=0,"",CONCATENATE(Main!H191," ",Main!I191))</f>
        <v/>
      </c>
      <c r="F188" s="169" t="str">
        <f>IF(Main!G191=0,"",CONCATENATE(Main!J191," ",Main!K191))</f>
        <v/>
      </c>
      <c r="G188" s="168" t="str">
        <f>IF(Main!G191=0,"",CONCATENATE(Main!G192))</f>
        <v/>
      </c>
      <c r="H188" s="168" t="str">
        <f>IF(Main!G191=0,"",CONCATENATE(Main!L191))</f>
        <v/>
      </c>
      <c r="I188" s="169" t="str">
        <f>IF(Main!G191=0,"",CONCATENATE(Main!N191))</f>
        <v/>
      </c>
      <c r="J188" s="168" t="str">
        <f>IF(Main!O191&gt;0,Main!O191,"")</f>
        <v/>
      </c>
      <c r="K188" s="163"/>
      <c r="L188" s="163"/>
    </row>
    <row r="189" spans="1:12" ht="30" hidden="1" customHeight="1">
      <c r="A189" s="168" t="str">
        <f>IF(Main!G192=0,"",CONCATENATE(Main!A192))</f>
        <v/>
      </c>
      <c r="B189" s="168" t="str">
        <f>IF(Main!G192=0,"",CONCATENATE(Main!B192))</f>
        <v/>
      </c>
      <c r="C189" s="168" t="str">
        <f>IF(Main!G192=0,"",CONCATENATE("X",Main!D192,"-",Main!C192))</f>
        <v/>
      </c>
      <c r="D189" s="169" t="str">
        <f>IF(Main!G192=0,"",CONCATENATE(Main!E192," ",Main!F192))</f>
        <v/>
      </c>
      <c r="E189" s="169" t="str">
        <f>IF(Main!G192=0,"",CONCATENATE(Main!H192," ",Main!I192))</f>
        <v/>
      </c>
      <c r="F189" s="169" t="str">
        <f>IF(Main!G192=0,"",CONCATENATE(Main!J192," ",Main!K192))</f>
        <v/>
      </c>
      <c r="G189" s="168" t="str">
        <f>IF(Main!G192=0,"",CONCATENATE(Main!G193))</f>
        <v/>
      </c>
      <c r="H189" s="168" t="str">
        <f>IF(Main!G192=0,"",CONCATENATE(Main!L192))</f>
        <v/>
      </c>
      <c r="I189" s="169" t="str">
        <f>IF(Main!G192=0,"",CONCATENATE(Main!N192))</f>
        <v/>
      </c>
      <c r="J189" s="168" t="str">
        <f>IF(Main!O192&gt;0,Main!O192,"")</f>
        <v/>
      </c>
      <c r="K189" s="163"/>
      <c r="L189" s="163"/>
    </row>
    <row r="190" spans="1:12" ht="30" hidden="1" customHeight="1">
      <c r="A190" s="168" t="str">
        <f>IF(Main!G193=0,"",CONCATENATE(Main!A193))</f>
        <v/>
      </c>
      <c r="B190" s="168" t="str">
        <f>IF(Main!G193=0,"",CONCATENATE(Main!B193))</f>
        <v/>
      </c>
      <c r="C190" s="168" t="str">
        <f>IF(Main!G193=0,"",CONCATENATE("X",Main!D193,"-",Main!C193))</f>
        <v/>
      </c>
      <c r="D190" s="169" t="str">
        <f>IF(Main!G193=0,"",CONCATENATE(Main!E193," ",Main!F193))</f>
        <v/>
      </c>
      <c r="E190" s="169" t="str">
        <f>IF(Main!G193=0,"",CONCATENATE(Main!H193," ",Main!I193))</f>
        <v/>
      </c>
      <c r="F190" s="169" t="str">
        <f>IF(Main!G193=0,"",CONCATENATE(Main!J193," ",Main!K193))</f>
        <v/>
      </c>
      <c r="G190" s="168" t="str">
        <f>IF(Main!G193=0,"",CONCATENATE(Main!G194))</f>
        <v/>
      </c>
      <c r="H190" s="168" t="str">
        <f>IF(Main!G193=0,"",CONCATENATE(Main!L193))</f>
        <v/>
      </c>
      <c r="I190" s="169" t="str">
        <f>IF(Main!G193=0,"",CONCATENATE(Main!N193))</f>
        <v/>
      </c>
      <c r="J190" s="168" t="str">
        <f>IF(Main!O193&gt;0,Main!O193,"")</f>
        <v/>
      </c>
      <c r="K190" s="163"/>
      <c r="L190" s="163"/>
    </row>
    <row r="191" spans="1:12" ht="30" hidden="1" customHeight="1">
      <c r="A191" s="168" t="str">
        <f>IF(Main!G194=0,"",CONCATENATE(Main!A194))</f>
        <v/>
      </c>
      <c r="B191" s="168" t="str">
        <f>IF(Main!G194=0,"",CONCATENATE(Main!B194))</f>
        <v/>
      </c>
      <c r="C191" s="168" t="str">
        <f>IF(Main!G194=0,"",CONCATENATE("X",Main!D194,"-",Main!C194))</f>
        <v/>
      </c>
      <c r="D191" s="169" t="str">
        <f>IF(Main!G194=0,"",CONCATENATE(Main!E194," ",Main!F194))</f>
        <v/>
      </c>
      <c r="E191" s="169" t="str">
        <f>IF(Main!G194=0,"",CONCATENATE(Main!H194," ",Main!I194))</f>
        <v/>
      </c>
      <c r="F191" s="169" t="str">
        <f>IF(Main!G194=0,"",CONCATENATE(Main!J194," ",Main!K194))</f>
        <v/>
      </c>
      <c r="G191" s="168" t="str">
        <f>IF(Main!G194=0,"",CONCATENATE(Main!G195))</f>
        <v/>
      </c>
      <c r="H191" s="168" t="str">
        <f>IF(Main!G194=0,"",CONCATENATE(Main!L194))</f>
        <v/>
      </c>
      <c r="I191" s="169" t="str">
        <f>IF(Main!G194=0,"",CONCATENATE(Main!N194))</f>
        <v/>
      </c>
      <c r="J191" s="168" t="str">
        <f>IF(Main!O194&gt;0,Main!O194,"")</f>
        <v/>
      </c>
      <c r="K191" s="163"/>
      <c r="L191" s="163"/>
    </row>
    <row r="192" spans="1:12" ht="30" hidden="1" customHeight="1">
      <c r="A192" s="168" t="str">
        <f>IF(Main!G195=0,"",CONCATENATE(Main!A195))</f>
        <v/>
      </c>
      <c r="B192" s="168" t="str">
        <f>IF(Main!G195=0,"",CONCATENATE(Main!B195))</f>
        <v/>
      </c>
      <c r="C192" s="168" t="str">
        <f>IF(Main!G195=0,"",CONCATENATE("X",Main!D195,"-",Main!C195))</f>
        <v/>
      </c>
      <c r="D192" s="169" t="str">
        <f>IF(Main!G195=0,"",CONCATENATE(Main!E195," ",Main!F195))</f>
        <v/>
      </c>
      <c r="E192" s="169" t="str">
        <f>IF(Main!G195=0,"",CONCATENATE(Main!H195," ",Main!I195))</f>
        <v/>
      </c>
      <c r="F192" s="169" t="str">
        <f>IF(Main!G195=0,"",CONCATENATE(Main!J195," ",Main!K195))</f>
        <v/>
      </c>
      <c r="G192" s="168" t="str">
        <f>IF(Main!G195=0,"",CONCATENATE(Main!G196))</f>
        <v/>
      </c>
      <c r="H192" s="168" t="str">
        <f>IF(Main!G195=0,"",CONCATENATE(Main!L195))</f>
        <v/>
      </c>
      <c r="I192" s="169" t="str">
        <f>IF(Main!G195=0,"",CONCATENATE(Main!N195))</f>
        <v/>
      </c>
      <c r="J192" s="168" t="str">
        <f>IF(Main!O195&gt;0,Main!O195,"")</f>
        <v/>
      </c>
      <c r="K192" s="163"/>
      <c r="L192" s="163"/>
    </row>
    <row r="193" spans="1:12" ht="30" hidden="1" customHeight="1">
      <c r="A193" s="168" t="str">
        <f>IF(Main!G196=0,"",CONCATENATE(Main!A196))</f>
        <v/>
      </c>
      <c r="B193" s="168" t="str">
        <f>IF(Main!G196=0,"",CONCATENATE(Main!B196))</f>
        <v/>
      </c>
      <c r="C193" s="168" t="str">
        <f>IF(Main!G196=0,"",CONCATENATE("X",Main!D196,"-",Main!C196))</f>
        <v/>
      </c>
      <c r="D193" s="169" t="str">
        <f>IF(Main!G196=0,"",CONCATENATE(Main!E196," ",Main!F196))</f>
        <v/>
      </c>
      <c r="E193" s="169" t="str">
        <f>IF(Main!G196=0,"",CONCATENATE(Main!H196," ",Main!I196))</f>
        <v/>
      </c>
      <c r="F193" s="169" t="str">
        <f>IF(Main!G196=0,"",CONCATENATE(Main!J196," ",Main!K196))</f>
        <v/>
      </c>
      <c r="G193" s="168" t="str">
        <f>IF(Main!G196=0,"",CONCATENATE(Main!G197))</f>
        <v/>
      </c>
      <c r="H193" s="168" t="str">
        <f>IF(Main!G196=0,"",CONCATENATE(Main!L196))</f>
        <v/>
      </c>
      <c r="I193" s="169" t="str">
        <f>IF(Main!G196=0,"",CONCATENATE(Main!N196))</f>
        <v/>
      </c>
      <c r="J193" s="168" t="str">
        <f>IF(Main!O196&gt;0,Main!O196,"")</f>
        <v/>
      </c>
      <c r="K193" s="163"/>
      <c r="L193" s="163"/>
    </row>
    <row r="194" spans="1:12" ht="30" hidden="1" customHeight="1">
      <c r="A194" s="168" t="str">
        <f>IF(Main!G197=0,"",CONCATENATE(Main!A197))</f>
        <v/>
      </c>
      <c r="B194" s="168" t="str">
        <f>IF(Main!G197=0,"",CONCATENATE(Main!B197))</f>
        <v/>
      </c>
      <c r="C194" s="168" t="str">
        <f>IF(Main!G197=0,"",CONCATENATE("X",Main!D197,"-",Main!C197))</f>
        <v/>
      </c>
      <c r="D194" s="169" t="str">
        <f>IF(Main!G197=0,"",CONCATENATE(Main!E197," ",Main!F197))</f>
        <v/>
      </c>
      <c r="E194" s="169" t="str">
        <f>IF(Main!G197=0,"",CONCATENATE(Main!H197," ",Main!I197))</f>
        <v/>
      </c>
      <c r="F194" s="169" t="str">
        <f>IF(Main!G197=0,"",CONCATENATE(Main!J197," ",Main!K197))</f>
        <v/>
      </c>
      <c r="G194" s="168" t="str">
        <f>IF(Main!G197=0,"",CONCATENATE(Main!G198))</f>
        <v/>
      </c>
      <c r="H194" s="168" t="str">
        <f>IF(Main!G197=0,"",CONCATENATE(Main!L197))</f>
        <v/>
      </c>
      <c r="I194" s="169" t="str">
        <f>IF(Main!G197=0,"",CONCATENATE(Main!N197))</f>
        <v/>
      </c>
      <c r="J194" s="168" t="str">
        <f>IF(Main!O197&gt;0,Main!O197,"")</f>
        <v/>
      </c>
      <c r="K194" s="163"/>
      <c r="L194" s="163"/>
    </row>
    <row r="195" spans="1:12" ht="30" hidden="1" customHeight="1">
      <c r="A195" s="168" t="str">
        <f>IF(Main!G198=0,"",CONCATENATE(Main!A198))</f>
        <v/>
      </c>
      <c r="B195" s="168" t="str">
        <f>IF(Main!G198=0,"",CONCATENATE(Main!B198))</f>
        <v/>
      </c>
      <c r="C195" s="168" t="str">
        <f>IF(Main!G198=0,"",CONCATENATE("X",Main!D198,"-",Main!C198))</f>
        <v/>
      </c>
      <c r="D195" s="169" t="str">
        <f>IF(Main!G198=0,"",CONCATENATE(Main!E198," ",Main!F198))</f>
        <v/>
      </c>
      <c r="E195" s="169" t="str">
        <f>IF(Main!G198=0,"",CONCATENATE(Main!H198," ",Main!I198))</f>
        <v/>
      </c>
      <c r="F195" s="169" t="str">
        <f>IF(Main!G198=0,"",CONCATENATE(Main!J198," ",Main!K198))</f>
        <v/>
      </c>
      <c r="G195" s="168" t="str">
        <f>IF(Main!G198=0,"",CONCATENATE(Main!G199))</f>
        <v/>
      </c>
      <c r="H195" s="168" t="str">
        <f>IF(Main!G198=0,"",CONCATENATE(Main!L198))</f>
        <v/>
      </c>
      <c r="I195" s="169" t="str">
        <f>IF(Main!G198=0,"",CONCATENATE(Main!N198))</f>
        <v/>
      </c>
      <c r="J195" s="168" t="str">
        <f>IF(Main!O198&gt;0,Main!O198,"")</f>
        <v/>
      </c>
      <c r="K195" s="163"/>
      <c r="L195" s="163"/>
    </row>
    <row r="196" spans="1:12" ht="30" hidden="1" customHeight="1">
      <c r="A196" s="168" t="str">
        <f>IF(Main!G199=0,"",CONCATENATE(Main!A199))</f>
        <v/>
      </c>
      <c r="B196" s="168" t="str">
        <f>IF(Main!G199=0,"",CONCATENATE(Main!B199))</f>
        <v/>
      </c>
      <c r="C196" s="168" t="str">
        <f>IF(Main!G199=0,"",CONCATENATE("X",Main!D199,"-",Main!C199))</f>
        <v/>
      </c>
      <c r="D196" s="169" t="str">
        <f>IF(Main!G199=0,"",CONCATENATE(Main!E199," ",Main!F199))</f>
        <v/>
      </c>
      <c r="E196" s="169" t="str">
        <f>IF(Main!G199=0,"",CONCATENATE(Main!H199," ",Main!I199))</f>
        <v/>
      </c>
      <c r="F196" s="169" t="str">
        <f>IF(Main!G199=0,"",CONCATENATE(Main!J199," ",Main!K199))</f>
        <v/>
      </c>
      <c r="G196" s="168" t="str">
        <f>IF(Main!G199=0,"",CONCATENATE(Main!G200))</f>
        <v/>
      </c>
      <c r="H196" s="168" t="str">
        <f>IF(Main!G199=0,"",CONCATENATE(Main!L199))</f>
        <v/>
      </c>
      <c r="I196" s="169" t="str">
        <f>IF(Main!G199=0,"",CONCATENATE(Main!N199))</f>
        <v/>
      </c>
      <c r="J196" s="168" t="str">
        <f>IF(Main!O199&gt;0,Main!O199,"")</f>
        <v/>
      </c>
      <c r="K196" s="163"/>
      <c r="L196" s="163"/>
    </row>
    <row r="197" spans="1:12" ht="30" hidden="1" customHeight="1">
      <c r="A197" s="168" t="str">
        <f>IF(Main!G200=0,"",CONCATENATE(Main!A200))</f>
        <v/>
      </c>
      <c r="B197" s="168" t="str">
        <f>IF(Main!G200=0,"",CONCATENATE(Main!B200))</f>
        <v/>
      </c>
      <c r="C197" s="168" t="str">
        <f>IF(Main!G200=0,"",CONCATENATE("X",Main!D200,"-",Main!C200))</f>
        <v/>
      </c>
      <c r="D197" s="169" t="str">
        <f>IF(Main!G200=0,"",CONCATENATE(Main!E200," ",Main!F200))</f>
        <v/>
      </c>
      <c r="E197" s="169" t="str">
        <f>IF(Main!G200=0,"",CONCATENATE(Main!H200," ",Main!I200))</f>
        <v/>
      </c>
      <c r="F197" s="169" t="str">
        <f>IF(Main!G200=0,"",CONCATENATE(Main!J200," ",Main!K200))</f>
        <v/>
      </c>
      <c r="G197" s="168" t="str">
        <f>IF(Main!G200=0,"",CONCATENATE(Main!G201))</f>
        <v/>
      </c>
      <c r="H197" s="168" t="str">
        <f>IF(Main!G200=0,"",CONCATENATE(Main!L200))</f>
        <v/>
      </c>
      <c r="I197" s="169" t="str">
        <f>IF(Main!G200=0,"",CONCATENATE(Main!N200))</f>
        <v/>
      </c>
      <c r="J197" s="168" t="str">
        <f>IF(Main!O200&gt;0,Main!O200,"")</f>
        <v/>
      </c>
      <c r="K197" s="163"/>
      <c r="L197" s="163"/>
    </row>
    <row r="198" spans="1:12" ht="30" hidden="1" customHeight="1">
      <c r="A198" s="168" t="str">
        <f>IF(Main!G201=0,"",CONCATENATE(Main!A201))</f>
        <v/>
      </c>
      <c r="B198" s="168" t="str">
        <f>IF(Main!G201=0,"",CONCATENATE(Main!B201))</f>
        <v/>
      </c>
      <c r="C198" s="168" t="str">
        <f>IF(Main!G201=0,"",CONCATENATE("X",Main!D201,"-",Main!C201))</f>
        <v/>
      </c>
      <c r="D198" s="169" t="str">
        <f>IF(Main!G201=0,"",CONCATENATE(Main!E201," ",Main!F201))</f>
        <v/>
      </c>
      <c r="E198" s="169" t="str">
        <f>IF(Main!G201=0,"",CONCATENATE(Main!H201," ",Main!I201))</f>
        <v/>
      </c>
      <c r="F198" s="169" t="str">
        <f>IF(Main!G201=0,"",CONCATENATE(Main!J201," ",Main!K201))</f>
        <v/>
      </c>
      <c r="G198" s="168" t="str">
        <f>IF(Main!G201=0,"",CONCATENATE(Main!G202))</f>
        <v/>
      </c>
      <c r="H198" s="168" t="str">
        <f>IF(Main!G201=0,"",CONCATENATE(Main!L201))</f>
        <v/>
      </c>
      <c r="I198" s="169" t="str">
        <f>IF(Main!G201=0,"",CONCATENATE(Main!N201))</f>
        <v/>
      </c>
      <c r="J198" s="168" t="str">
        <f>IF(Main!O201&gt;0,Main!O201,"")</f>
        <v/>
      </c>
      <c r="K198" s="163"/>
      <c r="L198" s="163"/>
    </row>
    <row r="199" spans="1:12" ht="30" hidden="1" customHeight="1">
      <c r="A199" s="168" t="str">
        <f>IF(Main!G202=0,"",CONCATENATE(Main!A202))</f>
        <v/>
      </c>
      <c r="B199" s="168" t="str">
        <f>IF(Main!G202=0,"",CONCATENATE(Main!B202))</f>
        <v/>
      </c>
      <c r="C199" s="168" t="str">
        <f>IF(Main!G202=0,"",CONCATENATE("X",Main!D202,"-",Main!C202))</f>
        <v/>
      </c>
      <c r="D199" s="169" t="str">
        <f>IF(Main!G202=0,"",CONCATENATE(Main!E202," ",Main!F202))</f>
        <v/>
      </c>
      <c r="E199" s="169" t="str">
        <f>IF(Main!G202=0,"",CONCATENATE(Main!H202," ",Main!I202))</f>
        <v/>
      </c>
      <c r="F199" s="169" t="str">
        <f>IF(Main!G202=0,"",CONCATENATE(Main!J202," ",Main!K202))</f>
        <v/>
      </c>
      <c r="G199" s="168" t="str">
        <f>IF(Main!G202=0,"",CONCATENATE(Main!G203))</f>
        <v/>
      </c>
      <c r="H199" s="168" t="str">
        <f>IF(Main!G202=0,"",CONCATENATE(Main!L202))</f>
        <v/>
      </c>
      <c r="I199" s="169" t="str">
        <f>IF(Main!G202=0,"",CONCATENATE(Main!N202))</f>
        <v/>
      </c>
      <c r="J199" s="168" t="str">
        <f>IF(Main!O202&gt;0,Main!O202,"")</f>
        <v/>
      </c>
      <c r="K199" s="163"/>
      <c r="L199" s="163"/>
    </row>
    <row r="200" spans="1:12" ht="30" hidden="1" customHeight="1">
      <c r="A200" s="168" t="str">
        <f>IF(Main!G203=0,"",CONCATENATE(Main!A203))</f>
        <v/>
      </c>
      <c r="B200" s="168" t="str">
        <f>IF(Main!G203=0,"",CONCATENATE(Main!B203))</f>
        <v/>
      </c>
      <c r="C200" s="168" t="str">
        <f>IF(Main!G203=0,"",CONCATENATE("X",Main!D203,"-",Main!C203))</f>
        <v/>
      </c>
      <c r="D200" s="169" t="str">
        <f>IF(Main!G203=0,"",CONCATENATE(Main!E203," ",Main!F203))</f>
        <v/>
      </c>
      <c r="E200" s="169" t="str">
        <f>IF(Main!G203=0,"",CONCATENATE(Main!H203," ",Main!I203))</f>
        <v/>
      </c>
      <c r="F200" s="169" t="str">
        <f>IF(Main!G203=0,"",CONCATENATE(Main!J203," ",Main!K203))</f>
        <v/>
      </c>
      <c r="G200" s="168" t="str">
        <f>IF(Main!G203=0,"",CONCATENATE(Main!G204))</f>
        <v/>
      </c>
      <c r="H200" s="168" t="str">
        <f>IF(Main!G203=0,"",CONCATENATE(Main!L203))</f>
        <v/>
      </c>
      <c r="I200" s="169" t="str">
        <f>IF(Main!G203=0,"",CONCATENATE(Main!N203))</f>
        <v/>
      </c>
      <c r="J200" s="168" t="str">
        <f>IF(Main!O203&gt;0,Main!O203,"")</f>
        <v/>
      </c>
      <c r="K200" s="163"/>
      <c r="L200" s="163"/>
    </row>
    <row r="201" spans="1:12" ht="30" hidden="1" customHeight="1">
      <c r="A201" s="168" t="str">
        <f>IF(Main!G204=0,"",CONCATENATE(Main!A204))</f>
        <v/>
      </c>
      <c r="B201" s="168" t="str">
        <f>IF(Main!G204=0,"",CONCATENATE(Main!B204))</f>
        <v/>
      </c>
      <c r="C201" s="168" t="str">
        <f>IF(Main!G204=0,"",CONCATENATE("X",Main!D204,"-",Main!C204))</f>
        <v/>
      </c>
      <c r="D201" s="169" t="str">
        <f>IF(Main!G204=0,"",CONCATENATE(Main!E204," ",Main!F204))</f>
        <v/>
      </c>
      <c r="E201" s="169" t="str">
        <f>IF(Main!G204=0,"",CONCATENATE(Main!H204," ",Main!I204))</f>
        <v/>
      </c>
      <c r="F201" s="169" t="str">
        <f>IF(Main!G204=0,"",CONCATENATE(Main!J204," ",Main!K204))</f>
        <v/>
      </c>
      <c r="G201" s="168" t="str">
        <f>IF(Main!G204=0,"",CONCATENATE(Main!G205))</f>
        <v/>
      </c>
      <c r="H201" s="168" t="str">
        <f>IF(Main!G204=0,"",CONCATENATE(Main!L204))</f>
        <v/>
      </c>
      <c r="I201" s="169" t="str">
        <f>IF(Main!G204=0,"",CONCATENATE(Main!N204))</f>
        <v/>
      </c>
      <c r="J201" s="168" t="str">
        <f>IF(Main!O204&gt;0,Main!O204,"")</f>
        <v/>
      </c>
      <c r="K201" s="163"/>
      <c r="L201" s="163"/>
    </row>
    <row r="202" spans="1:12" ht="30" hidden="1" customHeight="1">
      <c r="A202" s="168" t="str">
        <f>IF(Main!G205=0,"",CONCATENATE(Main!A205))</f>
        <v/>
      </c>
      <c r="B202" s="168" t="str">
        <f>IF(Main!G205=0,"",CONCATENATE(Main!B205))</f>
        <v/>
      </c>
      <c r="C202" s="168" t="str">
        <f>IF(Main!G205=0,"",CONCATENATE("X",Main!D205,"-",Main!C205))</f>
        <v/>
      </c>
      <c r="D202" s="169" t="str">
        <f>IF(Main!G205=0,"",CONCATENATE(Main!E205," ",Main!F205))</f>
        <v/>
      </c>
      <c r="E202" s="169" t="str">
        <f>IF(Main!G205=0,"",CONCATENATE(Main!H205," ",Main!I205))</f>
        <v/>
      </c>
      <c r="F202" s="169" t="str">
        <f>IF(Main!G205=0,"",CONCATENATE(Main!J205," ",Main!K205))</f>
        <v/>
      </c>
      <c r="G202" s="168" t="str">
        <f>IF(Main!G205=0,"",CONCATENATE(Main!G206))</f>
        <v/>
      </c>
      <c r="H202" s="168" t="str">
        <f>IF(Main!G205=0,"",CONCATENATE(Main!L205))</f>
        <v/>
      </c>
      <c r="I202" s="169" t="str">
        <f>IF(Main!G205=0,"",CONCATENATE(Main!N205))</f>
        <v/>
      </c>
      <c r="J202" s="168" t="str">
        <f>IF(Main!O205&gt;0,Main!O205,"")</f>
        <v/>
      </c>
      <c r="K202" s="163"/>
      <c r="L202" s="163"/>
    </row>
    <row r="203" spans="1:12" ht="30" hidden="1" customHeight="1">
      <c r="A203" s="168" t="str">
        <f>IF(Main!G206=0,"",CONCATENATE(Main!A206))</f>
        <v/>
      </c>
      <c r="B203" s="168" t="str">
        <f>IF(Main!G206=0,"",CONCATENATE(Main!B206))</f>
        <v/>
      </c>
      <c r="C203" s="168" t="str">
        <f>IF(Main!G206=0,"",CONCATENATE("X",Main!D206,"-",Main!C206))</f>
        <v/>
      </c>
      <c r="D203" s="169" t="str">
        <f>IF(Main!G206=0,"",CONCATENATE(Main!E206," ",Main!F206))</f>
        <v/>
      </c>
      <c r="E203" s="169" t="str">
        <f>IF(Main!G206=0,"",CONCATENATE(Main!H206," ",Main!I206))</f>
        <v/>
      </c>
      <c r="F203" s="169" t="str">
        <f>IF(Main!G206=0,"",CONCATENATE(Main!J206," ",Main!K206))</f>
        <v/>
      </c>
      <c r="G203" s="168" t="str">
        <f>IF(Main!G206=0,"",CONCATENATE(Main!G207))</f>
        <v/>
      </c>
      <c r="H203" s="168" t="str">
        <f>IF(Main!G206=0,"",CONCATENATE(Main!L206))</f>
        <v/>
      </c>
      <c r="I203" s="169" t="str">
        <f>IF(Main!G206=0,"",CONCATENATE(Main!N206))</f>
        <v/>
      </c>
      <c r="J203" s="168" t="str">
        <f>IF(Main!O206&gt;0,Main!O206,"")</f>
        <v/>
      </c>
      <c r="K203" s="163"/>
      <c r="L203" s="163"/>
    </row>
    <row r="204" spans="1:12" ht="30" hidden="1" customHeight="1">
      <c r="A204" s="168" t="str">
        <f>IF(Main!G207=0,"",CONCATENATE(Main!A207))</f>
        <v/>
      </c>
      <c r="B204" s="168" t="str">
        <f>IF(Main!G207=0,"",CONCATENATE(Main!B207))</f>
        <v/>
      </c>
      <c r="C204" s="168" t="str">
        <f>IF(Main!G207=0,"",CONCATENATE("X",Main!D207,"-",Main!C207))</f>
        <v/>
      </c>
      <c r="D204" s="169" t="str">
        <f>IF(Main!G207=0,"",CONCATENATE(Main!E207," ",Main!F207))</f>
        <v/>
      </c>
      <c r="E204" s="169" t="str">
        <f>IF(Main!G207=0,"",CONCATENATE(Main!H207," ",Main!I207))</f>
        <v/>
      </c>
      <c r="F204" s="169" t="str">
        <f>IF(Main!G207=0,"",CONCATENATE(Main!J207," ",Main!K207))</f>
        <v/>
      </c>
      <c r="G204" s="168" t="str">
        <f>IF(Main!G207=0,"",CONCATENATE(Main!G208))</f>
        <v/>
      </c>
      <c r="H204" s="168" t="str">
        <f>IF(Main!G207=0,"",CONCATENATE(Main!L207))</f>
        <v/>
      </c>
      <c r="I204" s="169" t="str">
        <f>IF(Main!G207=0,"",CONCATENATE(Main!N207))</f>
        <v/>
      </c>
      <c r="J204" s="168" t="str">
        <f>IF(Main!O207&gt;0,Main!O207,"")</f>
        <v/>
      </c>
      <c r="K204" s="163"/>
      <c r="L204" s="163"/>
    </row>
    <row r="205" spans="1:12" ht="30" hidden="1" customHeight="1">
      <c r="A205" s="168" t="str">
        <f>IF(Main!G208=0,"",CONCATENATE(Main!A208))</f>
        <v/>
      </c>
      <c r="B205" s="168" t="str">
        <f>IF(Main!G208=0,"",CONCATENATE(Main!B208))</f>
        <v/>
      </c>
      <c r="C205" s="168" t="str">
        <f>IF(Main!G208=0,"",CONCATENATE("X",Main!D208,"-",Main!C208))</f>
        <v/>
      </c>
      <c r="D205" s="169" t="str">
        <f>IF(Main!G208=0,"",CONCATENATE(Main!E208," ",Main!F208))</f>
        <v/>
      </c>
      <c r="E205" s="169" t="str">
        <f>IF(Main!G208=0,"",CONCATENATE(Main!H208," ",Main!I208))</f>
        <v/>
      </c>
      <c r="F205" s="169" t="str">
        <f>IF(Main!G208=0,"",CONCATENATE(Main!J208," ",Main!K208))</f>
        <v/>
      </c>
      <c r="G205" s="168" t="str">
        <f>IF(Main!G208=0,"",CONCATENATE(Main!G209))</f>
        <v/>
      </c>
      <c r="H205" s="168" t="str">
        <f>IF(Main!G208=0,"",CONCATENATE(Main!L208))</f>
        <v/>
      </c>
      <c r="I205" s="169" t="str">
        <f>IF(Main!G208=0,"",CONCATENATE(Main!N208))</f>
        <v/>
      </c>
      <c r="J205" s="168" t="str">
        <f>IF(Main!O208&gt;0,Main!O208,"")</f>
        <v/>
      </c>
      <c r="K205" s="163"/>
      <c r="L205" s="163"/>
    </row>
    <row r="206" spans="1:12" ht="30" hidden="1" customHeight="1">
      <c r="A206" s="168" t="str">
        <f>IF(Main!G209=0,"",CONCATENATE(Main!A209))</f>
        <v/>
      </c>
      <c r="B206" s="168" t="str">
        <f>IF(Main!G209=0,"",CONCATENATE(Main!B209))</f>
        <v/>
      </c>
      <c r="C206" s="168" t="str">
        <f>IF(Main!G209=0,"",CONCATENATE("X",Main!D209,"-",Main!C209))</f>
        <v/>
      </c>
      <c r="D206" s="169" t="str">
        <f>IF(Main!G209=0,"",CONCATENATE(Main!E209," ",Main!F209))</f>
        <v/>
      </c>
      <c r="E206" s="169" t="str">
        <f>IF(Main!G209=0,"",CONCATENATE(Main!H209," ",Main!I209))</f>
        <v/>
      </c>
      <c r="F206" s="169" t="str">
        <f>IF(Main!G209=0,"",CONCATENATE(Main!J209," ",Main!K209))</f>
        <v/>
      </c>
      <c r="G206" s="168" t="str">
        <f>IF(Main!G209=0,"",CONCATENATE(Main!G210))</f>
        <v/>
      </c>
      <c r="H206" s="168" t="str">
        <f>IF(Main!G209=0,"",CONCATENATE(Main!L209))</f>
        <v/>
      </c>
      <c r="I206" s="169" t="str">
        <f>IF(Main!G209=0,"",CONCATENATE(Main!N209))</f>
        <v/>
      </c>
      <c r="J206" s="168" t="str">
        <f>IF(Main!O209&gt;0,Main!O209,"")</f>
        <v/>
      </c>
      <c r="K206" s="163"/>
      <c r="L206" s="163"/>
    </row>
    <row r="207" spans="1:12" ht="30" hidden="1" customHeight="1">
      <c r="A207" s="168" t="str">
        <f>IF(Main!G210=0,"",CONCATENATE(Main!A210))</f>
        <v/>
      </c>
      <c r="B207" s="168" t="str">
        <f>IF(Main!G210=0,"",CONCATENATE(Main!B210))</f>
        <v/>
      </c>
      <c r="C207" s="168" t="str">
        <f>IF(Main!G210=0,"",CONCATENATE("X",Main!D210,"-",Main!C210))</f>
        <v/>
      </c>
      <c r="D207" s="169" t="str">
        <f>IF(Main!G210=0,"",CONCATENATE(Main!E210," ",Main!F210))</f>
        <v/>
      </c>
      <c r="E207" s="169" t="str">
        <f>IF(Main!G210=0,"",CONCATENATE(Main!H210," ",Main!I210))</f>
        <v/>
      </c>
      <c r="F207" s="169" t="str">
        <f>IF(Main!G210=0,"",CONCATENATE(Main!J210," ",Main!K210))</f>
        <v/>
      </c>
      <c r="G207" s="168" t="str">
        <f>IF(Main!G210=0,"",CONCATENATE(Main!G211))</f>
        <v/>
      </c>
      <c r="H207" s="168" t="str">
        <f>IF(Main!G210=0,"",CONCATENATE(Main!L210))</f>
        <v/>
      </c>
      <c r="I207" s="169" t="str">
        <f>IF(Main!G210=0,"",CONCATENATE(Main!N210))</f>
        <v/>
      </c>
      <c r="J207" s="168" t="str">
        <f>IF(Main!O210&gt;0,Main!O210,"")</f>
        <v/>
      </c>
      <c r="K207" s="163"/>
      <c r="L207" s="163"/>
    </row>
    <row r="208" spans="1:12" ht="30" hidden="1" customHeight="1">
      <c r="A208" s="168" t="str">
        <f>IF(Main!G211=0,"",CONCATENATE(Main!A211))</f>
        <v/>
      </c>
      <c r="B208" s="168" t="str">
        <f>IF(Main!G211=0,"",CONCATENATE(Main!B211))</f>
        <v/>
      </c>
      <c r="C208" s="168" t="str">
        <f>IF(Main!G211=0,"",CONCATENATE("X",Main!D211,"-",Main!C211))</f>
        <v/>
      </c>
      <c r="D208" s="169" t="str">
        <f>IF(Main!G211=0,"",CONCATENATE(Main!E211," ",Main!F211))</f>
        <v/>
      </c>
      <c r="E208" s="169" t="str">
        <f>IF(Main!G211=0,"",CONCATENATE(Main!H211," ",Main!I211))</f>
        <v/>
      </c>
      <c r="F208" s="169" t="str">
        <f>IF(Main!G211=0,"",CONCATENATE(Main!J211," ",Main!K211))</f>
        <v/>
      </c>
      <c r="G208" s="168" t="str">
        <f>IF(Main!G211=0,"",CONCATENATE(Main!G212))</f>
        <v/>
      </c>
      <c r="H208" s="168" t="str">
        <f>IF(Main!G211=0,"",CONCATENATE(Main!L211))</f>
        <v/>
      </c>
      <c r="I208" s="169" t="str">
        <f>IF(Main!G211=0,"",CONCATENATE(Main!N211))</f>
        <v/>
      </c>
      <c r="J208" s="168" t="str">
        <f>IF(Main!O211&gt;0,Main!O211,"")</f>
        <v/>
      </c>
      <c r="K208" s="163"/>
      <c r="L208" s="163"/>
    </row>
    <row r="209" spans="1:12" ht="30" hidden="1" customHeight="1">
      <c r="A209" s="168" t="str">
        <f>IF(Main!G212=0,"",CONCATENATE(Main!A212))</f>
        <v/>
      </c>
      <c r="B209" s="168" t="str">
        <f>IF(Main!G212=0,"",CONCATENATE(Main!B212))</f>
        <v/>
      </c>
      <c r="C209" s="168" t="str">
        <f>IF(Main!G212=0,"",CONCATENATE("X",Main!D212,"-",Main!C212))</f>
        <v/>
      </c>
      <c r="D209" s="169" t="str">
        <f>IF(Main!G212=0,"",CONCATENATE(Main!E212," ",Main!F212))</f>
        <v/>
      </c>
      <c r="E209" s="169" t="str">
        <f>IF(Main!G212=0,"",CONCATENATE(Main!H212," ",Main!I212))</f>
        <v/>
      </c>
      <c r="F209" s="169" t="str">
        <f>IF(Main!G212=0,"",CONCATENATE(Main!J212," ",Main!K212))</f>
        <v/>
      </c>
      <c r="G209" s="168" t="str">
        <f>IF(Main!G212=0,"",CONCATENATE(Main!G213))</f>
        <v/>
      </c>
      <c r="H209" s="168" t="str">
        <f>IF(Main!G212=0,"",CONCATENATE(Main!L212))</f>
        <v/>
      </c>
      <c r="I209" s="169" t="str">
        <f>IF(Main!G212=0,"",CONCATENATE(Main!N212))</f>
        <v/>
      </c>
      <c r="J209" s="168" t="str">
        <f>IF(Main!O212&gt;0,Main!O212,"")</f>
        <v/>
      </c>
      <c r="K209" s="163"/>
      <c r="L209" s="163"/>
    </row>
    <row r="210" spans="1:12" ht="30" hidden="1" customHeight="1">
      <c r="A210" s="168" t="str">
        <f>IF(Main!G213=0,"",CONCATENATE(Main!A213))</f>
        <v/>
      </c>
      <c r="B210" s="168" t="str">
        <f>IF(Main!G213=0,"",CONCATENATE(Main!B213))</f>
        <v/>
      </c>
      <c r="C210" s="168" t="str">
        <f>IF(Main!G213=0,"",CONCATENATE("X",Main!D213,"-",Main!C213))</f>
        <v/>
      </c>
      <c r="D210" s="169" t="str">
        <f>IF(Main!G213=0,"",CONCATENATE(Main!E213," ",Main!F213))</f>
        <v/>
      </c>
      <c r="E210" s="169" t="str">
        <f>IF(Main!G213=0,"",CONCATENATE(Main!H213," ",Main!I213))</f>
        <v/>
      </c>
      <c r="F210" s="169" t="str">
        <f>IF(Main!G213=0,"",CONCATENATE(Main!J213," ",Main!K213))</f>
        <v/>
      </c>
      <c r="G210" s="168" t="str">
        <f>IF(Main!G213=0,"",CONCATENATE(Main!G214))</f>
        <v/>
      </c>
      <c r="H210" s="168" t="str">
        <f>IF(Main!G213=0,"",CONCATENATE(Main!L213))</f>
        <v/>
      </c>
      <c r="I210" s="169" t="str">
        <f>IF(Main!G213=0,"",CONCATENATE(Main!N213))</f>
        <v/>
      </c>
      <c r="J210" s="168" t="str">
        <f>IF(Main!O213&gt;0,Main!O213,"")</f>
        <v/>
      </c>
      <c r="K210" s="163"/>
      <c r="L210" s="163"/>
    </row>
    <row r="211" spans="1:12" ht="30" hidden="1" customHeight="1">
      <c r="A211" s="168" t="str">
        <f>IF(Main!G214=0,"",CONCATENATE(Main!A214))</f>
        <v/>
      </c>
      <c r="B211" s="168" t="str">
        <f>IF(Main!G214=0,"",CONCATENATE(Main!B214))</f>
        <v/>
      </c>
      <c r="C211" s="168" t="str">
        <f>IF(Main!G214=0,"",CONCATENATE("X",Main!D214,"-",Main!C214))</f>
        <v/>
      </c>
      <c r="D211" s="169" t="str">
        <f>IF(Main!G214=0,"",CONCATENATE(Main!E214," ",Main!F214))</f>
        <v/>
      </c>
      <c r="E211" s="169" t="str">
        <f>IF(Main!G214=0,"",CONCATENATE(Main!H214," ",Main!I214))</f>
        <v/>
      </c>
      <c r="F211" s="169" t="str">
        <f>IF(Main!G214=0,"",CONCATENATE(Main!J214," ",Main!K214))</f>
        <v/>
      </c>
      <c r="G211" s="168" t="str">
        <f>IF(Main!G214=0,"",CONCATENATE(Main!G215))</f>
        <v/>
      </c>
      <c r="H211" s="168" t="str">
        <f>IF(Main!G214=0,"",CONCATENATE(Main!L214))</f>
        <v/>
      </c>
      <c r="I211" s="169" t="str">
        <f>IF(Main!G214=0,"",CONCATENATE(Main!N214))</f>
        <v/>
      </c>
      <c r="J211" s="168" t="str">
        <f>IF(Main!O214&gt;0,Main!O214,"")</f>
        <v/>
      </c>
      <c r="K211" s="163"/>
      <c r="L211" s="163"/>
    </row>
    <row r="212" spans="1:12" ht="30" hidden="1" customHeight="1">
      <c r="A212" s="168" t="str">
        <f>IF(Main!G215=0,"",CONCATENATE(Main!A215))</f>
        <v/>
      </c>
      <c r="B212" s="168" t="str">
        <f>IF(Main!G215=0,"",CONCATENATE(Main!B215))</f>
        <v/>
      </c>
      <c r="C212" s="168" t="str">
        <f>IF(Main!G215=0,"",CONCATENATE("X",Main!D215,"-",Main!C215))</f>
        <v/>
      </c>
      <c r="D212" s="169" t="str">
        <f>IF(Main!G215=0,"",CONCATENATE(Main!E215," ",Main!F215))</f>
        <v/>
      </c>
      <c r="E212" s="169" t="str">
        <f>IF(Main!G215=0,"",CONCATENATE(Main!H215," ",Main!I215))</f>
        <v/>
      </c>
      <c r="F212" s="169" t="str">
        <f>IF(Main!G215=0,"",CONCATENATE(Main!J215," ",Main!K215))</f>
        <v/>
      </c>
      <c r="G212" s="168" t="str">
        <f>IF(Main!G215=0,"",CONCATENATE(Main!G216))</f>
        <v/>
      </c>
      <c r="H212" s="168" t="str">
        <f>IF(Main!G215=0,"",CONCATENATE(Main!L215))</f>
        <v/>
      </c>
      <c r="I212" s="169" t="str">
        <f>IF(Main!G215=0,"",CONCATENATE(Main!N215))</f>
        <v/>
      </c>
      <c r="J212" s="168" t="str">
        <f>IF(Main!O215&gt;0,Main!O215,"")</f>
        <v/>
      </c>
      <c r="K212" s="163"/>
      <c r="L212" s="163"/>
    </row>
    <row r="213" spans="1:12" ht="30" hidden="1" customHeight="1">
      <c r="A213" s="168" t="str">
        <f>IF(Main!G216=0,"",CONCATENATE(Main!A216))</f>
        <v/>
      </c>
      <c r="B213" s="168" t="str">
        <f>IF(Main!G216=0,"",CONCATENATE(Main!B216))</f>
        <v/>
      </c>
      <c r="C213" s="168" t="str">
        <f>IF(Main!G216=0,"",CONCATENATE("X",Main!D216,"-",Main!C216))</f>
        <v/>
      </c>
      <c r="D213" s="169" t="str">
        <f>IF(Main!G216=0,"",CONCATENATE(Main!E216," ",Main!F216))</f>
        <v/>
      </c>
      <c r="E213" s="169" t="str">
        <f>IF(Main!G216=0,"",CONCATENATE(Main!H216," ",Main!I216))</f>
        <v/>
      </c>
      <c r="F213" s="169" t="str">
        <f>IF(Main!G216=0,"",CONCATENATE(Main!J216," ",Main!K216))</f>
        <v/>
      </c>
      <c r="G213" s="168" t="str">
        <f>IF(Main!G216=0,"",CONCATENATE(Main!G217))</f>
        <v/>
      </c>
      <c r="H213" s="168" t="str">
        <f>IF(Main!G216=0,"",CONCATENATE(Main!L216))</f>
        <v/>
      </c>
      <c r="I213" s="169" t="str">
        <f>IF(Main!G216=0,"",CONCATENATE(Main!N216))</f>
        <v/>
      </c>
      <c r="J213" s="168" t="str">
        <f>IF(Main!O216&gt;0,Main!O216,"")</f>
        <v/>
      </c>
      <c r="K213" s="163"/>
      <c r="L213" s="163"/>
    </row>
    <row r="214" spans="1:12" ht="30" hidden="1" customHeight="1">
      <c r="A214" s="168" t="str">
        <f>IF(Main!G217=0,"",CONCATENATE(Main!A217))</f>
        <v/>
      </c>
      <c r="B214" s="168" t="str">
        <f>IF(Main!G217=0,"",CONCATENATE(Main!B217))</f>
        <v/>
      </c>
      <c r="C214" s="168" t="str">
        <f>IF(Main!G217=0,"",CONCATENATE("X",Main!D217,"-",Main!C217))</f>
        <v/>
      </c>
      <c r="D214" s="169" t="str">
        <f>IF(Main!G217=0,"",CONCATENATE(Main!E217," ",Main!F217))</f>
        <v/>
      </c>
      <c r="E214" s="169" t="str">
        <f>IF(Main!G217=0,"",CONCATENATE(Main!H217," ",Main!I217))</f>
        <v/>
      </c>
      <c r="F214" s="169" t="str">
        <f>IF(Main!G217=0,"",CONCATENATE(Main!J217," ",Main!K217))</f>
        <v/>
      </c>
      <c r="G214" s="168" t="str">
        <f>IF(Main!G217=0,"",CONCATENATE(Main!G218))</f>
        <v/>
      </c>
      <c r="H214" s="168" t="str">
        <f>IF(Main!G217=0,"",CONCATENATE(Main!L217))</f>
        <v/>
      </c>
      <c r="I214" s="169" t="str">
        <f>IF(Main!G217=0,"",CONCATENATE(Main!N217))</f>
        <v/>
      </c>
      <c r="J214" s="168" t="str">
        <f>IF(Main!O217&gt;0,Main!O217,"")</f>
        <v/>
      </c>
      <c r="K214" s="163"/>
      <c r="L214" s="163"/>
    </row>
    <row r="215" spans="1:12" ht="30" hidden="1" customHeight="1">
      <c r="A215" s="168" t="str">
        <f>IF(Main!G218=0,"",CONCATENATE(Main!A218))</f>
        <v/>
      </c>
      <c r="B215" s="168" t="str">
        <f>IF(Main!G218=0,"",CONCATENATE(Main!B218))</f>
        <v/>
      </c>
      <c r="C215" s="168" t="str">
        <f>IF(Main!G218=0,"",CONCATENATE("X",Main!D218,"-",Main!C218))</f>
        <v/>
      </c>
      <c r="D215" s="169" t="str">
        <f>IF(Main!G218=0,"",CONCATENATE(Main!E218," ",Main!F218))</f>
        <v/>
      </c>
      <c r="E215" s="169" t="str">
        <f>IF(Main!G218=0,"",CONCATENATE(Main!H218," ",Main!I218))</f>
        <v/>
      </c>
      <c r="F215" s="169" t="str">
        <f>IF(Main!G218=0,"",CONCATENATE(Main!J218," ",Main!K218))</f>
        <v/>
      </c>
      <c r="G215" s="168" t="str">
        <f>IF(Main!G218=0,"",CONCATENATE(Main!G219))</f>
        <v/>
      </c>
      <c r="H215" s="168" t="str">
        <f>IF(Main!G218=0,"",CONCATENATE(Main!L218))</f>
        <v/>
      </c>
      <c r="I215" s="169" t="str">
        <f>IF(Main!G218=0,"",CONCATENATE(Main!N218))</f>
        <v/>
      </c>
      <c r="J215" s="168" t="str">
        <f>IF(Main!O218&gt;0,Main!O218,"")</f>
        <v/>
      </c>
      <c r="K215" s="163"/>
      <c r="L215" s="163"/>
    </row>
    <row r="216" spans="1:12" ht="30" hidden="1" customHeight="1">
      <c r="A216" s="168" t="str">
        <f>IF(Main!G219=0,"",CONCATENATE(Main!A219))</f>
        <v/>
      </c>
      <c r="B216" s="168" t="str">
        <f>IF(Main!G219=0,"",CONCATENATE(Main!B219))</f>
        <v/>
      </c>
      <c r="C216" s="168" t="str">
        <f>IF(Main!G219=0,"",CONCATENATE("X",Main!D219,"-",Main!C219))</f>
        <v/>
      </c>
      <c r="D216" s="169" t="str">
        <f>IF(Main!G219=0,"",CONCATENATE(Main!E219," ",Main!F219))</f>
        <v/>
      </c>
      <c r="E216" s="169" t="str">
        <f>IF(Main!G219=0,"",CONCATENATE(Main!H219," ",Main!I219))</f>
        <v/>
      </c>
      <c r="F216" s="169" t="str">
        <f>IF(Main!G219=0,"",CONCATENATE(Main!J219," ",Main!K219))</f>
        <v/>
      </c>
      <c r="G216" s="168" t="str">
        <f>IF(Main!G219=0,"",CONCATENATE(Main!G220))</f>
        <v/>
      </c>
      <c r="H216" s="168" t="str">
        <f>IF(Main!G219=0,"",CONCATENATE(Main!L219))</f>
        <v/>
      </c>
      <c r="I216" s="169" t="str">
        <f>IF(Main!G219=0,"",CONCATENATE(Main!N219))</f>
        <v/>
      </c>
      <c r="J216" s="168" t="str">
        <f>IF(Main!O219&gt;0,Main!O219,"")</f>
        <v/>
      </c>
      <c r="K216" s="163"/>
      <c r="L216" s="163"/>
    </row>
    <row r="217" spans="1:12" ht="30" hidden="1" customHeight="1">
      <c r="A217" s="168" t="str">
        <f>IF(Main!G220=0,"",CONCATENATE(Main!A220))</f>
        <v/>
      </c>
      <c r="B217" s="168" t="str">
        <f>IF(Main!G220=0,"",CONCATENATE(Main!B220))</f>
        <v/>
      </c>
      <c r="C217" s="168" t="str">
        <f>IF(Main!G220=0,"",CONCATENATE("X",Main!D220,"-",Main!C220))</f>
        <v/>
      </c>
      <c r="D217" s="169" t="str">
        <f>IF(Main!G220=0,"",CONCATENATE(Main!E220," ",Main!F220))</f>
        <v/>
      </c>
      <c r="E217" s="169" t="str">
        <f>IF(Main!G220=0,"",CONCATENATE(Main!H220," ",Main!I220))</f>
        <v/>
      </c>
      <c r="F217" s="169" t="str">
        <f>IF(Main!G220=0,"",CONCATENATE(Main!J220," ",Main!K220))</f>
        <v/>
      </c>
      <c r="G217" s="168" t="str">
        <f>IF(Main!G220=0,"",CONCATENATE(Main!G221))</f>
        <v/>
      </c>
      <c r="H217" s="168" t="str">
        <f>IF(Main!G220=0,"",CONCATENATE(Main!L220))</f>
        <v/>
      </c>
      <c r="I217" s="169" t="str">
        <f>IF(Main!G220=0,"",CONCATENATE(Main!N220))</f>
        <v/>
      </c>
      <c r="J217" s="168" t="str">
        <f>IF(Main!O220&gt;0,Main!O220,"")</f>
        <v/>
      </c>
      <c r="K217" s="163"/>
      <c r="L217" s="163"/>
    </row>
    <row r="218" spans="1:12" ht="30" hidden="1" customHeight="1">
      <c r="A218" s="168" t="str">
        <f>IF(Main!G221=0,"",CONCATENATE(Main!A221))</f>
        <v/>
      </c>
      <c r="B218" s="168" t="str">
        <f>IF(Main!G221=0,"",CONCATENATE(Main!B221))</f>
        <v/>
      </c>
      <c r="C218" s="168" t="str">
        <f>IF(Main!G221=0,"",CONCATENATE("X",Main!D221,"-",Main!C221))</f>
        <v/>
      </c>
      <c r="D218" s="169" t="str">
        <f>IF(Main!G221=0,"",CONCATENATE(Main!E221," ",Main!F221))</f>
        <v/>
      </c>
      <c r="E218" s="169" t="str">
        <f>IF(Main!G221=0,"",CONCATENATE(Main!H221," ",Main!I221))</f>
        <v/>
      </c>
      <c r="F218" s="169" t="str">
        <f>IF(Main!G221=0,"",CONCATENATE(Main!J221," ",Main!K221))</f>
        <v/>
      </c>
      <c r="G218" s="168" t="str">
        <f>IF(Main!G221=0,"",CONCATENATE(Main!G222))</f>
        <v/>
      </c>
      <c r="H218" s="168" t="str">
        <f>IF(Main!G221=0,"",CONCATENATE(Main!L221))</f>
        <v/>
      </c>
      <c r="I218" s="169" t="str">
        <f>IF(Main!G221=0,"",CONCATENATE(Main!N221))</f>
        <v/>
      </c>
      <c r="J218" s="168" t="str">
        <f>IF(Main!O221&gt;0,Main!O221,"")</f>
        <v/>
      </c>
      <c r="K218" s="163"/>
      <c r="L218" s="163"/>
    </row>
    <row r="219" spans="1:12" ht="30" hidden="1" customHeight="1">
      <c r="A219" s="168" t="str">
        <f>IF(Main!G222=0,"",CONCATENATE(Main!A222))</f>
        <v/>
      </c>
      <c r="B219" s="168" t="str">
        <f>IF(Main!G222=0,"",CONCATENATE(Main!B222))</f>
        <v/>
      </c>
      <c r="C219" s="168" t="str">
        <f>IF(Main!G222=0,"",CONCATENATE("X",Main!D222,"-",Main!C222))</f>
        <v/>
      </c>
      <c r="D219" s="169" t="str">
        <f>IF(Main!G222=0,"",CONCATENATE(Main!E222," ",Main!F222))</f>
        <v/>
      </c>
      <c r="E219" s="169" t="str">
        <f>IF(Main!G222=0,"",CONCATENATE(Main!H222," ",Main!I222))</f>
        <v/>
      </c>
      <c r="F219" s="169" t="str">
        <f>IF(Main!G222=0,"",CONCATENATE(Main!J222," ",Main!K222))</f>
        <v/>
      </c>
      <c r="G219" s="168" t="str">
        <f>IF(Main!G222=0,"",CONCATENATE(Main!G223))</f>
        <v/>
      </c>
      <c r="H219" s="168" t="str">
        <f>IF(Main!G222=0,"",CONCATENATE(Main!L222))</f>
        <v/>
      </c>
      <c r="I219" s="169" t="str">
        <f>IF(Main!G222=0,"",CONCATENATE(Main!N222))</f>
        <v/>
      </c>
      <c r="J219" s="168" t="str">
        <f>IF(Main!O222&gt;0,Main!O222,"")</f>
        <v/>
      </c>
      <c r="K219" s="163"/>
      <c r="L219" s="163"/>
    </row>
    <row r="220" spans="1:12" ht="30" hidden="1" customHeight="1">
      <c r="A220" s="168" t="str">
        <f>IF(Main!G223=0,"",CONCATENATE(Main!A223))</f>
        <v/>
      </c>
      <c r="B220" s="168" t="str">
        <f>IF(Main!G223=0,"",CONCATENATE(Main!B223))</f>
        <v/>
      </c>
      <c r="C220" s="168" t="str">
        <f>IF(Main!G223=0,"",CONCATENATE("X",Main!D223,"-",Main!C223))</f>
        <v/>
      </c>
      <c r="D220" s="169" t="str">
        <f>IF(Main!G223=0,"",CONCATENATE(Main!E223," ",Main!F223))</f>
        <v/>
      </c>
      <c r="E220" s="169" t="str">
        <f>IF(Main!G223=0,"",CONCATENATE(Main!H223," ",Main!I223))</f>
        <v/>
      </c>
      <c r="F220" s="169" t="str">
        <f>IF(Main!G223=0,"",CONCATENATE(Main!J223," ",Main!K223))</f>
        <v/>
      </c>
      <c r="G220" s="168" t="str">
        <f>IF(Main!G223=0,"",CONCATENATE(Main!G224))</f>
        <v/>
      </c>
      <c r="H220" s="168" t="str">
        <f>IF(Main!G223=0,"",CONCATENATE(Main!L223))</f>
        <v/>
      </c>
      <c r="I220" s="169" t="str">
        <f>IF(Main!G223=0,"",CONCATENATE(Main!N223))</f>
        <v/>
      </c>
      <c r="J220" s="168" t="str">
        <f>IF(Main!O223&gt;0,Main!O223,"")</f>
        <v/>
      </c>
      <c r="K220" s="163"/>
      <c r="L220" s="163"/>
    </row>
    <row r="221" spans="1:12" ht="30" hidden="1" customHeight="1">
      <c r="A221" s="168" t="str">
        <f>IF(Main!G224=0,"",CONCATENATE(Main!A224))</f>
        <v/>
      </c>
      <c r="B221" s="168" t="str">
        <f>IF(Main!G224=0,"",CONCATENATE(Main!B224))</f>
        <v/>
      </c>
      <c r="C221" s="168" t="str">
        <f>IF(Main!G224=0,"",CONCATENATE("X",Main!D224,"-",Main!C224))</f>
        <v/>
      </c>
      <c r="D221" s="169" t="str">
        <f>IF(Main!G224=0,"",CONCATENATE(Main!E224," ",Main!F224))</f>
        <v/>
      </c>
      <c r="E221" s="169" t="str">
        <f>IF(Main!G224=0,"",CONCATENATE(Main!H224," ",Main!I224))</f>
        <v/>
      </c>
      <c r="F221" s="169" t="str">
        <f>IF(Main!G224=0,"",CONCATENATE(Main!J224," ",Main!K224))</f>
        <v/>
      </c>
      <c r="G221" s="168" t="str">
        <f>IF(Main!G224=0,"",CONCATENATE(Main!G225))</f>
        <v/>
      </c>
      <c r="H221" s="168" t="str">
        <f>IF(Main!G224=0,"",CONCATENATE(Main!L224))</f>
        <v/>
      </c>
      <c r="I221" s="169" t="str">
        <f>IF(Main!G224=0,"",CONCATENATE(Main!N224))</f>
        <v/>
      </c>
      <c r="J221" s="168" t="str">
        <f>IF(Main!O224&gt;0,Main!O224,"")</f>
        <v/>
      </c>
      <c r="K221" s="163"/>
      <c r="L221" s="163"/>
    </row>
    <row r="222" spans="1:12" ht="30" hidden="1" customHeight="1">
      <c r="A222" s="168" t="str">
        <f>IF(Main!G225=0,"",CONCATENATE(Main!A225))</f>
        <v/>
      </c>
      <c r="B222" s="168" t="str">
        <f>IF(Main!G225=0,"",CONCATENATE(Main!B225))</f>
        <v/>
      </c>
      <c r="C222" s="168" t="str">
        <f>IF(Main!G225=0,"",CONCATENATE("X",Main!D225,"-",Main!C225))</f>
        <v/>
      </c>
      <c r="D222" s="169" t="str">
        <f>IF(Main!G225=0,"",CONCATENATE(Main!E225," ",Main!F225))</f>
        <v/>
      </c>
      <c r="E222" s="169" t="str">
        <f>IF(Main!G225=0,"",CONCATENATE(Main!H225," ",Main!I225))</f>
        <v/>
      </c>
      <c r="F222" s="169" t="str">
        <f>IF(Main!G225=0,"",CONCATENATE(Main!J225," ",Main!K225))</f>
        <v/>
      </c>
      <c r="G222" s="168" t="str">
        <f>IF(Main!G225=0,"",CONCATENATE(Main!G226))</f>
        <v/>
      </c>
      <c r="H222" s="168" t="str">
        <f>IF(Main!G225=0,"",CONCATENATE(Main!L225))</f>
        <v/>
      </c>
      <c r="I222" s="169" t="str">
        <f>IF(Main!G225=0,"",CONCATENATE(Main!N225))</f>
        <v/>
      </c>
      <c r="J222" s="168" t="str">
        <f>IF(Main!O225&gt;0,Main!O225,"")</f>
        <v/>
      </c>
      <c r="K222" s="163"/>
      <c r="L222" s="163"/>
    </row>
    <row r="223" spans="1:12" ht="30" hidden="1" customHeight="1">
      <c r="A223" s="168" t="str">
        <f>IF(Main!G226=0,"",CONCATENATE(Main!A226))</f>
        <v/>
      </c>
      <c r="B223" s="168" t="str">
        <f>IF(Main!G226=0,"",CONCATENATE(Main!B226))</f>
        <v/>
      </c>
      <c r="C223" s="168" t="str">
        <f>IF(Main!G226=0,"",CONCATENATE("X",Main!D226,"-",Main!C226))</f>
        <v/>
      </c>
      <c r="D223" s="169" t="str">
        <f>IF(Main!G226=0,"",CONCATENATE(Main!E226," ",Main!F226))</f>
        <v/>
      </c>
      <c r="E223" s="169" t="str">
        <f>IF(Main!G226=0,"",CONCATENATE(Main!H226," ",Main!I226))</f>
        <v/>
      </c>
      <c r="F223" s="169" t="str">
        <f>IF(Main!G226=0,"",CONCATENATE(Main!J226," ",Main!K226))</f>
        <v/>
      </c>
      <c r="G223" s="168" t="str">
        <f>IF(Main!G226=0,"",CONCATENATE(Main!G227))</f>
        <v/>
      </c>
      <c r="H223" s="168" t="str">
        <f>IF(Main!G226=0,"",CONCATENATE(Main!L226))</f>
        <v/>
      </c>
      <c r="I223" s="169" t="str">
        <f>IF(Main!G226=0,"",CONCATENATE(Main!N226))</f>
        <v/>
      </c>
      <c r="J223" s="168" t="str">
        <f>IF(Main!O226&gt;0,Main!O226,"")</f>
        <v/>
      </c>
      <c r="K223" s="163"/>
      <c r="L223" s="163"/>
    </row>
    <row r="224" spans="1:12" ht="30" hidden="1" customHeight="1">
      <c r="A224" s="168" t="str">
        <f>IF(Main!G227=0,"",CONCATENATE(Main!A227))</f>
        <v/>
      </c>
      <c r="B224" s="168" t="str">
        <f>IF(Main!G227=0,"",CONCATENATE(Main!B227))</f>
        <v/>
      </c>
      <c r="C224" s="168" t="str">
        <f>IF(Main!G227=0,"",CONCATENATE("X",Main!D227,"-",Main!C227))</f>
        <v/>
      </c>
      <c r="D224" s="169" t="str">
        <f>IF(Main!G227=0,"",CONCATENATE(Main!E227," ",Main!F227))</f>
        <v/>
      </c>
      <c r="E224" s="169" t="str">
        <f>IF(Main!G227=0,"",CONCATENATE(Main!H227," ",Main!I227))</f>
        <v/>
      </c>
      <c r="F224" s="169" t="str">
        <f>IF(Main!G227=0,"",CONCATENATE(Main!J227," ",Main!K227))</f>
        <v/>
      </c>
      <c r="G224" s="168" t="str">
        <f>IF(Main!G227=0,"",CONCATENATE(Main!G228))</f>
        <v/>
      </c>
      <c r="H224" s="168" t="str">
        <f>IF(Main!G227=0,"",CONCATENATE(Main!L227))</f>
        <v/>
      </c>
      <c r="I224" s="169" t="str">
        <f>IF(Main!G227=0,"",CONCATENATE(Main!N227))</f>
        <v/>
      </c>
      <c r="J224" s="168" t="str">
        <f>IF(Main!O227&gt;0,Main!O227,"")</f>
        <v/>
      </c>
      <c r="K224" s="163"/>
      <c r="L224" s="163"/>
    </row>
    <row r="225" spans="1:12" ht="30" hidden="1" customHeight="1">
      <c r="A225" s="168" t="str">
        <f>IF(Main!G228=0,"",CONCATENATE(Main!A228))</f>
        <v/>
      </c>
      <c r="B225" s="168" t="str">
        <f>IF(Main!G228=0,"",CONCATENATE(Main!B228))</f>
        <v/>
      </c>
      <c r="C225" s="168" t="str">
        <f>IF(Main!G228=0,"",CONCATENATE("X",Main!D228,"-",Main!C228))</f>
        <v/>
      </c>
      <c r="D225" s="169" t="str">
        <f>IF(Main!G228=0,"",CONCATENATE(Main!E228," ",Main!F228))</f>
        <v/>
      </c>
      <c r="E225" s="169" t="str">
        <f>IF(Main!G228=0,"",CONCATENATE(Main!H228," ",Main!I228))</f>
        <v/>
      </c>
      <c r="F225" s="169" t="str">
        <f>IF(Main!G228=0,"",CONCATENATE(Main!J228," ",Main!K228))</f>
        <v/>
      </c>
      <c r="G225" s="168" t="str">
        <f>IF(Main!G228=0,"",CONCATENATE(Main!G229))</f>
        <v/>
      </c>
      <c r="H225" s="168" t="str">
        <f>IF(Main!G228=0,"",CONCATENATE(Main!L228))</f>
        <v/>
      </c>
      <c r="I225" s="169" t="str">
        <f>IF(Main!G228=0,"",CONCATENATE(Main!N228))</f>
        <v/>
      </c>
      <c r="J225" s="168" t="str">
        <f>IF(Main!O228&gt;0,Main!O228,"")</f>
        <v/>
      </c>
      <c r="K225" s="163"/>
      <c r="L225" s="163"/>
    </row>
    <row r="226" spans="1:12" ht="30" hidden="1" customHeight="1">
      <c r="A226" s="168" t="str">
        <f>IF(Main!G229=0,"",CONCATENATE(Main!A229))</f>
        <v/>
      </c>
      <c r="B226" s="168" t="str">
        <f>IF(Main!G229=0,"",CONCATENATE(Main!B229))</f>
        <v/>
      </c>
      <c r="C226" s="168" t="str">
        <f>IF(Main!G229=0,"",CONCATENATE("X",Main!D229,"-",Main!C229))</f>
        <v/>
      </c>
      <c r="D226" s="169" t="str">
        <f>IF(Main!G229=0,"",CONCATENATE(Main!E229," ",Main!F229))</f>
        <v/>
      </c>
      <c r="E226" s="169" t="str">
        <f>IF(Main!G229=0,"",CONCATENATE(Main!H229," ",Main!I229))</f>
        <v/>
      </c>
      <c r="F226" s="169" t="str">
        <f>IF(Main!G229=0,"",CONCATENATE(Main!J229," ",Main!K229))</f>
        <v/>
      </c>
      <c r="G226" s="168" t="str">
        <f>IF(Main!G229=0,"",CONCATENATE(Main!G230))</f>
        <v/>
      </c>
      <c r="H226" s="168" t="str">
        <f>IF(Main!G229=0,"",CONCATENATE(Main!L229))</f>
        <v/>
      </c>
      <c r="I226" s="169" t="str">
        <f>IF(Main!G229=0,"",CONCATENATE(Main!N229))</f>
        <v/>
      </c>
      <c r="J226" s="168" t="str">
        <f>IF(Main!O229&gt;0,Main!O229,"")</f>
        <v/>
      </c>
      <c r="K226" s="163"/>
      <c r="L226" s="163"/>
    </row>
    <row r="227" spans="1:12" ht="30" hidden="1" customHeight="1">
      <c r="A227" s="168" t="str">
        <f>IF(Main!G230=0,"",CONCATENATE(Main!A230))</f>
        <v/>
      </c>
      <c r="B227" s="168" t="str">
        <f>IF(Main!G230=0,"",CONCATENATE(Main!B230))</f>
        <v/>
      </c>
      <c r="C227" s="168" t="str">
        <f>IF(Main!G230=0,"",CONCATENATE("X",Main!D230,"-",Main!C230))</f>
        <v/>
      </c>
      <c r="D227" s="169" t="str">
        <f>IF(Main!G230=0,"",CONCATENATE(Main!E230," ",Main!F230))</f>
        <v/>
      </c>
      <c r="E227" s="169" t="str">
        <f>IF(Main!G230=0,"",CONCATENATE(Main!H230," ",Main!I230))</f>
        <v/>
      </c>
      <c r="F227" s="169" t="str">
        <f>IF(Main!G230=0,"",CONCATENATE(Main!J230," ",Main!K230))</f>
        <v/>
      </c>
      <c r="G227" s="168" t="str">
        <f>IF(Main!G230=0,"",CONCATENATE(Main!G231))</f>
        <v/>
      </c>
      <c r="H227" s="168" t="str">
        <f>IF(Main!G230=0,"",CONCATENATE(Main!L230))</f>
        <v/>
      </c>
      <c r="I227" s="169" t="str">
        <f>IF(Main!G230=0,"",CONCATENATE(Main!N230))</f>
        <v/>
      </c>
      <c r="J227" s="168" t="str">
        <f>IF(Main!O230&gt;0,Main!O230,"")</f>
        <v/>
      </c>
      <c r="K227" s="163"/>
      <c r="L227" s="163"/>
    </row>
    <row r="228" spans="1:12" ht="30" hidden="1" customHeight="1">
      <c r="A228" s="168" t="str">
        <f>IF(Main!G231=0,"",CONCATENATE(Main!A231))</f>
        <v/>
      </c>
      <c r="B228" s="168" t="str">
        <f>IF(Main!G231=0,"",CONCATENATE(Main!B231))</f>
        <v/>
      </c>
      <c r="C228" s="168" t="str">
        <f>IF(Main!G231=0,"",CONCATENATE("X",Main!D231,"-",Main!C231))</f>
        <v/>
      </c>
      <c r="D228" s="169" t="str">
        <f>IF(Main!G231=0,"",CONCATENATE(Main!E231," ",Main!F231))</f>
        <v/>
      </c>
      <c r="E228" s="169" t="str">
        <f>IF(Main!G231=0,"",CONCATENATE(Main!H231," ",Main!I231))</f>
        <v/>
      </c>
      <c r="F228" s="169" t="str">
        <f>IF(Main!G231=0,"",CONCATENATE(Main!J231," ",Main!K231))</f>
        <v/>
      </c>
      <c r="G228" s="168" t="str">
        <f>IF(Main!G231=0,"",CONCATENATE(Main!G232))</f>
        <v/>
      </c>
      <c r="H228" s="168" t="str">
        <f>IF(Main!G231=0,"",CONCATENATE(Main!L231))</f>
        <v/>
      </c>
      <c r="I228" s="169" t="str">
        <f>IF(Main!G231=0,"",CONCATENATE(Main!N231))</f>
        <v/>
      </c>
      <c r="J228" s="168" t="str">
        <f>IF(Main!O231&gt;0,Main!O231,"")</f>
        <v/>
      </c>
      <c r="K228" s="163"/>
      <c r="L228" s="163"/>
    </row>
    <row r="229" spans="1:12" ht="30" hidden="1" customHeight="1">
      <c r="A229" s="168" t="str">
        <f>IF(Main!G232=0,"",CONCATENATE(Main!A232))</f>
        <v/>
      </c>
      <c r="B229" s="168" t="str">
        <f>IF(Main!G232=0,"",CONCATENATE(Main!B232))</f>
        <v/>
      </c>
      <c r="C229" s="168" t="str">
        <f>IF(Main!G232=0,"",CONCATENATE("X",Main!D232,"-",Main!C232))</f>
        <v/>
      </c>
      <c r="D229" s="169" t="str">
        <f>IF(Main!G232=0,"",CONCATENATE(Main!E232," ",Main!F232))</f>
        <v/>
      </c>
      <c r="E229" s="169" t="str">
        <f>IF(Main!G232=0,"",CONCATENATE(Main!H232," ",Main!I232))</f>
        <v/>
      </c>
      <c r="F229" s="169" t="str">
        <f>IF(Main!G232=0,"",CONCATENATE(Main!J232," ",Main!K232))</f>
        <v/>
      </c>
      <c r="G229" s="168" t="str">
        <f>IF(Main!G232=0,"",CONCATENATE(Main!G233))</f>
        <v/>
      </c>
      <c r="H229" s="168" t="str">
        <f>IF(Main!G232=0,"",CONCATENATE(Main!L232))</f>
        <v/>
      </c>
      <c r="I229" s="169" t="str">
        <f>IF(Main!G232=0,"",CONCATENATE(Main!N232))</f>
        <v/>
      </c>
      <c r="J229" s="168" t="str">
        <f>IF(Main!O232&gt;0,Main!O232,"")</f>
        <v/>
      </c>
      <c r="K229" s="163"/>
      <c r="L229" s="163"/>
    </row>
    <row r="230" spans="1:12" ht="30" hidden="1" customHeight="1">
      <c r="A230" s="168" t="str">
        <f>IF(Main!G233=0,"",CONCATENATE(Main!A233))</f>
        <v/>
      </c>
      <c r="B230" s="168" t="str">
        <f>IF(Main!G233=0,"",CONCATENATE(Main!B233))</f>
        <v/>
      </c>
      <c r="C230" s="168" t="str">
        <f>IF(Main!G233=0,"",CONCATENATE("X",Main!D233,"-",Main!C233))</f>
        <v/>
      </c>
      <c r="D230" s="169" t="str">
        <f>IF(Main!G233=0,"",CONCATENATE(Main!E233," ",Main!F233))</f>
        <v/>
      </c>
      <c r="E230" s="169" t="str">
        <f>IF(Main!G233=0,"",CONCATENATE(Main!H233," ",Main!I233))</f>
        <v/>
      </c>
      <c r="F230" s="169" t="str">
        <f>IF(Main!G233=0,"",CONCATENATE(Main!J233," ",Main!K233))</f>
        <v/>
      </c>
      <c r="G230" s="168" t="str">
        <f>IF(Main!G233=0,"",CONCATENATE(Main!G234))</f>
        <v/>
      </c>
      <c r="H230" s="168" t="str">
        <f>IF(Main!G233=0,"",CONCATENATE(Main!L233))</f>
        <v/>
      </c>
      <c r="I230" s="169" t="str">
        <f>IF(Main!G233=0,"",CONCATENATE(Main!N233))</f>
        <v/>
      </c>
      <c r="J230" s="168" t="str">
        <f>IF(Main!O233&gt;0,Main!O233,"")</f>
        <v/>
      </c>
      <c r="K230" s="163"/>
      <c r="L230" s="163"/>
    </row>
    <row r="231" spans="1:12" ht="30" hidden="1" customHeight="1">
      <c r="A231" s="168" t="str">
        <f>IF(Main!G234=0,"",CONCATENATE(Main!A234))</f>
        <v/>
      </c>
      <c r="B231" s="168" t="str">
        <f>IF(Main!G234=0,"",CONCATENATE(Main!B234))</f>
        <v/>
      </c>
      <c r="C231" s="168" t="str">
        <f>IF(Main!G234=0,"",CONCATENATE("X",Main!D234,"-",Main!C234))</f>
        <v/>
      </c>
      <c r="D231" s="169" t="str">
        <f>IF(Main!G234=0,"",CONCATENATE(Main!E234," ",Main!F234))</f>
        <v/>
      </c>
      <c r="E231" s="169" t="str">
        <f>IF(Main!G234=0,"",CONCATENATE(Main!H234," ",Main!I234))</f>
        <v/>
      </c>
      <c r="F231" s="169" t="str">
        <f>IF(Main!G234=0,"",CONCATENATE(Main!J234," ",Main!K234))</f>
        <v/>
      </c>
      <c r="G231" s="168" t="str">
        <f>IF(Main!G234=0,"",CONCATENATE(Main!G235))</f>
        <v/>
      </c>
      <c r="H231" s="168" t="str">
        <f>IF(Main!G234=0,"",CONCATENATE(Main!L234))</f>
        <v/>
      </c>
      <c r="I231" s="169" t="str">
        <f>IF(Main!G234=0,"",CONCATENATE(Main!N234))</f>
        <v/>
      </c>
      <c r="J231" s="168" t="str">
        <f>IF(Main!O234&gt;0,Main!O234,"")</f>
        <v/>
      </c>
      <c r="K231" s="163"/>
      <c r="L231" s="163"/>
    </row>
    <row r="232" spans="1:12" ht="30" hidden="1" customHeight="1">
      <c r="A232" s="168" t="str">
        <f>IF(Main!G235=0,"",CONCATENATE(Main!A235))</f>
        <v/>
      </c>
      <c r="B232" s="168" t="str">
        <f>IF(Main!G235=0,"",CONCATENATE(Main!B235))</f>
        <v/>
      </c>
      <c r="C232" s="168" t="str">
        <f>IF(Main!G235=0,"",CONCATENATE("X",Main!D235,"-",Main!C235))</f>
        <v/>
      </c>
      <c r="D232" s="169" t="str">
        <f>IF(Main!G235=0,"",CONCATENATE(Main!E235," ",Main!F235))</f>
        <v/>
      </c>
      <c r="E232" s="169" t="str">
        <f>IF(Main!G235=0,"",CONCATENATE(Main!H235," ",Main!I235))</f>
        <v/>
      </c>
      <c r="F232" s="169" t="str">
        <f>IF(Main!G235=0,"",CONCATENATE(Main!J235," ",Main!K235))</f>
        <v/>
      </c>
      <c r="G232" s="168" t="str">
        <f>IF(Main!G235=0,"",CONCATENATE(Main!G236))</f>
        <v/>
      </c>
      <c r="H232" s="168" t="str">
        <f>IF(Main!G235=0,"",CONCATENATE(Main!L235))</f>
        <v/>
      </c>
      <c r="I232" s="169" t="str">
        <f>IF(Main!G235=0,"",CONCATENATE(Main!N235))</f>
        <v/>
      </c>
      <c r="J232" s="168" t="str">
        <f>IF(Main!O235&gt;0,Main!O235,"")</f>
        <v/>
      </c>
      <c r="K232" s="163"/>
      <c r="L232" s="163"/>
    </row>
    <row r="233" spans="1:12" ht="30" hidden="1" customHeight="1">
      <c r="A233" s="168" t="str">
        <f>IF(Main!G236=0,"",CONCATENATE(Main!A236))</f>
        <v/>
      </c>
      <c r="B233" s="168" t="str">
        <f>IF(Main!G236=0,"",CONCATENATE(Main!B236))</f>
        <v/>
      </c>
      <c r="C233" s="168" t="str">
        <f>IF(Main!G236=0,"",CONCATENATE("X",Main!D236,"-",Main!C236))</f>
        <v/>
      </c>
      <c r="D233" s="169" t="str">
        <f>IF(Main!G236=0,"",CONCATENATE(Main!E236," ",Main!F236))</f>
        <v/>
      </c>
      <c r="E233" s="169" t="str">
        <f>IF(Main!G236=0,"",CONCATENATE(Main!H236," ",Main!I236))</f>
        <v/>
      </c>
      <c r="F233" s="169" t="str">
        <f>IF(Main!G236=0,"",CONCATENATE(Main!J236," ",Main!K236))</f>
        <v/>
      </c>
      <c r="G233" s="168" t="str">
        <f>IF(Main!G236=0,"",CONCATENATE(Main!G237))</f>
        <v/>
      </c>
      <c r="H233" s="168" t="str">
        <f>IF(Main!G236=0,"",CONCATENATE(Main!L236))</f>
        <v/>
      </c>
      <c r="I233" s="169" t="str">
        <f>IF(Main!G236=0,"",CONCATENATE(Main!N236))</f>
        <v/>
      </c>
      <c r="J233" s="168" t="str">
        <f>IF(Main!O236&gt;0,Main!O236,"")</f>
        <v/>
      </c>
      <c r="K233" s="163"/>
      <c r="L233" s="163"/>
    </row>
    <row r="234" spans="1:12" ht="30" hidden="1" customHeight="1">
      <c r="A234" s="168" t="str">
        <f>IF(Main!G237=0,"",CONCATENATE(Main!A237))</f>
        <v/>
      </c>
      <c r="B234" s="168" t="str">
        <f>IF(Main!G237=0,"",CONCATENATE(Main!B237))</f>
        <v/>
      </c>
      <c r="C234" s="168" t="str">
        <f>IF(Main!G237=0,"",CONCATENATE("X",Main!D237,"-",Main!C237))</f>
        <v/>
      </c>
      <c r="D234" s="169" t="str">
        <f>IF(Main!G237=0,"",CONCATENATE(Main!E237," ",Main!F237))</f>
        <v/>
      </c>
      <c r="E234" s="169" t="str">
        <f>IF(Main!G237=0,"",CONCATENATE(Main!H237," ",Main!I237))</f>
        <v/>
      </c>
      <c r="F234" s="169" t="str">
        <f>IF(Main!G237=0,"",CONCATENATE(Main!J237," ",Main!K237))</f>
        <v/>
      </c>
      <c r="G234" s="168" t="str">
        <f>IF(Main!G237=0,"",CONCATENATE(Main!G238))</f>
        <v/>
      </c>
      <c r="H234" s="168" t="str">
        <f>IF(Main!G237=0,"",CONCATENATE(Main!L237))</f>
        <v/>
      </c>
      <c r="I234" s="169" t="str">
        <f>IF(Main!G237=0,"",CONCATENATE(Main!N237))</f>
        <v/>
      </c>
      <c r="J234" s="168" t="str">
        <f>IF(Main!O237&gt;0,Main!O237,"")</f>
        <v/>
      </c>
      <c r="K234" s="163"/>
      <c r="L234" s="163"/>
    </row>
    <row r="235" spans="1:12" ht="30" hidden="1" customHeight="1">
      <c r="A235" s="168" t="str">
        <f>IF(Main!G238=0,"",CONCATENATE(Main!A238))</f>
        <v/>
      </c>
      <c r="B235" s="168" t="str">
        <f>IF(Main!G238=0,"",CONCATENATE(Main!B238))</f>
        <v/>
      </c>
      <c r="C235" s="168" t="str">
        <f>IF(Main!G238=0,"",CONCATENATE("X",Main!D238,"-",Main!C238))</f>
        <v/>
      </c>
      <c r="D235" s="169" t="str">
        <f>IF(Main!G238=0,"",CONCATENATE(Main!E238," ",Main!F238))</f>
        <v/>
      </c>
      <c r="E235" s="169" t="str">
        <f>IF(Main!G238=0,"",CONCATENATE(Main!H238," ",Main!I238))</f>
        <v/>
      </c>
      <c r="F235" s="169" t="str">
        <f>IF(Main!G238=0,"",CONCATENATE(Main!J238," ",Main!K238))</f>
        <v/>
      </c>
      <c r="G235" s="168" t="str">
        <f>IF(Main!G238=0,"",CONCATENATE(Main!G239))</f>
        <v/>
      </c>
      <c r="H235" s="168" t="str">
        <f>IF(Main!G238=0,"",CONCATENATE(Main!L238))</f>
        <v/>
      </c>
      <c r="I235" s="169" t="str">
        <f>IF(Main!G238=0,"",CONCATENATE(Main!N238))</f>
        <v/>
      </c>
      <c r="J235" s="168" t="str">
        <f>IF(Main!O238&gt;0,Main!O238,"")</f>
        <v/>
      </c>
      <c r="K235" s="163"/>
      <c r="L235" s="163"/>
    </row>
    <row r="236" spans="1:12" ht="30" hidden="1" customHeight="1">
      <c r="A236" s="168" t="str">
        <f>IF(Main!G239=0,"",CONCATENATE(Main!A239))</f>
        <v/>
      </c>
      <c r="B236" s="168" t="str">
        <f>IF(Main!G239=0,"",CONCATENATE(Main!B239))</f>
        <v/>
      </c>
      <c r="C236" s="168" t="str">
        <f>IF(Main!G239=0,"",CONCATENATE("X",Main!D239,"-",Main!C239))</f>
        <v/>
      </c>
      <c r="D236" s="169" t="str">
        <f>IF(Main!G239=0,"",CONCATENATE(Main!E239," ",Main!F239))</f>
        <v/>
      </c>
      <c r="E236" s="169" t="str">
        <f>IF(Main!G239=0,"",CONCATENATE(Main!H239," ",Main!I239))</f>
        <v/>
      </c>
      <c r="F236" s="169" t="str">
        <f>IF(Main!G239=0,"",CONCATENATE(Main!J239," ",Main!K239))</f>
        <v/>
      </c>
      <c r="G236" s="168" t="str">
        <f>IF(Main!G239=0,"",CONCATENATE(Main!G240))</f>
        <v/>
      </c>
      <c r="H236" s="168" t="str">
        <f>IF(Main!G239=0,"",CONCATENATE(Main!L239))</f>
        <v/>
      </c>
      <c r="I236" s="169" t="str">
        <f>IF(Main!G239=0,"",CONCATENATE(Main!N239))</f>
        <v/>
      </c>
      <c r="J236" s="168" t="str">
        <f>IF(Main!O239&gt;0,Main!O239,"")</f>
        <v/>
      </c>
      <c r="K236" s="163"/>
      <c r="L236" s="163"/>
    </row>
    <row r="237" spans="1:12" ht="30" hidden="1" customHeight="1">
      <c r="A237" s="168" t="str">
        <f>IF(Main!G240=0,"",CONCATENATE(Main!A240))</f>
        <v/>
      </c>
      <c r="B237" s="168" t="str">
        <f>IF(Main!G240=0,"",CONCATENATE(Main!B240))</f>
        <v/>
      </c>
      <c r="C237" s="168" t="str">
        <f>IF(Main!G240=0,"",CONCATENATE("X",Main!D240,"-",Main!C240))</f>
        <v/>
      </c>
      <c r="D237" s="169" t="str">
        <f>IF(Main!G240=0,"",CONCATENATE(Main!E240," ",Main!F240))</f>
        <v/>
      </c>
      <c r="E237" s="169" t="str">
        <f>IF(Main!G240=0,"",CONCATENATE(Main!H240," ",Main!I240))</f>
        <v/>
      </c>
      <c r="F237" s="169" t="str">
        <f>IF(Main!G240=0,"",CONCATENATE(Main!J240," ",Main!K240))</f>
        <v/>
      </c>
      <c r="G237" s="168" t="str">
        <f>IF(Main!G240=0,"",CONCATENATE(Main!G241))</f>
        <v/>
      </c>
      <c r="H237" s="168" t="str">
        <f>IF(Main!G240=0,"",CONCATENATE(Main!L240))</f>
        <v/>
      </c>
      <c r="I237" s="169" t="str">
        <f>IF(Main!G240=0,"",CONCATENATE(Main!N240))</f>
        <v/>
      </c>
      <c r="J237" s="168" t="str">
        <f>IF(Main!O240&gt;0,Main!O240,"")</f>
        <v/>
      </c>
      <c r="K237" s="163"/>
      <c r="L237" s="163"/>
    </row>
    <row r="238" spans="1:12" ht="30" hidden="1" customHeight="1">
      <c r="A238" s="168" t="str">
        <f>IF(Main!G241=0,"",CONCATENATE(Main!A241))</f>
        <v/>
      </c>
      <c r="B238" s="168" t="str">
        <f>IF(Main!G241=0,"",CONCATENATE(Main!B241))</f>
        <v/>
      </c>
      <c r="C238" s="168" t="str">
        <f>IF(Main!G241=0,"",CONCATENATE("X",Main!D241,"-",Main!C241))</f>
        <v/>
      </c>
      <c r="D238" s="169" t="str">
        <f>IF(Main!G241=0,"",CONCATENATE(Main!E241," ",Main!F241))</f>
        <v/>
      </c>
      <c r="E238" s="169" t="str">
        <f>IF(Main!G241=0,"",CONCATENATE(Main!H241," ",Main!I241))</f>
        <v/>
      </c>
      <c r="F238" s="169" t="str">
        <f>IF(Main!G241=0,"",CONCATENATE(Main!J241," ",Main!K241))</f>
        <v/>
      </c>
      <c r="G238" s="168" t="str">
        <f>IF(Main!G241=0,"",CONCATENATE(Main!G242))</f>
        <v/>
      </c>
      <c r="H238" s="168" t="str">
        <f>IF(Main!G241=0,"",CONCATENATE(Main!L241))</f>
        <v/>
      </c>
      <c r="I238" s="169" t="str">
        <f>IF(Main!G241=0,"",CONCATENATE(Main!N241))</f>
        <v/>
      </c>
      <c r="J238" s="168" t="str">
        <f>IF(Main!O241&gt;0,Main!O241,"")</f>
        <v/>
      </c>
      <c r="K238" s="163"/>
      <c r="L238" s="163"/>
    </row>
    <row r="239" spans="1:12" ht="30" hidden="1" customHeight="1">
      <c r="A239" s="168" t="str">
        <f>IF(Main!G242=0,"",CONCATENATE(Main!A242))</f>
        <v/>
      </c>
      <c r="B239" s="168" t="str">
        <f>IF(Main!G242=0,"",CONCATENATE(Main!B242))</f>
        <v/>
      </c>
      <c r="C239" s="168" t="str">
        <f>IF(Main!G242=0,"",CONCATENATE("X",Main!D242,"-",Main!C242))</f>
        <v/>
      </c>
      <c r="D239" s="169" t="str">
        <f>IF(Main!G242=0,"",CONCATENATE(Main!E242," ",Main!F242))</f>
        <v/>
      </c>
      <c r="E239" s="169" t="str">
        <f>IF(Main!G242=0,"",CONCATENATE(Main!H242," ",Main!I242))</f>
        <v/>
      </c>
      <c r="F239" s="169" t="str">
        <f>IF(Main!G242=0,"",CONCATENATE(Main!J242," ",Main!K242))</f>
        <v/>
      </c>
      <c r="G239" s="168" t="str">
        <f>IF(Main!G242=0,"",CONCATENATE(Main!G243))</f>
        <v/>
      </c>
      <c r="H239" s="168" t="str">
        <f>IF(Main!G242=0,"",CONCATENATE(Main!L242))</f>
        <v/>
      </c>
      <c r="I239" s="169" t="str">
        <f>IF(Main!G242=0,"",CONCATENATE(Main!N242))</f>
        <v/>
      </c>
      <c r="J239" s="168" t="str">
        <f>IF(Main!O242&gt;0,Main!O242,"")</f>
        <v/>
      </c>
      <c r="K239" s="163"/>
      <c r="L239" s="163"/>
    </row>
    <row r="240" spans="1:12" ht="30" hidden="1" customHeight="1">
      <c r="A240" s="168" t="str">
        <f>IF(Main!G243=0,"",CONCATENATE(Main!A243))</f>
        <v/>
      </c>
      <c r="B240" s="168" t="str">
        <f>IF(Main!G243=0,"",CONCATENATE(Main!B243))</f>
        <v/>
      </c>
      <c r="C240" s="168" t="str">
        <f>IF(Main!G243=0,"",CONCATENATE("X",Main!D243,"-",Main!C243))</f>
        <v/>
      </c>
      <c r="D240" s="169" t="str">
        <f>IF(Main!G243=0,"",CONCATENATE(Main!E243," ",Main!F243))</f>
        <v/>
      </c>
      <c r="E240" s="169" t="str">
        <f>IF(Main!G243=0,"",CONCATENATE(Main!H243," ",Main!I243))</f>
        <v/>
      </c>
      <c r="F240" s="169" t="str">
        <f>IF(Main!G243=0,"",CONCATENATE(Main!J243," ",Main!K243))</f>
        <v/>
      </c>
      <c r="G240" s="168" t="str">
        <f>IF(Main!G243=0,"",CONCATENATE(Main!G244))</f>
        <v/>
      </c>
      <c r="H240" s="168" t="str">
        <f>IF(Main!G243=0,"",CONCATENATE(Main!L243))</f>
        <v/>
      </c>
      <c r="I240" s="169" t="str">
        <f>IF(Main!G243=0,"",CONCATENATE(Main!N243))</f>
        <v/>
      </c>
      <c r="J240" s="168" t="str">
        <f>IF(Main!O243&gt;0,Main!O243,"")</f>
        <v/>
      </c>
      <c r="K240" s="163"/>
      <c r="L240" s="163"/>
    </row>
    <row r="241" spans="1:12" ht="30" hidden="1" customHeight="1">
      <c r="A241" s="168" t="str">
        <f>IF(Main!G244=0,"",CONCATENATE(Main!A244))</f>
        <v/>
      </c>
      <c r="B241" s="168" t="str">
        <f>IF(Main!G244=0,"",CONCATENATE(Main!B244))</f>
        <v/>
      </c>
      <c r="C241" s="168" t="str">
        <f>IF(Main!G244=0,"",CONCATENATE("X",Main!D244,"-",Main!C244))</f>
        <v/>
      </c>
      <c r="D241" s="169" t="str">
        <f>IF(Main!G244=0,"",CONCATENATE(Main!E244," ",Main!F244))</f>
        <v/>
      </c>
      <c r="E241" s="169" t="str">
        <f>IF(Main!G244=0,"",CONCATENATE(Main!H244," ",Main!I244))</f>
        <v/>
      </c>
      <c r="F241" s="169" t="str">
        <f>IF(Main!G244=0,"",CONCATENATE(Main!J244," ",Main!K244))</f>
        <v/>
      </c>
      <c r="G241" s="168" t="str">
        <f>IF(Main!G244=0,"",CONCATENATE(Main!G245))</f>
        <v/>
      </c>
      <c r="H241" s="168" t="str">
        <f>IF(Main!G244=0,"",CONCATENATE(Main!L244))</f>
        <v/>
      </c>
      <c r="I241" s="169" t="str">
        <f>IF(Main!G244=0,"",CONCATENATE(Main!N244))</f>
        <v/>
      </c>
      <c r="J241" s="168" t="str">
        <f>IF(Main!O244&gt;0,Main!O244,"")</f>
        <v/>
      </c>
      <c r="K241" s="163"/>
      <c r="L241" s="163"/>
    </row>
    <row r="242" spans="1:12" ht="30" hidden="1" customHeight="1">
      <c r="A242" s="168" t="str">
        <f>IF(Main!G245=0,"",CONCATENATE(Main!A245))</f>
        <v/>
      </c>
      <c r="B242" s="168" t="str">
        <f>IF(Main!G245=0,"",CONCATENATE(Main!B245))</f>
        <v/>
      </c>
      <c r="C242" s="168" t="str">
        <f>IF(Main!G245=0,"",CONCATENATE("X",Main!D245,"-",Main!C245))</f>
        <v/>
      </c>
      <c r="D242" s="169" t="str">
        <f>IF(Main!G245=0,"",CONCATENATE(Main!E245," ",Main!F245))</f>
        <v/>
      </c>
      <c r="E242" s="169" t="str">
        <f>IF(Main!G245=0,"",CONCATENATE(Main!H245," ",Main!I245))</f>
        <v/>
      </c>
      <c r="F242" s="169" t="str">
        <f>IF(Main!G245=0,"",CONCATENATE(Main!J245," ",Main!K245))</f>
        <v/>
      </c>
      <c r="G242" s="168" t="str">
        <f>IF(Main!G245=0,"",CONCATENATE(Main!G246))</f>
        <v/>
      </c>
      <c r="H242" s="168" t="str">
        <f>IF(Main!G245=0,"",CONCATENATE(Main!L245))</f>
        <v/>
      </c>
      <c r="I242" s="169" t="str">
        <f>IF(Main!G245=0,"",CONCATENATE(Main!N245))</f>
        <v/>
      </c>
      <c r="J242" s="168" t="str">
        <f>IF(Main!O245&gt;0,Main!O245,"")</f>
        <v/>
      </c>
      <c r="K242" s="163"/>
      <c r="L242" s="163"/>
    </row>
    <row r="243" spans="1:12" ht="30" hidden="1" customHeight="1">
      <c r="A243" s="168" t="str">
        <f>IF(Main!G246=0,"",CONCATENATE(Main!A246))</f>
        <v/>
      </c>
      <c r="B243" s="168" t="str">
        <f>IF(Main!G246=0,"",CONCATENATE(Main!B246))</f>
        <v/>
      </c>
      <c r="C243" s="168" t="str">
        <f>IF(Main!G246=0,"",CONCATENATE("X",Main!D246,"-",Main!C246))</f>
        <v/>
      </c>
      <c r="D243" s="169" t="str">
        <f>IF(Main!G246=0,"",CONCATENATE(Main!E246," ",Main!F246))</f>
        <v/>
      </c>
      <c r="E243" s="169" t="str">
        <f>IF(Main!G246=0,"",CONCATENATE(Main!H246," ",Main!I246))</f>
        <v/>
      </c>
      <c r="F243" s="169" t="str">
        <f>IF(Main!G246=0,"",CONCATENATE(Main!J246," ",Main!K246))</f>
        <v/>
      </c>
      <c r="G243" s="168" t="str">
        <f>IF(Main!G246=0,"",CONCATENATE(Main!G247))</f>
        <v/>
      </c>
      <c r="H243" s="168" t="str">
        <f>IF(Main!G246=0,"",CONCATENATE(Main!L246))</f>
        <v/>
      </c>
      <c r="I243" s="169" t="str">
        <f>IF(Main!G246=0,"",CONCATENATE(Main!N246))</f>
        <v/>
      </c>
      <c r="J243" s="168" t="str">
        <f>IF(Main!O246&gt;0,Main!O246,"")</f>
        <v/>
      </c>
      <c r="K243" s="163"/>
      <c r="L243" s="163"/>
    </row>
    <row r="244" spans="1:12" ht="30" hidden="1" customHeight="1">
      <c r="A244" s="168" t="str">
        <f>IF(Main!G247=0,"",CONCATENATE(Main!A247))</f>
        <v/>
      </c>
      <c r="B244" s="168" t="str">
        <f>IF(Main!G247=0,"",CONCATENATE(Main!B247))</f>
        <v/>
      </c>
      <c r="C244" s="168" t="str">
        <f>IF(Main!G247=0,"",CONCATENATE("X",Main!D247,"-",Main!C247))</f>
        <v/>
      </c>
      <c r="D244" s="169" t="str">
        <f>IF(Main!G247=0,"",CONCATENATE(Main!E247," ",Main!F247))</f>
        <v/>
      </c>
      <c r="E244" s="169" t="str">
        <f>IF(Main!G247=0,"",CONCATENATE(Main!H247," ",Main!I247))</f>
        <v/>
      </c>
      <c r="F244" s="169" t="str">
        <f>IF(Main!G247=0,"",CONCATENATE(Main!J247," ",Main!K247))</f>
        <v/>
      </c>
      <c r="G244" s="168" t="str">
        <f>IF(Main!G247=0,"",CONCATENATE(Main!G248))</f>
        <v/>
      </c>
      <c r="H244" s="168" t="str">
        <f>IF(Main!G247=0,"",CONCATENATE(Main!L247))</f>
        <v/>
      </c>
      <c r="I244" s="169" t="str">
        <f>IF(Main!G247=0,"",CONCATENATE(Main!N247))</f>
        <v/>
      </c>
      <c r="J244" s="168" t="str">
        <f>IF(Main!O247&gt;0,Main!O247,"")</f>
        <v/>
      </c>
      <c r="K244" s="163"/>
      <c r="L244" s="163"/>
    </row>
    <row r="245" spans="1:12" ht="30" hidden="1" customHeight="1">
      <c r="A245" s="168" t="str">
        <f>IF(Main!G248=0,"",CONCATENATE(Main!A248))</f>
        <v/>
      </c>
      <c r="B245" s="168" t="str">
        <f>IF(Main!G248=0,"",CONCATENATE(Main!B248))</f>
        <v/>
      </c>
      <c r="C245" s="168" t="str">
        <f>IF(Main!G248=0,"",CONCATENATE("X",Main!D248,"-",Main!C248))</f>
        <v/>
      </c>
      <c r="D245" s="169" t="str">
        <f>IF(Main!G248=0,"",CONCATENATE(Main!E248," ",Main!F248))</f>
        <v/>
      </c>
      <c r="E245" s="169" t="str">
        <f>IF(Main!G248=0,"",CONCATENATE(Main!H248," ",Main!I248))</f>
        <v/>
      </c>
      <c r="F245" s="169" t="str">
        <f>IF(Main!G248=0,"",CONCATENATE(Main!J248," ",Main!K248))</f>
        <v/>
      </c>
      <c r="G245" s="168" t="str">
        <f>IF(Main!G248=0,"",CONCATENATE(Main!G249))</f>
        <v/>
      </c>
      <c r="H245" s="168" t="str">
        <f>IF(Main!G248=0,"",CONCATENATE(Main!L248))</f>
        <v/>
      </c>
      <c r="I245" s="169" t="str">
        <f>IF(Main!G248=0,"",CONCATENATE(Main!N248))</f>
        <v/>
      </c>
      <c r="J245" s="168" t="str">
        <f>IF(Main!O248&gt;0,Main!O248,"")</f>
        <v/>
      </c>
      <c r="K245" s="163"/>
      <c r="L245" s="163"/>
    </row>
    <row r="246" spans="1:12" ht="30" hidden="1" customHeight="1">
      <c r="A246" s="168" t="str">
        <f>IF(Main!G249=0,"",CONCATENATE(Main!A249))</f>
        <v/>
      </c>
      <c r="B246" s="168" t="str">
        <f>IF(Main!G249=0,"",CONCATENATE(Main!B249))</f>
        <v/>
      </c>
      <c r="C246" s="168" t="str">
        <f>IF(Main!G249=0,"",CONCATENATE("X",Main!D249,"-",Main!C249))</f>
        <v/>
      </c>
      <c r="D246" s="169" t="str">
        <f>IF(Main!G249=0,"",CONCATENATE(Main!E249," ",Main!F249))</f>
        <v/>
      </c>
      <c r="E246" s="169" t="str">
        <f>IF(Main!G249=0,"",CONCATENATE(Main!H249," ",Main!I249))</f>
        <v/>
      </c>
      <c r="F246" s="169" t="str">
        <f>IF(Main!G249=0,"",CONCATENATE(Main!J249," ",Main!K249))</f>
        <v/>
      </c>
      <c r="G246" s="168" t="str">
        <f>IF(Main!G249=0,"",CONCATENATE(Main!G250))</f>
        <v/>
      </c>
      <c r="H246" s="168" t="str">
        <f>IF(Main!G249=0,"",CONCATENATE(Main!L249))</f>
        <v/>
      </c>
      <c r="I246" s="169" t="str">
        <f>IF(Main!G249=0,"",CONCATENATE(Main!N249))</f>
        <v/>
      </c>
      <c r="J246" s="168" t="str">
        <f>IF(Main!O249&gt;0,Main!O249,"")</f>
        <v/>
      </c>
      <c r="K246" s="163"/>
      <c r="L246" s="163"/>
    </row>
    <row r="247" spans="1:12" ht="30" hidden="1" customHeight="1">
      <c r="A247" s="168" t="str">
        <f>IF(Main!G250=0,"",CONCATENATE(Main!A250))</f>
        <v/>
      </c>
      <c r="B247" s="168" t="str">
        <f>IF(Main!G250=0,"",CONCATENATE(Main!B250))</f>
        <v/>
      </c>
      <c r="C247" s="168" t="str">
        <f>IF(Main!G250=0,"",CONCATENATE("X",Main!D250,"-",Main!C250))</f>
        <v/>
      </c>
      <c r="D247" s="169" t="str">
        <f>IF(Main!G250=0,"",CONCATENATE(Main!E250," ",Main!F250))</f>
        <v/>
      </c>
      <c r="E247" s="169" t="str">
        <f>IF(Main!G250=0,"",CONCATENATE(Main!H250," ",Main!I250))</f>
        <v/>
      </c>
      <c r="F247" s="169" t="str">
        <f>IF(Main!G250=0,"",CONCATENATE(Main!J250," ",Main!K250))</f>
        <v/>
      </c>
      <c r="G247" s="168" t="str">
        <f>IF(Main!G250=0,"",CONCATENATE(Main!G251))</f>
        <v/>
      </c>
      <c r="H247" s="168" t="str">
        <f>IF(Main!G250=0,"",CONCATENATE(Main!L250))</f>
        <v/>
      </c>
      <c r="I247" s="169" t="str">
        <f>IF(Main!G250=0,"",CONCATENATE(Main!N250))</f>
        <v/>
      </c>
      <c r="J247" s="168" t="str">
        <f>IF(Main!O250&gt;0,Main!O250,"")</f>
        <v/>
      </c>
      <c r="K247" s="163"/>
      <c r="L247" s="163"/>
    </row>
    <row r="248" spans="1:12" ht="30" hidden="1" customHeight="1">
      <c r="A248" s="168" t="str">
        <f>IF(Main!G251=0,"",CONCATENATE(Main!A251))</f>
        <v/>
      </c>
      <c r="B248" s="168" t="str">
        <f>IF(Main!G251=0,"",CONCATENATE(Main!B251))</f>
        <v/>
      </c>
      <c r="C248" s="168" t="str">
        <f>IF(Main!G251=0,"",CONCATENATE("X",Main!D251,"-",Main!C251))</f>
        <v/>
      </c>
      <c r="D248" s="169" t="str">
        <f>IF(Main!G251=0,"",CONCATENATE(Main!E251," ",Main!F251))</f>
        <v/>
      </c>
      <c r="E248" s="169" t="str">
        <f>IF(Main!G251=0,"",CONCATENATE(Main!H251," ",Main!I251))</f>
        <v/>
      </c>
      <c r="F248" s="169" t="str">
        <f>IF(Main!G251=0,"",CONCATENATE(Main!J251," ",Main!K251))</f>
        <v/>
      </c>
      <c r="G248" s="168" t="str">
        <f>IF(Main!G251=0,"",CONCATENATE(Main!G252))</f>
        <v/>
      </c>
      <c r="H248" s="168" t="str">
        <f>IF(Main!G251=0,"",CONCATENATE(Main!L251))</f>
        <v/>
      </c>
      <c r="I248" s="169" t="str">
        <f>IF(Main!G251=0,"",CONCATENATE(Main!N251))</f>
        <v/>
      </c>
      <c r="J248" s="168" t="str">
        <f>IF(Main!O251&gt;0,Main!O251,"")</f>
        <v/>
      </c>
      <c r="K248" s="163"/>
      <c r="L248" s="163"/>
    </row>
    <row r="249" spans="1:12" ht="30" hidden="1" customHeight="1">
      <c r="A249" s="168" t="str">
        <f>IF(Main!G252=0,"",CONCATENATE(Main!A252))</f>
        <v/>
      </c>
      <c r="B249" s="168" t="str">
        <f>IF(Main!G252=0,"",CONCATENATE(Main!B252))</f>
        <v/>
      </c>
      <c r="C249" s="168" t="str">
        <f>IF(Main!G252=0,"",CONCATENATE("X",Main!D252,"-",Main!C252))</f>
        <v/>
      </c>
      <c r="D249" s="169" t="str">
        <f>IF(Main!G252=0,"",CONCATENATE(Main!E252," ",Main!F252))</f>
        <v/>
      </c>
      <c r="E249" s="169" t="str">
        <f>IF(Main!G252=0,"",CONCATENATE(Main!H252," ",Main!I252))</f>
        <v/>
      </c>
      <c r="F249" s="169" t="str">
        <f>IF(Main!G252=0,"",CONCATENATE(Main!J252," ",Main!K252))</f>
        <v/>
      </c>
      <c r="G249" s="168" t="str">
        <f>IF(Main!G252=0,"",CONCATENATE(Main!G253))</f>
        <v/>
      </c>
      <c r="H249" s="168" t="str">
        <f>IF(Main!G252=0,"",CONCATENATE(Main!L252))</f>
        <v/>
      </c>
      <c r="I249" s="169" t="str">
        <f>IF(Main!G252=0,"",CONCATENATE(Main!N252))</f>
        <v/>
      </c>
      <c r="J249" s="168" t="str">
        <f>IF(Main!O252&gt;0,Main!O252,"")</f>
        <v/>
      </c>
      <c r="K249" s="163"/>
      <c r="L249" s="163"/>
    </row>
    <row r="250" spans="1:12" ht="30" hidden="1" customHeight="1">
      <c r="A250" s="168" t="str">
        <f>IF(Main!G253=0,"",CONCATENATE(Main!A253))</f>
        <v/>
      </c>
      <c r="B250" s="168" t="str">
        <f>IF(Main!G253=0,"",CONCATENATE(Main!B253))</f>
        <v/>
      </c>
      <c r="C250" s="168" t="str">
        <f>IF(Main!G253=0,"",CONCATENATE("X",Main!D253,"-",Main!C253))</f>
        <v/>
      </c>
      <c r="D250" s="169" t="str">
        <f>IF(Main!G253=0,"",CONCATENATE(Main!E253," ",Main!F253))</f>
        <v/>
      </c>
      <c r="E250" s="169" t="str">
        <f>IF(Main!G253=0,"",CONCATENATE(Main!H253," ",Main!I253))</f>
        <v/>
      </c>
      <c r="F250" s="169" t="str">
        <f>IF(Main!G253=0,"",CONCATENATE(Main!J253," ",Main!K253))</f>
        <v/>
      </c>
      <c r="G250" s="168" t="str">
        <f>IF(Main!G253=0,"",CONCATENATE(Main!G254))</f>
        <v/>
      </c>
      <c r="H250" s="168" t="str">
        <f>IF(Main!G253=0,"",CONCATENATE(Main!L253))</f>
        <v/>
      </c>
      <c r="I250" s="169" t="str">
        <f>IF(Main!G253=0,"",CONCATENATE(Main!N253))</f>
        <v/>
      </c>
      <c r="J250" s="168" t="str">
        <f>IF(Main!O253&gt;0,Main!O253,"")</f>
        <v/>
      </c>
      <c r="K250" s="163"/>
      <c r="L250" s="163"/>
    </row>
    <row r="251" spans="1:12" ht="30" hidden="1" customHeight="1">
      <c r="A251" s="168" t="str">
        <f>IF(Main!G254=0,"",CONCATENATE(Main!A254))</f>
        <v/>
      </c>
      <c r="B251" s="168" t="str">
        <f>IF(Main!G254=0,"",CONCATENATE(Main!B254))</f>
        <v/>
      </c>
      <c r="C251" s="168" t="str">
        <f>IF(Main!G254=0,"",CONCATENATE("X",Main!D254,"-",Main!C254))</f>
        <v/>
      </c>
      <c r="D251" s="169" t="str">
        <f>IF(Main!G254=0,"",CONCATENATE(Main!E254," ",Main!F254))</f>
        <v/>
      </c>
      <c r="E251" s="169" t="str">
        <f>IF(Main!G254=0,"",CONCATENATE(Main!H254," ",Main!I254))</f>
        <v/>
      </c>
      <c r="F251" s="169" t="str">
        <f>IF(Main!G254=0,"",CONCATENATE(Main!J254," ",Main!K254))</f>
        <v/>
      </c>
      <c r="G251" s="168" t="str">
        <f>IF(Main!G254=0,"",CONCATENATE(Main!G255))</f>
        <v/>
      </c>
      <c r="H251" s="168" t="str">
        <f>IF(Main!G254=0,"",CONCATENATE(Main!L254))</f>
        <v/>
      </c>
      <c r="I251" s="169" t="str">
        <f>IF(Main!G254=0,"",CONCATENATE(Main!N254))</f>
        <v/>
      </c>
      <c r="J251" s="168" t="str">
        <f>IF(Main!O254&gt;0,Main!O254,"")</f>
        <v/>
      </c>
      <c r="K251" s="163"/>
      <c r="L251" s="163"/>
    </row>
    <row r="252" spans="1:12" ht="30" hidden="1" customHeight="1">
      <c r="A252" s="168" t="str">
        <f>IF(Main!G255=0,"",CONCATENATE(Main!A255))</f>
        <v/>
      </c>
      <c r="B252" s="168" t="str">
        <f>IF(Main!G255=0,"",CONCATENATE(Main!B255))</f>
        <v/>
      </c>
      <c r="C252" s="168" t="str">
        <f>IF(Main!G255=0,"",CONCATENATE("X",Main!D255,"-",Main!C255))</f>
        <v/>
      </c>
      <c r="D252" s="169" t="str">
        <f>IF(Main!G255=0,"",CONCATENATE(Main!E255," ",Main!F255))</f>
        <v/>
      </c>
      <c r="E252" s="169" t="str">
        <f>IF(Main!G255=0,"",CONCATENATE(Main!H255," ",Main!I255))</f>
        <v/>
      </c>
      <c r="F252" s="169" t="str">
        <f>IF(Main!G255=0,"",CONCATENATE(Main!J255," ",Main!K255))</f>
        <v/>
      </c>
      <c r="G252" s="168" t="str">
        <f>IF(Main!G255=0,"",CONCATENATE(Main!G256))</f>
        <v/>
      </c>
      <c r="H252" s="168" t="str">
        <f>IF(Main!G255=0,"",CONCATENATE(Main!L255))</f>
        <v/>
      </c>
      <c r="I252" s="169" t="str">
        <f>IF(Main!G255=0,"",CONCATENATE(Main!N255))</f>
        <v/>
      </c>
      <c r="J252" s="168" t="str">
        <f>IF(Main!O255&gt;0,Main!O255,"")</f>
        <v/>
      </c>
      <c r="K252" s="163"/>
      <c r="L252" s="163"/>
    </row>
    <row r="253" spans="1:12" ht="30" hidden="1" customHeight="1">
      <c r="A253" s="168" t="str">
        <f>IF(Main!G256=0,"",CONCATENATE(Main!A256))</f>
        <v/>
      </c>
      <c r="B253" s="168" t="str">
        <f>IF(Main!G256=0,"",CONCATENATE(Main!B256))</f>
        <v/>
      </c>
      <c r="C253" s="168" t="str">
        <f>IF(Main!G256=0,"",CONCATENATE("X",Main!D256,"-",Main!C256))</f>
        <v/>
      </c>
      <c r="D253" s="169" t="str">
        <f>IF(Main!G256=0,"",CONCATENATE(Main!E256," ",Main!F256))</f>
        <v/>
      </c>
      <c r="E253" s="169" t="str">
        <f>IF(Main!G256=0,"",CONCATENATE(Main!H256," ",Main!I256))</f>
        <v/>
      </c>
      <c r="F253" s="169" t="str">
        <f>IF(Main!G256=0,"",CONCATENATE(Main!J256," ",Main!K256))</f>
        <v/>
      </c>
      <c r="G253" s="168" t="str">
        <f>IF(Main!G256=0,"",CONCATENATE(Main!G257))</f>
        <v/>
      </c>
      <c r="H253" s="168" t="str">
        <f>IF(Main!G256=0,"",CONCATENATE(Main!L256))</f>
        <v/>
      </c>
      <c r="I253" s="169" t="str">
        <f>IF(Main!G256=0,"",CONCATENATE(Main!N256))</f>
        <v/>
      </c>
      <c r="J253" s="168" t="str">
        <f>IF(Main!O256&gt;0,Main!O256,"")</f>
        <v/>
      </c>
      <c r="K253" s="163"/>
      <c r="L253" s="163"/>
    </row>
    <row r="254" spans="1:12" ht="30" hidden="1" customHeight="1">
      <c r="A254" s="168" t="str">
        <f>IF(Main!G257=0,"",CONCATENATE(Main!A257))</f>
        <v/>
      </c>
      <c r="B254" s="168" t="str">
        <f>IF(Main!G257=0,"",CONCATENATE(Main!B257))</f>
        <v/>
      </c>
      <c r="C254" s="168" t="str">
        <f>IF(Main!G257=0,"",CONCATENATE("X",Main!D257,"-",Main!C257))</f>
        <v/>
      </c>
      <c r="D254" s="169" t="str">
        <f>IF(Main!G257=0,"",CONCATENATE(Main!E257," ",Main!F257))</f>
        <v/>
      </c>
      <c r="E254" s="169" t="str">
        <f>IF(Main!G257=0,"",CONCATENATE(Main!H257," ",Main!I257))</f>
        <v/>
      </c>
      <c r="F254" s="169" t="str">
        <f>IF(Main!G257=0,"",CONCATENATE(Main!J257," ",Main!K257))</f>
        <v/>
      </c>
      <c r="G254" s="168" t="str">
        <f>IF(Main!G257=0,"",CONCATENATE(Main!G258))</f>
        <v/>
      </c>
      <c r="H254" s="168" t="str">
        <f>IF(Main!G257=0,"",CONCATENATE(Main!L257))</f>
        <v/>
      </c>
      <c r="I254" s="169" t="str">
        <f>IF(Main!G257=0,"",CONCATENATE(Main!N257))</f>
        <v/>
      </c>
      <c r="J254" s="168" t="str">
        <f>IF(Main!O257&gt;0,Main!O257,"")</f>
        <v/>
      </c>
      <c r="K254" s="163"/>
      <c r="L254" s="163"/>
    </row>
    <row r="255" spans="1:12" ht="30" hidden="1" customHeight="1">
      <c r="A255" s="168" t="str">
        <f>IF(Main!G258=0,"",CONCATENATE(Main!A258))</f>
        <v/>
      </c>
      <c r="B255" s="168" t="str">
        <f>IF(Main!G258=0,"",CONCATENATE(Main!B258))</f>
        <v/>
      </c>
      <c r="C255" s="168" t="str">
        <f>IF(Main!G258=0,"",CONCATENATE("X",Main!D258,"-",Main!C258))</f>
        <v/>
      </c>
      <c r="D255" s="169" t="str">
        <f>IF(Main!G258=0,"",CONCATENATE(Main!E258," ",Main!F258))</f>
        <v/>
      </c>
      <c r="E255" s="169" t="str">
        <f>IF(Main!G258=0,"",CONCATENATE(Main!H258," ",Main!I258))</f>
        <v/>
      </c>
      <c r="F255" s="169" t="str">
        <f>IF(Main!G258=0,"",CONCATENATE(Main!J258," ",Main!K258))</f>
        <v/>
      </c>
      <c r="G255" s="168" t="str">
        <f>IF(Main!G258=0,"",CONCATENATE(Main!G259))</f>
        <v/>
      </c>
      <c r="H255" s="168" t="str">
        <f>IF(Main!G258=0,"",CONCATENATE(Main!L258))</f>
        <v/>
      </c>
      <c r="I255" s="169" t="str">
        <f>IF(Main!G258=0,"",CONCATENATE(Main!N258))</f>
        <v/>
      </c>
      <c r="J255" s="168" t="str">
        <f>IF(Main!O258&gt;0,Main!O258,"")</f>
        <v/>
      </c>
      <c r="K255" s="163"/>
      <c r="L255" s="163"/>
    </row>
    <row r="256" spans="1:12" ht="30" hidden="1" customHeight="1">
      <c r="A256" s="168" t="str">
        <f>IF(Main!G259=0,"",CONCATENATE(Main!A259))</f>
        <v/>
      </c>
      <c r="B256" s="168" t="str">
        <f>IF(Main!G259=0,"",CONCATENATE(Main!B259))</f>
        <v/>
      </c>
      <c r="C256" s="168" t="str">
        <f>IF(Main!G259=0,"",CONCATENATE("X",Main!D259,"-",Main!C259))</f>
        <v/>
      </c>
      <c r="D256" s="169" t="str">
        <f>IF(Main!G259=0,"",CONCATENATE(Main!E259," ",Main!F259))</f>
        <v/>
      </c>
      <c r="E256" s="169" t="str">
        <f>IF(Main!G259=0,"",CONCATENATE(Main!H259," ",Main!I259))</f>
        <v/>
      </c>
      <c r="F256" s="169" t="str">
        <f>IF(Main!G259=0,"",CONCATENATE(Main!J259," ",Main!K259))</f>
        <v/>
      </c>
      <c r="G256" s="168" t="str">
        <f>IF(Main!G259=0,"",CONCATENATE(Main!G260))</f>
        <v/>
      </c>
      <c r="H256" s="168" t="str">
        <f>IF(Main!G259=0,"",CONCATENATE(Main!L259))</f>
        <v/>
      </c>
      <c r="I256" s="169" t="str">
        <f>IF(Main!G259=0,"",CONCATENATE(Main!N259))</f>
        <v/>
      </c>
      <c r="J256" s="168" t="str">
        <f>IF(Main!O259&gt;0,Main!O259,"")</f>
        <v/>
      </c>
      <c r="K256" s="163"/>
      <c r="L256" s="163"/>
    </row>
    <row r="257" spans="1:12" ht="30" hidden="1" customHeight="1">
      <c r="A257" s="168" t="str">
        <f>IF(Main!G260=0,"",CONCATENATE(Main!A260))</f>
        <v/>
      </c>
      <c r="B257" s="168" t="str">
        <f>IF(Main!G260=0,"",CONCATENATE(Main!B260))</f>
        <v/>
      </c>
      <c r="C257" s="168" t="str">
        <f>IF(Main!G260=0,"",CONCATENATE("X",Main!D260,"-",Main!C260))</f>
        <v/>
      </c>
      <c r="D257" s="169" t="str">
        <f>IF(Main!G260=0,"",CONCATENATE(Main!E260," ",Main!F260))</f>
        <v/>
      </c>
      <c r="E257" s="169" t="str">
        <f>IF(Main!G260=0,"",CONCATENATE(Main!H260," ",Main!I260))</f>
        <v/>
      </c>
      <c r="F257" s="169" t="str">
        <f>IF(Main!G260=0,"",CONCATENATE(Main!J260," ",Main!K260))</f>
        <v/>
      </c>
      <c r="G257" s="168" t="str">
        <f>IF(Main!G260=0,"",CONCATENATE(Main!G261))</f>
        <v/>
      </c>
      <c r="H257" s="168" t="str">
        <f>IF(Main!G260=0,"",CONCATENATE(Main!L260))</f>
        <v/>
      </c>
      <c r="I257" s="169" t="str">
        <f>IF(Main!G260=0,"",CONCATENATE(Main!N260))</f>
        <v/>
      </c>
      <c r="J257" s="168" t="str">
        <f>IF(Main!O260&gt;0,Main!O260,"")</f>
        <v/>
      </c>
      <c r="K257" s="163"/>
      <c r="L257" s="163"/>
    </row>
    <row r="258" spans="1:12" ht="30" hidden="1" customHeight="1">
      <c r="A258" s="168" t="str">
        <f>IF(Main!G261=0,"",CONCATENATE(Main!A261))</f>
        <v/>
      </c>
      <c r="B258" s="168" t="str">
        <f>IF(Main!G261=0,"",CONCATENATE(Main!B261))</f>
        <v/>
      </c>
      <c r="C258" s="168" t="str">
        <f>IF(Main!G261=0,"",CONCATENATE("X",Main!D261,"-",Main!C261))</f>
        <v/>
      </c>
      <c r="D258" s="169" t="str">
        <f>IF(Main!G261=0,"",CONCATENATE(Main!E261," ",Main!F261))</f>
        <v/>
      </c>
      <c r="E258" s="169" t="str">
        <f>IF(Main!G261=0,"",CONCATENATE(Main!H261," ",Main!I261))</f>
        <v/>
      </c>
      <c r="F258" s="169" t="str">
        <f>IF(Main!G261=0,"",CONCATENATE(Main!J261," ",Main!K261))</f>
        <v/>
      </c>
      <c r="G258" s="168" t="str">
        <f>IF(Main!G261=0,"",CONCATENATE(Main!G262))</f>
        <v/>
      </c>
      <c r="H258" s="168" t="str">
        <f>IF(Main!G261=0,"",CONCATENATE(Main!L261))</f>
        <v/>
      </c>
      <c r="I258" s="169" t="str">
        <f>IF(Main!G261=0,"",CONCATENATE(Main!N261))</f>
        <v/>
      </c>
      <c r="J258" s="168" t="str">
        <f>IF(Main!O261&gt;0,Main!O261,"")</f>
        <v/>
      </c>
      <c r="K258" s="163"/>
      <c r="L258" s="163"/>
    </row>
    <row r="259" spans="1:12" ht="30" hidden="1" customHeight="1">
      <c r="A259" s="168" t="str">
        <f>IF(Main!G262=0,"",CONCATENATE(Main!A262))</f>
        <v/>
      </c>
      <c r="B259" s="168" t="str">
        <f>IF(Main!G262=0,"",CONCATENATE(Main!B262))</f>
        <v/>
      </c>
      <c r="C259" s="168" t="str">
        <f>IF(Main!G262=0,"",CONCATENATE("X",Main!D262,"-",Main!C262))</f>
        <v/>
      </c>
      <c r="D259" s="169" t="str">
        <f>IF(Main!G262=0,"",CONCATENATE(Main!E262," ",Main!F262))</f>
        <v/>
      </c>
      <c r="E259" s="169" t="str">
        <f>IF(Main!G262=0,"",CONCATENATE(Main!H262," ",Main!I262))</f>
        <v/>
      </c>
      <c r="F259" s="169" t="str">
        <f>IF(Main!G262=0,"",CONCATENATE(Main!J262," ",Main!K262))</f>
        <v/>
      </c>
      <c r="G259" s="168" t="str">
        <f>IF(Main!G262=0,"",CONCATENATE(Main!G263))</f>
        <v/>
      </c>
      <c r="H259" s="168" t="str">
        <f>IF(Main!G262=0,"",CONCATENATE(Main!L262))</f>
        <v/>
      </c>
      <c r="I259" s="169" t="str">
        <f>IF(Main!G262=0,"",CONCATENATE(Main!N262))</f>
        <v/>
      </c>
      <c r="J259" s="168" t="str">
        <f>IF(Main!O262&gt;0,Main!O262,"")</f>
        <v/>
      </c>
      <c r="K259" s="163"/>
      <c r="L259" s="163"/>
    </row>
    <row r="260" spans="1:12" ht="30" hidden="1" customHeight="1">
      <c r="A260" s="168" t="str">
        <f>IF(Main!G263=0,"",CONCATENATE(Main!A263))</f>
        <v/>
      </c>
      <c r="B260" s="168" t="str">
        <f>IF(Main!G263=0,"",CONCATENATE(Main!B263))</f>
        <v/>
      </c>
      <c r="C260" s="168" t="str">
        <f>IF(Main!G263=0,"",CONCATENATE("X",Main!D263,"-",Main!C263))</f>
        <v/>
      </c>
      <c r="D260" s="169" t="str">
        <f>IF(Main!G263=0,"",CONCATENATE(Main!E263," ",Main!F263))</f>
        <v/>
      </c>
      <c r="E260" s="169" t="str">
        <f>IF(Main!G263=0,"",CONCATENATE(Main!H263," ",Main!I263))</f>
        <v/>
      </c>
      <c r="F260" s="169" t="str">
        <f>IF(Main!G263=0,"",CONCATENATE(Main!J263," ",Main!K263))</f>
        <v/>
      </c>
      <c r="G260" s="168" t="str">
        <f>IF(Main!G263=0,"",CONCATENATE(Main!G264))</f>
        <v/>
      </c>
      <c r="H260" s="168" t="str">
        <f>IF(Main!G263=0,"",CONCATENATE(Main!L263))</f>
        <v/>
      </c>
      <c r="I260" s="169" t="str">
        <f>IF(Main!G263=0,"",CONCATENATE(Main!N263))</f>
        <v/>
      </c>
      <c r="J260" s="168" t="str">
        <f>IF(Main!O263&gt;0,Main!O263,"")</f>
        <v/>
      </c>
      <c r="K260" s="163"/>
      <c r="L260" s="163"/>
    </row>
    <row r="261" spans="1:12" ht="30" hidden="1" customHeight="1">
      <c r="A261" s="168" t="str">
        <f>IF(Main!G264=0,"",CONCATENATE(Main!A264))</f>
        <v/>
      </c>
      <c r="B261" s="168" t="str">
        <f>IF(Main!G264=0,"",CONCATENATE(Main!B264))</f>
        <v/>
      </c>
      <c r="C261" s="168" t="str">
        <f>IF(Main!G264=0,"",CONCATENATE("X",Main!D264,"-",Main!C264))</f>
        <v/>
      </c>
      <c r="D261" s="169" t="str">
        <f>IF(Main!G264=0,"",CONCATENATE(Main!E264," ",Main!F264))</f>
        <v/>
      </c>
      <c r="E261" s="169" t="str">
        <f>IF(Main!G264=0,"",CONCATENATE(Main!H264," ",Main!I264))</f>
        <v/>
      </c>
      <c r="F261" s="169" t="str">
        <f>IF(Main!G264=0,"",CONCATENATE(Main!J264," ",Main!K264))</f>
        <v/>
      </c>
      <c r="G261" s="168" t="str">
        <f>IF(Main!G264=0,"",CONCATENATE(Main!G265))</f>
        <v/>
      </c>
      <c r="H261" s="168" t="str">
        <f>IF(Main!G264=0,"",CONCATENATE(Main!L264))</f>
        <v/>
      </c>
      <c r="I261" s="169" t="str">
        <f>IF(Main!G264=0,"",CONCATENATE(Main!N264))</f>
        <v/>
      </c>
      <c r="J261" s="168" t="str">
        <f>IF(Main!O264&gt;0,Main!O264,"")</f>
        <v/>
      </c>
      <c r="K261" s="163"/>
      <c r="L261" s="163"/>
    </row>
    <row r="262" spans="1:12" ht="30" hidden="1" customHeight="1">
      <c r="A262" s="168" t="str">
        <f>IF(Main!G265=0,"",CONCATENATE(Main!A265))</f>
        <v/>
      </c>
      <c r="B262" s="168" t="str">
        <f>IF(Main!G265=0,"",CONCATENATE(Main!B265))</f>
        <v/>
      </c>
      <c r="C262" s="168" t="str">
        <f>IF(Main!G265=0,"",CONCATENATE("X",Main!D265,"-",Main!C265))</f>
        <v/>
      </c>
      <c r="D262" s="169" t="str">
        <f>IF(Main!G265=0,"",CONCATENATE(Main!E265," ",Main!F265))</f>
        <v/>
      </c>
      <c r="E262" s="169" t="str">
        <f>IF(Main!G265=0,"",CONCATENATE(Main!H265," ",Main!I265))</f>
        <v/>
      </c>
      <c r="F262" s="169" t="str">
        <f>IF(Main!G265=0,"",CONCATENATE(Main!J265," ",Main!K265))</f>
        <v/>
      </c>
      <c r="G262" s="168" t="str">
        <f>IF(Main!G265=0,"",CONCATENATE(Main!G266))</f>
        <v/>
      </c>
      <c r="H262" s="168" t="str">
        <f>IF(Main!G265=0,"",CONCATENATE(Main!L265))</f>
        <v/>
      </c>
      <c r="I262" s="169" t="str">
        <f>IF(Main!G265=0,"",CONCATENATE(Main!N265))</f>
        <v/>
      </c>
      <c r="J262" s="168" t="str">
        <f>IF(Main!O265&gt;0,Main!O265,"")</f>
        <v/>
      </c>
      <c r="K262" s="163"/>
      <c r="L262" s="163"/>
    </row>
    <row r="263" spans="1:12" ht="30" hidden="1" customHeight="1">
      <c r="A263" s="168" t="str">
        <f>IF(Main!G266=0,"",CONCATENATE(Main!A266))</f>
        <v/>
      </c>
      <c r="B263" s="168" t="str">
        <f>IF(Main!G266=0,"",CONCATENATE(Main!B266))</f>
        <v/>
      </c>
      <c r="C263" s="168" t="str">
        <f>IF(Main!G266=0,"",CONCATENATE("X",Main!D266,"-",Main!C266))</f>
        <v/>
      </c>
      <c r="D263" s="169" t="str">
        <f>IF(Main!G266=0,"",CONCATENATE(Main!E266," ",Main!F266))</f>
        <v/>
      </c>
      <c r="E263" s="169" t="str">
        <f>IF(Main!G266=0,"",CONCATENATE(Main!H266," ",Main!I266))</f>
        <v/>
      </c>
      <c r="F263" s="169" t="str">
        <f>IF(Main!G266=0,"",CONCATENATE(Main!J266," ",Main!K266))</f>
        <v/>
      </c>
      <c r="G263" s="168" t="str">
        <f>IF(Main!G266=0,"",CONCATENATE(Main!G267))</f>
        <v/>
      </c>
      <c r="H263" s="168" t="str">
        <f>IF(Main!G266=0,"",CONCATENATE(Main!L266))</f>
        <v/>
      </c>
      <c r="I263" s="169" t="str">
        <f>IF(Main!G266=0,"",CONCATENATE(Main!N266))</f>
        <v/>
      </c>
      <c r="J263" s="168" t="str">
        <f>IF(Main!O266&gt;0,Main!O266,"")</f>
        <v/>
      </c>
      <c r="K263" s="163"/>
      <c r="L263" s="163"/>
    </row>
    <row r="264" spans="1:12" ht="30" hidden="1" customHeight="1">
      <c r="A264" s="168" t="str">
        <f>IF(Main!G267=0,"",CONCATENATE(Main!A267))</f>
        <v/>
      </c>
      <c r="B264" s="168" t="str">
        <f>IF(Main!G267=0,"",CONCATENATE(Main!B267))</f>
        <v/>
      </c>
      <c r="C264" s="168" t="str">
        <f>IF(Main!G267=0,"",CONCATENATE("X",Main!D267,"-",Main!C267))</f>
        <v/>
      </c>
      <c r="D264" s="169" t="str">
        <f>IF(Main!G267=0,"",CONCATENATE(Main!E267," ",Main!F267))</f>
        <v/>
      </c>
      <c r="E264" s="169" t="str">
        <f>IF(Main!G267=0,"",CONCATENATE(Main!H267," ",Main!I267))</f>
        <v/>
      </c>
      <c r="F264" s="169" t="str">
        <f>IF(Main!G267=0,"",CONCATENATE(Main!J267," ",Main!K267))</f>
        <v/>
      </c>
      <c r="G264" s="168" t="str">
        <f>IF(Main!G267=0,"",CONCATENATE(Main!G268))</f>
        <v/>
      </c>
      <c r="H264" s="168" t="str">
        <f>IF(Main!G267=0,"",CONCATENATE(Main!L267))</f>
        <v/>
      </c>
      <c r="I264" s="169" t="str">
        <f>IF(Main!G267=0,"",CONCATENATE(Main!N267))</f>
        <v/>
      </c>
      <c r="J264" s="168" t="str">
        <f>IF(Main!O267&gt;0,Main!O267,"")</f>
        <v/>
      </c>
      <c r="K264" s="163"/>
      <c r="L264" s="163"/>
    </row>
    <row r="265" spans="1:12" ht="30" hidden="1" customHeight="1">
      <c r="A265" s="168" t="str">
        <f>IF(Main!G268=0,"",CONCATENATE(Main!A268))</f>
        <v/>
      </c>
      <c r="B265" s="168" t="str">
        <f>IF(Main!G268=0,"",CONCATENATE(Main!B268))</f>
        <v/>
      </c>
      <c r="C265" s="168" t="str">
        <f>IF(Main!G268=0,"",CONCATENATE("X",Main!D268,"-",Main!C268))</f>
        <v/>
      </c>
      <c r="D265" s="169" t="str">
        <f>IF(Main!G268=0,"",CONCATENATE(Main!E268," ",Main!F268))</f>
        <v/>
      </c>
      <c r="E265" s="169" t="str">
        <f>IF(Main!G268=0,"",CONCATENATE(Main!H268," ",Main!I268))</f>
        <v/>
      </c>
      <c r="F265" s="169" t="str">
        <f>IF(Main!G268=0,"",CONCATENATE(Main!J268," ",Main!K268))</f>
        <v/>
      </c>
      <c r="G265" s="168" t="str">
        <f>IF(Main!G268=0,"",CONCATENATE(Main!G269))</f>
        <v/>
      </c>
      <c r="H265" s="168" t="str">
        <f>IF(Main!G268=0,"",CONCATENATE(Main!L268))</f>
        <v/>
      </c>
      <c r="I265" s="169" t="str">
        <f>IF(Main!G268=0,"",CONCATENATE(Main!N268))</f>
        <v/>
      </c>
      <c r="J265" s="168" t="str">
        <f>IF(Main!O268&gt;0,Main!O268,"")</f>
        <v/>
      </c>
      <c r="K265" s="163"/>
      <c r="L265" s="163"/>
    </row>
    <row r="266" spans="1:12" ht="30" hidden="1" customHeight="1">
      <c r="A266" s="168" t="str">
        <f>IF(Main!G269=0,"",CONCATENATE(Main!A269))</f>
        <v/>
      </c>
      <c r="B266" s="168" t="str">
        <f>IF(Main!G269=0,"",CONCATENATE(Main!B269))</f>
        <v/>
      </c>
      <c r="C266" s="168" t="str">
        <f>IF(Main!G269=0,"",CONCATENATE("X",Main!D269,"-",Main!C269))</f>
        <v/>
      </c>
      <c r="D266" s="169" t="str">
        <f>IF(Main!G269=0,"",CONCATENATE(Main!E269," ",Main!F269))</f>
        <v/>
      </c>
      <c r="E266" s="169" t="str">
        <f>IF(Main!G269=0,"",CONCATENATE(Main!H269," ",Main!I269))</f>
        <v/>
      </c>
      <c r="F266" s="169" t="str">
        <f>IF(Main!G269=0,"",CONCATENATE(Main!J269," ",Main!K269))</f>
        <v/>
      </c>
      <c r="G266" s="168" t="str">
        <f>IF(Main!G269=0,"",CONCATENATE(Main!G270))</f>
        <v/>
      </c>
      <c r="H266" s="168" t="str">
        <f>IF(Main!G269=0,"",CONCATENATE(Main!L269))</f>
        <v/>
      </c>
      <c r="I266" s="169" t="str">
        <f>IF(Main!G269=0,"",CONCATENATE(Main!N269))</f>
        <v/>
      </c>
      <c r="J266" s="168" t="str">
        <f>IF(Main!O269&gt;0,Main!O269,"")</f>
        <v/>
      </c>
      <c r="K266" s="163"/>
      <c r="L266" s="163"/>
    </row>
    <row r="267" spans="1:12" ht="30" hidden="1" customHeight="1">
      <c r="A267" s="168" t="str">
        <f>IF(Main!G270=0,"",CONCATENATE(Main!A270))</f>
        <v/>
      </c>
      <c r="B267" s="168" t="str">
        <f>IF(Main!G270=0,"",CONCATENATE(Main!B270))</f>
        <v/>
      </c>
      <c r="C267" s="168" t="str">
        <f>IF(Main!G270=0,"",CONCATENATE("X",Main!D270,"-",Main!C270))</f>
        <v/>
      </c>
      <c r="D267" s="169" t="str">
        <f>IF(Main!G270=0,"",CONCATENATE(Main!E270," ",Main!F270))</f>
        <v/>
      </c>
      <c r="E267" s="169" t="str">
        <f>IF(Main!G270=0,"",CONCATENATE(Main!H270," ",Main!I270))</f>
        <v/>
      </c>
      <c r="F267" s="169" t="str">
        <f>IF(Main!G270=0,"",CONCATENATE(Main!J270," ",Main!K270))</f>
        <v/>
      </c>
      <c r="G267" s="168" t="str">
        <f>IF(Main!G270=0,"",CONCATENATE(Main!G271))</f>
        <v/>
      </c>
      <c r="H267" s="168" t="str">
        <f>IF(Main!G270=0,"",CONCATENATE(Main!L270))</f>
        <v/>
      </c>
      <c r="I267" s="169" t="str">
        <f>IF(Main!G270=0,"",CONCATENATE(Main!N270))</f>
        <v/>
      </c>
      <c r="J267" s="168" t="str">
        <f>IF(Main!O270&gt;0,Main!O270,"")</f>
        <v/>
      </c>
      <c r="K267" s="163"/>
      <c r="L267" s="163"/>
    </row>
    <row r="268" spans="1:12" ht="30" hidden="1" customHeight="1">
      <c r="A268" s="168" t="str">
        <f>IF(Main!G271=0,"",CONCATENATE(Main!A271))</f>
        <v/>
      </c>
      <c r="B268" s="168" t="str">
        <f>IF(Main!G271=0,"",CONCATENATE(Main!B271))</f>
        <v/>
      </c>
      <c r="C268" s="168" t="str">
        <f>IF(Main!G271=0,"",CONCATENATE("X",Main!D271,"-",Main!C271))</f>
        <v/>
      </c>
      <c r="D268" s="169" t="str">
        <f>IF(Main!G271=0,"",CONCATENATE(Main!E271," ",Main!F271))</f>
        <v/>
      </c>
      <c r="E268" s="169" t="str">
        <f>IF(Main!G271=0,"",CONCATENATE(Main!H271," ",Main!I271))</f>
        <v/>
      </c>
      <c r="F268" s="169" t="str">
        <f>IF(Main!G271=0,"",CONCATENATE(Main!J271," ",Main!K271))</f>
        <v/>
      </c>
      <c r="G268" s="168" t="str">
        <f>IF(Main!G271=0,"",CONCATENATE(Main!G272))</f>
        <v/>
      </c>
      <c r="H268" s="168" t="str">
        <f>IF(Main!G271=0,"",CONCATENATE(Main!L271))</f>
        <v/>
      </c>
      <c r="I268" s="169" t="str">
        <f>IF(Main!G271=0,"",CONCATENATE(Main!N271))</f>
        <v/>
      </c>
      <c r="J268" s="168" t="str">
        <f>IF(Main!O271&gt;0,Main!O271,"")</f>
        <v/>
      </c>
      <c r="K268" s="163"/>
      <c r="L268" s="163"/>
    </row>
    <row r="269" spans="1:12" ht="30" hidden="1" customHeight="1">
      <c r="A269" s="168" t="str">
        <f>IF(Main!G272=0,"",CONCATENATE(Main!A272))</f>
        <v/>
      </c>
      <c r="B269" s="168" t="str">
        <f>IF(Main!G272=0,"",CONCATENATE(Main!B272))</f>
        <v/>
      </c>
      <c r="C269" s="168" t="str">
        <f>IF(Main!G272=0,"",CONCATENATE("X",Main!D272,"-",Main!C272))</f>
        <v/>
      </c>
      <c r="D269" s="169" t="str">
        <f>IF(Main!G272=0,"",CONCATENATE(Main!E272," ",Main!F272))</f>
        <v/>
      </c>
      <c r="E269" s="169" t="str">
        <f>IF(Main!G272=0,"",CONCATENATE(Main!H272," ",Main!I272))</f>
        <v/>
      </c>
      <c r="F269" s="169" t="str">
        <f>IF(Main!G272=0,"",CONCATENATE(Main!J272," ",Main!K272))</f>
        <v/>
      </c>
      <c r="G269" s="168" t="str">
        <f>IF(Main!G272=0,"",CONCATENATE(Main!G273))</f>
        <v/>
      </c>
      <c r="H269" s="168" t="str">
        <f>IF(Main!G272=0,"",CONCATENATE(Main!L272))</f>
        <v/>
      </c>
      <c r="I269" s="169" t="str">
        <f>IF(Main!G272=0,"",CONCATENATE(Main!N272))</f>
        <v/>
      </c>
      <c r="J269" s="168" t="str">
        <f>IF(Main!O272&gt;0,Main!O272,"")</f>
        <v/>
      </c>
      <c r="K269" s="163"/>
      <c r="L269" s="163"/>
    </row>
    <row r="270" spans="1:12" ht="30" hidden="1" customHeight="1">
      <c r="A270" s="168" t="str">
        <f>IF(Main!G273=0,"",CONCATENATE(Main!A273))</f>
        <v/>
      </c>
      <c r="B270" s="168" t="str">
        <f>IF(Main!G273=0,"",CONCATENATE(Main!B273))</f>
        <v/>
      </c>
      <c r="C270" s="168" t="str">
        <f>IF(Main!G273=0,"",CONCATENATE("X",Main!D273,"-",Main!C273))</f>
        <v/>
      </c>
      <c r="D270" s="169" t="str">
        <f>IF(Main!G273=0,"",CONCATENATE(Main!E273," ",Main!F273))</f>
        <v/>
      </c>
      <c r="E270" s="169" t="str">
        <f>IF(Main!G273=0,"",CONCATENATE(Main!H273," ",Main!I273))</f>
        <v/>
      </c>
      <c r="F270" s="169" t="str">
        <f>IF(Main!G273=0,"",CONCATENATE(Main!J273," ",Main!K273))</f>
        <v/>
      </c>
      <c r="G270" s="168" t="str">
        <f>IF(Main!G273=0,"",CONCATENATE(Main!G274))</f>
        <v/>
      </c>
      <c r="H270" s="168" t="str">
        <f>IF(Main!G273=0,"",CONCATENATE(Main!L273))</f>
        <v/>
      </c>
      <c r="I270" s="169" t="str">
        <f>IF(Main!G273=0,"",CONCATENATE(Main!N273))</f>
        <v/>
      </c>
      <c r="J270" s="168" t="str">
        <f>IF(Main!O273&gt;0,Main!O273,"")</f>
        <v/>
      </c>
      <c r="K270" s="163"/>
      <c r="L270" s="163"/>
    </row>
    <row r="271" spans="1:12" ht="30" hidden="1" customHeight="1">
      <c r="A271" s="168" t="str">
        <f>IF(Main!G274=0,"",CONCATENATE(Main!A274))</f>
        <v/>
      </c>
      <c r="B271" s="168" t="str">
        <f>IF(Main!G274=0,"",CONCATENATE(Main!B274))</f>
        <v/>
      </c>
      <c r="C271" s="168" t="str">
        <f>IF(Main!G274=0,"",CONCATENATE("X",Main!D274,"-",Main!C274))</f>
        <v/>
      </c>
      <c r="D271" s="169" t="str">
        <f>IF(Main!G274=0,"",CONCATENATE(Main!E274," ",Main!F274))</f>
        <v/>
      </c>
      <c r="E271" s="169" t="str">
        <f>IF(Main!G274=0,"",CONCATENATE(Main!H274," ",Main!I274))</f>
        <v/>
      </c>
      <c r="F271" s="169" t="str">
        <f>IF(Main!G274=0,"",CONCATENATE(Main!J274," ",Main!K274))</f>
        <v/>
      </c>
      <c r="G271" s="168" t="str">
        <f>IF(Main!G274=0,"",CONCATENATE(Main!G275))</f>
        <v/>
      </c>
      <c r="H271" s="168" t="str">
        <f>IF(Main!G274=0,"",CONCATENATE(Main!L274))</f>
        <v/>
      </c>
      <c r="I271" s="169" t="str">
        <f>IF(Main!G274=0,"",CONCATENATE(Main!N274))</f>
        <v/>
      </c>
      <c r="J271" s="168" t="str">
        <f>IF(Main!O274&gt;0,Main!O274,"")</f>
        <v/>
      </c>
      <c r="K271" s="163"/>
      <c r="L271" s="163"/>
    </row>
    <row r="272" spans="1:12" ht="30" hidden="1" customHeight="1">
      <c r="A272" s="168" t="str">
        <f>IF(Main!G275=0,"",CONCATENATE(Main!A275))</f>
        <v/>
      </c>
      <c r="B272" s="168" t="str">
        <f>IF(Main!G275=0,"",CONCATENATE(Main!B275))</f>
        <v/>
      </c>
      <c r="C272" s="168" t="str">
        <f>IF(Main!G275=0,"",CONCATENATE("X",Main!D275,"-",Main!C275))</f>
        <v/>
      </c>
      <c r="D272" s="169" t="str">
        <f>IF(Main!G275=0,"",CONCATENATE(Main!E275," ",Main!F275))</f>
        <v/>
      </c>
      <c r="E272" s="169" t="str">
        <f>IF(Main!G275=0,"",CONCATENATE(Main!H275," ",Main!I275))</f>
        <v/>
      </c>
      <c r="F272" s="169" t="str">
        <f>IF(Main!G275=0,"",CONCATENATE(Main!J275," ",Main!K275))</f>
        <v/>
      </c>
      <c r="G272" s="168" t="str">
        <f>IF(Main!G275=0,"",CONCATENATE(Main!G276))</f>
        <v/>
      </c>
      <c r="H272" s="168" t="str">
        <f>IF(Main!G275=0,"",CONCATENATE(Main!L275))</f>
        <v/>
      </c>
      <c r="I272" s="169" t="str">
        <f>IF(Main!G275=0,"",CONCATENATE(Main!N275))</f>
        <v/>
      </c>
      <c r="J272" s="168" t="str">
        <f>IF(Main!O275&gt;0,Main!O275,"")</f>
        <v/>
      </c>
      <c r="K272" s="163"/>
      <c r="L272" s="163"/>
    </row>
    <row r="273" spans="1:12" ht="30" hidden="1" customHeight="1">
      <c r="A273" s="168" t="str">
        <f>IF(Main!G276=0,"",CONCATENATE(Main!A276))</f>
        <v/>
      </c>
      <c r="B273" s="168" t="str">
        <f>IF(Main!G276=0,"",CONCATENATE(Main!B276))</f>
        <v/>
      </c>
      <c r="C273" s="168" t="str">
        <f>IF(Main!G276=0,"",CONCATENATE("X",Main!D276,"-",Main!C276))</f>
        <v/>
      </c>
      <c r="D273" s="169" t="str">
        <f>IF(Main!G276=0,"",CONCATENATE(Main!E276," ",Main!F276))</f>
        <v/>
      </c>
      <c r="E273" s="169" t="str">
        <f>IF(Main!G276=0,"",CONCATENATE(Main!H276," ",Main!I276))</f>
        <v/>
      </c>
      <c r="F273" s="169" t="str">
        <f>IF(Main!G276=0,"",CONCATENATE(Main!J276," ",Main!K276))</f>
        <v/>
      </c>
      <c r="G273" s="168" t="str">
        <f>IF(Main!G276=0,"",CONCATENATE(Main!G277))</f>
        <v/>
      </c>
      <c r="H273" s="168" t="str">
        <f>IF(Main!G276=0,"",CONCATENATE(Main!L276))</f>
        <v/>
      </c>
      <c r="I273" s="169" t="str">
        <f>IF(Main!G276=0,"",CONCATENATE(Main!N276))</f>
        <v/>
      </c>
      <c r="J273" s="168" t="str">
        <f>IF(Main!O276&gt;0,Main!O276,"")</f>
        <v/>
      </c>
      <c r="K273" s="163"/>
      <c r="L273" s="163"/>
    </row>
    <row r="274" spans="1:12" ht="30" hidden="1" customHeight="1">
      <c r="A274" s="168" t="str">
        <f>IF(Main!G277=0,"",CONCATENATE(Main!A277))</f>
        <v/>
      </c>
      <c r="B274" s="168" t="str">
        <f>IF(Main!G277=0,"",CONCATENATE(Main!B277))</f>
        <v/>
      </c>
      <c r="C274" s="168" t="str">
        <f>IF(Main!G277=0,"",CONCATENATE("X",Main!D277,"-",Main!C277))</f>
        <v/>
      </c>
      <c r="D274" s="169" t="str">
        <f>IF(Main!G277=0,"",CONCATENATE(Main!E277," ",Main!F277))</f>
        <v/>
      </c>
      <c r="E274" s="169" t="str">
        <f>IF(Main!G277=0,"",CONCATENATE(Main!H277," ",Main!I277))</f>
        <v/>
      </c>
      <c r="F274" s="169" t="str">
        <f>IF(Main!G277=0,"",CONCATENATE(Main!J277," ",Main!K277))</f>
        <v/>
      </c>
      <c r="G274" s="168" t="str">
        <f>IF(Main!G277=0,"",CONCATENATE(Main!G278))</f>
        <v/>
      </c>
      <c r="H274" s="168" t="str">
        <f>IF(Main!G277=0,"",CONCATENATE(Main!L277))</f>
        <v/>
      </c>
      <c r="I274" s="169" t="str">
        <f>IF(Main!G277=0,"",CONCATENATE(Main!N277))</f>
        <v/>
      </c>
      <c r="J274" s="168" t="str">
        <f>IF(Main!O277&gt;0,Main!O277,"")</f>
        <v/>
      </c>
      <c r="K274" s="163"/>
      <c r="L274" s="163"/>
    </row>
    <row r="275" spans="1:12" ht="30" hidden="1" customHeight="1">
      <c r="A275" s="168" t="str">
        <f>IF(Main!G278=0,"",CONCATENATE(Main!A278))</f>
        <v/>
      </c>
      <c r="B275" s="168" t="str">
        <f>IF(Main!G278=0,"",CONCATENATE(Main!B278))</f>
        <v/>
      </c>
      <c r="C275" s="168" t="str">
        <f>IF(Main!G278=0,"",CONCATENATE("X",Main!D278,"-",Main!C278))</f>
        <v/>
      </c>
      <c r="D275" s="169" t="str">
        <f>IF(Main!G278=0,"",CONCATENATE(Main!E278," ",Main!F278))</f>
        <v/>
      </c>
      <c r="E275" s="169" t="str">
        <f>IF(Main!G278=0,"",CONCATENATE(Main!H278," ",Main!I278))</f>
        <v/>
      </c>
      <c r="F275" s="169" t="str">
        <f>IF(Main!G278=0,"",CONCATENATE(Main!J278," ",Main!K278))</f>
        <v/>
      </c>
      <c r="G275" s="168" t="str">
        <f>IF(Main!G278=0,"",CONCATENATE(Main!G279))</f>
        <v/>
      </c>
      <c r="H275" s="168" t="str">
        <f>IF(Main!G278=0,"",CONCATENATE(Main!L278))</f>
        <v/>
      </c>
      <c r="I275" s="169" t="str">
        <f>IF(Main!G278=0,"",CONCATENATE(Main!N278))</f>
        <v/>
      </c>
      <c r="J275" s="168" t="str">
        <f>IF(Main!O278&gt;0,Main!O278,"")</f>
        <v/>
      </c>
      <c r="K275" s="163"/>
      <c r="L275" s="163"/>
    </row>
    <row r="276" spans="1:12" ht="30" hidden="1" customHeight="1">
      <c r="A276" s="168" t="str">
        <f>IF(Main!G279=0,"",CONCATENATE(Main!A279))</f>
        <v/>
      </c>
      <c r="B276" s="168" t="str">
        <f>IF(Main!G279=0,"",CONCATENATE(Main!B279))</f>
        <v/>
      </c>
      <c r="C276" s="168" t="str">
        <f>IF(Main!G279=0,"",CONCATENATE("X",Main!D279,"-",Main!C279))</f>
        <v/>
      </c>
      <c r="D276" s="169" t="str">
        <f>IF(Main!G279=0,"",CONCATENATE(Main!E279," ",Main!F279))</f>
        <v/>
      </c>
      <c r="E276" s="169" t="str">
        <f>IF(Main!G279=0,"",CONCATENATE(Main!H279," ",Main!I279))</f>
        <v/>
      </c>
      <c r="F276" s="169" t="str">
        <f>IF(Main!G279=0,"",CONCATENATE(Main!J279," ",Main!K279))</f>
        <v/>
      </c>
      <c r="G276" s="168" t="str">
        <f>IF(Main!G279=0,"",CONCATENATE(Main!G280))</f>
        <v/>
      </c>
      <c r="H276" s="168" t="str">
        <f>IF(Main!G279=0,"",CONCATENATE(Main!L279))</f>
        <v/>
      </c>
      <c r="I276" s="169" t="str">
        <f>IF(Main!G279=0,"",CONCATENATE(Main!N279))</f>
        <v/>
      </c>
      <c r="J276" s="168" t="str">
        <f>IF(Main!O279&gt;0,Main!O279,"")</f>
        <v/>
      </c>
      <c r="K276" s="163"/>
      <c r="L276" s="163"/>
    </row>
    <row r="277" spans="1:12" ht="30" hidden="1" customHeight="1">
      <c r="A277" s="168" t="str">
        <f>IF(Main!G280=0,"",CONCATENATE(Main!A280))</f>
        <v/>
      </c>
      <c r="B277" s="168" t="str">
        <f>IF(Main!G280=0,"",CONCATENATE(Main!B280))</f>
        <v/>
      </c>
      <c r="C277" s="168" t="str">
        <f>IF(Main!G280=0,"",CONCATENATE("X",Main!D280,"-",Main!C280))</f>
        <v/>
      </c>
      <c r="D277" s="169" t="str">
        <f>IF(Main!G280=0,"",CONCATENATE(Main!E280," ",Main!F280))</f>
        <v/>
      </c>
      <c r="E277" s="169" t="str">
        <f>IF(Main!G280=0,"",CONCATENATE(Main!H280," ",Main!I280))</f>
        <v/>
      </c>
      <c r="F277" s="169" t="str">
        <f>IF(Main!G280=0,"",CONCATENATE(Main!J280," ",Main!K280))</f>
        <v/>
      </c>
      <c r="G277" s="168" t="str">
        <f>IF(Main!G280=0,"",CONCATENATE(Main!G281))</f>
        <v/>
      </c>
      <c r="H277" s="168" t="str">
        <f>IF(Main!G280=0,"",CONCATENATE(Main!L280))</f>
        <v/>
      </c>
      <c r="I277" s="169" t="str">
        <f>IF(Main!G280=0,"",CONCATENATE(Main!N280))</f>
        <v/>
      </c>
      <c r="J277" s="168" t="str">
        <f>IF(Main!O280&gt;0,Main!O280,"")</f>
        <v/>
      </c>
      <c r="K277" s="163"/>
      <c r="L277" s="163"/>
    </row>
    <row r="278" spans="1:12" ht="30" hidden="1" customHeight="1">
      <c r="A278" s="168" t="str">
        <f>IF(Main!G281=0,"",CONCATENATE(Main!A281))</f>
        <v/>
      </c>
      <c r="B278" s="168" t="str">
        <f>IF(Main!G281=0,"",CONCATENATE(Main!B281))</f>
        <v/>
      </c>
      <c r="C278" s="168" t="str">
        <f>IF(Main!G281=0,"",CONCATENATE("X",Main!D281,"-",Main!C281))</f>
        <v/>
      </c>
      <c r="D278" s="169" t="str">
        <f>IF(Main!G281=0,"",CONCATENATE(Main!E281," ",Main!F281))</f>
        <v/>
      </c>
      <c r="E278" s="169" t="str">
        <f>IF(Main!G281=0,"",CONCATENATE(Main!H281," ",Main!I281))</f>
        <v/>
      </c>
      <c r="F278" s="169" t="str">
        <f>IF(Main!G281=0,"",CONCATENATE(Main!J281," ",Main!K281))</f>
        <v/>
      </c>
      <c r="G278" s="168" t="str">
        <f>IF(Main!G281=0,"",CONCATENATE(Main!G282))</f>
        <v/>
      </c>
      <c r="H278" s="168" t="str">
        <f>IF(Main!G281=0,"",CONCATENATE(Main!L281))</f>
        <v/>
      </c>
      <c r="I278" s="169" t="str">
        <f>IF(Main!G281=0,"",CONCATENATE(Main!N281))</f>
        <v/>
      </c>
      <c r="J278" s="168" t="str">
        <f>IF(Main!O281&gt;0,Main!O281,"")</f>
        <v/>
      </c>
      <c r="K278" s="163"/>
      <c r="L278" s="163"/>
    </row>
    <row r="279" spans="1:12" ht="30" hidden="1" customHeight="1">
      <c r="A279" s="168" t="str">
        <f>IF(Main!G282=0,"",CONCATENATE(Main!A282))</f>
        <v/>
      </c>
      <c r="B279" s="168" t="str">
        <f>IF(Main!G282=0,"",CONCATENATE(Main!B282))</f>
        <v/>
      </c>
      <c r="C279" s="168" t="str">
        <f>IF(Main!G282=0,"",CONCATENATE("X",Main!D282,"-",Main!C282))</f>
        <v/>
      </c>
      <c r="D279" s="169" t="str">
        <f>IF(Main!G282=0,"",CONCATENATE(Main!E282," ",Main!F282))</f>
        <v/>
      </c>
      <c r="E279" s="169" t="str">
        <f>IF(Main!G282=0,"",CONCATENATE(Main!H282," ",Main!I282))</f>
        <v/>
      </c>
      <c r="F279" s="169" t="str">
        <f>IF(Main!G282=0,"",CONCATENATE(Main!J282," ",Main!K282))</f>
        <v/>
      </c>
      <c r="G279" s="168" t="str">
        <f>IF(Main!G282=0,"",CONCATENATE(Main!G283))</f>
        <v/>
      </c>
      <c r="H279" s="168" t="str">
        <f>IF(Main!G282=0,"",CONCATENATE(Main!L282))</f>
        <v/>
      </c>
      <c r="I279" s="169" t="str">
        <f>IF(Main!G282=0,"",CONCATENATE(Main!N282))</f>
        <v/>
      </c>
      <c r="J279" s="168" t="str">
        <f>IF(Main!O282&gt;0,Main!O282,"")</f>
        <v/>
      </c>
      <c r="K279" s="163"/>
      <c r="L279" s="163"/>
    </row>
    <row r="280" spans="1:12" ht="30" hidden="1" customHeight="1">
      <c r="A280" s="168" t="str">
        <f>IF(Main!G283=0,"",CONCATENATE(Main!A283))</f>
        <v/>
      </c>
      <c r="B280" s="168" t="str">
        <f>IF(Main!G283=0,"",CONCATENATE(Main!B283))</f>
        <v/>
      </c>
      <c r="C280" s="168" t="str">
        <f>IF(Main!G283=0,"",CONCATENATE("X",Main!D283,"-",Main!C283))</f>
        <v/>
      </c>
      <c r="D280" s="169" t="str">
        <f>IF(Main!G283=0,"",CONCATENATE(Main!E283," ",Main!F283))</f>
        <v/>
      </c>
      <c r="E280" s="169" t="str">
        <f>IF(Main!G283=0,"",CONCATENATE(Main!H283," ",Main!I283))</f>
        <v/>
      </c>
      <c r="F280" s="169" t="str">
        <f>IF(Main!G283=0,"",CONCATENATE(Main!J283," ",Main!K283))</f>
        <v/>
      </c>
      <c r="G280" s="168" t="str">
        <f>IF(Main!G283=0,"",CONCATENATE(Main!G284))</f>
        <v/>
      </c>
      <c r="H280" s="168" t="str">
        <f>IF(Main!G283=0,"",CONCATENATE(Main!L283))</f>
        <v/>
      </c>
      <c r="I280" s="169" t="str">
        <f>IF(Main!G283=0,"",CONCATENATE(Main!N283))</f>
        <v/>
      </c>
      <c r="J280" s="168" t="str">
        <f>IF(Main!O283&gt;0,Main!O283,"")</f>
        <v/>
      </c>
      <c r="K280" s="163"/>
      <c r="L280" s="163"/>
    </row>
    <row r="281" spans="1:12" ht="30" hidden="1" customHeight="1">
      <c r="A281" s="168" t="str">
        <f>IF(Main!G284=0,"",CONCATENATE(Main!A284))</f>
        <v/>
      </c>
      <c r="B281" s="168" t="str">
        <f>IF(Main!G284=0,"",CONCATENATE(Main!B284))</f>
        <v/>
      </c>
      <c r="C281" s="168" t="str">
        <f>IF(Main!G284=0,"",CONCATENATE("X",Main!D284,"-",Main!C284))</f>
        <v/>
      </c>
      <c r="D281" s="169" t="str">
        <f>IF(Main!G284=0,"",CONCATENATE(Main!E284," ",Main!F284))</f>
        <v/>
      </c>
      <c r="E281" s="169" t="str">
        <f>IF(Main!G284=0,"",CONCATENATE(Main!H284," ",Main!I284))</f>
        <v/>
      </c>
      <c r="F281" s="169" t="str">
        <f>IF(Main!G284=0,"",CONCATENATE(Main!J284," ",Main!K284))</f>
        <v/>
      </c>
      <c r="G281" s="168" t="str">
        <f>IF(Main!G284=0,"",CONCATENATE(Main!G285))</f>
        <v/>
      </c>
      <c r="H281" s="168" t="str">
        <f>IF(Main!G284=0,"",CONCATENATE(Main!L284))</f>
        <v/>
      </c>
      <c r="I281" s="169" t="str">
        <f>IF(Main!G284=0,"",CONCATENATE(Main!N284))</f>
        <v/>
      </c>
      <c r="J281" s="168" t="str">
        <f>IF(Main!O284&gt;0,Main!O284,"")</f>
        <v/>
      </c>
      <c r="K281" s="163"/>
      <c r="L281" s="163"/>
    </row>
    <row r="282" spans="1:12" ht="30" hidden="1" customHeight="1">
      <c r="A282" s="168" t="str">
        <f>IF(Main!G285=0,"",CONCATENATE(Main!A285))</f>
        <v/>
      </c>
      <c r="B282" s="168" t="str">
        <f>IF(Main!G285=0,"",CONCATENATE(Main!B285))</f>
        <v/>
      </c>
      <c r="C282" s="168" t="str">
        <f>IF(Main!G285=0,"",CONCATENATE("X",Main!D285,"-",Main!C285))</f>
        <v/>
      </c>
      <c r="D282" s="169" t="str">
        <f>IF(Main!G285=0,"",CONCATENATE(Main!E285," ",Main!F285))</f>
        <v/>
      </c>
      <c r="E282" s="169" t="str">
        <f>IF(Main!G285=0,"",CONCATENATE(Main!H285," ",Main!I285))</f>
        <v/>
      </c>
      <c r="F282" s="169" t="str">
        <f>IF(Main!G285=0,"",CONCATENATE(Main!J285," ",Main!K285))</f>
        <v/>
      </c>
      <c r="G282" s="168" t="str">
        <f>IF(Main!G285=0,"",CONCATENATE(Main!G286))</f>
        <v/>
      </c>
      <c r="H282" s="168" t="str">
        <f>IF(Main!G285=0,"",CONCATENATE(Main!L285))</f>
        <v/>
      </c>
      <c r="I282" s="169" t="str">
        <f>IF(Main!G285=0,"",CONCATENATE(Main!N285))</f>
        <v/>
      </c>
      <c r="J282" s="168" t="str">
        <f>IF(Main!O285&gt;0,Main!O285,"")</f>
        <v/>
      </c>
      <c r="K282" s="163"/>
      <c r="L282" s="163"/>
    </row>
    <row r="283" spans="1:12" ht="30" hidden="1" customHeight="1">
      <c r="A283" s="168" t="str">
        <f>IF(Main!G286=0,"",CONCATENATE(Main!A286))</f>
        <v/>
      </c>
      <c r="B283" s="168" t="str">
        <f>IF(Main!G286=0,"",CONCATENATE(Main!B286))</f>
        <v/>
      </c>
      <c r="C283" s="168" t="str">
        <f>IF(Main!G286=0,"",CONCATENATE("X",Main!D286,"-",Main!C286))</f>
        <v/>
      </c>
      <c r="D283" s="169" t="str">
        <f>IF(Main!G286=0,"",CONCATENATE(Main!E286," ",Main!F286))</f>
        <v/>
      </c>
      <c r="E283" s="169" t="str">
        <f>IF(Main!G286=0,"",CONCATENATE(Main!H286," ",Main!I286))</f>
        <v/>
      </c>
      <c r="F283" s="169" t="str">
        <f>IF(Main!G286=0,"",CONCATENATE(Main!J286," ",Main!K286))</f>
        <v/>
      </c>
      <c r="G283" s="168" t="str">
        <f>IF(Main!G286=0,"",CONCATENATE(Main!G287))</f>
        <v/>
      </c>
      <c r="H283" s="168" t="str">
        <f>IF(Main!G286=0,"",CONCATENATE(Main!L286))</f>
        <v/>
      </c>
      <c r="I283" s="169" t="str">
        <f>IF(Main!G286=0,"",CONCATENATE(Main!N286))</f>
        <v/>
      </c>
      <c r="J283" s="168" t="str">
        <f>IF(Main!O286&gt;0,Main!O286,"")</f>
        <v/>
      </c>
      <c r="K283" s="163"/>
      <c r="L283" s="163"/>
    </row>
    <row r="284" spans="1:12" ht="30" hidden="1" customHeight="1">
      <c r="A284" s="168" t="str">
        <f>IF(Main!G287=0,"",CONCATENATE(Main!A287))</f>
        <v/>
      </c>
      <c r="B284" s="168" t="str">
        <f>IF(Main!G287=0,"",CONCATENATE(Main!B287))</f>
        <v/>
      </c>
      <c r="C284" s="168" t="str">
        <f>IF(Main!G287=0,"",CONCATENATE("X",Main!D287,"-",Main!C287))</f>
        <v/>
      </c>
      <c r="D284" s="169" t="str">
        <f>IF(Main!G287=0,"",CONCATENATE(Main!E287," ",Main!F287))</f>
        <v/>
      </c>
      <c r="E284" s="169" t="str">
        <f>IF(Main!G287=0,"",CONCATENATE(Main!H287," ",Main!I287))</f>
        <v/>
      </c>
      <c r="F284" s="169" t="str">
        <f>IF(Main!G287=0,"",CONCATENATE(Main!J287," ",Main!K287))</f>
        <v/>
      </c>
      <c r="G284" s="168" t="str">
        <f>IF(Main!G287=0,"",CONCATENATE(Main!G288))</f>
        <v/>
      </c>
      <c r="H284" s="168" t="str">
        <f>IF(Main!G287=0,"",CONCATENATE(Main!L287))</f>
        <v/>
      </c>
      <c r="I284" s="169" t="str">
        <f>IF(Main!G287=0,"",CONCATENATE(Main!N287))</f>
        <v/>
      </c>
      <c r="J284" s="168" t="str">
        <f>IF(Main!O287&gt;0,Main!O287,"")</f>
        <v/>
      </c>
      <c r="K284" s="163"/>
      <c r="L284" s="163"/>
    </row>
    <row r="285" spans="1:12" ht="30" hidden="1" customHeight="1">
      <c r="A285" s="168" t="str">
        <f>IF(Main!G288=0,"",CONCATENATE(Main!A288))</f>
        <v/>
      </c>
      <c r="B285" s="168" t="str">
        <f>IF(Main!G288=0,"",CONCATENATE(Main!B288))</f>
        <v/>
      </c>
      <c r="C285" s="168" t="str">
        <f>IF(Main!G288=0,"",CONCATENATE("X",Main!D288,"-",Main!C288))</f>
        <v/>
      </c>
      <c r="D285" s="169" t="str">
        <f>IF(Main!G288=0,"",CONCATENATE(Main!E288," ",Main!F288))</f>
        <v/>
      </c>
      <c r="E285" s="169" t="str">
        <f>IF(Main!G288=0,"",CONCATENATE(Main!H288," ",Main!I288))</f>
        <v/>
      </c>
      <c r="F285" s="169" t="str">
        <f>IF(Main!G288=0,"",CONCATENATE(Main!J288," ",Main!K288))</f>
        <v/>
      </c>
      <c r="G285" s="168" t="str">
        <f>IF(Main!G288=0,"",CONCATENATE(Main!G289))</f>
        <v/>
      </c>
      <c r="H285" s="168" t="str">
        <f>IF(Main!G288=0,"",CONCATENATE(Main!L288))</f>
        <v/>
      </c>
      <c r="I285" s="169" t="str">
        <f>IF(Main!G288=0,"",CONCATENATE(Main!N288))</f>
        <v/>
      </c>
      <c r="J285" s="168" t="str">
        <f>IF(Main!O288&gt;0,Main!O288,"")</f>
        <v/>
      </c>
      <c r="K285" s="163"/>
      <c r="L285" s="163"/>
    </row>
    <row r="286" spans="1:12" ht="30" hidden="1" customHeight="1">
      <c r="A286" s="168" t="str">
        <f>IF(Main!G289=0,"",CONCATENATE(Main!A289))</f>
        <v/>
      </c>
      <c r="B286" s="168" t="str">
        <f>IF(Main!G289=0,"",CONCATENATE(Main!B289))</f>
        <v/>
      </c>
      <c r="C286" s="168" t="str">
        <f>IF(Main!G289=0,"",CONCATENATE("X",Main!D289,"-",Main!C289))</f>
        <v/>
      </c>
      <c r="D286" s="169" t="str">
        <f>IF(Main!G289=0,"",CONCATENATE(Main!E289," ",Main!F289))</f>
        <v/>
      </c>
      <c r="E286" s="169" t="str">
        <f>IF(Main!G289=0,"",CONCATENATE(Main!H289," ",Main!I289))</f>
        <v/>
      </c>
      <c r="F286" s="169" t="str">
        <f>IF(Main!G289=0,"",CONCATENATE(Main!J289," ",Main!K289))</f>
        <v/>
      </c>
      <c r="G286" s="168" t="str">
        <f>IF(Main!G289=0,"",CONCATENATE(Main!G290))</f>
        <v/>
      </c>
      <c r="H286" s="168" t="str">
        <f>IF(Main!G289=0,"",CONCATENATE(Main!L289))</f>
        <v/>
      </c>
      <c r="I286" s="169" t="str">
        <f>IF(Main!G289=0,"",CONCATENATE(Main!N289))</f>
        <v/>
      </c>
      <c r="J286" s="168" t="str">
        <f>IF(Main!O289&gt;0,Main!O289,"")</f>
        <v/>
      </c>
      <c r="K286" s="163"/>
      <c r="L286" s="163"/>
    </row>
    <row r="287" spans="1:12" ht="30" hidden="1" customHeight="1">
      <c r="A287" s="168" t="str">
        <f>IF(Main!G290=0,"",CONCATENATE(Main!A290))</f>
        <v/>
      </c>
      <c r="B287" s="168" t="str">
        <f>IF(Main!G290=0,"",CONCATENATE(Main!B290))</f>
        <v/>
      </c>
      <c r="C287" s="168" t="str">
        <f>IF(Main!G290=0,"",CONCATENATE("X",Main!D290,"-",Main!C290))</f>
        <v/>
      </c>
      <c r="D287" s="169" t="str">
        <f>IF(Main!G290=0,"",CONCATENATE(Main!E290," ",Main!F290))</f>
        <v/>
      </c>
      <c r="E287" s="169" t="str">
        <f>IF(Main!G290=0,"",CONCATENATE(Main!H290," ",Main!I290))</f>
        <v/>
      </c>
      <c r="F287" s="169" t="str">
        <f>IF(Main!G290=0,"",CONCATENATE(Main!J290," ",Main!K290))</f>
        <v/>
      </c>
      <c r="G287" s="168" t="str">
        <f>IF(Main!G290=0,"",CONCATENATE(Main!G291))</f>
        <v/>
      </c>
      <c r="H287" s="168" t="str">
        <f>IF(Main!G290=0,"",CONCATENATE(Main!L290))</f>
        <v/>
      </c>
      <c r="I287" s="169" t="str">
        <f>IF(Main!G290=0,"",CONCATENATE(Main!N290))</f>
        <v/>
      </c>
      <c r="J287" s="168" t="str">
        <f>IF(Main!O290&gt;0,Main!O290,"")</f>
        <v/>
      </c>
      <c r="K287" s="163"/>
      <c r="L287" s="163"/>
    </row>
    <row r="288" spans="1:12" ht="30" hidden="1" customHeight="1">
      <c r="A288" s="168" t="str">
        <f>IF(Main!G291=0,"",CONCATENATE(Main!A291))</f>
        <v/>
      </c>
      <c r="B288" s="168" t="str">
        <f>IF(Main!G291=0,"",CONCATENATE(Main!B291))</f>
        <v/>
      </c>
      <c r="C288" s="168" t="str">
        <f>IF(Main!G291=0,"",CONCATENATE("X",Main!D291,"-",Main!C291))</f>
        <v/>
      </c>
      <c r="D288" s="169" t="str">
        <f>IF(Main!G291=0,"",CONCATENATE(Main!E291," ",Main!F291))</f>
        <v/>
      </c>
      <c r="E288" s="169" t="str">
        <f>IF(Main!G291=0,"",CONCATENATE(Main!H291," ",Main!I291))</f>
        <v/>
      </c>
      <c r="F288" s="169" t="str">
        <f>IF(Main!G291=0,"",CONCATENATE(Main!J291," ",Main!K291))</f>
        <v/>
      </c>
      <c r="G288" s="168" t="str">
        <f>IF(Main!G291=0,"",CONCATENATE(Main!G292))</f>
        <v/>
      </c>
      <c r="H288" s="168" t="str">
        <f>IF(Main!G291=0,"",CONCATENATE(Main!L291))</f>
        <v/>
      </c>
      <c r="I288" s="169" t="str">
        <f>IF(Main!G291=0,"",CONCATENATE(Main!N291))</f>
        <v/>
      </c>
      <c r="J288" s="168" t="str">
        <f>IF(Main!O291&gt;0,Main!O291,"")</f>
        <v/>
      </c>
      <c r="K288" s="163"/>
      <c r="L288" s="163"/>
    </row>
    <row r="289" spans="1:12" ht="30" hidden="1" customHeight="1">
      <c r="A289" s="168" t="str">
        <f>IF(Main!G292=0,"",CONCATENATE(Main!A292))</f>
        <v/>
      </c>
      <c r="B289" s="168" t="str">
        <f>IF(Main!G292=0,"",CONCATENATE(Main!B292))</f>
        <v/>
      </c>
      <c r="C289" s="168" t="str">
        <f>IF(Main!G292=0,"",CONCATENATE("X",Main!D292,"-",Main!C292))</f>
        <v/>
      </c>
      <c r="D289" s="169" t="str">
        <f>IF(Main!G292=0,"",CONCATENATE(Main!E292," ",Main!F292))</f>
        <v/>
      </c>
      <c r="E289" s="169" t="str">
        <f>IF(Main!G292=0,"",CONCATENATE(Main!H292," ",Main!I292))</f>
        <v/>
      </c>
      <c r="F289" s="169" t="str">
        <f>IF(Main!G292=0,"",CONCATENATE(Main!J292," ",Main!K292))</f>
        <v/>
      </c>
      <c r="G289" s="168" t="str">
        <f>IF(Main!G292=0,"",CONCATENATE(Main!G293))</f>
        <v/>
      </c>
      <c r="H289" s="168" t="str">
        <f>IF(Main!G292=0,"",CONCATENATE(Main!L292))</f>
        <v/>
      </c>
      <c r="I289" s="169" t="str">
        <f>IF(Main!G292=0,"",CONCATENATE(Main!N292))</f>
        <v/>
      </c>
      <c r="J289" s="168" t="str">
        <f>IF(Main!O292&gt;0,Main!O292,"")</f>
        <v/>
      </c>
      <c r="K289" s="163"/>
      <c r="L289" s="163"/>
    </row>
    <row r="290" spans="1:12" ht="30" hidden="1" customHeight="1">
      <c r="A290" s="168" t="str">
        <f>IF(Main!G293=0,"",CONCATENATE(Main!A293))</f>
        <v/>
      </c>
      <c r="B290" s="168" t="str">
        <f>IF(Main!G293=0,"",CONCATENATE(Main!B293))</f>
        <v/>
      </c>
      <c r="C290" s="168" t="str">
        <f>IF(Main!G293=0,"",CONCATENATE("X",Main!D293,"-",Main!C293))</f>
        <v/>
      </c>
      <c r="D290" s="169" t="str">
        <f>IF(Main!G293=0,"",CONCATENATE(Main!E293," ",Main!F293))</f>
        <v/>
      </c>
      <c r="E290" s="169" t="str">
        <f>IF(Main!G293=0,"",CONCATENATE(Main!H293," ",Main!I293))</f>
        <v/>
      </c>
      <c r="F290" s="169" t="str">
        <f>IF(Main!G293=0,"",CONCATENATE(Main!J293," ",Main!K293))</f>
        <v/>
      </c>
      <c r="G290" s="168" t="str">
        <f>IF(Main!G293=0,"",CONCATENATE(Main!G294))</f>
        <v/>
      </c>
      <c r="H290" s="168" t="str">
        <f>IF(Main!G293=0,"",CONCATENATE(Main!L293))</f>
        <v/>
      </c>
      <c r="I290" s="169" t="str">
        <f>IF(Main!G293=0,"",CONCATENATE(Main!N293))</f>
        <v/>
      </c>
      <c r="J290" s="168" t="str">
        <f>IF(Main!O293&gt;0,Main!O293,"")</f>
        <v/>
      </c>
      <c r="K290" s="163"/>
      <c r="L290" s="163"/>
    </row>
    <row r="291" spans="1:12" ht="30" hidden="1" customHeight="1">
      <c r="A291" s="168" t="str">
        <f>IF(Main!G294=0,"",CONCATENATE(Main!A294))</f>
        <v/>
      </c>
      <c r="B291" s="168" t="str">
        <f>IF(Main!G294=0,"",CONCATENATE(Main!B294))</f>
        <v/>
      </c>
      <c r="C291" s="168" t="str">
        <f>IF(Main!G294=0,"",CONCATENATE("X",Main!D294,"-",Main!C294))</f>
        <v/>
      </c>
      <c r="D291" s="169" t="str">
        <f>IF(Main!G294=0,"",CONCATENATE(Main!E294," ",Main!F294))</f>
        <v/>
      </c>
      <c r="E291" s="169" t="str">
        <f>IF(Main!G294=0,"",CONCATENATE(Main!H294," ",Main!I294))</f>
        <v/>
      </c>
      <c r="F291" s="169" t="str">
        <f>IF(Main!G294=0,"",CONCATENATE(Main!J294," ",Main!K294))</f>
        <v/>
      </c>
      <c r="G291" s="168" t="str">
        <f>IF(Main!G294=0,"",CONCATENATE(Main!G295))</f>
        <v/>
      </c>
      <c r="H291" s="168" t="str">
        <f>IF(Main!G294=0,"",CONCATENATE(Main!L294))</f>
        <v/>
      </c>
      <c r="I291" s="169" t="str">
        <f>IF(Main!G294=0,"",CONCATENATE(Main!N294))</f>
        <v/>
      </c>
      <c r="J291" s="168" t="str">
        <f>IF(Main!O294&gt;0,Main!O294,"")</f>
        <v/>
      </c>
      <c r="K291" s="163"/>
      <c r="L291" s="163"/>
    </row>
    <row r="292" spans="1:12" ht="30" hidden="1" customHeight="1">
      <c r="A292" s="168" t="str">
        <f>IF(Main!G295=0,"",CONCATENATE(Main!A295))</f>
        <v/>
      </c>
      <c r="B292" s="168" t="str">
        <f>IF(Main!G295=0,"",CONCATENATE(Main!B295))</f>
        <v/>
      </c>
      <c r="C292" s="168" t="str">
        <f>IF(Main!G295=0,"",CONCATENATE("X",Main!D295,"-",Main!C295))</f>
        <v/>
      </c>
      <c r="D292" s="169" t="str">
        <f>IF(Main!G295=0,"",CONCATENATE(Main!E295," ",Main!F295))</f>
        <v/>
      </c>
      <c r="E292" s="169" t="str">
        <f>IF(Main!G295=0,"",CONCATENATE(Main!H295," ",Main!I295))</f>
        <v/>
      </c>
      <c r="F292" s="169" t="str">
        <f>IF(Main!G295=0,"",CONCATENATE(Main!J295," ",Main!K295))</f>
        <v/>
      </c>
      <c r="G292" s="168" t="str">
        <f>IF(Main!G295=0,"",CONCATENATE(Main!G296))</f>
        <v/>
      </c>
      <c r="H292" s="168" t="str">
        <f>IF(Main!G295=0,"",CONCATENATE(Main!L295))</f>
        <v/>
      </c>
      <c r="I292" s="169" t="str">
        <f>IF(Main!G295=0,"",CONCATENATE(Main!N295))</f>
        <v/>
      </c>
      <c r="J292" s="168" t="str">
        <f>IF(Main!O295&gt;0,Main!O295,"")</f>
        <v/>
      </c>
      <c r="K292" s="163"/>
      <c r="L292" s="163"/>
    </row>
    <row r="293" spans="1:12" ht="30" hidden="1" customHeight="1">
      <c r="A293" s="168" t="str">
        <f>IF(Main!G296=0,"",CONCATENATE(Main!A296))</f>
        <v/>
      </c>
      <c r="B293" s="168" t="str">
        <f>IF(Main!G296=0,"",CONCATENATE(Main!B296))</f>
        <v/>
      </c>
      <c r="C293" s="168" t="str">
        <f>IF(Main!G296=0,"",CONCATENATE("X",Main!D296,"-",Main!C296))</f>
        <v/>
      </c>
      <c r="D293" s="169" t="str">
        <f>IF(Main!G296=0,"",CONCATENATE(Main!E296," ",Main!F296))</f>
        <v/>
      </c>
      <c r="E293" s="169" t="str">
        <f>IF(Main!G296=0,"",CONCATENATE(Main!H296," ",Main!I296))</f>
        <v/>
      </c>
      <c r="F293" s="169" t="str">
        <f>IF(Main!G296=0,"",CONCATENATE(Main!J296," ",Main!K296))</f>
        <v/>
      </c>
      <c r="G293" s="168" t="str">
        <f>IF(Main!G296=0,"",CONCATENATE(Main!G297))</f>
        <v/>
      </c>
      <c r="H293" s="168" t="str">
        <f>IF(Main!G296=0,"",CONCATENATE(Main!L296))</f>
        <v/>
      </c>
      <c r="I293" s="169" t="str">
        <f>IF(Main!G296=0,"",CONCATENATE(Main!N296))</f>
        <v/>
      </c>
      <c r="J293" s="168" t="str">
        <f>IF(Main!O296&gt;0,Main!O296,"")</f>
        <v/>
      </c>
      <c r="K293" s="163"/>
      <c r="L293" s="163"/>
    </row>
    <row r="294" spans="1:12" ht="30" hidden="1" customHeight="1">
      <c r="A294" s="168" t="str">
        <f>IF(Main!G297=0,"",CONCATENATE(Main!A297))</f>
        <v/>
      </c>
      <c r="B294" s="168" t="str">
        <f>IF(Main!G297=0,"",CONCATENATE(Main!B297))</f>
        <v/>
      </c>
      <c r="C294" s="168" t="str">
        <f>IF(Main!G297=0,"",CONCATENATE("X",Main!D297,"-",Main!C297))</f>
        <v/>
      </c>
      <c r="D294" s="169" t="str">
        <f>IF(Main!G297=0,"",CONCATENATE(Main!E297," ",Main!F297))</f>
        <v/>
      </c>
      <c r="E294" s="169" t="str">
        <f>IF(Main!G297=0,"",CONCATENATE(Main!H297," ",Main!I297))</f>
        <v/>
      </c>
      <c r="F294" s="169" t="str">
        <f>IF(Main!G297=0,"",CONCATENATE(Main!J297," ",Main!K297))</f>
        <v/>
      </c>
      <c r="G294" s="168" t="str">
        <f>IF(Main!G297=0,"",CONCATENATE(Main!G298))</f>
        <v/>
      </c>
      <c r="H294" s="168" t="str">
        <f>IF(Main!G297=0,"",CONCATENATE(Main!L297))</f>
        <v/>
      </c>
      <c r="I294" s="169" t="str">
        <f>IF(Main!G297=0,"",CONCATENATE(Main!N297))</f>
        <v/>
      </c>
      <c r="J294" s="168" t="str">
        <f>IF(Main!O297&gt;0,Main!O297,"")</f>
        <v/>
      </c>
      <c r="K294" s="163"/>
      <c r="L294" s="163"/>
    </row>
    <row r="295" spans="1:12" ht="30" hidden="1" customHeight="1">
      <c r="A295" s="168" t="str">
        <f>IF(Main!G298=0,"",CONCATENATE(Main!A298))</f>
        <v/>
      </c>
      <c r="B295" s="168" t="str">
        <f>IF(Main!G298=0,"",CONCATENATE(Main!B298))</f>
        <v/>
      </c>
      <c r="C295" s="168" t="str">
        <f>IF(Main!G298=0,"",CONCATENATE("X",Main!D298,"-",Main!C298))</f>
        <v/>
      </c>
      <c r="D295" s="169" t="str">
        <f>IF(Main!G298=0,"",CONCATENATE(Main!E298," ",Main!F298))</f>
        <v/>
      </c>
      <c r="E295" s="169" t="str">
        <f>IF(Main!G298=0,"",CONCATENATE(Main!H298," ",Main!I298))</f>
        <v/>
      </c>
      <c r="F295" s="169" t="str">
        <f>IF(Main!G298=0,"",CONCATENATE(Main!J298," ",Main!K298))</f>
        <v/>
      </c>
      <c r="G295" s="168" t="str">
        <f>IF(Main!G298=0,"",CONCATENATE(Main!G299))</f>
        <v/>
      </c>
      <c r="H295" s="168" t="str">
        <f>IF(Main!G298=0,"",CONCATENATE(Main!L298))</f>
        <v/>
      </c>
      <c r="I295" s="169" t="str">
        <f>IF(Main!G298=0,"",CONCATENATE(Main!N298))</f>
        <v/>
      </c>
      <c r="J295" s="168" t="str">
        <f>IF(Main!O298&gt;0,Main!O298,"")</f>
        <v/>
      </c>
      <c r="K295" s="163"/>
      <c r="L295" s="163"/>
    </row>
    <row r="296" spans="1:12" ht="30" hidden="1" customHeight="1">
      <c r="A296" s="168" t="str">
        <f>IF(Main!G299=0,"",CONCATENATE(Main!A299))</f>
        <v/>
      </c>
      <c r="B296" s="168" t="str">
        <f>IF(Main!G299=0,"",CONCATENATE(Main!B299))</f>
        <v/>
      </c>
      <c r="C296" s="168" t="str">
        <f>IF(Main!G299=0,"",CONCATENATE("X",Main!D299,"-",Main!C299))</f>
        <v/>
      </c>
      <c r="D296" s="169" t="str">
        <f>IF(Main!G299=0,"",CONCATENATE(Main!E299," ",Main!F299))</f>
        <v/>
      </c>
      <c r="E296" s="169" t="str">
        <f>IF(Main!G299=0,"",CONCATENATE(Main!H299," ",Main!I299))</f>
        <v/>
      </c>
      <c r="F296" s="169" t="str">
        <f>IF(Main!G299=0,"",CONCATENATE(Main!J299," ",Main!K299))</f>
        <v/>
      </c>
      <c r="G296" s="168" t="str">
        <f>IF(Main!G299=0,"",CONCATENATE(Main!G300))</f>
        <v/>
      </c>
      <c r="H296" s="168" t="str">
        <f>IF(Main!G299=0,"",CONCATENATE(Main!L299))</f>
        <v/>
      </c>
      <c r="I296" s="169" t="str">
        <f>IF(Main!G299=0,"",CONCATENATE(Main!N299))</f>
        <v/>
      </c>
      <c r="J296" s="168" t="str">
        <f>IF(Main!O299&gt;0,Main!O299,"")</f>
        <v/>
      </c>
      <c r="K296" s="163"/>
      <c r="L296" s="163"/>
    </row>
    <row r="297" spans="1:12" ht="30" hidden="1" customHeight="1">
      <c r="A297" s="168" t="str">
        <f>IF(Main!G300=0,"",CONCATENATE(Main!A300))</f>
        <v/>
      </c>
      <c r="B297" s="168" t="str">
        <f>IF(Main!G300=0,"",CONCATENATE(Main!B300))</f>
        <v/>
      </c>
      <c r="C297" s="168" t="str">
        <f>IF(Main!G300=0,"",CONCATENATE("X",Main!D300,"-",Main!C300))</f>
        <v/>
      </c>
      <c r="D297" s="169" t="str">
        <f>IF(Main!G300=0,"",CONCATENATE(Main!E300," ",Main!F300))</f>
        <v/>
      </c>
      <c r="E297" s="169" t="str">
        <f>IF(Main!G300=0,"",CONCATENATE(Main!H300," ",Main!I300))</f>
        <v/>
      </c>
      <c r="F297" s="169" t="str">
        <f>IF(Main!G300=0,"",CONCATENATE(Main!J300," ",Main!K300))</f>
        <v/>
      </c>
      <c r="G297" s="168" t="str">
        <f>IF(Main!G300=0,"",CONCATENATE(Main!G301))</f>
        <v/>
      </c>
      <c r="H297" s="168" t="str">
        <f>IF(Main!G300=0,"",CONCATENATE(Main!L300))</f>
        <v/>
      </c>
      <c r="I297" s="169" t="str">
        <f>IF(Main!G300=0,"",CONCATENATE(Main!N300))</f>
        <v/>
      </c>
      <c r="J297" s="168" t="str">
        <f>IF(Main!O300&gt;0,Main!O300,"")</f>
        <v/>
      </c>
      <c r="K297" s="163"/>
      <c r="L297" s="163"/>
    </row>
    <row r="298" spans="1:12" ht="30" hidden="1" customHeight="1">
      <c r="A298" s="168" t="str">
        <f>IF(Main!G301=0,"",CONCATENATE(Main!A301))</f>
        <v/>
      </c>
      <c r="B298" s="168" t="str">
        <f>IF(Main!G301=0,"",CONCATENATE(Main!B301))</f>
        <v/>
      </c>
      <c r="C298" s="168" t="str">
        <f>IF(Main!G301=0,"",CONCATENATE("X",Main!D301,"-",Main!C301))</f>
        <v/>
      </c>
      <c r="D298" s="169" t="str">
        <f>IF(Main!G301=0,"",CONCATENATE(Main!E301," ",Main!F301))</f>
        <v/>
      </c>
      <c r="E298" s="169" t="str">
        <f>IF(Main!G301=0,"",CONCATENATE(Main!H301," ",Main!I301))</f>
        <v/>
      </c>
      <c r="F298" s="169" t="str">
        <f>IF(Main!G301=0,"",CONCATENATE(Main!J301," ",Main!K301))</f>
        <v/>
      </c>
      <c r="G298" s="168" t="str">
        <f>IF(Main!G301=0,"",CONCATENATE(Main!G302))</f>
        <v/>
      </c>
      <c r="H298" s="168" t="str">
        <f>IF(Main!G301=0,"",CONCATENATE(Main!L301))</f>
        <v/>
      </c>
      <c r="I298" s="169" t="str">
        <f>IF(Main!G301=0,"",CONCATENATE(Main!N301))</f>
        <v/>
      </c>
      <c r="J298" s="168" t="str">
        <f>IF(Main!O301&gt;0,Main!O301,"")</f>
        <v/>
      </c>
      <c r="K298" s="163"/>
      <c r="L298" s="163"/>
    </row>
    <row r="299" spans="1:12" ht="30" hidden="1" customHeight="1">
      <c r="A299" s="168" t="str">
        <f>IF(Main!G302=0,"",CONCATENATE(Main!A302))</f>
        <v/>
      </c>
      <c r="B299" s="168" t="str">
        <f>IF(Main!G302=0,"",CONCATENATE(Main!B302))</f>
        <v/>
      </c>
      <c r="C299" s="168" t="str">
        <f>IF(Main!G302=0,"",CONCATENATE("X",Main!D302,"-",Main!C302))</f>
        <v/>
      </c>
      <c r="D299" s="169" t="str">
        <f>IF(Main!G302=0,"",CONCATENATE(Main!E302," ",Main!F302))</f>
        <v/>
      </c>
      <c r="E299" s="169" t="str">
        <f>IF(Main!G302=0,"",CONCATENATE(Main!H302," ",Main!I302))</f>
        <v/>
      </c>
      <c r="F299" s="169" t="str">
        <f>IF(Main!G302=0,"",CONCATENATE(Main!J302," ",Main!K302))</f>
        <v/>
      </c>
      <c r="G299" s="168" t="str">
        <f>IF(Main!G302=0,"",CONCATENATE(Main!G303))</f>
        <v/>
      </c>
      <c r="H299" s="168" t="str">
        <f>IF(Main!G302=0,"",CONCATENATE(Main!L302))</f>
        <v/>
      </c>
      <c r="I299" s="169" t="str">
        <f>IF(Main!G302=0,"",CONCATENATE(Main!N302))</f>
        <v/>
      </c>
      <c r="J299" s="168" t="str">
        <f>IF(Main!O302&gt;0,Main!O302,"")</f>
        <v/>
      </c>
      <c r="K299" s="163"/>
      <c r="L299" s="163"/>
    </row>
    <row r="300" spans="1:12" ht="30" hidden="1" customHeight="1">
      <c r="A300" s="168" t="str">
        <f>IF(Main!G303=0,"",CONCATENATE(Main!A303))</f>
        <v/>
      </c>
      <c r="B300" s="168" t="str">
        <f>IF(Main!G303=0,"",CONCATENATE(Main!B303))</f>
        <v/>
      </c>
      <c r="C300" s="168" t="str">
        <f>IF(Main!G303=0,"",CONCATENATE("X",Main!D303,"-",Main!C303))</f>
        <v/>
      </c>
      <c r="D300" s="169" t="str">
        <f>IF(Main!G303=0,"",CONCATENATE(Main!E303," ",Main!F303))</f>
        <v/>
      </c>
      <c r="E300" s="169" t="str">
        <f>IF(Main!G303=0,"",CONCATENATE(Main!H303," ",Main!I303))</f>
        <v/>
      </c>
      <c r="F300" s="169" t="str">
        <f>IF(Main!G303=0,"",CONCATENATE(Main!J303," ",Main!K303))</f>
        <v/>
      </c>
      <c r="G300" s="168" t="str">
        <f>IF(Main!G303=0,"",CONCATENATE(Main!G304))</f>
        <v/>
      </c>
      <c r="H300" s="168" t="str">
        <f>IF(Main!G303=0,"",CONCATENATE(Main!L303))</f>
        <v/>
      </c>
      <c r="I300" s="169" t="str">
        <f>IF(Main!G303=0,"",CONCATENATE(Main!N303))</f>
        <v/>
      </c>
      <c r="J300" s="168" t="str">
        <f>IF(Main!O303&gt;0,Main!O303,"")</f>
        <v/>
      </c>
      <c r="K300" s="163"/>
      <c r="L300" s="163"/>
    </row>
    <row r="301" spans="1:12" ht="30" hidden="1" customHeight="1">
      <c r="A301" s="168" t="str">
        <f>IF(Main!G304=0,"",CONCATENATE(Main!A304))</f>
        <v/>
      </c>
      <c r="B301" s="168" t="str">
        <f>IF(Main!G304=0,"",CONCATENATE(Main!B304))</f>
        <v/>
      </c>
      <c r="C301" s="168" t="str">
        <f>IF(Main!G304=0,"",CONCATENATE("X",Main!D304,"-",Main!C304))</f>
        <v/>
      </c>
      <c r="D301" s="169" t="str">
        <f>IF(Main!G304=0,"",CONCATENATE(Main!E304," ",Main!F304))</f>
        <v/>
      </c>
      <c r="E301" s="169" t="str">
        <f>IF(Main!G304=0,"",CONCATENATE(Main!H304," ",Main!I304))</f>
        <v/>
      </c>
      <c r="F301" s="169" t="str">
        <f>IF(Main!G304=0,"",CONCATENATE(Main!J304," ",Main!K304))</f>
        <v/>
      </c>
      <c r="G301" s="168" t="str">
        <f>IF(Main!G304=0,"",CONCATENATE(Main!G305))</f>
        <v/>
      </c>
      <c r="H301" s="168" t="str">
        <f>IF(Main!G304=0,"",CONCATENATE(Main!L304))</f>
        <v/>
      </c>
      <c r="I301" s="169" t="str">
        <f>IF(Main!G304=0,"",CONCATENATE(Main!N304))</f>
        <v/>
      </c>
      <c r="J301" s="168" t="str">
        <f>IF(Main!O304&gt;0,Main!O304,"")</f>
        <v/>
      </c>
      <c r="K301" s="163"/>
      <c r="L301" s="163"/>
    </row>
    <row r="302" spans="1:12" ht="30" hidden="1" customHeight="1">
      <c r="A302" s="168" t="str">
        <f>IF(Main!G305=0,"",CONCATENATE(Main!A305))</f>
        <v/>
      </c>
      <c r="B302" s="168" t="str">
        <f>IF(Main!G305=0,"",CONCATENATE(Main!B305))</f>
        <v/>
      </c>
      <c r="C302" s="168" t="str">
        <f>IF(Main!G305=0,"",CONCATENATE("X",Main!D305,"-",Main!C305))</f>
        <v/>
      </c>
      <c r="D302" s="169" t="str">
        <f>IF(Main!G305=0,"",CONCATENATE(Main!E305," ",Main!F305))</f>
        <v/>
      </c>
      <c r="E302" s="169" t="str">
        <f>IF(Main!G305=0,"",CONCATENATE(Main!H305," ",Main!I305))</f>
        <v/>
      </c>
      <c r="F302" s="169" t="str">
        <f>IF(Main!G305=0,"",CONCATENATE(Main!J305," ",Main!K305))</f>
        <v/>
      </c>
      <c r="G302" s="168" t="str">
        <f>IF(Main!G305=0,"",CONCATENATE(Main!G306))</f>
        <v/>
      </c>
      <c r="H302" s="168" t="str">
        <f>IF(Main!G305=0,"",CONCATENATE(Main!L305))</f>
        <v/>
      </c>
      <c r="I302" s="169" t="str">
        <f>IF(Main!G305=0,"",CONCATENATE(Main!N305))</f>
        <v/>
      </c>
      <c r="J302" s="168" t="str">
        <f>IF(Main!O305&gt;0,Main!O305,"")</f>
        <v/>
      </c>
      <c r="K302" s="163"/>
      <c r="L302" s="163"/>
    </row>
    <row r="303" spans="1:12" ht="30" hidden="1" customHeight="1">
      <c r="A303" s="168" t="str">
        <f>IF(Main!G306=0,"",CONCATENATE(Main!A306))</f>
        <v/>
      </c>
      <c r="B303" s="168" t="str">
        <f>IF(Main!G306=0,"",CONCATENATE(Main!B306))</f>
        <v/>
      </c>
      <c r="C303" s="168" t="str">
        <f>IF(Main!G306=0,"",CONCATENATE("X",Main!D306,"-",Main!C306))</f>
        <v/>
      </c>
      <c r="D303" s="169" t="str">
        <f>IF(Main!G306=0,"",CONCATENATE(Main!E306," ",Main!F306))</f>
        <v/>
      </c>
      <c r="E303" s="169" t="str">
        <f>IF(Main!G306=0,"",CONCATENATE(Main!H306," ",Main!I306))</f>
        <v/>
      </c>
      <c r="F303" s="169" t="str">
        <f>IF(Main!G306=0,"",CONCATENATE(Main!J306," ",Main!K306))</f>
        <v/>
      </c>
      <c r="G303" s="168" t="str">
        <f>IF(Main!G306=0,"",CONCATENATE(Main!G307))</f>
        <v/>
      </c>
      <c r="H303" s="168" t="str">
        <f>IF(Main!G306=0,"",CONCATENATE(Main!L306))</f>
        <v/>
      </c>
      <c r="I303" s="169" t="str">
        <f>IF(Main!G306=0,"",CONCATENATE(Main!N306))</f>
        <v/>
      </c>
      <c r="J303" s="168" t="str">
        <f>IF(Main!O306&gt;0,Main!O306,"")</f>
        <v/>
      </c>
      <c r="K303" s="163"/>
      <c r="L303" s="163"/>
    </row>
    <row r="304" spans="1:12" ht="30" hidden="1" customHeight="1">
      <c r="A304" s="168" t="str">
        <f>IF(Main!G307=0,"",CONCATENATE(Main!A307))</f>
        <v/>
      </c>
      <c r="B304" s="168" t="str">
        <f>IF(Main!G307=0,"",CONCATENATE(Main!B307))</f>
        <v/>
      </c>
      <c r="C304" s="168" t="str">
        <f>IF(Main!G307=0,"",CONCATENATE("X",Main!D307,"-",Main!C307))</f>
        <v/>
      </c>
      <c r="D304" s="169" t="str">
        <f>IF(Main!G307=0,"",CONCATENATE(Main!E307," ",Main!F307))</f>
        <v/>
      </c>
      <c r="E304" s="169" t="str">
        <f>IF(Main!G307=0,"",CONCATENATE(Main!H307," ",Main!I307))</f>
        <v/>
      </c>
      <c r="F304" s="169" t="str">
        <f>IF(Main!G307=0,"",CONCATENATE(Main!J307," ",Main!K307))</f>
        <v/>
      </c>
      <c r="G304" s="168" t="str">
        <f>IF(Main!G307=0,"",CONCATENATE(Main!G308))</f>
        <v/>
      </c>
      <c r="H304" s="168" t="str">
        <f>IF(Main!G307=0,"",CONCATENATE(Main!L307))</f>
        <v/>
      </c>
      <c r="I304" s="169" t="str">
        <f>IF(Main!G307=0,"",CONCATENATE(Main!N307))</f>
        <v/>
      </c>
      <c r="J304" s="168" t="str">
        <f>IF(Main!O307&gt;0,Main!O307,"")</f>
        <v/>
      </c>
      <c r="K304" s="163"/>
      <c r="L304" s="163"/>
    </row>
    <row r="305" spans="1:12" ht="30" hidden="1" customHeight="1">
      <c r="A305" s="168" t="str">
        <f>IF(Main!G308=0,"",CONCATENATE(Main!A308))</f>
        <v/>
      </c>
      <c r="B305" s="168" t="str">
        <f>IF(Main!G308=0,"",CONCATENATE(Main!B308))</f>
        <v/>
      </c>
      <c r="C305" s="168" t="str">
        <f>IF(Main!G308=0,"",CONCATENATE("X",Main!D308,"-",Main!C308))</f>
        <v/>
      </c>
      <c r="D305" s="169" t="str">
        <f>IF(Main!G308=0,"",CONCATENATE(Main!E308," ",Main!F308))</f>
        <v/>
      </c>
      <c r="E305" s="169" t="str">
        <f>IF(Main!G308=0,"",CONCATENATE(Main!H308," ",Main!I308))</f>
        <v/>
      </c>
      <c r="F305" s="169" t="str">
        <f>IF(Main!G308=0,"",CONCATENATE(Main!J308," ",Main!K308))</f>
        <v/>
      </c>
      <c r="G305" s="168" t="str">
        <f>IF(Main!G308=0,"",CONCATENATE(Main!G309))</f>
        <v/>
      </c>
      <c r="H305" s="168" t="str">
        <f>IF(Main!G308=0,"",CONCATENATE(Main!L308))</f>
        <v/>
      </c>
      <c r="I305" s="169" t="str">
        <f>IF(Main!G308=0,"",CONCATENATE(Main!N308))</f>
        <v/>
      </c>
      <c r="J305" s="168" t="str">
        <f>IF(Main!O308&gt;0,Main!O308,"")</f>
        <v/>
      </c>
      <c r="K305" s="163"/>
      <c r="L305" s="163"/>
    </row>
    <row r="306" spans="1:12" ht="30" hidden="1" customHeight="1">
      <c r="A306" s="168" t="str">
        <f>IF(Main!G309=0,"",CONCATENATE(Main!A309))</f>
        <v/>
      </c>
      <c r="B306" s="168" t="str">
        <f>IF(Main!G309=0,"",CONCATENATE(Main!B309))</f>
        <v/>
      </c>
      <c r="C306" s="168" t="str">
        <f>IF(Main!G309=0,"",CONCATENATE("X",Main!D309,"-",Main!C309))</f>
        <v/>
      </c>
      <c r="D306" s="169" t="str">
        <f>IF(Main!G309=0,"",CONCATENATE(Main!E309," ",Main!F309))</f>
        <v/>
      </c>
      <c r="E306" s="169" t="str">
        <f>IF(Main!G309=0,"",CONCATENATE(Main!H309," ",Main!I309))</f>
        <v/>
      </c>
      <c r="F306" s="169" t="str">
        <f>IF(Main!G309=0,"",CONCATENATE(Main!J309," ",Main!K309))</f>
        <v/>
      </c>
      <c r="G306" s="168" t="str">
        <f>IF(Main!G309=0,"",CONCATENATE(Main!G310))</f>
        <v/>
      </c>
      <c r="H306" s="168" t="str">
        <f>IF(Main!G309=0,"",CONCATENATE(Main!L309))</f>
        <v/>
      </c>
      <c r="I306" s="169" t="str">
        <f>IF(Main!G309=0,"",CONCATENATE(Main!N309))</f>
        <v/>
      </c>
      <c r="J306" s="168" t="str">
        <f>IF(Main!O309&gt;0,Main!O309,"")</f>
        <v/>
      </c>
      <c r="K306" s="163"/>
      <c r="L306" s="163"/>
    </row>
    <row r="307" spans="1:12" ht="30" hidden="1" customHeight="1">
      <c r="A307" s="168" t="str">
        <f>IF(Main!G310=0,"",CONCATENATE(Main!A310))</f>
        <v/>
      </c>
      <c r="B307" s="168" t="str">
        <f>IF(Main!G310=0,"",CONCATENATE(Main!B310))</f>
        <v/>
      </c>
      <c r="C307" s="168" t="str">
        <f>IF(Main!G310=0,"",CONCATENATE("X",Main!D310,"-",Main!C310))</f>
        <v/>
      </c>
      <c r="D307" s="169" t="str">
        <f>IF(Main!G310=0,"",CONCATENATE(Main!E310," ",Main!F310))</f>
        <v/>
      </c>
      <c r="E307" s="169" t="str">
        <f>IF(Main!G310=0,"",CONCATENATE(Main!H310," ",Main!I310))</f>
        <v/>
      </c>
      <c r="F307" s="169" t="str">
        <f>IF(Main!G310=0,"",CONCATENATE(Main!J310," ",Main!K310))</f>
        <v/>
      </c>
      <c r="G307" s="168" t="str">
        <f>IF(Main!G310=0,"",CONCATENATE(Main!G311))</f>
        <v/>
      </c>
      <c r="H307" s="168" t="str">
        <f>IF(Main!G310=0,"",CONCATENATE(Main!L310))</f>
        <v/>
      </c>
      <c r="I307" s="169" t="str">
        <f>IF(Main!G310=0,"",CONCATENATE(Main!N310))</f>
        <v/>
      </c>
      <c r="J307" s="168" t="str">
        <f>IF(Main!O310&gt;0,Main!O310,"")</f>
        <v/>
      </c>
      <c r="K307" s="163"/>
      <c r="L307" s="163"/>
    </row>
    <row r="308" spans="1:12" ht="30" hidden="1" customHeight="1">
      <c r="A308" s="168" t="str">
        <f>IF(Main!G311=0,"",CONCATENATE(Main!A311))</f>
        <v/>
      </c>
      <c r="B308" s="168" t="str">
        <f>IF(Main!G311=0,"",CONCATENATE(Main!B311))</f>
        <v/>
      </c>
      <c r="C308" s="168" t="str">
        <f>IF(Main!G311=0,"",CONCATENATE("X",Main!D311,"-",Main!C311))</f>
        <v/>
      </c>
      <c r="D308" s="169" t="str">
        <f>IF(Main!G311=0,"",CONCATENATE(Main!E311," ",Main!F311))</f>
        <v/>
      </c>
      <c r="E308" s="169" t="str">
        <f>IF(Main!G311=0,"",CONCATENATE(Main!H311," ",Main!I311))</f>
        <v/>
      </c>
      <c r="F308" s="169" t="str">
        <f>IF(Main!G311=0,"",CONCATENATE(Main!J311," ",Main!K311))</f>
        <v/>
      </c>
      <c r="G308" s="168" t="str">
        <f>IF(Main!G311=0,"",CONCATENATE(Main!G312))</f>
        <v/>
      </c>
      <c r="H308" s="168" t="str">
        <f>IF(Main!G311=0,"",CONCATENATE(Main!L311))</f>
        <v/>
      </c>
      <c r="I308" s="169" t="str">
        <f>IF(Main!G311=0,"",CONCATENATE(Main!N311))</f>
        <v/>
      </c>
      <c r="J308" s="168" t="str">
        <f>IF(Main!O311&gt;0,Main!O311,"")</f>
        <v/>
      </c>
      <c r="K308" s="163"/>
      <c r="L308" s="163"/>
    </row>
    <row r="309" spans="1:12" ht="30" hidden="1" customHeight="1">
      <c r="A309" s="168" t="str">
        <f>IF(Main!G312=0,"",CONCATENATE(Main!A312))</f>
        <v/>
      </c>
      <c r="B309" s="168" t="str">
        <f>IF(Main!G312=0,"",CONCATENATE(Main!B312))</f>
        <v/>
      </c>
      <c r="C309" s="168" t="str">
        <f>IF(Main!G312=0,"",CONCATENATE("X",Main!D312,"-",Main!C312))</f>
        <v/>
      </c>
      <c r="D309" s="169" t="str">
        <f>IF(Main!G312=0,"",CONCATENATE(Main!E312," ",Main!F312))</f>
        <v/>
      </c>
      <c r="E309" s="169" t="str">
        <f>IF(Main!G312=0,"",CONCATENATE(Main!H312," ",Main!I312))</f>
        <v/>
      </c>
      <c r="F309" s="169" t="str">
        <f>IF(Main!G312=0,"",CONCATENATE(Main!J312," ",Main!K312))</f>
        <v/>
      </c>
      <c r="G309" s="168" t="str">
        <f>IF(Main!G312=0,"",CONCATENATE(Main!G313))</f>
        <v/>
      </c>
      <c r="H309" s="168" t="str">
        <f>IF(Main!G312=0,"",CONCATENATE(Main!L312))</f>
        <v/>
      </c>
      <c r="I309" s="169" t="str">
        <f>IF(Main!G312=0,"",CONCATENATE(Main!N312))</f>
        <v/>
      </c>
      <c r="J309" s="168" t="str">
        <f>IF(Main!O312&gt;0,Main!O312,"")</f>
        <v/>
      </c>
      <c r="K309" s="163"/>
      <c r="L309" s="163"/>
    </row>
    <row r="310" spans="1:12" ht="30" hidden="1" customHeight="1">
      <c r="A310" s="168" t="str">
        <f>IF(Main!G313=0,"",CONCATENATE(Main!A313))</f>
        <v/>
      </c>
      <c r="B310" s="168" t="str">
        <f>IF(Main!G313=0,"",CONCATENATE(Main!B313))</f>
        <v/>
      </c>
      <c r="C310" s="168" t="str">
        <f>IF(Main!G313=0,"",CONCATENATE("X",Main!D313,"-",Main!C313))</f>
        <v/>
      </c>
      <c r="D310" s="169" t="str">
        <f>IF(Main!G313=0,"",CONCATENATE(Main!E313," ",Main!F313))</f>
        <v/>
      </c>
      <c r="E310" s="169" t="str">
        <f>IF(Main!G313=0,"",CONCATENATE(Main!H313," ",Main!I313))</f>
        <v/>
      </c>
      <c r="F310" s="169" t="str">
        <f>IF(Main!G313=0,"",CONCATENATE(Main!J313," ",Main!K313))</f>
        <v/>
      </c>
      <c r="G310" s="168" t="str">
        <f>IF(Main!G313=0,"",CONCATENATE(Main!G314))</f>
        <v/>
      </c>
      <c r="H310" s="168" t="str">
        <f>IF(Main!G313=0,"",CONCATENATE(Main!L313))</f>
        <v/>
      </c>
      <c r="I310" s="169" t="str">
        <f>IF(Main!G313=0,"",CONCATENATE(Main!N313))</f>
        <v/>
      </c>
      <c r="J310" s="168" t="str">
        <f>IF(Main!O313&gt;0,Main!O313,"")</f>
        <v/>
      </c>
      <c r="K310" s="163"/>
      <c r="L310" s="163"/>
    </row>
    <row r="311" spans="1:12" ht="30" hidden="1" customHeight="1">
      <c r="A311" s="168" t="str">
        <f>IF(Main!G314=0,"",CONCATENATE(Main!A314))</f>
        <v/>
      </c>
      <c r="B311" s="168" t="str">
        <f>IF(Main!G314=0,"",CONCATENATE(Main!B314))</f>
        <v/>
      </c>
      <c r="C311" s="168" t="str">
        <f>IF(Main!G314=0,"",CONCATENATE("X",Main!D314,"-",Main!C314))</f>
        <v/>
      </c>
      <c r="D311" s="169" t="str">
        <f>IF(Main!G314=0,"",CONCATENATE(Main!E314," ",Main!F314))</f>
        <v/>
      </c>
      <c r="E311" s="169" t="str">
        <f>IF(Main!G314=0,"",CONCATENATE(Main!H314," ",Main!I314))</f>
        <v/>
      </c>
      <c r="F311" s="169" t="str">
        <f>IF(Main!G314=0,"",CONCATENATE(Main!J314," ",Main!K314))</f>
        <v/>
      </c>
      <c r="G311" s="168" t="str">
        <f>IF(Main!G314=0,"",CONCATENATE(Main!G315))</f>
        <v/>
      </c>
      <c r="H311" s="168" t="str">
        <f>IF(Main!G314=0,"",CONCATENATE(Main!L314))</f>
        <v/>
      </c>
      <c r="I311" s="169" t="str">
        <f>IF(Main!G314=0,"",CONCATENATE(Main!N314))</f>
        <v/>
      </c>
      <c r="J311" s="168" t="str">
        <f>IF(Main!O314&gt;0,Main!O314,"")</f>
        <v/>
      </c>
      <c r="K311" s="163"/>
      <c r="L311" s="163"/>
    </row>
    <row r="312" spans="1:12" ht="30" hidden="1" customHeight="1">
      <c r="A312" s="168" t="str">
        <f>IF(Main!G315=0,"",CONCATENATE(Main!A315))</f>
        <v/>
      </c>
      <c r="B312" s="168" t="str">
        <f>IF(Main!G315=0,"",CONCATENATE(Main!B315))</f>
        <v/>
      </c>
      <c r="C312" s="168" t="str">
        <f>IF(Main!G315=0,"",CONCATENATE("X",Main!D315,"-",Main!C315))</f>
        <v/>
      </c>
      <c r="D312" s="169" t="str">
        <f>IF(Main!G315=0,"",CONCATENATE(Main!E315," ",Main!F315))</f>
        <v/>
      </c>
      <c r="E312" s="169" t="str">
        <f>IF(Main!G315=0,"",CONCATENATE(Main!H315," ",Main!I315))</f>
        <v/>
      </c>
      <c r="F312" s="169" t="str">
        <f>IF(Main!G315=0,"",CONCATENATE(Main!J315," ",Main!K315))</f>
        <v/>
      </c>
      <c r="G312" s="168" t="str">
        <f>IF(Main!G315=0,"",CONCATENATE(Main!G316))</f>
        <v/>
      </c>
      <c r="H312" s="168" t="str">
        <f>IF(Main!G315=0,"",CONCATENATE(Main!L315))</f>
        <v/>
      </c>
      <c r="I312" s="169" t="str">
        <f>IF(Main!G315=0,"",CONCATENATE(Main!N315))</f>
        <v/>
      </c>
      <c r="J312" s="168" t="str">
        <f>IF(Main!O315&gt;0,Main!O315,"")</f>
        <v/>
      </c>
      <c r="K312" s="163"/>
      <c r="L312" s="163"/>
    </row>
    <row r="313" spans="1:12" ht="30" hidden="1" customHeight="1">
      <c r="A313" s="168" t="str">
        <f>IF(Main!G316=0,"",CONCATENATE(Main!A316))</f>
        <v/>
      </c>
      <c r="B313" s="168" t="str">
        <f>IF(Main!G316=0,"",CONCATENATE(Main!B316))</f>
        <v/>
      </c>
      <c r="C313" s="168" t="str">
        <f>IF(Main!G316=0,"",CONCATENATE("X",Main!D316,"-",Main!C316))</f>
        <v/>
      </c>
      <c r="D313" s="169" t="str">
        <f>IF(Main!G316=0,"",CONCATENATE(Main!E316," ",Main!F316))</f>
        <v/>
      </c>
      <c r="E313" s="169" t="str">
        <f>IF(Main!G316=0,"",CONCATENATE(Main!H316," ",Main!I316))</f>
        <v/>
      </c>
      <c r="F313" s="169" t="str">
        <f>IF(Main!G316=0,"",CONCATENATE(Main!J316," ",Main!K316))</f>
        <v/>
      </c>
      <c r="G313" s="168" t="str">
        <f>IF(Main!G316=0,"",CONCATENATE(Main!G317))</f>
        <v/>
      </c>
      <c r="H313" s="168" t="str">
        <f>IF(Main!G316=0,"",CONCATENATE(Main!L316))</f>
        <v/>
      </c>
      <c r="I313" s="169" t="str">
        <f>IF(Main!G316=0,"",CONCATENATE(Main!N316))</f>
        <v/>
      </c>
      <c r="J313" s="168" t="str">
        <f>IF(Main!O316&gt;0,Main!O316,"")</f>
        <v/>
      </c>
      <c r="K313" s="163"/>
      <c r="L313" s="163"/>
    </row>
    <row r="314" spans="1:12" ht="30" hidden="1" customHeight="1">
      <c r="A314" s="168" t="str">
        <f>IF(Main!G317=0,"",CONCATENATE(Main!A317))</f>
        <v/>
      </c>
      <c r="B314" s="168" t="str">
        <f>IF(Main!G317=0,"",CONCATENATE(Main!B317))</f>
        <v/>
      </c>
      <c r="C314" s="168" t="str">
        <f>IF(Main!G317=0,"",CONCATENATE("X",Main!D317,"-",Main!C317))</f>
        <v/>
      </c>
      <c r="D314" s="169" t="str">
        <f>IF(Main!G317=0,"",CONCATENATE(Main!E317," ",Main!F317))</f>
        <v/>
      </c>
      <c r="E314" s="169" t="str">
        <f>IF(Main!G317=0,"",CONCATENATE(Main!H317," ",Main!I317))</f>
        <v/>
      </c>
      <c r="F314" s="169" t="str">
        <f>IF(Main!G317=0,"",CONCATENATE(Main!J317," ",Main!K317))</f>
        <v/>
      </c>
      <c r="G314" s="168" t="str">
        <f>IF(Main!G317=0,"",CONCATENATE(Main!G318))</f>
        <v/>
      </c>
      <c r="H314" s="168" t="str">
        <f>IF(Main!G317=0,"",CONCATENATE(Main!L317))</f>
        <v/>
      </c>
      <c r="I314" s="169" t="str">
        <f>IF(Main!G317=0,"",CONCATENATE(Main!N317))</f>
        <v/>
      </c>
      <c r="J314" s="168" t="str">
        <f>IF(Main!O317&gt;0,Main!O317,"")</f>
        <v/>
      </c>
      <c r="K314" s="163"/>
      <c r="L314" s="163"/>
    </row>
    <row r="315" spans="1:12" ht="30" hidden="1" customHeight="1">
      <c r="A315" s="168" t="str">
        <f>IF(Main!G318=0,"",CONCATENATE(Main!A318))</f>
        <v/>
      </c>
      <c r="B315" s="168" t="str">
        <f>IF(Main!G318=0,"",CONCATENATE(Main!B318))</f>
        <v/>
      </c>
      <c r="C315" s="168" t="str">
        <f>IF(Main!G318=0,"",CONCATENATE("X",Main!D318,"-",Main!C318))</f>
        <v/>
      </c>
      <c r="D315" s="169" t="str">
        <f>IF(Main!G318=0,"",CONCATENATE(Main!E318," ",Main!F318))</f>
        <v/>
      </c>
      <c r="E315" s="169" t="str">
        <f>IF(Main!G318=0,"",CONCATENATE(Main!H318," ",Main!I318))</f>
        <v/>
      </c>
      <c r="F315" s="169" t="str">
        <f>IF(Main!G318=0,"",CONCATENATE(Main!J318," ",Main!K318))</f>
        <v/>
      </c>
      <c r="G315" s="168" t="str">
        <f>IF(Main!G318=0,"",CONCATENATE(Main!G319))</f>
        <v/>
      </c>
      <c r="H315" s="168" t="str">
        <f>IF(Main!G318=0,"",CONCATENATE(Main!L318))</f>
        <v/>
      </c>
      <c r="I315" s="169" t="str">
        <f>IF(Main!G318=0,"",CONCATENATE(Main!N318))</f>
        <v/>
      </c>
      <c r="J315" s="168" t="str">
        <f>IF(Main!O318&gt;0,Main!O318,"")</f>
        <v/>
      </c>
      <c r="K315" s="163"/>
      <c r="L315" s="163"/>
    </row>
    <row r="316" spans="1:12" ht="30" hidden="1" customHeight="1">
      <c r="A316" s="168" t="str">
        <f>IF(Main!G319=0,"",CONCATENATE(Main!A319))</f>
        <v/>
      </c>
      <c r="B316" s="168" t="str">
        <f>IF(Main!G319=0,"",CONCATENATE(Main!B319))</f>
        <v/>
      </c>
      <c r="C316" s="168" t="str">
        <f>IF(Main!G319=0,"",CONCATENATE("X",Main!D319,"-",Main!C319))</f>
        <v/>
      </c>
      <c r="D316" s="169" t="str">
        <f>IF(Main!G319=0,"",CONCATENATE(Main!E319," ",Main!F319))</f>
        <v/>
      </c>
      <c r="E316" s="169" t="str">
        <f>IF(Main!G319=0,"",CONCATENATE(Main!H319," ",Main!I319))</f>
        <v/>
      </c>
      <c r="F316" s="169" t="str">
        <f>IF(Main!G319=0,"",CONCATENATE(Main!J319," ",Main!K319))</f>
        <v/>
      </c>
      <c r="G316" s="168" t="str">
        <f>IF(Main!G319=0,"",CONCATENATE(Main!G320))</f>
        <v/>
      </c>
      <c r="H316" s="168" t="str">
        <f>IF(Main!G319=0,"",CONCATENATE(Main!L319))</f>
        <v/>
      </c>
      <c r="I316" s="169" t="str">
        <f>IF(Main!G319=0,"",CONCATENATE(Main!N319))</f>
        <v/>
      </c>
      <c r="J316" s="168" t="str">
        <f>IF(Main!O319&gt;0,Main!O319,"")</f>
        <v/>
      </c>
      <c r="K316" s="163"/>
      <c r="L316" s="163"/>
    </row>
    <row r="317" spans="1:12" ht="30" hidden="1" customHeight="1">
      <c r="A317" s="168" t="str">
        <f>IF(Main!G320=0,"",CONCATENATE(Main!A320))</f>
        <v/>
      </c>
      <c r="B317" s="168" t="str">
        <f>IF(Main!G320=0,"",CONCATENATE(Main!B320))</f>
        <v/>
      </c>
      <c r="C317" s="168" t="str">
        <f>IF(Main!G320=0,"",CONCATENATE("X",Main!D320,"-",Main!C320))</f>
        <v/>
      </c>
      <c r="D317" s="169" t="str">
        <f>IF(Main!G320=0,"",CONCATENATE(Main!E320," ",Main!F320))</f>
        <v/>
      </c>
      <c r="E317" s="169" t="str">
        <f>IF(Main!G320=0,"",CONCATENATE(Main!H320," ",Main!I320))</f>
        <v/>
      </c>
      <c r="F317" s="169" t="str">
        <f>IF(Main!G320=0,"",CONCATENATE(Main!J320," ",Main!K320))</f>
        <v/>
      </c>
      <c r="G317" s="168" t="str">
        <f>IF(Main!G320=0,"",CONCATENATE(Main!G321))</f>
        <v/>
      </c>
      <c r="H317" s="168" t="str">
        <f>IF(Main!G320=0,"",CONCATENATE(Main!L320))</f>
        <v/>
      </c>
      <c r="I317" s="169" t="str">
        <f>IF(Main!G320=0,"",CONCATENATE(Main!N320))</f>
        <v/>
      </c>
      <c r="J317" s="168" t="str">
        <f>IF(Main!O320&gt;0,Main!O320,"")</f>
        <v/>
      </c>
      <c r="K317" s="163"/>
      <c r="L317" s="163"/>
    </row>
    <row r="318" spans="1:12" ht="30" hidden="1" customHeight="1">
      <c r="A318" s="168" t="str">
        <f>IF(Main!G321=0,"",CONCATENATE(Main!A321))</f>
        <v/>
      </c>
      <c r="B318" s="168" t="str">
        <f>IF(Main!G321=0,"",CONCATENATE(Main!B321))</f>
        <v/>
      </c>
      <c r="C318" s="168" t="str">
        <f>IF(Main!G321=0,"",CONCATENATE("X",Main!D321,"-",Main!C321))</f>
        <v/>
      </c>
      <c r="D318" s="169" t="str">
        <f>IF(Main!G321=0,"",CONCATENATE(Main!E321," ",Main!F321))</f>
        <v/>
      </c>
      <c r="E318" s="169" t="str">
        <f>IF(Main!G321=0,"",CONCATENATE(Main!H321," ",Main!I321))</f>
        <v/>
      </c>
      <c r="F318" s="169" t="str">
        <f>IF(Main!G321=0,"",CONCATENATE(Main!J321," ",Main!K321))</f>
        <v/>
      </c>
      <c r="G318" s="168" t="str">
        <f>IF(Main!G321=0,"",CONCATENATE(Main!G322))</f>
        <v/>
      </c>
      <c r="H318" s="168" t="str">
        <f>IF(Main!G321=0,"",CONCATENATE(Main!L321))</f>
        <v/>
      </c>
      <c r="I318" s="169" t="str">
        <f>IF(Main!G321=0,"",CONCATENATE(Main!N321))</f>
        <v/>
      </c>
      <c r="J318" s="168" t="str">
        <f>IF(Main!O321&gt;0,Main!O321,"")</f>
        <v/>
      </c>
      <c r="K318" s="163"/>
      <c r="L318" s="163"/>
    </row>
    <row r="319" spans="1:12" ht="30" hidden="1" customHeight="1">
      <c r="A319" s="168" t="str">
        <f>IF(Main!G322=0,"",CONCATENATE(Main!A322))</f>
        <v/>
      </c>
      <c r="B319" s="168" t="str">
        <f>IF(Main!G322=0,"",CONCATENATE(Main!B322))</f>
        <v/>
      </c>
      <c r="C319" s="168" t="str">
        <f>IF(Main!G322=0,"",CONCATENATE("X",Main!D322,"-",Main!C322))</f>
        <v/>
      </c>
      <c r="D319" s="169" t="str">
        <f>IF(Main!G322=0,"",CONCATENATE(Main!E322," ",Main!F322))</f>
        <v/>
      </c>
      <c r="E319" s="169" t="str">
        <f>IF(Main!G322=0,"",CONCATENATE(Main!H322," ",Main!I322))</f>
        <v/>
      </c>
      <c r="F319" s="169" t="str">
        <f>IF(Main!G322=0,"",CONCATENATE(Main!J322," ",Main!K322))</f>
        <v/>
      </c>
      <c r="G319" s="168" t="str">
        <f>IF(Main!G322=0,"",CONCATENATE(Main!G323))</f>
        <v/>
      </c>
      <c r="H319" s="168" t="str">
        <f>IF(Main!G322=0,"",CONCATENATE(Main!L322))</f>
        <v/>
      </c>
      <c r="I319" s="169" t="str">
        <f>IF(Main!G322=0,"",CONCATENATE(Main!N322))</f>
        <v/>
      </c>
      <c r="J319" s="168" t="str">
        <f>IF(Main!O322&gt;0,Main!O322,"")</f>
        <v/>
      </c>
      <c r="K319" s="163"/>
      <c r="L319" s="163"/>
    </row>
    <row r="320" spans="1:12" ht="30" hidden="1" customHeight="1">
      <c r="A320" s="168" t="str">
        <f>IF(Main!G323=0,"",CONCATENATE(Main!A323))</f>
        <v/>
      </c>
      <c r="B320" s="168" t="str">
        <f>IF(Main!G323=0,"",CONCATENATE(Main!B323))</f>
        <v/>
      </c>
      <c r="C320" s="168" t="str">
        <f>IF(Main!G323=0,"",CONCATENATE("X",Main!D323,"-",Main!C323))</f>
        <v/>
      </c>
      <c r="D320" s="169" t="str">
        <f>IF(Main!G323=0,"",CONCATENATE(Main!E323," ",Main!F323))</f>
        <v/>
      </c>
      <c r="E320" s="169" t="str">
        <f>IF(Main!G323=0,"",CONCATENATE(Main!H323," ",Main!I323))</f>
        <v/>
      </c>
      <c r="F320" s="169" t="str">
        <f>IF(Main!G323=0,"",CONCATENATE(Main!J323," ",Main!K323))</f>
        <v/>
      </c>
      <c r="G320" s="168" t="str">
        <f>IF(Main!G323=0,"",CONCATENATE(Main!G324))</f>
        <v/>
      </c>
      <c r="H320" s="168" t="str">
        <f>IF(Main!G323=0,"",CONCATENATE(Main!L323))</f>
        <v/>
      </c>
      <c r="I320" s="169" t="str">
        <f>IF(Main!G323=0,"",CONCATENATE(Main!N323))</f>
        <v/>
      </c>
      <c r="J320" s="168" t="str">
        <f>IF(Main!O323&gt;0,Main!O323,"")</f>
        <v/>
      </c>
      <c r="K320" s="163"/>
      <c r="L320" s="163"/>
    </row>
    <row r="321" spans="1:12" ht="30" hidden="1" customHeight="1">
      <c r="A321" s="168" t="str">
        <f>IF(Main!G324=0,"",CONCATENATE(Main!A324))</f>
        <v/>
      </c>
      <c r="B321" s="168" t="str">
        <f>IF(Main!G324=0,"",CONCATENATE(Main!B324))</f>
        <v/>
      </c>
      <c r="C321" s="168" t="str">
        <f>IF(Main!G324=0,"",CONCATENATE("X",Main!D324,"-",Main!C324))</f>
        <v/>
      </c>
      <c r="D321" s="169" t="str">
        <f>IF(Main!G324=0,"",CONCATENATE(Main!E324," ",Main!F324))</f>
        <v/>
      </c>
      <c r="E321" s="169" t="str">
        <f>IF(Main!G324=0,"",CONCATENATE(Main!H324," ",Main!I324))</f>
        <v/>
      </c>
      <c r="F321" s="169" t="str">
        <f>IF(Main!G324=0,"",CONCATENATE(Main!J324," ",Main!K324))</f>
        <v/>
      </c>
      <c r="G321" s="168" t="str">
        <f>IF(Main!G324=0,"",CONCATENATE(Main!G325))</f>
        <v/>
      </c>
      <c r="H321" s="168" t="str">
        <f>IF(Main!G324=0,"",CONCATENATE(Main!L324))</f>
        <v/>
      </c>
      <c r="I321" s="169" t="str">
        <f>IF(Main!G324=0,"",CONCATENATE(Main!N324))</f>
        <v/>
      </c>
      <c r="J321" s="168" t="str">
        <f>IF(Main!O324&gt;0,Main!O324,"")</f>
        <v/>
      </c>
      <c r="K321" s="163"/>
      <c r="L321" s="163"/>
    </row>
    <row r="322" spans="1:12" ht="30" hidden="1" customHeight="1">
      <c r="A322" s="168" t="str">
        <f>IF(Main!G325=0,"",CONCATENATE(Main!A325))</f>
        <v/>
      </c>
      <c r="B322" s="168" t="str">
        <f>IF(Main!G325=0,"",CONCATENATE(Main!B325))</f>
        <v/>
      </c>
      <c r="C322" s="168" t="str">
        <f>IF(Main!G325=0,"",CONCATENATE("X",Main!D325,"-",Main!C325))</f>
        <v/>
      </c>
      <c r="D322" s="169" t="str">
        <f>IF(Main!G325=0,"",CONCATENATE(Main!E325," ",Main!F325))</f>
        <v/>
      </c>
      <c r="E322" s="169" t="str">
        <f>IF(Main!G325=0,"",CONCATENATE(Main!H325," ",Main!I325))</f>
        <v/>
      </c>
      <c r="F322" s="169" t="str">
        <f>IF(Main!G325=0,"",CONCATENATE(Main!J325," ",Main!K325))</f>
        <v/>
      </c>
      <c r="G322" s="168" t="str">
        <f>IF(Main!G325=0,"",CONCATENATE(Main!G326))</f>
        <v/>
      </c>
      <c r="H322" s="168" t="str">
        <f>IF(Main!G325=0,"",CONCATENATE(Main!L325))</f>
        <v/>
      </c>
      <c r="I322" s="169" t="str">
        <f>IF(Main!G325=0,"",CONCATENATE(Main!N325))</f>
        <v/>
      </c>
      <c r="J322" s="168" t="str">
        <f>IF(Main!O325&gt;0,Main!O325,"")</f>
        <v/>
      </c>
      <c r="K322" s="163"/>
      <c r="L322" s="163"/>
    </row>
    <row r="323" spans="1:12" ht="30" hidden="1" customHeight="1">
      <c r="A323" s="168" t="str">
        <f>IF(Main!G326=0,"",CONCATENATE(Main!A326))</f>
        <v/>
      </c>
      <c r="B323" s="168" t="str">
        <f>IF(Main!G326=0,"",CONCATENATE(Main!B326))</f>
        <v/>
      </c>
      <c r="C323" s="168" t="str">
        <f>IF(Main!G326=0,"",CONCATENATE("X",Main!D326,"-",Main!C326))</f>
        <v/>
      </c>
      <c r="D323" s="169" t="str">
        <f>IF(Main!G326=0,"",CONCATENATE(Main!E326," ",Main!F326))</f>
        <v/>
      </c>
      <c r="E323" s="169" t="str">
        <f>IF(Main!G326=0,"",CONCATENATE(Main!H326," ",Main!I326))</f>
        <v/>
      </c>
      <c r="F323" s="169" t="str">
        <f>IF(Main!G326=0,"",CONCATENATE(Main!J326," ",Main!K326))</f>
        <v/>
      </c>
      <c r="G323" s="168" t="str">
        <f>IF(Main!G326=0,"",CONCATENATE(Main!G327))</f>
        <v/>
      </c>
      <c r="H323" s="168" t="str">
        <f>IF(Main!G326=0,"",CONCATENATE(Main!L326))</f>
        <v/>
      </c>
      <c r="I323" s="169" t="str">
        <f>IF(Main!G326=0,"",CONCATENATE(Main!N326))</f>
        <v/>
      </c>
      <c r="J323" s="168" t="str">
        <f>IF(Main!O326&gt;0,Main!O326,"")</f>
        <v/>
      </c>
      <c r="K323" s="163"/>
      <c r="L323" s="163"/>
    </row>
    <row r="324" spans="1:12" ht="30" hidden="1" customHeight="1">
      <c r="A324" s="168" t="str">
        <f>IF(Main!G327=0,"",CONCATENATE(Main!A327))</f>
        <v/>
      </c>
      <c r="B324" s="168" t="str">
        <f>IF(Main!G327=0,"",CONCATENATE(Main!B327))</f>
        <v/>
      </c>
      <c r="C324" s="168" t="str">
        <f>IF(Main!G327=0,"",CONCATENATE("X",Main!D327,"-",Main!C327))</f>
        <v/>
      </c>
      <c r="D324" s="169" t="str">
        <f>IF(Main!G327=0,"",CONCATENATE(Main!E327," ",Main!F327))</f>
        <v/>
      </c>
      <c r="E324" s="169" t="str">
        <f>IF(Main!G327=0,"",CONCATENATE(Main!H327," ",Main!I327))</f>
        <v/>
      </c>
      <c r="F324" s="169" t="str">
        <f>IF(Main!G327=0,"",CONCATENATE(Main!J327," ",Main!K327))</f>
        <v/>
      </c>
      <c r="G324" s="168" t="str">
        <f>IF(Main!G327=0,"",CONCATENATE(Main!G328))</f>
        <v/>
      </c>
      <c r="H324" s="168" t="str">
        <f>IF(Main!G327=0,"",CONCATENATE(Main!L327))</f>
        <v/>
      </c>
      <c r="I324" s="169" t="str">
        <f>IF(Main!G327=0,"",CONCATENATE(Main!N327))</f>
        <v/>
      </c>
      <c r="J324" s="168" t="str">
        <f>IF(Main!O327&gt;0,Main!O327,"")</f>
        <v/>
      </c>
      <c r="K324" s="163"/>
      <c r="L324" s="163"/>
    </row>
    <row r="325" spans="1:12" ht="30" hidden="1" customHeight="1">
      <c r="A325" s="168" t="str">
        <f>IF(Main!G328=0,"",CONCATENATE(Main!A328))</f>
        <v/>
      </c>
      <c r="B325" s="168" t="str">
        <f>IF(Main!G328=0,"",CONCATENATE(Main!B328))</f>
        <v/>
      </c>
      <c r="C325" s="168" t="str">
        <f>IF(Main!G328=0,"",CONCATENATE("X",Main!D328,"-",Main!C328))</f>
        <v/>
      </c>
      <c r="D325" s="169" t="str">
        <f>IF(Main!G328=0,"",CONCATENATE(Main!E328," ",Main!F328))</f>
        <v/>
      </c>
      <c r="E325" s="169" t="str">
        <f>IF(Main!G328=0,"",CONCATENATE(Main!H328," ",Main!I328))</f>
        <v/>
      </c>
      <c r="F325" s="169" t="str">
        <f>IF(Main!G328=0,"",CONCATENATE(Main!J328," ",Main!K328))</f>
        <v/>
      </c>
      <c r="G325" s="168" t="str">
        <f>IF(Main!G328=0,"",CONCATENATE(Main!G329))</f>
        <v/>
      </c>
      <c r="H325" s="168" t="str">
        <f>IF(Main!G328=0,"",CONCATENATE(Main!L328))</f>
        <v/>
      </c>
      <c r="I325" s="169" t="str">
        <f>IF(Main!G328=0,"",CONCATENATE(Main!N328))</f>
        <v/>
      </c>
      <c r="J325" s="168" t="str">
        <f>IF(Main!O328&gt;0,Main!O328,"")</f>
        <v/>
      </c>
      <c r="K325" s="163"/>
      <c r="L325" s="163"/>
    </row>
    <row r="326" spans="1:12" ht="30" hidden="1" customHeight="1">
      <c r="A326" s="168" t="str">
        <f>IF(Main!G329=0,"",CONCATENATE(Main!A329))</f>
        <v/>
      </c>
      <c r="B326" s="168" t="str">
        <f>IF(Main!G329=0,"",CONCATENATE(Main!B329))</f>
        <v/>
      </c>
      <c r="C326" s="168" t="str">
        <f>IF(Main!G329=0,"",CONCATENATE("X",Main!D329,"-",Main!C329))</f>
        <v/>
      </c>
      <c r="D326" s="169" t="str">
        <f>IF(Main!G329=0,"",CONCATENATE(Main!E329," ",Main!F329))</f>
        <v/>
      </c>
      <c r="E326" s="169" t="str">
        <f>IF(Main!G329=0,"",CONCATENATE(Main!H329," ",Main!I329))</f>
        <v/>
      </c>
      <c r="F326" s="169" t="str">
        <f>IF(Main!G329=0,"",CONCATENATE(Main!J329," ",Main!K329))</f>
        <v/>
      </c>
      <c r="G326" s="168" t="str">
        <f>IF(Main!G329=0,"",CONCATENATE(Main!G330))</f>
        <v/>
      </c>
      <c r="H326" s="168" t="str">
        <f>IF(Main!G329=0,"",CONCATENATE(Main!L329))</f>
        <v/>
      </c>
      <c r="I326" s="169" t="str">
        <f>IF(Main!G329=0,"",CONCATENATE(Main!N329))</f>
        <v/>
      </c>
      <c r="J326" s="168" t="str">
        <f>IF(Main!O329&gt;0,Main!O329,"")</f>
        <v/>
      </c>
      <c r="K326" s="163"/>
      <c r="L326" s="163"/>
    </row>
    <row r="327" spans="1:12" ht="30" hidden="1" customHeight="1">
      <c r="A327" s="168" t="str">
        <f>IF(Main!G330=0,"",CONCATENATE(Main!A330))</f>
        <v/>
      </c>
      <c r="B327" s="168" t="str">
        <f>IF(Main!G330=0,"",CONCATENATE(Main!B330))</f>
        <v/>
      </c>
      <c r="C327" s="168" t="str">
        <f>IF(Main!G330=0,"",CONCATENATE("X",Main!D330,"-",Main!C330))</f>
        <v/>
      </c>
      <c r="D327" s="169" t="str">
        <f>IF(Main!G330=0,"",CONCATENATE(Main!E330," ",Main!F330))</f>
        <v/>
      </c>
      <c r="E327" s="169" t="str">
        <f>IF(Main!G330=0,"",CONCATENATE(Main!H330," ",Main!I330))</f>
        <v/>
      </c>
      <c r="F327" s="169" t="str">
        <f>IF(Main!G330=0,"",CONCATENATE(Main!J330," ",Main!K330))</f>
        <v/>
      </c>
      <c r="G327" s="168" t="str">
        <f>IF(Main!G330=0,"",CONCATENATE(Main!G331))</f>
        <v/>
      </c>
      <c r="H327" s="168" t="str">
        <f>IF(Main!G330=0,"",CONCATENATE(Main!L330))</f>
        <v/>
      </c>
      <c r="I327" s="169" t="str">
        <f>IF(Main!G330=0,"",CONCATENATE(Main!N330))</f>
        <v/>
      </c>
      <c r="J327" s="168" t="str">
        <f>IF(Main!O330&gt;0,Main!O330,"")</f>
        <v/>
      </c>
      <c r="K327" s="163"/>
      <c r="L327" s="163"/>
    </row>
    <row r="328" spans="1:12" ht="30" hidden="1" customHeight="1">
      <c r="A328" s="168" t="str">
        <f>IF(Main!G331=0,"",CONCATENATE(Main!A331))</f>
        <v/>
      </c>
      <c r="B328" s="168" t="str">
        <f>IF(Main!G331=0,"",CONCATENATE(Main!B331))</f>
        <v/>
      </c>
      <c r="C328" s="168" t="str">
        <f>IF(Main!G331=0,"",CONCATENATE("X",Main!D331,"-",Main!C331))</f>
        <v/>
      </c>
      <c r="D328" s="169" t="str">
        <f>IF(Main!G331=0,"",CONCATENATE(Main!E331," ",Main!F331))</f>
        <v/>
      </c>
      <c r="E328" s="169" t="str">
        <f>IF(Main!G331=0,"",CONCATENATE(Main!H331," ",Main!I331))</f>
        <v/>
      </c>
      <c r="F328" s="169" t="str">
        <f>IF(Main!G331=0,"",CONCATENATE(Main!J331," ",Main!K331))</f>
        <v/>
      </c>
      <c r="G328" s="168" t="str">
        <f>IF(Main!G331=0,"",CONCATENATE(Main!G332))</f>
        <v/>
      </c>
      <c r="H328" s="168" t="str">
        <f>IF(Main!G331=0,"",CONCATENATE(Main!L331))</f>
        <v/>
      </c>
      <c r="I328" s="169" t="str">
        <f>IF(Main!G331=0,"",CONCATENATE(Main!N331))</f>
        <v/>
      </c>
      <c r="J328" s="168" t="str">
        <f>IF(Main!O331&gt;0,Main!O331,"")</f>
        <v/>
      </c>
      <c r="K328" s="163"/>
      <c r="L328" s="163"/>
    </row>
    <row r="329" spans="1:12" ht="30" hidden="1" customHeight="1">
      <c r="A329" s="168" t="str">
        <f>IF(Main!G332=0,"",CONCATENATE(Main!A332))</f>
        <v/>
      </c>
      <c r="B329" s="168" t="str">
        <f>IF(Main!G332=0,"",CONCATENATE(Main!B332))</f>
        <v/>
      </c>
      <c r="C329" s="168" t="str">
        <f>IF(Main!G332=0,"",CONCATENATE("X",Main!D332,"-",Main!C332))</f>
        <v/>
      </c>
      <c r="D329" s="169" t="str">
        <f>IF(Main!G332=0,"",CONCATENATE(Main!E332," ",Main!F332))</f>
        <v/>
      </c>
      <c r="E329" s="169" t="str">
        <f>IF(Main!G332=0,"",CONCATENATE(Main!H332," ",Main!I332))</f>
        <v/>
      </c>
      <c r="F329" s="169" t="str">
        <f>IF(Main!G332=0,"",CONCATENATE(Main!J332," ",Main!K332))</f>
        <v/>
      </c>
      <c r="G329" s="168" t="str">
        <f>IF(Main!G332=0,"",CONCATENATE(Main!G333))</f>
        <v/>
      </c>
      <c r="H329" s="168" t="str">
        <f>IF(Main!G332=0,"",CONCATENATE(Main!L332))</f>
        <v/>
      </c>
      <c r="I329" s="169" t="str">
        <f>IF(Main!G332=0,"",CONCATENATE(Main!N332))</f>
        <v/>
      </c>
      <c r="J329" s="168" t="str">
        <f>IF(Main!O332&gt;0,Main!O332,"")</f>
        <v/>
      </c>
      <c r="K329" s="163"/>
      <c r="L329" s="163"/>
    </row>
    <row r="330" spans="1:12" ht="30" hidden="1" customHeight="1">
      <c r="A330" s="168" t="str">
        <f>IF(Main!G333=0,"",CONCATENATE(Main!A333))</f>
        <v/>
      </c>
      <c r="B330" s="168" t="str">
        <f>IF(Main!G333=0,"",CONCATENATE(Main!B333))</f>
        <v/>
      </c>
      <c r="C330" s="168" t="str">
        <f>IF(Main!G333=0,"",CONCATENATE("X",Main!D333,"-",Main!C333))</f>
        <v/>
      </c>
      <c r="D330" s="169" t="str">
        <f>IF(Main!G333=0,"",CONCATENATE(Main!E333," ",Main!F333))</f>
        <v/>
      </c>
      <c r="E330" s="169" t="str">
        <f>IF(Main!G333=0,"",CONCATENATE(Main!H333," ",Main!I333))</f>
        <v/>
      </c>
      <c r="F330" s="169" t="str">
        <f>IF(Main!G333=0,"",CONCATENATE(Main!J333," ",Main!K333))</f>
        <v/>
      </c>
      <c r="G330" s="168" t="str">
        <f>IF(Main!G333=0,"",CONCATENATE(Main!G334))</f>
        <v/>
      </c>
      <c r="H330" s="168" t="str">
        <f>IF(Main!G333=0,"",CONCATENATE(Main!L333))</f>
        <v/>
      </c>
      <c r="I330" s="169" t="str">
        <f>IF(Main!G333=0,"",CONCATENATE(Main!N333))</f>
        <v/>
      </c>
      <c r="J330" s="168" t="str">
        <f>IF(Main!O333&gt;0,Main!O333,"")</f>
        <v/>
      </c>
      <c r="K330" s="163"/>
      <c r="L330" s="163"/>
    </row>
    <row r="331" spans="1:12" ht="30" hidden="1" customHeight="1">
      <c r="A331" s="168" t="str">
        <f>IF(Main!G334=0,"",CONCATENATE(Main!A334))</f>
        <v/>
      </c>
      <c r="B331" s="168" t="str">
        <f>IF(Main!G334=0,"",CONCATENATE(Main!B334))</f>
        <v/>
      </c>
      <c r="C331" s="168" t="str">
        <f>IF(Main!G334=0,"",CONCATENATE("X",Main!D334,"-",Main!C334))</f>
        <v/>
      </c>
      <c r="D331" s="169" t="str">
        <f>IF(Main!G334=0,"",CONCATENATE(Main!E334," ",Main!F334))</f>
        <v/>
      </c>
      <c r="E331" s="169" t="str">
        <f>IF(Main!G334=0,"",CONCATENATE(Main!H334," ",Main!I334))</f>
        <v/>
      </c>
      <c r="F331" s="169" t="str">
        <f>IF(Main!G334=0,"",CONCATENATE(Main!J334," ",Main!K334))</f>
        <v/>
      </c>
      <c r="G331" s="168" t="str">
        <f>IF(Main!G334=0,"",CONCATENATE(Main!G335))</f>
        <v/>
      </c>
      <c r="H331" s="168" t="str">
        <f>IF(Main!G334=0,"",CONCATENATE(Main!L334))</f>
        <v/>
      </c>
      <c r="I331" s="169" t="str">
        <f>IF(Main!G334=0,"",CONCATENATE(Main!N334))</f>
        <v/>
      </c>
      <c r="J331" s="168" t="str">
        <f>IF(Main!O334&gt;0,Main!O334,"")</f>
        <v/>
      </c>
      <c r="K331" s="163"/>
      <c r="L331" s="163"/>
    </row>
    <row r="332" spans="1:12" ht="30" hidden="1" customHeight="1">
      <c r="A332" s="168" t="str">
        <f>IF(Main!G335=0,"",CONCATENATE(Main!A335))</f>
        <v/>
      </c>
      <c r="B332" s="168" t="str">
        <f>IF(Main!G335=0,"",CONCATENATE(Main!B335))</f>
        <v/>
      </c>
      <c r="C332" s="168" t="str">
        <f>IF(Main!G335=0,"",CONCATENATE("X",Main!D335,"-",Main!C335))</f>
        <v/>
      </c>
      <c r="D332" s="169" t="str">
        <f>IF(Main!G335=0,"",CONCATENATE(Main!E335," ",Main!F335))</f>
        <v/>
      </c>
      <c r="E332" s="169" t="str">
        <f>IF(Main!G335=0,"",CONCATENATE(Main!H335," ",Main!I335))</f>
        <v/>
      </c>
      <c r="F332" s="169" t="str">
        <f>IF(Main!G335=0,"",CONCATENATE(Main!J335," ",Main!K335))</f>
        <v/>
      </c>
      <c r="G332" s="168" t="str">
        <f>IF(Main!G335=0,"",CONCATENATE(Main!G336))</f>
        <v/>
      </c>
      <c r="H332" s="168" t="str">
        <f>IF(Main!G335=0,"",CONCATENATE(Main!L335))</f>
        <v/>
      </c>
      <c r="I332" s="169" t="str">
        <f>IF(Main!G335=0,"",CONCATENATE(Main!N335))</f>
        <v/>
      </c>
      <c r="J332" s="168" t="str">
        <f>IF(Main!O335&gt;0,Main!O335,"")</f>
        <v/>
      </c>
      <c r="K332" s="163"/>
      <c r="L332" s="163"/>
    </row>
    <row r="333" spans="1:12" ht="30" hidden="1" customHeight="1">
      <c r="A333" s="168" t="str">
        <f>IF(Main!G336=0,"",CONCATENATE(Main!A336))</f>
        <v/>
      </c>
      <c r="B333" s="168" t="str">
        <f>IF(Main!G336=0,"",CONCATENATE(Main!B336))</f>
        <v/>
      </c>
      <c r="C333" s="168" t="str">
        <f>IF(Main!G336=0,"",CONCATENATE("X",Main!D336,"-",Main!C336))</f>
        <v/>
      </c>
      <c r="D333" s="169" t="str">
        <f>IF(Main!G336=0,"",CONCATENATE(Main!E336," ",Main!F336))</f>
        <v/>
      </c>
      <c r="E333" s="169" t="str">
        <f>IF(Main!G336=0,"",CONCATENATE(Main!H336," ",Main!I336))</f>
        <v/>
      </c>
      <c r="F333" s="169" t="str">
        <f>IF(Main!G336=0,"",CONCATENATE(Main!J336," ",Main!K336))</f>
        <v/>
      </c>
      <c r="G333" s="168" t="str">
        <f>IF(Main!G336=0,"",CONCATENATE(Main!G337))</f>
        <v/>
      </c>
      <c r="H333" s="168" t="str">
        <f>IF(Main!G336=0,"",CONCATENATE(Main!L336))</f>
        <v/>
      </c>
      <c r="I333" s="169" t="str">
        <f>IF(Main!G336=0,"",CONCATENATE(Main!N336))</f>
        <v/>
      </c>
      <c r="J333" s="168" t="str">
        <f>IF(Main!O336&gt;0,Main!O336,"")</f>
        <v/>
      </c>
      <c r="K333" s="163"/>
      <c r="L333" s="163"/>
    </row>
    <row r="334" spans="1:12" ht="30" hidden="1" customHeight="1">
      <c r="A334" s="168" t="str">
        <f>IF(Main!G337=0,"",CONCATENATE(Main!A337))</f>
        <v/>
      </c>
      <c r="B334" s="168" t="str">
        <f>IF(Main!G337=0,"",CONCATENATE(Main!B337))</f>
        <v/>
      </c>
      <c r="C334" s="168" t="str">
        <f>IF(Main!G337=0,"",CONCATENATE("X",Main!D337,"-",Main!C337))</f>
        <v/>
      </c>
      <c r="D334" s="169" t="str">
        <f>IF(Main!G337=0,"",CONCATENATE(Main!E337," ",Main!F337))</f>
        <v/>
      </c>
      <c r="E334" s="169" t="str">
        <f>IF(Main!G337=0,"",CONCATENATE(Main!H337," ",Main!I337))</f>
        <v/>
      </c>
      <c r="F334" s="169" t="str">
        <f>IF(Main!G337=0,"",CONCATENATE(Main!J337," ",Main!K337))</f>
        <v/>
      </c>
      <c r="G334" s="168" t="str">
        <f>IF(Main!G337=0,"",CONCATENATE(Main!G338))</f>
        <v/>
      </c>
      <c r="H334" s="168" t="str">
        <f>IF(Main!G337=0,"",CONCATENATE(Main!L337))</f>
        <v/>
      </c>
      <c r="I334" s="169" t="str">
        <f>IF(Main!G337=0,"",CONCATENATE(Main!N337))</f>
        <v/>
      </c>
      <c r="J334" s="168" t="str">
        <f>IF(Main!O337&gt;0,Main!O337,"")</f>
        <v/>
      </c>
      <c r="K334" s="163"/>
      <c r="L334" s="163"/>
    </row>
    <row r="335" spans="1:12" ht="30" hidden="1" customHeight="1">
      <c r="A335" s="168" t="str">
        <f>IF(Main!G338=0,"",CONCATENATE(Main!A338))</f>
        <v/>
      </c>
      <c r="B335" s="168" t="str">
        <f>IF(Main!G338=0,"",CONCATENATE(Main!B338))</f>
        <v/>
      </c>
      <c r="C335" s="168" t="str">
        <f>IF(Main!G338=0,"",CONCATENATE("X",Main!D338,"-",Main!C338))</f>
        <v/>
      </c>
      <c r="D335" s="169" t="str">
        <f>IF(Main!G338=0,"",CONCATENATE(Main!E338," ",Main!F338))</f>
        <v/>
      </c>
      <c r="E335" s="169" t="str">
        <f>IF(Main!G338=0,"",CONCATENATE(Main!H338," ",Main!I338))</f>
        <v/>
      </c>
      <c r="F335" s="169" t="str">
        <f>IF(Main!G338=0,"",CONCATENATE(Main!J338," ",Main!K338))</f>
        <v/>
      </c>
      <c r="G335" s="168" t="str">
        <f>IF(Main!G338=0,"",CONCATENATE(Main!G339))</f>
        <v/>
      </c>
      <c r="H335" s="168" t="str">
        <f>IF(Main!G338=0,"",CONCATENATE(Main!L338))</f>
        <v/>
      </c>
      <c r="I335" s="169" t="str">
        <f>IF(Main!G338=0,"",CONCATENATE(Main!N338))</f>
        <v/>
      </c>
      <c r="J335" s="168" t="str">
        <f>IF(Main!O338&gt;0,Main!O338,"")</f>
        <v/>
      </c>
      <c r="K335" s="163"/>
      <c r="L335" s="163"/>
    </row>
    <row r="336" spans="1:12" ht="30" hidden="1" customHeight="1">
      <c r="A336" s="168" t="str">
        <f>IF(Main!G339=0,"",CONCATENATE(Main!A339))</f>
        <v/>
      </c>
      <c r="B336" s="168" t="str">
        <f>IF(Main!G339=0,"",CONCATENATE(Main!B339))</f>
        <v/>
      </c>
      <c r="C336" s="168" t="str">
        <f>IF(Main!G339=0,"",CONCATENATE("X",Main!D339,"-",Main!C339))</f>
        <v/>
      </c>
      <c r="D336" s="169" t="str">
        <f>IF(Main!G339=0,"",CONCATENATE(Main!E339," ",Main!F339))</f>
        <v/>
      </c>
      <c r="E336" s="169" t="str">
        <f>IF(Main!G339=0,"",CONCATENATE(Main!H339," ",Main!I339))</f>
        <v/>
      </c>
      <c r="F336" s="169" t="str">
        <f>IF(Main!G339=0,"",CONCATENATE(Main!J339," ",Main!K339))</f>
        <v/>
      </c>
      <c r="G336" s="168" t="str">
        <f>IF(Main!G339=0,"",CONCATENATE(Main!G340))</f>
        <v/>
      </c>
      <c r="H336" s="168" t="str">
        <f>IF(Main!G339=0,"",CONCATENATE(Main!L339))</f>
        <v/>
      </c>
      <c r="I336" s="169" t="str">
        <f>IF(Main!G339=0,"",CONCATENATE(Main!N339))</f>
        <v/>
      </c>
      <c r="J336" s="168" t="str">
        <f>IF(Main!O339&gt;0,Main!O339,"")</f>
        <v/>
      </c>
      <c r="K336" s="163"/>
      <c r="L336" s="163"/>
    </row>
    <row r="337" spans="1:12" ht="30" hidden="1" customHeight="1">
      <c r="A337" s="168" t="str">
        <f>IF(Main!G340=0,"",CONCATENATE(Main!A340))</f>
        <v/>
      </c>
      <c r="B337" s="168" t="str">
        <f>IF(Main!G340=0,"",CONCATENATE(Main!B340))</f>
        <v/>
      </c>
      <c r="C337" s="168" t="str">
        <f>IF(Main!G340=0,"",CONCATENATE("X",Main!D340,"-",Main!C340))</f>
        <v/>
      </c>
      <c r="D337" s="169" t="str">
        <f>IF(Main!G340=0,"",CONCATENATE(Main!E340," ",Main!F340))</f>
        <v/>
      </c>
      <c r="E337" s="169" t="str">
        <f>IF(Main!G340=0,"",CONCATENATE(Main!H340," ",Main!I340))</f>
        <v/>
      </c>
      <c r="F337" s="169" t="str">
        <f>IF(Main!G340=0,"",CONCATENATE(Main!J340," ",Main!K340))</f>
        <v/>
      </c>
      <c r="G337" s="168" t="str">
        <f>IF(Main!G340=0,"",CONCATENATE(Main!G341))</f>
        <v/>
      </c>
      <c r="H337" s="168" t="str">
        <f>IF(Main!G340=0,"",CONCATENATE(Main!L340))</f>
        <v/>
      </c>
      <c r="I337" s="169" t="str">
        <f>IF(Main!G340=0,"",CONCATENATE(Main!N340))</f>
        <v/>
      </c>
      <c r="J337" s="168" t="str">
        <f>IF(Main!O340&gt;0,Main!O340,"")</f>
        <v/>
      </c>
      <c r="K337" s="163"/>
      <c r="L337" s="163"/>
    </row>
    <row r="338" spans="1:12" ht="30" hidden="1" customHeight="1">
      <c r="A338" s="168" t="str">
        <f>IF(Main!G341=0,"",CONCATENATE(Main!A341))</f>
        <v/>
      </c>
      <c r="B338" s="168" t="str">
        <f>IF(Main!G341=0,"",CONCATENATE(Main!B341))</f>
        <v/>
      </c>
      <c r="C338" s="168" t="str">
        <f>IF(Main!G341=0,"",CONCATENATE("X",Main!D341,"-",Main!C341))</f>
        <v/>
      </c>
      <c r="D338" s="169" t="str">
        <f>IF(Main!G341=0,"",CONCATENATE(Main!E341," ",Main!F341))</f>
        <v/>
      </c>
      <c r="E338" s="169" t="str">
        <f>IF(Main!G341=0,"",CONCATENATE(Main!H341," ",Main!I341))</f>
        <v/>
      </c>
      <c r="F338" s="169" t="str">
        <f>IF(Main!G341=0,"",CONCATENATE(Main!J341," ",Main!K341))</f>
        <v/>
      </c>
      <c r="G338" s="168" t="str">
        <f>IF(Main!G341=0,"",CONCATENATE(Main!G342))</f>
        <v/>
      </c>
      <c r="H338" s="168" t="str">
        <f>IF(Main!G341=0,"",CONCATENATE(Main!L341))</f>
        <v/>
      </c>
      <c r="I338" s="169" t="str">
        <f>IF(Main!G341=0,"",CONCATENATE(Main!N341))</f>
        <v/>
      </c>
      <c r="J338" s="168" t="str">
        <f>IF(Main!O341&gt;0,Main!O341,"")</f>
        <v/>
      </c>
      <c r="K338" s="163"/>
      <c r="L338" s="163"/>
    </row>
    <row r="339" spans="1:12" ht="30" hidden="1" customHeight="1">
      <c r="A339" s="168" t="str">
        <f>IF(Main!G342=0,"",CONCATENATE(Main!A342))</f>
        <v/>
      </c>
      <c r="B339" s="168" t="str">
        <f>IF(Main!G342=0,"",CONCATENATE(Main!B342))</f>
        <v/>
      </c>
      <c r="C339" s="168" t="str">
        <f>IF(Main!G342=0,"",CONCATENATE("X",Main!D342,"-",Main!C342))</f>
        <v/>
      </c>
      <c r="D339" s="169" t="str">
        <f>IF(Main!G342=0,"",CONCATENATE(Main!E342," ",Main!F342))</f>
        <v/>
      </c>
      <c r="E339" s="169" t="str">
        <f>IF(Main!G342=0,"",CONCATENATE(Main!H342," ",Main!I342))</f>
        <v/>
      </c>
      <c r="F339" s="169" t="str">
        <f>IF(Main!G342=0,"",CONCATENATE(Main!J342," ",Main!K342))</f>
        <v/>
      </c>
      <c r="G339" s="168" t="str">
        <f>IF(Main!G342=0,"",CONCATENATE(Main!G343))</f>
        <v/>
      </c>
      <c r="H339" s="168" t="str">
        <f>IF(Main!G342=0,"",CONCATENATE(Main!L342))</f>
        <v/>
      </c>
      <c r="I339" s="169" t="str">
        <f>IF(Main!G342=0,"",CONCATENATE(Main!N342))</f>
        <v/>
      </c>
      <c r="J339" s="168" t="str">
        <f>IF(Main!O342&gt;0,Main!O342,"")</f>
        <v/>
      </c>
      <c r="K339" s="163"/>
      <c r="L339" s="163"/>
    </row>
    <row r="340" spans="1:12" ht="30" hidden="1" customHeight="1">
      <c r="A340" s="168" t="str">
        <f>IF(Main!G343=0,"",CONCATENATE(Main!A343))</f>
        <v/>
      </c>
      <c r="B340" s="168" t="str">
        <f>IF(Main!G343=0,"",CONCATENATE(Main!B343))</f>
        <v/>
      </c>
      <c r="C340" s="168" t="str">
        <f>IF(Main!G343=0,"",CONCATENATE("X",Main!D343,"-",Main!C343))</f>
        <v/>
      </c>
      <c r="D340" s="169" t="str">
        <f>IF(Main!G343=0,"",CONCATENATE(Main!E343," ",Main!F343))</f>
        <v/>
      </c>
      <c r="E340" s="169" t="str">
        <f>IF(Main!G343=0,"",CONCATENATE(Main!H343," ",Main!I343))</f>
        <v/>
      </c>
      <c r="F340" s="169" t="str">
        <f>IF(Main!G343=0,"",CONCATENATE(Main!J343," ",Main!K343))</f>
        <v/>
      </c>
      <c r="G340" s="168" t="str">
        <f>IF(Main!G343=0,"",CONCATENATE(Main!G344))</f>
        <v/>
      </c>
      <c r="H340" s="168" t="str">
        <f>IF(Main!G343=0,"",CONCATENATE(Main!L343))</f>
        <v/>
      </c>
      <c r="I340" s="169" t="str">
        <f>IF(Main!G343=0,"",CONCATENATE(Main!N343))</f>
        <v/>
      </c>
      <c r="J340" s="168" t="str">
        <f>IF(Main!O343&gt;0,Main!O343,"")</f>
        <v/>
      </c>
      <c r="K340" s="163"/>
      <c r="L340" s="163"/>
    </row>
    <row r="341" spans="1:12" ht="30" hidden="1" customHeight="1">
      <c r="A341" s="168" t="str">
        <f>IF(Main!G344=0,"",CONCATENATE(Main!A344))</f>
        <v/>
      </c>
      <c r="B341" s="168" t="str">
        <f>IF(Main!G344=0,"",CONCATENATE(Main!B344))</f>
        <v/>
      </c>
      <c r="C341" s="168" t="str">
        <f>IF(Main!G344=0,"",CONCATENATE("X",Main!D344,"-",Main!C344))</f>
        <v/>
      </c>
      <c r="D341" s="169" t="str">
        <f>IF(Main!G344=0,"",CONCATENATE(Main!E344," ",Main!F344))</f>
        <v/>
      </c>
      <c r="E341" s="169" t="str">
        <f>IF(Main!G344=0,"",CONCATENATE(Main!H344," ",Main!I344))</f>
        <v/>
      </c>
      <c r="F341" s="169" t="str">
        <f>IF(Main!G344=0,"",CONCATENATE(Main!J344," ",Main!K344))</f>
        <v/>
      </c>
      <c r="G341" s="168" t="str">
        <f>IF(Main!G344=0,"",CONCATENATE(Main!G345))</f>
        <v/>
      </c>
      <c r="H341" s="168" t="str">
        <f>IF(Main!G344=0,"",CONCATENATE(Main!L344))</f>
        <v/>
      </c>
      <c r="I341" s="169" t="str">
        <f>IF(Main!G344=0,"",CONCATENATE(Main!N344))</f>
        <v/>
      </c>
      <c r="J341" s="168" t="str">
        <f>IF(Main!O344&gt;0,Main!O344,"")</f>
        <v/>
      </c>
      <c r="K341" s="163"/>
      <c r="L341" s="163"/>
    </row>
    <row r="342" spans="1:12" ht="30" hidden="1" customHeight="1">
      <c r="A342" s="168" t="str">
        <f>IF(Main!G345=0,"",CONCATENATE(Main!A345))</f>
        <v/>
      </c>
      <c r="B342" s="168" t="str">
        <f>IF(Main!G345=0,"",CONCATENATE(Main!B345))</f>
        <v/>
      </c>
      <c r="C342" s="168" t="str">
        <f>IF(Main!G345=0,"",CONCATENATE("X",Main!D345,"-",Main!C345))</f>
        <v/>
      </c>
      <c r="D342" s="169" t="str">
        <f>IF(Main!G345=0,"",CONCATENATE(Main!E345," ",Main!F345))</f>
        <v/>
      </c>
      <c r="E342" s="169" t="str">
        <f>IF(Main!G345=0,"",CONCATENATE(Main!H345," ",Main!I345))</f>
        <v/>
      </c>
      <c r="F342" s="169" t="str">
        <f>IF(Main!G345=0,"",CONCATENATE(Main!J345," ",Main!K345))</f>
        <v/>
      </c>
      <c r="G342" s="168" t="str">
        <f>IF(Main!G345=0,"",CONCATENATE(Main!G346))</f>
        <v/>
      </c>
      <c r="H342" s="168" t="str">
        <f>IF(Main!G345=0,"",CONCATENATE(Main!L345))</f>
        <v/>
      </c>
      <c r="I342" s="169" t="str">
        <f>IF(Main!G345=0,"",CONCATENATE(Main!N345))</f>
        <v/>
      </c>
      <c r="J342" s="168" t="str">
        <f>IF(Main!O345&gt;0,Main!O345,"")</f>
        <v/>
      </c>
      <c r="K342" s="163"/>
      <c r="L342" s="163"/>
    </row>
    <row r="343" spans="1:12" ht="30" hidden="1" customHeight="1">
      <c r="A343" s="168" t="str">
        <f>IF(Main!G346=0,"",CONCATENATE(Main!A346))</f>
        <v/>
      </c>
      <c r="B343" s="168" t="str">
        <f>IF(Main!G346=0,"",CONCATENATE(Main!B346))</f>
        <v/>
      </c>
      <c r="C343" s="168" t="str">
        <f>IF(Main!G346=0,"",CONCATENATE("X",Main!D346,"-",Main!C346))</f>
        <v/>
      </c>
      <c r="D343" s="169" t="str">
        <f>IF(Main!G346=0,"",CONCATENATE(Main!E346," ",Main!F346))</f>
        <v/>
      </c>
      <c r="E343" s="169" t="str">
        <f>IF(Main!G346=0,"",CONCATENATE(Main!H346," ",Main!I346))</f>
        <v/>
      </c>
      <c r="F343" s="169" t="str">
        <f>IF(Main!G346=0,"",CONCATENATE(Main!J346," ",Main!K346))</f>
        <v/>
      </c>
      <c r="G343" s="168" t="str">
        <f>IF(Main!G346=0,"",CONCATENATE(Main!G347))</f>
        <v/>
      </c>
      <c r="H343" s="168" t="str">
        <f>IF(Main!G346=0,"",CONCATENATE(Main!L346))</f>
        <v/>
      </c>
      <c r="I343" s="169" t="str">
        <f>IF(Main!G346=0,"",CONCATENATE(Main!N346))</f>
        <v/>
      </c>
      <c r="J343" s="168" t="str">
        <f>IF(Main!O346&gt;0,Main!O346,"")</f>
        <v/>
      </c>
      <c r="K343" s="163"/>
      <c r="L343" s="163"/>
    </row>
    <row r="344" spans="1:12" ht="30" hidden="1" customHeight="1">
      <c r="A344" s="168" t="str">
        <f>IF(Main!G347=0,"",CONCATENATE(Main!A347))</f>
        <v/>
      </c>
      <c r="B344" s="168" t="str">
        <f>IF(Main!G347=0,"",CONCATENATE(Main!B347))</f>
        <v/>
      </c>
      <c r="C344" s="168" t="str">
        <f>IF(Main!G347=0,"",CONCATENATE("X",Main!D347,"-",Main!C347))</f>
        <v/>
      </c>
      <c r="D344" s="169" t="str">
        <f>IF(Main!G347=0,"",CONCATENATE(Main!E347," ",Main!F347))</f>
        <v/>
      </c>
      <c r="E344" s="169" t="str">
        <f>IF(Main!G347=0,"",CONCATENATE(Main!H347," ",Main!I347))</f>
        <v/>
      </c>
      <c r="F344" s="169" t="str">
        <f>IF(Main!G347=0,"",CONCATENATE(Main!J347," ",Main!K347))</f>
        <v/>
      </c>
      <c r="G344" s="168" t="str">
        <f>IF(Main!G347=0,"",CONCATENATE(Main!G348))</f>
        <v/>
      </c>
      <c r="H344" s="168" t="str">
        <f>IF(Main!G347=0,"",CONCATENATE(Main!L347))</f>
        <v/>
      </c>
      <c r="I344" s="169" t="str">
        <f>IF(Main!G347=0,"",CONCATENATE(Main!N347))</f>
        <v/>
      </c>
      <c r="J344" s="168" t="str">
        <f>IF(Main!O347&gt;0,Main!O347,"")</f>
        <v/>
      </c>
      <c r="K344" s="163"/>
      <c r="L344" s="163"/>
    </row>
    <row r="345" spans="1:12" ht="30" hidden="1" customHeight="1">
      <c r="A345" s="168" t="str">
        <f>IF(Main!G348=0,"",CONCATENATE(Main!A348))</f>
        <v/>
      </c>
      <c r="B345" s="168" t="str">
        <f>IF(Main!G348=0,"",CONCATENATE(Main!B348))</f>
        <v/>
      </c>
      <c r="C345" s="168" t="str">
        <f>IF(Main!G348=0,"",CONCATENATE("X",Main!D348,"-",Main!C348))</f>
        <v/>
      </c>
      <c r="D345" s="169" t="str">
        <f>IF(Main!G348=0,"",CONCATENATE(Main!E348," ",Main!F348))</f>
        <v/>
      </c>
      <c r="E345" s="169" t="str">
        <f>IF(Main!G348=0,"",CONCATENATE(Main!H348," ",Main!I348))</f>
        <v/>
      </c>
      <c r="F345" s="169" t="str">
        <f>IF(Main!G348=0,"",CONCATENATE(Main!J348," ",Main!K348))</f>
        <v/>
      </c>
      <c r="G345" s="168" t="str">
        <f>IF(Main!G348=0,"",CONCATENATE(Main!G349))</f>
        <v/>
      </c>
      <c r="H345" s="168" t="str">
        <f>IF(Main!G348=0,"",CONCATENATE(Main!L348))</f>
        <v/>
      </c>
      <c r="I345" s="169" t="str">
        <f>IF(Main!G348=0,"",CONCATENATE(Main!N348))</f>
        <v/>
      </c>
      <c r="J345" s="168" t="str">
        <f>IF(Main!O348&gt;0,Main!O348,"")</f>
        <v/>
      </c>
      <c r="K345" s="163"/>
      <c r="L345" s="163"/>
    </row>
    <row r="346" spans="1:12" ht="30" hidden="1" customHeight="1">
      <c r="A346" s="168" t="str">
        <f>IF(Main!G349=0,"",CONCATENATE(Main!A349))</f>
        <v/>
      </c>
      <c r="B346" s="168" t="str">
        <f>IF(Main!G349=0,"",CONCATENATE(Main!B349))</f>
        <v/>
      </c>
      <c r="C346" s="168" t="str">
        <f>IF(Main!G349=0,"",CONCATENATE("X",Main!D349,"-",Main!C349))</f>
        <v/>
      </c>
      <c r="D346" s="169" t="str">
        <f>IF(Main!G349=0,"",CONCATENATE(Main!E349," ",Main!F349))</f>
        <v/>
      </c>
      <c r="E346" s="169" t="str">
        <f>IF(Main!G349=0,"",CONCATENATE(Main!H349," ",Main!I349))</f>
        <v/>
      </c>
      <c r="F346" s="169" t="str">
        <f>IF(Main!G349=0,"",CONCATENATE(Main!J349," ",Main!K349))</f>
        <v/>
      </c>
      <c r="G346" s="168" t="str">
        <f>IF(Main!G349=0,"",CONCATENATE(Main!G350))</f>
        <v/>
      </c>
      <c r="H346" s="168" t="str">
        <f>IF(Main!G349=0,"",CONCATENATE(Main!L349))</f>
        <v/>
      </c>
      <c r="I346" s="169" t="str">
        <f>IF(Main!G349=0,"",CONCATENATE(Main!N349))</f>
        <v/>
      </c>
      <c r="J346" s="168" t="str">
        <f>IF(Main!O349&gt;0,Main!O349,"")</f>
        <v/>
      </c>
      <c r="K346" s="163"/>
      <c r="L346" s="163"/>
    </row>
    <row r="347" spans="1:12" ht="30" hidden="1" customHeight="1">
      <c r="A347" s="168" t="str">
        <f>IF(Main!G350=0,"",CONCATENATE(Main!A350))</f>
        <v/>
      </c>
      <c r="B347" s="168" t="str">
        <f>IF(Main!G350=0,"",CONCATENATE(Main!B350))</f>
        <v/>
      </c>
      <c r="C347" s="168" t="str">
        <f>IF(Main!G350=0,"",CONCATENATE("X",Main!D350,"-",Main!C350))</f>
        <v/>
      </c>
      <c r="D347" s="169" t="str">
        <f>IF(Main!G350=0,"",CONCATENATE(Main!E350," ",Main!F350))</f>
        <v/>
      </c>
      <c r="E347" s="169" t="str">
        <f>IF(Main!G350=0,"",CONCATENATE(Main!H350," ",Main!I350))</f>
        <v/>
      </c>
      <c r="F347" s="169" t="str">
        <f>IF(Main!G350=0,"",CONCATENATE(Main!J350," ",Main!K350))</f>
        <v/>
      </c>
      <c r="G347" s="168" t="str">
        <f>IF(Main!G350=0,"",CONCATENATE(Main!G351))</f>
        <v/>
      </c>
      <c r="H347" s="168" t="str">
        <f>IF(Main!G350=0,"",CONCATENATE(Main!L350))</f>
        <v/>
      </c>
      <c r="I347" s="169" t="str">
        <f>IF(Main!G350=0,"",CONCATENATE(Main!N350))</f>
        <v/>
      </c>
      <c r="J347" s="168" t="str">
        <f>IF(Main!O350&gt;0,Main!O350,"")</f>
        <v/>
      </c>
      <c r="K347" s="163"/>
      <c r="L347" s="163"/>
    </row>
    <row r="348" spans="1:12" ht="30" hidden="1" customHeight="1">
      <c r="A348" s="168" t="str">
        <f>IF(Main!G351=0,"",CONCATENATE(Main!A351))</f>
        <v/>
      </c>
      <c r="B348" s="168" t="str">
        <f>IF(Main!G351=0,"",CONCATENATE(Main!B351))</f>
        <v/>
      </c>
      <c r="C348" s="168" t="str">
        <f>IF(Main!G351=0,"",CONCATENATE("X",Main!D351,"-",Main!C351))</f>
        <v/>
      </c>
      <c r="D348" s="169" t="str">
        <f>IF(Main!G351=0,"",CONCATENATE(Main!E351," ",Main!F351))</f>
        <v/>
      </c>
      <c r="E348" s="169" t="str">
        <f>IF(Main!G351=0,"",CONCATENATE(Main!H351," ",Main!I351))</f>
        <v/>
      </c>
      <c r="F348" s="169" t="str">
        <f>IF(Main!G351=0,"",CONCATENATE(Main!J351," ",Main!K351))</f>
        <v/>
      </c>
      <c r="G348" s="168" t="str">
        <f>IF(Main!G351=0,"",CONCATENATE(Main!G352))</f>
        <v/>
      </c>
      <c r="H348" s="168" t="str">
        <f>IF(Main!G351=0,"",CONCATENATE(Main!L351))</f>
        <v/>
      </c>
      <c r="I348" s="169" t="str">
        <f>IF(Main!G351=0,"",CONCATENATE(Main!N351))</f>
        <v/>
      </c>
      <c r="J348" s="168" t="str">
        <f>IF(Main!O351&gt;0,Main!O351,"")</f>
        <v/>
      </c>
      <c r="K348" s="163"/>
      <c r="L348" s="163"/>
    </row>
    <row r="349" spans="1:12" ht="30" hidden="1" customHeight="1">
      <c r="A349" s="168" t="str">
        <f>IF(Main!G352=0,"",CONCATENATE(Main!A352))</f>
        <v/>
      </c>
      <c r="B349" s="168" t="str">
        <f>IF(Main!G352=0,"",CONCATENATE(Main!B352))</f>
        <v/>
      </c>
      <c r="C349" s="168" t="str">
        <f>IF(Main!G352=0,"",CONCATENATE("X",Main!D352,"-",Main!C352))</f>
        <v/>
      </c>
      <c r="D349" s="169" t="str">
        <f>IF(Main!G352=0,"",CONCATENATE(Main!E352," ",Main!F352))</f>
        <v/>
      </c>
      <c r="E349" s="169" t="str">
        <f>IF(Main!G352=0,"",CONCATENATE(Main!H352," ",Main!I352))</f>
        <v/>
      </c>
      <c r="F349" s="169" t="str">
        <f>IF(Main!G352=0,"",CONCATENATE(Main!J352," ",Main!K352))</f>
        <v/>
      </c>
      <c r="G349" s="168" t="str">
        <f>IF(Main!G352=0,"",CONCATENATE(Main!G353))</f>
        <v/>
      </c>
      <c r="H349" s="168" t="str">
        <f>IF(Main!G352=0,"",CONCATENATE(Main!L352))</f>
        <v/>
      </c>
      <c r="I349" s="169" t="str">
        <f>IF(Main!G352=0,"",CONCATENATE(Main!N352))</f>
        <v/>
      </c>
      <c r="J349" s="168" t="str">
        <f>IF(Main!O352&gt;0,Main!O352,"")</f>
        <v/>
      </c>
      <c r="K349" s="163"/>
      <c r="L349" s="163"/>
    </row>
    <row r="350" spans="1:12" ht="30" hidden="1" customHeight="1">
      <c r="A350" s="168" t="str">
        <f>IF(Main!G353=0,"",CONCATENATE(Main!A353))</f>
        <v/>
      </c>
      <c r="B350" s="168" t="str">
        <f>IF(Main!G353=0,"",CONCATENATE(Main!B353))</f>
        <v/>
      </c>
      <c r="C350" s="168" t="str">
        <f>IF(Main!G353=0,"",CONCATENATE("X",Main!D353,"-",Main!C353))</f>
        <v/>
      </c>
      <c r="D350" s="169" t="str">
        <f>IF(Main!G353=0,"",CONCATENATE(Main!E353," ",Main!F353))</f>
        <v/>
      </c>
      <c r="E350" s="169" t="str">
        <f>IF(Main!G353=0,"",CONCATENATE(Main!H353," ",Main!I353))</f>
        <v/>
      </c>
      <c r="F350" s="169" t="str">
        <f>IF(Main!G353=0,"",CONCATENATE(Main!J353," ",Main!K353))</f>
        <v/>
      </c>
      <c r="G350" s="168" t="str">
        <f>IF(Main!G353=0,"",CONCATENATE(Main!G354))</f>
        <v/>
      </c>
      <c r="H350" s="168" t="str">
        <f>IF(Main!G353=0,"",CONCATENATE(Main!L353))</f>
        <v/>
      </c>
      <c r="I350" s="169" t="str">
        <f>IF(Main!G353=0,"",CONCATENATE(Main!N353))</f>
        <v/>
      </c>
      <c r="J350" s="168" t="str">
        <f>IF(Main!O353&gt;0,Main!O353,"")</f>
        <v/>
      </c>
      <c r="K350" s="163"/>
      <c r="L350" s="163"/>
    </row>
    <row r="351" spans="1:12" ht="30" hidden="1" customHeight="1">
      <c r="A351" s="168" t="str">
        <f>IF(Main!G354=0,"",CONCATENATE(Main!A354))</f>
        <v/>
      </c>
      <c r="B351" s="168" t="str">
        <f>IF(Main!G354=0,"",CONCATENATE(Main!B354))</f>
        <v/>
      </c>
      <c r="C351" s="168" t="str">
        <f>IF(Main!G354=0,"",CONCATENATE("X",Main!D354,"-",Main!C354))</f>
        <v/>
      </c>
      <c r="D351" s="169" t="str">
        <f>IF(Main!G354=0,"",CONCATENATE(Main!E354," ",Main!F354))</f>
        <v/>
      </c>
      <c r="E351" s="169" t="str">
        <f>IF(Main!G354=0,"",CONCATENATE(Main!H354," ",Main!I354))</f>
        <v/>
      </c>
      <c r="F351" s="169" t="str">
        <f>IF(Main!G354=0,"",CONCATENATE(Main!J354," ",Main!K354))</f>
        <v/>
      </c>
      <c r="G351" s="168" t="str">
        <f>IF(Main!G354=0,"",CONCATENATE(Main!G355))</f>
        <v/>
      </c>
      <c r="H351" s="168" t="str">
        <f>IF(Main!G354=0,"",CONCATENATE(Main!L354))</f>
        <v/>
      </c>
      <c r="I351" s="169" t="str">
        <f>IF(Main!G354=0,"",CONCATENATE(Main!N354))</f>
        <v/>
      </c>
      <c r="J351" s="168" t="str">
        <f>IF(Main!O354&gt;0,Main!O354,"")</f>
        <v/>
      </c>
      <c r="K351" s="163"/>
      <c r="L351" s="163"/>
    </row>
    <row r="352" spans="1:12" ht="30" hidden="1" customHeight="1">
      <c r="A352" s="168" t="str">
        <f>IF(Main!G355=0,"",CONCATENATE(Main!A355))</f>
        <v/>
      </c>
      <c r="B352" s="168" t="str">
        <f>IF(Main!G355=0,"",CONCATENATE(Main!B355))</f>
        <v/>
      </c>
      <c r="C352" s="168" t="str">
        <f>IF(Main!G355=0,"",CONCATENATE("X",Main!D355,"-",Main!C355))</f>
        <v/>
      </c>
      <c r="D352" s="169" t="str">
        <f>IF(Main!G355=0,"",CONCATENATE(Main!E355," ",Main!F355))</f>
        <v/>
      </c>
      <c r="E352" s="169" t="str">
        <f>IF(Main!G355=0,"",CONCATENATE(Main!H355," ",Main!I355))</f>
        <v/>
      </c>
      <c r="F352" s="169" t="str">
        <f>IF(Main!G355=0,"",CONCATENATE(Main!J355," ",Main!K355))</f>
        <v/>
      </c>
      <c r="G352" s="168" t="str">
        <f>IF(Main!G355=0,"",CONCATENATE(Main!G356))</f>
        <v/>
      </c>
      <c r="H352" s="168" t="str">
        <f>IF(Main!G355=0,"",CONCATENATE(Main!L355))</f>
        <v/>
      </c>
      <c r="I352" s="169" t="str">
        <f>IF(Main!G355=0,"",CONCATENATE(Main!N355))</f>
        <v/>
      </c>
      <c r="J352" s="168" t="str">
        <f>IF(Main!O355&gt;0,Main!O355,"")</f>
        <v/>
      </c>
      <c r="K352" s="163"/>
      <c r="L352" s="163"/>
    </row>
    <row r="353" spans="1:12" ht="30" hidden="1" customHeight="1">
      <c r="A353" s="168" t="str">
        <f>IF(Main!G356=0,"",CONCATENATE(Main!A356))</f>
        <v/>
      </c>
      <c r="B353" s="168" t="str">
        <f>IF(Main!G356=0,"",CONCATENATE(Main!B356))</f>
        <v/>
      </c>
      <c r="C353" s="168" t="str">
        <f>IF(Main!G356=0,"",CONCATENATE("X",Main!D356,"-",Main!C356))</f>
        <v/>
      </c>
      <c r="D353" s="169" t="str">
        <f>IF(Main!G356=0,"",CONCATENATE(Main!E356," ",Main!F356))</f>
        <v/>
      </c>
      <c r="E353" s="169" t="str">
        <f>IF(Main!G356=0,"",CONCATENATE(Main!H356," ",Main!I356))</f>
        <v/>
      </c>
      <c r="F353" s="169" t="str">
        <f>IF(Main!G356=0,"",CONCATENATE(Main!J356," ",Main!K356))</f>
        <v/>
      </c>
      <c r="G353" s="168" t="str">
        <f>IF(Main!G356=0,"",CONCATENATE(Main!G357))</f>
        <v/>
      </c>
      <c r="H353" s="168" t="str">
        <f>IF(Main!G356=0,"",CONCATENATE(Main!L356))</f>
        <v/>
      </c>
      <c r="I353" s="169" t="str">
        <f>IF(Main!G356=0,"",CONCATENATE(Main!N356))</f>
        <v/>
      </c>
      <c r="J353" s="168" t="str">
        <f>IF(Main!O356&gt;0,Main!O356,"")</f>
        <v/>
      </c>
      <c r="K353" s="163"/>
      <c r="L353" s="163"/>
    </row>
    <row r="354" spans="1:12" ht="30" hidden="1" customHeight="1">
      <c r="A354" s="168" t="str">
        <f>IF(Main!G357=0,"",CONCATENATE(Main!A357))</f>
        <v/>
      </c>
      <c r="B354" s="168" t="str">
        <f>IF(Main!G357=0,"",CONCATENATE(Main!B357))</f>
        <v/>
      </c>
      <c r="C354" s="168" t="str">
        <f>IF(Main!G357=0,"",CONCATENATE("X",Main!D357,"-",Main!C357))</f>
        <v/>
      </c>
      <c r="D354" s="169" t="str">
        <f>IF(Main!G357=0,"",CONCATENATE(Main!E357," ",Main!F357))</f>
        <v/>
      </c>
      <c r="E354" s="169" t="str">
        <f>IF(Main!G357=0,"",CONCATENATE(Main!H357," ",Main!I357))</f>
        <v/>
      </c>
      <c r="F354" s="169" t="str">
        <f>IF(Main!G357=0,"",CONCATENATE(Main!J357," ",Main!K357))</f>
        <v/>
      </c>
      <c r="G354" s="168" t="str">
        <f>IF(Main!G357=0,"",CONCATENATE(Main!G358))</f>
        <v/>
      </c>
      <c r="H354" s="168" t="str">
        <f>IF(Main!G357=0,"",CONCATENATE(Main!L357))</f>
        <v/>
      </c>
      <c r="I354" s="169" t="str">
        <f>IF(Main!G357=0,"",CONCATENATE(Main!N357))</f>
        <v/>
      </c>
      <c r="J354" s="168" t="str">
        <f>IF(Main!O357&gt;0,Main!O357,"")</f>
        <v/>
      </c>
      <c r="K354" s="163"/>
      <c r="L354" s="163"/>
    </row>
    <row r="355" spans="1:12" ht="30" hidden="1" customHeight="1">
      <c r="A355" s="168" t="str">
        <f>IF(Main!G358=0,"",CONCATENATE(Main!A358))</f>
        <v/>
      </c>
      <c r="B355" s="168" t="str">
        <f>IF(Main!G358=0,"",CONCATENATE(Main!B358))</f>
        <v/>
      </c>
      <c r="C355" s="168" t="str">
        <f>IF(Main!G358=0,"",CONCATENATE("X",Main!D358,"-",Main!C358))</f>
        <v/>
      </c>
      <c r="D355" s="169" t="str">
        <f>IF(Main!G358=0,"",CONCATENATE(Main!E358," ",Main!F358))</f>
        <v/>
      </c>
      <c r="E355" s="169" t="str">
        <f>IF(Main!G358=0,"",CONCATENATE(Main!H358," ",Main!I358))</f>
        <v/>
      </c>
      <c r="F355" s="169" t="str">
        <f>IF(Main!G358=0,"",CONCATENATE(Main!J358," ",Main!K358))</f>
        <v/>
      </c>
      <c r="G355" s="168" t="str">
        <f>IF(Main!G358=0,"",CONCATENATE(Main!G359))</f>
        <v/>
      </c>
      <c r="H355" s="168" t="str">
        <f>IF(Main!G358=0,"",CONCATENATE(Main!L358))</f>
        <v/>
      </c>
      <c r="I355" s="169" t="str">
        <f>IF(Main!G358=0,"",CONCATENATE(Main!N358))</f>
        <v/>
      </c>
      <c r="J355" s="168" t="str">
        <f>IF(Main!O358&gt;0,Main!O358,"")</f>
        <v/>
      </c>
      <c r="K355" s="163"/>
      <c r="L355" s="163"/>
    </row>
    <row r="356" spans="1:12" ht="30" hidden="1" customHeight="1">
      <c r="A356" s="168" t="str">
        <f>IF(Main!G359=0,"",CONCATENATE(Main!A359))</f>
        <v/>
      </c>
      <c r="B356" s="168" t="str">
        <f>IF(Main!G359=0,"",CONCATENATE(Main!B359))</f>
        <v/>
      </c>
      <c r="C356" s="168" t="str">
        <f>IF(Main!G359=0,"",CONCATENATE("X",Main!D359,"-",Main!C359))</f>
        <v/>
      </c>
      <c r="D356" s="169" t="str">
        <f>IF(Main!G359=0,"",CONCATENATE(Main!E359," ",Main!F359))</f>
        <v/>
      </c>
      <c r="E356" s="169" t="str">
        <f>IF(Main!G359=0,"",CONCATENATE(Main!H359," ",Main!I359))</f>
        <v/>
      </c>
      <c r="F356" s="169" t="str">
        <f>IF(Main!G359=0,"",CONCATENATE(Main!J359," ",Main!K359))</f>
        <v/>
      </c>
      <c r="G356" s="168" t="str">
        <f>IF(Main!G359=0,"",CONCATENATE(Main!G360))</f>
        <v/>
      </c>
      <c r="H356" s="168" t="str">
        <f>IF(Main!G359=0,"",CONCATENATE(Main!L359))</f>
        <v/>
      </c>
      <c r="I356" s="169" t="str">
        <f>IF(Main!G359=0,"",CONCATENATE(Main!N359))</f>
        <v/>
      </c>
      <c r="J356" s="168" t="str">
        <f>IF(Main!O359&gt;0,Main!O359,"")</f>
        <v/>
      </c>
      <c r="K356" s="163"/>
      <c r="L356" s="163"/>
    </row>
    <row r="357" spans="1:12" ht="30" hidden="1" customHeight="1">
      <c r="A357" s="168" t="str">
        <f>IF(Main!G360=0,"",CONCATENATE(Main!A360))</f>
        <v/>
      </c>
      <c r="B357" s="168" t="str">
        <f>IF(Main!G360=0,"",CONCATENATE(Main!B360))</f>
        <v/>
      </c>
      <c r="C357" s="168" t="str">
        <f>IF(Main!G360=0,"",CONCATENATE("X",Main!D360,"-",Main!C360))</f>
        <v/>
      </c>
      <c r="D357" s="169" t="str">
        <f>IF(Main!G360=0,"",CONCATENATE(Main!E360," ",Main!F360))</f>
        <v/>
      </c>
      <c r="E357" s="169" t="str">
        <f>IF(Main!G360=0,"",CONCATENATE(Main!H360," ",Main!I360))</f>
        <v/>
      </c>
      <c r="F357" s="169" t="str">
        <f>IF(Main!G360=0,"",CONCATENATE(Main!J360," ",Main!K360))</f>
        <v/>
      </c>
      <c r="G357" s="168" t="str">
        <f>IF(Main!G360=0,"",CONCATENATE(Main!G361))</f>
        <v/>
      </c>
      <c r="H357" s="168" t="str">
        <f>IF(Main!G360=0,"",CONCATENATE(Main!L360))</f>
        <v/>
      </c>
      <c r="I357" s="169" t="str">
        <f>IF(Main!G360=0,"",CONCATENATE(Main!N360))</f>
        <v/>
      </c>
      <c r="J357" s="168" t="str">
        <f>IF(Main!O360&gt;0,Main!O360,"")</f>
        <v/>
      </c>
      <c r="K357" s="163"/>
      <c r="L357" s="163"/>
    </row>
    <row r="358" spans="1:12" ht="30" hidden="1" customHeight="1">
      <c r="A358" s="168" t="str">
        <f>IF(Main!G361=0,"",CONCATENATE(Main!A361))</f>
        <v/>
      </c>
      <c r="B358" s="168" t="str">
        <f>IF(Main!G361=0,"",CONCATENATE(Main!B361))</f>
        <v/>
      </c>
      <c r="C358" s="168" t="str">
        <f>IF(Main!G361=0,"",CONCATENATE("X",Main!D361,"-",Main!C361))</f>
        <v/>
      </c>
      <c r="D358" s="169" t="str">
        <f>IF(Main!G361=0,"",CONCATENATE(Main!E361," ",Main!F361))</f>
        <v/>
      </c>
      <c r="E358" s="169" t="str">
        <f>IF(Main!G361=0,"",CONCATENATE(Main!H361," ",Main!I361))</f>
        <v/>
      </c>
      <c r="F358" s="169" t="str">
        <f>IF(Main!G361=0,"",CONCATENATE(Main!J361," ",Main!K361))</f>
        <v/>
      </c>
      <c r="G358" s="168" t="str">
        <f>IF(Main!G361=0,"",CONCATENATE(Main!G362))</f>
        <v/>
      </c>
      <c r="H358" s="168" t="str">
        <f>IF(Main!G361=0,"",CONCATENATE(Main!L361))</f>
        <v/>
      </c>
      <c r="I358" s="169" t="str">
        <f>IF(Main!G361=0,"",CONCATENATE(Main!N361))</f>
        <v/>
      </c>
      <c r="J358" s="168" t="str">
        <f>IF(Main!O361&gt;0,Main!O361,"")</f>
        <v/>
      </c>
      <c r="K358" s="163"/>
      <c r="L358" s="163"/>
    </row>
    <row r="359" spans="1:12" ht="30" hidden="1" customHeight="1">
      <c r="A359" s="168" t="str">
        <f>IF(Main!G362=0,"",CONCATENATE(Main!A362))</f>
        <v/>
      </c>
      <c r="B359" s="168" t="str">
        <f>IF(Main!G362=0,"",CONCATENATE(Main!B362))</f>
        <v/>
      </c>
      <c r="C359" s="168" t="str">
        <f>IF(Main!G362=0,"",CONCATENATE("X",Main!D362,"-",Main!C362))</f>
        <v/>
      </c>
      <c r="D359" s="169" t="str">
        <f>IF(Main!G362=0,"",CONCATENATE(Main!E362," ",Main!F362))</f>
        <v/>
      </c>
      <c r="E359" s="169" t="str">
        <f>IF(Main!G362=0,"",CONCATENATE(Main!H362," ",Main!I362))</f>
        <v/>
      </c>
      <c r="F359" s="169" t="str">
        <f>IF(Main!G362=0,"",CONCATENATE(Main!J362," ",Main!K362))</f>
        <v/>
      </c>
      <c r="G359" s="168" t="str">
        <f>IF(Main!G362=0,"",CONCATENATE(Main!G363))</f>
        <v/>
      </c>
      <c r="H359" s="168" t="str">
        <f>IF(Main!G362=0,"",CONCATENATE(Main!L362))</f>
        <v/>
      </c>
      <c r="I359" s="169" t="str">
        <f>IF(Main!G362=0,"",CONCATENATE(Main!N362))</f>
        <v/>
      </c>
      <c r="J359" s="168" t="str">
        <f>IF(Main!O362&gt;0,Main!O362,"")</f>
        <v/>
      </c>
      <c r="K359" s="163"/>
      <c r="L359" s="163"/>
    </row>
    <row r="360" spans="1:12" ht="30" hidden="1" customHeight="1">
      <c r="A360" s="168" t="str">
        <f>IF(Main!G363=0,"",CONCATENATE(Main!A363))</f>
        <v/>
      </c>
      <c r="B360" s="168" t="str">
        <f>IF(Main!G363=0,"",CONCATENATE(Main!B363))</f>
        <v/>
      </c>
      <c r="C360" s="168" t="str">
        <f>IF(Main!G363=0,"",CONCATENATE("X",Main!D363,"-",Main!C363))</f>
        <v/>
      </c>
      <c r="D360" s="169" t="str">
        <f>IF(Main!G363=0,"",CONCATENATE(Main!E363," ",Main!F363))</f>
        <v/>
      </c>
      <c r="E360" s="169" t="str">
        <f>IF(Main!G363=0,"",CONCATENATE(Main!H363," ",Main!I363))</f>
        <v/>
      </c>
      <c r="F360" s="169" t="str">
        <f>IF(Main!G363=0,"",CONCATENATE(Main!J363," ",Main!K363))</f>
        <v/>
      </c>
      <c r="G360" s="168" t="str">
        <f>IF(Main!G363=0,"",CONCATENATE(Main!G364))</f>
        <v/>
      </c>
      <c r="H360" s="168" t="str">
        <f>IF(Main!G363=0,"",CONCATENATE(Main!L363))</f>
        <v/>
      </c>
      <c r="I360" s="169" t="str">
        <f>IF(Main!G363=0,"",CONCATENATE(Main!N363))</f>
        <v/>
      </c>
      <c r="J360" s="168" t="str">
        <f>IF(Main!O363&gt;0,Main!O363,"")</f>
        <v/>
      </c>
      <c r="K360" s="163"/>
      <c r="L360" s="163"/>
    </row>
    <row r="361" spans="1:12" ht="30" hidden="1" customHeight="1">
      <c r="A361" s="168" t="str">
        <f>IF(Main!G364=0,"",CONCATENATE(Main!A364))</f>
        <v/>
      </c>
      <c r="B361" s="168" t="str">
        <f>IF(Main!G364=0,"",CONCATENATE(Main!B364))</f>
        <v/>
      </c>
      <c r="C361" s="168" t="str">
        <f>IF(Main!G364=0,"",CONCATENATE("X",Main!D364,"-",Main!C364))</f>
        <v/>
      </c>
      <c r="D361" s="169" t="str">
        <f>IF(Main!G364=0,"",CONCATENATE(Main!E364," ",Main!F364))</f>
        <v/>
      </c>
      <c r="E361" s="169" t="str">
        <f>IF(Main!G364=0,"",CONCATENATE(Main!H364," ",Main!I364))</f>
        <v/>
      </c>
      <c r="F361" s="169" t="str">
        <f>IF(Main!G364=0,"",CONCATENATE(Main!J364," ",Main!K364))</f>
        <v/>
      </c>
      <c r="G361" s="168" t="str">
        <f>IF(Main!G364=0,"",CONCATENATE(Main!G365))</f>
        <v/>
      </c>
      <c r="H361" s="168" t="str">
        <f>IF(Main!G364=0,"",CONCATENATE(Main!L364))</f>
        <v/>
      </c>
      <c r="I361" s="169" t="str">
        <f>IF(Main!G364=0,"",CONCATENATE(Main!N364))</f>
        <v/>
      </c>
      <c r="J361" s="168" t="str">
        <f>IF(Main!O364&gt;0,Main!O364,"")</f>
        <v/>
      </c>
      <c r="K361" s="163"/>
      <c r="L361" s="163"/>
    </row>
    <row r="362" spans="1:12" ht="30" hidden="1" customHeight="1">
      <c r="A362" s="168" t="str">
        <f>IF(Main!G365=0,"",CONCATENATE(Main!A365))</f>
        <v/>
      </c>
      <c r="B362" s="168" t="str">
        <f>IF(Main!G365=0,"",CONCATENATE(Main!B365))</f>
        <v/>
      </c>
      <c r="C362" s="168" t="str">
        <f>IF(Main!G365=0,"",CONCATENATE("X",Main!D365,"-",Main!C365))</f>
        <v/>
      </c>
      <c r="D362" s="169" t="str">
        <f>IF(Main!G365=0,"",CONCATENATE(Main!E365," ",Main!F365))</f>
        <v/>
      </c>
      <c r="E362" s="169" t="str">
        <f>IF(Main!G365=0,"",CONCATENATE(Main!H365," ",Main!I365))</f>
        <v/>
      </c>
      <c r="F362" s="169" t="str">
        <f>IF(Main!G365=0,"",CONCATENATE(Main!J365," ",Main!K365))</f>
        <v/>
      </c>
      <c r="G362" s="168" t="str">
        <f>IF(Main!G365=0,"",CONCATENATE(Main!G366))</f>
        <v/>
      </c>
      <c r="H362" s="168" t="str">
        <f>IF(Main!G365=0,"",CONCATENATE(Main!L365))</f>
        <v/>
      </c>
      <c r="I362" s="169" t="str">
        <f>IF(Main!G365=0,"",CONCATENATE(Main!N365))</f>
        <v/>
      </c>
      <c r="J362" s="168" t="str">
        <f>IF(Main!O365&gt;0,Main!O365,"")</f>
        <v/>
      </c>
      <c r="K362" s="163"/>
      <c r="L362" s="163"/>
    </row>
    <row r="363" spans="1:12" ht="30" hidden="1" customHeight="1">
      <c r="A363" s="168" t="str">
        <f>IF(Main!G366=0,"",CONCATENATE(Main!A366))</f>
        <v/>
      </c>
      <c r="B363" s="168" t="str">
        <f>IF(Main!G366=0,"",CONCATENATE(Main!B366))</f>
        <v/>
      </c>
      <c r="C363" s="168" t="str">
        <f>IF(Main!G366=0,"",CONCATENATE("X",Main!D366,"-",Main!C366))</f>
        <v/>
      </c>
      <c r="D363" s="169" t="str">
        <f>IF(Main!G366=0,"",CONCATENATE(Main!E366," ",Main!F366))</f>
        <v/>
      </c>
      <c r="E363" s="169" t="str">
        <f>IF(Main!G366=0,"",CONCATENATE(Main!H366," ",Main!I366))</f>
        <v/>
      </c>
      <c r="F363" s="169" t="str">
        <f>IF(Main!G366=0,"",CONCATENATE(Main!J366," ",Main!K366))</f>
        <v/>
      </c>
      <c r="G363" s="168" t="str">
        <f>IF(Main!G366=0,"",CONCATENATE(Main!G367))</f>
        <v/>
      </c>
      <c r="H363" s="168" t="str">
        <f>IF(Main!G366=0,"",CONCATENATE(Main!L366))</f>
        <v/>
      </c>
      <c r="I363" s="169" t="str">
        <f>IF(Main!G366=0,"",CONCATENATE(Main!N366))</f>
        <v/>
      </c>
      <c r="J363" s="168" t="str">
        <f>IF(Main!O366&gt;0,Main!O366,"")</f>
        <v/>
      </c>
      <c r="K363" s="163"/>
      <c r="L363" s="163"/>
    </row>
    <row r="364" spans="1:12" ht="30" hidden="1" customHeight="1">
      <c r="A364" s="168" t="str">
        <f>IF(Main!G367=0,"",CONCATENATE(Main!A367))</f>
        <v/>
      </c>
      <c r="B364" s="168" t="str">
        <f>IF(Main!G367=0,"",CONCATENATE(Main!B367))</f>
        <v/>
      </c>
      <c r="C364" s="168" t="str">
        <f>IF(Main!G367=0,"",CONCATENATE("X",Main!D367,"-",Main!C367))</f>
        <v/>
      </c>
      <c r="D364" s="169" t="str">
        <f>IF(Main!G367=0,"",CONCATENATE(Main!E367," ",Main!F367))</f>
        <v/>
      </c>
      <c r="E364" s="169" t="str">
        <f>IF(Main!G367=0,"",CONCATENATE(Main!H367," ",Main!I367))</f>
        <v/>
      </c>
      <c r="F364" s="169" t="str">
        <f>IF(Main!G367=0,"",CONCATENATE(Main!J367," ",Main!K367))</f>
        <v/>
      </c>
      <c r="G364" s="168" t="str">
        <f>IF(Main!G367=0,"",CONCATENATE(Main!G368))</f>
        <v/>
      </c>
      <c r="H364" s="168" t="str">
        <f>IF(Main!G367=0,"",CONCATENATE(Main!L367))</f>
        <v/>
      </c>
      <c r="I364" s="169" t="str">
        <f>IF(Main!G367=0,"",CONCATENATE(Main!N367))</f>
        <v/>
      </c>
      <c r="J364" s="168" t="str">
        <f>IF(Main!O367&gt;0,Main!O367,"")</f>
        <v/>
      </c>
      <c r="K364" s="163"/>
      <c r="L364" s="163"/>
    </row>
    <row r="365" spans="1:12" ht="30" hidden="1" customHeight="1">
      <c r="A365" s="168" t="str">
        <f>IF(Main!G368=0,"",CONCATENATE(Main!A368))</f>
        <v/>
      </c>
      <c r="B365" s="168" t="str">
        <f>IF(Main!G368=0,"",CONCATENATE(Main!B368))</f>
        <v/>
      </c>
      <c r="C365" s="168" t="str">
        <f>IF(Main!G368=0,"",CONCATENATE("X",Main!D368,"-",Main!C368))</f>
        <v/>
      </c>
      <c r="D365" s="169" t="str">
        <f>IF(Main!G368=0,"",CONCATENATE(Main!E368," ",Main!F368))</f>
        <v/>
      </c>
      <c r="E365" s="169" t="str">
        <f>IF(Main!G368=0,"",CONCATENATE(Main!H368," ",Main!I368))</f>
        <v/>
      </c>
      <c r="F365" s="169" t="str">
        <f>IF(Main!G368=0,"",CONCATENATE(Main!J368," ",Main!K368))</f>
        <v/>
      </c>
      <c r="G365" s="168" t="str">
        <f>IF(Main!G368=0,"",CONCATENATE(Main!G369))</f>
        <v/>
      </c>
      <c r="H365" s="168" t="str">
        <f>IF(Main!G368=0,"",CONCATENATE(Main!L368))</f>
        <v/>
      </c>
      <c r="I365" s="169" t="str">
        <f>IF(Main!G368=0,"",CONCATENATE(Main!N368))</f>
        <v/>
      </c>
      <c r="J365" s="168" t="str">
        <f>IF(Main!O368&gt;0,Main!O368,"")</f>
        <v/>
      </c>
      <c r="K365" s="163"/>
      <c r="L365" s="163"/>
    </row>
    <row r="366" spans="1:12" ht="30" hidden="1" customHeight="1">
      <c r="A366" s="168" t="str">
        <f>IF(Main!G369=0,"",CONCATENATE(Main!A369))</f>
        <v/>
      </c>
      <c r="B366" s="168" t="str">
        <f>IF(Main!G369=0,"",CONCATENATE(Main!B369))</f>
        <v/>
      </c>
      <c r="C366" s="168" t="str">
        <f>IF(Main!G369=0,"",CONCATENATE("X",Main!D369,"-",Main!C369))</f>
        <v/>
      </c>
      <c r="D366" s="169" t="str">
        <f>IF(Main!G369=0,"",CONCATENATE(Main!E369," ",Main!F369))</f>
        <v/>
      </c>
      <c r="E366" s="169" t="str">
        <f>IF(Main!G369=0,"",CONCATENATE(Main!H369," ",Main!I369))</f>
        <v/>
      </c>
      <c r="F366" s="169" t="str">
        <f>IF(Main!G369=0,"",CONCATENATE(Main!J369," ",Main!K369))</f>
        <v/>
      </c>
      <c r="G366" s="168" t="str">
        <f>IF(Main!G369=0,"",CONCATENATE(Main!G370))</f>
        <v/>
      </c>
      <c r="H366" s="168" t="str">
        <f>IF(Main!G369=0,"",CONCATENATE(Main!L369))</f>
        <v/>
      </c>
      <c r="I366" s="169" t="str">
        <f>IF(Main!G369=0,"",CONCATENATE(Main!N369))</f>
        <v/>
      </c>
      <c r="J366" s="168" t="str">
        <f>IF(Main!O369&gt;0,Main!O369,"")</f>
        <v/>
      </c>
      <c r="K366" s="163"/>
      <c r="L366" s="163"/>
    </row>
    <row r="367" spans="1:12" ht="30" hidden="1" customHeight="1">
      <c r="A367" s="168" t="str">
        <f>IF(Main!G370=0,"",CONCATENATE(Main!A370))</f>
        <v/>
      </c>
      <c r="B367" s="168" t="str">
        <f>IF(Main!G370=0,"",CONCATENATE(Main!B370))</f>
        <v/>
      </c>
      <c r="C367" s="168" t="str">
        <f>IF(Main!G370=0,"",CONCATENATE("X",Main!D370,"-",Main!C370))</f>
        <v/>
      </c>
      <c r="D367" s="169" t="str">
        <f>IF(Main!G370=0,"",CONCATENATE(Main!E370," ",Main!F370))</f>
        <v/>
      </c>
      <c r="E367" s="169" t="str">
        <f>IF(Main!G370=0,"",CONCATENATE(Main!H370," ",Main!I370))</f>
        <v/>
      </c>
      <c r="F367" s="169" t="str">
        <f>IF(Main!G370=0,"",CONCATENATE(Main!J370," ",Main!K370))</f>
        <v/>
      </c>
      <c r="G367" s="168" t="str">
        <f>IF(Main!G370=0,"",CONCATENATE(Main!G371))</f>
        <v/>
      </c>
      <c r="H367" s="168" t="str">
        <f>IF(Main!G370=0,"",CONCATENATE(Main!L370))</f>
        <v/>
      </c>
      <c r="I367" s="169" t="str">
        <f>IF(Main!G370=0,"",CONCATENATE(Main!N370))</f>
        <v/>
      </c>
      <c r="J367" s="168" t="str">
        <f>IF(Main!O370&gt;0,Main!O370,"")</f>
        <v/>
      </c>
      <c r="K367" s="163"/>
      <c r="L367" s="163"/>
    </row>
    <row r="368" spans="1:12" ht="30" hidden="1" customHeight="1">
      <c r="A368" s="168" t="str">
        <f>IF(Main!G371=0,"",CONCATENATE(Main!A371))</f>
        <v/>
      </c>
      <c r="B368" s="168" t="str">
        <f>IF(Main!G371=0,"",CONCATENATE(Main!B371))</f>
        <v/>
      </c>
      <c r="C368" s="168" t="str">
        <f>IF(Main!G371=0,"",CONCATENATE("X",Main!D371,"-",Main!C371))</f>
        <v/>
      </c>
      <c r="D368" s="169" t="str">
        <f>IF(Main!G371=0,"",CONCATENATE(Main!E371," ",Main!F371))</f>
        <v/>
      </c>
      <c r="E368" s="169" t="str">
        <f>IF(Main!G371=0,"",CONCATENATE(Main!H371," ",Main!I371))</f>
        <v/>
      </c>
      <c r="F368" s="169" t="str">
        <f>IF(Main!G371=0,"",CONCATENATE(Main!J371," ",Main!K371))</f>
        <v/>
      </c>
      <c r="G368" s="168" t="str">
        <f>IF(Main!G371=0,"",CONCATENATE(Main!G372))</f>
        <v/>
      </c>
      <c r="H368" s="168" t="str">
        <f>IF(Main!G371=0,"",CONCATENATE(Main!L371))</f>
        <v/>
      </c>
      <c r="I368" s="169" t="str">
        <f>IF(Main!G371=0,"",CONCATENATE(Main!N371))</f>
        <v/>
      </c>
      <c r="J368" s="168" t="str">
        <f>IF(Main!O371&gt;0,Main!O371,"")</f>
        <v/>
      </c>
      <c r="K368" s="163"/>
      <c r="L368" s="163"/>
    </row>
    <row r="369" spans="1:12" ht="30" hidden="1" customHeight="1">
      <c r="A369" s="168" t="str">
        <f>IF(Main!G372=0,"",CONCATENATE(Main!A372))</f>
        <v/>
      </c>
      <c r="B369" s="168" t="str">
        <f>IF(Main!G372=0,"",CONCATENATE(Main!B372))</f>
        <v/>
      </c>
      <c r="C369" s="168" t="str">
        <f>IF(Main!G372=0,"",CONCATENATE("X",Main!D372,"-",Main!C372))</f>
        <v/>
      </c>
      <c r="D369" s="169" t="str">
        <f>IF(Main!G372=0,"",CONCATENATE(Main!E372," ",Main!F372))</f>
        <v/>
      </c>
      <c r="E369" s="169" t="str">
        <f>IF(Main!G372=0,"",CONCATENATE(Main!H372," ",Main!I372))</f>
        <v/>
      </c>
      <c r="F369" s="169" t="str">
        <f>IF(Main!G372=0,"",CONCATENATE(Main!J372," ",Main!K372))</f>
        <v/>
      </c>
      <c r="G369" s="168" t="str">
        <f>IF(Main!G372=0,"",CONCATENATE(Main!G373))</f>
        <v/>
      </c>
      <c r="H369" s="168" t="str">
        <f>IF(Main!G372=0,"",CONCATENATE(Main!L372))</f>
        <v/>
      </c>
      <c r="I369" s="169" t="str">
        <f>IF(Main!G372=0,"",CONCATENATE(Main!N372))</f>
        <v/>
      </c>
      <c r="J369" s="168" t="str">
        <f>IF(Main!O372&gt;0,Main!O372,"")</f>
        <v/>
      </c>
      <c r="K369" s="163"/>
      <c r="L369" s="163"/>
    </row>
    <row r="370" spans="1:12" ht="30" hidden="1" customHeight="1">
      <c r="A370" s="168" t="str">
        <f>IF(Main!G373=0,"",CONCATENATE(Main!A373))</f>
        <v/>
      </c>
      <c r="B370" s="168" t="str">
        <f>IF(Main!G373=0,"",CONCATENATE(Main!B373))</f>
        <v/>
      </c>
      <c r="C370" s="168" t="str">
        <f>IF(Main!G373=0,"",CONCATENATE("X",Main!D373,"-",Main!C373))</f>
        <v/>
      </c>
      <c r="D370" s="169" t="str">
        <f>IF(Main!G373=0,"",CONCATENATE(Main!E373," ",Main!F373))</f>
        <v/>
      </c>
      <c r="E370" s="169" t="str">
        <f>IF(Main!G373=0,"",CONCATENATE(Main!H373," ",Main!I373))</f>
        <v/>
      </c>
      <c r="F370" s="169" t="str">
        <f>IF(Main!G373=0,"",CONCATENATE(Main!J373," ",Main!K373))</f>
        <v/>
      </c>
      <c r="G370" s="168" t="str">
        <f>IF(Main!G373=0,"",CONCATENATE(Main!G374))</f>
        <v/>
      </c>
      <c r="H370" s="168" t="str">
        <f>IF(Main!G373=0,"",CONCATENATE(Main!L373))</f>
        <v/>
      </c>
      <c r="I370" s="169" t="str">
        <f>IF(Main!G373=0,"",CONCATENATE(Main!N373))</f>
        <v/>
      </c>
      <c r="J370" s="168" t="str">
        <f>IF(Main!O373&gt;0,Main!O373,"")</f>
        <v/>
      </c>
      <c r="K370" s="163"/>
      <c r="L370" s="163"/>
    </row>
    <row r="371" spans="1:12" ht="30" hidden="1" customHeight="1">
      <c r="A371" s="168" t="str">
        <f>IF(Main!G374=0,"",CONCATENATE(Main!A374))</f>
        <v/>
      </c>
      <c r="B371" s="168" t="str">
        <f>IF(Main!G374=0,"",CONCATENATE(Main!B374))</f>
        <v/>
      </c>
      <c r="C371" s="168" t="str">
        <f>IF(Main!G374=0,"",CONCATENATE("X",Main!D374,"-",Main!C374))</f>
        <v/>
      </c>
      <c r="D371" s="169" t="str">
        <f>IF(Main!G374=0,"",CONCATENATE(Main!E374," ",Main!F374))</f>
        <v/>
      </c>
      <c r="E371" s="169" t="str">
        <f>IF(Main!G374=0,"",CONCATENATE(Main!H374," ",Main!I374))</f>
        <v/>
      </c>
      <c r="F371" s="169" t="str">
        <f>IF(Main!G374=0,"",CONCATENATE(Main!J374," ",Main!K374))</f>
        <v/>
      </c>
      <c r="G371" s="168" t="str">
        <f>IF(Main!G374=0,"",CONCATENATE(Main!G375))</f>
        <v/>
      </c>
      <c r="H371" s="168" t="str">
        <f>IF(Main!G374=0,"",CONCATENATE(Main!L374))</f>
        <v/>
      </c>
      <c r="I371" s="169" t="str">
        <f>IF(Main!G374=0,"",CONCATENATE(Main!N374))</f>
        <v/>
      </c>
      <c r="J371" s="168" t="str">
        <f>IF(Main!O374&gt;0,Main!O374,"")</f>
        <v/>
      </c>
      <c r="K371" s="163"/>
      <c r="L371" s="163"/>
    </row>
    <row r="372" spans="1:12" ht="30" hidden="1" customHeight="1">
      <c r="A372" s="168" t="str">
        <f>IF(Main!G375=0,"",CONCATENATE(Main!A375))</f>
        <v/>
      </c>
      <c r="B372" s="168" t="str">
        <f>IF(Main!G375=0,"",CONCATENATE(Main!B375))</f>
        <v/>
      </c>
      <c r="C372" s="168" t="str">
        <f>IF(Main!G375=0,"",CONCATENATE("X",Main!D375,"-",Main!C375))</f>
        <v/>
      </c>
      <c r="D372" s="169" t="str">
        <f>IF(Main!G375=0,"",CONCATENATE(Main!E375," ",Main!F375))</f>
        <v/>
      </c>
      <c r="E372" s="169" t="str">
        <f>IF(Main!G375=0,"",CONCATENATE(Main!H375," ",Main!I375))</f>
        <v/>
      </c>
      <c r="F372" s="169" t="str">
        <f>IF(Main!G375=0,"",CONCATENATE(Main!J375," ",Main!K375))</f>
        <v/>
      </c>
      <c r="G372" s="168" t="str">
        <f>IF(Main!G375=0,"",CONCATENATE(Main!G376))</f>
        <v/>
      </c>
      <c r="H372" s="168" t="str">
        <f>IF(Main!G375=0,"",CONCATENATE(Main!L375))</f>
        <v/>
      </c>
      <c r="I372" s="169" t="str">
        <f>IF(Main!G375=0,"",CONCATENATE(Main!N375))</f>
        <v/>
      </c>
      <c r="J372" s="168" t="str">
        <f>IF(Main!O375&gt;0,Main!O375,"")</f>
        <v/>
      </c>
      <c r="K372" s="163"/>
      <c r="L372" s="163"/>
    </row>
    <row r="373" spans="1:12" ht="30" hidden="1" customHeight="1">
      <c r="A373" s="168" t="str">
        <f>IF(Main!G376=0,"",CONCATENATE(Main!A376))</f>
        <v/>
      </c>
      <c r="B373" s="168" t="str">
        <f>IF(Main!G376=0,"",CONCATENATE(Main!B376))</f>
        <v/>
      </c>
      <c r="C373" s="168" t="str">
        <f>IF(Main!G376=0,"",CONCATENATE("X",Main!D376,"-",Main!C376))</f>
        <v/>
      </c>
      <c r="D373" s="169" t="str">
        <f>IF(Main!G376=0,"",CONCATENATE(Main!E376," ",Main!F376))</f>
        <v/>
      </c>
      <c r="E373" s="169" t="str">
        <f>IF(Main!G376=0,"",CONCATENATE(Main!H376," ",Main!I376))</f>
        <v/>
      </c>
      <c r="F373" s="169" t="str">
        <f>IF(Main!G376=0,"",CONCATENATE(Main!J376," ",Main!K376))</f>
        <v/>
      </c>
      <c r="G373" s="168" t="str">
        <f>IF(Main!G376=0,"",CONCATENATE(Main!G377))</f>
        <v/>
      </c>
      <c r="H373" s="168" t="str">
        <f>IF(Main!G376=0,"",CONCATENATE(Main!L376))</f>
        <v/>
      </c>
      <c r="I373" s="169" t="str">
        <f>IF(Main!G376=0,"",CONCATENATE(Main!N376))</f>
        <v/>
      </c>
      <c r="J373" s="168" t="str">
        <f>IF(Main!O376&gt;0,Main!O376,"")</f>
        <v/>
      </c>
      <c r="K373" s="163"/>
      <c r="L373" s="163"/>
    </row>
    <row r="374" spans="1:12" ht="30" hidden="1" customHeight="1">
      <c r="A374" s="168" t="str">
        <f>IF(Main!G377=0,"",CONCATENATE(Main!A377))</f>
        <v/>
      </c>
      <c r="B374" s="168" t="str">
        <f>IF(Main!G377=0,"",CONCATENATE(Main!B377))</f>
        <v/>
      </c>
      <c r="C374" s="168" t="str">
        <f>IF(Main!G377=0,"",CONCATENATE("X",Main!D377,"-",Main!C377))</f>
        <v/>
      </c>
      <c r="D374" s="169" t="str">
        <f>IF(Main!G377=0,"",CONCATENATE(Main!E377," ",Main!F377))</f>
        <v/>
      </c>
      <c r="E374" s="169" t="str">
        <f>IF(Main!G377=0,"",CONCATENATE(Main!H377," ",Main!I377))</f>
        <v/>
      </c>
      <c r="F374" s="169" t="str">
        <f>IF(Main!G377=0,"",CONCATENATE(Main!J377," ",Main!K377))</f>
        <v/>
      </c>
      <c r="G374" s="168" t="str">
        <f>IF(Main!G377=0,"",CONCATENATE(Main!G378))</f>
        <v/>
      </c>
      <c r="H374" s="168" t="str">
        <f>IF(Main!G377=0,"",CONCATENATE(Main!L377))</f>
        <v/>
      </c>
      <c r="I374" s="169" t="str">
        <f>IF(Main!G377=0,"",CONCATENATE(Main!N377))</f>
        <v/>
      </c>
      <c r="J374" s="168" t="str">
        <f>IF(Main!O377&gt;0,Main!O377,"")</f>
        <v/>
      </c>
      <c r="K374" s="163"/>
      <c r="L374" s="163"/>
    </row>
    <row r="375" spans="1:12" ht="30" hidden="1" customHeight="1">
      <c r="A375" s="168" t="str">
        <f>IF(Main!G378=0,"",CONCATENATE(Main!A378))</f>
        <v/>
      </c>
      <c r="B375" s="168" t="str">
        <f>IF(Main!G378=0,"",CONCATENATE(Main!B378))</f>
        <v/>
      </c>
      <c r="C375" s="168" t="str">
        <f>IF(Main!G378=0,"",CONCATENATE("X",Main!D378,"-",Main!C378))</f>
        <v/>
      </c>
      <c r="D375" s="169" t="str">
        <f>IF(Main!G378=0,"",CONCATENATE(Main!E378," ",Main!F378))</f>
        <v/>
      </c>
      <c r="E375" s="169" t="str">
        <f>IF(Main!G378=0,"",CONCATENATE(Main!H378," ",Main!I378))</f>
        <v/>
      </c>
      <c r="F375" s="169" t="str">
        <f>IF(Main!G378=0,"",CONCATENATE(Main!J378," ",Main!K378))</f>
        <v/>
      </c>
      <c r="G375" s="168" t="str">
        <f>IF(Main!G378=0,"",CONCATENATE(Main!G379))</f>
        <v/>
      </c>
      <c r="H375" s="168" t="str">
        <f>IF(Main!G378=0,"",CONCATENATE(Main!L378))</f>
        <v/>
      </c>
      <c r="I375" s="169" t="str">
        <f>IF(Main!G378=0,"",CONCATENATE(Main!N378))</f>
        <v/>
      </c>
      <c r="J375" s="168" t="str">
        <f>IF(Main!O378&gt;0,Main!O378,"")</f>
        <v/>
      </c>
      <c r="K375" s="163"/>
      <c r="L375" s="163"/>
    </row>
    <row r="376" spans="1:12" ht="30" hidden="1" customHeight="1">
      <c r="A376" s="168" t="str">
        <f>IF(Main!G379=0,"",CONCATENATE(Main!A379))</f>
        <v/>
      </c>
      <c r="B376" s="168" t="str">
        <f>IF(Main!G379=0,"",CONCATENATE(Main!B379))</f>
        <v/>
      </c>
      <c r="C376" s="168" t="str">
        <f>IF(Main!G379=0,"",CONCATENATE("X",Main!D379,"-",Main!C379))</f>
        <v/>
      </c>
      <c r="D376" s="169" t="str">
        <f>IF(Main!G379=0,"",CONCATENATE(Main!E379," ",Main!F379))</f>
        <v/>
      </c>
      <c r="E376" s="169" t="str">
        <f>IF(Main!G379=0,"",CONCATENATE(Main!H379," ",Main!I379))</f>
        <v/>
      </c>
      <c r="F376" s="169" t="str">
        <f>IF(Main!G379=0,"",CONCATENATE(Main!J379," ",Main!K379))</f>
        <v/>
      </c>
      <c r="G376" s="168" t="str">
        <f>IF(Main!G379=0,"",CONCATENATE(Main!G380))</f>
        <v/>
      </c>
      <c r="H376" s="168" t="str">
        <f>IF(Main!G379=0,"",CONCATENATE(Main!L379))</f>
        <v/>
      </c>
      <c r="I376" s="169" t="str">
        <f>IF(Main!G379=0,"",CONCATENATE(Main!N379))</f>
        <v/>
      </c>
      <c r="J376" s="168" t="str">
        <f>IF(Main!O379&gt;0,Main!O379,"")</f>
        <v/>
      </c>
      <c r="K376" s="163"/>
      <c r="L376" s="163"/>
    </row>
    <row r="377" spans="1:12" ht="30" hidden="1" customHeight="1">
      <c r="A377" s="168" t="str">
        <f>IF(Main!G380=0,"",CONCATENATE(Main!A380))</f>
        <v/>
      </c>
      <c r="B377" s="168" t="str">
        <f>IF(Main!G380=0,"",CONCATENATE(Main!B380))</f>
        <v/>
      </c>
      <c r="C377" s="168" t="str">
        <f>IF(Main!G380=0,"",CONCATENATE("X",Main!D380,"-",Main!C380))</f>
        <v/>
      </c>
      <c r="D377" s="169" t="str">
        <f>IF(Main!G380=0,"",CONCATENATE(Main!E380," ",Main!F380))</f>
        <v/>
      </c>
      <c r="E377" s="169" t="str">
        <f>IF(Main!G380=0,"",CONCATENATE(Main!H380," ",Main!I380))</f>
        <v/>
      </c>
      <c r="F377" s="169" t="str">
        <f>IF(Main!G380=0,"",CONCATENATE(Main!J380," ",Main!K380))</f>
        <v/>
      </c>
      <c r="G377" s="168" t="str">
        <f>IF(Main!G380=0,"",CONCATENATE(Main!G381))</f>
        <v/>
      </c>
      <c r="H377" s="168" t="str">
        <f>IF(Main!G380=0,"",CONCATENATE(Main!L380))</f>
        <v/>
      </c>
      <c r="I377" s="169" t="str">
        <f>IF(Main!G380=0,"",CONCATENATE(Main!N380))</f>
        <v/>
      </c>
      <c r="J377" s="168" t="str">
        <f>IF(Main!O380&gt;0,Main!O380,"")</f>
        <v/>
      </c>
      <c r="K377" s="163"/>
      <c r="L377" s="163"/>
    </row>
    <row r="378" spans="1:12" ht="30" hidden="1" customHeight="1">
      <c r="A378" s="168" t="str">
        <f>IF(Main!G381=0,"",CONCATENATE(Main!A381))</f>
        <v/>
      </c>
      <c r="B378" s="168" t="str">
        <f>IF(Main!G381=0,"",CONCATENATE(Main!B381))</f>
        <v/>
      </c>
      <c r="C378" s="168" t="str">
        <f>IF(Main!G381=0,"",CONCATENATE("X",Main!D381,"-",Main!C381))</f>
        <v/>
      </c>
      <c r="D378" s="169" t="str">
        <f>IF(Main!G381=0,"",CONCATENATE(Main!E381," ",Main!F381))</f>
        <v/>
      </c>
      <c r="E378" s="169" t="str">
        <f>IF(Main!G381=0,"",CONCATENATE(Main!H381," ",Main!I381))</f>
        <v/>
      </c>
      <c r="F378" s="169" t="str">
        <f>IF(Main!G381=0,"",CONCATENATE(Main!J381," ",Main!K381))</f>
        <v/>
      </c>
      <c r="G378" s="168" t="str">
        <f>IF(Main!G381=0,"",CONCATENATE(Main!G382))</f>
        <v/>
      </c>
      <c r="H378" s="168" t="str">
        <f>IF(Main!G381=0,"",CONCATENATE(Main!L381))</f>
        <v/>
      </c>
      <c r="I378" s="169" t="str">
        <f>IF(Main!G381=0,"",CONCATENATE(Main!N381))</f>
        <v/>
      </c>
      <c r="J378" s="168" t="str">
        <f>IF(Main!O381&gt;0,Main!O381,"")</f>
        <v/>
      </c>
      <c r="K378" s="163"/>
      <c r="L378" s="163"/>
    </row>
    <row r="379" spans="1:12" ht="30" hidden="1" customHeight="1">
      <c r="A379" s="168" t="str">
        <f>IF(Main!G382=0,"",CONCATENATE(Main!A382))</f>
        <v/>
      </c>
      <c r="B379" s="168" t="str">
        <f>IF(Main!G382=0,"",CONCATENATE(Main!B382))</f>
        <v/>
      </c>
      <c r="C379" s="168" t="str">
        <f>IF(Main!G382=0,"",CONCATENATE("X",Main!D382,"-",Main!C382))</f>
        <v/>
      </c>
      <c r="D379" s="169" t="str">
        <f>IF(Main!G382=0,"",CONCATENATE(Main!E382," ",Main!F382))</f>
        <v/>
      </c>
      <c r="E379" s="169" t="str">
        <f>IF(Main!G382=0,"",CONCATENATE(Main!H382," ",Main!I382))</f>
        <v/>
      </c>
      <c r="F379" s="169" t="str">
        <f>IF(Main!G382=0,"",CONCATENATE(Main!J382," ",Main!K382))</f>
        <v/>
      </c>
      <c r="G379" s="168" t="str">
        <f>IF(Main!G382=0,"",CONCATENATE(Main!G383))</f>
        <v/>
      </c>
      <c r="H379" s="168" t="str">
        <f>IF(Main!G382=0,"",CONCATENATE(Main!L382))</f>
        <v/>
      </c>
      <c r="I379" s="169" t="str">
        <f>IF(Main!G382=0,"",CONCATENATE(Main!N382))</f>
        <v/>
      </c>
      <c r="J379" s="168" t="str">
        <f>IF(Main!O382&gt;0,Main!O382,"")</f>
        <v/>
      </c>
      <c r="K379" s="163"/>
      <c r="L379" s="163"/>
    </row>
    <row r="380" spans="1:12" ht="30" hidden="1" customHeight="1">
      <c r="A380" s="168" t="str">
        <f>IF(Main!G383=0,"",CONCATENATE(Main!A383))</f>
        <v/>
      </c>
      <c r="B380" s="168" t="str">
        <f>IF(Main!G383=0,"",CONCATENATE(Main!B383))</f>
        <v/>
      </c>
      <c r="C380" s="168" t="str">
        <f>IF(Main!G383=0,"",CONCATENATE("X",Main!D383,"-",Main!C383))</f>
        <v/>
      </c>
      <c r="D380" s="169" t="str">
        <f>IF(Main!G383=0,"",CONCATENATE(Main!E383," ",Main!F383))</f>
        <v/>
      </c>
      <c r="E380" s="169" t="str">
        <f>IF(Main!G383=0,"",CONCATENATE(Main!H383," ",Main!I383))</f>
        <v/>
      </c>
      <c r="F380" s="169" t="str">
        <f>IF(Main!G383=0,"",CONCATENATE(Main!J383," ",Main!K383))</f>
        <v/>
      </c>
      <c r="G380" s="168" t="str">
        <f>IF(Main!G383=0,"",CONCATENATE(Main!G384))</f>
        <v/>
      </c>
      <c r="H380" s="168" t="str">
        <f>IF(Main!G383=0,"",CONCATENATE(Main!L383))</f>
        <v/>
      </c>
      <c r="I380" s="169" t="str">
        <f>IF(Main!G383=0,"",CONCATENATE(Main!N383))</f>
        <v/>
      </c>
      <c r="J380" s="168" t="str">
        <f>IF(Main!O383&gt;0,Main!O383,"")</f>
        <v/>
      </c>
      <c r="K380" s="163"/>
      <c r="L380" s="163"/>
    </row>
    <row r="381" spans="1:12" ht="30" hidden="1" customHeight="1">
      <c r="A381" s="168" t="str">
        <f>IF(Main!G384=0,"",CONCATENATE(Main!A384))</f>
        <v/>
      </c>
      <c r="B381" s="168" t="str">
        <f>IF(Main!G384=0,"",CONCATENATE(Main!B384))</f>
        <v/>
      </c>
      <c r="C381" s="168" t="str">
        <f>IF(Main!G384=0,"",CONCATENATE("X",Main!D384,"-",Main!C384))</f>
        <v/>
      </c>
      <c r="D381" s="169" t="str">
        <f>IF(Main!G384=0,"",CONCATENATE(Main!E384," ",Main!F384))</f>
        <v/>
      </c>
      <c r="E381" s="169" t="str">
        <f>IF(Main!G384=0,"",CONCATENATE(Main!H384," ",Main!I384))</f>
        <v/>
      </c>
      <c r="F381" s="169" t="str">
        <f>IF(Main!G384=0,"",CONCATENATE(Main!J384," ",Main!K384))</f>
        <v/>
      </c>
      <c r="G381" s="168" t="str">
        <f>IF(Main!G384=0,"",CONCATENATE(Main!G385))</f>
        <v/>
      </c>
      <c r="H381" s="168" t="str">
        <f>IF(Main!G384=0,"",CONCATENATE(Main!L384))</f>
        <v/>
      </c>
      <c r="I381" s="169" t="str">
        <f>IF(Main!G384=0,"",CONCATENATE(Main!N384))</f>
        <v/>
      </c>
      <c r="J381" s="168" t="str">
        <f>IF(Main!O384&gt;0,Main!O384,"")</f>
        <v/>
      </c>
      <c r="K381" s="163"/>
      <c r="L381" s="163"/>
    </row>
    <row r="382" spans="1:12" ht="30" hidden="1" customHeight="1">
      <c r="A382" s="168" t="str">
        <f>IF(Main!G385=0,"",CONCATENATE(Main!A385))</f>
        <v/>
      </c>
      <c r="B382" s="168" t="str">
        <f>IF(Main!G385=0,"",CONCATENATE(Main!B385))</f>
        <v/>
      </c>
      <c r="C382" s="168" t="str">
        <f>IF(Main!G385=0,"",CONCATENATE("X",Main!D385,"-",Main!C385))</f>
        <v/>
      </c>
      <c r="D382" s="169" t="str">
        <f>IF(Main!G385=0,"",CONCATENATE(Main!E385," ",Main!F385))</f>
        <v/>
      </c>
      <c r="E382" s="169" t="str">
        <f>IF(Main!G385=0,"",CONCATENATE(Main!H385," ",Main!I385))</f>
        <v/>
      </c>
      <c r="F382" s="169" t="str">
        <f>IF(Main!G385=0,"",CONCATENATE(Main!J385," ",Main!K385))</f>
        <v/>
      </c>
      <c r="G382" s="168" t="str">
        <f>IF(Main!G385=0,"",CONCATENATE(Main!G386))</f>
        <v/>
      </c>
      <c r="H382" s="168" t="str">
        <f>IF(Main!G385=0,"",CONCATENATE(Main!L385))</f>
        <v/>
      </c>
      <c r="I382" s="169" t="str">
        <f>IF(Main!G385=0,"",CONCATENATE(Main!N385))</f>
        <v/>
      </c>
      <c r="J382" s="168" t="str">
        <f>IF(Main!O385&gt;0,Main!O385,"")</f>
        <v/>
      </c>
      <c r="K382" s="163"/>
      <c r="L382" s="163"/>
    </row>
    <row r="383" spans="1:12" ht="30" hidden="1" customHeight="1">
      <c r="A383" s="168" t="str">
        <f>IF(Main!G386=0,"",CONCATENATE(Main!A386))</f>
        <v/>
      </c>
      <c r="B383" s="168" t="str">
        <f>IF(Main!G386=0,"",CONCATENATE(Main!B386))</f>
        <v/>
      </c>
      <c r="C383" s="168" t="str">
        <f>IF(Main!G386=0,"",CONCATENATE("X",Main!D386,"-",Main!C386))</f>
        <v/>
      </c>
      <c r="D383" s="169" t="str">
        <f>IF(Main!G386=0,"",CONCATENATE(Main!E386," ",Main!F386))</f>
        <v/>
      </c>
      <c r="E383" s="169" t="str">
        <f>IF(Main!G386=0,"",CONCATENATE(Main!H386," ",Main!I386))</f>
        <v/>
      </c>
      <c r="F383" s="169" t="str">
        <f>IF(Main!G386=0,"",CONCATENATE(Main!J386," ",Main!K386))</f>
        <v/>
      </c>
      <c r="G383" s="168" t="str">
        <f>IF(Main!G386=0,"",CONCATENATE(Main!G387))</f>
        <v/>
      </c>
      <c r="H383" s="168" t="str">
        <f>IF(Main!G386=0,"",CONCATENATE(Main!L386))</f>
        <v/>
      </c>
      <c r="I383" s="169" t="str">
        <f>IF(Main!G386=0,"",CONCATENATE(Main!N386))</f>
        <v/>
      </c>
      <c r="J383" s="168" t="str">
        <f>IF(Main!O386&gt;0,Main!O386,"")</f>
        <v/>
      </c>
      <c r="K383" s="163"/>
      <c r="L383" s="163"/>
    </row>
    <row r="384" spans="1:12" ht="30" hidden="1" customHeight="1">
      <c r="A384" s="168" t="str">
        <f>IF(Main!G387=0,"",CONCATENATE(Main!A387))</f>
        <v/>
      </c>
      <c r="B384" s="168" t="str">
        <f>IF(Main!G387=0,"",CONCATENATE(Main!B387))</f>
        <v/>
      </c>
      <c r="C384" s="168" t="str">
        <f>IF(Main!G387=0,"",CONCATENATE("X",Main!D387,"-",Main!C387))</f>
        <v/>
      </c>
      <c r="D384" s="169" t="str">
        <f>IF(Main!G387=0,"",CONCATENATE(Main!E387," ",Main!F387))</f>
        <v/>
      </c>
      <c r="E384" s="169" t="str">
        <f>IF(Main!G387=0,"",CONCATENATE(Main!H387," ",Main!I387))</f>
        <v/>
      </c>
      <c r="F384" s="169" t="str">
        <f>IF(Main!G387=0,"",CONCATENATE(Main!J387," ",Main!K387))</f>
        <v/>
      </c>
      <c r="G384" s="168" t="str">
        <f>IF(Main!G387=0,"",CONCATENATE(Main!G388))</f>
        <v/>
      </c>
      <c r="H384" s="168" t="str">
        <f>IF(Main!G387=0,"",CONCATENATE(Main!L387))</f>
        <v/>
      </c>
      <c r="I384" s="169" t="str">
        <f>IF(Main!G387=0,"",CONCATENATE(Main!N387))</f>
        <v/>
      </c>
      <c r="J384" s="168" t="str">
        <f>IF(Main!O387&gt;0,Main!O387,"")</f>
        <v/>
      </c>
      <c r="K384" s="163"/>
      <c r="L384" s="163"/>
    </row>
    <row r="385" spans="1:12" ht="30" hidden="1" customHeight="1">
      <c r="A385" s="168" t="str">
        <f>IF(Main!G388=0,"",CONCATENATE(Main!A388))</f>
        <v/>
      </c>
      <c r="B385" s="168" t="str">
        <f>IF(Main!G388=0,"",CONCATENATE(Main!B388))</f>
        <v/>
      </c>
      <c r="C385" s="168" t="str">
        <f>IF(Main!G388=0,"",CONCATENATE("X",Main!D388,"-",Main!C388))</f>
        <v/>
      </c>
      <c r="D385" s="169" t="str">
        <f>IF(Main!G388=0,"",CONCATENATE(Main!E388," ",Main!F388))</f>
        <v/>
      </c>
      <c r="E385" s="169" t="str">
        <f>IF(Main!G388=0,"",CONCATENATE(Main!H388," ",Main!I388))</f>
        <v/>
      </c>
      <c r="F385" s="169" t="str">
        <f>IF(Main!G388=0,"",CONCATENATE(Main!J388," ",Main!K388))</f>
        <v/>
      </c>
      <c r="G385" s="168" t="str">
        <f>IF(Main!G388=0,"",CONCATENATE(Main!G389))</f>
        <v/>
      </c>
      <c r="H385" s="168" t="str">
        <f>IF(Main!G388=0,"",CONCATENATE(Main!L388))</f>
        <v/>
      </c>
      <c r="I385" s="169" t="str">
        <f>IF(Main!G388=0,"",CONCATENATE(Main!N388))</f>
        <v/>
      </c>
      <c r="J385" s="168" t="str">
        <f>IF(Main!O388&gt;0,Main!O388,"")</f>
        <v/>
      </c>
      <c r="K385" s="163"/>
      <c r="L385" s="163"/>
    </row>
    <row r="386" spans="1:12" ht="30" hidden="1" customHeight="1">
      <c r="A386" s="168" t="str">
        <f>IF(Main!G389=0,"",CONCATENATE(Main!A389))</f>
        <v/>
      </c>
      <c r="B386" s="168" t="str">
        <f>IF(Main!G389=0,"",CONCATENATE(Main!B389))</f>
        <v/>
      </c>
      <c r="C386" s="168" t="str">
        <f>IF(Main!G389=0,"",CONCATENATE("X",Main!D389,"-",Main!C389))</f>
        <v/>
      </c>
      <c r="D386" s="169" t="str">
        <f>IF(Main!G389=0,"",CONCATENATE(Main!E389," ",Main!F389))</f>
        <v/>
      </c>
      <c r="E386" s="169" t="str">
        <f>IF(Main!G389=0,"",CONCATENATE(Main!H389," ",Main!I389))</f>
        <v/>
      </c>
      <c r="F386" s="169" t="str">
        <f>IF(Main!G389=0,"",CONCATENATE(Main!J389," ",Main!K389))</f>
        <v/>
      </c>
      <c r="G386" s="168" t="str">
        <f>IF(Main!G389=0,"",CONCATENATE(Main!G390))</f>
        <v/>
      </c>
      <c r="H386" s="168" t="str">
        <f>IF(Main!G389=0,"",CONCATENATE(Main!L389))</f>
        <v/>
      </c>
      <c r="I386" s="169" t="str">
        <f>IF(Main!G389=0,"",CONCATENATE(Main!N389))</f>
        <v/>
      </c>
      <c r="J386" s="168" t="str">
        <f>IF(Main!O389&gt;0,Main!O389,"")</f>
        <v/>
      </c>
      <c r="K386" s="163"/>
      <c r="L386" s="163"/>
    </row>
    <row r="387" spans="1:12" ht="30" hidden="1" customHeight="1">
      <c r="A387" s="168" t="str">
        <f>IF(Main!G390=0,"",CONCATENATE(Main!A390))</f>
        <v/>
      </c>
      <c r="B387" s="168" t="str">
        <f>IF(Main!G390=0,"",CONCATENATE(Main!B390))</f>
        <v/>
      </c>
      <c r="C387" s="168" t="str">
        <f>IF(Main!G390=0,"",CONCATENATE("X",Main!D390,"-",Main!C390))</f>
        <v/>
      </c>
      <c r="D387" s="169" t="str">
        <f>IF(Main!G390=0,"",CONCATENATE(Main!E390," ",Main!F390))</f>
        <v/>
      </c>
      <c r="E387" s="169" t="str">
        <f>IF(Main!G390=0,"",CONCATENATE(Main!H390," ",Main!I390))</f>
        <v/>
      </c>
      <c r="F387" s="169" t="str">
        <f>IF(Main!G390=0,"",CONCATENATE(Main!J390," ",Main!K390))</f>
        <v/>
      </c>
      <c r="G387" s="168" t="str">
        <f>IF(Main!G390=0,"",CONCATENATE(Main!G391))</f>
        <v/>
      </c>
      <c r="H387" s="168" t="str">
        <f>IF(Main!G390=0,"",CONCATENATE(Main!L390))</f>
        <v/>
      </c>
      <c r="I387" s="169" t="str">
        <f>IF(Main!G390=0,"",CONCATENATE(Main!N390))</f>
        <v/>
      </c>
      <c r="J387" s="168" t="str">
        <f>IF(Main!O390&gt;0,Main!O390,"")</f>
        <v/>
      </c>
      <c r="K387" s="163"/>
      <c r="L387" s="163"/>
    </row>
    <row r="388" spans="1:12" ht="30" hidden="1" customHeight="1">
      <c r="A388" s="168" t="str">
        <f>IF(Main!G391=0,"",CONCATENATE(Main!A391))</f>
        <v/>
      </c>
      <c r="B388" s="168" t="str">
        <f>IF(Main!G391=0,"",CONCATENATE(Main!B391))</f>
        <v/>
      </c>
      <c r="C388" s="168" t="str">
        <f>IF(Main!G391=0,"",CONCATENATE("X",Main!D391,"-",Main!C391))</f>
        <v/>
      </c>
      <c r="D388" s="169" t="str">
        <f>IF(Main!G391=0,"",CONCATENATE(Main!E391," ",Main!F391))</f>
        <v/>
      </c>
      <c r="E388" s="169" t="str">
        <f>IF(Main!G391=0,"",CONCATENATE(Main!H391," ",Main!I391))</f>
        <v/>
      </c>
      <c r="F388" s="169" t="str">
        <f>IF(Main!G391=0,"",CONCATENATE(Main!J391," ",Main!K391))</f>
        <v/>
      </c>
      <c r="G388" s="168" t="str">
        <f>IF(Main!G391=0,"",CONCATENATE(Main!G392))</f>
        <v/>
      </c>
      <c r="H388" s="168" t="str">
        <f>IF(Main!G391=0,"",CONCATENATE(Main!L391))</f>
        <v/>
      </c>
      <c r="I388" s="169" t="str">
        <f>IF(Main!G391=0,"",CONCATENATE(Main!N391))</f>
        <v/>
      </c>
      <c r="J388" s="168" t="str">
        <f>IF(Main!O391&gt;0,Main!O391,"")</f>
        <v/>
      </c>
      <c r="K388" s="163"/>
      <c r="L388" s="163"/>
    </row>
    <row r="389" spans="1:12" ht="30" hidden="1" customHeight="1">
      <c r="A389" s="168" t="str">
        <f>IF(Main!G392=0,"",CONCATENATE(Main!A392))</f>
        <v/>
      </c>
      <c r="B389" s="168" t="str">
        <f>IF(Main!G392=0,"",CONCATENATE(Main!B392))</f>
        <v/>
      </c>
      <c r="C389" s="168" t="str">
        <f>IF(Main!G392=0,"",CONCATENATE("X",Main!D392,"-",Main!C392))</f>
        <v/>
      </c>
      <c r="D389" s="169" t="str">
        <f>IF(Main!G392=0,"",CONCATENATE(Main!E392," ",Main!F392))</f>
        <v/>
      </c>
      <c r="E389" s="169" t="str">
        <f>IF(Main!G392=0,"",CONCATENATE(Main!H392," ",Main!I392))</f>
        <v/>
      </c>
      <c r="F389" s="169" t="str">
        <f>IF(Main!G392=0,"",CONCATENATE(Main!J392," ",Main!K392))</f>
        <v/>
      </c>
      <c r="G389" s="168" t="str">
        <f>IF(Main!G392=0,"",CONCATENATE(Main!G393))</f>
        <v/>
      </c>
      <c r="H389" s="168" t="str">
        <f>IF(Main!G392=0,"",CONCATENATE(Main!L392))</f>
        <v/>
      </c>
      <c r="I389" s="169" t="str">
        <f>IF(Main!G392=0,"",CONCATENATE(Main!N392))</f>
        <v/>
      </c>
      <c r="J389" s="168" t="str">
        <f>IF(Main!O392&gt;0,Main!O392,"")</f>
        <v/>
      </c>
      <c r="K389" s="163"/>
      <c r="L389" s="163"/>
    </row>
    <row r="390" spans="1:12" ht="30" hidden="1" customHeight="1">
      <c r="A390" s="168" t="str">
        <f>IF(Main!G393=0,"",CONCATENATE(Main!A393))</f>
        <v/>
      </c>
      <c r="B390" s="168" t="str">
        <f>IF(Main!G393=0,"",CONCATENATE(Main!B393))</f>
        <v/>
      </c>
      <c r="C390" s="168" t="str">
        <f>IF(Main!G393=0,"",CONCATENATE("X",Main!D393,"-",Main!C393))</f>
        <v/>
      </c>
      <c r="D390" s="169" t="str">
        <f>IF(Main!G393=0,"",CONCATENATE(Main!E393," ",Main!F393))</f>
        <v/>
      </c>
      <c r="E390" s="169" t="str">
        <f>IF(Main!G393=0,"",CONCATENATE(Main!H393," ",Main!I393))</f>
        <v/>
      </c>
      <c r="F390" s="169" t="str">
        <f>IF(Main!G393=0,"",CONCATENATE(Main!J393," ",Main!K393))</f>
        <v/>
      </c>
      <c r="G390" s="168" t="str">
        <f>IF(Main!G393=0,"",CONCATENATE(Main!G394))</f>
        <v/>
      </c>
      <c r="H390" s="168" t="str">
        <f>IF(Main!G393=0,"",CONCATENATE(Main!L393))</f>
        <v/>
      </c>
      <c r="I390" s="169" t="str">
        <f>IF(Main!G393=0,"",CONCATENATE(Main!N393))</f>
        <v/>
      </c>
      <c r="J390" s="168" t="str">
        <f>IF(Main!O393&gt;0,Main!O393,"")</f>
        <v/>
      </c>
      <c r="K390" s="163"/>
      <c r="L390" s="163"/>
    </row>
    <row r="391" spans="1:12" ht="30" hidden="1" customHeight="1">
      <c r="A391" s="168" t="str">
        <f>IF(Main!G394=0,"",CONCATENATE(Main!A394))</f>
        <v/>
      </c>
      <c r="B391" s="168" t="str">
        <f>IF(Main!G394=0,"",CONCATENATE(Main!B394))</f>
        <v/>
      </c>
      <c r="C391" s="168" t="str">
        <f>IF(Main!G394=0,"",CONCATENATE("X",Main!D394,"-",Main!C394))</f>
        <v/>
      </c>
      <c r="D391" s="169" t="str">
        <f>IF(Main!G394=0,"",CONCATENATE(Main!E394," ",Main!F394))</f>
        <v/>
      </c>
      <c r="E391" s="169" t="str">
        <f>IF(Main!G394=0,"",CONCATENATE(Main!H394," ",Main!I394))</f>
        <v/>
      </c>
      <c r="F391" s="169" t="str">
        <f>IF(Main!G394=0,"",CONCATENATE(Main!J394," ",Main!K394))</f>
        <v/>
      </c>
      <c r="G391" s="168" t="str">
        <f>IF(Main!G394=0,"",CONCATENATE(Main!G395))</f>
        <v/>
      </c>
      <c r="H391" s="168" t="str">
        <f>IF(Main!G394=0,"",CONCATENATE(Main!L394))</f>
        <v/>
      </c>
      <c r="I391" s="169" t="str">
        <f>IF(Main!G394=0,"",CONCATENATE(Main!N394))</f>
        <v/>
      </c>
      <c r="J391" s="168" t="str">
        <f>IF(Main!O394&gt;0,Main!O394,"")</f>
        <v/>
      </c>
      <c r="K391" s="163"/>
      <c r="L391" s="163"/>
    </row>
    <row r="392" spans="1:12" ht="30" hidden="1" customHeight="1">
      <c r="A392" s="168" t="str">
        <f>IF(Main!G395=0,"",CONCATENATE(Main!A395))</f>
        <v/>
      </c>
      <c r="B392" s="168" t="str">
        <f>IF(Main!G395=0,"",CONCATENATE(Main!B395))</f>
        <v/>
      </c>
      <c r="C392" s="168" t="str">
        <f>IF(Main!G395=0,"",CONCATENATE("X",Main!D395,"-",Main!C395))</f>
        <v/>
      </c>
      <c r="D392" s="169" t="str">
        <f>IF(Main!G395=0,"",CONCATENATE(Main!E395," ",Main!F395))</f>
        <v/>
      </c>
      <c r="E392" s="169" t="str">
        <f>IF(Main!G395=0,"",CONCATENATE(Main!H395," ",Main!I395))</f>
        <v/>
      </c>
      <c r="F392" s="169" t="str">
        <f>IF(Main!G395=0,"",CONCATENATE(Main!J395," ",Main!K395))</f>
        <v/>
      </c>
      <c r="G392" s="168" t="str">
        <f>IF(Main!G395=0,"",CONCATENATE(Main!G396))</f>
        <v/>
      </c>
      <c r="H392" s="168" t="str">
        <f>IF(Main!G395=0,"",CONCATENATE(Main!L395))</f>
        <v/>
      </c>
      <c r="I392" s="169" t="str">
        <f>IF(Main!G395=0,"",CONCATENATE(Main!N395))</f>
        <v/>
      </c>
      <c r="J392" s="168" t="str">
        <f>IF(Main!O395&gt;0,Main!O395,"")</f>
        <v/>
      </c>
      <c r="K392" s="163"/>
      <c r="L392" s="163"/>
    </row>
    <row r="393" spans="1:12" ht="30" hidden="1" customHeight="1">
      <c r="A393" s="168" t="str">
        <f>IF(Main!G396=0,"",CONCATENATE(Main!A396))</f>
        <v/>
      </c>
      <c r="B393" s="168" t="str">
        <f>IF(Main!G396=0,"",CONCATENATE(Main!B396))</f>
        <v/>
      </c>
      <c r="C393" s="168" t="str">
        <f>IF(Main!G396=0,"",CONCATENATE("X",Main!D396,"-",Main!C396))</f>
        <v/>
      </c>
      <c r="D393" s="169" t="str">
        <f>IF(Main!G396=0,"",CONCATENATE(Main!E396," ",Main!F396))</f>
        <v/>
      </c>
      <c r="E393" s="169" t="str">
        <f>IF(Main!G396=0,"",CONCATENATE(Main!H396," ",Main!I396))</f>
        <v/>
      </c>
      <c r="F393" s="169" t="str">
        <f>IF(Main!G396=0,"",CONCATENATE(Main!J396," ",Main!K396))</f>
        <v/>
      </c>
      <c r="G393" s="168" t="str">
        <f>IF(Main!G396=0,"",CONCATENATE(Main!G397))</f>
        <v/>
      </c>
      <c r="H393" s="168" t="str">
        <f>IF(Main!G396=0,"",CONCATENATE(Main!L396))</f>
        <v/>
      </c>
      <c r="I393" s="169" t="str">
        <f>IF(Main!G396=0,"",CONCATENATE(Main!N396))</f>
        <v/>
      </c>
      <c r="J393" s="168" t="str">
        <f>IF(Main!O396&gt;0,Main!O396,"")</f>
        <v/>
      </c>
      <c r="K393" s="163"/>
      <c r="L393" s="163"/>
    </row>
    <row r="394" spans="1:12" ht="30" hidden="1" customHeight="1">
      <c r="A394" s="168" t="str">
        <f>IF(Main!G397=0,"",CONCATENATE(Main!A397))</f>
        <v/>
      </c>
      <c r="B394" s="168" t="str">
        <f>IF(Main!G397=0,"",CONCATENATE(Main!B397))</f>
        <v/>
      </c>
      <c r="C394" s="168" t="str">
        <f>IF(Main!G397=0,"",CONCATENATE("X",Main!D397,"-",Main!C397))</f>
        <v/>
      </c>
      <c r="D394" s="169" t="str">
        <f>IF(Main!G397=0,"",CONCATENATE(Main!E397," ",Main!F397))</f>
        <v/>
      </c>
      <c r="E394" s="169" t="str">
        <f>IF(Main!G397=0,"",CONCATENATE(Main!H397," ",Main!I397))</f>
        <v/>
      </c>
      <c r="F394" s="169" t="str">
        <f>IF(Main!G397=0,"",CONCATENATE(Main!J397," ",Main!K397))</f>
        <v/>
      </c>
      <c r="G394" s="168" t="str">
        <f>IF(Main!G397=0,"",CONCATENATE(Main!G398))</f>
        <v/>
      </c>
      <c r="H394" s="168" t="str">
        <f>IF(Main!G397=0,"",CONCATENATE(Main!L397))</f>
        <v/>
      </c>
      <c r="I394" s="169" t="str">
        <f>IF(Main!G397=0,"",CONCATENATE(Main!N397))</f>
        <v/>
      </c>
      <c r="J394" s="168" t="str">
        <f>IF(Main!O397&gt;0,Main!O397,"")</f>
        <v/>
      </c>
      <c r="K394" s="163"/>
      <c r="L394" s="163"/>
    </row>
    <row r="395" spans="1:12" ht="30" hidden="1" customHeight="1">
      <c r="A395" s="168" t="str">
        <f>IF(Main!G398=0,"",CONCATENATE(Main!A398))</f>
        <v/>
      </c>
      <c r="B395" s="168" t="str">
        <f>IF(Main!G398=0,"",CONCATENATE(Main!B398))</f>
        <v/>
      </c>
      <c r="C395" s="168" t="str">
        <f>IF(Main!G398=0,"",CONCATENATE("X",Main!D398,"-",Main!C398))</f>
        <v/>
      </c>
      <c r="D395" s="169" t="str">
        <f>IF(Main!G398=0,"",CONCATENATE(Main!E398," ",Main!F398))</f>
        <v/>
      </c>
      <c r="E395" s="169" t="str">
        <f>IF(Main!G398=0,"",CONCATENATE(Main!H398," ",Main!I398))</f>
        <v/>
      </c>
      <c r="F395" s="169" t="str">
        <f>IF(Main!G398=0,"",CONCATENATE(Main!J398," ",Main!K398))</f>
        <v/>
      </c>
      <c r="G395" s="168" t="str">
        <f>IF(Main!G398=0,"",CONCATENATE(Main!G399))</f>
        <v/>
      </c>
      <c r="H395" s="168" t="str">
        <f>IF(Main!G398=0,"",CONCATENATE(Main!L398))</f>
        <v/>
      </c>
      <c r="I395" s="169" t="str">
        <f>IF(Main!G398=0,"",CONCATENATE(Main!N398))</f>
        <v/>
      </c>
      <c r="J395" s="168" t="str">
        <f>IF(Main!O398&gt;0,Main!O398,"")</f>
        <v/>
      </c>
      <c r="K395" s="163"/>
      <c r="L395" s="163"/>
    </row>
    <row r="396" spans="1:12" ht="30" hidden="1" customHeight="1">
      <c r="A396" s="168" t="str">
        <f>IF(Main!G399=0,"",CONCATENATE(Main!A399))</f>
        <v/>
      </c>
      <c r="B396" s="168" t="str">
        <f>IF(Main!G399=0,"",CONCATENATE(Main!B399))</f>
        <v/>
      </c>
      <c r="C396" s="168" t="str">
        <f>IF(Main!G399=0,"",CONCATENATE("X",Main!D399,"-",Main!C399))</f>
        <v/>
      </c>
      <c r="D396" s="169" t="str">
        <f>IF(Main!G399=0,"",CONCATENATE(Main!E399," ",Main!F399))</f>
        <v/>
      </c>
      <c r="E396" s="169" t="str">
        <f>IF(Main!G399=0,"",CONCATENATE(Main!H399," ",Main!I399))</f>
        <v/>
      </c>
      <c r="F396" s="169" t="str">
        <f>IF(Main!G399=0,"",CONCATENATE(Main!J399," ",Main!K399))</f>
        <v/>
      </c>
      <c r="G396" s="168" t="str">
        <f>IF(Main!G399=0,"",CONCATENATE(Main!G400))</f>
        <v/>
      </c>
      <c r="H396" s="168" t="str">
        <f>IF(Main!G399=0,"",CONCATENATE(Main!L399))</f>
        <v/>
      </c>
      <c r="I396" s="169" t="str">
        <f>IF(Main!G399=0,"",CONCATENATE(Main!N399))</f>
        <v/>
      </c>
      <c r="J396" s="168" t="str">
        <f>IF(Main!O399&gt;0,Main!O399,"")</f>
        <v/>
      </c>
      <c r="K396" s="163"/>
      <c r="L396" s="163"/>
    </row>
    <row r="397" spans="1:12" ht="30" hidden="1" customHeight="1">
      <c r="A397" s="168" t="str">
        <f>IF(Main!G400=0,"",CONCATENATE(Main!A400))</f>
        <v/>
      </c>
      <c r="B397" s="168" t="str">
        <f>IF(Main!G400=0,"",CONCATENATE(Main!B400))</f>
        <v/>
      </c>
      <c r="C397" s="168" t="str">
        <f>IF(Main!G400=0,"",CONCATENATE("X",Main!D400,"-",Main!C400))</f>
        <v/>
      </c>
      <c r="D397" s="169" t="str">
        <f>IF(Main!G400=0,"",CONCATENATE(Main!E400," ",Main!F400))</f>
        <v/>
      </c>
      <c r="E397" s="169" t="str">
        <f>IF(Main!G400=0,"",CONCATENATE(Main!H400," ",Main!I400))</f>
        <v/>
      </c>
      <c r="F397" s="169" t="str">
        <f>IF(Main!G400=0,"",CONCATENATE(Main!J400," ",Main!K400))</f>
        <v/>
      </c>
      <c r="G397" s="168" t="str">
        <f>IF(Main!G400=0,"",CONCATENATE(Main!G401))</f>
        <v/>
      </c>
      <c r="H397" s="168" t="str">
        <f>IF(Main!G400=0,"",CONCATENATE(Main!L400))</f>
        <v/>
      </c>
      <c r="I397" s="169" t="str">
        <f>IF(Main!G400=0,"",CONCATENATE(Main!N400))</f>
        <v/>
      </c>
      <c r="J397" s="168" t="str">
        <f>IF(Main!O400&gt;0,Main!O400,"")</f>
        <v/>
      </c>
      <c r="K397" s="163"/>
      <c r="L397" s="163"/>
    </row>
    <row r="398" spans="1:12" ht="30" hidden="1" customHeight="1">
      <c r="A398" s="168" t="str">
        <f>IF(Main!G401=0,"",CONCATENATE(Main!A401))</f>
        <v/>
      </c>
      <c r="B398" s="168" t="str">
        <f>IF(Main!G401=0,"",CONCATENATE(Main!B401))</f>
        <v/>
      </c>
      <c r="C398" s="168" t="str">
        <f>IF(Main!G401=0,"",CONCATENATE("X",Main!D401,"-",Main!C401))</f>
        <v/>
      </c>
      <c r="D398" s="169" t="str">
        <f>IF(Main!G401=0,"",CONCATENATE(Main!E401," ",Main!F401))</f>
        <v/>
      </c>
      <c r="E398" s="169" t="str">
        <f>IF(Main!G401=0,"",CONCATENATE(Main!H401," ",Main!I401))</f>
        <v/>
      </c>
      <c r="F398" s="169" t="str">
        <f>IF(Main!G401=0,"",CONCATENATE(Main!J401," ",Main!K401))</f>
        <v/>
      </c>
      <c r="G398" s="168" t="str">
        <f>IF(Main!G401=0,"",CONCATENATE(Main!G402))</f>
        <v/>
      </c>
      <c r="H398" s="168" t="str">
        <f>IF(Main!G401=0,"",CONCATENATE(Main!L401))</f>
        <v/>
      </c>
      <c r="I398" s="169" t="str">
        <f>IF(Main!G401=0,"",CONCATENATE(Main!N401))</f>
        <v/>
      </c>
      <c r="J398" s="168" t="str">
        <f>IF(Main!O401&gt;0,Main!O401,"")</f>
        <v/>
      </c>
      <c r="K398" s="163"/>
      <c r="L398" s="163"/>
    </row>
    <row r="399" spans="1:12" ht="30" hidden="1" customHeight="1">
      <c r="A399" s="168" t="str">
        <f>IF(Main!G402=0,"",CONCATENATE(Main!A402))</f>
        <v/>
      </c>
      <c r="B399" s="168" t="str">
        <f>IF(Main!G402=0,"",CONCATENATE(Main!B402))</f>
        <v/>
      </c>
      <c r="C399" s="168" t="str">
        <f>IF(Main!G402=0,"",CONCATENATE("X",Main!D402,"-",Main!C402))</f>
        <v/>
      </c>
      <c r="D399" s="169" t="str">
        <f>IF(Main!G402=0,"",CONCATENATE(Main!E402," ",Main!F402))</f>
        <v/>
      </c>
      <c r="E399" s="169" t="str">
        <f>IF(Main!G402=0,"",CONCATENATE(Main!H402," ",Main!I402))</f>
        <v/>
      </c>
      <c r="F399" s="169" t="str">
        <f>IF(Main!G402=0,"",CONCATENATE(Main!J402," ",Main!K402))</f>
        <v/>
      </c>
      <c r="G399" s="168" t="str">
        <f>IF(Main!G402=0,"",CONCATENATE(Main!G403))</f>
        <v/>
      </c>
      <c r="H399" s="168" t="str">
        <f>IF(Main!G402=0,"",CONCATENATE(Main!L402))</f>
        <v/>
      </c>
      <c r="I399" s="169" t="str">
        <f>IF(Main!G402=0,"",CONCATENATE(Main!N402))</f>
        <v/>
      </c>
      <c r="J399" s="168" t="str">
        <f>IF(Main!O402&gt;0,Main!O402,"")</f>
        <v/>
      </c>
      <c r="K399" s="163"/>
      <c r="L399" s="163"/>
    </row>
    <row r="400" spans="1:12" ht="30" hidden="1" customHeight="1">
      <c r="A400" s="168" t="str">
        <f>IF(Main!G403=0,"",CONCATENATE(Main!A403))</f>
        <v/>
      </c>
      <c r="B400" s="168" t="str">
        <f>IF(Main!G403=0,"",CONCATENATE(Main!B403))</f>
        <v/>
      </c>
      <c r="C400" s="168" t="str">
        <f>IF(Main!G403=0,"",CONCATENATE("X",Main!D403,"-",Main!C403))</f>
        <v/>
      </c>
      <c r="D400" s="169" t="str">
        <f>IF(Main!G403=0,"",CONCATENATE(Main!E403," ",Main!F403))</f>
        <v/>
      </c>
      <c r="E400" s="169" t="str">
        <f>IF(Main!G403=0,"",CONCATENATE(Main!H403," ",Main!I403))</f>
        <v/>
      </c>
      <c r="F400" s="169" t="str">
        <f>IF(Main!G403=0,"",CONCATENATE(Main!J403," ",Main!K403))</f>
        <v/>
      </c>
      <c r="G400" s="168" t="str">
        <f>IF(Main!G403=0,"",CONCATENATE(Main!G404))</f>
        <v/>
      </c>
      <c r="H400" s="168" t="str">
        <f>IF(Main!G403=0,"",CONCATENATE(Main!L403))</f>
        <v/>
      </c>
      <c r="I400" s="169" t="str">
        <f>IF(Main!G403=0,"",CONCATENATE(Main!N403))</f>
        <v/>
      </c>
      <c r="J400" s="168" t="str">
        <f>IF(Main!O403&gt;0,Main!O403,"")</f>
        <v/>
      </c>
      <c r="K400" s="163"/>
      <c r="L400" s="163"/>
    </row>
    <row r="401" spans="1:12" ht="30" hidden="1" customHeight="1">
      <c r="A401" s="168" t="str">
        <f>IF(Main!G404=0,"",CONCATENATE(Main!A404))</f>
        <v/>
      </c>
      <c r="B401" s="168" t="str">
        <f>IF(Main!G404=0,"",CONCATENATE(Main!B404))</f>
        <v/>
      </c>
      <c r="C401" s="168" t="str">
        <f>IF(Main!G404=0,"",CONCATENATE("X",Main!D404,"-",Main!C404))</f>
        <v/>
      </c>
      <c r="D401" s="169" t="str">
        <f>IF(Main!G404=0,"",CONCATENATE(Main!E404," ",Main!F404))</f>
        <v/>
      </c>
      <c r="E401" s="169" t="str">
        <f>IF(Main!G404=0,"",CONCATENATE(Main!H404," ",Main!I404))</f>
        <v/>
      </c>
      <c r="F401" s="169" t="str">
        <f>IF(Main!G404=0,"",CONCATENATE(Main!J404," ",Main!K404))</f>
        <v/>
      </c>
      <c r="G401" s="168" t="str">
        <f>IF(Main!G404=0,"",CONCATENATE(Main!G405))</f>
        <v/>
      </c>
      <c r="H401" s="168" t="str">
        <f>IF(Main!G404=0,"",CONCATENATE(Main!L404))</f>
        <v/>
      </c>
      <c r="I401" s="169" t="str">
        <f>IF(Main!G404=0,"",CONCATENATE(Main!N404))</f>
        <v/>
      </c>
      <c r="J401" s="168" t="str">
        <f>IF(Main!O404&gt;0,Main!O404,"")</f>
        <v/>
      </c>
      <c r="K401" s="163"/>
      <c r="L401" s="163"/>
    </row>
    <row r="402" spans="1:12" ht="30" hidden="1" customHeight="1">
      <c r="A402" s="168" t="str">
        <f>IF(Main!G405=0,"",CONCATENATE(Main!A405))</f>
        <v/>
      </c>
      <c r="B402" s="168" t="str">
        <f>IF(Main!G405=0,"",CONCATENATE(Main!B405))</f>
        <v/>
      </c>
      <c r="C402" s="168" t="str">
        <f>IF(Main!G405=0,"",CONCATENATE("X",Main!D405,"-",Main!C405))</f>
        <v/>
      </c>
      <c r="D402" s="169" t="str">
        <f>IF(Main!G405=0,"",CONCATENATE(Main!E405," ",Main!F405))</f>
        <v/>
      </c>
      <c r="E402" s="169" t="str">
        <f>IF(Main!G405=0,"",CONCATENATE(Main!H405," ",Main!I405))</f>
        <v/>
      </c>
      <c r="F402" s="169" t="str">
        <f>IF(Main!G405=0,"",CONCATENATE(Main!J405," ",Main!K405))</f>
        <v/>
      </c>
      <c r="G402" s="168" t="str">
        <f>IF(Main!G405=0,"",CONCATENATE(Main!G406))</f>
        <v/>
      </c>
      <c r="H402" s="168" t="str">
        <f>IF(Main!G405=0,"",CONCATENATE(Main!L405))</f>
        <v/>
      </c>
      <c r="I402" s="169" t="str">
        <f>IF(Main!G405=0,"",CONCATENATE(Main!N405))</f>
        <v/>
      </c>
      <c r="J402" s="168" t="str">
        <f>IF(Main!O405&gt;0,Main!O405,"")</f>
        <v/>
      </c>
      <c r="K402" s="163"/>
      <c r="L402" s="163"/>
    </row>
    <row r="403" spans="1:12" ht="30" hidden="1" customHeight="1">
      <c r="A403" s="168" t="str">
        <f>IF(Main!G406=0,"",CONCATENATE(Main!A406))</f>
        <v/>
      </c>
      <c r="B403" s="168" t="str">
        <f>IF(Main!G406=0,"",CONCATENATE(Main!B406))</f>
        <v/>
      </c>
      <c r="C403" s="168" t="str">
        <f>IF(Main!G406=0,"",CONCATENATE("X",Main!D406,"-",Main!C406))</f>
        <v/>
      </c>
      <c r="D403" s="169" t="str">
        <f>IF(Main!G406=0,"",CONCATENATE(Main!E406," ",Main!F406))</f>
        <v/>
      </c>
      <c r="E403" s="169" t="str">
        <f>IF(Main!G406=0,"",CONCATENATE(Main!H406," ",Main!I406))</f>
        <v/>
      </c>
      <c r="F403" s="169" t="str">
        <f>IF(Main!G406=0,"",CONCATENATE(Main!J406," ",Main!K406))</f>
        <v/>
      </c>
      <c r="G403" s="168" t="str">
        <f>IF(Main!G406=0,"",CONCATENATE(Main!G407))</f>
        <v/>
      </c>
      <c r="H403" s="168" t="str">
        <f>IF(Main!G406=0,"",CONCATENATE(Main!L406))</f>
        <v/>
      </c>
      <c r="I403" s="169" t="str">
        <f>IF(Main!G406=0,"",CONCATENATE(Main!N406))</f>
        <v/>
      </c>
      <c r="J403" s="168" t="str">
        <f>IF(Main!O406&gt;0,Main!O406,"")</f>
        <v/>
      </c>
      <c r="K403" s="163"/>
      <c r="L403" s="163"/>
    </row>
    <row r="404" spans="1:12" ht="30" hidden="1" customHeight="1">
      <c r="A404" s="168" t="str">
        <f>IF(Main!G407=0,"",CONCATENATE(Main!A407))</f>
        <v/>
      </c>
      <c r="B404" s="168" t="str">
        <f>IF(Main!G407=0,"",CONCATENATE(Main!B407))</f>
        <v/>
      </c>
      <c r="C404" s="168" t="str">
        <f>IF(Main!G407=0,"",CONCATENATE("X",Main!D407,"-",Main!C407))</f>
        <v/>
      </c>
      <c r="D404" s="169" t="str">
        <f>IF(Main!G407=0,"",CONCATENATE(Main!E407," ",Main!F407))</f>
        <v/>
      </c>
      <c r="E404" s="169" t="str">
        <f>IF(Main!G407=0,"",CONCATENATE(Main!H407," ",Main!I407))</f>
        <v/>
      </c>
      <c r="F404" s="169" t="str">
        <f>IF(Main!G407=0,"",CONCATENATE(Main!J407," ",Main!K407))</f>
        <v/>
      </c>
      <c r="G404" s="168" t="str">
        <f>IF(Main!G407=0,"",CONCATENATE(Main!G408))</f>
        <v/>
      </c>
      <c r="H404" s="168" t="str">
        <f>IF(Main!G407=0,"",CONCATENATE(Main!L407))</f>
        <v/>
      </c>
      <c r="I404" s="169" t="str">
        <f>IF(Main!G407=0,"",CONCATENATE(Main!N407))</f>
        <v/>
      </c>
      <c r="J404" s="168" t="str">
        <f>IF(Main!O407&gt;0,Main!O407,"")</f>
        <v/>
      </c>
      <c r="K404" s="163"/>
      <c r="L404" s="163"/>
    </row>
    <row r="405" spans="1:12" ht="30" hidden="1" customHeight="1">
      <c r="A405" s="168" t="str">
        <f>IF(Main!G408=0,"",CONCATENATE(Main!A408))</f>
        <v/>
      </c>
      <c r="B405" s="168" t="str">
        <f>IF(Main!G408=0,"",CONCATENATE(Main!B408))</f>
        <v/>
      </c>
      <c r="C405" s="168" t="str">
        <f>IF(Main!G408=0,"",CONCATENATE("X",Main!D408,"-",Main!C408))</f>
        <v/>
      </c>
      <c r="D405" s="169" t="str">
        <f>IF(Main!G408=0,"",CONCATENATE(Main!E408," ",Main!F408))</f>
        <v/>
      </c>
      <c r="E405" s="169" t="str">
        <f>IF(Main!G408=0,"",CONCATENATE(Main!H408," ",Main!I408))</f>
        <v/>
      </c>
      <c r="F405" s="169" t="str">
        <f>IF(Main!G408=0,"",CONCATENATE(Main!J408," ",Main!K408))</f>
        <v/>
      </c>
      <c r="G405" s="168" t="str">
        <f>IF(Main!G408=0,"",CONCATENATE(Main!G409))</f>
        <v/>
      </c>
      <c r="H405" s="168" t="str">
        <f>IF(Main!G408=0,"",CONCATENATE(Main!L408))</f>
        <v/>
      </c>
      <c r="I405" s="169" t="str">
        <f>IF(Main!G408=0,"",CONCATENATE(Main!N408))</f>
        <v/>
      </c>
      <c r="J405" s="168" t="str">
        <f>IF(Main!O408&gt;0,Main!O408,"")</f>
        <v/>
      </c>
      <c r="K405" s="163"/>
      <c r="L405" s="163"/>
    </row>
    <row r="406" spans="1:12" ht="30" hidden="1" customHeight="1">
      <c r="A406" s="168" t="str">
        <f>IF(Main!G409=0,"",CONCATENATE(Main!A409))</f>
        <v/>
      </c>
      <c r="B406" s="168" t="str">
        <f>IF(Main!G409=0,"",CONCATENATE(Main!B409))</f>
        <v/>
      </c>
      <c r="C406" s="168" t="str">
        <f>IF(Main!G409=0,"",CONCATENATE("X",Main!D409,"-",Main!C409))</f>
        <v/>
      </c>
      <c r="D406" s="169" t="str">
        <f>IF(Main!G409=0,"",CONCATENATE(Main!E409," ",Main!F409))</f>
        <v/>
      </c>
      <c r="E406" s="169" t="str">
        <f>IF(Main!G409=0,"",CONCATENATE(Main!H409," ",Main!I409))</f>
        <v/>
      </c>
      <c r="F406" s="169" t="str">
        <f>IF(Main!G409=0,"",CONCATENATE(Main!J409," ",Main!K409))</f>
        <v/>
      </c>
      <c r="G406" s="168" t="str">
        <f>IF(Main!G409=0,"",CONCATENATE(Main!G410))</f>
        <v/>
      </c>
      <c r="H406" s="168" t="str">
        <f>IF(Main!G409=0,"",CONCATENATE(Main!L409))</f>
        <v/>
      </c>
      <c r="I406" s="169" t="str">
        <f>IF(Main!G409=0,"",CONCATENATE(Main!N409))</f>
        <v/>
      </c>
      <c r="J406" s="168" t="str">
        <f>IF(Main!O409&gt;0,Main!O409,"")</f>
        <v/>
      </c>
      <c r="K406" s="163"/>
      <c r="L406" s="163"/>
    </row>
    <row r="407" spans="1:12" ht="30" hidden="1" customHeight="1">
      <c r="A407" s="168" t="str">
        <f>IF(Main!G410=0,"",CONCATENATE(Main!A410))</f>
        <v/>
      </c>
      <c r="B407" s="168" t="str">
        <f>IF(Main!G410=0,"",CONCATENATE(Main!B410))</f>
        <v/>
      </c>
      <c r="C407" s="168" t="str">
        <f>IF(Main!G410=0,"",CONCATENATE("X",Main!D410,"-",Main!C410))</f>
        <v/>
      </c>
      <c r="D407" s="169" t="str">
        <f>IF(Main!G410=0,"",CONCATENATE(Main!E410," ",Main!F410))</f>
        <v/>
      </c>
      <c r="E407" s="169" t="str">
        <f>IF(Main!G410=0,"",CONCATENATE(Main!H410," ",Main!I410))</f>
        <v/>
      </c>
      <c r="F407" s="169" t="str">
        <f>IF(Main!G410=0,"",CONCATENATE(Main!J410," ",Main!K410))</f>
        <v/>
      </c>
      <c r="G407" s="168" t="str">
        <f>IF(Main!G410=0,"",CONCATENATE(Main!G411))</f>
        <v/>
      </c>
      <c r="H407" s="168" t="str">
        <f>IF(Main!G410=0,"",CONCATENATE(Main!L410))</f>
        <v/>
      </c>
      <c r="I407" s="169" t="str">
        <f>IF(Main!G410=0,"",CONCATENATE(Main!N410))</f>
        <v/>
      </c>
      <c r="J407" s="168" t="str">
        <f>IF(Main!O410&gt;0,Main!O410,"")</f>
        <v/>
      </c>
      <c r="K407" s="163"/>
      <c r="L407" s="163"/>
    </row>
    <row r="408" spans="1:12" ht="30" hidden="1" customHeight="1">
      <c r="A408" s="168" t="str">
        <f>IF(Main!G411=0,"",CONCATENATE(Main!A411))</f>
        <v/>
      </c>
      <c r="B408" s="168" t="str">
        <f>IF(Main!G411=0,"",CONCATENATE(Main!B411))</f>
        <v/>
      </c>
      <c r="C408" s="168" t="str">
        <f>IF(Main!G411=0,"",CONCATENATE("X",Main!D411,"-",Main!C411))</f>
        <v/>
      </c>
      <c r="D408" s="169" t="str">
        <f>IF(Main!G411=0,"",CONCATENATE(Main!E411," ",Main!F411))</f>
        <v/>
      </c>
      <c r="E408" s="169" t="str">
        <f>IF(Main!G411=0,"",CONCATENATE(Main!H411," ",Main!I411))</f>
        <v/>
      </c>
      <c r="F408" s="169" t="str">
        <f>IF(Main!G411=0,"",CONCATENATE(Main!J411," ",Main!K411))</f>
        <v/>
      </c>
      <c r="G408" s="168" t="str">
        <f>IF(Main!G411=0,"",CONCATENATE(Main!G412))</f>
        <v/>
      </c>
      <c r="H408" s="168" t="str">
        <f>IF(Main!G411=0,"",CONCATENATE(Main!L411))</f>
        <v/>
      </c>
      <c r="I408" s="169" t="str">
        <f>IF(Main!G411=0,"",CONCATENATE(Main!N411))</f>
        <v/>
      </c>
      <c r="J408" s="168" t="str">
        <f>IF(Main!O411&gt;0,Main!O411,"")</f>
        <v/>
      </c>
      <c r="K408" s="163"/>
      <c r="L408" s="163"/>
    </row>
    <row r="409" spans="1:12" ht="30" hidden="1" customHeight="1">
      <c r="A409" s="168" t="str">
        <f>IF(Main!G412=0,"",CONCATENATE(Main!A412))</f>
        <v/>
      </c>
      <c r="B409" s="168" t="str">
        <f>IF(Main!G412=0,"",CONCATENATE(Main!B412))</f>
        <v/>
      </c>
      <c r="C409" s="168" t="str">
        <f>IF(Main!G412=0,"",CONCATENATE("X",Main!D412,"-",Main!C412))</f>
        <v/>
      </c>
      <c r="D409" s="169" t="str">
        <f>IF(Main!G412=0,"",CONCATENATE(Main!E412," ",Main!F412))</f>
        <v/>
      </c>
      <c r="E409" s="169" t="str">
        <f>IF(Main!G412=0,"",CONCATENATE(Main!H412," ",Main!I412))</f>
        <v/>
      </c>
      <c r="F409" s="169" t="str">
        <f>IF(Main!G412=0,"",CONCATENATE(Main!J412," ",Main!K412))</f>
        <v/>
      </c>
      <c r="G409" s="168" t="str">
        <f>IF(Main!G412=0,"",CONCATENATE(Main!G413))</f>
        <v/>
      </c>
      <c r="H409" s="168" t="str">
        <f>IF(Main!G412=0,"",CONCATENATE(Main!L412))</f>
        <v/>
      </c>
      <c r="I409" s="169" t="str">
        <f>IF(Main!G412=0,"",CONCATENATE(Main!N412))</f>
        <v/>
      </c>
      <c r="J409" s="168" t="str">
        <f>IF(Main!O412&gt;0,Main!O412,"")</f>
        <v/>
      </c>
      <c r="K409" s="163"/>
      <c r="L409" s="163"/>
    </row>
    <row r="410" spans="1:12" ht="30" hidden="1" customHeight="1">
      <c r="A410" s="168" t="str">
        <f>IF(Main!G413=0,"",CONCATENATE(Main!A413))</f>
        <v/>
      </c>
      <c r="B410" s="168" t="str">
        <f>IF(Main!G413=0,"",CONCATENATE(Main!B413))</f>
        <v/>
      </c>
      <c r="C410" s="168" t="str">
        <f>IF(Main!G413=0,"",CONCATENATE("X",Main!D413,"-",Main!C413))</f>
        <v/>
      </c>
      <c r="D410" s="169" t="str">
        <f>IF(Main!G413=0,"",CONCATENATE(Main!E413," ",Main!F413))</f>
        <v/>
      </c>
      <c r="E410" s="169" t="str">
        <f>IF(Main!G413=0,"",CONCATENATE(Main!H413," ",Main!I413))</f>
        <v/>
      </c>
      <c r="F410" s="169" t="str">
        <f>IF(Main!G413=0,"",CONCATENATE(Main!J413," ",Main!K413))</f>
        <v/>
      </c>
      <c r="G410" s="168" t="str">
        <f>IF(Main!G413=0,"",CONCATENATE(Main!G414))</f>
        <v/>
      </c>
      <c r="H410" s="168" t="str">
        <f>IF(Main!G413=0,"",CONCATENATE(Main!L413))</f>
        <v/>
      </c>
      <c r="I410" s="169" t="str">
        <f>IF(Main!G413=0,"",CONCATENATE(Main!N413))</f>
        <v/>
      </c>
      <c r="J410" s="168" t="str">
        <f>IF(Main!O413&gt;0,Main!O413,"")</f>
        <v/>
      </c>
      <c r="K410" s="163"/>
      <c r="L410" s="163"/>
    </row>
    <row r="411" spans="1:12" ht="30" hidden="1" customHeight="1">
      <c r="A411" s="168" t="str">
        <f>IF(Main!G414=0,"",CONCATENATE(Main!A414))</f>
        <v/>
      </c>
      <c r="B411" s="168" t="str">
        <f>IF(Main!G414=0,"",CONCATENATE(Main!B414))</f>
        <v/>
      </c>
      <c r="C411" s="168" t="str">
        <f>IF(Main!G414=0,"",CONCATENATE("X",Main!D414,"-",Main!C414))</f>
        <v/>
      </c>
      <c r="D411" s="169" t="str">
        <f>IF(Main!G414=0,"",CONCATENATE(Main!E414," ",Main!F414))</f>
        <v/>
      </c>
      <c r="E411" s="169" t="str">
        <f>IF(Main!G414=0,"",CONCATENATE(Main!H414," ",Main!I414))</f>
        <v/>
      </c>
      <c r="F411" s="169" t="str">
        <f>IF(Main!G414=0,"",CONCATENATE(Main!J414," ",Main!K414))</f>
        <v/>
      </c>
      <c r="G411" s="168" t="str">
        <f>IF(Main!G414=0,"",CONCATENATE(Main!G415))</f>
        <v/>
      </c>
      <c r="H411" s="168" t="str">
        <f>IF(Main!G414=0,"",CONCATENATE(Main!L414))</f>
        <v/>
      </c>
      <c r="I411" s="169" t="str">
        <f>IF(Main!G414=0,"",CONCATENATE(Main!N414))</f>
        <v/>
      </c>
      <c r="J411" s="168" t="str">
        <f>IF(Main!O414&gt;0,Main!O414,"")</f>
        <v/>
      </c>
      <c r="K411" s="163"/>
      <c r="L411" s="163"/>
    </row>
    <row r="412" spans="1:12" ht="30" hidden="1" customHeight="1">
      <c r="A412" s="168" t="str">
        <f>IF(Main!G415=0,"",CONCATENATE(Main!A415))</f>
        <v/>
      </c>
      <c r="B412" s="168" t="str">
        <f>IF(Main!G415=0,"",CONCATENATE(Main!B415))</f>
        <v/>
      </c>
      <c r="C412" s="168" t="str">
        <f>IF(Main!G415=0,"",CONCATENATE("X",Main!D415,"-",Main!C415))</f>
        <v/>
      </c>
      <c r="D412" s="169" t="str">
        <f>IF(Main!G415=0,"",CONCATENATE(Main!E415," ",Main!F415))</f>
        <v/>
      </c>
      <c r="E412" s="169" t="str">
        <f>IF(Main!G415=0,"",CONCATENATE(Main!H415," ",Main!I415))</f>
        <v/>
      </c>
      <c r="F412" s="169" t="str">
        <f>IF(Main!G415=0,"",CONCATENATE(Main!J415," ",Main!K415))</f>
        <v/>
      </c>
      <c r="G412" s="168" t="str">
        <f>IF(Main!G415=0,"",CONCATENATE(Main!G416))</f>
        <v/>
      </c>
      <c r="H412" s="168" t="str">
        <f>IF(Main!G415=0,"",CONCATENATE(Main!L415))</f>
        <v/>
      </c>
      <c r="I412" s="169" t="str">
        <f>IF(Main!G415=0,"",CONCATENATE(Main!N415))</f>
        <v/>
      </c>
      <c r="J412" s="168" t="str">
        <f>IF(Main!O415&gt;0,Main!O415,"")</f>
        <v/>
      </c>
      <c r="K412" s="163"/>
      <c r="L412" s="163"/>
    </row>
    <row r="413" spans="1:12" ht="30" hidden="1" customHeight="1">
      <c r="A413" s="168" t="str">
        <f>IF(Main!G416=0,"",CONCATENATE(Main!A416))</f>
        <v/>
      </c>
      <c r="B413" s="168" t="str">
        <f>IF(Main!G416=0,"",CONCATENATE(Main!B416))</f>
        <v/>
      </c>
      <c r="C413" s="168" t="str">
        <f>IF(Main!G416=0,"",CONCATENATE("X",Main!D416,"-",Main!C416))</f>
        <v/>
      </c>
      <c r="D413" s="169" t="str">
        <f>IF(Main!G416=0,"",CONCATENATE(Main!E416," ",Main!F416))</f>
        <v/>
      </c>
      <c r="E413" s="169" t="str">
        <f>IF(Main!G416=0,"",CONCATENATE(Main!H416," ",Main!I416))</f>
        <v/>
      </c>
      <c r="F413" s="169" t="str">
        <f>IF(Main!G416=0,"",CONCATENATE(Main!J416," ",Main!K416))</f>
        <v/>
      </c>
      <c r="G413" s="168" t="str">
        <f>IF(Main!G416=0,"",CONCATENATE(Main!G417))</f>
        <v/>
      </c>
      <c r="H413" s="168" t="str">
        <f>IF(Main!G416=0,"",CONCATENATE(Main!L416))</f>
        <v/>
      </c>
      <c r="I413" s="169" t="str">
        <f>IF(Main!G416=0,"",CONCATENATE(Main!N416))</f>
        <v/>
      </c>
      <c r="J413" s="168" t="str">
        <f>IF(Main!O416&gt;0,Main!O416,"")</f>
        <v/>
      </c>
      <c r="K413" s="163"/>
      <c r="L413" s="163"/>
    </row>
    <row r="414" spans="1:12" ht="30" hidden="1" customHeight="1">
      <c r="A414" s="168" t="str">
        <f>IF(Main!G417=0,"",CONCATENATE(Main!A417))</f>
        <v/>
      </c>
      <c r="B414" s="168" t="str">
        <f>IF(Main!G417=0,"",CONCATENATE(Main!B417))</f>
        <v/>
      </c>
      <c r="C414" s="168" t="str">
        <f>IF(Main!G417=0,"",CONCATENATE("X",Main!D417,"-",Main!C417))</f>
        <v/>
      </c>
      <c r="D414" s="169" t="str">
        <f>IF(Main!G417=0,"",CONCATENATE(Main!E417," ",Main!F417))</f>
        <v/>
      </c>
      <c r="E414" s="169" t="str">
        <f>IF(Main!G417=0,"",CONCATENATE(Main!H417," ",Main!I417))</f>
        <v/>
      </c>
      <c r="F414" s="169" t="str">
        <f>IF(Main!G417=0,"",CONCATENATE(Main!J417," ",Main!K417))</f>
        <v/>
      </c>
      <c r="G414" s="168" t="str">
        <f>IF(Main!G417=0,"",CONCATENATE(Main!G418))</f>
        <v/>
      </c>
      <c r="H414" s="168" t="str">
        <f>IF(Main!G417=0,"",CONCATENATE(Main!L417))</f>
        <v/>
      </c>
      <c r="I414" s="169" t="str">
        <f>IF(Main!G417=0,"",CONCATENATE(Main!N417))</f>
        <v/>
      </c>
      <c r="J414" s="168" t="str">
        <f>IF(Main!O417&gt;0,Main!O417,"")</f>
        <v/>
      </c>
      <c r="K414" s="163"/>
      <c r="L414" s="163"/>
    </row>
    <row r="415" spans="1:12" ht="30" hidden="1" customHeight="1">
      <c r="A415" s="168" t="str">
        <f>IF(Main!G418=0,"",CONCATENATE(Main!A418))</f>
        <v/>
      </c>
      <c r="B415" s="168" t="str">
        <f>IF(Main!G418=0,"",CONCATENATE(Main!B418))</f>
        <v/>
      </c>
      <c r="C415" s="168" t="str">
        <f>IF(Main!G418=0,"",CONCATENATE("X",Main!D418,"-",Main!C418))</f>
        <v/>
      </c>
      <c r="D415" s="169" t="str">
        <f>IF(Main!G418=0,"",CONCATENATE(Main!E418," ",Main!F418))</f>
        <v/>
      </c>
      <c r="E415" s="169" t="str">
        <f>IF(Main!G418=0,"",CONCATENATE(Main!H418," ",Main!I418))</f>
        <v/>
      </c>
      <c r="F415" s="169" t="str">
        <f>IF(Main!G418=0,"",CONCATENATE(Main!J418," ",Main!K418))</f>
        <v/>
      </c>
      <c r="G415" s="168" t="str">
        <f>IF(Main!G418=0,"",CONCATENATE(Main!G419))</f>
        <v/>
      </c>
      <c r="H415" s="168" t="str">
        <f>IF(Main!G418=0,"",CONCATENATE(Main!L418))</f>
        <v/>
      </c>
      <c r="I415" s="169" t="str">
        <f>IF(Main!G418=0,"",CONCATENATE(Main!N418))</f>
        <v/>
      </c>
      <c r="J415" s="168" t="str">
        <f>IF(Main!O418&gt;0,Main!O418,"")</f>
        <v/>
      </c>
      <c r="K415" s="163"/>
      <c r="L415" s="163"/>
    </row>
    <row r="416" spans="1:12" ht="30" hidden="1" customHeight="1">
      <c r="A416" s="168" t="str">
        <f>IF(Main!G419=0,"",CONCATENATE(Main!A419))</f>
        <v/>
      </c>
      <c r="B416" s="168" t="str">
        <f>IF(Main!G419=0,"",CONCATENATE(Main!B419))</f>
        <v/>
      </c>
      <c r="C416" s="168" t="str">
        <f>IF(Main!G419=0,"",CONCATENATE("X",Main!D419,"-",Main!C419))</f>
        <v/>
      </c>
      <c r="D416" s="169" t="str">
        <f>IF(Main!G419=0,"",CONCATENATE(Main!E419," ",Main!F419))</f>
        <v/>
      </c>
      <c r="E416" s="169" t="str">
        <f>IF(Main!G419=0,"",CONCATENATE(Main!H419," ",Main!I419))</f>
        <v/>
      </c>
      <c r="F416" s="169" t="str">
        <f>IF(Main!G419=0,"",CONCATENATE(Main!J419," ",Main!K419))</f>
        <v/>
      </c>
      <c r="G416" s="168" t="str">
        <f>IF(Main!G419=0,"",CONCATENATE(Main!G420))</f>
        <v/>
      </c>
      <c r="H416" s="168" t="str">
        <f>IF(Main!G419=0,"",CONCATENATE(Main!L419))</f>
        <v/>
      </c>
      <c r="I416" s="169" t="str">
        <f>IF(Main!G419=0,"",CONCATENATE(Main!N419))</f>
        <v/>
      </c>
      <c r="J416" s="168" t="str">
        <f>IF(Main!O419&gt;0,Main!O419,"")</f>
        <v/>
      </c>
      <c r="K416" s="163"/>
      <c r="L416" s="163"/>
    </row>
    <row r="417" spans="1:12" ht="30" hidden="1" customHeight="1">
      <c r="A417" s="168" t="str">
        <f>IF(Main!G420=0,"",CONCATENATE(Main!A420))</f>
        <v/>
      </c>
      <c r="B417" s="168" t="str">
        <f>IF(Main!G420=0,"",CONCATENATE(Main!B420))</f>
        <v/>
      </c>
      <c r="C417" s="168" t="str">
        <f>IF(Main!G420=0,"",CONCATENATE("X",Main!D420,"-",Main!C420))</f>
        <v/>
      </c>
      <c r="D417" s="169" t="str">
        <f>IF(Main!G420=0,"",CONCATENATE(Main!E420," ",Main!F420))</f>
        <v/>
      </c>
      <c r="E417" s="169" t="str">
        <f>IF(Main!G420=0,"",CONCATENATE(Main!H420," ",Main!I420))</f>
        <v/>
      </c>
      <c r="F417" s="169" t="str">
        <f>IF(Main!G420=0,"",CONCATENATE(Main!J420," ",Main!K420))</f>
        <v/>
      </c>
      <c r="G417" s="168" t="str">
        <f>IF(Main!G420=0,"",CONCATENATE(Main!G421))</f>
        <v/>
      </c>
      <c r="H417" s="168" t="str">
        <f>IF(Main!G420=0,"",CONCATENATE(Main!L420))</f>
        <v/>
      </c>
      <c r="I417" s="169" t="str">
        <f>IF(Main!G420=0,"",CONCATENATE(Main!N420))</f>
        <v/>
      </c>
      <c r="J417" s="168" t="str">
        <f>IF(Main!O420&gt;0,Main!O420,"")</f>
        <v/>
      </c>
      <c r="K417" s="163"/>
      <c r="L417" s="163"/>
    </row>
    <row r="418" spans="1:12" ht="30" hidden="1" customHeight="1">
      <c r="A418" s="168" t="str">
        <f>IF(Main!G421=0,"",CONCATENATE(Main!A421))</f>
        <v/>
      </c>
      <c r="B418" s="168" t="str">
        <f>IF(Main!G421=0,"",CONCATENATE(Main!B421))</f>
        <v/>
      </c>
      <c r="C418" s="168" t="str">
        <f>IF(Main!G421=0,"",CONCATENATE("X",Main!D421,"-",Main!C421))</f>
        <v/>
      </c>
      <c r="D418" s="169" t="str">
        <f>IF(Main!G421=0,"",CONCATENATE(Main!E421," ",Main!F421))</f>
        <v/>
      </c>
      <c r="E418" s="169" t="str">
        <f>IF(Main!G421=0,"",CONCATENATE(Main!H421," ",Main!I421))</f>
        <v/>
      </c>
      <c r="F418" s="169" t="str">
        <f>IF(Main!G421=0,"",CONCATENATE(Main!J421," ",Main!K421))</f>
        <v/>
      </c>
      <c r="G418" s="168" t="str">
        <f>IF(Main!G421=0,"",CONCATENATE(Main!G422))</f>
        <v/>
      </c>
      <c r="H418" s="168" t="str">
        <f>IF(Main!G421=0,"",CONCATENATE(Main!L421))</f>
        <v/>
      </c>
      <c r="I418" s="169" t="str">
        <f>IF(Main!G421=0,"",CONCATENATE(Main!N421))</f>
        <v/>
      </c>
      <c r="J418" s="168" t="str">
        <f>IF(Main!O421&gt;0,Main!O421,"")</f>
        <v/>
      </c>
      <c r="K418" s="163"/>
      <c r="L418" s="163"/>
    </row>
    <row r="419" spans="1:12" ht="30" hidden="1" customHeight="1">
      <c r="A419" s="168" t="str">
        <f>IF(Main!G422=0,"",CONCATENATE(Main!A422))</f>
        <v/>
      </c>
      <c r="B419" s="168" t="str">
        <f>IF(Main!G422=0,"",CONCATENATE(Main!B422))</f>
        <v/>
      </c>
      <c r="C419" s="168" t="str">
        <f>IF(Main!G422=0,"",CONCATENATE("X",Main!D422,"-",Main!C422))</f>
        <v/>
      </c>
      <c r="D419" s="169" t="str">
        <f>IF(Main!G422=0,"",CONCATENATE(Main!E422," ",Main!F422))</f>
        <v/>
      </c>
      <c r="E419" s="169" t="str">
        <f>IF(Main!G422=0,"",CONCATENATE(Main!H422," ",Main!I422))</f>
        <v/>
      </c>
      <c r="F419" s="169" t="str">
        <f>IF(Main!G422=0,"",CONCATENATE(Main!J422," ",Main!K422))</f>
        <v/>
      </c>
      <c r="G419" s="168" t="str">
        <f>IF(Main!G422=0,"",CONCATENATE(Main!G423))</f>
        <v/>
      </c>
      <c r="H419" s="168" t="str">
        <f>IF(Main!G422=0,"",CONCATENATE(Main!L422))</f>
        <v/>
      </c>
      <c r="I419" s="169" t="str">
        <f>IF(Main!G422=0,"",CONCATENATE(Main!N422))</f>
        <v/>
      </c>
      <c r="J419" s="168" t="str">
        <f>IF(Main!O422&gt;0,Main!O422,"")</f>
        <v/>
      </c>
      <c r="K419" s="163"/>
      <c r="L419" s="163"/>
    </row>
    <row r="420" spans="1:12" ht="30" hidden="1" customHeight="1">
      <c r="A420" s="168" t="str">
        <f>IF(Main!G423=0,"",CONCATENATE(Main!A423))</f>
        <v/>
      </c>
      <c r="B420" s="168" t="str">
        <f>IF(Main!G423=0,"",CONCATENATE(Main!B423))</f>
        <v/>
      </c>
      <c r="C420" s="168" t="str">
        <f>IF(Main!G423=0,"",CONCATENATE("X",Main!D423,"-",Main!C423))</f>
        <v/>
      </c>
      <c r="D420" s="169" t="str">
        <f>IF(Main!G423=0,"",CONCATENATE(Main!E423," ",Main!F423))</f>
        <v/>
      </c>
      <c r="E420" s="169" t="str">
        <f>IF(Main!G423=0,"",CONCATENATE(Main!H423," ",Main!I423))</f>
        <v/>
      </c>
      <c r="F420" s="169" t="str">
        <f>IF(Main!G423=0,"",CONCATENATE(Main!J423," ",Main!K423))</f>
        <v/>
      </c>
      <c r="G420" s="168" t="str">
        <f>IF(Main!G423=0,"",CONCATENATE(Main!G424))</f>
        <v/>
      </c>
      <c r="H420" s="168" t="str">
        <f>IF(Main!G423=0,"",CONCATENATE(Main!L423))</f>
        <v/>
      </c>
      <c r="I420" s="169" t="str">
        <f>IF(Main!G423=0,"",CONCATENATE(Main!N423))</f>
        <v/>
      </c>
      <c r="J420" s="168" t="str">
        <f>IF(Main!O423&gt;0,Main!O423,"")</f>
        <v/>
      </c>
      <c r="K420" s="163"/>
      <c r="L420" s="163"/>
    </row>
    <row r="421" spans="1:12" ht="30" hidden="1" customHeight="1">
      <c r="A421" s="168" t="str">
        <f>IF(Main!G424=0,"",CONCATENATE(Main!A424))</f>
        <v/>
      </c>
      <c r="B421" s="168" t="str">
        <f>IF(Main!G424=0,"",CONCATENATE(Main!B424))</f>
        <v/>
      </c>
      <c r="C421" s="168" t="str">
        <f>IF(Main!G424=0,"",CONCATENATE("X",Main!D424,"-",Main!C424))</f>
        <v/>
      </c>
      <c r="D421" s="169" t="str">
        <f>IF(Main!G424=0,"",CONCATENATE(Main!E424," ",Main!F424))</f>
        <v/>
      </c>
      <c r="E421" s="169" t="str">
        <f>IF(Main!G424=0,"",CONCATENATE(Main!H424," ",Main!I424))</f>
        <v/>
      </c>
      <c r="F421" s="169" t="str">
        <f>IF(Main!G424=0,"",CONCATENATE(Main!J424," ",Main!K424))</f>
        <v/>
      </c>
      <c r="G421" s="168" t="str">
        <f>IF(Main!G424=0,"",CONCATENATE(Main!G425))</f>
        <v/>
      </c>
      <c r="H421" s="168" t="str">
        <f>IF(Main!G424=0,"",CONCATENATE(Main!L424))</f>
        <v/>
      </c>
      <c r="I421" s="169" t="str">
        <f>IF(Main!G424=0,"",CONCATENATE(Main!N424))</f>
        <v/>
      </c>
      <c r="J421" s="168" t="str">
        <f>IF(Main!O424&gt;0,Main!O424,"")</f>
        <v/>
      </c>
      <c r="K421" s="163"/>
      <c r="L421" s="163"/>
    </row>
    <row r="422" spans="1:12" ht="30" hidden="1" customHeight="1">
      <c r="A422" s="168" t="str">
        <f>IF(Main!G425=0,"",CONCATENATE(Main!A425))</f>
        <v/>
      </c>
      <c r="B422" s="168" t="str">
        <f>IF(Main!G425=0,"",CONCATENATE(Main!B425))</f>
        <v/>
      </c>
      <c r="C422" s="168" t="str">
        <f>IF(Main!G425=0,"",CONCATENATE("X",Main!D425,"-",Main!C425))</f>
        <v/>
      </c>
      <c r="D422" s="169" t="str">
        <f>IF(Main!G425=0,"",CONCATENATE(Main!E425," ",Main!F425))</f>
        <v/>
      </c>
      <c r="E422" s="169" t="str">
        <f>IF(Main!G425=0,"",CONCATENATE(Main!H425," ",Main!I425))</f>
        <v/>
      </c>
      <c r="F422" s="169" t="str">
        <f>IF(Main!G425=0,"",CONCATENATE(Main!J425," ",Main!K425))</f>
        <v/>
      </c>
      <c r="G422" s="168" t="str">
        <f>IF(Main!G425=0,"",CONCATENATE(Main!G426))</f>
        <v/>
      </c>
      <c r="H422" s="168" t="str">
        <f>IF(Main!G425=0,"",CONCATENATE(Main!L425))</f>
        <v/>
      </c>
      <c r="I422" s="169" t="str">
        <f>IF(Main!G425=0,"",CONCATENATE(Main!N425))</f>
        <v/>
      </c>
      <c r="J422" s="168" t="str">
        <f>IF(Main!O425&gt;0,Main!O425,"")</f>
        <v/>
      </c>
      <c r="K422" s="163"/>
      <c r="L422" s="163"/>
    </row>
    <row r="423" spans="1:12" ht="30" hidden="1" customHeight="1">
      <c r="A423" s="168" t="str">
        <f>IF(Main!G426=0,"",CONCATENATE(Main!A426))</f>
        <v/>
      </c>
      <c r="B423" s="168" t="str">
        <f>IF(Main!G426=0,"",CONCATENATE(Main!B426))</f>
        <v/>
      </c>
      <c r="C423" s="168" t="str">
        <f>IF(Main!G426=0,"",CONCATENATE("X",Main!D426,"-",Main!C426))</f>
        <v/>
      </c>
      <c r="D423" s="169" t="str">
        <f>IF(Main!G426=0,"",CONCATENATE(Main!E426," ",Main!F426))</f>
        <v/>
      </c>
      <c r="E423" s="169" t="str">
        <f>IF(Main!G426=0,"",CONCATENATE(Main!H426," ",Main!I426))</f>
        <v/>
      </c>
      <c r="F423" s="169" t="str">
        <f>IF(Main!G426=0,"",CONCATENATE(Main!J426," ",Main!K426))</f>
        <v/>
      </c>
      <c r="G423" s="168" t="str">
        <f>IF(Main!G426=0,"",CONCATENATE(Main!G427))</f>
        <v/>
      </c>
      <c r="H423" s="168" t="str">
        <f>IF(Main!G426=0,"",CONCATENATE(Main!L426))</f>
        <v/>
      </c>
      <c r="I423" s="169" t="str">
        <f>IF(Main!G426=0,"",CONCATENATE(Main!N426))</f>
        <v/>
      </c>
      <c r="J423" s="168" t="str">
        <f>IF(Main!O426&gt;0,Main!O426,"")</f>
        <v/>
      </c>
      <c r="K423" s="163"/>
      <c r="L423" s="163"/>
    </row>
    <row r="424" spans="1:12" ht="30" hidden="1" customHeight="1">
      <c r="A424" s="168" t="str">
        <f>IF(Main!G427=0,"",CONCATENATE(Main!A427))</f>
        <v/>
      </c>
      <c r="B424" s="168" t="str">
        <f>IF(Main!G427=0,"",CONCATENATE(Main!B427))</f>
        <v/>
      </c>
      <c r="C424" s="168" t="str">
        <f>IF(Main!G427=0,"",CONCATENATE("X",Main!D427,"-",Main!C427))</f>
        <v/>
      </c>
      <c r="D424" s="169" t="str">
        <f>IF(Main!G427=0,"",CONCATENATE(Main!E427," ",Main!F427))</f>
        <v/>
      </c>
      <c r="E424" s="169" t="str">
        <f>IF(Main!G427=0,"",CONCATENATE(Main!H427," ",Main!I427))</f>
        <v/>
      </c>
      <c r="F424" s="169" t="str">
        <f>IF(Main!G427=0,"",CONCATENATE(Main!J427," ",Main!K427))</f>
        <v/>
      </c>
      <c r="G424" s="168" t="str">
        <f>IF(Main!G427=0,"",CONCATENATE(Main!G428))</f>
        <v/>
      </c>
      <c r="H424" s="168" t="str">
        <f>IF(Main!G427=0,"",CONCATENATE(Main!L427))</f>
        <v/>
      </c>
      <c r="I424" s="169" t="str">
        <f>IF(Main!G427=0,"",CONCATENATE(Main!N427))</f>
        <v/>
      </c>
      <c r="J424" s="168" t="str">
        <f>IF(Main!O427&gt;0,Main!O427,"")</f>
        <v/>
      </c>
      <c r="K424" s="163"/>
      <c r="L424" s="163"/>
    </row>
    <row r="425" spans="1:12" ht="30" hidden="1" customHeight="1">
      <c r="A425" s="168" t="str">
        <f>IF(Main!G428=0,"",CONCATENATE(Main!A428))</f>
        <v/>
      </c>
      <c r="B425" s="168" t="str">
        <f>IF(Main!G428=0,"",CONCATENATE(Main!B428))</f>
        <v/>
      </c>
      <c r="C425" s="168" t="str">
        <f>IF(Main!G428=0,"",CONCATENATE("X",Main!D428,"-",Main!C428))</f>
        <v/>
      </c>
      <c r="D425" s="169" t="str">
        <f>IF(Main!G428=0,"",CONCATENATE(Main!E428," ",Main!F428))</f>
        <v/>
      </c>
      <c r="E425" s="169" t="str">
        <f>IF(Main!G428=0,"",CONCATENATE(Main!H428," ",Main!I428))</f>
        <v/>
      </c>
      <c r="F425" s="169" t="str">
        <f>IF(Main!G428=0,"",CONCATENATE(Main!J428," ",Main!K428))</f>
        <v/>
      </c>
      <c r="G425" s="168" t="str">
        <f>IF(Main!G428=0,"",CONCATENATE(Main!G429))</f>
        <v/>
      </c>
      <c r="H425" s="168" t="str">
        <f>IF(Main!G428=0,"",CONCATENATE(Main!L428))</f>
        <v/>
      </c>
      <c r="I425" s="169" t="str">
        <f>IF(Main!G428=0,"",CONCATENATE(Main!N428))</f>
        <v/>
      </c>
      <c r="J425" s="168" t="str">
        <f>IF(Main!O428&gt;0,Main!O428,"")</f>
        <v/>
      </c>
      <c r="K425" s="163"/>
      <c r="L425" s="163"/>
    </row>
    <row r="426" spans="1:12" ht="30" hidden="1" customHeight="1">
      <c r="A426" s="168" t="str">
        <f>IF(Main!G429=0,"",CONCATENATE(Main!A429))</f>
        <v/>
      </c>
      <c r="B426" s="168" t="str">
        <f>IF(Main!G429=0,"",CONCATENATE(Main!B429))</f>
        <v/>
      </c>
      <c r="C426" s="168" t="str">
        <f>IF(Main!G429=0,"",CONCATENATE("X",Main!D429,"-",Main!C429))</f>
        <v/>
      </c>
      <c r="D426" s="169" t="str">
        <f>IF(Main!G429=0,"",CONCATENATE(Main!E429," ",Main!F429))</f>
        <v/>
      </c>
      <c r="E426" s="169" t="str">
        <f>IF(Main!G429=0,"",CONCATENATE(Main!H429," ",Main!I429))</f>
        <v/>
      </c>
      <c r="F426" s="169" t="str">
        <f>IF(Main!G429=0,"",CONCATENATE(Main!J429," ",Main!K429))</f>
        <v/>
      </c>
      <c r="G426" s="168" t="str">
        <f>IF(Main!G429=0,"",CONCATENATE(Main!G430))</f>
        <v/>
      </c>
      <c r="H426" s="168" t="str">
        <f>IF(Main!G429=0,"",CONCATENATE(Main!L429))</f>
        <v/>
      </c>
      <c r="I426" s="169" t="str">
        <f>IF(Main!G429=0,"",CONCATENATE(Main!N429))</f>
        <v/>
      </c>
      <c r="J426" s="168" t="str">
        <f>IF(Main!O429&gt;0,Main!O429,"")</f>
        <v/>
      </c>
      <c r="K426" s="163"/>
      <c r="L426" s="163"/>
    </row>
    <row r="427" spans="1:12" ht="30" hidden="1" customHeight="1">
      <c r="A427" s="168" t="str">
        <f>IF(Main!G430=0,"",CONCATENATE(Main!A430))</f>
        <v/>
      </c>
      <c r="B427" s="168" t="str">
        <f>IF(Main!G430=0,"",CONCATENATE(Main!B430))</f>
        <v/>
      </c>
      <c r="C427" s="168" t="str">
        <f>IF(Main!G430=0,"",CONCATENATE("X",Main!D430,"-",Main!C430))</f>
        <v/>
      </c>
      <c r="D427" s="169" t="str">
        <f>IF(Main!G430=0,"",CONCATENATE(Main!E430," ",Main!F430))</f>
        <v/>
      </c>
      <c r="E427" s="169" t="str">
        <f>IF(Main!G430=0,"",CONCATENATE(Main!H430," ",Main!I430))</f>
        <v/>
      </c>
      <c r="F427" s="169" t="str">
        <f>IF(Main!G430=0,"",CONCATENATE(Main!J430," ",Main!K430))</f>
        <v/>
      </c>
      <c r="G427" s="168" t="str">
        <f>IF(Main!G430=0,"",CONCATENATE(Main!G431))</f>
        <v/>
      </c>
      <c r="H427" s="168" t="str">
        <f>IF(Main!G430=0,"",CONCATENATE(Main!L430))</f>
        <v/>
      </c>
      <c r="I427" s="169" t="str">
        <f>IF(Main!G430=0,"",CONCATENATE(Main!N430))</f>
        <v/>
      </c>
      <c r="J427" s="168" t="str">
        <f>IF(Main!O430&gt;0,Main!O430,"")</f>
        <v/>
      </c>
      <c r="K427" s="163"/>
      <c r="L427" s="163"/>
    </row>
    <row r="428" spans="1:12" ht="30" hidden="1" customHeight="1">
      <c r="A428" s="168" t="str">
        <f>IF(Main!G431=0,"",CONCATENATE(Main!A431))</f>
        <v/>
      </c>
      <c r="B428" s="168" t="str">
        <f>IF(Main!G431=0,"",CONCATENATE(Main!B431))</f>
        <v/>
      </c>
      <c r="C428" s="168" t="str">
        <f>IF(Main!G431=0,"",CONCATENATE("X",Main!D431,"-",Main!C431))</f>
        <v/>
      </c>
      <c r="D428" s="169" t="str">
        <f>IF(Main!G431=0,"",CONCATENATE(Main!E431," ",Main!F431))</f>
        <v/>
      </c>
      <c r="E428" s="169" t="str">
        <f>IF(Main!G431=0,"",CONCATENATE(Main!H431," ",Main!I431))</f>
        <v/>
      </c>
      <c r="F428" s="169" t="str">
        <f>IF(Main!G431=0,"",CONCATENATE(Main!J431," ",Main!K431))</f>
        <v/>
      </c>
      <c r="G428" s="168" t="str">
        <f>IF(Main!G431=0,"",CONCATENATE(Main!G432))</f>
        <v/>
      </c>
      <c r="H428" s="168" t="str">
        <f>IF(Main!G431=0,"",CONCATENATE(Main!L431))</f>
        <v/>
      </c>
      <c r="I428" s="169" t="str">
        <f>IF(Main!G431=0,"",CONCATENATE(Main!N431))</f>
        <v/>
      </c>
      <c r="J428" s="168" t="str">
        <f>IF(Main!O431&gt;0,Main!O431,"")</f>
        <v/>
      </c>
      <c r="K428" s="163"/>
      <c r="L428" s="163"/>
    </row>
    <row r="429" spans="1:12" ht="30" hidden="1" customHeight="1">
      <c r="A429" s="168" t="str">
        <f>IF(Main!G432=0,"",CONCATENATE(Main!A432))</f>
        <v/>
      </c>
      <c r="B429" s="168" t="str">
        <f>IF(Main!G432=0,"",CONCATENATE(Main!B432))</f>
        <v/>
      </c>
      <c r="C429" s="168" t="str">
        <f>IF(Main!G432=0,"",CONCATENATE("X",Main!D432,"-",Main!C432))</f>
        <v/>
      </c>
      <c r="D429" s="169" t="str">
        <f>IF(Main!G432=0,"",CONCATENATE(Main!E432," ",Main!F432))</f>
        <v/>
      </c>
      <c r="E429" s="169" t="str">
        <f>IF(Main!G432=0,"",CONCATENATE(Main!H432," ",Main!I432))</f>
        <v/>
      </c>
      <c r="F429" s="169" t="str">
        <f>IF(Main!G432=0,"",CONCATENATE(Main!J432," ",Main!K432))</f>
        <v/>
      </c>
      <c r="G429" s="168" t="str">
        <f>IF(Main!G432=0,"",CONCATENATE(Main!G433))</f>
        <v/>
      </c>
      <c r="H429" s="168" t="str">
        <f>IF(Main!G432=0,"",CONCATENATE(Main!L432))</f>
        <v/>
      </c>
      <c r="I429" s="169" t="str">
        <f>IF(Main!G432=0,"",CONCATENATE(Main!N432))</f>
        <v/>
      </c>
      <c r="J429" s="168" t="str">
        <f>IF(Main!O432&gt;0,Main!O432,"")</f>
        <v/>
      </c>
      <c r="K429" s="163"/>
      <c r="L429" s="163"/>
    </row>
    <row r="430" spans="1:12" ht="30" hidden="1" customHeight="1">
      <c r="A430" s="168" t="str">
        <f>IF(Main!G433=0,"",CONCATENATE(Main!A433))</f>
        <v/>
      </c>
      <c r="B430" s="168" t="str">
        <f>IF(Main!G433=0,"",CONCATENATE(Main!B433))</f>
        <v/>
      </c>
      <c r="C430" s="168" t="str">
        <f>IF(Main!G433=0,"",CONCATENATE("X",Main!D433,"-",Main!C433))</f>
        <v/>
      </c>
      <c r="D430" s="169" t="str">
        <f>IF(Main!G433=0,"",CONCATENATE(Main!E433," ",Main!F433))</f>
        <v/>
      </c>
      <c r="E430" s="169" t="str">
        <f>IF(Main!G433=0,"",CONCATENATE(Main!H433," ",Main!I433))</f>
        <v/>
      </c>
      <c r="F430" s="169" t="str">
        <f>IF(Main!G433=0,"",CONCATENATE(Main!J433," ",Main!K433))</f>
        <v/>
      </c>
      <c r="G430" s="168" t="str">
        <f>IF(Main!G433=0,"",CONCATENATE(Main!G434))</f>
        <v/>
      </c>
      <c r="H430" s="168" t="str">
        <f>IF(Main!G433=0,"",CONCATENATE(Main!L433))</f>
        <v/>
      </c>
      <c r="I430" s="169" t="str">
        <f>IF(Main!G433=0,"",CONCATENATE(Main!N433))</f>
        <v/>
      </c>
      <c r="J430" s="168" t="str">
        <f>IF(Main!O433&gt;0,Main!O433,"")</f>
        <v/>
      </c>
      <c r="K430" s="163"/>
      <c r="L430" s="163"/>
    </row>
    <row r="431" spans="1:12" ht="30" hidden="1" customHeight="1">
      <c r="A431" s="168" t="str">
        <f>IF(Main!G434=0,"",CONCATENATE(Main!A434))</f>
        <v/>
      </c>
      <c r="B431" s="168" t="str">
        <f>IF(Main!G434=0,"",CONCATENATE(Main!B434))</f>
        <v/>
      </c>
      <c r="C431" s="168" t="str">
        <f>IF(Main!G434=0,"",CONCATENATE("X",Main!D434,"-",Main!C434))</f>
        <v/>
      </c>
      <c r="D431" s="169" t="str">
        <f>IF(Main!G434=0,"",CONCATENATE(Main!E434," ",Main!F434))</f>
        <v/>
      </c>
      <c r="E431" s="169" t="str">
        <f>IF(Main!G434=0,"",CONCATENATE(Main!H434," ",Main!I434))</f>
        <v/>
      </c>
      <c r="F431" s="169" t="str">
        <f>IF(Main!G434=0,"",CONCATENATE(Main!J434," ",Main!K434))</f>
        <v/>
      </c>
      <c r="G431" s="168" t="str">
        <f>IF(Main!G434=0,"",CONCATENATE(Main!G435))</f>
        <v/>
      </c>
      <c r="H431" s="168" t="str">
        <f>IF(Main!G434=0,"",CONCATENATE(Main!L434))</f>
        <v/>
      </c>
      <c r="I431" s="169" t="str">
        <f>IF(Main!G434=0,"",CONCATENATE(Main!N434))</f>
        <v/>
      </c>
      <c r="J431" s="168" t="str">
        <f>IF(Main!O434&gt;0,Main!O434,"")</f>
        <v/>
      </c>
      <c r="K431" s="163"/>
      <c r="L431" s="163"/>
    </row>
    <row r="432" spans="1:12" ht="30" hidden="1" customHeight="1">
      <c r="A432" s="168" t="str">
        <f>IF(Main!G435=0,"",CONCATENATE(Main!A435))</f>
        <v/>
      </c>
      <c r="B432" s="168" t="str">
        <f>IF(Main!G435=0,"",CONCATENATE(Main!B435))</f>
        <v/>
      </c>
      <c r="C432" s="168" t="str">
        <f>IF(Main!G435=0,"",CONCATENATE("X",Main!D435,"-",Main!C435))</f>
        <v/>
      </c>
      <c r="D432" s="169" t="str">
        <f>IF(Main!G435=0,"",CONCATENATE(Main!E435," ",Main!F435))</f>
        <v/>
      </c>
      <c r="E432" s="169" t="str">
        <f>IF(Main!G435=0,"",CONCATENATE(Main!H435," ",Main!I435))</f>
        <v/>
      </c>
      <c r="F432" s="169" t="str">
        <f>IF(Main!G435=0,"",CONCATENATE(Main!J435," ",Main!K435))</f>
        <v/>
      </c>
      <c r="G432" s="168" t="str">
        <f>IF(Main!G435=0,"",CONCATENATE(Main!G436))</f>
        <v/>
      </c>
      <c r="H432" s="168" t="str">
        <f>IF(Main!G435=0,"",CONCATENATE(Main!L435))</f>
        <v/>
      </c>
      <c r="I432" s="169" t="str">
        <f>IF(Main!G435=0,"",CONCATENATE(Main!N435))</f>
        <v/>
      </c>
      <c r="J432" s="168" t="str">
        <f>IF(Main!O435&gt;0,Main!O435,"")</f>
        <v/>
      </c>
      <c r="K432" s="163"/>
      <c r="L432" s="163"/>
    </row>
    <row r="433" spans="1:12" ht="30" hidden="1" customHeight="1">
      <c r="A433" s="168" t="str">
        <f>IF(Main!G436=0,"",CONCATENATE(Main!A436))</f>
        <v/>
      </c>
      <c r="B433" s="168" t="str">
        <f>IF(Main!G436=0,"",CONCATENATE(Main!B436))</f>
        <v/>
      </c>
      <c r="C433" s="168" t="str">
        <f>IF(Main!G436=0,"",CONCATENATE("X",Main!D436,"-",Main!C436))</f>
        <v/>
      </c>
      <c r="D433" s="169" t="str">
        <f>IF(Main!G436=0,"",CONCATENATE(Main!E436," ",Main!F436))</f>
        <v/>
      </c>
      <c r="E433" s="169" t="str">
        <f>IF(Main!G436=0,"",CONCATENATE(Main!H436," ",Main!I436))</f>
        <v/>
      </c>
      <c r="F433" s="169" t="str">
        <f>IF(Main!G436=0,"",CONCATENATE(Main!J436," ",Main!K436))</f>
        <v/>
      </c>
      <c r="G433" s="168" t="str">
        <f>IF(Main!G436=0,"",CONCATENATE(Main!G437))</f>
        <v/>
      </c>
      <c r="H433" s="168" t="str">
        <f>IF(Main!G436=0,"",CONCATENATE(Main!L436))</f>
        <v/>
      </c>
      <c r="I433" s="169" t="str">
        <f>IF(Main!G436=0,"",CONCATENATE(Main!N436))</f>
        <v/>
      </c>
      <c r="J433" s="168" t="str">
        <f>IF(Main!O436&gt;0,Main!O436,"")</f>
        <v/>
      </c>
      <c r="K433" s="163"/>
      <c r="L433" s="163"/>
    </row>
    <row r="434" spans="1:12" ht="30" hidden="1" customHeight="1">
      <c r="A434" s="168" t="str">
        <f>IF(Main!G437=0,"",CONCATENATE(Main!A437))</f>
        <v/>
      </c>
      <c r="B434" s="168" t="str">
        <f>IF(Main!G437=0,"",CONCATENATE(Main!B437))</f>
        <v/>
      </c>
      <c r="C434" s="168" t="str">
        <f>IF(Main!G437=0,"",CONCATENATE("X",Main!D437,"-",Main!C437))</f>
        <v/>
      </c>
      <c r="D434" s="169" t="str">
        <f>IF(Main!G437=0,"",CONCATENATE(Main!E437," ",Main!F437))</f>
        <v/>
      </c>
      <c r="E434" s="169" t="str">
        <f>IF(Main!G437=0,"",CONCATENATE(Main!H437," ",Main!I437))</f>
        <v/>
      </c>
      <c r="F434" s="169" t="str">
        <f>IF(Main!G437=0,"",CONCATENATE(Main!J437," ",Main!K437))</f>
        <v/>
      </c>
      <c r="G434" s="168" t="str">
        <f>IF(Main!G437=0,"",CONCATENATE(Main!G438))</f>
        <v/>
      </c>
      <c r="H434" s="168" t="str">
        <f>IF(Main!G437=0,"",CONCATENATE(Main!L437))</f>
        <v/>
      </c>
      <c r="I434" s="169" t="str">
        <f>IF(Main!G437=0,"",CONCATENATE(Main!N437))</f>
        <v/>
      </c>
      <c r="J434" s="168" t="str">
        <f>IF(Main!O437&gt;0,Main!O437,"")</f>
        <v/>
      </c>
      <c r="K434" s="163"/>
      <c r="L434" s="163"/>
    </row>
    <row r="435" spans="1:12" ht="30" hidden="1" customHeight="1">
      <c r="A435" s="168" t="str">
        <f>IF(Main!G438=0,"",CONCATENATE(Main!A438))</f>
        <v/>
      </c>
      <c r="B435" s="168" t="str">
        <f>IF(Main!G438=0,"",CONCATENATE(Main!B438))</f>
        <v/>
      </c>
      <c r="C435" s="168" t="str">
        <f>IF(Main!G438=0,"",CONCATENATE("X",Main!D438,"-",Main!C438))</f>
        <v/>
      </c>
      <c r="D435" s="169" t="str">
        <f>IF(Main!G438=0,"",CONCATENATE(Main!E438," ",Main!F438))</f>
        <v/>
      </c>
      <c r="E435" s="169" t="str">
        <f>IF(Main!G438=0,"",CONCATENATE(Main!H438," ",Main!I438))</f>
        <v/>
      </c>
      <c r="F435" s="169" t="str">
        <f>IF(Main!G438=0,"",CONCATENATE(Main!J438," ",Main!K438))</f>
        <v/>
      </c>
      <c r="G435" s="168" t="str">
        <f>IF(Main!G438=0,"",CONCATENATE(Main!G439))</f>
        <v/>
      </c>
      <c r="H435" s="168" t="str">
        <f>IF(Main!G438=0,"",CONCATENATE(Main!L438))</f>
        <v/>
      </c>
      <c r="I435" s="169" t="str">
        <f>IF(Main!G438=0,"",CONCATENATE(Main!N438))</f>
        <v/>
      </c>
      <c r="J435" s="168" t="str">
        <f>IF(Main!O438&gt;0,Main!O438,"")</f>
        <v/>
      </c>
      <c r="K435" s="163"/>
      <c r="L435" s="163"/>
    </row>
    <row r="436" spans="1:12" ht="30" hidden="1" customHeight="1">
      <c r="A436" s="168" t="str">
        <f>IF(Main!G439=0,"",CONCATENATE(Main!A439))</f>
        <v/>
      </c>
      <c r="B436" s="168" t="str">
        <f>IF(Main!G439=0,"",CONCATENATE(Main!B439))</f>
        <v/>
      </c>
      <c r="C436" s="168" t="str">
        <f>IF(Main!G439=0,"",CONCATENATE("X",Main!D439,"-",Main!C439))</f>
        <v/>
      </c>
      <c r="D436" s="169" t="str">
        <f>IF(Main!G439=0,"",CONCATENATE(Main!E439," ",Main!F439))</f>
        <v/>
      </c>
      <c r="E436" s="169" t="str">
        <f>IF(Main!G439=0,"",CONCATENATE(Main!H439," ",Main!I439))</f>
        <v/>
      </c>
      <c r="F436" s="169" t="str">
        <f>IF(Main!G439=0,"",CONCATENATE(Main!J439," ",Main!K439))</f>
        <v/>
      </c>
      <c r="G436" s="168" t="str">
        <f>IF(Main!G439=0,"",CONCATENATE(Main!G440))</f>
        <v/>
      </c>
      <c r="H436" s="168" t="str">
        <f>IF(Main!G439=0,"",CONCATENATE(Main!L439))</f>
        <v/>
      </c>
      <c r="I436" s="169" t="str">
        <f>IF(Main!G439=0,"",CONCATENATE(Main!N439))</f>
        <v/>
      </c>
      <c r="J436" s="168" t="str">
        <f>IF(Main!O439&gt;0,Main!O439,"")</f>
        <v/>
      </c>
      <c r="K436" s="163"/>
      <c r="L436" s="163"/>
    </row>
    <row r="437" spans="1:12" ht="30" hidden="1" customHeight="1">
      <c r="A437" s="168" t="str">
        <f>IF(Main!G440=0,"",CONCATENATE(Main!A440))</f>
        <v/>
      </c>
      <c r="B437" s="168" t="str">
        <f>IF(Main!G440=0,"",CONCATENATE(Main!B440))</f>
        <v/>
      </c>
      <c r="C437" s="168" t="str">
        <f>IF(Main!G440=0,"",CONCATENATE("X",Main!D440,"-",Main!C440))</f>
        <v/>
      </c>
      <c r="D437" s="169" t="str">
        <f>IF(Main!G440=0,"",CONCATENATE(Main!E440," ",Main!F440))</f>
        <v/>
      </c>
      <c r="E437" s="169" t="str">
        <f>IF(Main!G440=0,"",CONCATENATE(Main!H440," ",Main!I440))</f>
        <v/>
      </c>
      <c r="F437" s="169" t="str">
        <f>IF(Main!G440=0,"",CONCATENATE(Main!J440," ",Main!K440))</f>
        <v/>
      </c>
      <c r="G437" s="168" t="str">
        <f>IF(Main!G440=0,"",CONCATENATE(Main!G441))</f>
        <v/>
      </c>
      <c r="H437" s="168" t="str">
        <f>IF(Main!G440=0,"",CONCATENATE(Main!L440))</f>
        <v/>
      </c>
      <c r="I437" s="169" t="str">
        <f>IF(Main!G440=0,"",CONCATENATE(Main!N440))</f>
        <v/>
      </c>
      <c r="J437" s="168" t="str">
        <f>IF(Main!O440&gt;0,Main!O440,"")</f>
        <v/>
      </c>
      <c r="K437" s="163"/>
      <c r="L437" s="163"/>
    </row>
    <row r="438" spans="1:12" ht="30" hidden="1" customHeight="1">
      <c r="A438" s="168" t="str">
        <f>IF(Main!G441=0,"",CONCATENATE(Main!A441))</f>
        <v/>
      </c>
      <c r="B438" s="168" t="str">
        <f>IF(Main!G441=0,"",CONCATENATE(Main!B441))</f>
        <v/>
      </c>
      <c r="C438" s="168" t="str">
        <f>IF(Main!G441=0,"",CONCATENATE("X",Main!D441,"-",Main!C441))</f>
        <v/>
      </c>
      <c r="D438" s="169" t="str">
        <f>IF(Main!G441=0,"",CONCATENATE(Main!E441," ",Main!F441))</f>
        <v/>
      </c>
      <c r="E438" s="169" t="str">
        <f>IF(Main!G441=0,"",CONCATENATE(Main!H441," ",Main!I441))</f>
        <v/>
      </c>
      <c r="F438" s="169" t="str">
        <f>IF(Main!G441=0,"",CONCATENATE(Main!J441," ",Main!K441))</f>
        <v/>
      </c>
      <c r="G438" s="168" t="str">
        <f>IF(Main!G441=0,"",CONCATENATE(Main!G442))</f>
        <v/>
      </c>
      <c r="H438" s="168" t="str">
        <f>IF(Main!G441=0,"",CONCATENATE(Main!L441))</f>
        <v/>
      </c>
      <c r="I438" s="169" t="str">
        <f>IF(Main!G441=0,"",CONCATENATE(Main!N441))</f>
        <v/>
      </c>
      <c r="J438" s="168" t="str">
        <f>IF(Main!O441&gt;0,Main!O441,"")</f>
        <v/>
      </c>
      <c r="K438" s="163"/>
      <c r="L438" s="163"/>
    </row>
    <row r="439" spans="1:12" ht="30" hidden="1" customHeight="1">
      <c r="A439" s="168" t="str">
        <f>IF(Main!G442=0,"",CONCATENATE(Main!A442))</f>
        <v/>
      </c>
      <c r="B439" s="168" t="str">
        <f>IF(Main!G442=0,"",CONCATENATE(Main!B442))</f>
        <v/>
      </c>
      <c r="C439" s="168" t="str">
        <f>IF(Main!G442=0,"",CONCATENATE("X",Main!D442,"-",Main!C442))</f>
        <v/>
      </c>
      <c r="D439" s="169" t="str">
        <f>IF(Main!G442=0,"",CONCATENATE(Main!E442," ",Main!F442))</f>
        <v/>
      </c>
      <c r="E439" s="169" t="str">
        <f>IF(Main!G442=0,"",CONCATENATE(Main!H442," ",Main!I442))</f>
        <v/>
      </c>
      <c r="F439" s="169" t="str">
        <f>IF(Main!G442=0,"",CONCATENATE(Main!J442," ",Main!K442))</f>
        <v/>
      </c>
      <c r="G439" s="168" t="str">
        <f>IF(Main!G442=0,"",CONCATENATE(Main!G443))</f>
        <v/>
      </c>
      <c r="H439" s="168" t="str">
        <f>IF(Main!G442=0,"",CONCATENATE(Main!L442))</f>
        <v/>
      </c>
      <c r="I439" s="169" t="str">
        <f>IF(Main!G442=0,"",CONCATENATE(Main!N442))</f>
        <v/>
      </c>
      <c r="J439" s="168" t="str">
        <f>IF(Main!O442&gt;0,Main!O442,"")</f>
        <v/>
      </c>
      <c r="K439" s="163"/>
      <c r="L439" s="163"/>
    </row>
    <row r="440" spans="1:12" ht="30" hidden="1" customHeight="1">
      <c r="A440" s="168" t="str">
        <f>IF(Main!G443=0,"",CONCATENATE(Main!A443))</f>
        <v/>
      </c>
      <c r="B440" s="168" t="str">
        <f>IF(Main!G443=0,"",CONCATENATE(Main!B443))</f>
        <v/>
      </c>
      <c r="C440" s="168" t="str">
        <f>IF(Main!G443=0,"",CONCATENATE("X",Main!D443,"-",Main!C443))</f>
        <v/>
      </c>
      <c r="D440" s="169" t="str">
        <f>IF(Main!G443=0,"",CONCATENATE(Main!E443," ",Main!F443))</f>
        <v/>
      </c>
      <c r="E440" s="169" t="str">
        <f>IF(Main!G443=0,"",CONCATENATE(Main!H443," ",Main!I443))</f>
        <v/>
      </c>
      <c r="F440" s="169" t="str">
        <f>IF(Main!G443=0,"",CONCATENATE(Main!J443," ",Main!K443))</f>
        <v/>
      </c>
      <c r="G440" s="168" t="str">
        <f>IF(Main!G443=0,"",CONCATENATE(Main!G444))</f>
        <v/>
      </c>
      <c r="H440" s="168" t="str">
        <f>IF(Main!G443=0,"",CONCATENATE(Main!L443))</f>
        <v/>
      </c>
      <c r="I440" s="169" t="str">
        <f>IF(Main!G443=0,"",CONCATENATE(Main!N443))</f>
        <v/>
      </c>
      <c r="J440" s="168" t="str">
        <f>IF(Main!O443&gt;0,Main!O443,"")</f>
        <v/>
      </c>
      <c r="K440" s="163"/>
      <c r="L440" s="163"/>
    </row>
    <row r="441" spans="1:12" ht="30" hidden="1" customHeight="1">
      <c r="A441" s="168" t="str">
        <f>IF(Main!G444=0,"",CONCATENATE(Main!A444))</f>
        <v/>
      </c>
      <c r="B441" s="168" t="str">
        <f>IF(Main!G444=0,"",CONCATENATE(Main!B444))</f>
        <v/>
      </c>
      <c r="C441" s="168" t="str">
        <f>IF(Main!G444=0,"",CONCATENATE("X",Main!D444,"-",Main!C444))</f>
        <v/>
      </c>
      <c r="D441" s="169" t="str">
        <f>IF(Main!G444=0,"",CONCATENATE(Main!E444," ",Main!F444))</f>
        <v/>
      </c>
      <c r="E441" s="169" t="str">
        <f>IF(Main!G444=0,"",CONCATENATE(Main!H444," ",Main!I444))</f>
        <v/>
      </c>
      <c r="F441" s="169" t="str">
        <f>IF(Main!G444=0,"",CONCATENATE(Main!J444," ",Main!K444))</f>
        <v/>
      </c>
      <c r="G441" s="168" t="str">
        <f>IF(Main!G444=0,"",CONCATENATE(Main!G445))</f>
        <v/>
      </c>
      <c r="H441" s="168" t="str">
        <f>IF(Main!G444=0,"",CONCATENATE(Main!L444))</f>
        <v/>
      </c>
      <c r="I441" s="169" t="str">
        <f>IF(Main!G444=0,"",CONCATENATE(Main!N444))</f>
        <v/>
      </c>
      <c r="J441" s="168" t="str">
        <f>IF(Main!O444&gt;0,Main!O444,"")</f>
        <v/>
      </c>
      <c r="K441" s="163"/>
      <c r="L441" s="163"/>
    </row>
    <row r="442" spans="1:12" ht="30" hidden="1" customHeight="1">
      <c r="A442" s="168" t="str">
        <f>IF(Main!G445=0,"",CONCATENATE(Main!A445))</f>
        <v/>
      </c>
      <c r="B442" s="168" t="str">
        <f>IF(Main!G445=0,"",CONCATENATE(Main!B445))</f>
        <v/>
      </c>
      <c r="C442" s="168" t="str">
        <f>IF(Main!G445=0,"",CONCATENATE("X",Main!D445,"-",Main!C445))</f>
        <v/>
      </c>
      <c r="D442" s="169" t="str">
        <f>IF(Main!G445=0,"",CONCATENATE(Main!E445," ",Main!F445))</f>
        <v/>
      </c>
      <c r="E442" s="169" t="str">
        <f>IF(Main!G445=0,"",CONCATENATE(Main!H445," ",Main!I445))</f>
        <v/>
      </c>
      <c r="F442" s="169" t="str">
        <f>IF(Main!G445=0,"",CONCATENATE(Main!J445," ",Main!K445))</f>
        <v/>
      </c>
      <c r="G442" s="168" t="str">
        <f>IF(Main!G445=0,"",CONCATENATE(Main!G446))</f>
        <v/>
      </c>
      <c r="H442" s="168" t="str">
        <f>IF(Main!G445=0,"",CONCATENATE(Main!L445))</f>
        <v/>
      </c>
      <c r="I442" s="169" t="str">
        <f>IF(Main!G445=0,"",CONCATENATE(Main!N445))</f>
        <v/>
      </c>
      <c r="J442" s="168" t="str">
        <f>IF(Main!O445&gt;0,Main!O445,"")</f>
        <v/>
      </c>
      <c r="K442" s="163"/>
      <c r="L442" s="163"/>
    </row>
    <row r="443" spans="1:12" ht="30" hidden="1" customHeight="1">
      <c r="A443" s="168" t="str">
        <f>IF(Main!G446=0,"",CONCATENATE(Main!A446))</f>
        <v/>
      </c>
      <c r="B443" s="168" t="str">
        <f>IF(Main!G446=0,"",CONCATENATE(Main!B446))</f>
        <v/>
      </c>
      <c r="C443" s="168" t="str">
        <f>IF(Main!G446=0,"",CONCATENATE("X",Main!D446,"-",Main!C446))</f>
        <v/>
      </c>
      <c r="D443" s="169" t="str">
        <f>IF(Main!G446=0,"",CONCATENATE(Main!E446," ",Main!F446))</f>
        <v/>
      </c>
      <c r="E443" s="169" t="str">
        <f>IF(Main!G446=0,"",CONCATENATE(Main!H446," ",Main!I446))</f>
        <v/>
      </c>
      <c r="F443" s="169" t="str">
        <f>IF(Main!G446=0,"",CONCATENATE(Main!J446," ",Main!K446))</f>
        <v/>
      </c>
      <c r="G443" s="168" t="str">
        <f>IF(Main!G446=0,"",CONCATENATE(Main!G447))</f>
        <v/>
      </c>
      <c r="H443" s="168" t="str">
        <f>IF(Main!G446=0,"",CONCATENATE(Main!L446))</f>
        <v/>
      </c>
      <c r="I443" s="169" t="str">
        <f>IF(Main!G446=0,"",CONCATENATE(Main!N446))</f>
        <v/>
      </c>
      <c r="J443" s="168" t="str">
        <f>IF(Main!O446&gt;0,Main!O446,"")</f>
        <v/>
      </c>
      <c r="K443" s="163"/>
      <c r="L443" s="163"/>
    </row>
    <row r="444" spans="1:12" ht="30" hidden="1" customHeight="1">
      <c r="A444" s="168" t="str">
        <f>IF(Main!G447=0,"",CONCATENATE(Main!A447))</f>
        <v/>
      </c>
      <c r="B444" s="168" t="str">
        <f>IF(Main!G447=0,"",CONCATENATE(Main!B447))</f>
        <v/>
      </c>
      <c r="C444" s="168" t="str">
        <f>IF(Main!G447=0,"",CONCATENATE("X",Main!D447,"-",Main!C447))</f>
        <v/>
      </c>
      <c r="D444" s="169" t="str">
        <f>IF(Main!G447=0,"",CONCATENATE(Main!E447," ",Main!F447))</f>
        <v/>
      </c>
      <c r="E444" s="169" t="str">
        <f>IF(Main!G447=0,"",CONCATENATE(Main!H447," ",Main!I447))</f>
        <v/>
      </c>
      <c r="F444" s="169" t="str">
        <f>IF(Main!G447=0,"",CONCATENATE(Main!J447," ",Main!K447))</f>
        <v/>
      </c>
      <c r="G444" s="168" t="str">
        <f>IF(Main!G447=0,"",CONCATENATE(Main!G448))</f>
        <v/>
      </c>
      <c r="H444" s="168" t="str">
        <f>IF(Main!G447=0,"",CONCATENATE(Main!L447))</f>
        <v/>
      </c>
      <c r="I444" s="169" t="str">
        <f>IF(Main!G447=0,"",CONCATENATE(Main!N447))</f>
        <v/>
      </c>
      <c r="J444" s="168" t="str">
        <f>IF(Main!O447&gt;0,Main!O447,"")</f>
        <v/>
      </c>
      <c r="K444" s="163"/>
      <c r="L444" s="163"/>
    </row>
    <row r="445" spans="1:12" ht="30" hidden="1" customHeight="1">
      <c r="A445" s="168" t="str">
        <f>IF(Main!G448=0,"",CONCATENATE(Main!A448))</f>
        <v/>
      </c>
      <c r="B445" s="168" t="str">
        <f>IF(Main!G448=0,"",CONCATENATE(Main!B448))</f>
        <v/>
      </c>
      <c r="C445" s="168" t="str">
        <f>IF(Main!G448=0,"",CONCATENATE("X",Main!D448,"-",Main!C448))</f>
        <v/>
      </c>
      <c r="D445" s="169" t="str">
        <f>IF(Main!G448=0,"",CONCATENATE(Main!E448," ",Main!F448))</f>
        <v/>
      </c>
      <c r="E445" s="169" t="str">
        <f>IF(Main!G448=0,"",CONCATENATE(Main!H448," ",Main!I448))</f>
        <v/>
      </c>
      <c r="F445" s="169" t="str">
        <f>IF(Main!G448=0,"",CONCATENATE(Main!J448," ",Main!K448))</f>
        <v/>
      </c>
      <c r="G445" s="168" t="str">
        <f>IF(Main!G448=0,"",CONCATENATE(Main!G449))</f>
        <v/>
      </c>
      <c r="H445" s="168" t="str">
        <f>IF(Main!G448=0,"",CONCATENATE(Main!L448))</f>
        <v/>
      </c>
      <c r="I445" s="169" t="str">
        <f>IF(Main!G448=0,"",CONCATENATE(Main!N448))</f>
        <v/>
      </c>
      <c r="J445" s="168" t="str">
        <f>IF(Main!O448&gt;0,Main!O448,"")</f>
        <v/>
      </c>
      <c r="K445" s="163"/>
      <c r="L445" s="163"/>
    </row>
    <row r="446" spans="1:12" ht="30" hidden="1" customHeight="1">
      <c r="A446" s="168" t="str">
        <f>IF(Main!G449=0,"",CONCATENATE(Main!A449))</f>
        <v/>
      </c>
      <c r="B446" s="168" t="str">
        <f>IF(Main!G449=0,"",CONCATENATE(Main!B449))</f>
        <v/>
      </c>
      <c r="C446" s="168" t="str">
        <f>IF(Main!G449=0,"",CONCATENATE("X",Main!D449,"-",Main!C449))</f>
        <v/>
      </c>
      <c r="D446" s="169" t="str">
        <f>IF(Main!G449=0,"",CONCATENATE(Main!E449," ",Main!F449))</f>
        <v/>
      </c>
      <c r="E446" s="169" t="str">
        <f>IF(Main!G449=0,"",CONCATENATE(Main!H449," ",Main!I449))</f>
        <v/>
      </c>
      <c r="F446" s="169" t="str">
        <f>IF(Main!G449=0,"",CONCATENATE(Main!J449," ",Main!K449))</f>
        <v/>
      </c>
      <c r="G446" s="168" t="str">
        <f>IF(Main!G449=0,"",CONCATENATE(Main!G450))</f>
        <v/>
      </c>
      <c r="H446" s="168" t="str">
        <f>IF(Main!G449=0,"",CONCATENATE(Main!L449))</f>
        <v/>
      </c>
      <c r="I446" s="169" t="str">
        <f>IF(Main!G449=0,"",CONCATENATE(Main!N449))</f>
        <v/>
      </c>
      <c r="J446" s="168" t="str">
        <f>IF(Main!O449&gt;0,Main!O449,"")</f>
        <v/>
      </c>
      <c r="K446" s="163"/>
      <c r="L446" s="163"/>
    </row>
    <row r="447" spans="1:12" ht="30" hidden="1" customHeight="1">
      <c r="A447" s="168" t="str">
        <f>IF(Main!G450=0,"",CONCATENATE(Main!A450))</f>
        <v/>
      </c>
      <c r="B447" s="168" t="str">
        <f>IF(Main!G450=0,"",CONCATENATE(Main!B450))</f>
        <v/>
      </c>
      <c r="C447" s="168" t="str">
        <f>IF(Main!G450=0,"",CONCATENATE("X",Main!D450,"-",Main!C450))</f>
        <v/>
      </c>
      <c r="D447" s="169" t="str">
        <f>IF(Main!G450=0,"",CONCATENATE(Main!E450," ",Main!F450))</f>
        <v/>
      </c>
      <c r="E447" s="169" t="str">
        <f>IF(Main!G450=0,"",CONCATENATE(Main!H450," ",Main!I450))</f>
        <v/>
      </c>
      <c r="F447" s="169" t="str">
        <f>IF(Main!G450=0,"",CONCATENATE(Main!J450," ",Main!K450))</f>
        <v/>
      </c>
      <c r="G447" s="168" t="str">
        <f>IF(Main!G450=0,"",CONCATENATE(Main!G451))</f>
        <v/>
      </c>
      <c r="H447" s="168" t="str">
        <f>IF(Main!G450=0,"",CONCATENATE(Main!L450))</f>
        <v/>
      </c>
      <c r="I447" s="169" t="str">
        <f>IF(Main!G450=0,"",CONCATENATE(Main!N450))</f>
        <v/>
      </c>
      <c r="J447" s="168" t="str">
        <f>IF(Main!O450&gt;0,Main!O450,"")</f>
        <v/>
      </c>
      <c r="K447" s="163"/>
      <c r="L447" s="163"/>
    </row>
    <row r="448" spans="1:12" ht="30" hidden="1" customHeight="1">
      <c r="A448" s="168" t="str">
        <f>IF(Main!G451=0,"",CONCATENATE(Main!A451))</f>
        <v/>
      </c>
      <c r="B448" s="168" t="str">
        <f>IF(Main!G451=0,"",CONCATENATE(Main!B451))</f>
        <v/>
      </c>
      <c r="C448" s="168" t="str">
        <f>IF(Main!G451=0,"",CONCATENATE("X",Main!D451,"-",Main!C451))</f>
        <v/>
      </c>
      <c r="D448" s="169" t="str">
        <f>IF(Main!G451=0,"",CONCATENATE(Main!E451," ",Main!F451))</f>
        <v/>
      </c>
      <c r="E448" s="169" t="str">
        <f>IF(Main!G451=0,"",CONCATENATE(Main!H451," ",Main!I451))</f>
        <v/>
      </c>
      <c r="F448" s="169" t="str">
        <f>IF(Main!G451=0,"",CONCATENATE(Main!J451," ",Main!K451))</f>
        <v/>
      </c>
      <c r="G448" s="168" t="str">
        <f>IF(Main!G451=0,"",CONCATENATE(Main!G452))</f>
        <v/>
      </c>
      <c r="H448" s="168" t="str">
        <f>IF(Main!G451=0,"",CONCATENATE(Main!L451))</f>
        <v/>
      </c>
      <c r="I448" s="169" t="str">
        <f>IF(Main!G451=0,"",CONCATENATE(Main!N451))</f>
        <v/>
      </c>
      <c r="J448" s="168" t="str">
        <f>IF(Main!O451&gt;0,Main!O451,"")</f>
        <v/>
      </c>
      <c r="K448" s="163"/>
      <c r="L448" s="163"/>
    </row>
    <row r="449" spans="1:12" ht="30" hidden="1" customHeight="1">
      <c r="A449" s="168" t="str">
        <f>IF(Main!G452=0,"",CONCATENATE(Main!A452))</f>
        <v/>
      </c>
      <c r="B449" s="168" t="str">
        <f>IF(Main!G452=0,"",CONCATENATE(Main!B452))</f>
        <v/>
      </c>
      <c r="C449" s="168" t="str">
        <f>IF(Main!G452=0,"",CONCATENATE("X",Main!D452,"-",Main!C452))</f>
        <v/>
      </c>
      <c r="D449" s="169" t="str">
        <f>IF(Main!G452=0,"",CONCATENATE(Main!E452," ",Main!F452))</f>
        <v/>
      </c>
      <c r="E449" s="169" t="str">
        <f>IF(Main!G452=0,"",CONCATENATE(Main!H452," ",Main!I452))</f>
        <v/>
      </c>
      <c r="F449" s="169" t="str">
        <f>IF(Main!G452=0,"",CONCATENATE(Main!J452," ",Main!K452))</f>
        <v/>
      </c>
      <c r="G449" s="168" t="str">
        <f>IF(Main!G452=0,"",CONCATENATE(Main!G453))</f>
        <v/>
      </c>
      <c r="H449" s="168" t="str">
        <f>IF(Main!G452=0,"",CONCATENATE(Main!L452))</f>
        <v/>
      </c>
      <c r="I449" s="169" t="str">
        <f>IF(Main!G452=0,"",CONCATENATE(Main!N452))</f>
        <v/>
      </c>
      <c r="J449" s="168" t="str">
        <f>IF(Main!O452&gt;0,Main!O452,"")</f>
        <v/>
      </c>
      <c r="K449" s="163"/>
      <c r="L449" s="163"/>
    </row>
    <row r="450" spans="1:12" ht="30" hidden="1" customHeight="1">
      <c r="A450" s="168" t="str">
        <f>IF(Main!G453=0,"",CONCATENATE(Main!A453))</f>
        <v/>
      </c>
      <c r="B450" s="168" t="str">
        <f>IF(Main!G453=0,"",CONCATENATE(Main!B453))</f>
        <v/>
      </c>
      <c r="C450" s="168" t="str">
        <f>IF(Main!G453=0,"",CONCATENATE("X",Main!D453,"-",Main!C453))</f>
        <v/>
      </c>
      <c r="D450" s="169" t="str">
        <f>IF(Main!G453=0,"",CONCATENATE(Main!E453," ",Main!F453))</f>
        <v/>
      </c>
      <c r="E450" s="169" t="str">
        <f>IF(Main!G453=0,"",CONCATENATE(Main!H453," ",Main!I453))</f>
        <v/>
      </c>
      <c r="F450" s="169" t="str">
        <f>IF(Main!G453=0,"",CONCATENATE(Main!J453," ",Main!K453))</f>
        <v/>
      </c>
      <c r="G450" s="168" t="str">
        <f>IF(Main!G453=0,"",CONCATENATE(Main!G454))</f>
        <v/>
      </c>
      <c r="H450" s="168" t="str">
        <f>IF(Main!G453=0,"",CONCATENATE(Main!L453))</f>
        <v/>
      </c>
      <c r="I450" s="169" t="str">
        <f>IF(Main!G453=0,"",CONCATENATE(Main!N453))</f>
        <v/>
      </c>
      <c r="J450" s="168" t="str">
        <f>IF(Main!O453&gt;0,Main!O453,"")</f>
        <v/>
      </c>
      <c r="K450" s="163"/>
      <c r="L450" s="163"/>
    </row>
    <row r="451" spans="1:12" ht="30" hidden="1" customHeight="1">
      <c r="A451" s="168" t="str">
        <f>IF(Main!G454=0,"",CONCATENATE(Main!A454))</f>
        <v/>
      </c>
      <c r="B451" s="168" t="str">
        <f>IF(Main!G454=0,"",CONCATENATE(Main!B454))</f>
        <v/>
      </c>
      <c r="C451" s="168" t="str">
        <f>IF(Main!G454=0,"",CONCATENATE("X",Main!D454,"-",Main!C454))</f>
        <v/>
      </c>
      <c r="D451" s="169" t="str">
        <f>IF(Main!G454=0,"",CONCATENATE(Main!E454," ",Main!F454))</f>
        <v/>
      </c>
      <c r="E451" s="169" t="str">
        <f>IF(Main!G454=0,"",CONCATENATE(Main!H454," ",Main!I454))</f>
        <v/>
      </c>
      <c r="F451" s="169" t="str">
        <f>IF(Main!G454=0,"",CONCATENATE(Main!J454," ",Main!K454))</f>
        <v/>
      </c>
      <c r="G451" s="168" t="str">
        <f>IF(Main!G454=0,"",CONCATENATE(Main!G455))</f>
        <v/>
      </c>
      <c r="H451" s="168" t="str">
        <f>IF(Main!G454=0,"",CONCATENATE(Main!L454))</f>
        <v/>
      </c>
      <c r="I451" s="169" t="str">
        <f>IF(Main!G454=0,"",CONCATENATE(Main!N454))</f>
        <v/>
      </c>
      <c r="J451" s="168" t="str">
        <f>IF(Main!O454&gt;0,Main!O454,"")</f>
        <v/>
      </c>
      <c r="K451" s="163"/>
      <c r="L451" s="163"/>
    </row>
    <row r="452" spans="1:12" ht="30" hidden="1" customHeight="1">
      <c r="A452" s="168" t="str">
        <f>IF(Main!G455=0,"",CONCATENATE(Main!A455))</f>
        <v/>
      </c>
      <c r="B452" s="168" t="str">
        <f>IF(Main!G455=0,"",CONCATENATE(Main!B455))</f>
        <v/>
      </c>
      <c r="C452" s="168" t="str">
        <f>IF(Main!G455=0,"",CONCATENATE("X",Main!D455,"-",Main!C455))</f>
        <v/>
      </c>
      <c r="D452" s="169" t="str">
        <f>IF(Main!G455=0,"",CONCATENATE(Main!E455," ",Main!F455))</f>
        <v/>
      </c>
      <c r="E452" s="169" t="str">
        <f>IF(Main!G455=0,"",CONCATENATE(Main!H455," ",Main!I455))</f>
        <v/>
      </c>
      <c r="F452" s="169" t="str">
        <f>IF(Main!G455=0,"",CONCATENATE(Main!J455," ",Main!K455))</f>
        <v/>
      </c>
      <c r="G452" s="168" t="str">
        <f>IF(Main!G455=0,"",CONCATENATE(Main!G456))</f>
        <v/>
      </c>
      <c r="H452" s="168" t="str">
        <f>IF(Main!G455=0,"",CONCATENATE(Main!L455))</f>
        <v/>
      </c>
      <c r="I452" s="169" t="str">
        <f>IF(Main!G455=0,"",CONCATENATE(Main!N455))</f>
        <v/>
      </c>
      <c r="J452" s="168" t="str">
        <f>IF(Main!O455&gt;0,Main!O455,"")</f>
        <v/>
      </c>
      <c r="K452" s="163"/>
      <c r="L452" s="163"/>
    </row>
    <row r="453" spans="1:12" ht="30" hidden="1" customHeight="1">
      <c r="A453" s="168" t="str">
        <f>IF(Main!G456=0,"",CONCATENATE(Main!A456))</f>
        <v/>
      </c>
      <c r="B453" s="168" t="str">
        <f>IF(Main!G456=0,"",CONCATENATE(Main!B456))</f>
        <v/>
      </c>
      <c r="C453" s="168" t="str">
        <f>IF(Main!G456=0,"",CONCATENATE("X",Main!D456,"-",Main!C456))</f>
        <v/>
      </c>
      <c r="D453" s="169" t="str">
        <f>IF(Main!G456=0,"",CONCATENATE(Main!E456," ",Main!F456))</f>
        <v/>
      </c>
      <c r="E453" s="169" t="str">
        <f>IF(Main!G456=0,"",CONCATENATE(Main!H456," ",Main!I456))</f>
        <v/>
      </c>
      <c r="F453" s="169" t="str">
        <f>IF(Main!G456=0,"",CONCATENATE(Main!J456," ",Main!K456))</f>
        <v/>
      </c>
      <c r="G453" s="168" t="str">
        <f>IF(Main!G456=0,"",CONCATENATE(Main!G457))</f>
        <v/>
      </c>
      <c r="H453" s="168" t="str">
        <f>IF(Main!G456=0,"",CONCATENATE(Main!L456))</f>
        <v/>
      </c>
      <c r="I453" s="169" t="str">
        <f>IF(Main!G456=0,"",CONCATENATE(Main!N456))</f>
        <v/>
      </c>
      <c r="J453" s="168" t="str">
        <f>IF(Main!O456&gt;0,Main!O456,"")</f>
        <v/>
      </c>
      <c r="K453" s="163"/>
      <c r="L453" s="163"/>
    </row>
    <row r="454" spans="1:12" ht="30" hidden="1" customHeight="1">
      <c r="A454" s="168" t="str">
        <f>IF(Main!G457=0,"",CONCATENATE(Main!A457))</f>
        <v/>
      </c>
      <c r="B454" s="168" t="str">
        <f>IF(Main!G457=0,"",CONCATENATE(Main!B457))</f>
        <v/>
      </c>
      <c r="C454" s="168" t="str">
        <f>IF(Main!G457=0,"",CONCATENATE("X",Main!D457,"-",Main!C457))</f>
        <v/>
      </c>
      <c r="D454" s="169" t="str">
        <f>IF(Main!G457=0,"",CONCATENATE(Main!E457," ",Main!F457))</f>
        <v/>
      </c>
      <c r="E454" s="169" t="str">
        <f>IF(Main!G457=0,"",CONCATENATE(Main!H457," ",Main!I457))</f>
        <v/>
      </c>
      <c r="F454" s="169" t="str">
        <f>IF(Main!G457=0,"",CONCATENATE(Main!J457," ",Main!K457))</f>
        <v/>
      </c>
      <c r="G454" s="168" t="str">
        <f>IF(Main!G457=0,"",CONCATENATE(Main!G458))</f>
        <v/>
      </c>
      <c r="H454" s="168" t="str">
        <f>IF(Main!G457=0,"",CONCATENATE(Main!L457))</f>
        <v/>
      </c>
      <c r="I454" s="169" t="str">
        <f>IF(Main!G457=0,"",CONCATENATE(Main!N457))</f>
        <v/>
      </c>
      <c r="J454" s="168" t="str">
        <f>IF(Main!O457&gt;0,Main!O457,"")</f>
        <v/>
      </c>
      <c r="K454" s="163"/>
      <c r="L454" s="163"/>
    </row>
    <row r="455" spans="1:12" ht="30" hidden="1" customHeight="1">
      <c r="A455" s="168" t="str">
        <f>IF(Main!G458=0,"",CONCATENATE(Main!A458))</f>
        <v/>
      </c>
      <c r="B455" s="168" t="str">
        <f>IF(Main!G458=0,"",CONCATENATE(Main!B458))</f>
        <v/>
      </c>
      <c r="C455" s="168" t="str">
        <f>IF(Main!G458=0,"",CONCATENATE("X",Main!D458,"-",Main!C458))</f>
        <v/>
      </c>
      <c r="D455" s="169" t="str">
        <f>IF(Main!G458=0,"",CONCATENATE(Main!E458," ",Main!F458))</f>
        <v/>
      </c>
      <c r="E455" s="169" t="str">
        <f>IF(Main!G458=0,"",CONCATENATE(Main!H458," ",Main!I458))</f>
        <v/>
      </c>
      <c r="F455" s="169" t="str">
        <f>IF(Main!G458=0,"",CONCATENATE(Main!J458," ",Main!K458))</f>
        <v/>
      </c>
      <c r="G455" s="168" t="str">
        <f>IF(Main!G458=0,"",CONCATENATE(Main!G459))</f>
        <v/>
      </c>
      <c r="H455" s="168" t="str">
        <f>IF(Main!G458=0,"",CONCATENATE(Main!L458))</f>
        <v/>
      </c>
      <c r="I455" s="169" t="str">
        <f>IF(Main!G458=0,"",CONCATENATE(Main!N458))</f>
        <v/>
      </c>
      <c r="J455" s="168" t="str">
        <f>IF(Main!O458&gt;0,Main!O458,"")</f>
        <v/>
      </c>
      <c r="K455" s="163"/>
      <c r="L455" s="163"/>
    </row>
    <row r="456" spans="1:12" ht="30" hidden="1" customHeight="1">
      <c r="A456" s="168" t="str">
        <f>IF(Main!G459=0,"",CONCATENATE(Main!A459))</f>
        <v/>
      </c>
      <c r="B456" s="168" t="str">
        <f>IF(Main!G459=0,"",CONCATENATE(Main!B459))</f>
        <v/>
      </c>
      <c r="C456" s="168" t="str">
        <f>IF(Main!G459=0,"",CONCATENATE("X",Main!D459,"-",Main!C459))</f>
        <v/>
      </c>
      <c r="D456" s="169" t="str">
        <f>IF(Main!G459=0,"",CONCATENATE(Main!E459," ",Main!F459))</f>
        <v/>
      </c>
      <c r="E456" s="169" t="str">
        <f>IF(Main!G459=0,"",CONCATENATE(Main!H459," ",Main!I459))</f>
        <v/>
      </c>
      <c r="F456" s="169" t="str">
        <f>IF(Main!G459=0,"",CONCATENATE(Main!J459," ",Main!K459))</f>
        <v/>
      </c>
      <c r="G456" s="168" t="str">
        <f>IF(Main!G459=0,"",CONCATENATE(Main!G460))</f>
        <v/>
      </c>
      <c r="H456" s="168" t="str">
        <f>IF(Main!G459=0,"",CONCATENATE(Main!L459))</f>
        <v/>
      </c>
      <c r="I456" s="169" t="str">
        <f>IF(Main!G459=0,"",CONCATENATE(Main!N459))</f>
        <v/>
      </c>
      <c r="J456" s="168" t="str">
        <f>IF(Main!O459&gt;0,Main!O459,"")</f>
        <v/>
      </c>
      <c r="K456" s="163"/>
      <c r="L456" s="163"/>
    </row>
    <row r="457" spans="1:12" ht="30" hidden="1" customHeight="1">
      <c r="A457" s="168" t="str">
        <f>IF(Main!G460=0,"",CONCATENATE(Main!A460))</f>
        <v/>
      </c>
      <c r="B457" s="168" t="str">
        <f>IF(Main!G460=0,"",CONCATENATE(Main!B460))</f>
        <v/>
      </c>
      <c r="C457" s="168" t="str">
        <f>IF(Main!G460=0,"",CONCATENATE("X",Main!D460,"-",Main!C460))</f>
        <v/>
      </c>
      <c r="D457" s="169" t="str">
        <f>IF(Main!G460=0,"",CONCATENATE(Main!E460," ",Main!F460))</f>
        <v/>
      </c>
      <c r="E457" s="169" t="str">
        <f>IF(Main!G460=0,"",CONCATENATE(Main!H460," ",Main!I460))</f>
        <v/>
      </c>
      <c r="F457" s="169" t="str">
        <f>IF(Main!G460=0,"",CONCATENATE(Main!J460," ",Main!K460))</f>
        <v/>
      </c>
      <c r="G457" s="168" t="str">
        <f>IF(Main!G460=0,"",CONCATENATE(Main!G461))</f>
        <v/>
      </c>
      <c r="H457" s="168" t="str">
        <f>IF(Main!G460=0,"",CONCATENATE(Main!L460))</f>
        <v/>
      </c>
      <c r="I457" s="169" t="str">
        <f>IF(Main!G460=0,"",CONCATENATE(Main!N460))</f>
        <v/>
      </c>
      <c r="J457" s="168" t="str">
        <f>IF(Main!O460&gt;0,Main!O460,"")</f>
        <v/>
      </c>
      <c r="K457" s="163"/>
      <c r="L457" s="163"/>
    </row>
    <row r="458" spans="1:12" ht="30" hidden="1" customHeight="1">
      <c r="A458" s="168" t="str">
        <f>IF(Main!G461=0,"",CONCATENATE(Main!A461))</f>
        <v/>
      </c>
      <c r="B458" s="168" t="str">
        <f>IF(Main!G461=0,"",CONCATENATE(Main!B461))</f>
        <v/>
      </c>
      <c r="C458" s="168" t="str">
        <f>IF(Main!G461=0,"",CONCATENATE("X",Main!D461,"-",Main!C461))</f>
        <v/>
      </c>
      <c r="D458" s="169" t="str">
        <f>IF(Main!G461=0,"",CONCATENATE(Main!E461," ",Main!F461))</f>
        <v/>
      </c>
      <c r="E458" s="169" t="str">
        <f>IF(Main!G461=0,"",CONCATENATE(Main!H461," ",Main!I461))</f>
        <v/>
      </c>
      <c r="F458" s="169" t="str">
        <f>IF(Main!G461=0,"",CONCATENATE(Main!J461," ",Main!K461))</f>
        <v/>
      </c>
      <c r="G458" s="168" t="str">
        <f>IF(Main!G461=0,"",CONCATENATE(Main!G462))</f>
        <v/>
      </c>
      <c r="H458" s="168" t="str">
        <f>IF(Main!G461=0,"",CONCATENATE(Main!L461))</f>
        <v/>
      </c>
      <c r="I458" s="169" t="str">
        <f>IF(Main!G461=0,"",CONCATENATE(Main!N461))</f>
        <v/>
      </c>
      <c r="J458" s="168" t="str">
        <f>IF(Main!O461&gt;0,Main!O461,"")</f>
        <v/>
      </c>
      <c r="K458" s="163"/>
      <c r="L458" s="163"/>
    </row>
    <row r="459" spans="1:12" ht="30" hidden="1" customHeight="1">
      <c r="A459" s="168" t="str">
        <f>IF(Main!G462=0,"",CONCATENATE(Main!A462))</f>
        <v/>
      </c>
      <c r="B459" s="168" t="str">
        <f>IF(Main!G462=0,"",CONCATENATE(Main!B462))</f>
        <v/>
      </c>
      <c r="C459" s="168" t="str">
        <f>IF(Main!G462=0,"",CONCATENATE("X",Main!D462,"-",Main!C462))</f>
        <v/>
      </c>
      <c r="D459" s="169" t="str">
        <f>IF(Main!G462=0,"",CONCATENATE(Main!E462," ",Main!F462))</f>
        <v/>
      </c>
      <c r="E459" s="169" t="str">
        <f>IF(Main!G462=0,"",CONCATENATE(Main!H462," ",Main!I462))</f>
        <v/>
      </c>
      <c r="F459" s="169" t="str">
        <f>IF(Main!G462=0,"",CONCATENATE(Main!J462," ",Main!K462))</f>
        <v/>
      </c>
      <c r="G459" s="168" t="str">
        <f>IF(Main!G462=0,"",CONCATENATE(Main!G463))</f>
        <v/>
      </c>
      <c r="H459" s="168" t="str">
        <f>IF(Main!G462=0,"",CONCATENATE(Main!L462))</f>
        <v/>
      </c>
      <c r="I459" s="169" t="str">
        <f>IF(Main!G462=0,"",CONCATENATE(Main!N462))</f>
        <v/>
      </c>
      <c r="J459" s="168" t="str">
        <f>IF(Main!O462&gt;0,Main!O462,"")</f>
        <v/>
      </c>
      <c r="K459" s="163"/>
      <c r="L459" s="163"/>
    </row>
    <row r="460" spans="1:12" ht="30" hidden="1" customHeight="1">
      <c r="A460" s="168" t="str">
        <f>IF(Main!G463=0,"",CONCATENATE(Main!A463))</f>
        <v/>
      </c>
      <c r="B460" s="168" t="str">
        <f>IF(Main!G463=0,"",CONCATENATE(Main!B463))</f>
        <v/>
      </c>
      <c r="C460" s="168" t="str">
        <f>IF(Main!G463=0,"",CONCATENATE("X",Main!D463,"-",Main!C463))</f>
        <v/>
      </c>
      <c r="D460" s="169" t="str">
        <f>IF(Main!G463=0,"",CONCATENATE(Main!E463," ",Main!F463))</f>
        <v/>
      </c>
      <c r="E460" s="169" t="str">
        <f>IF(Main!G463=0,"",CONCATENATE(Main!H463," ",Main!I463))</f>
        <v/>
      </c>
      <c r="F460" s="169" t="str">
        <f>IF(Main!G463=0,"",CONCATENATE(Main!J463," ",Main!K463))</f>
        <v/>
      </c>
      <c r="G460" s="168" t="str">
        <f>IF(Main!G463=0,"",CONCATENATE(Main!G464))</f>
        <v/>
      </c>
      <c r="H460" s="168" t="str">
        <f>IF(Main!G463=0,"",CONCATENATE(Main!L463))</f>
        <v/>
      </c>
      <c r="I460" s="169" t="str">
        <f>IF(Main!G463=0,"",CONCATENATE(Main!N463))</f>
        <v/>
      </c>
      <c r="J460" s="168" t="str">
        <f>IF(Main!O463&gt;0,Main!O463,"")</f>
        <v/>
      </c>
      <c r="K460" s="163"/>
      <c r="L460" s="163"/>
    </row>
    <row r="461" spans="1:12" ht="30" hidden="1" customHeight="1">
      <c r="A461" s="168" t="str">
        <f>IF(Main!G464=0,"",CONCATENATE(Main!A464))</f>
        <v/>
      </c>
      <c r="B461" s="168" t="str">
        <f>IF(Main!G464=0,"",CONCATENATE(Main!B464))</f>
        <v/>
      </c>
      <c r="C461" s="168" t="str">
        <f>IF(Main!G464=0,"",CONCATENATE("X",Main!D464,"-",Main!C464))</f>
        <v/>
      </c>
      <c r="D461" s="169" t="str">
        <f>IF(Main!G464=0,"",CONCATENATE(Main!E464," ",Main!F464))</f>
        <v/>
      </c>
      <c r="E461" s="169" t="str">
        <f>IF(Main!G464=0,"",CONCATENATE(Main!H464," ",Main!I464))</f>
        <v/>
      </c>
      <c r="F461" s="169" t="str">
        <f>IF(Main!G464=0,"",CONCATENATE(Main!J464," ",Main!K464))</f>
        <v/>
      </c>
      <c r="G461" s="168" t="str">
        <f>IF(Main!G464=0,"",CONCATENATE(Main!G465))</f>
        <v/>
      </c>
      <c r="H461" s="168" t="str">
        <f>IF(Main!G464=0,"",CONCATENATE(Main!L464))</f>
        <v/>
      </c>
      <c r="I461" s="169" t="str">
        <f>IF(Main!G464=0,"",CONCATENATE(Main!N464))</f>
        <v/>
      </c>
      <c r="J461" s="168" t="str">
        <f>IF(Main!O464&gt;0,Main!O464,"")</f>
        <v/>
      </c>
      <c r="K461" s="163"/>
      <c r="L461" s="163"/>
    </row>
    <row r="462" spans="1:12" ht="30" hidden="1" customHeight="1">
      <c r="A462" s="168" t="str">
        <f>IF(Main!G465=0,"",CONCATENATE(Main!A465))</f>
        <v/>
      </c>
      <c r="B462" s="168" t="str">
        <f>IF(Main!G465=0,"",CONCATENATE(Main!B465))</f>
        <v/>
      </c>
      <c r="C462" s="168" t="str">
        <f>IF(Main!G465=0,"",CONCATENATE("X",Main!D465,"-",Main!C465))</f>
        <v/>
      </c>
      <c r="D462" s="169" t="str">
        <f>IF(Main!G465=0,"",CONCATENATE(Main!E465," ",Main!F465))</f>
        <v/>
      </c>
      <c r="E462" s="169" t="str">
        <f>IF(Main!G465=0,"",CONCATENATE(Main!H465," ",Main!I465))</f>
        <v/>
      </c>
      <c r="F462" s="169" t="str">
        <f>IF(Main!G465=0,"",CONCATENATE(Main!J465," ",Main!K465))</f>
        <v/>
      </c>
      <c r="G462" s="168" t="str">
        <f>IF(Main!G465=0,"",CONCATENATE(Main!G466))</f>
        <v/>
      </c>
      <c r="H462" s="168" t="str">
        <f>IF(Main!G465=0,"",CONCATENATE(Main!L465))</f>
        <v/>
      </c>
      <c r="I462" s="169" t="str">
        <f>IF(Main!G465=0,"",CONCATENATE(Main!N465))</f>
        <v/>
      </c>
      <c r="J462" s="168" t="str">
        <f>IF(Main!O465&gt;0,Main!O465,"")</f>
        <v/>
      </c>
      <c r="K462" s="163"/>
      <c r="L462" s="163"/>
    </row>
    <row r="463" spans="1:12" ht="30" hidden="1" customHeight="1">
      <c r="A463" s="168" t="str">
        <f>IF(Main!G466=0,"",CONCATENATE(Main!A466))</f>
        <v/>
      </c>
      <c r="B463" s="168" t="str">
        <f>IF(Main!G466=0,"",CONCATENATE(Main!B466))</f>
        <v/>
      </c>
      <c r="C463" s="168" t="str">
        <f>IF(Main!G466=0,"",CONCATENATE("X",Main!D466,"-",Main!C466))</f>
        <v/>
      </c>
      <c r="D463" s="169" t="str">
        <f>IF(Main!G466=0,"",CONCATENATE(Main!E466," ",Main!F466))</f>
        <v/>
      </c>
      <c r="E463" s="169" t="str">
        <f>IF(Main!G466=0,"",CONCATENATE(Main!H466," ",Main!I466))</f>
        <v/>
      </c>
      <c r="F463" s="169" t="str">
        <f>IF(Main!G466=0,"",CONCATENATE(Main!J466," ",Main!K466))</f>
        <v/>
      </c>
      <c r="G463" s="168" t="str">
        <f>IF(Main!G466=0,"",CONCATENATE(Main!G467))</f>
        <v/>
      </c>
      <c r="H463" s="168" t="str">
        <f>IF(Main!G466=0,"",CONCATENATE(Main!L466))</f>
        <v/>
      </c>
      <c r="I463" s="169" t="str">
        <f>IF(Main!G466=0,"",CONCATENATE(Main!N466))</f>
        <v/>
      </c>
      <c r="J463" s="168" t="str">
        <f>IF(Main!O466&gt;0,Main!O466,"")</f>
        <v/>
      </c>
      <c r="K463" s="163"/>
      <c r="L463" s="163"/>
    </row>
    <row r="464" spans="1:12" ht="30" hidden="1" customHeight="1">
      <c r="A464" s="168" t="str">
        <f>IF(Main!G467=0,"",CONCATENATE(Main!A467))</f>
        <v/>
      </c>
      <c r="B464" s="168" t="str">
        <f>IF(Main!G467=0,"",CONCATENATE(Main!B467))</f>
        <v/>
      </c>
      <c r="C464" s="168" t="str">
        <f>IF(Main!G467=0,"",CONCATENATE("X",Main!D467,"-",Main!C467))</f>
        <v/>
      </c>
      <c r="D464" s="169" t="str">
        <f>IF(Main!G467=0,"",CONCATENATE(Main!E467," ",Main!F467))</f>
        <v/>
      </c>
      <c r="E464" s="169" t="str">
        <f>IF(Main!G467=0,"",CONCATENATE(Main!H467," ",Main!I467))</f>
        <v/>
      </c>
      <c r="F464" s="169" t="str">
        <f>IF(Main!G467=0,"",CONCATENATE(Main!J467," ",Main!K467))</f>
        <v/>
      </c>
      <c r="G464" s="168" t="str">
        <f>IF(Main!G467=0,"",CONCATENATE(Main!G468))</f>
        <v/>
      </c>
      <c r="H464" s="168" t="str">
        <f>IF(Main!G467=0,"",CONCATENATE(Main!L467))</f>
        <v/>
      </c>
      <c r="I464" s="169" t="str">
        <f>IF(Main!G467=0,"",CONCATENATE(Main!N467))</f>
        <v/>
      </c>
      <c r="J464" s="168" t="str">
        <f>IF(Main!O467&gt;0,Main!O467,"")</f>
        <v/>
      </c>
      <c r="K464" s="163"/>
      <c r="L464" s="163"/>
    </row>
    <row r="465" spans="1:12" ht="30" hidden="1" customHeight="1">
      <c r="A465" s="168" t="str">
        <f>IF(Main!G468=0,"",CONCATENATE(Main!A468))</f>
        <v/>
      </c>
      <c r="B465" s="168" t="str">
        <f>IF(Main!G468=0,"",CONCATENATE(Main!B468))</f>
        <v/>
      </c>
      <c r="C465" s="168" t="str">
        <f>IF(Main!G468=0,"",CONCATENATE("X",Main!D468,"-",Main!C468))</f>
        <v/>
      </c>
      <c r="D465" s="169" t="str">
        <f>IF(Main!G468=0,"",CONCATENATE(Main!E468," ",Main!F468))</f>
        <v/>
      </c>
      <c r="E465" s="169" t="str">
        <f>IF(Main!G468=0,"",CONCATENATE(Main!H468," ",Main!I468))</f>
        <v/>
      </c>
      <c r="F465" s="169" t="str">
        <f>IF(Main!G468=0,"",CONCATENATE(Main!J468," ",Main!K468))</f>
        <v/>
      </c>
      <c r="G465" s="168" t="str">
        <f>IF(Main!G468=0,"",CONCATENATE(Main!G469))</f>
        <v/>
      </c>
      <c r="H465" s="168" t="str">
        <f>IF(Main!G468=0,"",CONCATENATE(Main!L468))</f>
        <v/>
      </c>
      <c r="I465" s="169" t="str">
        <f>IF(Main!G468=0,"",CONCATENATE(Main!N468))</f>
        <v/>
      </c>
      <c r="J465" s="168" t="str">
        <f>IF(Main!O468&gt;0,Main!O468,"")</f>
        <v/>
      </c>
      <c r="K465" s="163"/>
      <c r="L465" s="163"/>
    </row>
    <row r="466" spans="1:12" ht="30" hidden="1" customHeight="1">
      <c r="A466" s="168" t="str">
        <f>IF(Main!G469=0,"",CONCATENATE(Main!A469))</f>
        <v/>
      </c>
      <c r="B466" s="168" t="str">
        <f>IF(Main!G469=0,"",CONCATENATE(Main!B469))</f>
        <v/>
      </c>
      <c r="C466" s="168" t="str">
        <f>IF(Main!G469=0,"",CONCATENATE("X",Main!D469,"-",Main!C469))</f>
        <v/>
      </c>
      <c r="D466" s="169" t="str">
        <f>IF(Main!G469=0,"",CONCATENATE(Main!E469," ",Main!F469))</f>
        <v/>
      </c>
      <c r="E466" s="169" t="str">
        <f>IF(Main!G469=0,"",CONCATENATE(Main!H469," ",Main!I469))</f>
        <v/>
      </c>
      <c r="F466" s="169" t="str">
        <f>IF(Main!G469=0,"",CONCATENATE(Main!J469," ",Main!K469))</f>
        <v/>
      </c>
      <c r="G466" s="168" t="str">
        <f>IF(Main!G469=0,"",CONCATENATE(Main!G470))</f>
        <v/>
      </c>
      <c r="H466" s="168" t="str">
        <f>IF(Main!G469=0,"",CONCATENATE(Main!L469))</f>
        <v/>
      </c>
      <c r="I466" s="169" t="str">
        <f>IF(Main!G469=0,"",CONCATENATE(Main!N469))</f>
        <v/>
      </c>
      <c r="J466" s="168" t="str">
        <f>IF(Main!O469&gt;0,Main!O469,"")</f>
        <v/>
      </c>
      <c r="K466" s="163"/>
      <c r="L466" s="163"/>
    </row>
    <row r="467" spans="1:12" ht="30" hidden="1" customHeight="1">
      <c r="A467" s="168" t="str">
        <f>IF(Main!G470=0,"",CONCATENATE(Main!A470))</f>
        <v/>
      </c>
      <c r="B467" s="168" t="str">
        <f>IF(Main!G470=0,"",CONCATENATE(Main!B470))</f>
        <v/>
      </c>
      <c r="C467" s="168" t="str">
        <f>IF(Main!G470=0,"",CONCATENATE("X",Main!D470,"-",Main!C470))</f>
        <v/>
      </c>
      <c r="D467" s="169" t="str">
        <f>IF(Main!G470=0,"",CONCATENATE(Main!E470," ",Main!F470))</f>
        <v/>
      </c>
      <c r="E467" s="169" t="str">
        <f>IF(Main!G470=0,"",CONCATENATE(Main!H470," ",Main!I470))</f>
        <v/>
      </c>
      <c r="F467" s="169" t="str">
        <f>IF(Main!G470=0,"",CONCATENATE(Main!J470," ",Main!K470))</f>
        <v/>
      </c>
      <c r="G467" s="168" t="str">
        <f>IF(Main!G470=0,"",CONCATENATE(Main!G471))</f>
        <v/>
      </c>
      <c r="H467" s="168" t="str">
        <f>IF(Main!G470=0,"",CONCATENATE(Main!L470))</f>
        <v/>
      </c>
      <c r="I467" s="169" t="str">
        <f>IF(Main!G470=0,"",CONCATENATE(Main!N470))</f>
        <v/>
      </c>
      <c r="J467" s="168" t="str">
        <f>IF(Main!O470&gt;0,Main!O470,"")</f>
        <v/>
      </c>
      <c r="K467" s="163"/>
      <c r="L467" s="163"/>
    </row>
    <row r="468" spans="1:12" ht="30" hidden="1" customHeight="1">
      <c r="A468" s="168" t="str">
        <f>IF(Main!G471=0,"",CONCATENATE(Main!A471))</f>
        <v/>
      </c>
      <c r="B468" s="168" t="str">
        <f>IF(Main!G471=0,"",CONCATENATE(Main!B471))</f>
        <v/>
      </c>
      <c r="C468" s="168" t="str">
        <f>IF(Main!G471=0,"",CONCATENATE("X",Main!D471,"-",Main!C471))</f>
        <v/>
      </c>
      <c r="D468" s="169" t="str">
        <f>IF(Main!G471=0,"",CONCATENATE(Main!E471," ",Main!F471))</f>
        <v/>
      </c>
      <c r="E468" s="169" t="str">
        <f>IF(Main!G471=0,"",CONCATENATE(Main!H471," ",Main!I471))</f>
        <v/>
      </c>
      <c r="F468" s="169" t="str">
        <f>IF(Main!G471=0,"",CONCATENATE(Main!J471," ",Main!K471))</f>
        <v/>
      </c>
      <c r="G468" s="168" t="str">
        <f>IF(Main!G471=0,"",CONCATENATE(Main!G472))</f>
        <v/>
      </c>
      <c r="H468" s="168" t="str">
        <f>IF(Main!G471=0,"",CONCATENATE(Main!L471))</f>
        <v/>
      </c>
      <c r="I468" s="169" t="str">
        <f>IF(Main!G471=0,"",CONCATENATE(Main!N471))</f>
        <v/>
      </c>
      <c r="J468" s="168" t="str">
        <f>IF(Main!O471&gt;0,Main!O471,"")</f>
        <v/>
      </c>
      <c r="K468" s="163"/>
      <c r="L468" s="163"/>
    </row>
    <row r="469" spans="1:12" ht="30" hidden="1" customHeight="1">
      <c r="A469" s="168" t="str">
        <f>IF(Main!G472=0,"",CONCATENATE(Main!A472))</f>
        <v/>
      </c>
      <c r="B469" s="168" t="str">
        <f>IF(Main!G472=0,"",CONCATENATE(Main!B472))</f>
        <v/>
      </c>
      <c r="C469" s="168" t="str">
        <f>IF(Main!G472=0,"",CONCATENATE("X",Main!D472,"-",Main!C472))</f>
        <v/>
      </c>
      <c r="D469" s="169" t="str">
        <f>IF(Main!G472=0,"",CONCATENATE(Main!E472," ",Main!F472))</f>
        <v/>
      </c>
      <c r="E469" s="169" t="str">
        <f>IF(Main!G472=0,"",CONCATENATE(Main!H472," ",Main!I472))</f>
        <v/>
      </c>
      <c r="F469" s="169" t="str">
        <f>IF(Main!G472=0,"",CONCATENATE(Main!J472," ",Main!K472))</f>
        <v/>
      </c>
      <c r="G469" s="168" t="str">
        <f>IF(Main!G472=0,"",CONCATENATE(Main!G473))</f>
        <v/>
      </c>
      <c r="H469" s="168" t="str">
        <f>IF(Main!G472=0,"",CONCATENATE(Main!L472))</f>
        <v/>
      </c>
      <c r="I469" s="169" t="str">
        <f>IF(Main!G472=0,"",CONCATENATE(Main!N472))</f>
        <v/>
      </c>
      <c r="J469" s="168" t="str">
        <f>IF(Main!O472&gt;0,Main!O472,"")</f>
        <v/>
      </c>
      <c r="K469" s="163"/>
      <c r="L469" s="163"/>
    </row>
    <row r="470" spans="1:12" ht="30" hidden="1" customHeight="1">
      <c r="A470" s="168" t="str">
        <f>IF(Main!G473=0,"",CONCATENATE(Main!A473))</f>
        <v/>
      </c>
      <c r="B470" s="168" t="str">
        <f>IF(Main!G473=0,"",CONCATENATE(Main!B473))</f>
        <v/>
      </c>
      <c r="C470" s="168" t="str">
        <f>IF(Main!G473=0,"",CONCATENATE("X",Main!D473,"-",Main!C473))</f>
        <v/>
      </c>
      <c r="D470" s="169" t="str">
        <f>IF(Main!G473=0,"",CONCATENATE(Main!E473," ",Main!F473))</f>
        <v/>
      </c>
      <c r="E470" s="169" t="str">
        <f>IF(Main!G473=0,"",CONCATENATE(Main!H473," ",Main!I473))</f>
        <v/>
      </c>
      <c r="F470" s="169" t="str">
        <f>IF(Main!G473=0,"",CONCATENATE(Main!J473," ",Main!K473))</f>
        <v/>
      </c>
      <c r="G470" s="168" t="str">
        <f>IF(Main!G473=0,"",CONCATENATE(Main!G474))</f>
        <v/>
      </c>
      <c r="H470" s="168" t="str">
        <f>IF(Main!G473=0,"",CONCATENATE(Main!L473))</f>
        <v/>
      </c>
      <c r="I470" s="169" t="str">
        <f>IF(Main!G473=0,"",CONCATENATE(Main!N473))</f>
        <v/>
      </c>
      <c r="J470" s="168" t="str">
        <f>IF(Main!O473&gt;0,Main!O473,"")</f>
        <v/>
      </c>
      <c r="K470" s="163"/>
      <c r="L470" s="163"/>
    </row>
    <row r="471" spans="1:12" ht="30" hidden="1" customHeight="1">
      <c r="A471" s="168" t="str">
        <f>IF(Main!G474=0,"",CONCATENATE(Main!A474))</f>
        <v/>
      </c>
      <c r="B471" s="168" t="str">
        <f>IF(Main!G474=0,"",CONCATENATE(Main!B474))</f>
        <v/>
      </c>
      <c r="C471" s="168" t="str">
        <f>IF(Main!G474=0,"",CONCATENATE("X",Main!D474,"-",Main!C474))</f>
        <v/>
      </c>
      <c r="D471" s="169" t="str">
        <f>IF(Main!G474=0,"",CONCATENATE(Main!E474," ",Main!F474))</f>
        <v/>
      </c>
      <c r="E471" s="169" t="str">
        <f>IF(Main!G474=0,"",CONCATENATE(Main!H474," ",Main!I474))</f>
        <v/>
      </c>
      <c r="F471" s="169" t="str">
        <f>IF(Main!G474=0,"",CONCATENATE(Main!J474," ",Main!K474))</f>
        <v/>
      </c>
      <c r="G471" s="168" t="str">
        <f>IF(Main!G474=0,"",CONCATENATE(Main!G475))</f>
        <v/>
      </c>
      <c r="H471" s="168" t="str">
        <f>IF(Main!G474=0,"",CONCATENATE(Main!L474))</f>
        <v/>
      </c>
      <c r="I471" s="169" t="str">
        <f>IF(Main!G474=0,"",CONCATENATE(Main!N474))</f>
        <v/>
      </c>
      <c r="J471" s="168" t="str">
        <f>IF(Main!O474&gt;0,Main!O474,"")</f>
        <v/>
      </c>
      <c r="K471" s="163"/>
      <c r="L471" s="163"/>
    </row>
    <row r="472" spans="1:12" ht="30" hidden="1" customHeight="1">
      <c r="A472" s="168" t="str">
        <f>IF(Main!G475=0,"",CONCATENATE(Main!A475))</f>
        <v/>
      </c>
      <c r="B472" s="168" t="str">
        <f>IF(Main!G475=0,"",CONCATENATE(Main!B475))</f>
        <v/>
      </c>
      <c r="C472" s="168" t="str">
        <f>IF(Main!G475=0,"",CONCATENATE("X",Main!D475,"-",Main!C475))</f>
        <v/>
      </c>
      <c r="D472" s="169" t="str">
        <f>IF(Main!G475=0,"",CONCATENATE(Main!E475," ",Main!F475))</f>
        <v/>
      </c>
      <c r="E472" s="169" t="str">
        <f>IF(Main!G475=0,"",CONCATENATE(Main!H475," ",Main!I475))</f>
        <v/>
      </c>
      <c r="F472" s="169" t="str">
        <f>IF(Main!G475=0,"",CONCATENATE(Main!J475," ",Main!K475))</f>
        <v/>
      </c>
      <c r="G472" s="168" t="str">
        <f>IF(Main!G475=0,"",CONCATENATE(Main!G476))</f>
        <v/>
      </c>
      <c r="H472" s="168" t="str">
        <f>IF(Main!G475=0,"",CONCATENATE(Main!L475))</f>
        <v/>
      </c>
      <c r="I472" s="169" t="str">
        <f>IF(Main!G475=0,"",CONCATENATE(Main!N475))</f>
        <v/>
      </c>
      <c r="J472" s="168" t="str">
        <f>IF(Main!O475&gt;0,Main!O475,"")</f>
        <v/>
      </c>
      <c r="K472" s="163"/>
      <c r="L472" s="163"/>
    </row>
    <row r="473" spans="1:12" ht="30" hidden="1" customHeight="1">
      <c r="A473" s="168" t="str">
        <f>IF(Main!G476=0,"",CONCATENATE(Main!A476))</f>
        <v/>
      </c>
      <c r="B473" s="168" t="str">
        <f>IF(Main!G476=0,"",CONCATENATE(Main!B476))</f>
        <v/>
      </c>
      <c r="C473" s="168" t="str">
        <f>IF(Main!G476=0,"",CONCATENATE("X",Main!D476,"-",Main!C476))</f>
        <v/>
      </c>
      <c r="D473" s="169" t="str">
        <f>IF(Main!G476=0,"",CONCATENATE(Main!E476," ",Main!F476))</f>
        <v/>
      </c>
      <c r="E473" s="169" t="str">
        <f>IF(Main!G476=0,"",CONCATENATE(Main!H476," ",Main!I476))</f>
        <v/>
      </c>
      <c r="F473" s="169" t="str">
        <f>IF(Main!G476=0,"",CONCATENATE(Main!J476," ",Main!K476))</f>
        <v/>
      </c>
      <c r="G473" s="168" t="str">
        <f>IF(Main!G476=0,"",CONCATENATE(Main!G477))</f>
        <v/>
      </c>
      <c r="H473" s="168" t="str">
        <f>IF(Main!G476=0,"",CONCATENATE(Main!L476))</f>
        <v/>
      </c>
      <c r="I473" s="169" t="str">
        <f>IF(Main!G476=0,"",CONCATENATE(Main!N476))</f>
        <v/>
      </c>
      <c r="J473" s="168" t="str">
        <f>IF(Main!O476&gt;0,Main!O476,"")</f>
        <v/>
      </c>
      <c r="K473" s="163"/>
      <c r="L473" s="163"/>
    </row>
    <row r="474" spans="1:12" ht="30" hidden="1" customHeight="1">
      <c r="A474" s="168" t="str">
        <f>IF(Main!G477=0,"",CONCATENATE(Main!A477))</f>
        <v/>
      </c>
      <c r="B474" s="168" t="str">
        <f>IF(Main!G477=0,"",CONCATENATE(Main!B477))</f>
        <v/>
      </c>
      <c r="C474" s="168" t="str">
        <f>IF(Main!G477=0,"",CONCATENATE("X",Main!D477,"-",Main!C477))</f>
        <v/>
      </c>
      <c r="D474" s="169" t="str">
        <f>IF(Main!G477=0,"",CONCATENATE(Main!E477," ",Main!F477))</f>
        <v/>
      </c>
      <c r="E474" s="169" t="str">
        <f>IF(Main!G477=0,"",CONCATENATE(Main!H477," ",Main!I477))</f>
        <v/>
      </c>
      <c r="F474" s="169" t="str">
        <f>IF(Main!G477=0,"",CONCATENATE(Main!J477," ",Main!K477))</f>
        <v/>
      </c>
      <c r="G474" s="168" t="str">
        <f>IF(Main!G477=0,"",CONCATENATE(Main!G478))</f>
        <v/>
      </c>
      <c r="H474" s="168" t="str">
        <f>IF(Main!G477=0,"",CONCATENATE(Main!L477))</f>
        <v/>
      </c>
      <c r="I474" s="169" t="str">
        <f>IF(Main!G477=0,"",CONCATENATE(Main!N477))</f>
        <v/>
      </c>
      <c r="J474" s="168" t="str">
        <f>IF(Main!O477&gt;0,Main!O477,"")</f>
        <v/>
      </c>
      <c r="K474" s="163"/>
      <c r="L474" s="163"/>
    </row>
    <row r="475" spans="1:12" ht="30" hidden="1" customHeight="1">
      <c r="A475" s="168" t="str">
        <f>IF(Main!G478=0,"",CONCATENATE(Main!A478))</f>
        <v/>
      </c>
      <c r="B475" s="168" t="str">
        <f>IF(Main!G478=0,"",CONCATENATE(Main!B478))</f>
        <v/>
      </c>
      <c r="C475" s="168" t="str">
        <f>IF(Main!G478=0,"",CONCATENATE("X",Main!D478,"-",Main!C478))</f>
        <v/>
      </c>
      <c r="D475" s="169" t="str">
        <f>IF(Main!G478=0,"",CONCATENATE(Main!E478," ",Main!F478))</f>
        <v/>
      </c>
      <c r="E475" s="169" t="str">
        <f>IF(Main!G478=0,"",CONCATENATE(Main!H478," ",Main!I478))</f>
        <v/>
      </c>
      <c r="F475" s="169" t="str">
        <f>IF(Main!G478=0,"",CONCATENATE(Main!J478," ",Main!K478))</f>
        <v/>
      </c>
      <c r="G475" s="168" t="str">
        <f>IF(Main!G478=0,"",CONCATENATE(Main!G479))</f>
        <v/>
      </c>
      <c r="H475" s="168" t="str">
        <f>IF(Main!G478=0,"",CONCATENATE(Main!L478))</f>
        <v/>
      </c>
      <c r="I475" s="169" t="str">
        <f>IF(Main!G478=0,"",CONCATENATE(Main!N478))</f>
        <v/>
      </c>
      <c r="J475" s="168" t="str">
        <f>IF(Main!O478&gt;0,Main!O478,"")</f>
        <v/>
      </c>
      <c r="K475" s="163"/>
      <c r="L475" s="163"/>
    </row>
    <row r="476" spans="1:12" ht="30" hidden="1" customHeight="1">
      <c r="A476" s="168" t="str">
        <f>IF(Main!G479=0,"",CONCATENATE(Main!A479))</f>
        <v/>
      </c>
      <c r="B476" s="168" t="str">
        <f>IF(Main!G479=0,"",CONCATENATE(Main!B479))</f>
        <v/>
      </c>
      <c r="C476" s="168" t="str">
        <f>IF(Main!G479=0,"",CONCATENATE("X",Main!D479,"-",Main!C479))</f>
        <v/>
      </c>
      <c r="D476" s="169" t="str">
        <f>IF(Main!G479=0,"",CONCATENATE(Main!E479," ",Main!F479))</f>
        <v/>
      </c>
      <c r="E476" s="169" t="str">
        <f>IF(Main!G479=0,"",CONCATENATE(Main!H479," ",Main!I479))</f>
        <v/>
      </c>
      <c r="F476" s="169" t="str">
        <f>IF(Main!G479=0,"",CONCATENATE(Main!J479," ",Main!K479))</f>
        <v/>
      </c>
      <c r="G476" s="168" t="str">
        <f>IF(Main!G479=0,"",CONCATENATE(Main!G480))</f>
        <v/>
      </c>
      <c r="H476" s="168" t="str">
        <f>IF(Main!G479=0,"",CONCATENATE(Main!L479))</f>
        <v/>
      </c>
      <c r="I476" s="169" t="str">
        <f>IF(Main!G479=0,"",CONCATENATE(Main!N479))</f>
        <v/>
      </c>
      <c r="J476" s="168" t="str">
        <f>IF(Main!O479&gt;0,Main!O479,"")</f>
        <v/>
      </c>
      <c r="K476" s="163"/>
      <c r="L476" s="163"/>
    </row>
    <row r="477" spans="1:12" ht="30" hidden="1" customHeight="1">
      <c r="A477" s="168" t="str">
        <f>IF(Main!G480=0,"",CONCATENATE(Main!A480))</f>
        <v/>
      </c>
      <c r="B477" s="168" t="str">
        <f>IF(Main!G480=0,"",CONCATENATE(Main!B480))</f>
        <v/>
      </c>
      <c r="C477" s="168" t="str">
        <f>IF(Main!G480=0,"",CONCATENATE("X",Main!D480,"-",Main!C480))</f>
        <v/>
      </c>
      <c r="D477" s="169" t="str">
        <f>IF(Main!G480=0,"",CONCATENATE(Main!E480," ",Main!F480))</f>
        <v/>
      </c>
      <c r="E477" s="169" t="str">
        <f>IF(Main!G480=0,"",CONCATENATE(Main!H480," ",Main!I480))</f>
        <v/>
      </c>
      <c r="F477" s="169" t="str">
        <f>IF(Main!G480=0,"",CONCATENATE(Main!J480," ",Main!K480))</f>
        <v/>
      </c>
      <c r="G477" s="168" t="str">
        <f>IF(Main!G480=0,"",CONCATENATE(Main!G481))</f>
        <v/>
      </c>
      <c r="H477" s="168" t="str">
        <f>IF(Main!G480=0,"",CONCATENATE(Main!L480))</f>
        <v/>
      </c>
      <c r="I477" s="169" t="str">
        <f>IF(Main!G480=0,"",CONCATENATE(Main!N480))</f>
        <v/>
      </c>
      <c r="J477" s="168" t="str">
        <f>IF(Main!O480&gt;0,Main!O480,"")</f>
        <v/>
      </c>
      <c r="K477" s="163"/>
      <c r="L477" s="163"/>
    </row>
    <row r="478" spans="1:12" ht="30" hidden="1" customHeight="1">
      <c r="A478" s="168" t="str">
        <f>IF(Main!G481=0,"",CONCATENATE(Main!A481))</f>
        <v/>
      </c>
      <c r="B478" s="168" t="str">
        <f>IF(Main!G481=0,"",CONCATENATE(Main!B481))</f>
        <v/>
      </c>
      <c r="C478" s="168" t="str">
        <f>IF(Main!G481=0,"",CONCATENATE("X",Main!D481,"-",Main!C481))</f>
        <v/>
      </c>
      <c r="D478" s="169" t="str">
        <f>IF(Main!G481=0,"",CONCATENATE(Main!E481," ",Main!F481))</f>
        <v/>
      </c>
      <c r="E478" s="169" t="str">
        <f>IF(Main!G481=0,"",CONCATENATE(Main!H481," ",Main!I481))</f>
        <v/>
      </c>
      <c r="F478" s="169" t="str">
        <f>IF(Main!G481=0,"",CONCATENATE(Main!J481," ",Main!K481))</f>
        <v/>
      </c>
      <c r="G478" s="168" t="str">
        <f>IF(Main!G481=0,"",CONCATENATE(Main!G482))</f>
        <v/>
      </c>
      <c r="H478" s="168" t="str">
        <f>IF(Main!G481=0,"",CONCATENATE(Main!L481))</f>
        <v/>
      </c>
      <c r="I478" s="169" t="str">
        <f>IF(Main!G481=0,"",CONCATENATE(Main!N481))</f>
        <v/>
      </c>
      <c r="J478" s="168" t="str">
        <f>IF(Main!O481&gt;0,Main!O481,"")</f>
        <v/>
      </c>
      <c r="K478" s="163"/>
      <c r="L478" s="163"/>
    </row>
    <row r="479" spans="1:12" ht="30" hidden="1" customHeight="1">
      <c r="A479" s="168" t="str">
        <f>IF(Main!G482=0,"",CONCATENATE(Main!A482))</f>
        <v/>
      </c>
      <c r="B479" s="168" t="str">
        <f>IF(Main!G482=0,"",CONCATENATE(Main!B482))</f>
        <v/>
      </c>
      <c r="C479" s="168" t="str">
        <f>IF(Main!G482=0,"",CONCATENATE("X",Main!D482,"-",Main!C482))</f>
        <v/>
      </c>
      <c r="D479" s="169" t="str">
        <f>IF(Main!G482=0,"",CONCATENATE(Main!E482," ",Main!F482))</f>
        <v/>
      </c>
      <c r="E479" s="169" t="str">
        <f>IF(Main!G482=0,"",CONCATENATE(Main!H482," ",Main!I482))</f>
        <v/>
      </c>
      <c r="F479" s="169" t="str">
        <f>IF(Main!G482=0,"",CONCATENATE(Main!J482," ",Main!K482))</f>
        <v/>
      </c>
      <c r="G479" s="168" t="str">
        <f>IF(Main!G482=0,"",CONCATENATE(Main!G483))</f>
        <v/>
      </c>
      <c r="H479" s="168" t="str">
        <f>IF(Main!G482=0,"",CONCATENATE(Main!L482))</f>
        <v/>
      </c>
      <c r="I479" s="169" t="str">
        <f>IF(Main!G482=0,"",CONCATENATE(Main!N482))</f>
        <v/>
      </c>
      <c r="J479" s="168" t="str">
        <f>IF(Main!O482&gt;0,Main!O482,"")</f>
        <v/>
      </c>
      <c r="K479" s="163"/>
      <c r="L479" s="163"/>
    </row>
    <row r="480" spans="1:12" ht="30" hidden="1" customHeight="1">
      <c r="A480" s="168" t="str">
        <f>IF(Main!G483=0,"",CONCATENATE(Main!A483))</f>
        <v/>
      </c>
      <c r="B480" s="168" t="str">
        <f>IF(Main!G483=0,"",CONCATENATE(Main!B483))</f>
        <v/>
      </c>
      <c r="C480" s="168" t="str">
        <f>IF(Main!G483=0,"",CONCATENATE("X",Main!D483,"-",Main!C483))</f>
        <v/>
      </c>
      <c r="D480" s="169" t="str">
        <f>IF(Main!G483=0,"",CONCATENATE(Main!E483," ",Main!F483))</f>
        <v/>
      </c>
      <c r="E480" s="169" t="str">
        <f>IF(Main!G483=0,"",CONCATENATE(Main!H483," ",Main!I483))</f>
        <v/>
      </c>
      <c r="F480" s="169" t="str">
        <f>IF(Main!G483=0,"",CONCATENATE(Main!J483," ",Main!K483))</f>
        <v/>
      </c>
      <c r="G480" s="168" t="str">
        <f>IF(Main!G483=0,"",CONCATENATE(Main!G484))</f>
        <v/>
      </c>
      <c r="H480" s="168" t="str">
        <f>IF(Main!G483=0,"",CONCATENATE(Main!L483))</f>
        <v/>
      </c>
      <c r="I480" s="169" t="str">
        <f>IF(Main!G483=0,"",CONCATENATE(Main!N483))</f>
        <v/>
      </c>
      <c r="J480" s="168" t="str">
        <f>IF(Main!O483&gt;0,Main!O483,"")</f>
        <v/>
      </c>
      <c r="K480" s="163"/>
      <c r="L480" s="163"/>
    </row>
    <row r="481" spans="1:12" ht="30" hidden="1" customHeight="1">
      <c r="A481" s="168" t="str">
        <f>IF(Main!G484=0,"",CONCATENATE(Main!A484))</f>
        <v/>
      </c>
      <c r="B481" s="168" t="str">
        <f>IF(Main!G484=0,"",CONCATENATE(Main!B484))</f>
        <v/>
      </c>
      <c r="C481" s="168" t="str">
        <f>IF(Main!G484=0,"",CONCATENATE("X",Main!D484,"-",Main!C484))</f>
        <v/>
      </c>
      <c r="D481" s="169" t="str">
        <f>IF(Main!G484=0,"",CONCATENATE(Main!E484," ",Main!F484))</f>
        <v/>
      </c>
      <c r="E481" s="169" t="str">
        <f>IF(Main!G484=0,"",CONCATENATE(Main!H484," ",Main!I484))</f>
        <v/>
      </c>
      <c r="F481" s="169" t="str">
        <f>IF(Main!G484=0,"",CONCATENATE(Main!J484," ",Main!K484))</f>
        <v/>
      </c>
      <c r="G481" s="168" t="str">
        <f>IF(Main!G484=0,"",CONCATENATE(Main!G485))</f>
        <v/>
      </c>
      <c r="H481" s="168" t="str">
        <f>IF(Main!G484=0,"",CONCATENATE(Main!L484))</f>
        <v/>
      </c>
      <c r="I481" s="169" t="str">
        <f>IF(Main!G484=0,"",CONCATENATE(Main!N484))</f>
        <v/>
      </c>
      <c r="J481" s="168" t="str">
        <f>IF(Main!O484&gt;0,Main!O484,"")</f>
        <v/>
      </c>
      <c r="K481" s="163"/>
      <c r="L481" s="163"/>
    </row>
    <row r="482" spans="1:12" ht="30" hidden="1" customHeight="1">
      <c r="A482" s="168" t="str">
        <f>IF(Main!G485=0,"",CONCATENATE(Main!A485))</f>
        <v/>
      </c>
      <c r="B482" s="168" t="str">
        <f>IF(Main!G485=0,"",CONCATENATE(Main!B485))</f>
        <v/>
      </c>
      <c r="C482" s="168" t="str">
        <f>IF(Main!G485=0,"",CONCATENATE("X",Main!D485,"-",Main!C485))</f>
        <v/>
      </c>
      <c r="D482" s="169" t="str">
        <f>IF(Main!G485=0,"",CONCATENATE(Main!E485," ",Main!F485))</f>
        <v/>
      </c>
      <c r="E482" s="169" t="str">
        <f>IF(Main!G485=0,"",CONCATENATE(Main!H485," ",Main!I485))</f>
        <v/>
      </c>
      <c r="F482" s="169" t="str">
        <f>IF(Main!G485=0,"",CONCATENATE(Main!J485," ",Main!K485))</f>
        <v/>
      </c>
      <c r="G482" s="168" t="str">
        <f>IF(Main!G485=0,"",CONCATENATE(Main!G486))</f>
        <v/>
      </c>
      <c r="H482" s="168" t="str">
        <f>IF(Main!G485=0,"",CONCATENATE(Main!L485))</f>
        <v/>
      </c>
      <c r="I482" s="169" t="str">
        <f>IF(Main!G485=0,"",CONCATENATE(Main!N485))</f>
        <v/>
      </c>
      <c r="J482" s="168" t="str">
        <f>IF(Main!O485&gt;0,Main!O485,"")</f>
        <v/>
      </c>
      <c r="K482" s="163"/>
      <c r="L482" s="163"/>
    </row>
    <row r="483" spans="1:12" ht="30" hidden="1" customHeight="1">
      <c r="A483" s="168" t="str">
        <f>IF(Main!G486=0,"",CONCATENATE(Main!A486))</f>
        <v/>
      </c>
      <c r="B483" s="168" t="str">
        <f>IF(Main!G486=0,"",CONCATENATE(Main!B486))</f>
        <v/>
      </c>
      <c r="C483" s="168" t="str">
        <f>IF(Main!G486=0,"",CONCATENATE("X",Main!D486,"-",Main!C486))</f>
        <v/>
      </c>
      <c r="D483" s="169" t="str">
        <f>IF(Main!G486=0,"",CONCATENATE(Main!E486," ",Main!F486))</f>
        <v/>
      </c>
      <c r="E483" s="169" t="str">
        <f>IF(Main!G486=0,"",CONCATENATE(Main!H486," ",Main!I486))</f>
        <v/>
      </c>
      <c r="F483" s="169" t="str">
        <f>IF(Main!G486=0,"",CONCATENATE(Main!J486," ",Main!K486))</f>
        <v/>
      </c>
      <c r="G483" s="168" t="str">
        <f>IF(Main!G486=0,"",CONCATENATE(Main!G487))</f>
        <v/>
      </c>
      <c r="H483" s="168" t="str">
        <f>IF(Main!G486=0,"",CONCATENATE(Main!L486))</f>
        <v/>
      </c>
      <c r="I483" s="169" t="str">
        <f>IF(Main!G486=0,"",CONCATENATE(Main!N486))</f>
        <v/>
      </c>
      <c r="J483" s="168" t="str">
        <f>IF(Main!O486&gt;0,Main!O486,"")</f>
        <v/>
      </c>
      <c r="K483" s="163"/>
      <c r="L483" s="163"/>
    </row>
    <row r="484" spans="1:12" ht="30" hidden="1" customHeight="1">
      <c r="A484" s="168" t="str">
        <f>IF(Main!G487=0,"",CONCATENATE(Main!A487))</f>
        <v/>
      </c>
      <c r="B484" s="168" t="str">
        <f>IF(Main!G487=0,"",CONCATENATE(Main!B487))</f>
        <v/>
      </c>
      <c r="C484" s="168" t="str">
        <f>IF(Main!G487=0,"",CONCATENATE("X",Main!D487,"-",Main!C487))</f>
        <v/>
      </c>
      <c r="D484" s="169" t="str">
        <f>IF(Main!G487=0,"",CONCATENATE(Main!E487," ",Main!F487))</f>
        <v/>
      </c>
      <c r="E484" s="169" t="str">
        <f>IF(Main!G487=0,"",CONCATENATE(Main!H487," ",Main!I487))</f>
        <v/>
      </c>
      <c r="F484" s="169" t="str">
        <f>IF(Main!G487=0,"",CONCATENATE(Main!J487," ",Main!K487))</f>
        <v/>
      </c>
      <c r="G484" s="168" t="str">
        <f>IF(Main!G487=0,"",CONCATENATE(Main!G488))</f>
        <v/>
      </c>
      <c r="H484" s="168" t="str">
        <f>IF(Main!G487=0,"",CONCATENATE(Main!L487))</f>
        <v/>
      </c>
      <c r="I484" s="169" t="str">
        <f>IF(Main!G487=0,"",CONCATENATE(Main!N487))</f>
        <v/>
      </c>
      <c r="J484" s="168" t="str">
        <f>IF(Main!O487&gt;0,Main!O487,"")</f>
        <v/>
      </c>
      <c r="K484" s="163"/>
      <c r="L484" s="163"/>
    </row>
    <row r="485" spans="1:12" ht="30" hidden="1" customHeight="1">
      <c r="A485" s="168" t="str">
        <f>IF(Main!G488=0,"",CONCATENATE(Main!A488))</f>
        <v/>
      </c>
      <c r="B485" s="168" t="str">
        <f>IF(Main!G488=0,"",CONCATENATE(Main!B488))</f>
        <v/>
      </c>
      <c r="C485" s="168" t="str">
        <f>IF(Main!G488=0,"",CONCATENATE("X",Main!D488,"-",Main!C488))</f>
        <v/>
      </c>
      <c r="D485" s="169" t="str">
        <f>IF(Main!G488=0,"",CONCATENATE(Main!E488," ",Main!F488))</f>
        <v/>
      </c>
      <c r="E485" s="169" t="str">
        <f>IF(Main!G488=0,"",CONCATENATE(Main!H488," ",Main!I488))</f>
        <v/>
      </c>
      <c r="F485" s="169" t="str">
        <f>IF(Main!G488=0,"",CONCATENATE(Main!J488," ",Main!K488))</f>
        <v/>
      </c>
      <c r="G485" s="168" t="str">
        <f>IF(Main!G488=0,"",CONCATENATE(Main!G489))</f>
        <v/>
      </c>
      <c r="H485" s="168" t="str">
        <f>IF(Main!G488=0,"",CONCATENATE(Main!L488))</f>
        <v/>
      </c>
      <c r="I485" s="169" t="str">
        <f>IF(Main!G488=0,"",CONCATENATE(Main!N488))</f>
        <v/>
      </c>
      <c r="J485" s="168" t="str">
        <f>IF(Main!O488&gt;0,Main!O488,"")</f>
        <v/>
      </c>
      <c r="K485" s="163"/>
      <c r="L485" s="163"/>
    </row>
    <row r="486" spans="1:12" ht="30" hidden="1" customHeight="1">
      <c r="A486" s="168" t="str">
        <f>IF(Main!G489=0,"",CONCATENATE(Main!A489))</f>
        <v/>
      </c>
      <c r="B486" s="168" t="str">
        <f>IF(Main!G489=0,"",CONCATENATE(Main!B489))</f>
        <v/>
      </c>
      <c r="C486" s="168" t="str">
        <f>IF(Main!G489=0,"",CONCATENATE("X",Main!D489,"-",Main!C489))</f>
        <v/>
      </c>
      <c r="D486" s="169" t="str">
        <f>IF(Main!G489=0,"",CONCATENATE(Main!E489," ",Main!F489))</f>
        <v/>
      </c>
      <c r="E486" s="169" t="str">
        <f>IF(Main!G489=0,"",CONCATENATE(Main!H489," ",Main!I489))</f>
        <v/>
      </c>
      <c r="F486" s="169" t="str">
        <f>IF(Main!G489=0,"",CONCATENATE(Main!J489," ",Main!K489))</f>
        <v/>
      </c>
      <c r="G486" s="168" t="str">
        <f>IF(Main!G489=0,"",CONCATENATE(Main!G490))</f>
        <v/>
      </c>
      <c r="H486" s="168" t="str">
        <f>IF(Main!G489=0,"",CONCATENATE(Main!L489))</f>
        <v/>
      </c>
      <c r="I486" s="169" t="str">
        <f>IF(Main!G489=0,"",CONCATENATE(Main!N489))</f>
        <v/>
      </c>
      <c r="J486" s="168" t="str">
        <f>IF(Main!O489&gt;0,Main!O489,"")</f>
        <v/>
      </c>
      <c r="K486" s="163"/>
      <c r="L486" s="163"/>
    </row>
    <row r="487" spans="1:12" ht="30" hidden="1" customHeight="1">
      <c r="A487" s="168" t="str">
        <f>IF(Main!G490=0,"",CONCATENATE(Main!A490))</f>
        <v/>
      </c>
      <c r="B487" s="168" t="str">
        <f>IF(Main!G490=0,"",CONCATENATE(Main!B490))</f>
        <v/>
      </c>
      <c r="C487" s="168" t="str">
        <f>IF(Main!G490=0,"",CONCATENATE("X",Main!D490,"-",Main!C490))</f>
        <v/>
      </c>
      <c r="D487" s="169" t="str">
        <f>IF(Main!G490=0,"",CONCATENATE(Main!E490," ",Main!F490))</f>
        <v/>
      </c>
      <c r="E487" s="169" t="str">
        <f>IF(Main!G490=0,"",CONCATENATE(Main!H490," ",Main!I490))</f>
        <v/>
      </c>
      <c r="F487" s="169" t="str">
        <f>IF(Main!G490=0,"",CONCATENATE(Main!J490," ",Main!K490))</f>
        <v/>
      </c>
      <c r="G487" s="168" t="str">
        <f>IF(Main!G490=0,"",CONCATENATE(Main!G491))</f>
        <v/>
      </c>
      <c r="H487" s="168" t="str">
        <f>IF(Main!G490=0,"",CONCATENATE(Main!L490))</f>
        <v/>
      </c>
      <c r="I487" s="169" t="str">
        <f>IF(Main!G490=0,"",CONCATENATE(Main!N490))</f>
        <v/>
      </c>
      <c r="J487" s="168" t="str">
        <f>IF(Main!O490&gt;0,Main!O490,"")</f>
        <v/>
      </c>
      <c r="K487" s="163"/>
      <c r="L487" s="163"/>
    </row>
    <row r="488" spans="1:12" ht="30" hidden="1" customHeight="1">
      <c r="A488" s="168" t="str">
        <f>IF(Main!G491=0,"",CONCATENATE(Main!A491))</f>
        <v/>
      </c>
      <c r="B488" s="168" t="str">
        <f>IF(Main!G491=0,"",CONCATENATE(Main!B491))</f>
        <v/>
      </c>
      <c r="C488" s="168" t="str">
        <f>IF(Main!G491=0,"",CONCATENATE("X",Main!D491,"-",Main!C491))</f>
        <v/>
      </c>
      <c r="D488" s="169" t="str">
        <f>IF(Main!G491=0,"",CONCATENATE(Main!E491," ",Main!F491))</f>
        <v/>
      </c>
      <c r="E488" s="169" t="str">
        <f>IF(Main!G491=0,"",CONCATENATE(Main!H491," ",Main!I491))</f>
        <v/>
      </c>
      <c r="F488" s="169" t="str">
        <f>IF(Main!G491=0,"",CONCATENATE(Main!J491," ",Main!K491))</f>
        <v/>
      </c>
      <c r="G488" s="168" t="str">
        <f>IF(Main!G491=0,"",CONCATENATE(Main!G492))</f>
        <v/>
      </c>
      <c r="H488" s="168" t="str">
        <f>IF(Main!G491=0,"",CONCATENATE(Main!L491))</f>
        <v/>
      </c>
      <c r="I488" s="169" t="str">
        <f>IF(Main!G491=0,"",CONCATENATE(Main!N491))</f>
        <v/>
      </c>
      <c r="J488" s="168" t="str">
        <f>IF(Main!O491&gt;0,Main!O491,"")</f>
        <v/>
      </c>
      <c r="K488" s="163"/>
      <c r="L488" s="163"/>
    </row>
    <row r="489" spans="1:12" ht="30" hidden="1" customHeight="1">
      <c r="A489" s="168" t="str">
        <f>IF(Main!G492=0,"",CONCATENATE(Main!A492))</f>
        <v/>
      </c>
      <c r="B489" s="168" t="str">
        <f>IF(Main!G492=0,"",CONCATENATE(Main!B492))</f>
        <v/>
      </c>
      <c r="C489" s="168" t="str">
        <f>IF(Main!G492=0,"",CONCATENATE("X",Main!D492,"-",Main!C492))</f>
        <v/>
      </c>
      <c r="D489" s="169" t="str">
        <f>IF(Main!G492=0,"",CONCATENATE(Main!E492," ",Main!F492))</f>
        <v/>
      </c>
      <c r="E489" s="169" t="str">
        <f>IF(Main!G492=0,"",CONCATENATE(Main!H492," ",Main!I492))</f>
        <v/>
      </c>
      <c r="F489" s="169" t="str">
        <f>IF(Main!G492=0,"",CONCATENATE(Main!J492," ",Main!K492))</f>
        <v/>
      </c>
      <c r="G489" s="168" t="str">
        <f>IF(Main!G492=0,"",CONCATENATE(Main!G493))</f>
        <v/>
      </c>
      <c r="H489" s="168" t="str">
        <f>IF(Main!G492=0,"",CONCATENATE(Main!L492))</f>
        <v/>
      </c>
      <c r="I489" s="169" t="str">
        <f>IF(Main!G492=0,"",CONCATENATE(Main!N492))</f>
        <v/>
      </c>
      <c r="J489" s="168" t="str">
        <f>IF(Main!O492&gt;0,Main!O492,"")</f>
        <v/>
      </c>
      <c r="K489" s="163"/>
      <c r="L489" s="163"/>
    </row>
    <row r="490" spans="1:12" ht="30" hidden="1" customHeight="1">
      <c r="A490" s="168" t="str">
        <f>IF(Main!G493=0,"",CONCATENATE(Main!A493))</f>
        <v/>
      </c>
      <c r="B490" s="168" t="str">
        <f>IF(Main!G493=0,"",CONCATENATE(Main!B493))</f>
        <v/>
      </c>
      <c r="C490" s="168" t="str">
        <f>IF(Main!G493=0,"",CONCATENATE("X",Main!D493,"-",Main!C493))</f>
        <v/>
      </c>
      <c r="D490" s="169" t="str">
        <f>IF(Main!G493=0,"",CONCATENATE(Main!E493," ",Main!F493))</f>
        <v/>
      </c>
      <c r="E490" s="169" t="str">
        <f>IF(Main!G493=0,"",CONCATENATE(Main!H493," ",Main!I493))</f>
        <v/>
      </c>
      <c r="F490" s="169" t="str">
        <f>IF(Main!G493=0,"",CONCATENATE(Main!J493," ",Main!K493))</f>
        <v/>
      </c>
      <c r="G490" s="168" t="str">
        <f>IF(Main!G493=0,"",CONCATENATE(Main!G494))</f>
        <v/>
      </c>
      <c r="H490" s="168" t="str">
        <f>IF(Main!G493=0,"",CONCATENATE(Main!L493))</f>
        <v/>
      </c>
      <c r="I490" s="169" t="str">
        <f>IF(Main!G493=0,"",CONCATENATE(Main!N493))</f>
        <v/>
      </c>
      <c r="J490" s="168" t="str">
        <f>IF(Main!O493&gt;0,Main!O493,"")</f>
        <v/>
      </c>
      <c r="K490" s="163"/>
      <c r="L490" s="163"/>
    </row>
    <row r="491" spans="1:12" ht="30" hidden="1" customHeight="1">
      <c r="A491" s="168" t="str">
        <f>IF(Main!G494=0,"",CONCATENATE(Main!A494))</f>
        <v/>
      </c>
      <c r="B491" s="168" t="str">
        <f>IF(Main!G494=0,"",CONCATENATE(Main!B494))</f>
        <v/>
      </c>
      <c r="C491" s="168" t="str">
        <f>IF(Main!G494=0,"",CONCATENATE("X",Main!D494,"-",Main!C494))</f>
        <v/>
      </c>
      <c r="D491" s="169" t="str">
        <f>IF(Main!G494=0,"",CONCATENATE(Main!E494," ",Main!F494))</f>
        <v/>
      </c>
      <c r="E491" s="169" t="str">
        <f>IF(Main!G494=0,"",CONCATENATE(Main!H494," ",Main!I494))</f>
        <v/>
      </c>
      <c r="F491" s="169" t="str">
        <f>IF(Main!G494=0,"",CONCATENATE(Main!J494," ",Main!K494))</f>
        <v/>
      </c>
      <c r="G491" s="168" t="str">
        <f>IF(Main!G494=0,"",CONCATENATE(Main!G495))</f>
        <v/>
      </c>
      <c r="H491" s="168" t="str">
        <f>IF(Main!G494=0,"",CONCATENATE(Main!L494))</f>
        <v/>
      </c>
      <c r="I491" s="169" t="str">
        <f>IF(Main!G494=0,"",CONCATENATE(Main!N494))</f>
        <v/>
      </c>
      <c r="J491" s="168" t="str">
        <f>IF(Main!O494&gt;0,Main!O494,"")</f>
        <v/>
      </c>
      <c r="K491" s="163"/>
      <c r="L491" s="163"/>
    </row>
    <row r="492" spans="1:12" ht="30" hidden="1" customHeight="1">
      <c r="A492" s="168" t="str">
        <f>IF(Main!G495=0,"",CONCATENATE(Main!A495))</f>
        <v/>
      </c>
      <c r="B492" s="168" t="str">
        <f>IF(Main!G495=0,"",CONCATENATE(Main!B495))</f>
        <v/>
      </c>
      <c r="C492" s="168" t="str">
        <f>IF(Main!G495=0,"",CONCATENATE("X",Main!D495,"-",Main!C495))</f>
        <v/>
      </c>
      <c r="D492" s="169" t="str">
        <f>IF(Main!G495=0,"",CONCATENATE(Main!E495," ",Main!F495))</f>
        <v/>
      </c>
      <c r="E492" s="169" t="str">
        <f>IF(Main!G495=0,"",CONCATENATE(Main!H495," ",Main!I495))</f>
        <v/>
      </c>
      <c r="F492" s="169" t="str">
        <f>IF(Main!G495=0,"",CONCATENATE(Main!J495," ",Main!K495))</f>
        <v/>
      </c>
      <c r="G492" s="168" t="str">
        <f>IF(Main!G495=0,"",CONCATENATE(Main!G496))</f>
        <v/>
      </c>
      <c r="H492" s="168" t="str">
        <f>IF(Main!G495=0,"",CONCATENATE(Main!L495))</f>
        <v/>
      </c>
      <c r="I492" s="169" t="str">
        <f>IF(Main!G495=0,"",CONCATENATE(Main!N495))</f>
        <v/>
      </c>
      <c r="J492" s="168" t="str">
        <f>IF(Main!O495&gt;0,Main!O495,"")</f>
        <v/>
      </c>
      <c r="K492" s="163"/>
      <c r="L492" s="163"/>
    </row>
    <row r="493" spans="1:12" ht="30" hidden="1" customHeight="1">
      <c r="A493" s="168" t="str">
        <f>IF(Main!G496=0,"",CONCATENATE(Main!A496))</f>
        <v/>
      </c>
      <c r="B493" s="168" t="str">
        <f>IF(Main!G496=0,"",CONCATENATE(Main!B496))</f>
        <v/>
      </c>
      <c r="C493" s="168" t="str">
        <f>IF(Main!G496=0,"",CONCATENATE("X",Main!D496,"-",Main!C496))</f>
        <v/>
      </c>
      <c r="D493" s="169" t="str">
        <f>IF(Main!G496=0,"",CONCATENATE(Main!E496," ",Main!F496))</f>
        <v/>
      </c>
      <c r="E493" s="169" t="str">
        <f>IF(Main!G496=0,"",CONCATENATE(Main!H496," ",Main!I496))</f>
        <v/>
      </c>
      <c r="F493" s="169" t="str">
        <f>IF(Main!G496=0,"",CONCATENATE(Main!J496," ",Main!K496))</f>
        <v/>
      </c>
      <c r="G493" s="168" t="str">
        <f>IF(Main!G496=0,"",CONCATENATE(Main!G497))</f>
        <v/>
      </c>
      <c r="H493" s="168" t="str">
        <f>IF(Main!G496=0,"",CONCATENATE(Main!L496))</f>
        <v/>
      </c>
      <c r="I493" s="169" t="str">
        <f>IF(Main!G496=0,"",CONCATENATE(Main!N496))</f>
        <v/>
      </c>
      <c r="J493" s="168" t="str">
        <f>IF(Main!O496&gt;0,Main!O496,"")</f>
        <v/>
      </c>
      <c r="K493" s="163"/>
      <c r="L493" s="163"/>
    </row>
    <row r="494" spans="1:12" ht="30" hidden="1" customHeight="1">
      <c r="A494" s="168" t="str">
        <f>IF(Main!G497=0,"",CONCATENATE(Main!A497))</f>
        <v/>
      </c>
      <c r="B494" s="168" t="str">
        <f>IF(Main!G497=0,"",CONCATENATE(Main!B497))</f>
        <v/>
      </c>
      <c r="C494" s="168" t="str">
        <f>IF(Main!G497=0,"",CONCATENATE("X",Main!D497,"-",Main!C497))</f>
        <v/>
      </c>
      <c r="D494" s="169" t="str">
        <f>IF(Main!G497=0,"",CONCATENATE(Main!E497," ",Main!F497))</f>
        <v/>
      </c>
      <c r="E494" s="169" t="str">
        <f>IF(Main!G497=0,"",CONCATENATE(Main!H497," ",Main!I497))</f>
        <v/>
      </c>
      <c r="F494" s="169" t="str">
        <f>IF(Main!G497=0,"",CONCATENATE(Main!J497," ",Main!K497))</f>
        <v/>
      </c>
      <c r="G494" s="168" t="str">
        <f>IF(Main!G497=0,"",CONCATENATE(Main!G498))</f>
        <v/>
      </c>
      <c r="H494" s="168" t="str">
        <f>IF(Main!G497=0,"",CONCATENATE(Main!L497))</f>
        <v/>
      </c>
      <c r="I494" s="169" t="str">
        <f>IF(Main!G497=0,"",CONCATENATE(Main!N497))</f>
        <v/>
      </c>
      <c r="J494" s="168" t="str">
        <f>IF(Main!O497&gt;0,Main!O497,"")</f>
        <v/>
      </c>
      <c r="K494" s="163"/>
      <c r="L494" s="163"/>
    </row>
    <row r="495" spans="1:12" ht="30" hidden="1" customHeight="1">
      <c r="A495" s="168" t="str">
        <f>IF(Main!G498=0,"",CONCATENATE(Main!A498))</f>
        <v/>
      </c>
      <c r="B495" s="168" t="str">
        <f>IF(Main!G498=0,"",CONCATENATE(Main!B498))</f>
        <v/>
      </c>
      <c r="C495" s="168" t="str">
        <f>IF(Main!G498=0,"",CONCATENATE("X",Main!D498,"-",Main!C498))</f>
        <v/>
      </c>
      <c r="D495" s="169" t="str">
        <f>IF(Main!G498=0,"",CONCATENATE(Main!E498," ",Main!F498))</f>
        <v/>
      </c>
      <c r="E495" s="169" t="str">
        <f>IF(Main!G498=0,"",CONCATENATE(Main!H498," ",Main!I498))</f>
        <v/>
      </c>
      <c r="F495" s="169" t="str">
        <f>IF(Main!G498=0,"",CONCATENATE(Main!J498," ",Main!K498))</f>
        <v/>
      </c>
      <c r="G495" s="168" t="str">
        <f>IF(Main!G498=0,"",CONCATENATE(Main!G499))</f>
        <v/>
      </c>
      <c r="H495" s="168" t="str">
        <f>IF(Main!G498=0,"",CONCATENATE(Main!L498))</f>
        <v/>
      </c>
      <c r="I495" s="169" t="str">
        <f>IF(Main!G498=0,"",CONCATENATE(Main!N498))</f>
        <v/>
      </c>
      <c r="J495" s="168" t="str">
        <f>IF(Main!O498&gt;0,Main!O498,"")</f>
        <v/>
      </c>
      <c r="K495" s="163"/>
      <c r="L495" s="163"/>
    </row>
    <row r="496" spans="1:12" ht="30" hidden="1" customHeight="1">
      <c r="A496" s="168" t="str">
        <f>IF(Main!G499=0,"",CONCATENATE(Main!A499))</f>
        <v/>
      </c>
      <c r="B496" s="168" t="str">
        <f>IF(Main!G499=0,"",CONCATENATE(Main!B499))</f>
        <v/>
      </c>
      <c r="C496" s="168" t="str">
        <f>IF(Main!G499=0,"",CONCATENATE("X",Main!D499,"-",Main!C499))</f>
        <v/>
      </c>
      <c r="D496" s="169" t="str">
        <f>IF(Main!G499=0,"",CONCATENATE(Main!E499," ",Main!F499))</f>
        <v/>
      </c>
      <c r="E496" s="169" t="str">
        <f>IF(Main!G499=0,"",CONCATENATE(Main!H499," ",Main!I499))</f>
        <v/>
      </c>
      <c r="F496" s="169" t="str">
        <f>IF(Main!G499=0,"",CONCATENATE(Main!J499," ",Main!K499))</f>
        <v/>
      </c>
      <c r="G496" s="168" t="str">
        <f>IF(Main!G499=0,"",CONCATENATE(Main!G500))</f>
        <v/>
      </c>
      <c r="H496" s="168" t="str">
        <f>IF(Main!G499=0,"",CONCATENATE(Main!L499))</f>
        <v/>
      </c>
      <c r="I496" s="169" t="str">
        <f>IF(Main!G499=0,"",CONCATENATE(Main!N499))</f>
        <v/>
      </c>
      <c r="J496" s="168" t="str">
        <f>IF(Main!O499&gt;0,Main!O499,"")</f>
        <v/>
      </c>
      <c r="K496" s="163"/>
      <c r="L496" s="163"/>
    </row>
    <row r="497" spans="1:12" ht="30" hidden="1" customHeight="1">
      <c r="A497" s="168" t="str">
        <f>IF(Main!G500=0,"",CONCATENATE(Main!A500))</f>
        <v/>
      </c>
      <c r="B497" s="168" t="str">
        <f>IF(Main!G500=0,"",CONCATENATE(Main!B500))</f>
        <v/>
      </c>
      <c r="C497" s="168" t="str">
        <f>IF(Main!G500=0,"",CONCATENATE("X",Main!D500,"-",Main!C500))</f>
        <v/>
      </c>
      <c r="D497" s="169" t="str">
        <f>IF(Main!G500=0,"",CONCATENATE(Main!E500," ",Main!F500))</f>
        <v/>
      </c>
      <c r="E497" s="169" t="str">
        <f>IF(Main!G500=0,"",CONCATENATE(Main!H500," ",Main!I500))</f>
        <v/>
      </c>
      <c r="F497" s="169" t="str">
        <f>IF(Main!G500=0,"",CONCATENATE(Main!J500," ",Main!K500))</f>
        <v/>
      </c>
      <c r="G497" s="168" t="str">
        <f>IF(Main!G500=0,"",CONCATENATE(Main!G501))</f>
        <v/>
      </c>
      <c r="H497" s="168" t="str">
        <f>IF(Main!G500=0,"",CONCATENATE(Main!L500))</f>
        <v/>
      </c>
      <c r="I497" s="169" t="str">
        <f>IF(Main!G500=0,"",CONCATENATE(Main!N500))</f>
        <v/>
      </c>
      <c r="J497" s="168" t="str">
        <f>IF(Main!O500&gt;0,Main!O500,"")</f>
        <v/>
      </c>
      <c r="K497" s="163"/>
      <c r="L497" s="163"/>
    </row>
    <row r="498" spans="1:12" ht="30" hidden="1" customHeight="1">
      <c r="A498" s="168" t="str">
        <f>IF(Main!G501=0,"",CONCATENATE(Main!A501))</f>
        <v/>
      </c>
      <c r="B498" s="168" t="str">
        <f>IF(Main!G501=0,"",CONCATENATE(Main!B501))</f>
        <v/>
      </c>
      <c r="C498" s="168" t="str">
        <f>IF(Main!G501=0,"",CONCATENATE("X",Main!D501,"-",Main!C501))</f>
        <v/>
      </c>
      <c r="D498" s="169" t="str">
        <f>IF(Main!G501=0,"",CONCATENATE(Main!E501," ",Main!F501))</f>
        <v/>
      </c>
      <c r="E498" s="169" t="str">
        <f>IF(Main!G501=0,"",CONCATENATE(Main!H501," ",Main!I501))</f>
        <v/>
      </c>
      <c r="F498" s="169" t="str">
        <f>IF(Main!G501=0,"",CONCATENATE(Main!J501," ",Main!K501))</f>
        <v/>
      </c>
      <c r="G498" s="168" t="str">
        <f>IF(Main!G501=0,"",CONCATENATE(Main!G502))</f>
        <v/>
      </c>
      <c r="H498" s="168" t="str">
        <f>IF(Main!G501=0,"",CONCATENATE(Main!L501))</f>
        <v/>
      </c>
      <c r="I498" s="169" t="str">
        <f>IF(Main!G501=0,"",CONCATENATE(Main!N501))</f>
        <v/>
      </c>
      <c r="J498" s="168" t="str">
        <f>IF(Main!O501&gt;0,Main!O501,"")</f>
        <v/>
      </c>
      <c r="K498" s="163"/>
      <c r="L498" s="163"/>
    </row>
    <row r="499" spans="1:12" ht="30" hidden="1" customHeight="1">
      <c r="A499" s="168" t="str">
        <f>IF(Main!G502=0,"",CONCATENATE(Main!A502))</f>
        <v/>
      </c>
      <c r="B499" s="168" t="str">
        <f>IF(Main!G502=0,"",CONCATENATE(Main!B502))</f>
        <v/>
      </c>
      <c r="C499" s="168" t="str">
        <f>IF(Main!G502=0,"",CONCATENATE("X",Main!D502,"-",Main!C502))</f>
        <v/>
      </c>
      <c r="D499" s="169" t="str">
        <f>IF(Main!G502=0,"",CONCATENATE(Main!E502," ",Main!F502))</f>
        <v/>
      </c>
      <c r="E499" s="169" t="str">
        <f>IF(Main!G502=0,"",CONCATENATE(Main!H502," ",Main!I502))</f>
        <v/>
      </c>
      <c r="F499" s="169" t="str">
        <f>IF(Main!G502=0,"",CONCATENATE(Main!J502," ",Main!K502))</f>
        <v/>
      </c>
      <c r="G499" s="168" t="str">
        <f>IF(Main!G502=0,"",CONCATENATE(Main!G503))</f>
        <v/>
      </c>
      <c r="H499" s="168" t="str">
        <f>IF(Main!G502=0,"",CONCATENATE(Main!L502))</f>
        <v/>
      </c>
      <c r="I499" s="169" t="str">
        <f>IF(Main!G502=0,"",CONCATENATE(Main!N502))</f>
        <v/>
      </c>
      <c r="J499" s="168" t="str">
        <f>IF(Main!O502&gt;0,Main!O502,"")</f>
        <v/>
      </c>
      <c r="K499" s="163"/>
      <c r="L499" s="163"/>
    </row>
    <row r="500" spans="1:12" ht="30" hidden="1" customHeight="1">
      <c r="A500" s="168" t="str">
        <f>IF(Main!G503=0,"",CONCATENATE(Main!A503))</f>
        <v/>
      </c>
      <c r="B500" s="168" t="str">
        <f>IF(Main!G503=0,"",CONCATENATE(Main!B503))</f>
        <v/>
      </c>
      <c r="C500" s="168" t="str">
        <f>IF(Main!G503=0,"",CONCATENATE("X",Main!D503,"-",Main!C503))</f>
        <v/>
      </c>
      <c r="D500" s="169" t="str">
        <f>IF(Main!G503=0,"",CONCATENATE(Main!E503," ",Main!F503))</f>
        <v/>
      </c>
      <c r="E500" s="169" t="str">
        <f>IF(Main!G503=0,"",CONCATENATE(Main!H503," ",Main!I503))</f>
        <v/>
      </c>
      <c r="F500" s="169" t="str">
        <f>IF(Main!G503=0,"",CONCATENATE(Main!J503," ",Main!K503))</f>
        <v/>
      </c>
      <c r="G500" s="168" t="str">
        <f>IF(Main!G503=0,"",CONCATENATE(Main!G504))</f>
        <v/>
      </c>
      <c r="H500" s="168" t="str">
        <f>IF(Main!G503=0,"",CONCATENATE(Main!L503))</f>
        <v/>
      </c>
      <c r="I500" s="169" t="str">
        <f>IF(Main!G503=0,"",CONCATENATE(Main!N503))</f>
        <v/>
      </c>
      <c r="J500" s="168" t="str">
        <f>IF(Main!O503&gt;0,Main!O503,"")</f>
        <v/>
      </c>
      <c r="K500" s="163"/>
      <c r="L500" s="163"/>
    </row>
    <row r="501" spans="1:12" ht="30" hidden="1" customHeight="1">
      <c r="A501" s="168" t="str">
        <f>IF(Main!G504=0,"",CONCATENATE(Main!A504))</f>
        <v/>
      </c>
      <c r="B501" s="168" t="str">
        <f>IF(Main!G504=0,"",CONCATENATE(Main!B504))</f>
        <v/>
      </c>
      <c r="C501" s="168" t="str">
        <f>IF(Main!G504=0,"",CONCATENATE("X",Main!D504,"-",Main!C504))</f>
        <v/>
      </c>
      <c r="D501" s="169" t="str">
        <f>IF(Main!G504=0,"",CONCATENATE(Main!E504," ",Main!F504))</f>
        <v/>
      </c>
      <c r="E501" s="169" t="str">
        <f>IF(Main!G504=0,"",CONCATENATE(Main!H504," ",Main!I504))</f>
        <v/>
      </c>
      <c r="F501" s="169" t="str">
        <f>IF(Main!G504=0,"",CONCATENATE(Main!J504," ",Main!K504))</f>
        <v/>
      </c>
      <c r="G501" s="168" t="str">
        <f>IF(Main!G504=0,"",CONCATENATE(Main!G505))</f>
        <v/>
      </c>
      <c r="H501" s="168" t="str">
        <f>IF(Main!G504=0,"",CONCATENATE(Main!L504))</f>
        <v/>
      </c>
      <c r="I501" s="169" t="str">
        <f>IF(Main!G504=0,"",CONCATENATE(Main!N504))</f>
        <v/>
      </c>
      <c r="J501" s="168" t="str">
        <f>IF(Main!O504&gt;0,Main!O504,"")</f>
        <v/>
      </c>
      <c r="K501" s="163"/>
      <c r="L501" s="163"/>
    </row>
    <row r="502" spans="1:12" ht="30" hidden="1" customHeight="1">
      <c r="A502" s="168" t="str">
        <f>IF(Main!G505=0,"",CONCATENATE(Main!A505))</f>
        <v/>
      </c>
      <c r="B502" s="168" t="str">
        <f>IF(Main!G505=0,"",CONCATENATE(Main!B505))</f>
        <v/>
      </c>
      <c r="C502" s="168" t="str">
        <f>IF(Main!G505=0,"",CONCATENATE("X",Main!D505,"-",Main!C505))</f>
        <v/>
      </c>
      <c r="D502" s="169" t="str">
        <f>IF(Main!G505=0,"",CONCATENATE(Main!E505," ",Main!F505))</f>
        <v/>
      </c>
      <c r="E502" s="169" t="str">
        <f>IF(Main!G505=0,"",CONCATENATE(Main!H505," ",Main!I505))</f>
        <v/>
      </c>
      <c r="F502" s="169" t="str">
        <f>IF(Main!G505=0,"",CONCATENATE(Main!J505," ",Main!K505))</f>
        <v/>
      </c>
      <c r="G502" s="168" t="str">
        <f>IF(Main!G505=0,"",CONCATENATE(Main!G506))</f>
        <v/>
      </c>
      <c r="H502" s="168" t="str">
        <f>IF(Main!G505=0,"",CONCATENATE(Main!L505))</f>
        <v/>
      </c>
      <c r="I502" s="169" t="str">
        <f>IF(Main!G505=0,"",CONCATENATE(Main!N505))</f>
        <v/>
      </c>
      <c r="J502" s="168" t="str">
        <f>IF(Main!O505&gt;0,Main!O505,"")</f>
        <v/>
      </c>
      <c r="K502" s="163"/>
      <c r="L502" s="163"/>
    </row>
    <row r="503" spans="1:12" ht="24" customHeight="1">
      <c r="D503" s="170"/>
      <c r="E503" s="170"/>
      <c r="F503" s="170"/>
    </row>
    <row r="504" spans="1:12" ht="24" customHeight="1">
      <c r="D504" s="170"/>
      <c r="E504" s="170"/>
      <c r="F504" s="170"/>
    </row>
    <row r="505" spans="1:12" ht="24" customHeight="1">
      <c r="D505" s="170"/>
      <c r="E505" s="170"/>
      <c r="F505" s="170"/>
    </row>
    <row r="506" spans="1:12" ht="24" customHeight="1">
      <c r="D506" s="170"/>
      <c r="E506" s="170"/>
      <c r="F506" s="170"/>
    </row>
    <row r="507" spans="1:12" ht="24" customHeight="1">
      <c r="D507" s="170"/>
      <c r="E507" s="170"/>
      <c r="F507" s="170"/>
    </row>
    <row r="508" spans="1:12" ht="24" customHeight="1">
      <c r="D508" s="170"/>
      <c r="E508" s="170"/>
      <c r="F508" s="170"/>
    </row>
    <row r="509" spans="1:12" ht="24" customHeight="1">
      <c r="D509" s="170"/>
      <c r="E509" s="170"/>
      <c r="F509" s="170"/>
    </row>
    <row r="510" spans="1:12" ht="24" customHeight="1">
      <c r="D510" s="170"/>
      <c r="E510" s="170"/>
      <c r="F510" s="170"/>
    </row>
    <row r="511" spans="1:12" ht="24" customHeight="1">
      <c r="D511" s="170"/>
      <c r="E511" s="170"/>
      <c r="F511" s="170"/>
    </row>
    <row r="512" spans="1:12" ht="24" customHeight="1">
      <c r="D512" s="170"/>
      <c r="E512" s="170"/>
      <c r="F512" s="170"/>
    </row>
    <row r="513" spans="4:6" ht="24" customHeight="1">
      <c r="D513" s="170"/>
      <c r="E513" s="170"/>
      <c r="F513" s="170"/>
    </row>
    <row r="514" spans="4:6" ht="24" customHeight="1">
      <c r="D514" s="170"/>
      <c r="E514" s="170"/>
      <c r="F514" s="170"/>
    </row>
    <row r="515" spans="4:6" ht="24" customHeight="1">
      <c r="D515" s="170"/>
      <c r="E515" s="170"/>
      <c r="F515" s="170"/>
    </row>
    <row r="516" spans="4:6" ht="24" customHeight="1">
      <c r="D516" s="170"/>
      <c r="E516" s="170"/>
      <c r="F516" s="170"/>
    </row>
    <row r="517" spans="4:6" ht="24" customHeight="1">
      <c r="D517" s="170"/>
      <c r="E517" s="170"/>
      <c r="F517" s="170"/>
    </row>
    <row r="518" spans="4:6" ht="24" customHeight="1">
      <c r="D518" s="170"/>
      <c r="E518" s="170"/>
      <c r="F518" s="170"/>
    </row>
    <row r="519" spans="4:6" ht="24" customHeight="1">
      <c r="D519" s="170"/>
      <c r="E519" s="170"/>
      <c r="F519" s="170"/>
    </row>
    <row r="520" spans="4:6" ht="24" customHeight="1">
      <c r="D520" s="170"/>
      <c r="E520" s="170"/>
      <c r="F520" s="170"/>
    </row>
    <row r="521" spans="4:6" ht="24" customHeight="1">
      <c r="D521" s="170"/>
      <c r="E521" s="170"/>
      <c r="F521" s="170"/>
    </row>
    <row r="522" spans="4:6" ht="24" customHeight="1">
      <c r="D522" s="170"/>
      <c r="E522" s="170"/>
      <c r="F522" s="170"/>
    </row>
    <row r="523" spans="4:6" ht="24" customHeight="1">
      <c r="D523" s="170"/>
      <c r="E523" s="170"/>
      <c r="F523" s="170"/>
    </row>
    <row r="524" spans="4:6" ht="24" customHeight="1">
      <c r="D524" s="170"/>
      <c r="E524" s="170"/>
      <c r="F524" s="170"/>
    </row>
    <row r="525" spans="4:6" ht="24" customHeight="1">
      <c r="D525" s="170"/>
      <c r="E525" s="170"/>
      <c r="F525" s="170"/>
    </row>
    <row r="526" spans="4:6" ht="24" customHeight="1">
      <c r="D526" s="170"/>
      <c r="E526" s="170"/>
      <c r="F526" s="170"/>
    </row>
    <row r="527" spans="4:6" ht="24" customHeight="1">
      <c r="D527" s="170"/>
      <c r="E527" s="170"/>
      <c r="F527" s="170"/>
    </row>
    <row r="528" spans="4:6" ht="24" customHeight="1">
      <c r="D528" s="170"/>
      <c r="E528" s="170"/>
      <c r="F528" s="170"/>
    </row>
    <row r="529" spans="4:6" ht="24" customHeight="1">
      <c r="D529" s="170"/>
      <c r="E529" s="170"/>
      <c r="F529" s="170"/>
    </row>
    <row r="530" spans="4:6" ht="24" customHeight="1">
      <c r="D530" s="170"/>
      <c r="E530" s="170"/>
      <c r="F530" s="170"/>
    </row>
    <row r="531" spans="4:6" ht="24" customHeight="1">
      <c r="D531" s="170"/>
      <c r="E531" s="170"/>
      <c r="F531" s="170"/>
    </row>
    <row r="532" spans="4:6" ht="24" customHeight="1">
      <c r="D532" s="170"/>
      <c r="E532" s="170"/>
      <c r="F532" s="170"/>
    </row>
    <row r="533" spans="4:6" ht="24" customHeight="1">
      <c r="D533" s="170"/>
      <c r="E533" s="170"/>
      <c r="F533" s="170"/>
    </row>
    <row r="534" spans="4:6" ht="24" customHeight="1">
      <c r="D534" s="170"/>
      <c r="E534" s="170"/>
      <c r="F534" s="170"/>
    </row>
    <row r="535" spans="4:6" ht="24" customHeight="1">
      <c r="D535" s="170"/>
      <c r="E535" s="170"/>
      <c r="F535" s="170"/>
    </row>
    <row r="536" spans="4:6" ht="24" customHeight="1">
      <c r="D536" s="170"/>
      <c r="E536" s="170"/>
      <c r="F536" s="170"/>
    </row>
    <row r="537" spans="4:6" ht="24" customHeight="1">
      <c r="D537" s="170"/>
      <c r="E537" s="170"/>
      <c r="F537" s="170"/>
    </row>
    <row r="538" spans="4:6" ht="24" customHeight="1">
      <c r="D538" s="170"/>
      <c r="E538" s="170"/>
      <c r="F538" s="170"/>
    </row>
    <row r="539" spans="4:6" ht="24" customHeight="1">
      <c r="D539" s="170"/>
      <c r="E539" s="170"/>
      <c r="F539" s="170"/>
    </row>
    <row r="540" spans="4:6" ht="24" customHeight="1">
      <c r="D540" s="170"/>
      <c r="E540" s="170"/>
      <c r="F540" s="170"/>
    </row>
    <row r="541" spans="4:6" ht="24" customHeight="1">
      <c r="D541" s="170"/>
      <c r="E541" s="170"/>
      <c r="F541" s="170"/>
    </row>
    <row r="542" spans="4:6" ht="24" customHeight="1">
      <c r="D542" s="170"/>
      <c r="E542" s="170"/>
      <c r="F542" s="170"/>
    </row>
    <row r="543" spans="4:6" ht="24" customHeight="1">
      <c r="D543" s="170"/>
      <c r="E543" s="170"/>
      <c r="F543" s="170"/>
    </row>
    <row r="544" spans="4:6" ht="24" customHeight="1">
      <c r="D544" s="170"/>
      <c r="E544" s="170"/>
      <c r="F544" s="170"/>
    </row>
    <row r="545" spans="4:6" ht="24" customHeight="1">
      <c r="D545" s="170"/>
      <c r="E545" s="170"/>
      <c r="F545" s="170"/>
    </row>
    <row r="546" spans="4:6" ht="24" customHeight="1">
      <c r="D546" s="170"/>
      <c r="E546" s="170"/>
      <c r="F546" s="170"/>
    </row>
    <row r="547" spans="4:6" ht="24" customHeight="1">
      <c r="D547" s="170"/>
      <c r="E547" s="170"/>
      <c r="F547" s="170"/>
    </row>
    <row r="548" spans="4:6" ht="24" customHeight="1">
      <c r="D548" s="170"/>
      <c r="E548" s="170"/>
      <c r="F548" s="170"/>
    </row>
    <row r="549" spans="4:6" ht="24" customHeight="1">
      <c r="D549" s="170"/>
      <c r="E549" s="170"/>
      <c r="F549" s="170"/>
    </row>
    <row r="550" spans="4:6" ht="24" customHeight="1">
      <c r="D550" s="170"/>
      <c r="E550" s="170"/>
      <c r="F550" s="170"/>
    </row>
    <row r="551" spans="4:6" ht="24" customHeight="1">
      <c r="D551" s="170"/>
      <c r="E551" s="170"/>
      <c r="F551" s="170"/>
    </row>
    <row r="552" spans="4:6" ht="24" customHeight="1">
      <c r="D552" s="170"/>
      <c r="E552" s="170"/>
      <c r="F552" s="170"/>
    </row>
    <row r="553" spans="4:6" ht="24" customHeight="1">
      <c r="D553" s="170"/>
      <c r="E553" s="170"/>
      <c r="F553" s="170"/>
    </row>
    <row r="554" spans="4:6" ht="24" customHeight="1">
      <c r="D554" s="170"/>
      <c r="E554" s="170"/>
      <c r="F554" s="170"/>
    </row>
    <row r="555" spans="4:6" ht="24" customHeight="1">
      <c r="D555" s="170"/>
      <c r="E555" s="170"/>
      <c r="F555" s="170"/>
    </row>
    <row r="556" spans="4:6" ht="24" customHeight="1">
      <c r="D556" s="170"/>
      <c r="E556" s="170"/>
      <c r="F556" s="170"/>
    </row>
  </sheetData>
  <sheetProtection password="CC00" sheet="1" objects="1" scenarios="1" formatCells="0" formatColumns="0" formatRows="0" autoFilter="0"/>
  <autoFilter ref="D2:D502">
    <filterColumn colId="0">
      <customFilters>
        <customFilter operator="notEqual" val=" "/>
      </customFilters>
    </filterColumn>
  </autoFilter>
  <mergeCells count="1">
    <mergeCell ref="A1:L1"/>
  </mergeCells>
  <conditionalFormatting sqref="A1:XFD1048576">
    <cfRule type="cellIs" dxfId="1" priority="2" operator="equal">
      <formula>0</formula>
    </cfRule>
    <cfRule type="cellIs" dxfId="0" priority="1" operator="equal">
      <formula>CONCATENATE(0)</formula>
    </cfRule>
  </conditionalFormatting>
  <printOptions horizontalCentered="1"/>
  <pageMargins left="0.51181102362204722" right="0.51181102362204722" top="0.35433070866141736" bottom="0.55118110236220474" header="0.31496062992125984" footer="0.31496062992125984"/>
  <pageSetup paperSize="5" orientation="landscape" blackAndWhite="1" verticalDpi="0" r:id="rId1"/>
  <headerFooter>
    <oddFooter>Page &amp;P of &amp;N</oddFooter>
  </headerFooter>
</worksheet>
</file>

<file path=xl/worksheets/sheet3.xml><?xml version="1.0" encoding="utf-8"?>
<worksheet xmlns="http://schemas.openxmlformats.org/spreadsheetml/2006/main" xmlns:r="http://schemas.openxmlformats.org/officeDocument/2006/relationships">
  <sheetPr filterMode="1"/>
  <dimension ref="A1:CK1507"/>
  <sheetViews>
    <sheetView topLeftCell="A7" workbookViewId="0">
      <selection activeCell="B7" sqref="B7"/>
    </sheetView>
  </sheetViews>
  <sheetFormatPr defaultRowHeight="15"/>
  <cols>
    <col min="1" max="1" width="4.85546875" style="1" customWidth="1"/>
    <col min="2" max="48" width="3.7109375" style="1" customWidth="1"/>
    <col min="49" max="49" width="4.42578125" style="1" customWidth="1"/>
    <col min="50" max="60" width="3.7109375" style="1" customWidth="1"/>
    <col min="61" max="61" width="3.7109375" style="92" customWidth="1"/>
    <col min="62" max="66" width="9.140625" style="1"/>
    <col min="67" max="69" width="9.140625" style="42"/>
    <col min="70" max="70" width="9.5703125" style="42" bestFit="1" customWidth="1"/>
    <col min="71" max="86" width="9.140625" style="42"/>
    <col min="87" max="89" width="9.140625" style="43"/>
    <col min="90" max="16384" width="9.140625" style="1"/>
  </cols>
  <sheetData>
    <row r="1" spans="1:89" ht="39.75" customHeight="1" thickBot="1">
      <c r="A1" s="223" t="str">
        <f>CONCATENATE("NOMINAL ROLL FORM ( S.S.C. ) YEAR ",Main!F1,"                                                                                                                                                                                   ",Main!I2,"               ")</f>
        <v xml:space="preserve">NOMINAL ROLL FORM ( S.S.C. ) YEAR 2011-2012                                                                                                                                                                                   REGULAR               </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4"/>
    </row>
    <row r="2" spans="1:89" ht="15.75" thickBot="1">
      <c r="A2" s="225" t="s">
        <v>14</v>
      </c>
      <c r="B2" s="225"/>
      <c r="C2" s="225"/>
      <c r="D2" s="225"/>
      <c r="E2" s="225"/>
      <c r="F2" s="225"/>
      <c r="G2" s="225"/>
      <c r="H2" s="225"/>
      <c r="I2" s="3" t="str">
        <f>MID(Main!AP1,1,1)</f>
        <v>G</v>
      </c>
      <c r="J2" s="3" t="str">
        <f>MID(Main!AP1,2,1)</f>
        <v>O</v>
      </c>
      <c r="K2" s="3" t="str">
        <f>MID(Main!AP1,3,1)</f>
        <v>V</v>
      </c>
      <c r="L2" s="3" t="str">
        <f>MID(Main!AP1,4,1)</f>
        <v>T</v>
      </c>
      <c r="M2" s="4" t="str">
        <f>MID(Main!AP1,5,1)</f>
        <v>.</v>
      </c>
      <c r="N2" s="3" t="str">
        <f>MID(Main!AP1,6,1)</f>
        <v xml:space="preserve"> </v>
      </c>
      <c r="O2" s="3" t="str">
        <f>MID(Main!AP1,7,1)</f>
        <v>M</v>
      </c>
      <c r="P2" s="3" t="str">
        <f>MID(Main!AP1,8,1)</f>
        <v>O</v>
      </c>
      <c r="Q2" s="3" t="str">
        <f>MID(Main!AP1,9,1)</f>
        <v>D</v>
      </c>
      <c r="R2" s="3" t="str">
        <f>MID(Main!AP1,10,1)</f>
        <v>E</v>
      </c>
      <c r="S2" s="4" t="str">
        <f>MID(Main!AP1,11,1)</f>
        <v>L</v>
      </c>
      <c r="T2" s="3" t="str">
        <f>MID(Main!AP1,12,1)</f>
        <v xml:space="preserve"> </v>
      </c>
      <c r="U2" s="3" t="str">
        <f>MID(Main!AP1,13,1)</f>
        <v>H</v>
      </c>
      <c r="V2" s="3" t="str">
        <f>MID(Main!AP1,14,1)</f>
        <v>I</v>
      </c>
      <c r="W2" s="3" t="str">
        <f>MID(Main!AP1,15,1)</f>
        <v>G</v>
      </c>
      <c r="X2" s="4"/>
      <c r="Y2" s="3" t="str">
        <f>MID(Main!AP1,16,1)</f>
        <v>H</v>
      </c>
      <c r="Z2" s="3" t="str">
        <f>MID(Main!AP1,17,1)</f>
        <v xml:space="preserve"> </v>
      </c>
      <c r="AA2" s="3" t="str">
        <f>MID(Main!AP1,18,1)</f>
        <v>S</v>
      </c>
      <c r="AB2" s="3" t="str">
        <f>MID(Main!AP1,19,1)</f>
        <v>C</v>
      </c>
      <c r="AC2" s="3" t="str">
        <f>MID(Main!AP1,20,1)</f>
        <v>H</v>
      </c>
      <c r="AD2" s="3" t="str">
        <f>MID(Main!AP1,21,1)</f>
        <v>O</v>
      </c>
      <c r="AE2" s="4" t="str">
        <f>MID(Main!AP1,22,1)</f>
        <v>O</v>
      </c>
      <c r="AF2" s="3" t="str">
        <f>MID(Main!AP1,23,1)</f>
        <v>L</v>
      </c>
      <c r="AG2" s="3" t="str">
        <f>MID(Main!AP1,24,1)</f>
        <v xml:space="preserve"> </v>
      </c>
      <c r="AH2" s="3" t="str">
        <f>MID(Main!AP1,25,1)</f>
        <v>N</v>
      </c>
      <c r="AI2" s="3" t="str">
        <f>MID(Main!AP1,26,1)</f>
        <v>E</v>
      </c>
      <c r="AJ2" s="3" t="str">
        <f>MID(Main!AP1,27,1)</f>
        <v>L</v>
      </c>
      <c r="AK2" s="3" t="str">
        <f>MID(Main!AP1,28,1)</f>
        <v>L</v>
      </c>
      <c r="AL2" s="3" t="str">
        <f>MID(Main!AP1,29,1)</f>
        <v>O</v>
      </c>
      <c r="AM2" s="4" t="str">
        <f>MID(Main!AP1,30,1)</f>
        <v>R</v>
      </c>
      <c r="AN2" s="4" t="str">
        <f>MID(Main!AP1,31,1)</f>
        <v>E</v>
      </c>
      <c r="AO2" s="4" t="str">
        <f>MID(Main!AP1,32,1)</f>
        <v/>
      </c>
      <c r="AP2" s="4" t="str">
        <f>MID(Main!AP1,33,1)</f>
        <v/>
      </c>
      <c r="AQ2" s="4" t="str">
        <f>MID(Main!AP1,34,1)</f>
        <v/>
      </c>
      <c r="AR2" s="4" t="str">
        <f>MID(Main!AP1,35,1)</f>
        <v/>
      </c>
      <c r="AS2" s="4" t="str">
        <f>MID(Main!AP1,36,1)</f>
        <v/>
      </c>
      <c r="AT2" s="4" t="str">
        <f>MID(Main!AP1,37,1)</f>
        <v/>
      </c>
      <c r="AU2" s="4" t="str">
        <f>MID(Main!AP1,38,1)</f>
        <v/>
      </c>
      <c r="AV2" s="4" t="str">
        <f>MID(Main!AP1,39,1)</f>
        <v/>
      </c>
      <c r="AW2" s="5"/>
      <c r="AX2" s="6" t="s">
        <v>17</v>
      </c>
      <c r="AY2" s="5"/>
      <c r="AZ2" s="5"/>
      <c r="BA2" s="5"/>
      <c r="BB2" s="5"/>
      <c r="BC2" s="7" t="str">
        <f>MID(Main!L1,1,1)</f>
        <v>0</v>
      </c>
      <c r="BD2" s="7" t="str">
        <f>MID(Main!L1,2,1)</f>
        <v>1</v>
      </c>
      <c r="BE2" s="5"/>
      <c r="BF2" s="8" t="s">
        <v>18</v>
      </c>
      <c r="BG2" s="5"/>
      <c r="BH2" s="7" t="str">
        <f>MID(Main!L2,1,1)</f>
        <v>0</v>
      </c>
      <c r="BI2" s="90" t="str">
        <f>MID(Main!L2,2,1)</f>
        <v>1</v>
      </c>
    </row>
    <row r="3" spans="1:89" ht="15.75" thickBot="1">
      <c r="A3" s="9"/>
      <c r="B3" s="9"/>
      <c r="C3" s="9"/>
      <c r="D3" s="9"/>
      <c r="E3" s="9"/>
      <c r="F3" s="9"/>
      <c r="G3" s="9"/>
      <c r="H3" s="9"/>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BI3" s="91"/>
    </row>
    <row r="4" spans="1:89">
      <c r="A4" s="226" t="s">
        <v>19</v>
      </c>
      <c r="B4" s="226"/>
      <c r="C4" s="226"/>
      <c r="D4" s="226"/>
      <c r="E4" s="226"/>
      <c r="F4" s="226"/>
      <c r="G4" s="226"/>
      <c r="H4" s="226"/>
      <c r="I4" s="227" t="str">
        <f>MID(Main!F3,1,1)</f>
        <v>1</v>
      </c>
      <c r="J4" s="227"/>
      <c r="K4" s="227" t="str">
        <f>MID(Main!F3,2,1)</f>
        <v>2</v>
      </c>
      <c r="L4" s="227"/>
      <c r="M4" s="227" t="str">
        <f>MID(Main!F3,3,1)</f>
        <v>4</v>
      </c>
      <c r="N4" s="227"/>
      <c r="O4" s="11"/>
      <c r="P4" s="11"/>
      <c r="Q4" s="11"/>
      <c r="R4" s="12" t="s">
        <v>20</v>
      </c>
      <c r="S4" s="11"/>
      <c r="T4" s="11"/>
      <c r="U4" s="11"/>
      <c r="V4" s="228" t="str">
        <f>MID(Main!L3,1,1)</f>
        <v>1</v>
      </c>
      <c r="W4" s="228"/>
      <c r="X4" s="228" t="str">
        <f>MID(Main!L3,2,1)</f>
        <v>0</v>
      </c>
      <c r="Y4" s="228"/>
      <c r="Z4" s="228" t="str">
        <f>MID(Main!L3,3,1)</f>
        <v>9</v>
      </c>
      <c r="AA4" s="228"/>
      <c r="AB4" s="11"/>
      <c r="AC4" s="12" t="s">
        <v>21</v>
      </c>
      <c r="AD4" s="11"/>
      <c r="AE4" s="11"/>
      <c r="AF4" s="11"/>
      <c r="AG4" s="215" t="str">
        <f>MID(Main!O1,1,1)</f>
        <v>1</v>
      </c>
      <c r="AH4" s="215"/>
      <c r="AI4" s="215" t="str">
        <f>MID(Main!O1,2,1)</f>
        <v>7</v>
      </c>
      <c r="AJ4" s="215"/>
      <c r="AK4" s="11"/>
      <c r="AL4" s="11"/>
      <c r="AM4" s="11"/>
      <c r="AN4" s="11"/>
      <c r="AO4" s="12" t="s">
        <v>22</v>
      </c>
      <c r="AP4" s="11"/>
      <c r="AQ4" s="11"/>
      <c r="AR4" s="10"/>
      <c r="AS4" s="13" t="str">
        <f>MID(Main!O2,1,1)</f>
        <v>1</v>
      </c>
      <c r="AT4" s="13" t="str">
        <f>MID(Main!O2,2,1)</f>
        <v>6</v>
      </c>
      <c r="AU4" s="13" t="str">
        <f>MID(Main!O2,3,1)</f>
        <v>0</v>
      </c>
      <c r="AV4" s="13" t="str">
        <f>MID(Main!O2,4,1)</f>
        <v>0</v>
      </c>
      <c r="AW4" s="13" t="str">
        <f>MID(Main!O2,5,1)</f>
        <v>1</v>
      </c>
      <c r="AX4" s="10"/>
      <c r="AY4" s="10"/>
      <c r="AZ4" s="14" t="s">
        <v>23</v>
      </c>
      <c r="BA4" s="10"/>
      <c r="BB4" s="10"/>
      <c r="BC4" s="10"/>
      <c r="BD4" s="10"/>
      <c r="BE4" s="15"/>
      <c r="BF4" s="15"/>
      <c r="BG4" s="15"/>
      <c r="BH4" s="10"/>
      <c r="BI4" s="89"/>
    </row>
    <row r="5" spans="1:89" s="16" customFormat="1" ht="20.25" customHeight="1">
      <c r="A5" s="216" t="s">
        <v>24</v>
      </c>
      <c r="B5" s="218" t="s">
        <v>44</v>
      </c>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9" t="s">
        <v>25</v>
      </c>
      <c r="AS5" s="207" t="s">
        <v>26</v>
      </c>
      <c r="AT5" s="221" t="s">
        <v>10</v>
      </c>
      <c r="AU5" s="211" t="s">
        <v>11</v>
      </c>
      <c r="AV5" s="211"/>
      <c r="AW5" s="211"/>
      <c r="AX5" s="211" t="s">
        <v>27</v>
      </c>
      <c r="AY5" s="211"/>
      <c r="AZ5" s="211"/>
      <c r="BA5" s="207" t="s">
        <v>12</v>
      </c>
      <c r="BB5" s="207" t="s">
        <v>28</v>
      </c>
      <c r="BC5" s="207" t="s">
        <v>13</v>
      </c>
      <c r="BD5" s="207" t="s">
        <v>29</v>
      </c>
      <c r="BE5" s="207" t="s">
        <v>30</v>
      </c>
      <c r="BF5" s="207" t="s">
        <v>31</v>
      </c>
      <c r="BG5" s="207" t="s">
        <v>32</v>
      </c>
      <c r="BH5" s="207" t="s">
        <v>33</v>
      </c>
      <c r="BI5" s="203" t="s">
        <v>34</v>
      </c>
      <c r="BO5" s="44"/>
      <c r="BP5" s="44"/>
      <c r="BQ5" s="44"/>
      <c r="BR5" s="44"/>
      <c r="BS5" s="44"/>
      <c r="BT5" s="44"/>
      <c r="BU5" s="44"/>
      <c r="BV5" s="44"/>
      <c r="BW5" s="44"/>
      <c r="BX5" s="44"/>
      <c r="BY5" s="44"/>
      <c r="BZ5" s="44"/>
      <c r="CA5" s="44"/>
      <c r="CB5" s="44"/>
      <c r="CC5" s="44"/>
      <c r="CD5" s="44"/>
      <c r="CE5" s="44"/>
      <c r="CF5" s="44"/>
      <c r="CG5" s="44"/>
      <c r="CH5" s="44"/>
      <c r="CI5" s="45"/>
      <c r="CJ5" s="45"/>
      <c r="CK5" s="45"/>
    </row>
    <row r="6" spans="1:89" s="16" customFormat="1" ht="45" customHeight="1">
      <c r="A6" s="216"/>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9"/>
      <c r="AS6" s="207"/>
      <c r="AT6" s="221"/>
      <c r="AU6" s="205" t="s">
        <v>35</v>
      </c>
      <c r="AV6" s="205" t="s">
        <v>36</v>
      </c>
      <c r="AW6" s="205" t="s">
        <v>37</v>
      </c>
      <c r="AX6" s="207" t="s">
        <v>38</v>
      </c>
      <c r="AY6" s="209" t="s">
        <v>39</v>
      </c>
      <c r="AZ6" s="209" t="s">
        <v>40</v>
      </c>
      <c r="BA6" s="207"/>
      <c r="BB6" s="207"/>
      <c r="BC6" s="207"/>
      <c r="BD6" s="207"/>
      <c r="BE6" s="207"/>
      <c r="BF6" s="207"/>
      <c r="BG6" s="207"/>
      <c r="BH6" s="207"/>
      <c r="BI6" s="203"/>
      <c r="BO6" s="44"/>
      <c r="BP6" s="44"/>
      <c r="BQ6" s="44"/>
      <c r="BR6" s="44"/>
      <c r="BS6" s="44"/>
      <c r="BT6" s="44"/>
      <c r="BU6" s="44"/>
      <c r="BV6" s="44"/>
      <c r="BW6" s="44"/>
      <c r="BX6" s="44"/>
      <c r="BY6" s="44"/>
      <c r="BZ6" s="44"/>
      <c r="CA6" s="44"/>
      <c r="CB6" s="44"/>
      <c r="CC6" s="44"/>
      <c r="CD6" s="44"/>
      <c r="CE6" s="44"/>
      <c r="CF6" s="44"/>
      <c r="CG6" s="44"/>
      <c r="CH6" s="44"/>
      <c r="CI6" s="45"/>
      <c r="CJ6" s="45"/>
      <c r="CK6" s="45"/>
    </row>
    <row r="7" spans="1:89" ht="75">
      <c r="A7" s="217"/>
      <c r="B7" s="131">
        <v>1</v>
      </c>
      <c r="C7" s="17">
        <v>2</v>
      </c>
      <c r="D7" s="17">
        <v>3</v>
      </c>
      <c r="E7" s="17">
        <v>4</v>
      </c>
      <c r="F7" s="17">
        <v>5</v>
      </c>
      <c r="G7" s="17">
        <v>6</v>
      </c>
      <c r="H7" s="17">
        <v>7</v>
      </c>
      <c r="I7" s="17">
        <v>8</v>
      </c>
      <c r="J7" s="17">
        <v>9</v>
      </c>
      <c r="K7" s="17">
        <v>10</v>
      </c>
      <c r="L7" s="17">
        <v>11</v>
      </c>
      <c r="M7" s="17">
        <v>12</v>
      </c>
      <c r="N7" s="17">
        <v>13</v>
      </c>
      <c r="O7" s="17">
        <v>14</v>
      </c>
      <c r="P7" s="17">
        <v>15</v>
      </c>
      <c r="Q7" s="17">
        <v>16</v>
      </c>
      <c r="R7" s="17">
        <v>17</v>
      </c>
      <c r="S7" s="17">
        <v>18</v>
      </c>
      <c r="T7" s="17">
        <v>19</v>
      </c>
      <c r="U7" s="17">
        <v>20</v>
      </c>
      <c r="V7" s="17">
        <v>21</v>
      </c>
      <c r="W7" s="17">
        <v>22</v>
      </c>
      <c r="X7" s="17">
        <v>23</v>
      </c>
      <c r="Y7" s="17">
        <v>24</v>
      </c>
      <c r="Z7" s="17">
        <v>25</v>
      </c>
      <c r="AA7" s="17">
        <v>26</v>
      </c>
      <c r="AB7" s="17">
        <v>27</v>
      </c>
      <c r="AC7" s="17">
        <v>28</v>
      </c>
      <c r="AD7" s="17">
        <v>29</v>
      </c>
      <c r="AE7" s="17">
        <v>30</v>
      </c>
      <c r="AF7" s="17">
        <v>31</v>
      </c>
      <c r="AG7" s="17">
        <v>32</v>
      </c>
      <c r="AH7" s="17">
        <v>33</v>
      </c>
      <c r="AI7" s="17">
        <v>34</v>
      </c>
      <c r="AJ7" s="17">
        <v>35</v>
      </c>
      <c r="AK7" s="17">
        <v>36</v>
      </c>
      <c r="AL7" s="17">
        <v>37</v>
      </c>
      <c r="AM7" s="17">
        <v>38</v>
      </c>
      <c r="AN7" s="17">
        <v>39</v>
      </c>
      <c r="AO7" s="17">
        <v>40</v>
      </c>
      <c r="AP7" s="17">
        <v>41</v>
      </c>
      <c r="AQ7" s="17">
        <v>42</v>
      </c>
      <c r="AR7" s="220"/>
      <c r="AS7" s="208"/>
      <c r="AT7" s="222"/>
      <c r="AU7" s="206"/>
      <c r="AV7" s="206"/>
      <c r="AW7" s="206"/>
      <c r="AX7" s="208"/>
      <c r="AY7" s="210"/>
      <c r="AZ7" s="210"/>
      <c r="BA7" s="208"/>
      <c r="BB7" s="208"/>
      <c r="BC7" s="208"/>
      <c r="BD7" s="208"/>
      <c r="BE7" s="208"/>
      <c r="BF7" s="208"/>
      <c r="BG7" s="208"/>
      <c r="BH7" s="208"/>
      <c r="BI7" s="204"/>
      <c r="BO7" s="46">
        <v>1</v>
      </c>
      <c r="BP7" s="46" t="s">
        <v>442</v>
      </c>
      <c r="BQ7" s="46"/>
      <c r="BR7" s="47">
        <f>FP!E507</f>
        <v>14750</v>
      </c>
      <c r="BS7" s="48" t="str">
        <f t="shared" ref="BS7:BS12" si="0">IF(BR7=0,"NIL",IF(AND(BU7=0,BX7=0,CA7=0,CD7=0),CG7,IF(AND(BU7=0,BX7=0,CA7=0),CONCATENATE(CE7,IF(CF7&gt;0,"and "," "),CG7),IF(AND(BU7=0,BX7=0),CONCATENATE(CB7,IF(AND(CF7=0,CD7&gt;0),"and ", ""),CE7,IF(CF7&gt;0,"and "," "),CG7),IF(BU7=0,CONCATENATE(BY7,IF(AND(CF7=0,CD7=0,CA7&gt;0),"and ", ""),CB7,IF(AND(CF7=0,CD7&gt;0),"and ", ""),CE7,IF(CF7&gt;0,"and "," "),CG7),CONCATENATE(BV7,IF(AND(CF7=0,CD7=0,CA7=0,BX7&gt;0),"and ", ""),BY7,IF(AND(CF7=0,CD7=0,CA7&gt;0),"and ", ""),CB7,IF(AND(CF7=0,CD7&gt;0),"and ", ""),CE7,IF(CF7&gt;0,"and "," "),CG7))))))</f>
        <v>Fourteen Thousand Seven Hundred and Fifty</v>
      </c>
      <c r="BT7" s="46">
        <f t="shared" ref="BT7:BT38" si="1">INT(BR7/10000000)*10000000</f>
        <v>0</v>
      </c>
      <c r="BU7" s="46">
        <f t="shared" ref="BU7:BU38" si="2">INT(BR7/10000000)</f>
        <v>0</v>
      </c>
      <c r="BV7" s="46" t="str">
        <f t="shared" ref="BV7:BV38" si="3">IF(BU7=1,CONCATENATE(VLOOKUP(BU7,$BO$7:$BP$105,2),"  Crore "),IF(BU7&gt;1,CONCATENATE(VLOOKUP(BU7,$BO$7:$BP$105,2),"  Crores  "),""))</f>
        <v/>
      </c>
      <c r="BW7" s="46">
        <f t="shared" ref="BW7:BW38" si="4">INT(BR7/100000)*100000-BT7</f>
        <v>0</v>
      </c>
      <c r="BX7" s="49">
        <f t="shared" ref="BX7:BX38" si="5">INT(BW7/100000)</f>
        <v>0</v>
      </c>
      <c r="BY7" s="46" t="str">
        <f t="shared" ref="BY7:BY38" si="6">IF(BX7=1,CONCATENATE(VLOOKUP(BX7,$BO$7:$BP$105,2),"  Lakh "),IF(BX7&gt;1,CONCATENATE(VLOOKUP(BX7,$BO$7:$BP$105,2),"  Lakhs  "),""))</f>
        <v/>
      </c>
      <c r="BZ7" s="46">
        <f t="shared" ref="BZ7:BZ38" si="7">INT(BR7/1000)*1000-BT7-BW7</f>
        <v>14000</v>
      </c>
      <c r="CA7" s="49">
        <f t="shared" ref="CA7:CA38" si="8">INT(BZ7/1000)</f>
        <v>14</v>
      </c>
      <c r="CB7" s="46" t="str">
        <f t="shared" ref="CB7:CB38" si="9">IF(CA7&gt;0,CONCATENATE(VLOOKUP(CA7,$BO$7:$BP$105,2)," Thousand "),"")</f>
        <v xml:space="preserve">Fourteen Thousand </v>
      </c>
      <c r="CC7" s="46">
        <f t="shared" ref="CC7:CC38" si="10">INT(BR7/100)*100-BT7-BW7-BZ7</f>
        <v>700</v>
      </c>
      <c r="CD7" s="49">
        <f t="shared" ref="CD7:CD38" si="11">INT(CC7/100)</f>
        <v>7</v>
      </c>
      <c r="CE7" s="46" t="str">
        <f t="shared" ref="CE7:CE38" si="12">IF(CD7&gt;0,CONCATENATE(VLOOKUP(CD7,$BO$7:$BP$105,2)," Hundred "),"")</f>
        <v xml:space="preserve">Seven Hundred </v>
      </c>
      <c r="CF7" s="46">
        <f t="shared" ref="CF7:CF38" si="13">BR7-BT7-BW7-BZ7-CC7</f>
        <v>50</v>
      </c>
      <c r="CG7" s="49" t="str">
        <f t="shared" ref="CG7:CG38" si="14">IF(CF7&gt;0, VLOOKUP(CF7,$BO$7:$BP$105,2),"")</f>
        <v>Fifty</v>
      </c>
    </row>
    <row r="8" spans="1:89" ht="15" customHeight="1">
      <c r="A8" s="200">
        <f>IF(AR8="","",SUBTOTAL(103,$AR$8:AR8))</f>
        <v>1</v>
      </c>
      <c r="B8" s="18" t="str">
        <f>MID(Main!AP6,1,1)</f>
        <v xml:space="preserve"> </v>
      </c>
      <c r="C8" s="18" t="str">
        <f>MID(Main!AP6,2,1)</f>
        <v>A</v>
      </c>
      <c r="D8" s="18" t="str">
        <f>MID(Main!AP6,3,1)</f>
        <v>K</v>
      </c>
      <c r="E8" s="18" t="str">
        <f>MID(Main!AP6,4,1)</f>
        <v>H</v>
      </c>
      <c r="F8" s="18" t="str">
        <f>MID(Main!AP6,5,1)</f>
        <v>I</v>
      </c>
      <c r="G8" s="18" t="str">
        <f>MID(Main!AP6,6,1)</f>
        <v>L</v>
      </c>
      <c r="H8" s="18" t="str">
        <f>MID(Main!AP6,7,1)</f>
        <v>A</v>
      </c>
      <c r="I8" s="18" t="str">
        <f>MID(Main!AP6,8,1)</f>
        <v/>
      </c>
      <c r="J8" s="18" t="str">
        <f>MID(Main!AP6,9,1)</f>
        <v/>
      </c>
      <c r="K8" s="18" t="str">
        <f>MID(Main!AP6,10,1)</f>
        <v/>
      </c>
      <c r="L8" s="18" t="str">
        <f>MID(Main!AP6,11,1)</f>
        <v/>
      </c>
      <c r="M8" s="18" t="str">
        <f>MID(Main!AP6,12,1)</f>
        <v/>
      </c>
      <c r="N8" s="18" t="str">
        <f>MID(Main!AP6,13,1)</f>
        <v/>
      </c>
      <c r="O8" s="18" t="str">
        <f>MID(Main!AP6,14,1)</f>
        <v/>
      </c>
      <c r="P8" s="18" t="str">
        <f>MID(Main!AP6,15,1)</f>
        <v/>
      </c>
      <c r="Q8" s="18" t="str">
        <f>MID(Main!AP6,16,1)</f>
        <v/>
      </c>
      <c r="R8" s="18" t="str">
        <f>MID(Main!AP6,17,1)</f>
        <v/>
      </c>
      <c r="S8" s="18" t="str">
        <f>MID(Main!AP6,18,1)</f>
        <v/>
      </c>
      <c r="T8" s="18" t="str">
        <f>MID(Main!AP6,19,1)</f>
        <v/>
      </c>
      <c r="U8" s="18" t="str">
        <f>MID(Main!AP6,20,1)</f>
        <v/>
      </c>
      <c r="V8" s="18" t="str">
        <f>MID(Main!AP6,21,1)</f>
        <v/>
      </c>
      <c r="W8" s="18" t="str">
        <f>MID(Main!AP6,22,1)</f>
        <v/>
      </c>
      <c r="X8" s="18" t="str">
        <f>MID(Main!AP6,23,1)</f>
        <v/>
      </c>
      <c r="Y8" s="18" t="str">
        <f>MID(Main!AP6,24,1)</f>
        <v/>
      </c>
      <c r="Z8" s="18" t="str">
        <f>MID(Main!AP6,25,1)</f>
        <v/>
      </c>
      <c r="AA8" s="18" t="str">
        <f>MID(Main!AP6,26,1)</f>
        <v/>
      </c>
      <c r="AB8" s="18" t="str">
        <f>MID(Main!AP6,27,1)</f>
        <v/>
      </c>
      <c r="AC8" s="18" t="str">
        <f>MID(Main!AP6,28,1)</f>
        <v/>
      </c>
      <c r="AD8" s="18" t="str">
        <f>MID(Main!AP6,29,1)</f>
        <v/>
      </c>
      <c r="AE8" s="18" t="str">
        <f>MID(Main!AP6,30,1)</f>
        <v/>
      </c>
      <c r="AF8" s="18" t="str">
        <f>MID(Main!AP6,31,1)</f>
        <v/>
      </c>
      <c r="AG8" s="18" t="str">
        <f>MID(Main!AP6,32,1)</f>
        <v/>
      </c>
      <c r="AH8" s="18" t="str">
        <f>MID(Main!AP6,33,1)</f>
        <v/>
      </c>
      <c r="AI8" s="18" t="str">
        <f>MID(Main!AP6,34,1)</f>
        <v/>
      </c>
      <c r="AJ8" s="18" t="str">
        <f>MID(Main!AP6,35,1)</f>
        <v/>
      </c>
      <c r="AK8" s="18" t="str">
        <f>MID(Main!AP6,36,1)</f>
        <v/>
      </c>
      <c r="AL8" s="18" t="str">
        <f>MID(Main!AP6,37,1)</f>
        <v/>
      </c>
      <c r="AM8" s="18" t="str">
        <f>MID(Main!AP6,38,1)</f>
        <v/>
      </c>
      <c r="AN8" s="18" t="str">
        <f>MID(Main!AP6,39,1)</f>
        <v/>
      </c>
      <c r="AO8" s="18" t="str">
        <f>MID(Main!AP6,40,1)</f>
        <v/>
      </c>
      <c r="AP8" s="18" t="str">
        <f>MID(Main!AP6,41,1)</f>
        <v/>
      </c>
      <c r="AQ8" s="18" t="str">
        <f>MID(Main!AP6,42,1)</f>
        <v/>
      </c>
      <c r="AR8" s="194" t="str">
        <f>IF(Main!W6="","",Main!W6)</f>
        <v>G</v>
      </c>
      <c r="AS8" s="194" t="str">
        <f>IF(Main!X6="","",Main!X6)</f>
        <v/>
      </c>
      <c r="AT8" s="194" t="str">
        <f>IF(Main!Y6="","",Main!Y6)</f>
        <v/>
      </c>
      <c r="AU8" s="194" t="str">
        <f>IF(Main!Z6="","",Main!Z6)</f>
        <v>01</v>
      </c>
      <c r="AV8" s="194" t="str">
        <f>IF(Main!AA6="","",Main!AA6)</f>
        <v>07</v>
      </c>
      <c r="AW8" s="194" t="str">
        <f>IF(Main!AB6="","",Main!AB6)</f>
        <v>1989</v>
      </c>
      <c r="AX8" s="194" t="str">
        <f>IF(Main!AC6="","",Main!AC6)</f>
        <v>A</v>
      </c>
      <c r="AY8" s="194" t="str">
        <f>IF(Main!AD6="","",Main!AD6)</f>
        <v>01T</v>
      </c>
      <c r="AZ8" s="194" t="str">
        <f>IF(Main!AE6="","",Main!AE6)</f>
        <v>02T</v>
      </c>
      <c r="BA8" s="194" t="str">
        <f>IF(Main!AF6="","",Main!AF6)</f>
        <v>09H</v>
      </c>
      <c r="BB8" s="194" t="str">
        <f>IF(Main!AG6="","",Main!AG6)</f>
        <v>13E</v>
      </c>
      <c r="BC8" s="194" t="str">
        <f>IF(Main!AH6="","",Main!AH6)</f>
        <v>T</v>
      </c>
      <c r="BD8" s="194" t="str">
        <f>IF(Main!AI6="","",Main!AI6)</f>
        <v>15T</v>
      </c>
      <c r="BE8" s="194" t="str">
        <f>IF(Main!AJ6="","",Main!AJ6)</f>
        <v>19T</v>
      </c>
      <c r="BF8" s="194" t="str">
        <f>IF(Main!AK6="","",Main!AK6)</f>
        <v>21T</v>
      </c>
      <c r="BG8" s="194">
        <f>IF(Main!AL6="","",Main!AL6)</f>
        <v>6</v>
      </c>
      <c r="BH8" s="194" t="str">
        <f>IF(Main!AM6="","",Main!AM6)</f>
        <v/>
      </c>
      <c r="BI8" s="212" t="str">
        <f>IF(Main!AN6="","",Main!AN6)</f>
        <v>Fee Paid Rs: 125</v>
      </c>
      <c r="BO8" s="46">
        <v>2</v>
      </c>
      <c r="BP8" s="46" t="s">
        <v>443</v>
      </c>
      <c r="BQ8" s="46"/>
      <c r="BR8" s="47">
        <f>FP!F507</f>
        <v>300</v>
      </c>
      <c r="BS8" s="46" t="str">
        <f t="shared" si="0"/>
        <v xml:space="preserve">Three Hundred  </v>
      </c>
      <c r="BT8" s="46">
        <f t="shared" si="1"/>
        <v>0</v>
      </c>
      <c r="BU8" s="46">
        <f t="shared" si="2"/>
        <v>0</v>
      </c>
      <c r="BV8" s="46" t="str">
        <f t="shared" si="3"/>
        <v/>
      </c>
      <c r="BW8" s="46">
        <f t="shared" si="4"/>
        <v>0</v>
      </c>
      <c r="BX8" s="49">
        <f t="shared" si="5"/>
        <v>0</v>
      </c>
      <c r="BY8" s="46" t="str">
        <f t="shared" si="6"/>
        <v/>
      </c>
      <c r="BZ8" s="46">
        <f t="shared" si="7"/>
        <v>0</v>
      </c>
      <c r="CA8" s="49">
        <f t="shared" si="8"/>
        <v>0</v>
      </c>
      <c r="CB8" s="46" t="str">
        <f t="shared" si="9"/>
        <v/>
      </c>
      <c r="CC8" s="46">
        <f t="shared" si="10"/>
        <v>300</v>
      </c>
      <c r="CD8" s="49">
        <f t="shared" si="11"/>
        <v>3</v>
      </c>
      <c r="CE8" s="46" t="str">
        <f t="shared" si="12"/>
        <v xml:space="preserve">Three Hundred </v>
      </c>
      <c r="CF8" s="46">
        <f t="shared" si="13"/>
        <v>0</v>
      </c>
      <c r="CG8" s="49" t="str">
        <f t="shared" si="14"/>
        <v/>
      </c>
    </row>
    <row r="9" spans="1:89" ht="15" customHeight="1">
      <c r="A9" s="201"/>
      <c r="B9" s="19" t="str">
        <f>MID(Main!AQ6,1,1)</f>
        <v>0</v>
      </c>
      <c r="C9" s="19" t="str">
        <f>MID(Main!AQ6,2,1)</f>
        <v xml:space="preserve"> </v>
      </c>
      <c r="D9" s="19" t="str">
        <f>MID(Main!AQ6,3,1)</f>
        <v>V</v>
      </c>
      <c r="E9" s="19" t="str">
        <f>MID(Main!AQ6,4,1)</f>
        <v>E</v>
      </c>
      <c r="F9" s="19" t="str">
        <f>MID(Main!AQ6,5,1)</f>
        <v>N</v>
      </c>
      <c r="G9" s="19" t="str">
        <f>MID(Main!AQ6,6,1)</f>
        <v>K</v>
      </c>
      <c r="H9" s="19" t="str">
        <f>MID(Main!AQ6,7,1)</f>
        <v>A</v>
      </c>
      <c r="I9" s="19" t="str">
        <f>MID(Main!AQ6,8,1)</f>
        <v>T</v>
      </c>
      <c r="J9" s="19" t="str">
        <f>MID(Main!AQ6,9,1)</f>
        <v>A</v>
      </c>
      <c r="K9" s="19" t="str">
        <f>MID(Main!AQ6,10,1)</f>
        <v>R</v>
      </c>
      <c r="L9" s="19" t="str">
        <f>MID(Main!AQ6,11,1)</f>
        <v>A</v>
      </c>
      <c r="M9" s="19" t="str">
        <f>MID(Main!AQ6,12,1)</f>
        <v>M</v>
      </c>
      <c r="N9" s="19" t="str">
        <f>MID(Main!AQ6,13,1)</f>
        <v>A</v>
      </c>
      <c r="O9" s="19" t="str">
        <f>MID(Main!AQ6,14,1)</f>
        <v>N</v>
      </c>
      <c r="P9" s="19" t="str">
        <f>MID(Main!AQ6,15,1)</f>
        <v>A</v>
      </c>
      <c r="Q9" s="19" t="str">
        <f>MID(Main!AQ6,16,1)</f>
        <v>I</v>
      </c>
      <c r="R9" s="19" t="str">
        <f>MID(Main!AQ6,17,1)</f>
        <v>A</v>
      </c>
      <c r="S9" s="19" t="str">
        <f>MID(Main!AQ6,18,1)</f>
        <v>H</v>
      </c>
      <c r="T9" s="19" t="str">
        <f>MID(Main!AQ6,19,1)</f>
        <v/>
      </c>
      <c r="U9" s="19" t="str">
        <f>MID(Main!AQ6,20,1)</f>
        <v/>
      </c>
      <c r="V9" s="19" t="str">
        <f>MID(Main!AQ6,21,1)</f>
        <v/>
      </c>
      <c r="W9" s="19" t="str">
        <f>MID(Main!AQ6,22,1)</f>
        <v/>
      </c>
      <c r="X9" s="19" t="str">
        <f>MID(Main!AQ6,23,1)</f>
        <v/>
      </c>
      <c r="Y9" s="19" t="str">
        <f>MID(Main!AQ6,24,1)</f>
        <v/>
      </c>
      <c r="Z9" s="19" t="str">
        <f>MID(Main!AQ6,25,1)</f>
        <v/>
      </c>
      <c r="AA9" s="19" t="str">
        <f>MID(Main!AQ6,26,1)</f>
        <v/>
      </c>
      <c r="AB9" s="19" t="str">
        <f>MID(Main!AQ6,27,1)</f>
        <v/>
      </c>
      <c r="AC9" s="19" t="str">
        <f>MID(Main!AQ6,28,1)</f>
        <v/>
      </c>
      <c r="AD9" s="19" t="str">
        <f>MID(Main!AQ6,29,1)</f>
        <v/>
      </c>
      <c r="AE9" s="19" t="str">
        <f>MID(Main!AQ6,30,1)</f>
        <v/>
      </c>
      <c r="AF9" s="19" t="str">
        <f>MID(Main!AQ6,31,1)</f>
        <v/>
      </c>
      <c r="AG9" s="19" t="str">
        <f>MID(Main!AQ6,32,1)</f>
        <v/>
      </c>
      <c r="AH9" s="19" t="str">
        <f>MID(Main!AQ6,33,1)</f>
        <v/>
      </c>
      <c r="AI9" s="19" t="str">
        <f>MID(Main!AQ6,34,1)</f>
        <v/>
      </c>
      <c r="AJ9" s="19" t="str">
        <f>MID(Main!AQ6,35,1)</f>
        <v/>
      </c>
      <c r="AK9" s="19" t="str">
        <f>MID(Main!AQ6,36,1)</f>
        <v/>
      </c>
      <c r="AL9" s="19" t="str">
        <f>MID(Main!AQ6,37,1)</f>
        <v/>
      </c>
      <c r="AM9" s="19" t="str">
        <f>MID(Main!AQ6,38,1)</f>
        <v/>
      </c>
      <c r="AN9" s="19" t="str">
        <f>MID(Main!AQ6,39,1)</f>
        <v/>
      </c>
      <c r="AO9" s="19" t="str">
        <f>MID(Main!AQ6,40,1)</f>
        <v/>
      </c>
      <c r="AP9" s="19" t="str">
        <f>MID(Main!AQ6,41,1)</f>
        <v/>
      </c>
      <c r="AQ9" s="19" t="str">
        <f>MID(Main!AQ6,42,1)</f>
        <v/>
      </c>
      <c r="AR9" s="195"/>
      <c r="AS9" s="195"/>
      <c r="AT9" s="195"/>
      <c r="AU9" s="195"/>
      <c r="AV9" s="195"/>
      <c r="AW9" s="195"/>
      <c r="AX9" s="195"/>
      <c r="AY9" s="195"/>
      <c r="AZ9" s="195"/>
      <c r="BA9" s="195"/>
      <c r="BB9" s="195"/>
      <c r="BC9" s="195"/>
      <c r="BD9" s="195"/>
      <c r="BE9" s="195"/>
      <c r="BF9" s="195"/>
      <c r="BG9" s="195"/>
      <c r="BH9" s="195"/>
      <c r="BI9" s="213"/>
      <c r="BO9" s="46">
        <v>3</v>
      </c>
      <c r="BP9" s="46" t="s">
        <v>444</v>
      </c>
      <c r="BQ9" s="46" t="s">
        <v>326</v>
      </c>
      <c r="BR9" s="47">
        <f>SUM(BR7:BR8)</f>
        <v>15050</v>
      </c>
      <c r="BS9" s="46" t="str">
        <f t="shared" si="0"/>
        <v>Fifteen Thousand and Fifty</v>
      </c>
      <c r="BT9" s="46">
        <f t="shared" si="1"/>
        <v>0</v>
      </c>
      <c r="BU9" s="46">
        <f t="shared" si="2"/>
        <v>0</v>
      </c>
      <c r="BV9" s="46" t="str">
        <f t="shared" si="3"/>
        <v/>
      </c>
      <c r="BW9" s="46">
        <f t="shared" si="4"/>
        <v>0</v>
      </c>
      <c r="BX9" s="49">
        <f t="shared" si="5"/>
        <v>0</v>
      </c>
      <c r="BY9" s="46" t="str">
        <f t="shared" si="6"/>
        <v/>
      </c>
      <c r="BZ9" s="46">
        <f t="shared" si="7"/>
        <v>15000</v>
      </c>
      <c r="CA9" s="49">
        <f t="shared" si="8"/>
        <v>15</v>
      </c>
      <c r="CB9" s="46" t="str">
        <f t="shared" si="9"/>
        <v xml:space="preserve">Fifteen Thousand </v>
      </c>
      <c r="CC9" s="46">
        <f t="shared" si="10"/>
        <v>0</v>
      </c>
      <c r="CD9" s="49">
        <f t="shared" si="11"/>
        <v>0</v>
      </c>
      <c r="CE9" s="46" t="str">
        <f t="shared" si="12"/>
        <v/>
      </c>
      <c r="CF9" s="46">
        <f t="shared" si="13"/>
        <v>50</v>
      </c>
      <c r="CG9" s="49" t="str">
        <f t="shared" si="14"/>
        <v>Fifty</v>
      </c>
    </row>
    <row r="10" spans="1:89" ht="15" customHeight="1">
      <c r="A10" s="202"/>
      <c r="B10" s="20" t="str">
        <f>MID(Main!AR6,1,1)</f>
        <v>0</v>
      </c>
      <c r="C10" s="20" t="str">
        <f>MID(Main!AR6,2,1)</f>
        <v xml:space="preserve"> </v>
      </c>
      <c r="D10" s="20" t="str">
        <f>MID(Main!AR6,3,1)</f>
        <v>N</v>
      </c>
      <c r="E10" s="20" t="str">
        <f>MID(Main!AR6,4,1)</f>
        <v>A</v>
      </c>
      <c r="F10" s="20" t="str">
        <f>MID(Main!AR6,5,1)</f>
        <v>G</v>
      </c>
      <c r="G10" s="20" t="str">
        <f>MID(Main!AR6,6,1)</f>
        <v>A</v>
      </c>
      <c r="H10" s="20" t="str">
        <f>MID(Main!AR6,7,1)</f>
        <v>M</v>
      </c>
      <c r="I10" s="20" t="str">
        <f>MID(Main!AR6,8,1)</f>
        <v>A</v>
      </c>
      <c r="J10" s="20" t="str">
        <f>MID(Main!AR6,9,1)</f>
        <v>N</v>
      </c>
      <c r="K10" s="20" t="str">
        <f>MID(Main!AR6,10,1)</f>
        <v>I</v>
      </c>
      <c r="L10" s="20" t="str">
        <f>MID(Main!AR6,11,1)</f>
        <v/>
      </c>
      <c r="M10" s="20" t="str">
        <f>MID(Main!AR6,12,1)</f>
        <v/>
      </c>
      <c r="N10" s="20" t="str">
        <f>MID(Main!AR6,13,1)</f>
        <v/>
      </c>
      <c r="O10" s="20" t="str">
        <f>MID(Main!AR6,14,1)</f>
        <v/>
      </c>
      <c r="P10" s="20" t="str">
        <f>MID(Main!AR6,15,1)</f>
        <v/>
      </c>
      <c r="Q10" s="20" t="str">
        <f>MID(Main!AR6,16,1)</f>
        <v/>
      </c>
      <c r="R10" s="20" t="str">
        <f>MID(Main!AR6,17,1)</f>
        <v/>
      </c>
      <c r="S10" s="20" t="str">
        <f>MID(Main!AR6,18,1)</f>
        <v/>
      </c>
      <c r="T10" s="20" t="str">
        <f>MID(Main!AR6,19,1)</f>
        <v/>
      </c>
      <c r="U10" s="20" t="str">
        <f>MID(Main!AR6,20,1)</f>
        <v/>
      </c>
      <c r="V10" s="20" t="str">
        <f>MID(Main!AR6,21,1)</f>
        <v/>
      </c>
      <c r="W10" s="20" t="str">
        <f>MID(Main!AR6,22,1)</f>
        <v/>
      </c>
      <c r="X10" s="20" t="str">
        <f>MID(Main!AR6,23,1)</f>
        <v/>
      </c>
      <c r="Y10" s="20" t="str">
        <f>MID(Main!AR6,24,1)</f>
        <v/>
      </c>
      <c r="Z10" s="20" t="str">
        <f>MID(Main!AR6,25,1)</f>
        <v/>
      </c>
      <c r="AA10" s="20" t="str">
        <f>MID(Main!AR6,26,1)</f>
        <v/>
      </c>
      <c r="AB10" s="20" t="str">
        <f>MID(Main!AR6,27,1)</f>
        <v/>
      </c>
      <c r="AC10" s="20" t="str">
        <f>MID(Main!AR6,28,1)</f>
        <v/>
      </c>
      <c r="AD10" s="20" t="str">
        <f>MID(Main!AR6,29,1)</f>
        <v/>
      </c>
      <c r="AE10" s="20" t="str">
        <f>MID(Main!AR6,30,1)</f>
        <v/>
      </c>
      <c r="AF10" s="20" t="str">
        <f>MID(Main!AR6,31,1)</f>
        <v/>
      </c>
      <c r="AG10" s="20" t="str">
        <f>MID(Main!AR6,32,1)</f>
        <v/>
      </c>
      <c r="AH10" s="20" t="str">
        <f>MID(Main!AR6,33,1)</f>
        <v/>
      </c>
      <c r="AI10" s="20" t="str">
        <f>MID(Main!AR6,34,1)</f>
        <v/>
      </c>
      <c r="AJ10" s="20" t="str">
        <f>MID(Main!AR6,35,1)</f>
        <v/>
      </c>
      <c r="AK10" s="20" t="str">
        <f>MID(Main!AR6,36,1)</f>
        <v/>
      </c>
      <c r="AL10" s="20" t="str">
        <f>MID(Main!AR6,37,1)</f>
        <v/>
      </c>
      <c r="AM10" s="20" t="str">
        <f>MID(Main!AR6,38,1)</f>
        <v/>
      </c>
      <c r="AN10" s="20" t="str">
        <f>MID(Main!AR6,39,1)</f>
        <v/>
      </c>
      <c r="AO10" s="20" t="str">
        <f>MID(Main!AR6,40,1)</f>
        <v/>
      </c>
      <c r="AP10" s="20" t="str">
        <f>MID(Main!AR6,41,1)</f>
        <v/>
      </c>
      <c r="AQ10" s="20" t="str">
        <f>MID(Main!AR6,42,1)</f>
        <v/>
      </c>
      <c r="AR10" s="196"/>
      <c r="AS10" s="196"/>
      <c r="AT10" s="196"/>
      <c r="AU10" s="196"/>
      <c r="AV10" s="196"/>
      <c r="AW10" s="196"/>
      <c r="AX10" s="196"/>
      <c r="AY10" s="196"/>
      <c r="AZ10" s="196"/>
      <c r="BA10" s="196"/>
      <c r="BB10" s="196"/>
      <c r="BC10" s="196"/>
      <c r="BD10" s="196"/>
      <c r="BE10" s="196"/>
      <c r="BF10" s="196"/>
      <c r="BG10" s="196"/>
      <c r="BH10" s="196"/>
      <c r="BI10" s="214"/>
      <c r="BO10" s="46">
        <v>4</v>
      </c>
      <c r="BP10" s="46" t="s">
        <v>445</v>
      </c>
      <c r="BQ10" s="46"/>
      <c r="BR10" s="47"/>
      <c r="BS10" s="46" t="str">
        <f t="shared" si="0"/>
        <v>NIL</v>
      </c>
      <c r="BT10" s="46">
        <f t="shared" si="1"/>
        <v>0</v>
      </c>
      <c r="BU10" s="46">
        <f t="shared" si="2"/>
        <v>0</v>
      </c>
      <c r="BV10" s="46" t="str">
        <f t="shared" si="3"/>
        <v/>
      </c>
      <c r="BW10" s="46">
        <f t="shared" si="4"/>
        <v>0</v>
      </c>
      <c r="BX10" s="49">
        <f t="shared" si="5"/>
        <v>0</v>
      </c>
      <c r="BY10" s="46" t="str">
        <f t="shared" si="6"/>
        <v/>
      </c>
      <c r="BZ10" s="46">
        <f t="shared" si="7"/>
        <v>0</v>
      </c>
      <c r="CA10" s="49">
        <f t="shared" si="8"/>
        <v>0</v>
      </c>
      <c r="CB10" s="46" t="str">
        <f t="shared" si="9"/>
        <v/>
      </c>
      <c r="CC10" s="46">
        <f t="shared" si="10"/>
        <v>0</v>
      </c>
      <c r="CD10" s="49">
        <f t="shared" si="11"/>
        <v>0</v>
      </c>
      <c r="CE10" s="46" t="str">
        <f t="shared" si="12"/>
        <v/>
      </c>
      <c r="CF10" s="46">
        <f t="shared" si="13"/>
        <v>0</v>
      </c>
      <c r="CG10" s="49" t="str">
        <f t="shared" si="14"/>
        <v/>
      </c>
    </row>
    <row r="11" spans="1:89" ht="15" customHeight="1">
      <c r="A11" s="200">
        <f>IF(AR11="","",SUBTOTAL(103,$AR$8:AR11))</f>
        <v>2</v>
      </c>
      <c r="B11" s="18" t="str">
        <f>MID(Main!AP7,1,1)</f>
        <v>C</v>
      </c>
      <c r="C11" s="18" t="str">
        <f>MID(Main!AP7,2,1)</f>
        <v>H</v>
      </c>
      <c r="D11" s="18" t="str">
        <f>MID(Main!AP7,3,1)</f>
        <v>I</v>
      </c>
      <c r="E11" s="18" t="str">
        <f>MID(Main!AP7,4,1)</f>
        <v>K</v>
      </c>
      <c r="F11" s="18" t="str">
        <f>MID(Main!AP7,5,1)</f>
        <v>K</v>
      </c>
      <c r="G11" s="18" t="str">
        <f>MID(Main!AP7,6,1)</f>
        <v>A</v>
      </c>
      <c r="H11" s="18" t="str">
        <f>MID(Main!AP7,7,1)</f>
        <v>L</v>
      </c>
      <c r="I11" s="18" t="str">
        <f>MID(Main!AP7,8,1)</f>
        <v>A</v>
      </c>
      <c r="J11" s="18" t="str">
        <f>MID(Main!AP7,9,1)</f>
        <v xml:space="preserve"> </v>
      </c>
      <c r="K11" s="18" t="str">
        <f>MID(Main!AP7,10,1)</f>
        <v>A</v>
      </c>
      <c r="L11" s="18" t="str">
        <f>MID(Main!AP7,11,1)</f>
        <v>K</v>
      </c>
      <c r="M11" s="18" t="str">
        <f>MID(Main!AP7,12,1)</f>
        <v>H</v>
      </c>
      <c r="N11" s="18" t="str">
        <f>MID(Main!AP7,13,1)</f>
        <v>I</v>
      </c>
      <c r="O11" s="18" t="str">
        <f>MID(Main!AP7,14,1)</f>
        <v>L</v>
      </c>
      <c r="P11" s="18" t="str">
        <f>MID(Main!AP7,15,1)</f>
        <v>A</v>
      </c>
      <c r="Q11" s="18" t="str">
        <f>MID(Main!AP7,16,1)</f>
        <v/>
      </c>
      <c r="R11" s="18" t="str">
        <f>MID(Main!AP7,17,1)</f>
        <v/>
      </c>
      <c r="S11" s="18" t="str">
        <f>MID(Main!AP7,18,1)</f>
        <v/>
      </c>
      <c r="T11" s="18" t="str">
        <f>MID(Main!AP7,19,1)</f>
        <v/>
      </c>
      <c r="U11" s="18" t="str">
        <f>MID(Main!AP7,20,1)</f>
        <v/>
      </c>
      <c r="V11" s="18" t="str">
        <f>MID(Main!AP7,21,1)</f>
        <v/>
      </c>
      <c r="W11" s="18" t="str">
        <f>MID(Main!AP7,22,1)</f>
        <v/>
      </c>
      <c r="X11" s="18" t="str">
        <f>MID(Main!AP7,23,1)</f>
        <v/>
      </c>
      <c r="Y11" s="18" t="str">
        <f>MID(Main!AP7,24,1)</f>
        <v/>
      </c>
      <c r="Z11" s="18" t="str">
        <f>MID(Main!AP7,25,1)</f>
        <v/>
      </c>
      <c r="AA11" s="18" t="str">
        <f>MID(Main!AP7,26,1)</f>
        <v/>
      </c>
      <c r="AB11" s="18" t="str">
        <f>MID(Main!AP7,27,1)</f>
        <v/>
      </c>
      <c r="AC11" s="18" t="str">
        <f>MID(Main!AP7,28,1)</f>
        <v/>
      </c>
      <c r="AD11" s="18" t="str">
        <f>MID(Main!AP7,29,1)</f>
        <v/>
      </c>
      <c r="AE11" s="18" t="str">
        <f>MID(Main!AP7,30,1)</f>
        <v/>
      </c>
      <c r="AF11" s="18" t="str">
        <f>MID(Main!AP7,31,1)</f>
        <v/>
      </c>
      <c r="AG11" s="18" t="str">
        <f>MID(Main!AP7,32,1)</f>
        <v/>
      </c>
      <c r="AH11" s="18" t="str">
        <f>MID(Main!AP7,33,1)</f>
        <v/>
      </c>
      <c r="AI11" s="18" t="str">
        <f>MID(Main!AP7,34,1)</f>
        <v/>
      </c>
      <c r="AJ11" s="18" t="str">
        <f>MID(Main!AP7,35,1)</f>
        <v/>
      </c>
      <c r="AK11" s="18" t="str">
        <f>MID(Main!AP7,36,1)</f>
        <v/>
      </c>
      <c r="AL11" s="18" t="str">
        <f>MID(Main!AP7,37,1)</f>
        <v/>
      </c>
      <c r="AM11" s="18" t="str">
        <f>MID(Main!AP7,38,1)</f>
        <v/>
      </c>
      <c r="AN11" s="18" t="str">
        <f>MID(Main!AP7,39,1)</f>
        <v/>
      </c>
      <c r="AO11" s="18" t="str">
        <f>MID(Main!AP7,40,1)</f>
        <v/>
      </c>
      <c r="AP11" s="18" t="str">
        <f>MID(Main!AP7,41,1)</f>
        <v/>
      </c>
      <c r="AQ11" s="18" t="str">
        <f>MID(Main!AP7,42,1)</f>
        <v/>
      </c>
      <c r="AR11" s="194" t="str">
        <f>IF(Main!W7="","",Main!W7)</f>
        <v>G</v>
      </c>
      <c r="AS11" s="194" t="str">
        <f>IF(Main!X7="","",Main!X7)</f>
        <v/>
      </c>
      <c r="AT11" s="194">
        <f>IF(Main!Y7="","",Main!Y7)</f>
        <v>4</v>
      </c>
      <c r="AU11" s="194" t="str">
        <f>IF(Main!Z7="","",Main!Z7)</f>
        <v>01</v>
      </c>
      <c r="AV11" s="194" t="str">
        <f>IF(Main!AA7="","",Main!AA7)</f>
        <v>07</v>
      </c>
      <c r="AW11" s="194" t="str">
        <f>IF(Main!AB7="","",Main!AB7)</f>
        <v>1990</v>
      </c>
      <c r="AX11" s="194" t="str">
        <f>IF(Main!AC7="","",Main!AC7)</f>
        <v>A</v>
      </c>
      <c r="AY11" s="194" t="str">
        <f>IF(Main!AD7="","",Main!AD7)</f>
        <v>01U</v>
      </c>
      <c r="AZ11" s="194" t="str">
        <f>IF(Main!AE7="","",Main!AE7)</f>
        <v>02U</v>
      </c>
      <c r="BA11" s="194" t="str">
        <f>IF(Main!AF7="","",Main!AF7)</f>
        <v>09T</v>
      </c>
      <c r="BB11" s="194" t="str">
        <f>IF(Main!AG7="","",Main!AG7)</f>
        <v>13E</v>
      </c>
      <c r="BC11" s="194" t="str">
        <f>IF(Main!AH7="","",Main!AH7)</f>
        <v>T</v>
      </c>
      <c r="BD11" s="194" t="str">
        <f>IF(Main!AI7="","",Main!AI7)</f>
        <v>15T</v>
      </c>
      <c r="BE11" s="194" t="str">
        <f>IF(Main!AJ7="","",Main!AJ7)</f>
        <v>19T</v>
      </c>
      <c r="BF11" s="194" t="str">
        <f>IF(Main!AK7="","",Main!AK7)</f>
        <v>21T</v>
      </c>
      <c r="BG11" s="194">
        <f>IF(Main!AL7="","",Main!AL7)</f>
        <v>6</v>
      </c>
      <c r="BH11" s="194" t="str">
        <f>IF(Main!AM7="","",Main!AM7)</f>
        <v/>
      </c>
      <c r="BI11" s="197" t="str">
        <f>IF(Main!AN7="","",Main!AN7)</f>
        <v>Fee Exempted</v>
      </c>
      <c r="BO11" s="46">
        <v>5</v>
      </c>
      <c r="BP11" s="46" t="s">
        <v>446</v>
      </c>
      <c r="BQ11" s="46"/>
      <c r="BR11" s="47"/>
      <c r="BS11" s="46" t="str">
        <f t="shared" si="0"/>
        <v>NIL</v>
      </c>
      <c r="BT11" s="46">
        <f t="shared" si="1"/>
        <v>0</v>
      </c>
      <c r="BU11" s="46">
        <f t="shared" si="2"/>
        <v>0</v>
      </c>
      <c r="BV11" s="46" t="str">
        <f t="shared" si="3"/>
        <v/>
      </c>
      <c r="BW11" s="46">
        <f t="shared" si="4"/>
        <v>0</v>
      </c>
      <c r="BX11" s="49">
        <f t="shared" si="5"/>
        <v>0</v>
      </c>
      <c r="BY11" s="46" t="str">
        <f t="shared" si="6"/>
        <v/>
      </c>
      <c r="BZ11" s="46">
        <f t="shared" si="7"/>
        <v>0</v>
      </c>
      <c r="CA11" s="49">
        <f t="shared" si="8"/>
        <v>0</v>
      </c>
      <c r="CB11" s="46" t="str">
        <f t="shared" si="9"/>
        <v/>
      </c>
      <c r="CC11" s="46">
        <f t="shared" si="10"/>
        <v>0</v>
      </c>
      <c r="CD11" s="49">
        <f t="shared" si="11"/>
        <v>0</v>
      </c>
      <c r="CE11" s="46" t="str">
        <f t="shared" si="12"/>
        <v/>
      </c>
      <c r="CF11" s="46">
        <f t="shared" si="13"/>
        <v>0</v>
      </c>
      <c r="CG11" s="49" t="str">
        <f t="shared" si="14"/>
        <v/>
      </c>
    </row>
    <row r="12" spans="1:89" ht="15" customHeight="1">
      <c r="A12" s="201"/>
      <c r="B12" s="19" t="str">
        <f>MID(Main!AQ7,1,1)</f>
        <v>C</v>
      </c>
      <c r="C12" s="19" t="str">
        <f>MID(Main!AQ7,2,1)</f>
        <v>H</v>
      </c>
      <c r="D12" s="19" t="str">
        <f>MID(Main!AQ7,3,1)</f>
        <v>I</v>
      </c>
      <c r="E12" s="19" t="str">
        <f>MID(Main!AQ7,4,1)</f>
        <v>K</v>
      </c>
      <c r="F12" s="19" t="str">
        <f>MID(Main!AQ7,5,1)</f>
        <v>K</v>
      </c>
      <c r="G12" s="19" t="str">
        <f>MID(Main!AQ7,6,1)</f>
        <v>A</v>
      </c>
      <c r="H12" s="19" t="str">
        <f>MID(Main!AQ7,7,1)</f>
        <v>L</v>
      </c>
      <c r="I12" s="19" t="str">
        <f>MID(Main!AQ7,8,1)</f>
        <v>A</v>
      </c>
      <c r="J12" s="19" t="str">
        <f>MID(Main!AQ7,9,1)</f>
        <v xml:space="preserve"> </v>
      </c>
      <c r="K12" s="19" t="str">
        <f>MID(Main!AQ7,10,1)</f>
        <v>V</v>
      </c>
      <c r="L12" s="19" t="str">
        <f>MID(Main!AQ7,11,1)</f>
        <v>E</v>
      </c>
      <c r="M12" s="19" t="str">
        <f>MID(Main!AQ7,12,1)</f>
        <v>N</v>
      </c>
      <c r="N12" s="19" t="str">
        <f>MID(Main!AQ7,13,1)</f>
        <v>K</v>
      </c>
      <c r="O12" s="19" t="str">
        <f>MID(Main!AQ7,14,1)</f>
        <v>A</v>
      </c>
      <c r="P12" s="19" t="str">
        <f>MID(Main!AQ7,15,1)</f>
        <v>T</v>
      </c>
      <c r="Q12" s="19" t="str">
        <f>MID(Main!AQ7,16,1)</f>
        <v>A</v>
      </c>
      <c r="R12" s="19" t="str">
        <f>MID(Main!AQ7,17,1)</f>
        <v>R</v>
      </c>
      <c r="S12" s="19" t="str">
        <f>MID(Main!AQ7,18,1)</f>
        <v>A</v>
      </c>
      <c r="T12" s="19" t="str">
        <f>MID(Main!AQ7,19,1)</f>
        <v>M</v>
      </c>
      <c r="U12" s="19" t="str">
        <f>MID(Main!AQ7,20,1)</f>
        <v>A</v>
      </c>
      <c r="V12" s="19" t="str">
        <f>MID(Main!AQ7,21,1)</f>
        <v>N</v>
      </c>
      <c r="W12" s="19" t="str">
        <f>MID(Main!AQ7,22,1)</f>
        <v>A</v>
      </c>
      <c r="X12" s="19" t="str">
        <f>MID(Main!AQ7,23,1)</f>
        <v>I</v>
      </c>
      <c r="Y12" s="19" t="str">
        <f>MID(Main!AQ7,24,1)</f>
        <v>A</v>
      </c>
      <c r="Z12" s="19" t="str">
        <f>MID(Main!AQ7,25,1)</f>
        <v>H</v>
      </c>
      <c r="AA12" s="19" t="str">
        <f>MID(Main!AQ7,26,1)</f>
        <v/>
      </c>
      <c r="AB12" s="19" t="str">
        <f>MID(Main!AQ7,27,1)</f>
        <v/>
      </c>
      <c r="AC12" s="19" t="str">
        <f>MID(Main!AQ7,28,1)</f>
        <v/>
      </c>
      <c r="AD12" s="19" t="str">
        <f>MID(Main!AQ7,29,1)</f>
        <v/>
      </c>
      <c r="AE12" s="19" t="str">
        <f>MID(Main!AQ7,30,1)</f>
        <v/>
      </c>
      <c r="AF12" s="19" t="str">
        <f>MID(Main!AQ7,31,1)</f>
        <v/>
      </c>
      <c r="AG12" s="19" t="str">
        <f>MID(Main!AQ7,32,1)</f>
        <v/>
      </c>
      <c r="AH12" s="19" t="str">
        <f>MID(Main!AQ7,33,1)</f>
        <v/>
      </c>
      <c r="AI12" s="19" t="str">
        <f>MID(Main!AQ7,34,1)</f>
        <v/>
      </c>
      <c r="AJ12" s="19" t="str">
        <f>MID(Main!AQ7,35,1)</f>
        <v/>
      </c>
      <c r="AK12" s="19" t="str">
        <f>MID(Main!AQ7,36,1)</f>
        <v/>
      </c>
      <c r="AL12" s="19" t="str">
        <f>MID(Main!AQ7,37,1)</f>
        <v/>
      </c>
      <c r="AM12" s="19" t="str">
        <f>MID(Main!AQ7,38,1)</f>
        <v/>
      </c>
      <c r="AN12" s="19" t="str">
        <f>MID(Main!AQ7,39,1)</f>
        <v/>
      </c>
      <c r="AO12" s="19" t="str">
        <f>MID(Main!AQ7,40,1)</f>
        <v/>
      </c>
      <c r="AP12" s="19" t="str">
        <f>MID(Main!AQ7,41,1)</f>
        <v/>
      </c>
      <c r="AQ12" s="19" t="str">
        <f>MID(Main!AQ7,42,1)</f>
        <v/>
      </c>
      <c r="AR12" s="195"/>
      <c r="AS12" s="195"/>
      <c r="AT12" s="195"/>
      <c r="AU12" s="195"/>
      <c r="AV12" s="195"/>
      <c r="AW12" s="195"/>
      <c r="AX12" s="195"/>
      <c r="AY12" s="195"/>
      <c r="AZ12" s="195"/>
      <c r="BA12" s="195"/>
      <c r="BB12" s="195"/>
      <c r="BC12" s="195"/>
      <c r="BD12" s="195"/>
      <c r="BE12" s="195"/>
      <c r="BF12" s="195"/>
      <c r="BG12" s="195"/>
      <c r="BH12" s="195"/>
      <c r="BI12" s="198"/>
      <c r="BO12" s="46">
        <v>6</v>
      </c>
      <c r="BP12" s="46" t="s">
        <v>447</v>
      </c>
      <c r="BQ12" s="46"/>
      <c r="BR12" s="47"/>
      <c r="BS12" s="46" t="str">
        <f t="shared" si="0"/>
        <v>NIL</v>
      </c>
      <c r="BT12" s="46">
        <f t="shared" si="1"/>
        <v>0</v>
      </c>
      <c r="BU12" s="46">
        <f t="shared" si="2"/>
        <v>0</v>
      </c>
      <c r="BV12" s="46" t="str">
        <f t="shared" si="3"/>
        <v/>
      </c>
      <c r="BW12" s="46">
        <f t="shared" si="4"/>
        <v>0</v>
      </c>
      <c r="BX12" s="49">
        <f t="shared" si="5"/>
        <v>0</v>
      </c>
      <c r="BY12" s="46" t="str">
        <f t="shared" si="6"/>
        <v/>
      </c>
      <c r="BZ12" s="46">
        <f t="shared" si="7"/>
        <v>0</v>
      </c>
      <c r="CA12" s="49">
        <f t="shared" si="8"/>
        <v>0</v>
      </c>
      <c r="CB12" s="46" t="str">
        <f t="shared" si="9"/>
        <v/>
      </c>
      <c r="CC12" s="46">
        <f t="shared" si="10"/>
        <v>0</v>
      </c>
      <c r="CD12" s="49">
        <f t="shared" si="11"/>
        <v>0</v>
      </c>
      <c r="CE12" s="46" t="str">
        <f t="shared" si="12"/>
        <v/>
      </c>
      <c r="CF12" s="46">
        <f t="shared" si="13"/>
        <v>0</v>
      </c>
      <c r="CG12" s="49" t="str">
        <f t="shared" si="14"/>
        <v/>
      </c>
    </row>
    <row r="13" spans="1:89" ht="15" customHeight="1">
      <c r="A13" s="202"/>
      <c r="B13" s="20" t="str">
        <f>MID(Main!AR7,1,1)</f>
        <v>C</v>
      </c>
      <c r="C13" s="20" t="str">
        <f>MID(Main!AR7,2,1)</f>
        <v>H</v>
      </c>
      <c r="D13" s="20" t="str">
        <f>MID(Main!AR7,3,1)</f>
        <v>I</v>
      </c>
      <c r="E13" s="20" t="str">
        <f>MID(Main!AR7,4,1)</f>
        <v>K</v>
      </c>
      <c r="F13" s="20" t="str">
        <f>MID(Main!AR7,5,1)</f>
        <v>K</v>
      </c>
      <c r="G13" s="20" t="str">
        <f>MID(Main!AR7,6,1)</f>
        <v>A</v>
      </c>
      <c r="H13" s="20" t="str">
        <f>MID(Main!AR7,7,1)</f>
        <v>L</v>
      </c>
      <c r="I13" s="20" t="str">
        <f>MID(Main!AR7,8,1)</f>
        <v>A</v>
      </c>
      <c r="J13" s="20" t="str">
        <f>MID(Main!AR7,9,1)</f>
        <v xml:space="preserve"> </v>
      </c>
      <c r="K13" s="20" t="str">
        <f>MID(Main!AR7,10,1)</f>
        <v>N</v>
      </c>
      <c r="L13" s="20" t="str">
        <f>MID(Main!AR7,11,1)</f>
        <v>A</v>
      </c>
      <c r="M13" s="20" t="str">
        <f>MID(Main!AR7,12,1)</f>
        <v>G</v>
      </c>
      <c r="N13" s="20" t="str">
        <f>MID(Main!AR7,13,1)</f>
        <v>A</v>
      </c>
      <c r="O13" s="20" t="str">
        <f>MID(Main!AR7,14,1)</f>
        <v>M</v>
      </c>
      <c r="P13" s="20" t="str">
        <f>MID(Main!AR7,15,1)</f>
        <v>A</v>
      </c>
      <c r="Q13" s="20" t="str">
        <f>MID(Main!AR7,16,1)</f>
        <v>N</v>
      </c>
      <c r="R13" s="20" t="str">
        <f>MID(Main!AR7,17,1)</f>
        <v>I</v>
      </c>
      <c r="S13" s="20" t="str">
        <f>MID(Main!AR7,18,1)</f>
        <v/>
      </c>
      <c r="T13" s="20" t="str">
        <f>MID(Main!AR7,19,1)</f>
        <v/>
      </c>
      <c r="U13" s="20" t="str">
        <f>MID(Main!AR7,20,1)</f>
        <v/>
      </c>
      <c r="V13" s="20" t="str">
        <f>MID(Main!AR7,21,1)</f>
        <v/>
      </c>
      <c r="W13" s="20" t="str">
        <f>MID(Main!AR7,22,1)</f>
        <v/>
      </c>
      <c r="X13" s="20" t="str">
        <f>MID(Main!AR7,23,1)</f>
        <v/>
      </c>
      <c r="Y13" s="20" t="str">
        <f>MID(Main!AR7,24,1)</f>
        <v/>
      </c>
      <c r="Z13" s="20" t="str">
        <f>MID(Main!AR7,25,1)</f>
        <v/>
      </c>
      <c r="AA13" s="20" t="str">
        <f>MID(Main!AR7,26,1)</f>
        <v/>
      </c>
      <c r="AB13" s="20" t="str">
        <f>MID(Main!AR7,27,1)</f>
        <v/>
      </c>
      <c r="AC13" s="20" t="str">
        <f>MID(Main!AR7,28,1)</f>
        <v/>
      </c>
      <c r="AD13" s="20" t="str">
        <f>MID(Main!AR7,29,1)</f>
        <v/>
      </c>
      <c r="AE13" s="20" t="str">
        <f>MID(Main!AR7,30,1)</f>
        <v/>
      </c>
      <c r="AF13" s="20" t="str">
        <f>MID(Main!AR7,31,1)</f>
        <v/>
      </c>
      <c r="AG13" s="20" t="str">
        <f>MID(Main!AR7,32,1)</f>
        <v/>
      </c>
      <c r="AH13" s="20" t="str">
        <f>MID(Main!AR7,33,1)</f>
        <v/>
      </c>
      <c r="AI13" s="20" t="str">
        <f>MID(Main!AR7,34,1)</f>
        <v/>
      </c>
      <c r="AJ13" s="20" t="str">
        <f>MID(Main!AR7,35,1)</f>
        <v/>
      </c>
      <c r="AK13" s="20" t="str">
        <f>MID(Main!AR7,36,1)</f>
        <v/>
      </c>
      <c r="AL13" s="20" t="str">
        <f>MID(Main!AR7,37,1)</f>
        <v/>
      </c>
      <c r="AM13" s="20" t="str">
        <f>MID(Main!AR7,38,1)</f>
        <v/>
      </c>
      <c r="AN13" s="20" t="str">
        <f>MID(Main!AR7,39,1)</f>
        <v/>
      </c>
      <c r="AO13" s="20" t="str">
        <f>MID(Main!AR7,40,1)</f>
        <v/>
      </c>
      <c r="AP13" s="20" t="str">
        <f>MID(Main!AR7,41,1)</f>
        <v/>
      </c>
      <c r="AQ13" s="20" t="str">
        <f>MID(Main!AR7,42,1)</f>
        <v/>
      </c>
      <c r="AR13" s="196"/>
      <c r="AS13" s="196"/>
      <c r="AT13" s="196"/>
      <c r="AU13" s="196"/>
      <c r="AV13" s="196"/>
      <c r="AW13" s="196"/>
      <c r="AX13" s="196"/>
      <c r="AY13" s="196"/>
      <c r="AZ13" s="196"/>
      <c r="BA13" s="196"/>
      <c r="BB13" s="196"/>
      <c r="BC13" s="196"/>
      <c r="BD13" s="196"/>
      <c r="BE13" s="196"/>
      <c r="BF13" s="196"/>
      <c r="BG13" s="196"/>
      <c r="BH13" s="196"/>
      <c r="BI13" s="199"/>
      <c r="BO13" s="46">
        <v>7</v>
      </c>
      <c r="BP13" s="46" t="s">
        <v>448</v>
      </c>
      <c r="BQ13" s="46"/>
      <c r="BR13" s="47"/>
      <c r="BS13" s="46" t="str">
        <f>UPPER(IF(BR13=0,"NIL",IF(AND(BU13=0,BX13=0,CA13=0,CD13=0),CG13,IF(AND(BU13=0,BX13=0,CA13=0),CONCATENATE(CE13,IF(CF13&gt;0,"and "," "),CG13),IF(AND(BU13=0,BX13=0),CONCATENATE(CB13,IF(AND(CF13=0,CD13&gt;0),"and ", ""),CE13,IF(CF13&gt;0,"and "," "),CG13),IF(BU13=0,CONCATENATE(BY13,IF(AND(CF13=0,CD13=0,CA13&gt;0),"and ", ""),CB13,IF(AND(CF13=0,CD13&gt;0),"and ", ""),CE13,IF(CF13&gt;0,"and "," "),CG13),CONCATENATE(BV13,IF(AND(CF13=0,CD13=0,CA13=0,BX13&gt;0),"and ", ""),BY13,IF(AND(CF13=0,CD13=0,CA13&gt;0),"and ", ""),CB13,IF(AND(CF13=0,CD13&gt;0),"and ", ""),CE13,IF(CF13&gt;0,"and "," "),CG13)))))))</f>
        <v>NIL</v>
      </c>
      <c r="BT13" s="46">
        <f t="shared" si="1"/>
        <v>0</v>
      </c>
      <c r="BU13" s="46">
        <f t="shared" si="2"/>
        <v>0</v>
      </c>
      <c r="BV13" s="46" t="str">
        <f t="shared" si="3"/>
        <v/>
      </c>
      <c r="BW13" s="46">
        <f t="shared" si="4"/>
        <v>0</v>
      </c>
      <c r="BX13" s="49">
        <f t="shared" si="5"/>
        <v>0</v>
      </c>
      <c r="BY13" s="46" t="str">
        <f t="shared" si="6"/>
        <v/>
      </c>
      <c r="BZ13" s="46">
        <f t="shared" si="7"/>
        <v>0</v>
      </c>
      <c r="CA13" s="49">
        <f t="shared" si="8"/>
        <v>0</v>
      </c>
      <c r="CB13" s="46" t="str">
        <f t="shared" si="9"/>
        <v/>
      </c>
      <c r="CC13" s="46">
        <f t="shared" si="10"/>
        <v>0</v>
      </c>
      <c r="CD13" s="49">
        <f t="shared" si="11"/>
        <v>0</v>
      </c>
      <c r="CE13" s="46" t="str">
        <f t="shared" si="12"/>
        <v/>
      </c>
      <c r="CF13" s="46">
        <f t="shared" si="13"/>
        <v>0</v>
      </c>
      <c r="CG13" s="49" t="str">
        <f t="shared" si="14"/>
        <v/>
      </c>
    </row>
    <row r="14" spans="1:89" ht="15" customHeight="1">
      <c r="A14" s="200">
        <f>IF(AR14="","",SUBTOTAL(103,$AR$8:AR14))</f>
        <v>3</v>
      </c>
      <c r="B14" s="18" t="str">
        <f>MID(Main!AP8,1,1)</f>
        <v>S</v>
      </c>
      <c r="C14" s="18" t="str">
        <f>MID(Main!AP8,2,1)</f>
        <v>O</v>
      </c>
      <c r="D14" s="18" t="str">
        <f>MID(Main!AP8,3,1)</f>
        <v>T</v>
      </c>
      <c r="E14" s="18" t="str">
        <f>MID(Main!AP8,4,1)</f>
        <v>T</v>
      </c>
      <c r="F14" s="18" t="str">
        <f>MID(Main!AP8,5,1)</f>
        <v>A</v>
      </c>
      <c r="G14" s="18" t="str">
        <f>MID(Main!AP8,6,1)</f>
        <v xml:space="preserve"> </v>
      </c>
      <c r="H14" s="18" t="str">
        <f>MID(Main!AP8,7,1)</f>
        <v>A</v>
      </c>
      <c r="I14" s="18" t="str">
        <f>MID(Main!AP8,8,1)</f>
        <v>R</v>
      </c>
      <c r="J14" s="18" t="str">
        <f>MID(Main!AP8,9,1)</f>
        <v>U</v>
      </c>
      <c r="K14" s="18" t="str">
        <f>MID(Main!AP8,10,1)</f>
        <v>N</v>
      </c>
      <c r="L14" s="18" t="str">
        <f>MID(Main!AP8,11,1)</f>
        <v>A</v>
      </c>
      <c r="M14" s="18" t="str">
        <f>MID(Main!AP8,12,1)</f>
        <v/>
      </c>
      <c r="N14" s="18" t="str">
        <f>MID(Main!AP8,13,1)</f>
        <v/>
      </c>
      <c r="O14" s="18" t="str">
        <f>MID(Main!AP8,14,1)</f>
        <v/>
      </c>
      <c r="P14" s="18" t="str">
        <f>MID(Main!AP8,15,1)</f>
        <v/>
      </c>
      <c r="Q14" s="18" t="str">
        <f>MID(Main!AP8,16,1)</f>
        <v/>
      </c>
      <c r="R14" s="18" t="str">
        <f>MID(Main!AP8,17,1)</f>
        <v/>
      </c>
      <c r="S14" s="18" t="str">
        <f>MID(Main!AP8,18,1)</f>
        <v/>
      </c>
      <c r="T14" s="18" t="str">
        <f>MID(Main!AP8,19,1)</f>
        <v/>
      </c>
      <c r="U14" s="18" t="str">
        <f>MID(Main!AP8,20,1)</f>
        <v/>
      </c>
      <c r="V14" s="18" t="str">
        <f>MID(Main!AP8,21,1)</f>
        <v/>
      </c>
      <c r="W14" s="18" t="str">
        <f>MID(Main!AP8,22,1)</f>
        <v/>
      </c>
      <c r="X14" s="18" t="str">
        <f>MID(Main!AP8,23,1)</f>
        <v/>
      </c>
      <c r="Y14" s="18" t="str">
        <f>MID(Main!AP8,24,1)</f>
        <v/>
      </c>
      <c r="Z14" s="18" t="str">
        <f>MID(Main!AP8,25,1)</f>
        <v/>
      </c>
      <c r="AA14" s="18" t="str">
        <f>MID(Main!AP8,26,1)</f>
        <v/>
      </c>
      <c r="AB14" s="18" t="str">
        <f>MID(Main!AP8,27,1)</f>
        <v/>
      </c>
      <c r="AC14" s="18" t="str">
        <f>MID(Main!AP8,28,1)</f>
        <v/>
      </c>
      <c r="AD14" s="18" t="str">
        <f>MID(Main!AP8,29,1)</f>
        <v/>
      </c>
      <c r="AE14" s="18" t="str">
        <f>MID(Main!AP8,30,1)</f>
        <v/>
      </c>
      <c r="AF14" s="18" t="str">
        <f>MID(Main!AP8,31,1)</f>
        <v/>
      </c>
      <c r="AG14" s="18" t="str">
        <f>MID(Main!AP8,32,1)</f>
        <v/>
      </c>
      <c r="AH14" s="18" t="str">
        <f>MID(Main!AP8,33,1)</f>
        <v/>
      </c>
      <c r="AI14" s="18" t="str">
        <f>MID(Main!AP8,34,1)</f>
        <v/>
      </c>
      <c r="AJ14" s="18" t="str">
        <f>MID(Main!AP8,35,1)</f>
        <v/>
      </c>
      <c r="AK14" s="18" t="str">
        <f>MID(Main!AP8,36,1)</f>
        <v/>
      </c>
      <c r="AL14" s="18" t="str">
        <f>MID(Main!AP8,37,1)</f>
        <v/>
      </c>
      <c r="AM14" s="18" t="str">
        <f>MID(Main!AP8,38,1)</f>
        <v/>
      </c>
      <c r="AN14" s="18" t="str">
        <f>MID(Main!AP8,39,1)</f>
        <v/>
      </c>
      <c r="AO14" s="18" t="str">
        <f>MID(Main!AP8,40,1)</f>
        <v/>
      </c>
      <c r="AP14" s="18" t="str">
        <f>MID(Main!AP8,41,1)</f>
        <v/>
      </c>
      <c r="AQ14" s="18" t="str">
        <f>MID(Main!AP8,42,1)</f>
        <v/>
      </c>
      <c r="AR14" s="194" t="str">
        <f>IF(Main!W8="","",Main!W8)</f>
        <v>G</v>
      </c>
      <c r="AS14" s="194" t="str">
        <f>IF(Main!X8="","",Main!X8)</f>
        <v/>
      </c>
      <c r="AT14" s="194">
        <f>IF(Main!Y8="","",Main!Y8)</f>
        <v>4</v>
      </c>
      <c r="AU14" s="194" t="str">
        <f>IF(Main!Z8="","",Main!Z8)</f>
        <v>01</v>
      </c>
      <c r="AV14" s="194" t="str">
        <f>IF(Main!AA8="","",Main!AA8)</f>
        <v>07</v>
      </c>
      <c r="AW14" s="194" t="str">
        <f>IF(Main!AB8="","",Main!AB8)</f>
        <v>1991</v>
      </c>
      <c r="AX14" s="194" t="str">
        <f>IF(Main!AC8="","",Main!AC8)</f>
        <v>A</v>
      </c>
      <c r="AY14" s="194" t="str">
        <f>IF(Main!AD8="","",Main!AD8)</f>
        <v>01U</v>
      </c>
      <c r="AZ14" s="194" t="str">
        <f>IF(Main!AE8="","",Main!AE8)</f>
        <v>02U</v>
      </c>
      <c r="BA14" s="194" t="str">
        <f>IF(Main!AF8="","",Main!AF8)</f>
        <v>09T</v>
      </c>
      <c r="BB14" s="194" t="str">
        <f>IF(Main!AG8="","",Main!AG8)</f>
        <v>13E</v>
      </c>
      <c r="BC14" s="194" t="str">
        <f>IF(Main!AH8="","",Main!AH8)</f>
        <v>T</v>
      </c>
      <c r="BD14" s="194" t="str">
        <f>IF(Main!AI8="","",Main!AI8)</f>
        <v>15T</v>
      </c>
      <c r="BE14" s="194" t="str">
        <f>IF(Main!AJ8="","",Main!AJ8)</f>
        <v>19T</v>
      </c>
      <c r="BF14" s="194" t="str">
        <f>IF(Main!AK8="","",Main!AK8)</f>
        <v>21T</v>
      </c>
      <c r="BG14" s="194">
        <f>IF(Main!AL8="","",Main!AL8)</f>
        <v>6</v>
      </c>
      <c r="BH14" s="194" t="str">
        <f>IF(Main!AM8="","",Main!AM8)</f>
        <v/>
      </c>
      <c r="BI14" s="197" t="str">
        <f>IF(Main!AN8="","",Main!AN8)</f>
        <v>Fee Paid Rs: 125</v>
      </c>
      <c r="BO14" s="46">
        <v>8</v>
      </c>
      <c r="BP14" s="46" t="s">
        <v>449</v>
      </c>
      <c r="BQ14" s="46"/>
      <c r="BR14" s="46"/>
      <c r="BS14" s="46" t="str">
        <f>UPPER(IF(BR14=0,"NIL",IF(AND(BU14=0,BX14=0,CA14=0,CD14=0),CG14,IF(AND(BU14=0,BX14=0,CA14=0),CONCATENATE(CE14,IF(CF14&gt;0,"and "," "),CG14),IF(AND(BU14=0,BX14=0),CONCATENATE(CB14,IF(AND(CF14=0,CD14&gt;0),"and ", ""),CE14,IF(CF14&gt;0,"and "," "),CG14),IF(BU14=0,CONCATENATE(BY14,IF(AND(CF14=0,CD14=0,CA14&gt;0),"and ", ""),CB14,IF(AND(CF14=0,CD14&gt;0),"and ", ""),CE14,IF(CF14&gt;0,"and "," "),CG14),CONCATENATE(BV14,IF(AND(CF14=0,CD14=0,CA14=0,BX14&gt;0),"and ", ""),BY14,IF(AND(CF14=0,CD14=0,CA14&gt;0),"and ", ""),CB14,IF(AND(CF14=0,CD14&gt;0),"and ", ""),CE14,IF(CF14&gt;0,"and "," "),CG14)))))))</f>
        <v>NIL</v>
      </c>
      <c r="BT14" s="46">
        <f t="shared" si="1"/>
        <v>0</v>
      </c>
      <c r="BU14" s="46">
        <f t="shared" si="2"/>
        <v>0</v>
      </c>
      <c r="BV14" s="46" t="str">
        <f t="shared" si="3"/>
        <v/>
      </c>
      <c r="BW14" s="46">
        <f t="shared" si="4"/>
        <v>0</v>
      </c>
      <c r="BX14" s="49">
        <f t="shared" si="5"/>
        <v>0</v>
      </c>
      <c r="BY14" s="46" t="str">
        <f t="shared" si="6"/>
        <v/>
      </c>
      <c r="BZ14" s="46">
        <f t="shared" si="7"/>
        <v>0</v>
      </c>
      <c r="CA14" s="49">
        <f t="shared" si="8"/>
        <v>0</v>
      </c>
      <c r="CB14" s="46" t="str">
        <f t="shared" si="9"/>
        <v/>
      </c>
      <c r="CC14" s="46">
        <f t="shared" si="10"/>
        <v>0</v>
      </c>
      <c r="CD14" s="49">
        <f t="shared" si="11"/>
        <v>0</v>
      </c>
      <c r="CE14" s="46" t="str">
        <f t="shared" si="12"/>
        <v/>
      </c>
      <c r="CF14" s="46">
        <f t="shared" si="13"/>
        <v>0</v>
      </c>
      <c r="CG14" s="49" t="str">
        <f t="shared" si="14"/>
        <v/>
      </c>
    </row>
    <row r="15" spans="1:89" ht="15" customHeight="1">
      <c r="A15" s="201"/>
      <c r="B15" s="19" t="str">
        <f>MID(Main!AQ8,1,1)</f>
        <v>S</v>
      </c>
      <c r="C15" s="19" t="str">
        <f>MID(Main!AQ8,2,1)</f>
        <v>O</v>
      </c>
      <c r="D15" s="19" t="str">
        <f>MID(Main!AQ8,3,1)</f>
        <v>T</v>
      </c>
      <c r="E15" s="19" t="str">
        <f>MID(Main!AQ8,4,1)</f>
        <v>T</v>
      </c>
      <c r="F15" s="19" t="str">
        <f>MID(Main!AQ8,5,1)</f>
        <v>A</v>
      </c>
      <c r="G15" s="19" t="str">
        <f>MID(Main!AQ8,6,1)</f>
        <v xml:space="preserve"> </v>
      </c>
      <c r="H15" s="19" t="str">
        <f>MID(Main!AQ8,7,1)</f>
        <v>V</v>
      </c>
      <c r="I15" s="19" t="str">
        <f>MID(Main!AQ8,8,1)</f>
        <v>E</v>
      </c>
      <c r="J15" s="19" t="str">
        <f>MID(Main!AQ8,9,1)</f>
        <v>N</v>
      </c>
      <c r="K15" s="19" t="str">
        <f>MID(Main!AQ8,10,1)</f>
        <v>K</v>
      </c>
      <c r="L15" s="19" t="str">
        <f>MID(Main!AQ8,11,1)</f>
        <v>A</v>
      </c>
      <c r="M15" s="19" t="str">
        <f>MID(Main!AQ8,12,1)</f>
        <v>T</v>
      </c>
      <c r="N15" s="19" t="str">
        <f>MID(Main!AQ8,13,1)</f>
        <v>A</v>
      </c>
      <c r="O15" s="19" t="str">
        <f>MID(Main!AQ8,14,1)</f>
        <v>R</v>
      </c>
      <c r="P15" s="19" t="str">
        <f>MID(Main!AQ8,15,1)</f>
        <v>A</v>
      </c>
      <c r="Q15" s="19" t="str">
        <f>MID(Main!AQ8,16,1)</f>
        <v>M</v>
      </c>
      <c r="R15" s="19" t="str">
        <f>MID(Main!AQ8,17,1)</f>
        <v>A</v>
      </c>
      <c r="S15" s="19" t="str">
        <f>MID(Main!AQ8,18,1)</f>
        <v>N</v>
      </c>
      <c r="T15" s="19" t="str">
        <f>MID(Main!AQ8,19,1)</f>
        <v>A</v>
      </c>
      <c r="U15" s="19" t="str">
        <f>MID(Main!AQ8,20,1)</f>
        <v>I</v>
      </c>
      <c r="V15" s="19" t="str">
        <f>MID(Main!AQ8,21,1)</f>
        <v>A</v>
      </c>
      <c r="W15" s="19" t="str">
        <f>MID(Main!AQ8,22,1)</f>
        <v>H</v>
      </c>
      <c r="X15" s="19" t="str">
        <f>MID(Main!AQ8,23,1)</f>
        <v/>
      </c>
      <c r="Y15" s="19" t="str">
        <f>MID(Main!AQ8,24,1)</f>
        <v/>
      </c>
      <c r="Z15" s="19" t="str">
        <f>MID(Main!AQ8,25,1)</f>
        <v/>
      </c>
      <c r="AA15" s="19" t="str">
        <f>MID(Main!AQ8,26,1)</f>
        <v/>
      </c>
      <c r="AB15" s="19" t="str">
        <f>MID(Main!AQ8,27,1)</f>
        <v/>
      </c>
      <c r="AC15" s="19" t="str">
        <f>MID(Main!AQ8,28,1)</f>
        <v/>
      </c>
      <c r="AD15" s="19" t="str">
        <f>MID(Main!AQ8,29,1)</f>
        <v/>
      </c>
      <c r="AE15" s="19" t="str">
        <f>MID(Main!AQ8,30,1)</f>
        <v/>
      </c>
      <c r="AF15" s="19" t="str">
        <f>MID(Main!AQ8,31,1)</f>
        <v/>
      </c>
      <c r="AG15" s="19" t="str">
        <f>MID(Main!AQ8,32,1)</f>
        <v/>
      </c>
      <c r="AH15" s="19" t="str">
        <f>MID(Main!AQ8,33,1)</f>
        <v/>
      </c>
      <c r="AI15" s="19" t="str">
        <f>MID(Main!AQ8,34,1)</f>
        <v/>
      </c>
      <c r="AJ15" s="19" t="str">
        <f>MID(Main!AQ8,35,1)</f>
        <v/>
      </c>
      <c r="AK15" s="19" t="str">
        <f>MID(Main!AQ8,36,1)</f>
        <v/>
      </c>
      <c r="AL15" s="19" t="str">
        <f>MID(Main!AQ8,37,1)</f>
        <v/>
      </c>
      <c r="AM15" s="19" t="str">
        <f>MID(Main!AQ8,38,1)</f>
        <v/>
      </c>
      <c r="AN15" s="19" t="str">
        <f>MID(Main!AQ8,39,1)</f>
        <v/>
      </c>
      <c r="AO15" s="19" t="str">
        <f>MID(Main!AQ8,40,1)</f>
        <v/>
      </c>
      <c r="AP15" s="19" t="str">
        <f>MID(Main!AQ8,41,1)</f>
        <v/>
      </c>
      <c r="AQ15" s="19" t="str">
        <f>MID(Main!AQ8,42,1)</f>
        <v/>
      </c>
      <c r="AR15" s="195"/>
      <c r="AS15" s="195"/>
      <c r="AT15" s="195"/>
      <c r="AU15" s="195"/>
      <c r="AV15" s="195"/>
      <c r="AW15" s="195"/>
      <c r="AX15" s="195"/>
      <c r="AY15" s="195"/>
      <c r="AZ15" s="195"/>
      <c r="BA15" s="195"/>
      <c r="BB15" s="195"/>
      <c r="BC15" s="195"/>
      <c r="BD15" s="195"/>
      <c r="BE15" s="195"/>
      <c r="BF15" s="195"/>
      <c r="BG15" s="195"/>
      <c r="BH15" s="195"/>
      <c r="BI15" s="198"/>
      <c r="BO15" s="46">
        <v>9</v>
      </c>
      <c r="BP15" s="46" t="s">
        <v>450</v>
      </c>
      <c r="BQ15" s="46"/>
      <c r="BR15" s="46"/>
      <c r="BS15" s="46" t="str">
        <f>UPPER(IF(BR15=0,"NIL",IF(AND(BU15=0,BX15=0,CA15=0,CD15=0),CG15,IF(AND(BU15=0,BX15=0,CA15=0),CONCATENATE(CE15,IF(CF15&gt;0,"and "," "),CG15),IF(AND(BU15=0,BX15=0),CONCATENATE(CB15,IF(AND(CF15=0,CD15&gt;0),"and ", ""),CE15,IF(CF15&gt;0,"and "," "),CG15),IF(BU15=0,CONCATENATE(BY15,IF(AND(CF15=0,CD15=0,CA15&gt;0),"and ", ""),CB15,IF(AND(CF15=0,CD15&gt;0),"and ", ""),CE15,IF(CF15&gt;0,"and "," "),CG15),CONCATENATE(BV15,IF(AND(CF15=0,CD15=0,CA15=0,BX15&gt;0),"and ", ""),BY15,IF(AND(CF15=0,CD15=0,CA15&gt;0),"and ", ""),CB15,IF(AND(CF15=0,CD15&gt;0),"and ", ""),CE15,IF(CF15&gt;0,"and "," "),CG15)))))))</f>
        <v>NIL</v>
      </c>
      <c r="BT15" s="46">
        <f t="shared" si="1"/>
        <v>0</v>
      </c>
      <c r="BU15" s="46">
        <f t="shared" si="2"/>
        <v>0</v>
      </c>
      <c r="BV15" s="46" t="str">
        <f t="shared" si="3"/>
        <v/>
      </c>
      <c r="BW15" s="46">
        <f t="shared" si="4"/>
        <v>0</v>
      </c>
      <c r="BX15" s="49">
        <f t="shared" si="5"/>
        <v>0</v>
      </c>
      <c r="BY15" s="46" t="str">
        <f t="shared" si="6"/>
        <v/>
      </c>
      <c r="BZ15" s="46">
        <f t="shared" si="7"/>
        <v>0</v>
      </c>
      <c r="CA15" s="49">
        <f t="shared" si="8"/>
        <v>0</v>
      </c>
      <c r="CB15" s="46" t="str">
        <f t="shared" si="9"/>
        <v/>
      </c>
      <c r="CC15" s="46">
        <f t="shared" si="10"/>
        <v>0</v>
      </c>
      <c r="CD15" s="49">
        <f t="shared" si="11"/>
        <v>0</v>
      </c>
      <c r="CE15" s="46" t="str">
        <f t="shared" si="12"/>
        <v/>
      </c>
      <c r="CF15" s="46">
        <f t="shared" si="13"/>
        <v>0</v>
      </c>
      <c r="CG15" s="49" t="str">
        <f t="shared" si="14"/>
        <v/>
      </c>
    </row>
    <row r="16" spans="1:89" ht="15" customHeight="1">
      <c r="A16" s="202"/>
      <c r="B16" s="20" t="str">
        <f>MID(Main!AR8,1,1)</f>
        <v>S</v>
      </c>
      <c r="C16" s="20" t="str">
        <f>MID(Main!AR8,2,1)</f>
        <v>O</v>
      </c>
      <c r="D16" s="20" t="str">
        <f>MID(Main!AR8,3,1)</f>
        <v>T</v>
      </c>
      <c r="E16" s="20" t="str">
        <f>MID(Main!AR8,4,1)</f>
        <v>T</v>
      </c>
      <c r="F16" s="20" t="str">
        <f>MID(Main!AR8,5,1)</f>
        <v>A</v>
      </c>
      <c r="G16" s="20" t="str">
        <f>MID(Main!AR8,6,1)</f>
        <v xml:space="preserve"> </v>
      </c>
      <c r="H16" s="20" t="str">
        <f>MID(Main!AR8,7,1)</f>
        <v>N</v>
      </c>
      <c r="I16" s="20" t="str">
        <f>MID(Main!AR8,8,1)</f>
        <v>A</v>
      </c>
      <c r="J16" s="20" t="str">
        <f>MID(Main!AR8,9,1)</f>
        <v>G</v>
      </c>
      <c r="K16" s="20" t="str">
        <f>MID(Main!AR8,10,1)</f>
        <v>A</v>
      </c>
      <c r="L16" s="20" t="str">
        <f>MID(Main!AR8,11,1)</f>
        <v>M</v>
      </c>
      <c r="M16" s="20" t="str">
        <f>MID(Main!AR8,12,1)</f>
        <v>A</v>
      </c>
      <c r="N16" s="20" t="str">
        <f>MID(Main!AR8,13,1)</f>
        <v>N</v>
      </c>
      <c r="O16" s="20" t="str">
        <f>MID(Main!AR8,14,1)</f>
        <v>I</v>
      </c>
      <c r="P16" s="20" t="str">
        <f>MID(Main!AR8,15,1)</f>
        <v/>
      </c>
      <c r="Q16" s="20" t="str">
        <f>MID(Main!AR8,16,1)</f>
        <v/>
      </c>
      <c r="R16" s="20" t="str">
        <f>MID(Main!AR8,17,1)</f>
        <v/>
      </c>
      <c r="S16" s="20" t="str">
        <f>MID(Main!AR8,18,1)</f>
        <v/>
      </c>
      <c r="T16" s="20" t="str">
        <f>MID(Main!AR8,19,1)</f>
        <v/>
      </c>
      <c r="U16" s="20" t="str">
        <f>MID(Main!AR8,20,1)</f>
        <v/>
      </c>
      <c r="V16" s="20" t="str">
        <f>MID(Main!AR8,21,1)</f>
        <v/>
      </c>
      <c r="W16" s="20" t="str">
        <f>MID(Main!AR8,22,1)</f>
        <v/>
      </c>
      <c r="X16" s="20" t="str">
        <f>MID(Main!AR8,23,1)</f>
        <v/>
      </c>
      <c r="Y16" s="20" t="str">
        <f>MID(Main!AR8,24,1)</f>
        <v/>
      </c>
      <c r="Z16" s="20" t="str">
        <f>MID(Main!AR8,25,1)</f>
        <v/>
      </c>
      <c r="AA16" s="20" t="str">
        <f>MID(Main!AR8,26,1)</f>
        <v/>
      </c>
      <c r="AB16" s="20" t="str">
        <f>MID(Main!AR8,27,1)</f>
        <v/>
      </c>
      <c r="AC16" s="20" t="str">
        <f>MID(Main!AR8,28,1)</f>
        <v/>
      </c>
      <c r="AD16" s="20" t="str">
        <f>MID(Main!AR8,29,1)</f>
        <v/>
      </c>
      <c r="AE16" s="20" t="str">
        <f>MID(Main!AR8,30,1)</f>
        <v/>
      </c>
      <c r="AF16" s="20" t="str">
        <f>MID(Main!AR8,31,1)</f>
        <v/>
      </c>
      <c r="AG16" s="20" t="str">
        <f>MID(Main!AR8,32,1)</f>
        <v/>
      </c>
      <c r="AH16" s="20" t="str">
        <f>MID(Main!AR8,33,1)</f>
        <v/>
      </c>
      <c r="AI16" s="20" t="str">
        <f>MID(Main!AR8,34,1)</f>
        <v/>
      </c>
      <c r="AJ16" s="20" t="str">
        <f>MID(Main!AR8,35,1)</f>
        <v/>
      </c>
      <c r="AK16" s="20" t="str">
        <f>MID(Main!AR8,36,1)</f>
        <v/>
      </c>
      <c r="AL16" s="20" t="str">
        <f>MID(Main!AR8,37,1)</f>
        <v/>
      </c>
      <c r="AM16" s="20" t="str">
        <f>MID(Main!AR8,38,1)</f>
        <v/>
      </c>
      <c r="AN16" s="20" t="str">
        <f>MID(Main!AR8,39,1)</f>
        <v/>
      </c>
      <c r="AO16" s="20" t="str">
        <f>MID(Main!AR8,40,1)</f>
        <v/>
      </c>
      <c r="AP16" s="20" t="str">
        <f>MID(Main!AR8,41,1)</f>
        <v/>
      </c>
      <c r="AQ16" s="20" t="str">
        <f>MID(Main!AR8,42,1)</f>
        <v/>
      </c>
      <c r="AR16" s="196"/>
      <c r="AS16" s="196"/>
      <c r="AT16" s="196"/>
      <c r="AU16" s="196"/>
      <c r="AV16" s="196"/>
      <c r="AW16" s="196"/>
      <c r="AX16" s="196"/>
      <c r="AY16" s="196"/>
      <c r="AZ16" s="196"/>
      <c r="BA16" s="196"/>
      <c r="BB16" s="196"/>
      <c r="BC16" s="196"/>
      <c r="BD16" s="196"/>
      <c r="BE16" s="196"/>
      <c r="BF16" s="196"/>
      <c r="BG16" s="196"/>
      <c r="BH16" s="196"/>
      <c r="BI16" s="199"/>
      <c r="BO16" s="46">
        <v>10</v>
      </c>
      <c r="BP16" s="46" t="s">
        <v>451</v>
      </c>
      <c r="BQ16" s="46"/>
      <c r="BR16" s="46"/>
      <c r="BS16" s="46" t="str">
        <f>UPPER(IF(BR16=0,"NIL",IF(AND(BU16=0,BX16=0,CA16=0,CD16=0),CG16,IF(AND(BU16=0,BX16=0,CA16=0),CONCATENATE(CE16,IF(CF16&gt;0,"and "," "),CG16),IF(AND(BU16=0,BX16=0),CONCATENATE(CB16,IF(AND(CF16=0,CD16&gt;0),"and ", ""),CE16,IF(CF16&gt;0,"and "," "),CG16),IF(BU16=0,CONCATENATE(BY16,IF(AND(CF16=0,CD16=0,CA16&gt;0),"and ", ""),CB16,IF(AND(CF16=0,CD16&gt;0),"and ", ""),CE16,IF(CF16&gt;0,"and "," "),CG16),CONCATENATE(BV16,IF(AND(CF16=0,CD16=0,CA16=0,BX16&gt;0),"and ", ""),BY16,IF(AND(CF16=0,CD16=0,CA16&gt;0),"and ", ""),CB16,IF(AND(CF16=0,CD16&gt;0),"and ", ""),CE16,IF(CF16&gt;0,"and "," "),CG16)))))))</f>
        <v>NIL</v>
      </c>
      <c r="BT16" s="46">
        <f t="shared" si="1"/>
        <v>0</v>
      </c>
      <c r="BU16" s="46">
        <f t="shared" si="2"/>
        <v>0</v>
      </c>
      <c r="BV16" s="46" t="str">
        <f t="shared" si="3"/>
        <v/>
      </c>
      <c r="BW16" s="46">
        <f t="shared" si="4"/>
        <v>0</v>
      </c>
      <c r="BX16" s="49">
        <f t="shared" si="5"/>
        <v>0</v>
      </c>
      <c r="BY16" s="46" t="str">
        <f t="shared" si="6"/>
        <v/>
      </c>
      <c r="BZ16" s="46">
        <f t="shared" si="7"/>
        <v>0</v>
      </c>
      <c r="CA16" s="49">
        <f t="shared" si="8"/>
        <v>0</v>
      </c>
      <c r="CB16" s="46" t="str">
        <f t="shared" si="9"/>
        <v/>
      </c>
      <c r="CC16" s="46">
        <f t="shared" si="10"/>
        <v>0</v>
      </c>
      <c r="CD16" s="49">
        <f t="shared" si="11"/>
        <v>0</v>
      </c>
      <c r="CE16" s="46" t="str">
        <f t="shared" si="12"/>
        <v/>
      </c>
      <c r="CF16" s="46">
        <f t="shared" si="13"/>
        <v>0</v>
      </c>
      <c r="CG16" s="49" t="str">
        <f t="shared" si="14"/>
        <v/>
      </c>
    </row>
    <row r="17" spans="1:85" ht="15" customHeight="1">
      <c r="A17" s="200">
        <f>IF(AR17="","",SUBTOTAL(103,$AR$8:AR17))</f>
        <v>4</v>
      </c>
      <c r="B17" s="18" t="str">
        <f>MID(Main!AP9,1,1)</f>
        <v>E</v>
      </c>
      <c r="C17" s="18" t="str">
        <f>MID(Main!AP9,2,1)</f>
        <v>L</v>
      </c>
      <c r="D17" s="18" t="str">
        <f>MID(Main!AP9,3,1)</f>
        <v>L</v>
      </c>
      <c r="E17" s="18" t="str">
        <f>MID(Main!AP9,4,1)</f>
        <v>E</v>
      </c>
      <c r="F17" s="18" t="str">
        <f>MID(Main!AP9,5,1)</f>
        <v>T</v>
      </c>
      <c r="G17" s="18" t="str">
        <f>MID(Main!AP9,6,1)</f>
        <v>H</v>
      </c>
      <c r="H17" s="18" t="str">
        <f>MID(Main!AP9,7,1)</f>
        <v>U</v>
      </c>
      <c r="I17" s="18" t="str">
        <f>MID(Main!AP9,8,1)</f>
        <v>L</v>
      </c>
      <c r="J17" s="18" t="str">
        <f>MID(Main!AP9,9,1)</f>
        <v>A</v>
      </c>
      <c r="K17" s="18" t="str">
        <f>MID(Main!AP9,10,1)</f>
        <v xml:space="preserve"> </v>
      </c>
      <c r="L17" s="18" t="str">
        <f>MID(Main!AP9,11,1)</f>
        <v>B</v>
      </c>
      <c r="M17" s="18" t="str">
        <f>MID(Main!AP9,12,1)</f>
        <v>H</v>
      </c>
      <c r="N17" s="18" t="str">
        <f>MID(Main!AP9,13,1)</f>
        <v>A</v>
      </c>
      <c r="O17" s="18" t="str">
        <f>MID(Main!AP9,14,1)</f>
        <v>V</v>
      </c>
      <c r="P17" s="18" t="str">
        <f>MID(Main!AP9,15,1)</f>
        <v>A</v>
      </c>
      <c r="Q17" s="18" t="str">
        <f>MID(Main!AP9,16,1)</f>
        <v>N</v>
      </c>
      <c r="R17" s="18" t="str">
        <f>MID(Main!AP9,17,1)</f>
        <v>I</v>
      </c>
      <c r="S17" s="18" t="str">
        <f>MID(Main!AP9,18,1)</f>
        <v/>
      </c>
      <c r="T17" s="18" t="str">
        <f>MID(Main!AP9,19,1)</f>
        <v/>
      </c>
      <c r="U17" s="18" t="str">
        <f>MID(Main!AP9,20,1)</f>
        <v/>
      </c>
      <c r="V17" s="18" t="str">
        <f>MID(Main!AP9,21,1)</f>
        <v/>
      </c>
      <c r="W17" s="18" t="str">
        <f>MID(Main!AP9,22,1)</f>
        <v/>
      </c>
      <c r="X17" s="18" t="str">
        <f>MID(Main!AP9,23,1)</f>
        <v/>
      </c>
      <c r="Y17" s="18" t="str">
        <f>MID(Main!AP9,24,1)</f>
        <v/>
      </c>
      <c r="Z17" s="18" t="str">
        <f>MID(Main!AP9,25,1)</f>
        <v/>
      </c>
      <c r="AA17" s="18" t="str">
        <f>MID(Main!AP9,26,1)</f>
        <v/>
      </c>
      <c r="AB17" s="18" t="str">
        <f>MID(Main!AP9,27,1)</f>
        <v/>
      </c>
      <c r="AC17" s="18" t="str">
        <f>MID(Main!AP9,28,1)</f>
        <v/>
      </c>
      <c r="AD17" s="18" t="str">
        <f>MID(Main!AP9,29,1)</f>
        <v/>
      </c>
      <c r="AE17" s="18" t="str">
        <f>MID(Main!AP9,30,1)</f>
        <v/>
      </c>
      <c r="AF17" s="18" t="str">
        <f>MID(Main!AP9,31,1)</f>
        <v/>
      </c>
      <c r="AG17" s="18" t="str">
        <f>MID(Main!AP9,32,1)</f>
        <v/>
      </c>
      <c r="AH17" s="18" t="str">
        <f>MID(Main!AP9,33,1)</f>
        <v/>
      </c>
      <c r="AI17" s="18" t="str">
        <f>MID(Main!AP9,34,1)</f>
        <v/>
      </c>
      <c r="AJ17" s="18" t="str">
        <f>MID(Main!AP9,35,1)</f>
        <v/>
      </c>
      <c r="AK17" s="18" t="str">
        <f>MID(Main!AP9,36,1)</f>
        <v/>
      </c>
      <c r="AL17" s="18" t="str">
        <f>MID(Main!AP9,37,1)</f>
        <v/>
      </c>
      <c r="AM17" s="18" t="str">
        <f>MID(Main!AP9,38,1)</f>
        <v/>
      </c>
      <c r="AN17" s="18" t="str">
        <f>MID(Main!AP9,39,1)</f>
        <v/>
      </c>
      <c r="AO17" s="18" t="str">
        <f>MID(Main!AP9,40,1)</f>
        <v/>
      </c>
      <c r="AP17" s="18" t="str">
        <f>MID(Main!AP9,41,1)</f>
        <v/>
      </c>
      <c r="AQ17" s="18" t="str">
        <f>MID(Main!AP9,42,1)</f>
        <v/>
      </c>
      <c r="AR17" s="194" t="str">
        <f>IF(Main!W9="","",Main!W9)</f>
        <v>G</v>
      </c>
      <c r="AS17" s="194" t="str">
        <f>IF(Main!X9="","",Main!X9)</f>
        <v/>
      </c>
      <c r="AT17" s="194">
        <f>IF(Main!Y9="","",Main!Y9)</f>
        <v>4</v>
      </c>
      <c r="AU17" s="194" t="str">
        <f>IF(Main!Z9="","",Main!Z9)</f>
        <v>01</v>
      </c>
      <c r="AV17" s="194" t="str">
        <f>IF(Main!AA9="","",Main!AA9)</f>
        <v>07</v>
      </c>
      <c r="AW17" s="194" t="str">
        <f>IF(Main!AB9="","",Main!AB9)</f>
        <v>1992</v>
      </c>
      <c r="AX17" s="194" t="str">
        <f>IF(Main!AC9="","",Main!AC9)</f>
        <v>A</v>
      </c>
      <c r="AY17" s="194" t="str">
        <f>IF(Main!AD9="","",Main!AD9)</f>
        <v>01H</v>
      </c>
      <c r="AZ17" s="194" t="str">
        <f>IF(Main!AE9="","",Main!AE9)</f>
        <v>02H</v>
      </c>
      <c r="BA17" s="194" t="str">
        <f>IF(Main!AF9="","",Main!AF9)</f>
        <v>09H</v>
      </c>
      <c r="BB17" s="194" t="str">
        <f>IF(Main!AG9="","",Main!AG9)</f>
        <v>13E</v>
      </c>
      <c r="BC17" s="194" t="str">
        <f>IF(Main!AH9="","",Main!AH9)</f>
        <v>T</v>
      </c>
      <c r="BD17" s="194" t="str">
        <f>IF(Main!AI9="","",Main!AI9)</f>
        <v>15T</v>
      </c>
      <c r="BE17" s="194" t="str">
        <f>IF(Main!AJ9="","",Main!AJ9)</f>
        <v>19T</v>
      </c>
      <c r="BF17" s="194" t="str">
        <f>IF(Main!AK9="","",Main!AK9)</f>
        <v>21T</v>
      </c>
      <c r="BG17" s="194">
        <f>IF(Main!AL9="","",Main!AL9)</f>
        <v>6</v>
      </c>
      <c r="BH17" s="194" t="str">
        <f>IF(Main!AM9="","",Main!AM9)</f>
        <v/>
      </c>
      <c r="BI17" s="197" t="str">
        <f>IF(Main!AN9="","",Main!AN9)</f>
        <v>Fee Paid Rs: 125</v>
      </c>
      <c r="BO17" s="46">
        <v>11</v>
      </c>
      <c r="BP17" s="46" t="s">
        <v>452</v>
      </c>
      <c r="BQ17" s="46"/>
      <c r="BR17" s="46"/>
      <c r="BS17" s="46" t="str">
        <f t="shared" ref="BS17:BS48" si="15">IF(BR17=0,"NIL",IF(AND(BU17=0,BX17=0,CA17=0,CD17=0),CG17,IF(AND(BU17=0,BX17=0,CA17=0),CONCATENATE(CE17,IF(CF17&gt;0,"and "," "),CG17),IF(AND(BU17=0,BX17=0),CONCATENATE(CB17,IF(AND(CF17=0,CD17&gt;0),"and ", ""),CE17,IF(CF17&gt;0,"and "," "),CG17),IF(BU17=0,CONCATENATE(BY17,IF(AND(CF17=0,CD17=0,CA17&gt;0),"and ", ""),CB17,IF(AND(CF17=0,CD17&gt;0),"and ", ""),CE17,IF(CF17&gt;0,"and "," "),CG17),CONCATENATE(BV17,IF(AND(CF17=0,CD17=0,CA17=0,BX17&gt;0),"and ", ""),BY17,IF(AND(CF17=0,CD17=0,CA17&gt;0),"and ", ""),CB17,IF(AND(CF17=0,CD17&gt;0),"and ", ""),CE17,IF(CF17&gt;0,"and "," "),CG17))))))</f>
        <v>NIL</v>
      </c>
      <c r="BT17" s="46">
        <f t="shared" si="1"/>
        <v>0</v>
      </c>
      <c r="BU17" s="46">
        <f t="shared" si="2"/>
        <v>0</v>
      </c>
      <c r="BV17" s="46" t="str">
        <f t="shared" si="3"/>
        <v/>
      </c>
      <c r="BW17" s="46">
        <f t="shared" si="4"/>
        <v>0</v>
      </c>
      <c r="BX17" s="49">
        <f t="shared" si="5"/>
        <v>0</v>
      </c>
      <c r="BY17" s="46" t="str">
        <f t="shared" si="6"/>
        <v/>
      </c>
      <c r="BZ17" s="46">
        <f t="shared" si="7"/>
        <v>0</v>
      </c>
      <c r="CA17" s="49">
        <f t="shared" si="8"/>
        <v>0</v>
      </c>
      <c r="CB17" s="46" t="str">
        <f t="shared" si="9"/>
        <v/>
      </c>
      <c r="CC17" s="46">
        <f t="shared" si="10"/>
        <v>0</v>
      </c>
      <c r="CD17" s="49">
        <f t="shared" si="11"/>
        <v>0</v>
      </c>
      <c r="CE17" s="46" t="str">
        <f t="shared" si="12"/>
        <v/>
      </c>
      <c r="CF17" s="46">
        <f t="shared" si="13"/>
        <v>0</v>
      </c>
      <c r="CG17" s="49" t="str">
        <f t="shared" si="14"/>
        <v/>
      </c>
    </row>
    <row r="18" spans="1:85" ht="15" customHeight="1">
      <c r="A18" s="201"/>
      <c r="B18" s="19" t="str">
        <f>MID(Main!AQ9,1,1)</f>
        <v>E</v>
      </c>
      <c r="C18" s="19" t="str">
        <f>MID(Main!AQ9,2,1)</f>
        <v>L</v>
      </c>
      <c r="D18" s="19" t="str">
        <f>MID(Main!AQ9,3,1)</f>
        <v>L</v>
      </c>
      <c r="E18" s="19" t="str">
        <f>MID(Main!AQ9,4,1)</f>
        <v>E</v>
      </c>
      <c r="F18" s="19" t="str">
        <f>MID(Main!AQ9,5,1)</f>
        <v>T</v>
      </c>
      <c r="G18" s="19" t="str">
        <f>MID(Main!AQ9,6,1)</f>
        <v>H</v>
      </c>
      <c r="H18" s="19" t="str">
        <f>MID(Main!AQ9,7,1)</f>
        <v>U</v>
      </c>
      <c r="I18" s="19" t="str">
        <f>MID(Main!AQ9,8,1)</f>
        <v>L</v>
      </c>
      <c r="J18" s="19" t="str">
        <f>MID(Main!AQ9,9,1)</f>
        <v>A</v>
      </c>
      <c r="K18" s="19" t="str">
        <f>MID(Main!AQ9,10,1)</f>
        <v xml:space="preserve"> </v>
      </c>
      <c r="L18" s="19" t="str">
        <f>MID(Main!AQ9,11,1)</f>
        <v>V</v>
      </c>
      <c r="M18" s="19" t="str">
        <f>MID(Main!AQ9,12,1)</f>
        <v>E</v>
      </c>
      <c r="N18" s="19" t="str">
        <f>MID(Main!AQ9,13,1)</f>
        <v>N</v>
      </c>
      <c r="O18" s="19" t="str">
        <f>MID(Main!AQ9,14,1)</f>
        <v>K</v>
      </c>
      <c r="P18" s="19" t="str">
        <f>MID(Main!AQ9,15,1)</f>
        <v>A</v>
      </c>
      <c r="Q18" s="19" t="str">
        <f>MID(Main!AQ9,16,1)</f>
        <v>T</v>
      </c>
      <c r="R18" s="19" t="str">
        <f>MID(Main!AQ9,17,1)</f>
        <v>A</v>
      </c>
      <c r="S18" s="19" t="str">
        <f>MID(Main!AQ9,18,1)</f>
        <v>R</v>
      </c>
      <c r="T18" s="19" t="str">
        <f>MID(Main!AQ9,19,1)</f>
        <v>A</v>
      </c>
      <c r="U18" s="19" t="str">
        <f>MID(Main!AQ9,20,1)</f>
        <v>M</v>
      </c>
      <c r="V18" s="19" t="str">
        <f>MID(Main!AQ9,21,1)</f>
        <v>A</v>
      </c>
      <c r="W18" s="19" t="str">
        <f>MID(Main!AQ9,22,1)</f>
        <v>N</v>
      </c>
      <c r="X18" s="19" t="str">
        <f>MID(Main!AQ9,23,1)</f>
        <v>A</v>
      </c>
      <c r="Y18" s="19" t="str">
        <f>MID(Main!AQ9,24,1)</f>
        <v>I</v>
      </c>
      <c r="Z18" s="19" t="str">
        <f>MID(Main!AQ9,25,1)</f>
        <v>A</v>
      </c>
      <c r="AA18" s="19" t="str">
        <f>MID(Main!AQ9,26,1)</f>
        <v>H</v>
      </c>
      <c r="AB18" s="19" t="str">
        <f>MID(Main!AQ9,27,1)</f>
        <v/>
      </c>
      <c r="AC18" s="19" t="str">
        <f>MID(Main!AQ9,28,1)</f>
        <v/>
      </c>
      <c r="AD18" s="19" t="str">
        <f>MID(Main!AQ9,29,1)</f>
        <v/>
      </c>
      <c r="AE18" s="19" t="str">
        <f>MID(Main!AQ9,30,1)</f>
        <v/>
      </c>
      <c r="AF18" s="19" t="str">
        <f>MID(Main!AQ9,31,1)</f>
        <v/>
      </c>
      <c r="AG18" s="19" t="str">
        <f>MID(Main!AQ9,32,1)</f>
        <v/>
      </c>
      <c r="AH18" s="19" t="str">
        <f>MID(Main!AQ9,33,1)</f>
        <v/>
      </c>
      <c r="AI18" s="19" t="str">
        <f>MID(Main!AQ9,34,1)</f>
        <v/>
      </c>
      <c r="AJ18" s="19" t="str">
        <f>MID(Main!AQ9,35,1)</f>
        <v/>
      </c>
      <c r="AK18" s="19" t="str">
        <f>MID(Main!AQ9,36,1)</f>
        <v/>
      </c>
      <c r="AL18" s="19" t="str">
        <f>MID(Main!AQ9,37,1)</f>
        <v/>
      </c>
      <c r="AM18" s="19" t="str">
        <f>MID(Main!AQ9,38,1)</f>
        <v/>
      </c>
      <c r="AN18" s="19" t="str">
        <f>MID(Main!AQ9,39,1)</f>
        <v/>
      </c>
      <c r="AO18" s="19" t="str">
        <f>MID(Main!AQ9,40,1)</f>
        <v/>
      </c>
      <c r="AP18" s="19" t="str">
        <f>MID(Main!AQ9,41,1)</f>
        <v/>
      </c>
      <c r="AQ18" s="19" t="str">
        <f>MID(Main!AQ9,42,1)</f>
        <v/>
      </c>
      <c r="AR18" s="195"/>
      <c r="AS18" s="195"/>
      <c r="AT18" s="195"/>
      <c r="AU18" s="195"/>
      <c r="AV18" s="195"/>
      <c r="AW18" s="195"/>
      <c r="AX18" s="195"/>
      <c r="AY18" s="195"/>
      <c r="AZ18" s="195"/>
      <c r="BA18" s="195"/>
      <c r="BB18" s="195"/>
      <c r="BC18" s="195"/>
      <c r="BD18" s="195"/>
      <c r="BE18" s="195"/>
      <c r="BF18" s="195"/>
      <c r="BG18" s="195"/>
      <c r="BH18" s="195"/>
      <c r="BI18" s="198"/>
      <c r="BO18" s="46">
        <v>12</v>
      </c>
      <c r="BP18" s="46" t="s">
        <v>453</v>
      </c>
      <c r="BQ18" s="46"/>
      <c r="BR18" s="46"/>
      <c r="BS18" s="46" t="str">
        <f t="shared" si="15"/>
        <v>NIL</v>
      </c>
      <c r="BT18" s="46">
        <f t="shared" si="1"/>
        <v>0</v>
      </c>
      <c r="BU18" s="46">
        <f t="shared" si="2"/>
        <v>0</v>
      </c>
      <c r="BV18" s="46" t="str">
        <f t="shared" si="3"/>
        <v/>
      </c>
      <c r="BW18" s="46">
        <f t="shared" si="4"/>
        <v>0</v>
      </c>
      <c r="BX18" s="49">
        <f t="shared" si="5"/>
        <v>0</v>
      </c>
      <c r="BY18" s="46" t="str">
        <f t="shared" si="6"/>
        <v/>
      </c>
      <c r="BZ18" s="46">
        <f t="shared" si="7"/>
        <v>0</v>
      </c>
      <c r="CA18" s="49">
        <f t="shared" si="8"/>
        <v>0</v>
      </c>
      <c r="CB18" s="46" t="str">
        <f t="shared" si="9"/>
        <v/>
      </c>
      <c r="CC18" s="46">
        <f t="shared" si="10"/>
        <v>0</v>
      </c>
      <c r="CD18" s="49">
        <f t="shared" si="11"/>
        <v>0</v>
      </c>
      <c r="CE18" s="46" t="str">
        <f t="shared" si="12"/>
        <v/>
      </c>
      <c r="CF18" s="46">
        <f t="shared" si="13"/>
        <v>0</v>
      </c>
      <c r="CG18" s="49" t="str">
        <f t="shared" si="14"/>
        <v/>
      </c>
    </row>
    <row r="19" spans="1:85" ht="15" customHeight="1">
      <c r="A19" s="202"/>
      <c r="B19" s="20" t="str">
        <f>MID(Main!AR9,1,1)</f>
        <v>E</v>
      </c>
      <c r="C19" s="20" t="str">
        <f>MID(Main!AR9,2,1)</f>
        <v>L</v>
      </c>
      <c r="D19" s="20" t="str">
        <f>MID(Main!AR9,3,1)</f>
        <v>L</v>
      </c>
      <c r="E19" s="20" t="str">
        <f>MID(Main!AR9,4,1)</f>
        <v>E</v>
      </c>
      <c r="F19" s="20" t="str">
        <f>MID(Main!AR9,5,1)</f>
        <v>T</v>
      </c>
      <c r="G19" s="20" t="str">
        <f>MID(Main!AR9,6,1)</f>
        <v>H</v>
      </c>
      <c r="H19" s="20" t="str">
        <f>MID(Main!AR9,7,1)</f>
        <v>U</v>
      </c>
      <c r="I19" s="20" t="str">
        <f>MID(Main!AR9,8,1)</f>
        <v>L</v>
      </c>
      <c r="J19" s="20" t="str">
        <f>MID(Main!AR9,9,1)</f>
        <v>A</v>
      </c>
      <c r="K19" s="20" t="str">
        <f>MID(Main!AR9,10,1)</f>
        <v xml:space="preserve"> </v>
      </c>
      <c r="L19" s="20" t="str">
        <f>MID(Main!AR9,11,1)</f>
        <v>N</v>
      </c>
      <c r="M19" s="20" t="str">
        <f>MID(Main!AR9,12,1)</f>
        <v>A</v>
      </c>
      <c r="N19" s="20" t="str">
        <f>MID(Main!AR9,13,1)</f>
        <v>G</v>
      </c>
      <c r="O19" s="20" t="str">
        <f>MID(Main!AR9,14,1)</f>
        <v>A</v>
      </c>
      <c r="P19" s="20" t="str">
        <f>MID(Main!AR9,15,1)</f>
        <v>M</v>
      </c>
      <c r="Q19" s="20" t="str">
        <f>MID(Main!AR9,16,1)</f>
        <v>A</v>
      </c>
      <c r="R19" s="20" t="str">
        <f>MID(Main!AR9,17,1)</f>
        <v>N</v>
      </c>
      <c r="S19" s="20" t="str">
        <f>MID(Main!AR9,18,1)</f>
        <v>I</v>
      </c>
      <c r="T19" s="20" t="str">
        <f>MID(Main!AR9,19,1)</f>
        <v/>
      </c>
      <c r="U19" s="20" t="str">
        <f>MID(Main!AR9,20,1)</f>
        <v/>
      </c>
      <c r="V19" s="20" t="str">
        <f>MID(Main!AR9,21,1)</f>
        <v/>
      </c>
      <c r="W19" s="20" t="str">
        <f>MID(Main!AR9,22,1)</f>
        <v/>
      </c>
      <c r="X19" s="20" t="str">
        <f>MID(Main!AR9,23,1)</f>
        <v/>
      </c>
      <c r="Y19" s="20" t="str">
        <f>MID(Main!AR9,24,1)</f>
        <v/>
      </c>
      <c r="Z19" s="20" t="str">
        <f>MID(Main!AR9,25,1)</f>
        <v/>
      </c>
      <c r="AA19" s="20" t="str">
        <f>MID(Main!AR9,26,1)</f>
        <v/>
      </c>
      <c r="AB19" s="20" t="str">
        <f>MID(Main!AR9,27,1)</f>
        <v/>
      </c>
      <c r="AC19" s="20" t="str">
        <f>MID(Main!AR9,28,1)</f>
        <v/>
      </c>
      <c r="AD19" s="20" t="str">
        <f>MID(Main!AR9,29,1)</f>
        <v/>
      </c>
      <c r="AE19" s="20" t="str">
        <f>MID(Main!AR9,30,1)</f>
        <v/>
      </c>
      <c r="AF19" s="20" t="str">
        <f>MID(Main!AR9,31,1)</f>
        <v/>
      </c>
      <c r="AG19" s="20" t="str">
        <f>MID(Main!AR9,32,1)</f>
        <v/>
      </c>
      <c r="AH19" s="20" t="str">
        <f>MID(Main!AR9,33,1)</f>
        <v/>
      </c>
      <c r="AI19" s="20" t="str">
        <f>MID(Main!AR9,34,1)</f>
        <v/>
      </c>
      <c r="AJ19" s="20" t="str">
        <f>MID(Main!AR9,35,1)</f>
        <v/>
      </c>
      <c r="AK19" s="20" t="str">
        <f>MID(Main!AR9,36,1)</f>
        <v/>
      </c>
      <c r="AL19" s="20" t="str">
        <f>MID(Main!AR9,37,1)</f>
        <v/>
      </c>
      <c r="AM19" s="20" t="str">
        <f>MID(Main!AR9,38,1)</f>
        <v/>
      </c>
      <c r="AN19" s="20" t="str">
        <f>MID(Main!AR9,39,1)</f>
        <v/>
      </c>
      <c r="AO19" s="20" t="str">
        <f>MID(Main!AR9,40,1)</f>
        <v/>
      </c>
      <c r="AP19" s="20" t="str">
        <f>MID(Main!AR9,41,1)</f>
        <v/>
      </c>
      <c r="AQ19" s="20" t="str">
        <f>MID(Main!AR9,42,1)</f>
        <v/>
      </c>
      <c r="AR19" s="196"/>
      <c r="AS19" s="196"/>
      <c r="AT19" s="196"/>
      <c r="AU19" s="196"/>
      <c r="AV19" s="196"/>
      <c r="AW19" s="196"/>
      <c r="AX19" s="196"/>
      <c r="AY19" s="196"/>
      <c r="AZ19" s="196"/>
      <c r="BA19" s="196"/>
      <c r="BB19" s="196"/>
      <c r="BC19" s="196"/>
      <c r="BD19" s="196"/>
      <c r="BE19" s="196"/>
      <c r="BF19" s="196"/>
      <c r="BG19" s="196"/>
      <c r="BH19" s="196"/>
      <c r="BI19" s="199"/>
      <c r="BO19" s="46">
        <v>13</v>
      </c>
      <c r="BP19" s="46" t="s">
        <v>454</v>
      </c>
      <c r="BQ19" s="46"/>
      <c r="BR19" s="46"/>
      <c r="BS19" s="46" t="str">
        <f t="shared" si="15"/>
        <v>NIL</v>
      </c>
      <c r="BT19" s="46">
        <f t="shared" si="1"/>
        <v>0</v>
      </c>
      <c r="BU19" s="46">
        <f t="shared" si="2"/>
        <v>0</v>
      </c>
      <c r="BV19" s="46" t="str">
        <f t="shared" si="3"/>
        <v/>
      </c>
      <c r="BW19" s="46">
        <f t="shared" si="4"/>
        <v>0</v>
      </c>
      <c r="BX19" s="49">
        <f t="shared" si="5"/>
        <v>0</v>
      </c>
      <c r="BY19" s="46" t="str">
        <f t="shared" si="6"/>
        <v/>
      </c>
      <c r="BZ19" s="46">
        <f t="shared" si="7"/>
        <v>0</v>
      </c>
      <c r="CA19" s="49">
        <f t="shared" si="8"/>
        <v>0</v>
      </c>
      <c r="CB19" s="46" t="str">
        <f t="shared" si="9"/>
        <v/>
      </c>
      <c r="CC19" s="46">
        <f t="shared" si="10"/>
        <v>0</v>
      </c>
      <c r="CD19" s="49">
        <f t="shared" si="11"/>
        <v>0</v>
      </c>
      <c r="CE19" s="46" t="str">
        <f t="shared" si="12"/>
        <v/>
      </c>
      <c r="CF19" s="46">
        <f t="shared" si="13"/>
        <v>0</v>
      </c>
      <c r="CG19" s="49" t="str">
        <f t="shared" si="14"/>
        <v/>
      </c>
    </row>
    <row r="20" spans="1:85" ht="15" customHeight="1">
      <c r="A20" s="200">
        <f>IF(AR20="","",SUBTOTAL(103,$AR$8:AR20))</f>
        <v>5</v>
      </c>
      <c r="B20" s="18" t="str">
        <f>MID(Main!AP10,1,1)</f>
        <v>S</v>
      </c>
      <c r="C20" s="18" t="str">
        <f>MID(Main!AP10,2,1)</f>
        <v>H</v>
      </c>
      <c r="D20" s="18" t="str">
        <f>MID(Main!AP10,3,1)</f>
        <v>A</v>
      </c>
      <c r="E20" s="18" t="str">
        <f>MID(Main!AP10,4,1)</f>
        <v>I</v>
      </c>
      <c r="F20" s="18" t="str">
        <f>MID(Main!AP10,5,1)</f>
        <v>K</v>
      </c>
      <c r="G20" s="18" t="str">
        <f>MID(Main!AP10,6,1)</f>
        <v xml:space="preserve"> </v>
      </c>
      <c r="H20" s="18" t="str">
        <f>MID(Main!AP10,7,1)</f>
        <v>B</v>
      </c>
      <c r="I20" s="18" t="str">
        <f>MID(Main!AP10,8,1)</f>
        <v>I</v>
      </c>
      <c r="J20" s="18" t="str">
        <f>MID(Main!AP10,9,1)</f>
        <v>B</v>
      </c>
      <c r="K20" s="18" t="str">
        <f>MID(Main!AP10,10,1)</f>
        <v>I</v>
      </c>
      <c r="L20" s="18" t="str">
        <f>MID(Main!AP10,11,1)</f>
        <v>J</v>
      </c>
      <c r="M20" s="18" t="str">
        <f>MID(Main!AP10,12,1)</f>
        <v>A</v>
      </c>
      <c r="N20" s="18" t="str">
        <f>MID(Main!AP10,13,1)</f>
        <v>N</v>
      </c>
      <c r="O20" s="18" t="str">
        <f>MID(Main!AP10,14,1)</f>
        <v/>
      </c>
      <c r="P20" s="18" t="str">
        <f>MID(Main!AP10,15,1)</f>
        <v/>
      </c>
      <c r="Q20" s="18" t="str">
        <f>MID(Main!AP10,16,1)</f>
        <v/>
      </c>
      <c r="R20" s="18" t="str">
        <f>MID(Main!AP10,17,1)</f>
        <v/>
      </c>
      <c r="S20" s="18" t="str">
        <f>MID(Main!AP10,18,1)</f>
        <v/>
      </c>
      <c r="T20" s="18" t="str">
        <f>MID(Main!AP10,19,1)</f>
        <v/>
      </c>
      <c r="U20" s="18" t="str">
        <f>MID(Main!AP10,20,1)</f>
        <v/>
      </c>
      <c r="V20" s="18" t="str">
        <f>MID(Main!AP10,21,1)</f>
        <v/>
      </c>
      <c r="W20" s="18" t="str">
        <f>MID(Main!AP10,22,1)</f>
        <v/>
      </c>
      <c r="X20" s="18" t="str">
        <f>MID(Main!AP10,23,1)</f>
        <v/>
      </c>
      <c r="Y20" s="18" t="str">
        <f>MID(Main!AP10,24,1)</f>
        <v/>
      </c>
      <c r="Z20" s="18" t="str">
        <f>MID(Main!AP10,25,1)</f>
        <v/>
      </c>
      <c r="AA20" s="18" t="str">
        <f>MID(Main!AP10,26,1)</f>
        <v/>
      </c>
      <c r="AB20" s="18" t="str">
        <f>MID(Main!AP10,27,1)</f>
        <v/>
      </c>
      <c r="AC20" s="18" t="str">
        <f>MID(Main!AP10,28,1)</f>
        <v/>
      </c>
      <c r="AD20" s="18" t="str">
        <f>MID(Main!AP10,29,1)</f>
        <v/>
      </c>
      <c r="AE20" s="18" t="str">
        <f>MID(Main!AP10,30,1)</f>
        <v/>
      </c>
      <c r="AF20" s="18" t="str">
        <f>MID(Main!AP10,31,1)</f>
        <v/>
      </c>
      <c r="AG20" s="18" t="str">
        <f>MID(Main!AP10,32,1)</f>
        <v/>
      </c>
      <c r="AH20" s="18" t="str">
        <f>MID(Main!AP10,33,1)</f>
        <v/>
      </c>
      <c r="AI20" s="18" t="str">
        <f>MID(Main!AP10,34,1)</f>
        <v/>
      </c>
      <c r="AJ20" s="18" t="str">
        <f>MID(Main!AP10,35,1)</f>
        <v/>
      </c>
      <c r="AK20" s="18" t="str">
        <f>MID(Main!AP10,36,1)</f>
        <v/>
      </c>
      <c r="AL20" s="18" t="str">
        <f>MID(Main!AP10,37,1)</f>
        <v/>
      </c>
      <c r="AM20" s="18" t="str">
        <f>MID(Main!AP10,38,1)</f>
        <v/>
      </c>
      <c r="AN20" s="18" t="str">
        <f>MID(Main!AP10,39,1)</f>
        <v/>
      </c>
      <c r="AO20" s="18" t="str">
        <f>MID(Main!AP10,40,1)</f>
        <v/>
      </c>
      <c r="AP20" s="18" t="str">
        <f>MID(Main!AP10,41,1)</f>
        <v/>
      </c>
      <c r="AQ20" s="18" t="str">
        <f>MID(Main!AP10,42,1)</f>
        <v/>
      </c>
      <c r="AR20" s="194" t="str">
        <f>IF(Main!W10="","",Main!W10)</f>
        <v>G</v>
      </c>
      <c r="AS20" s="194" t="str">
        <f>IF(Main!X10="","",Main!X10)</f>
        <v/>
      </c>
      <c r="AT20" s="194">
        <f>IF(Main!Y10="","",Main!Y10)</f>
        <v>4</v>
      </c>
      <c r="AU20" s="194" t="str">
        <f>IF(Main!Z10="","",Main!Z10)</f>
        <v>01</v>
      </c>
      <c r="AV20" s="194" t="str">
        <f>IF(Main!AA10="","",Main!AA10)</f>
        <v>07</v>
      </c>
      <c r="AW20" s="194" t="str">
        <f>IF(Main!AB10="","",Main!AB10)</f>
        <v>1993</v>
      </c>
      <c r="AX20" s="194" t="str">
        <f>IF(Main!AC10="","",Main!AC10)</f>
        <v>A</v>
      </c>
      <c r="AY20" s="194" t="str">
        <f>IF(Main!AD10="","",Main!AD10)</f>
        <v>01T</v>
      </c>
      <c r="AZ20" s="194" t="str">
        <f>IF(Main!AE10="","",Main!AE10)</f>
        <v>02T</v>
      </c>
      <c r="BA20" s="194" t="str">
        <f>IF(Main!AF10="","",Main!AF10)</f>
        <v>09H</v>
      </c>
      <c r="BB20" s="194" t="str">
        <f>IF(Main!AG10="","",Main!AG10)</f>
        <v>13E</v>
      </c>
      <c r="BC20" s="194" t="str">
        <f>IF(Main!AH10="","",Main!AH10)</f>
        <v>T</v>
      </c>
      <c r="BD20" s="194" t="str">
        <f>IF(Main!AI10="","",Main!AI10)</f>
        <v>15T</v>
      </c>
      <c r="BE20" s="194" t="str">
        <f>IF(Main!AJ10="","",Main!AJ10)</f>
        <v>19T</v>
      </c>
      <c r="BF20" s="194" t="str">
        <f>IF(Main!AK10="","",Main!AK10)</f>
        <v>21T</v>
      </c>
      <c r="BG20" s="194">
        <f>IF(Main!AL10="","",Main!AL10)</f>
        <v>6</v>
      </c>
      <c r="BH20" s="194" t="str">
        <f>IF(Main!AM10="","",Main!AM10)</f>
        <v/>
      </c>
      <c r="BI20" s="197" t="str">
        <f>IF(Main!AN10="","",Main!AN10)</f>
        <v>Fee Paid Rs: 125</v>
      </c>
      <c r="BO20" s="46">
        <v>14</v>
      </c>
      <c r="BP20" s="46" t="s">
        <v>455</v>
      </c>
      <c r="BQ20" s="46"/>
      <c r="BR20" s="46"/>
      <c r="BS20" s="46" t="str">
        <f t="shared" si="15"/>
        <v>NIL</v>
      </c>
      <c r="BT20" s="46">
        <f t="shared" si="1"/>
        <v>0</v>
      </c>
      <c r="BU20" s="46">
        <f t="shared" si="2"/>
        <v>0</v>
      </c>
      <c r="BV20" s="46" t="str">
        <f t="shared" si="3"/>
        <v/>
      </c>
      <c r="BW20" s="46">
        <f t="shared" si="4"/>
        <v>0</v>
      </c>
      <c r="BX20" s="49">
        <f t="shared" si="5"/>
        <v>0</v>
      </c>
      <c r="BY20" s="46" t="str">
        <f t="shared" si="6"/>
        <v/>
      </c>
      <c r="BZ20" s="46">
        <f t="shared" si="7"/>
        <v>0</v>
      </c>
      <c r="CA20" s="49">
        <f t="shared" si="8"/>
        <v>0</v>
      </c>
      <c r="CB20" s="46" t="str">
        <f t="shared" si="9"/>
        <v/>
      </c>
      <c r="CC20" s="46">
        <f t="shared" si="10"/>
        <v>0</v>
      </c>
      <c r="CD20" s="49">
        <f t="shared" si="11"/>
        <v>0</v>
      </c>
      <c r="CE20" s="46" t="str">
        <f t="shared" si="12"/>
        <v/>
      </c>
      <c r="CF20" s="46">
        <f t="shared" si="13"/>
        <v>0</v>
      </c>
      <c r="CG20" s="49" t="str">
        <f t="shared" si="14"/>
        <v/>
      </c>
    </row>
    <row r="21" spans="1:85" ht="15" customHeight="1">
      <c r="A21" s="201"/>
      <c r="B21" s="19" t="str">
        <f>MID(Main!AQ10,1,1)</f>
        <v>S</v>
      </c>
      <c r="C21" s="19" t="str">
        <f>MID(Main!AQ10,2,1)</f>
        <v>H</v>
      </c>
      <c r="D21" s="19" t="str">
        <f>MID(Main!AQ10,3,1)</f>
        <v>A</v>
      </c>
      <c r="E21" s="19" t="str">
        <f>MID(Main!AQ10,4,1)</f>
        <v>I</v>
      </c>
      <c r="F21" s="19" t="str">
        <f>MID(Main!AQ10,5,1)</f>
        <v>K</v>
      </c>
      <c r="G21" s="19" t="str">
        <f>MID(Main!AQ10,6,1)</f>
        <v xml:space="preserve"> </v>
      </c>
      <c r="H21" s="19" t="str">
        <f>MID(Main!AQ10,7,1)</f>
        <v>V</v>
      </c>
      <c r="I21" s="19" t="str">
        <f>MID(Main!AQ10,8,1)</f>
        <v>E</v>
      </c>
      <c r="J21" s="19" t="str">
        <f>MID(Main!AQ10,9,1)</f>
        <v>N</v>
      </c>
      <c r="K21" s="19" t="str">
        <f>MID(Main!AQ10,10,1)</f>
        <v>K</v>
      </c>
      <c r="L21" s="19" t="str">
        <f>MID(Main!AQ10,11,1)</f>
        <v>A</v>
      </c>
      <c r="M21" s="19" t="str">
        <f>MID(Main!AQ10,12,1)</f>
        <v>T</v>
      </c>
      <c r="N21" s="19" t="str">
        <f>MID(Main!AQ10,13,1)</f>
        <v>A</v>
      </c>
      <c r="O21" s="19" t="str">
        <f>MID(Main!AQ10,14,1)</f>
        <v>R</v>
      </c>
      <c r="P21" s="19" t="str">
        <f>MID(Main!AQ10,15,1)</f>
        <v>A</v>
      </c>
      <c r="Q21" s="19" t="str">
        <f>MID(Main!AQ10,16,1)</f>
        <v>M</v>
      </c>
      <c r="R21" s="19" t="str">
        <f>MID(Main!AQ10,17,1)</f>
        <v>A</v>
      </c>
      <c r="S21" s="19" t="str">
        <f>MID(Main!AQ10,18,1)</f>
        <v>N</v>
      </c>
      <c r="T21" s="19" t="str">
        <f>MID(Main!AQ10,19,1)</f>
        <v>A</v>
      </c>
      <c r="U21" s="19" t="str">
        <f>MID(Main!AQ10,20,1)</f>
        <v>I</v>
      </c>
      <c r="V21" s="19" t="str">
        <f>MID(Main!AQ10,21,1)</f>
        <v>A</v>
      </c>
      <c r="W21" s="19" t="str">
        <f>MID(Main!AQ10,22,1)</f>
        <v>H</v>
      </c>
      <c r="X21" s="19" t="str">
        <f>MID(Main!AQ10,23,1)</f>
        <v/>
      </c>
      <c r="Y21" s="19" t="str">
        <f>MID(Main!AQ10,24,1)</f>
        <v/>
      </c>
      <c r="Z21" s="19" t="str">
        <f>MID(Main!AQ10,25,1)</f>
        <v/>
      </c>
      <c r="AA21" s="19" t="str">
        <f>MID(Main!AQ10,26,1)</f>
        <v/>
      </c>
      <c r="AB21" s="19" t="str">
        <f>MID(Main!AQ10,27,1)</f>
        <v/>
      </c>
      <c r="AC21" s="19" t="str">
        <f>MID(Main!AQ10,28,1)</f>
        <v/>
      </c>
      <c r="AD21" s="19" t="str">
        <f>MID(Main!AQ10,29,1)</f>
        <v/>
      </c>
      <c r="AE21" s="19" t="str">
        <f>MID(Main!AQ10,30,1)</f>
        <v/>
      </c>
      <c r="AF21" s="19" t="str">
        <f>MID(Main!AQ10,31,1)</f>
        <v/>
      </c>
      <c r="AG21" s="19" t="str">
        <f>MID(Main!AQ10,32,1)</f>
        <v/>
      </c>
      <c r="AH21" s="19" t="str">
        <f>MID(Main!AQ10,33,1)</f>
        <v/>
      </c>
      <c r="AI21" s="19" t="str">
        <f>MID(Main!AQ10,34,1)</f>
        <v/>
      </c>
      <c r="AJ21" s="19" t="str">
        <f>MID(Main!AQ10,35,1)</f>
        <v/>
      </c>
      <c r="AK21" s="19" t="str">
        <f>MID(Main!AQ10,36,1)</f>
        <v/>
      </c>
      <c r="AL21" s="19" t="str">
        <f>MID(Main!AQ10,37,1)</f>
        <v/>
      </c>
      <c r="AM21" s="19" t="str">
        <f>MID(Main!AQ10,38,1)</f>
        <v/>
      </c>
      <c r="AN21" s="19" t="str">
        <f>MID(Main!AQ10,39,1)</f>
        <v/>
      </c>
      <c r="AO21" s="19" t="str">
        <f>MID(Main!AQ10,40,1)</f>
        <v/>
      </c>
      <c r="AP21" s="19" t="str">
        <f>MID(Main!AQ10,41,1)</f>
        <v/>
      </c>
      <c r="AQ21" s="19" t="str">
        <f>MID(Main!AQ10,42,1)</f>
        <v/>
      </c>
      <c r="AR21" s="195"/>
      <c r="AS21" s="195"/>
      <c r="AT21" s="195"/>
      <c r="AU21" s="195"/>
      <c r="AV21" s="195"/>
      <c r="AW21" s="195"/>
      <c r="AX21" s="195"/>
      <c r="AY21" s="195"/>
      <c r="AZ21" s="195"/>
      <c r="BA21" s="195"/>
      <c r="BB21" s="195"/>
      <c r="BC21" s="195"/>
      <c r="BD21" s="195"/>
      <c r="BE21" s="195"/>
      <c r="BF21" s="195"/>
      <c r="BG21" s="195"/>
      <c r="BH21" s="195"/>
      <c r="BI21" s="198"/>
      <c r="BO21" s="46">
        <v>15</v>
      </c>
      <c r="BP21" s="46" t="s">
        <v>456</v>
      </c>
      <c r="BQ21" s="46"/>
      <c r="BR21" s="46"/>
      <c r="BS21" s="46" t="str">
        <f t="shared" si="15"/>
        <v>NIL</v>
      </c>
      <c r="BT21" s="46">
        <f t="shared" si="1"/>
        <v>0</v>
      </c>
      <c r="BU21" s="46">
        <f t="shared" si="2"/>
        <v>0</v>
      </c>
      <c r="BV21" s="46" t="str">
        <f t="shared" si="3"/>
        <v/>
      </c>
      <c r="BW21" s="46">
        <f t="shared" si="4"/>
        <v>0</v>
      </c>
      <c r="BX21" s="49">
        <f t="shared" si="5"/>
        <v>0</v>
      </c>
      <c r="BY21" s="46" t="str">
        <f t="shared" si="6"/>
        <v/>
      </c>
      <c r="BZ21" s="46">
        <f t="shared" si="7"/>
        <v>0</v>
      </c>
      <c r="CA21" s="49">
        <f t="shared" si="8"/>
        <v>0</v>
      </c>
      <c r="CB21" s="46" t="str">
        <f t="shared" si="9"/>
        <v/>
      </c>
      <c r="CC21" s="46">
        <f t="shared" si="10"/>
        <v>0</v>
      </c>
      <c r="CD21" s="49">
        <f t="shared" si="11"/>
        <v>0</v>
      </c>
      <c r="CE21" s="46" t="str">
        <f t="shared" si="12"/>
        <v/>
      </c>
      <c r="CF21" s="46">
        <f t="shared" si="13"/>
        <v>0</v>
      </c>
      <c r="CG21" s="49" t="str">
        <f t="shared" si="14"/>
        <v/>
      </c>
    </row>
    <row r="22" spans="1:85" ht="15" customHeight="1">
      <c r="A22" s="202"/>
      <c r="B22" s="20" t="str">
        <f>MID(Main!AR10,1,1)</f>
        <v>S</v>
      </c>
      <c r="C22" s="20" t="str">
        <f>MID(Main!AR10,2,1)</f>
        <v>H</v>
      </c>
      <c r="D22" s="20" t="str">
        <f>MID(Main!AR10,3,1)</f>
        <v>A</v>
      </c>
      <c r="E22" s="20" t="str">
        <f>MID(Main!AR10,4,1)</f>
        <v>I</v>
      </c>
      <c r="F22" s="20" t="str">
        <f>MID(Main!AR10,5,1)</f>
        <v>K</v>
      </c>
      <c r="G22" s="20" t="str">
        <f>MID(Main!AR10,6,1)</f>
        <v xml:space="preserve"> </v>
      </c>
      <c r="H22" s="20" t="str">
        <f>MID(Main!AR10,7,1)</f>
        <v>N</v>
      </c>
      <c r="I22" s="20" t="str">
        <f>MID(Main!AR10,8,1)</f>
        <v>A</v>
      </c>
      <c r="J22" s="20" t="str">
        <f>MID(Main!AR10,9,1)</f>
        <v>G</v>
      </c>
      <c r="K22" s="20" t="str">
        <f>MID(Main!AR10,10,1)</f>
        <v>A</v>
      </c>
      <c r="L22" s="20" t="str">
        <f>MID(Main!AR10,11,1)</f>
        <v>M</v>
      </c>
      <c r="M22" s="20" t="str">
        <f>MID(Main!AR10,12,1)</f>
        <v>A</v>
      </c>
      <c r="N22" s="20" t="str">
        <f>MID(Main!AR10,13,1)</f>
        <v>N</v>
      </c>
      <c r="O22" s="20" t="str">
        <f>MID(Main!AR10,14,1)</f>
        <v>I</v>
      </c>
      <c r="P22" s="20" t="str">
        <f>MID(Main!AR10,15,1)</f>
        <v/>
      </c>
      <c r="Q22" s="20" t="str">
        <f>MID(Main!AR10,16,1)</f>
        <v/>
      </c>
      <c r="R22" s="20" t="str">
        <f>MID(Main!AR10,17,1)</f>
        <v/>
      </c>
      <c r="S22" s="20" t="str">
        <f>MID(Main!AR10,18,1)</f>
        <v/>
      </c>
      <c r="T22" s="20" t="str">
        <f>MID(Main!AR10,19,1)</f>
        <v/>
      </c>
      <c r="U22" s="20" t="str">
        <f>MID(Main!AR10,20,1)</f>
        <v/>
      </c>
      <c r="V22" s="20" t="str">
        <f>MID(Main!AR10,21,1)</f>
        <v/>
      </c>
      <c r="W22" s="20" t="str">
        <f>MID(Main!AR10,22,1)</f>
        <v/>
      </c>
      <c r="X22" s="20" t="str">
        <f>MID(Main!AR10,23,1)</f>
        <v/>
      </c>
      <c r="Y22" s="20" t="str">
        <f>MID(Main!AR10,24,1)</f>
        <v/>
      </c>
      <c r="Z22" s="20" t="str">
        <f>MID(Main!AR10,25,1)</f>
        <v/>
      </c>
      <c r="AA22" s="20" t="str">
        <f>MID(Main!AR10,26,1)</f>
        <v/>
      </c>
      <c r="AB22" s="20" t="str">
        <f>MID(Main!AR10,27,1)</f>
        <v/>
      </c>
      <c r="AC22" s="20" t="str">
        <f>MID(Main!AR10,28,1)</f>
        <v/>
      </c>
      <c r="AD22" s="20" t="str">
        <f>MID(Main!AR10,29,1)</f>
        <v/>
      </c>
      <c r="AE22" s="20" t="str">
        <f>MID(Main!AR10,30,1)</f>
        <v/>
      </c>
      <c r="AF22" s="20" t="str">
        <f>MID(Main!AR10,31,1)</f>
        <v/>
      </c>
      <c r="AG22" s="20" t="str">
        <f>MID(Main!AR10,32,1)</f>
        <v/>
      </c>
      <c r="AH22" s="20" t="str">
        <f>MID(Main!AR10,33,1)</f>
        <v/>
      </c>
      <c r="AI22" s="20" t="str">
        <f>MID(Main!AR10,34,1)</f>
        <v/>
      </c>
      <c r="AJ22" s="20" t="str">
        <f>MID(Main!AR10,35,1)</f>
        <v/>
      </c>
      <c r="AK22" s="20" t="str">
        <f>MID(Main!AR10,36,1)</f>
        <v/>
      </c>
      <c r="AL22" s="20" t="str">
        <f>MID(Main!AR10,37,1)</f>
        <v/>
      </c>
      <c r="AM22" s="20" t="str">
        <f>MID(Main!AR10,38,1)</f>
        <v/>
      </c>
      <c r="AN22" s="20" t="str">
        <f>MID(Main!AR10,39,1)</f>
        <v/>
      </c>
      <c r="AO22" s="20" t="str">
        <f>MID(Main!AR10,40,1)</f>
        <v/>
      </c>
      <c r="AP22" s="20" t="str">
        <f>MID(Main!AR10,41,1)</f>
        <v/>
      </c>
      <c r="AQ22" s="20" t="str">
        <f>MID(Main!AR10,42,1)</f>
        <v/>
      </c>
      <c r="AR22" s="196"/>
      <c r="AS22" s="196"/>
      <c r="AT22" s="196"/>
      <c r="AU22" s="196"/>
      <c r="AV22" s="196"/>
      <c r="AW22" s="196"/>
      <c r="AX22" s="196"/>
      <c r="AY22" s="196"/>
      <c r="AZ22" s="196"/>
      <c r="BA22" s="196"/>
      <c r="BB22" s="196"/>
      <c r="BC22" s="196"/>
      <c r="BD22" s="196"/>
      <c r="BE22" s="196"/>
      <c r="BF22" s="196"/>
      <c r="BG22" s="196"/>
      <c r="BH22" s="196"/>
      <c r="BI22" s="199"/>
      <c r="BO22" s="46">
        <v>16</v>
      </c>
      <c r="BP22" s="46" t="s">
        <v>457</v>
      </c>
      <c r="BQ22" s="46"/>
      <c r="BR22" s="46"/>
      <c r="BS22" s="46" t="str">
        <f t="shared" si="15"/>
        <v>NIL</v>
      </c>
      <c r="BT22" s="46">
        <f t="shared" si="1"/>
        <v>0</v>
      </c>
      <c r="BU22" s="46">
        <f t="shared" si="2"/>
        <v>0</v>
      </c>
      <c r="BV22" s="46" t="str">
        <f t="shared" si="3"/>
        <v/>
      </c>
      <c r="BW22" s="46">
        <f t="shared" si="4"/>
        <v>0</v>
      </c>
      <c r="BX22" s="49">
        <f t="shared" si="5"/>
        <v>0</v>
      </c>
      <c r="BY22" s="46" t="str">
        <f t="shared" si="6"/>
        <v/>
      </c>
      <c r="BZ22" s="46">
        <f t="shared" si="7"/>
        <v>0</v>
      </c>
      <c r="CA22" s="49">
        <f t="shared" si="8"/>
        <v>0</v>
      </c>
      <c r="CB22" s="46" t="str">
        <f t="shared" si="9"/>
        <v/>
      </c>
      <c r="CC22" s="46">
        <f t="shared" si="10"/>
        <v>0</v>
      </c>
      <c r="CD22" s="49">
        <f t="shared" si="11"/>
        <v>0</v>
      </c>
      <c r="CE22" s="46" t="str">
        <f t="shared" si="12"/>
        <v/>
      </c>
      <c r="CF22" s="46">
        <f t="shared" si="13"/>
        <v>0</v>
      </c>
      <c r="CG22" s="49" t="str">
        <f t="shared" si="14"/>
        <v/>
      </c>
    </row>
    <row r="23" spans="1:85" ht="15" customHeight="1">
      <c r="A23" s="200">
        <f>IF(AR23="","",SUBTOTAL(103,$AR$8:AR23))</f>
        <v>6</v>
      </c>
      <c r="B23" s="18" t="str">
        <f>MID(Main!AP11,1,1)</f>
        <v>S</v>
      </c>
      <c r="C23" s="18" t="str">
        <f>MID(Main!AP11,2,1)</f>
        <v>H</v>
      </c>
      <c r="D23" s="18" t="str">
        <f>MID(Main!AP11,3,1)</f>
        <v>A</v>
      </c>
      <c r="E23" s="18" t="str">
        <f>MID(Main!AP11,4,1)</f>
        <v>I</v>
      </c>
      <c r="F23" s="18" t="str">
        <f>MID(Main!AP11,5,1)</f>
        <v>K</v>
      </c>
      <c r="G23" s="18" t="str">
        <f>MID(Main!AP11,6,1)</f>
        <v xml:space="preserve"> </v>
      </c>
      <c r="H23" s="18" t="str">
        <f>MID(Main!AP11,7,1)</f>
        <v>C</v>
      </c>
      <c r="I23" s="18" t="str">
        <f>MID(Main!AP11,8,1)</f>
        <v>H</v>
      </c>
      <c r="J23" s="18" t="str">
        <f>MID(Main!AP11,9,1)</f>
        <v>A</v>
      </c>
      <c r="K23" s="18" t="str">
        <f>MID(Main!AP11,10,1)</f>
        <v>N</v>
      </c>
      <c r="L23" s="18" t="str">
        <f>MID(Main!AP11,11,1)</f>
        <v>D</v>
      </c>
      <c r="M23" s="18" t="str">
        <f>MID(Main!AP11,12,1)</f>
        <v>I</v>
      </c>
      <c r="N23" s="18" t="str">
        <f>MID(Main!AP11,13,1)</f>
        <v>N</v>
      </c>
      <c r="O23" s="18" t="str">
        <f>MID(Main!AP11,14,1)</f>
        <v>I</v>
      </c>
      <c r="P23" s="18" t="str">
        <f>MID(Main!AP11,15,1)</f>
        <v/>
      </c>
      <c r="Q23" s="18" t="str">
        <f>MID(Main!AP11,16,1)</f>
        <v/>
      </c>
      <c r="R23" s="18" t="str">
        <f>MID(Main!AP11,17,1)</f>
        <v/>
      </c>
      <c r="S23" s="18" t="str">
        <f>MID(Main!AP11,18,1)</f>
        <v/>
      </c>
      <c r="T23" s="18" t="str">
        <f>MID(Main!AP11,19,1)</f>
        <v/>
      </c>
      <c r="U23" s="18" t="str">
        <f>MID(Main!AP11,20,1)</f>
        <v/>
      </c>
      <c r="V23" s="18" t="str">
        <f>MID(Main!AP11,21,1)</f>
        <v/>
      </c>
      <c r="W23" s="18" t="str">
        <f>MID(Main!AP11,22,1)</f>
        <v/>
      </c>
      <c r="X23" s="18" t="str">
        <f>MID(Main!AP11,23,1)</f>
        <v/>
      </c>
      <c r="Y23" s="18" t="str">
        <f>MID(Main!AP11,24,1)</f>
        <v/>
      </c>
      <c r="Z23" s="18" t="str">
        <f>MID(Main!AP11,25,1)</f>
        <v/>
      </c>
      <c r="AA23" s="18" t="str">
        <f>MID(Main!AP11,26,1)</f>
        <v/>
      </c>
      <c r="AB23" s="18" t="str">
        <f>MID(Main!AP11,27,1)</f>
        <v/>
      </c>
      <c r="AC23" s="18" t="str">
        <f>MID(Main!AP11,28,1)</f>
        <v/>
      </c>
      <c r="AD23" s="18" t="str">
        <f>MID(Main!AP11,29,1)</f>
        <v/>
      </c>
      <c r="AE23" s="18" t="str">
        <f>MID(Main!AP11,30,1)</f>
        <v/>
      </c>
      <c r="AF23" s="18" t="str">
        <f>MID(Main!AP11,31,1)</f>
        <v/>
      </c>
      <c r="AG23" s="18" t="str">
        <f>MID(Main!AP11,32,1)</f>
        <v/>
      </c>
      <c r="AH23" s="18" t="str">
        <f>MID(Main!AP11,33,1)</f>
        <v/>
      </c>
      <c r="AI23" s="18" t="str">
        <f>MID(Main!AP11,34,1)</f>
        <v/>
      </c>
      <c r="AJ23" s="18" t="str">
        <f>MID(Main!AP11,35,1)</f>
        <v/>
      </c>
      <c r="AK23" s="18" t="str">
        <f>MID(Main!AP11,36,1)</f>
        <v/>
      </c>
      <c r="AL23" s="18" t="str">
        <f>MID(Main!AP11,37,1)</f>
        <v/>
      </c>
      <c r="AM23" s="18" t="str">
        <f>MID(Main!AP11,38,1)</f>
        <v/>
      </c>
      <c r="AN23" s="18" t="str">
        <f>MID(Main!AP11,39,1)</f>
        <v/>
      </c>
      <c r="AO23" s="18" t="str">
        <f>MID(Main!AP11,40,1)</f>
        <v/>
      </c>
      <c r="AP23" s="18" t="str">
        <f>MID(Main!AP11,41,1)</f>
        <v/>
      </c>
      <c r="AQ23" s="18" t="str">
        <f>MID(Main!AP11,42,1)</f>
        <v/>
      </c>
      <c r="AR23" s="194" t="str">
        <f>IF(Main!W11="","",Main!W11)</f>
        <v>G</v>
      </c>
      <c r="AS23" s="194" t="str">
        <f>IF(Main!X11="","",Main!X11)</f>
        <v/>
      </c>
      <c r="AT23" s="194" t="str">
        <f>IF(Main!Y11="","",Main!Y11)</f>
        <v/>
      </c>
      <c r="AU23" s="194" t="str">
        <f>IF(Main!Z11="","",Main!Z11)</f>
        <v>01</v>
      </c>
      <c r="AV23" s="194" t="str">
        <f>IF(Main!AA11="","",Main!AA11)</f>
        <v>07</v>
      </c>
      <c r="AW23" s="194" t="str">
        <f>IF(Main!AB11="","",Main!AB11)</f>
        <v>1994</v>
      </c>
      <c r="AX23" s="194" t="str">
        <f>IF(Main!AC11="","",Main!AC11)</f>
        <v>A</v>
      </c>
      <c r="AY23" s="194" t="str">
        <f>IF(Main!AD11="","",Main!AD11)</f>
        <v>01T</v>
      </c>
      <c r="AZ23" s="194" t="str">
        <f>IF(Main!AE11="","",Main!AE11)</f>
        <v>02T</v>
      </c>
      <c r="BA23" s="194" t="str">
        <f>IF(Main!AF11="","",Main!AF11)</f>
        <v>09H</v>
      </c>
      <c r="BB23" s="194" t="str">
        <f>IF(Main!AG11="","",Main!AG11)</f>
        <v>13E</v>
      </c>
      <c r="BC23" s="194" t="str">
        <f>IF(Main!AH11="","",Main!AH11)</f>
        <v>T</v>
      </c>
      <c r="BD23" s="194" t="str">
        <f>IF(Main!AI11="","",Main!AI11)</f>
        <v>15T</v>
      </c>
      <c r="BE23" s="194" t="str">
        <f>IF(Main!AJ11="","",Main!AJ11)</f>
        <v>19T</v>
      </c>
      <c r="BF23" s="194" t="str">
        <f>IF(Main!AK11="","",Main!AK11)</f>
        <v>21T</v>
      </c>
      <c r="BG23" s="194">
        <f>IF(Main!AL11="","",Main!AL11)</f>
        <v>6</v>
      </c>
      <c r="BH23" s="194" t="str">
        <f>IF(Main!AM11="","",Main!AM11)</f>
        <v/>
      </c>
      <c r="BI23" s="197" t="str">
        <f>IF(Main!AN11="","",Main!AN11)</f>
        <v>Fee Paid Rs: 125</v>
      </c>
      <c r="BO23" s="46">
        <v>17</v>
      </c>
      <c r="BP23" s="46" t="s">
        <v>458</v>
      </c>
      <c r="BQ23" s="46"/>
      <c r="BR23" s="46"/>
      <c r="BS23" s="46" t="str">
        <f t="shared" si="15"/>
        <v>NIL</v>
      </c>
      <c r="BT23" s="46">
        <f t="shared" si="1"/>
        <v>0</v>
      </c>
      <c r="BU23" s="46">
        <f t="shared" si="2"/>
        <v>0</v>
      </c>
      <c r="BV23" s="46" t="str">
        <f t="shared" si="3"/>
        <v/>
      </c>
      <c r="BW23" s="46">
        <f t="shared" si="4"/>
        <v>0</v>
      </c>
      <c r="BX23" s="49">
        <f t="shared" si="5"/>
        <v>0</v>
      </c>
      <c r="BY23" s="46" t="str">
        <f t="shared" si="6"/>
        <v/>
      </c>
      <c r="BZ23" s="46">
        <f t="shared" si="7"/>
        <v>0</v>
      </c>
      <c r="CA23" s="49">
        <f t="shared" si="8"/>
        <v>0</v>
      </c>
      <c r="CB23" s="46" t="str">
        <f t="shared" si="9"/>
        <v/>
      </c>
      <c r="CC23" s="46">
        <f t="shared" si="10"/>
        <v>0</v>
      </c>
      <c r="CD23" s="49">
        <f t="shared" si="11"/>
        <v>0</v>
      </c>
      <c r="CE23" s="46" t="str">
        <f t="shared" si="12"/>
        <v/>
      </c>
      <c r="CF23" s="46">
        <f t="shared" si="13"/>
        <v>0</v>
      </c>
      <c r="CG23" s="49" t="str">
        <f t="shared" si="14"/>
        <v/>
      </c>
    </row>
    <row r="24" spans="1:85" ht="15" customHeight="1">
      <c r="A24" s="201"/>
      <c r="B24" s="19" t="str">
        <f>MID(Main!AQ11,1,1)</f>
        <v>S</v>
      </c>
      <c r="C24" s="19" t="str">
        <f>MID(Main!AQ11,2,1)</f>
        <v>H</v>
      </c>
      <c r="D24" s="19" t="str">
        <f>MID(Main!AQ11,3,1)</f>
        <v>A</v>
      </c>
      <c r="E24" s="19" t="str">
        <f>MID(Main!AQ11,4,1)</f>
        <v>I</v>
      </c>
      <c r="F24" s="19" t="str">
        <f>MID(Main!AQ11,5,1)</f>
        <v>K</v>
      </c>
      <c r="G24" s="19" t="str">
        <f>MID(Main!AQ11,6,1)</f>
        <v xml:space="preserve"> </v>
      </c>
      <c r="H24" s="19" t="str">
        <f>MID(Main!AQ11,7,1)</f>
        <v>V</v>
      </c>
      <c r="I24" s="19" t="str">
        <f>MID(Main!AQ11,8,1)</f>
        <v>E</v>
      </c>
      <c r="J24" s="19" t="str">
        <f>MID(Main!AQ11,9,1)</f>
        <v>N</v>
      </c>
      <c r="K24" s="19" t="str">
        <f>MID(Main!AQ11,10,1)</f>
        <v>K</v>
      </c>
      <c r="L24" s="19" t="str">
        <f>MID(Main!AQ11,11,1)</f>
        <v>A</v>
      </c>
      <c r="M24" s="19" t="str">
        <f>MID(Main!AQ11,12,1)</f>
        <v>T</v>
      </c>
      <c r="N24" s="19" t="str">
        <f>MID(Main!AQ11,13,1)</f>
        <v>A</v>
      </c>
      <c r="O24" s="19" t="str">
        <f>MID(Main!AQ11,14,1)</f>
        <v>R</v>
      </c>
      <c r="P24" s="19" t="str">
        <f>MID(Main!AQ11,15,1)</f>
        <v>A</v>
      </c>
      <c r="Q24" s="19" t="str">
        <f>MID(Main!AQ11,16,1)</f>
        <v>M</v>
      </c>
      <c r="R24" s="19" t="str">
        <f>MID(Main!AQ11,17,1)</f>
        <v>A</v>
      </c>
      <c r="S24" s="19" t="str">
        <f>MID(Main!AQ11,18,1)</f>
        <v>N</v>
      </c>
      <c r="T24" s="19" t="str">
        <f>MID(Main!AQ11,19,1)</f>
        <v>A</v>
      </c>
      <c r="U24" s="19" t="str">
        <f>MID(Main!AQ11,20,1)</f>
        <v>I</v>
      </c>
      <c r="V24" s="19" t="str">
        <f>MID(Main!AQ11,21,1)</f>
        <v>A</v>
      </c>
      <c r="W24" s="19" t="str">
        <f>MID(Main!AQ11,22,1)</f>
        <v>H</v>
      </c>
      <c r="X24" s="19" t="str">
        <f>MID(Main!AQ11,23,1)</f>
        <v/>
      </c>
      <c r="Y24" s="19" t="str">
        <f>MID(Main!AQ11,24,1)</f>
        <v/>
      </c>
      <c r="Z24" s="19" t="str">
        <f>MID(Main!AQ11,25,1)</f>
        <v/>
      </c>
      <c r="AA24" s="19" t="str">
        <f>MID(Main!AQ11,26,1)</f>
        <v/>
      </c>
      <c r="AB24" s="19" t="str">
        <f>MID(Main!AQ11,27,1)</f>
        <v/>
      </c>
      <c r="AC24" s="19" t="str">
        <f>MID(Main!AQ11,28,1)</f>
        <v/>
      </c>
      <c r="AD24" s="19" t="str">
        <f>MID(Main!AQ11,29,1)</f>
        <v/>
      </c>
      <c r="AE24" s="19" t="str">
        <f>MID(Main!AQ11,30,1)</f>
        <v/>
      </c>
      <c r="AF24" s="19" t="str">
        <f>MID(Main!AQ11,31,1)</f>
        <v/>
      </c>
      <c r="AG24" s="19" t="str">
        <f>MID(Main!AQ11,32,1)</f>
        <v/>
      </c>
      <c r="AH24" s="19" t="str">
        <f>MID(Main!AQ11,33,1)</f>
        <v/>
      </c>
      <c r="AI24" s="19" t="str">
        <f>MID(Main!AQ11,34,1)</f>
        <v/>
      </c>
      <c r="AJ24" s="19" t="str">
        <f>MID(Main!AQ11,35,1)</f>
        <v/>
      </c>
      <c r="AK24" s="19" t="str">
        <f>MID(Main!AQ11,36,1)</f>
        <v/>
      </c>
      <c r="AL24" s="19" t="str">
        <f>MID(Main!AQ11,37,1)</f>
        <v/>
      </c>
      <c r="AM24" s="19" t="str">
        <f>MID(Main!AQ11,38,1)</f>
        <v/>
      </c>
      <c r="AN24" s="19" t="str">
        <f>MID(Main!AQ11,39,1)</f>
        <v/>
      </c>
      <c r="AO24" s="19" t="str">
        <f>MID(Main!AQ11,40,1)</f>
        <v/>
      </c>
      <c r="AP24" s="19" t="str">
        <f>MID(Main!AQ11,41,1)</f>
        <v/>
      </c>
      <c r="AQ24" s="19" t="str">
        <f>MID(Main!AQ11,42,1)</f>
        <v/>
      </c>
      <c r="AR24" s="195"/>
      <c r="AS24" s="195"/>
      <c r="AT24" s="195"/>
      <c r="AU24" s="195"/>
      <c r="AV24" s="195"/>
      <c r="AW24" s="195"/>
      <c r="AX24" s="195"/>
      <c r="AY24" s="195"/>
      <c r="AZ24" s="195"/>
      <c r="BA24" s="195"/>
      <c r="BB24" s="195"/>
      <c r="BC24" s="195"/>
      <c r="BD24" s="195"/>
      <c r="BE24" s="195"/>
      <c r="BF24" s="195"/>
      <c r="BG24" s="195"/>
      <c r="BH24" s="195"/>
      <c r="BI24" s="198"/>
      <c r="BO24" s="46">
        <v>18</v>
      </c>
      <c r="BP24" s="46" t="s">
        <v>459</v>
      </c>
      <c r="BQ24" s="46"/>
      <c r="BR24" s="46"/>
      <c r="BS24" s="46" t="str">
        <f t="shared" si="15"/>
        <v>NIL</v>
      </c>
      <c r="BT24" s="46">
        <f t="shared" si="1"/>
        <v>0</v>
      </c>
      <c r="BU24" s="46">
        <f t="shared" si="2"/>
        <v>0</v>
      </c>
      <c r="BV24" s="46" t="str">
        <f t="shared" si="3"/>
        <v/>
      </c>
      <c r="BW24" s="46">
        <f t="shared" si="4"/>
        <v>0</v>
      </c>
      <c r="BX24" s="49">
        <f t="shared" si="5"/>
        <v>0</v>
      </c>
      <c r="BY24" s="46" t="str">
        <f t="shared" si="6"/>
        <v/>
      </c>
      <c r="BZ24" s="46">
        <f t="shared" si="7"/>
        <v>0</v>
      </c>
      <c r="CA24" s="49">
        <f t="shared" si="8"/>
        <v>0</v>
      </c>
      <c r="CB24" s="46" t="str">
        <f t="shared" si="9"/>
        <v/>
      </c>
      <c r="CC24" s="46">
        <f t="shared" si="10"/>
        <v>0</v>
      </c>
      <c r="CD24" s="49">
        <f t="shared" si="11"/>
        <v>0</v>
      </c>
      <c r="CE24" s="46" t="str">
        <f t="shared" si="12"/>
        <v/>
      </c>
      <c r="CF24" s="46">
        <f t="shared" si="13"/>
        <v>0</v>
      </c>
      <c r="CG24" s="49" t="str">
        <f t="shared" si="14"/>
        <v/>
      </c>
    </row>
    <row r="25" spans="1:85" ht="15" customHeight="1">
      <c r="A25" s="202"/>
      <c r="B25" s="20" t="str">
        <f>MID(Main!AR11,1,1)</f>
        <v>S</v>
      </c>
      <c r="C25" s="20" t="str">
        <f>MID(Main!AR11,2,1)</f>
        <v>H</v>
      </c>
      <c r="D25" s="20" t="str">
        <f>MID(Main!AR11,3,1)</f>
        <v>A</v>
      </c>
      <c r="E25" s="20" t="str">
        <f>MID(Main!AR11,4,1)</f>
        <v>I</v>
      </c>
      <c r="F25" s="20" t="str">
        <f>MID(Main!AR11,5,1)</f>
        <v>K</v>
      </c>
      <c r="G25" s="20" t="str">
        <f>MID(Main!AR11,6,1)</f>
        <v xml:space="preserve"> </v>
      </c>
      <c r="H25" s="20" t="str">
        <f>MID(Main!AR11,7,1)</f>
        <v>N</v>
      </c>
      <c r="I25" s="20" t="str">
        <f>MID(Main!AR11,8,1)</f>
        <v>A</v>
      </c>
      <c r="J25" s="20" t="str">
        <f>MID(Main!AR11,9,1)</f>
        <v>G</v>
      </c>
      <c r="K25" s="20" t="str">
        <f>MID(Main!AR11,10,1)</f>
        <v>A</v>
      </c>
      <c r="L25" s="20" t="str">
        <f>MID(Main!AR11,11,1)</f>
        <v>M</v>
      </c>
      <c r="M25" s="20" t="str">
        <f>MID(Main!AR11,12,1)</f>
        <v>A</v>
      </c>
      <c r="N25" s="20" t="str">
        <f>MID(Main!AR11,13,1)</f>
        <v>N</v>
      </c>
      <c r="O25" s="20" t="str">
        <f>MID(Main!AR11,14,1)</f>
        <v>I</v>
      </c>
      <c r="P25" s="20" t="str">
        <f>MID(Main!AR11,15,1)</f>
        <v/>
      </c>
      <c r="Q25" s="20" t="str">
        <f>MID(Main!AR11,16,1)</f>
        <v/>
      </c>
      <c r="R25" s="20" t="str">
        <f>MID(Main!AR11,17,1)</f>
        <v/>
      </c>
      <c r="S25" s="20" t="str">
        <f>MID(Main!AR11,18,1)</f>
        <v/>
      </c>
      <c r="T25" s="20" t="str">
        <f>MID(Main!AR11,19,1)</f>
        <v/>
      </c>
      <c r="U25" s="20" t="str">
        <f>MID(Main!AR11,20,1)</f>
        <v/>
      </c>
      <c r="V25" s="20" t="str">
        <f>MID(Main!AR11,21,1)</f>
        <v/>
      </c>
      <c r="W25" s="20" t="str">
        <f>MID(Main!AR11,22,1)</f>
        <v/>
      </c>
      <c r="X25" s="20" t="str">
        <f>MID(Main!AR11,23,1)</f>
        <v/>
      </c>
      <c r="Y25" s="20" t="str">
        <f>MID(Main!AR11,24,1)</f>
        <v/>
      </c>
      <c r="Z25" s="20" t="str">
        <f>MID(Main!AR11,25,1)</f>
        <v/>
      </c>
      <c r="AA25" s="20" t="str">
        <f>MID(Main!AR11,26,1)</f>
        <v/>
      </c>
      <c r="AB25" s="20" t="str">
        <f>MID(Main!AR11,27,1)</f>
        <v/>
      </c>
      <c r="AC25" s="20" t="str">
        <f>MID(Main!AR11,28,1)</f>
        <v/>
      </c>
      <c r="AD25" s="20" t="str">
        <f>MID(Main!AR11,29,1)</f>
        <v/>
      </c>
      <c r="AE25" s="20" t="str">
        <f>MID(Main!AR11,30,1)</f>
        <v/>
      </c>
      <c r="AF25" s="20" t="str">
        <f>MID(Main!AR11,31,1)</f>
        <v/>
      </c>
      <c r="AG25" s="20" t="str">
        <f>MID(Main!AR11,32,1)</f>
        <v/>
      </c>
      <c r="AH25" s="20" t="str">
        <f>MID(Main!AR11,33,1)</f>
        <v/>
      </c>
      <c r="AI25" s="20" t="str">
        <f>MID(Main!AR11,34,1)</f>
        <v/>
      </c>
      <c r="AJ25" s="20" t="str">
        <f>MID(Main!AR11,35,1)</f>
        <v/>
      </c>
      <c r="AK25" s="20" t="str">
        <f>MID(Main!AR11,36,1)</f>
        <v/>
      </c>
      <c r="AL25" s="20" t="str">
        <f>MID(Main!AR11,37,1)</f>
        <v/>
      </c>
      <c r="AM25" s="20" t="str">
        <f>MID(Main!AR11,38,1)</f>
        <v/>
      </c>
      <c r="AN25" s="20" t="str">
        <f>MID(Main!AR11,39,1)</f>
        <v/>
      </c>
      <c r="AO25" s="20" t="str">
        <f>MID(Main!AR11,40,1)</f>
        <v/>
      </c>
      <c r="AP25" s="20" t="str">
        <f>MID(Main!AR11,41,1)</f>
        <v/>
      </c>
      <c r="AQ25" s="20" t="str">
        <f>MID(Main!AR11,42,1)</f>
        <v/>
      </c>
      <c r="AR25" s="196"/>
      <c r="AS25" s="196"/>
      <c r="AT25" s="196"/>
      <c r="AU25" s="196"/>
      <c r="AV25" s="196"/>
      <c r="AW25" s="196"/>
      <c r="AX25" s="196"/>
      <c r="AY25" s="196"/>
      <c r="AZ25" s="196"/>
      <c r="BA25" s="196"/>
      <c r="BB25" s="196"/>
      <c r="BC25" s="196"/>
      <c r="BD25" s="196"/>
      <c r="BE25" s="196"/>
      <c r="BF25" s="196"/>
      <c r="BG25" s="196"/>
      <c r="BH25" s="196"/>
      <c r="BI25" s="199"/>
      <c r="BO25" s="46">
        <v>19</v>
      </c>
      <c r="BP25" s="46" t="s">
        <v>460</v>
      </c>
      <c r="BQ25" s="46"/>
      <c r="BR25" s="46"/>
      <c r="BS25" s="46" t="str">
        <f t="shared" si="15"/>
        <v>NIL</v>
      </c>
      <c r="BT25" s="46">
        <f t="shared" si="1"/>
        <v>0</v>
      </c>
      <c r="BU25" s="46">
        <f t="shared" si="2"/>
        <v>0</v>
      </c>
      <c r="BV25" s="46" t="str">
        <f t="shared" si="3"/>
        <v/>
      </c>
      <c r="BW25" s="46">
        <f t="shared" si="4"/>
        <v>0</v>
      </c>
      <c r="BX25" s="49">
        <f t="shared" si="5"/>
        <v>0</v>
      </c>
      <c r="BY25" s="46" t="str">
        <f t="shared" si="6"/>
        <v/>
      </c>
      <c r="BZ25" s="46">
        <f t="shared" si="7"/>
        <v>0</v>
      </c>
      <c r="CA25" s="49">
        <f t="shared" si="8"/>
        <v>0</v>
      </c>
      <c r="CB25" s="46" t="str">
        <f t="shared" si="9"/>
        <v/>
      </c>
      <c r="CC25" s="46">
        <f t="shared" si="10"/>
        <v>0</v>
      </c>
      <c r="CD25" s="49">
        <f t="shared" si="11"/>
        <v>0</v>
      </c>
      <c r="CE25" s="46" t="str">
        <f t="shared" si="12"/>
        <v/>
      </c>
      <c r="CF25" s="46">
        <f t="shared" si="13"/>
        <v>0</v>
      </c>
      <c r="CG25" s="49" t="str">
        <f t="shared" si="14"/>
        <v/>
      </c>
    </row>
    <row r="26" spans="1:85" ht="15" customHeight="1">
      <c r="A26" s="200">
        <f>IF(AR26="","",SUBTOTAL(103,$AR$8:AR26))</f>
        <v>7</v>
      </c>
      <c r="B26" s="18" t="str">
        <f>MID(Main!AP12,1,1)</f>
        <v>N</v>
      </c>
      <c r="C26" s="18" t="str">
        <f>MID(Main!AP12,2,1)</f>
        <v>A</v>
      </c>
      <c r="D26" s="18" t="str">
        <f>MID(Main!AP12,3,1)</f>
        <v>G</v>
      </c>
      <c r="E26" s="18" t="str">
        <f>MID(Main!AP12,4,1)</f>
        <v>I</v>
      </c>
      <c r="F26" s="18" t="str">
        <f>MID(Main!AP12,5,1)</f>
        <v>N</v>
      </c>
      <c r="G26" s="18" t="str">
        <f>MID(Main!AP12,6,1)</f>
        <v>E</v>
      </c>
      <c r="H26" s="18" t="str">
        <f>MID(Main!AP12,7,1)</f>
        <v>N</v>
      </c>
      <c r="I26" s="18" t="str">
        <f>MID(Main!AP12,8,1)</f>
        <v>I</v>
      </c>
      <c r="J26" s="18" t="str">
        <f>MID(Main!AP12,9,1)</f>
        <v xml:space="preserve"> </v>
      </c>
      <c r="K26" s="18" t="str">
        <f>MID(Main!AP12,10,1)</f>
        <v>D</v>
      </c>
      <c r="L26" s="18" t="str">
        <f>MID(Main!AP12,11,1)</f>
        <v>I</v>
      </c>
      <c r="M26" s="18" t="str">
        <f>MID(Main!AP12,12,1)</f>
        <v>V</v>
      </c>
      <c r="N26" s="18" t="str">
        <f>MID(Main!AP12,13,1)</f>
        <v>Y</v>
      </c>
      <c r="O26" s="18" t="str">
        <f>MID(Main!AP12,14,1)</f>
        <v>A</v>
      </c>
      <c r="P26" s="18" t="str">
        <f>MID(Main!AP12,15,1)</f>
        <v/>
      </c>
      <c r="Q26" s="18" t="str">
        <f>MID(Main!AP12,16,1)</f>
        <v/>
      </c>
      <c r="R26" s="18" t="str">
        <f>MID(Main!AP12,17,1)</f>
        <v/>
      </c>
      <c r="S26" s="18" t="str">
        <f>MID(Main!AP12,18,1)</f>
        <v/>
      </c>
      <c r="T26" s="18" t="str">
        <f>MID(Main!AP12,19,1)</f>
        <v/>
      </c>
      <c r="U26" s="18" t="str">
        <f>MID(Main!AP12,20,1)</f>
        <v/>
      </c>
      <c r="V26" s="18" t="str">
        <f>MID(Main!AP12,21,1)</f>
        <v/>
      </c>
      <c r="W26" s="18" t="str">
        <f>MID(Main!AP12,22,1)</f>
        <v/>
      </c>
      <c r="X26" s="18" t="str">
        <f>MID(Main!AP12,23,1)</f>
        <v/>
      </c>
      <c r="Y26" s="18" t="str">
        <f>MID(Main!AP12,24,1)</f>
        <v/>
      </c>
      <c r="Z26" s="18" t="str">
        <f>MID(Main!AP12,25,1)</f>
        <v/>
      </c>
      <c r="AA26" s="18" t="str">
        <f>MID(Main!AP12,26,1)</f>
        <v/>
      </c>
      <c r="AB26" s="18" t="str">
        <f>MID(Main!AP12,27,1)</f>
        <v/>
      </c>
      <c r="AC26" s="18" t="str">
        <f>MID(Main!AP12,28,1)</f>
        <v/>
      </c>
      <c r="AD26" s="18" t="str">
        <f>MID(Main!AP12,29,1)</f>
        <v/>
      </c>
      <c r="AE26" s="18" t="str">
        <f>MID(Main!AP12,30,1)</f>
        <v/>
      </c>
      <c r="AF26" s="18" t="str">
        <f>MID(Main!AP12,31,1)</f>
        <v/>
      </c>
      <c r="AG26" s="18" t="str">
        <f>MID(Main!AP12,32,1)</f>
        <v/>
      </c>
      <c r="AH26" s="18" t="str">
        <f>MID(Main!AP12,33,1)</f>
        <v/>
      </c>
      <c r="AI26" s="18" t="str">
        <f>MID(Main!AP12,34,1)</f>
        <v/>
      </c>
      <c r="AJ26" s="18" t="str">
        <f>MID(Main!AP12,35,1)</f>
        <v/>
      </c>
      <c r="AK26" s="18" t="str">
        <f>MID(Main!AP12,36,1)</f>
        <v/>
      </c>
      <c r="AL26" s="18" t="str">
        <f>MID(Main!AP12,37,1)</f>
        <v/>
      </c>
      <c r="AM26" s="18" t="str">
        <f>MID(Main!AP12,38,1)</f>
        <v/>
      </c>
      <c r="AN26" s="18" t="str">
        <f>MID(Main!AP12,39,1)</f>
        <v/>
      </c>
      <c r="AO26" s="18" t="str">
        <f>MID(Main!AP12,40,1)</f>
        <v/>
      </c>
      <c r="AP26" s="18" t="str">
        <f>MID(Main!AP12,41,1)</f>
        <v/>
      </c>
      <c r="AQ26" s="18" t="str">
        <f>MID(Main!AP12,42,1)</f>
        <v/>
      </c>
      <c r="AR26" s="194" t="str">
        <f>IF(Main!W12="","",Main!W12)</f>
        <v>G</v>
      </c>
      <c r="AS26" s="194" t="str">
        <f>IF(Main!X12="","",Main!X12)</f>
        <v/>
      </c>
      <c r="AT26" s="194">
        <f>IF(Main!Y12="","",Main!Y12)</f>
        <v>4</v>
      </c>
      <c r="AU26" s="194" t="str">
        <f>IF(Main!Z12="","",Main!Z12)</f>
        <v>01</v>
      </c>
      <c r="AV26" s="194" t="str">
        <f>IF(Main!AA12="","",Main!AA12)</f>
        <v>07</v>
      </c>
      <c r="AW26" s="194" t="str">
        <f>IF(Main!AB12="","",Main!AB12)</f>
        <v>1995</v>
      </c>
      <c r="AX26" s="194" t="str">
        <f>IF(Main!AC12="","",Main!AC12)</f>
        <v>A</v>
      </c>
      <c r="AY26" s="194" t="str">
        <f>IF(Main!AD12="","",Main!AD12)</f>
        <v>01T</v>
      </c>
      <c r="AZ26" s="194" t="str">
        <f>IF(Main!AE12="","",Main!AE12)</f>
        <v>02T</v>
      </c>
      <c r="BA26" s="194" t="str">
        <f>IF(Main!AF12="","",Main!AF12)</f>
        <v>09H</v>
      </c>
      <c r="BB26" s="194" t="str">
        <f>IF(Main!AG12="","",Main!AG12)</f>
        <v>13E</v>
      </c>
      <c r="BC26" s="194" t="str">
        <f>IF(Main!AH12="","",Main!AH12)</f>
        <v>T</v>
      </c>
      <c r="BD26" s="194" t="str">
        <f>IF(Main!AI12="","",Main!AI12)</f>
        <v>15T</v>
      </c>
      <c r="BE26" s="194" t="str">
        <f>IF(Main!AJ12="","",Main!AJ12)</f>
        <v>19T</v>
      </c>
      <c r="BF26" s="194" t="str">
        <f>IF(Main!AK12="","",Main!AK12)</f>
        <v>21T</v>
      </c>
      <c r="BG26" s="194">
        <f>IF(Main!AL12="","",Main!AL12)</f>
        <v>6</v>
      </c>
      <c r="BH26" s="194" t="str">
        <f>IF(Main!AM12="","",Main!AM12)</f>
        <v/>
      </c>
      <c r="BI26" s="197" t="str">
        <f>IF(Main!AN12="","",Main!AN12)</f>
        <v>Fee Paid Rs: 125</v>
      </c>
      <c r="BO26" s="46">
        <v>20</v>
      </c>
      <c r="BP26" s="46" t="s">
        <v>461</v>
      </c>
      <c r="BQ26" s="46"/>
      <c r="BR26" s="46"/>
      <c r="BS26" s="46" t="str">
        <f t="shared" si="15"/>
        <v>NIL</v>
      </c>
      <c r="BT26" s="46">
        <f t="shared" si="1"/>
        <v>0</v>
      </c>
      <c r="BU26" s="46">
        <f t="shared" si="2"/>
        <v>0</v>
      </c>
      <c r="BV26" s="46" t="str">
        <f t="shared" si="3"/>
        <v/>
      </c>
      <c r="BW26" s="46">
        <f t="shared" si="4"/>
        <v>0</v>
      </c>
      <c r="BX26" s="49">
        <f t="shared" si="5"/>
        <v>0</v>
      </c>
      <c r="BY26" s="46" t="str">
        <f t="shared" si="6"/>
        <v/>
      </c>
      <c r="BZ26" s="46">
        <f t="shared" si="7"/>
        <v>0</v>
      </c>
      <c r="CA26" s="49">
        <f t="shared" si="8"/>
        <v>0</v>
      </c>
      <c r="CB26" s="46" t="str">
        <f t="shared" si="9"/>
        <v/>
      </c>
      <c r="CC26" s="46">
        <f t="shared" si="10"/>
        <v>0</v>
      </c>
      <c r="CD26" s="49">
        <f t="shared" si="11"/>
        <v>0</v>
      </c>
      <c r="CE26" s="46" t="str">
        <f t="shared" si="12"/>
        <v/>
      </c>
      <c r="CF26" s="46">
        <f t="shared" si="13"/>
        <v>0</v>
      </c>
      <c r="CG26" s="49" t="str">
        <f t="shared" si="14"/>
        <v/>
      </c>
    </row>
    <row r="27" spans="1:85" ht="15" customHeight="1">
      <c r="A27" s="201"/>
      <c r="B27" s="19" t="str">
        <f>MID(Main!AQ12,1,1)</f>
        <v>N</v>
      </c>
      <c r="C27" s="19" t="str">
        <f>MID(Main!AQ12,2,1)</f>
        <v>A</v>
      </c>
      <c r="D27" s="19" t="str">
        <f>MID(Main!AQ12,3,1)</f>
        <v>G</v>
      </c>
      <c r="E27" s="19" t="str">
        <f>MID(Main!AQ12,4,1)</f>
        <v>I</v>
      </c>
      <c r="F27" s="19" t="str">
        <f>MID(Main!AQ12,5,1)</f>
        <v>N</v>
      </c>
      <c r="G27" s="19" t="str">
        <f>MID(Main!AQ12,6,1)</f>
        <v>E</v>
      </c>
      <c r="H27" s="19" t="str">
        <f>MID(Main!AQ12,7,1)</f>
        <v>N</v>
      </c>
      <c r="I27" s="19" t="str">
        <f>MID(Main!AQ12,8,1)</f>
        <v>I</v>
      </c>
      <c r="J27" s="19" t="str">
        <f>MID(Main!AQ12,9,1)</f>
        <v xml:space="preserve"> </v>
      </c>
      <c r="K27" s="19" t="str">
        <f>MID(Main!AQ12,10,1)</f>
        <v>V</v>
      </c>
      <c r="L27" s="19" t="str">
        <f>MID(Main!AQ12,11,1)</f>
        <v>E</v>
      </c>
      <c r="M27" s="19" t="str">
        <f>MID(Main!AQ12,12,1)</f>
        <v>N</v>
      </c>
      <c r="N27" s="19" t="str">
        <f>MID(Main!AQ12,13,1)</f>
        <v>K</v>
      </c>
      <c r="O27" s="19" t="str">
        <f>MID(Main!AQ12,14,1)</f>
        <v>A</v>
      </c>
      <c r="P27" s="19" t="str">
        <f>MID(Main!AQ12,15,1)</f>
        <v>T</v>
      </c>
      <c r="Q27" s="19" t="str">
        <f>MID(Main!AQ12,16,1)</f>
        <v>A</v>
      </c>
      <c r="R27" s="19" t="str">
        <f>MID(Main!AQ12,17,1)</f>
        <v>R</v>
      </c>
      <c r="S27" s="19" t="str">
        <f>MID(Main!AQ12,18,1)</f>
        <v>A</v>
      </c>
      <c r="T27" s="19" t="str">
        <f>MID(Main!AQ12,19,1)</f>
        <v>M</v>
      </c>
      <c r="U27" s="19" t="str">
        <f>MID(Main!AQ12,20,1)</f>
        <v>A</v>
      </c>
      <c r="V27" s="19" t="str">
        <f>MID(Main!AQ12,21,1)</f>
        <v>N</v>
      </c>
      <c r="W27" s="19" t="str">
        <f>MID(Main!AQ12,22,1)</f>
        <v>A</v>
      </c>
      <c r="X27" s="19" t="str">
        <f>MID(Main!AQ12,23,1)</f>
        <v>I</v>
      </c>
      <c r="Y27" s="19" t="str">
        <f>MID(Main!AQ12,24,1)</f>
        <v>A</v>
      </c>
      <c r="Z27" s="19" t="str">
        <f>MID(Main!AQ12,25,1)</f>
        <v>H</v>
      </c>
      <c r="AA27" s="19" t="str">
        <f>MID(Main!AQ12,26,1)</f>
        <v/>
      </c>
      <c r="AB27" s="19" t="str">
        <f>MID(Main!AQ12,27,1)</f>
        <v/>
      </c>
      <c r="AC27" s="19" t="str">
        <f>MID(Main!AQ12,28,1)</f>
        <v/>
      </c>
      <c r="AD27" s="19" t="str">
        <f>MID(Main!AQ12,29,1)</f>
        <v/>
      </c>
      <c r="AE27" s="19" t="str">
        <f>MID(Main!AQ12,30,1)</f>
        <v/>
      </c>
      <c r="AF27" s="19" t="str">
        <f>MID(Main!AQ12,31,1)</f>
        <v/>
      </c>
      <c r="AG27" s="19" t="str">
        <f>MID(Main!AQ12,32,1)</f>
        <v/>
      </c>
      <c r="AH27" s="19" t="str">
        <f>MID(Main!AQ12,33,1)</f>
        <v/>
      </c>
      <c r="AI27" s="19" t="str">
        <f>MID(Main!AQ12,34,1)</f>
        <v/>
      </c>
      <c r="AJ27" s="19" t="str">
        <f>MID(Main!AQ12,35,1)</f>
        <v/>
      </c>
      <c r="AK27" s="19" t="str">
        <f>MID(Main!AQ12,36,1)</f>
        <v/>
      </c>
      <c r="AL27" s="19" t="str">
        <f>MID(Main!AQ12,37,1)</f>
        <v/>
      </c>
      <c r="AM27" s="19" t="str">
        <f>MID(Main!AQ12,38,1)</f>
        <v/>
      </c>
      <c r="AN27" s="19" t="str">
        <f>MID(Main!AQ12,39,1)</f>
        <v/>
      </c>
      <c r="AO27" s="19" t="str">
        <f>MID(Main!AQ12,40,1)</f>
        <v/>
      </c>
      <c r="AP27" s="19" t="str">
        <f>MID(Main!AQ12,41,1)</f>
        <v/>
      </c>
      <c r="AQ27" s="19" t="str">
        <f>MID(Main!AQ12,42,1)</f>
        <v/>
      </c>
      <c r="AR27" s="195"/>
      <c r="AS27" s="195"/>
      <c r="AT27" s="195"/>
      <c r="AU27" s="195"/>
      <c r="AV27" s="195"/>
      <c r="AW27" s="195"/>
      <c r="AX27" s="195"/>
      <c r="AY27" s="195"/>
      <c r="AZ27" s="195"/>
      <c r="BA27" s="195"/>
      <c r="BB27" s="195"/>
      <c r="BC27" s="195"/>
      <c r="BD27" s="195"/>
      <c r="BE27" s="195"/>
      <c r="BF27" s="195"/>
      <c r="BG27" s="195"/>
      <c r="BH27" s="195"/>
      <c r="BI27" s="198"/>
      <c r="BO27" s="46">
        <v>21</v>
      </c>
      <c r="BP27" s="46" t="s">
        <v>462</v>
      </c>
      <c r="BQ27" s="46"/>
      <c r="BR27" s="46"/>
      <c r="BS27" s="46" t="str">
        <f t="shared" si="15"/>
        <v>NIL</v>
      </c>
      <c r="BT27" s="46">
        <f t="shared" si="1"/>
        <v>0</v>
      </c>
      <c r="BU27" s="46">
        <f t="shared" si="2"/>
        <v>0</v>
      </c>
      <c r="BV27" s="46" t="str">
        <f t="shared" si="3"/>
        <v/>
      </c>
      <c r="BW27" s="46">
        <f t="shared" si="4"/>
        <v>0</v>
      </c>
      <c r="BX27" s="49">
        <f t="shared" si="5"/>
        <v>0</v>
      </c>
      <c r="BY27" s="46" t="str">
        <f t="shared" si="6"/>
        <v/>
      </c>
      <c r="BZ27" s="46">
        <f t="shared" si="7"/>
        <v>0</v>
      </c>
      <c r="CA27" s="49">
        <f t="shared" si="8"/>
        <v>0</v>
      </c>
      <c r="CB27" s="46" t="str">
        <f t="shared" si="9"/>
        <v/>
      </c>
      <c r="CC27" s="46">
        <f t="shared" si="10"/>
        <v>0</v>
      </c>
      <c r="CD27" s="49">
        <f t="shared" si="11"/>
        <v>0</v>
      </c>
      <c r="CE27" s="46" t="str">
        <f t="shared" si="12"/>
        <v/>
      </c>
      <c r="CF27" s="46">
        <f t="shared" si="13"/>
        <v>0</v>
      </c>
      <c r="CG27" s="49" t="str">
        <f t="shared" si="14"/>
        <v/>
      </c>
    </row>
    <row r="28" spans="1:85" ht="15" customHeight="1">
      <c r="A28" s="202"/>
      <c r="B28" s="20" t="str">
        <f>MID(Main!AR12,1,1)</f>
        <v>N</v>
      </c>
      <c r="C28" s="20" t="str">
        <f>MID(Main!AR12,2,1)</f>
        <v>A</v>
      </c>
      <c r="D28" s="20" t="str">
        <f>MID(Main!AR12,3,1)</f>
        <v>G</v>
      </c>
      <c r="E28" s="20" t="str">
        <f>MID(Main!AR12,4,1)</f>
        <v>I</v>
      </c>
      <c r="F28" s="20" t="str">
        <f>MID(Main!AR12,5,1)</f>
        <v>N</v>
      </c>
      <c r="G28" s="20" t="str">
        <f>MID(Main!AR12,6,1)</f>
        <v>E</v>
      </c>
      <c r="H28" s="20" t="str">
        <f>MID(Main!AR12,7,1)</f>
        <v>N</v>
      </c>
      <c r="I28" s="20" t="str">
        <f>MID(Main!AR12,8,1)</f>
        <v>I</v>
      </c>
      <c r="J28" s="20" t="str">
        <f>MID(Main!AR12,9,1)</f>
        <v xml:space="preserve"> </v>
      </c>
      <c r="K28" s="20" t="str">
        <f>MID(Main!AR12,10,1)</f>
        <v>N</v>
      </c>
      <c r="L28" s="20" t="str">
        <f>MID(Main!AR12,11,1)</f>
        <v>A</v>
      </c>
      <c r="M28" s="20" t="str">
        <f>MID(Main!AR12,12,1)</f>
        <v>G</v>
      </c>
      <c r="N28" s="20" t="str">
        <f>MID(Main!AR12,13,1)</f>
        <v>A</v>
      </c>
      <c r="O28" s="20" t="str">
        <f>MID(Main!AR12,14,1)</f>
        <v>M</v>
      </c>
      <c r="P28" s="20" t="str">
        <f>MID(Main!AR12,15,1)</f>
        <v>A</v>
      </c>
      <c r="Q28" s="20" t="str">
        <f>MID(Main!AR12,16,1)</f>
        <v>N</v>
      </c>
      <c r="R28" s="20" t="str">
        <f>MID(Main!AR12,17,1)</f>
        <v>I</v>
      </c>
      <c r="S28" s="20" t="str">
        <f>MID(Main!AR12,18,1)</f>
        <v/>
      </c>
      <c r="T28" s="20" t="str">
        <f>MID(Main!AR12,19,1)</f>
        <v/>
      </c>
      <c r="U28" s="20" t="str">
        <f>MID(Main!AR12,20,1)</f>
        <v/>
      </c>
      <c r="V28" s="20" t="str">
        <f>MID(Main!AR12,21,1)</f>
        <v/>
      </c>
      <c r="W28" s="20" t="str">
        <f>MID(Main!AR12,22,1)</f>
        <v/>
      </c>
      <c r="X28" s="20" t="str">
        <f>MID(Main!AR12,23,1)</f>
        <v/>
      </c>
      <c r="Y28" s="20" t="str">
        <f>MID(Main!AR12,24,1)</f>
        <v/>
      </c>
      <c r="Z28" s="20" t="str">
        <f>MID(Main!AR12,25,1)</f>
        <v/>
      </c>
      <c r="AA28" s="20" t="str">
        <f>MID(Main!AR12,26,1)</f>
        <v/>
      </c>
      <c r="AB28" s="20" t="str">
        <f>MID(Main!AR12,27,1)</f>
        <v/>
      </c>
      <c r="AC28" s="20" t="str">
        <f>MID(Main!AR12,28,1)</f>
        <v/>
      </c>
      <c r="AD28" s="20" t="str">
        <f>MID(Main!AR12,29,1)</f>
        <v/>
      </c>
      <c r="AE28" s="20" t="str">
        <f>MID(Main!AR12,30,1)</f>
        <v/>
      </c>
      <c r="AF28" s="20" t="str">
        <f>MID(Main!AR12,31,1)</f>
        <v/>
      </c>
      <c r="AG28" s="20" t="str">
        <f>MID(Main!AR12,32,1)</f>
        <v/>
      </c>
      <c r="AH28" s="20" t="str">
        <f>MID(Main!AR12,33,1)</f>
        <v/>
      </c>
      <c r="AI28" s="20" t="str">
        <f>MID(Main!AR12,34,1)</f>
        <v/>
      </c>
      <c r="AJ28" s="20" t="str">
        <f>MID(Main!AR12,35,1)</f>
        <v/>
      </c>
      <c r="AK28" s="20" t="str">
        <f>MID(Main!AR12,36,1)</f>
        <v/>
      </c>
      <c r="AL28" s="20" t="str">
        <f>MID(Main!AR12,37,1)</f>
        <v/>
      </c>
      <c r="AM28" s="20" t="str">
        <f>MID(Main!AR12,38,1)</f>
        <v/>
      </c>
      <c r="AN28" s="20" t="str">
        <f>MID(Main!AR12,39,1)</f>
        <v/>
      </c>
      <c r="AO28" s="20" t="str">
        <f>MID(Main!AR12,40,1)</f>
        <v/>
      </c>
      <c r="AP28" s="20" t="str">
        <f>MID(Main!AR12,41,1)</f>
        <v/>
      </c>
      <c r="AQ28" s="20" t="str">
        <f>MID(Main!AR12,42,1)</f>
        <v/>
      </c>
      <c r="AR28" s="196"/>
      <c r="AS28" s="196"/>
      <c r="AT28" s="196"/>
      <c r="AU28" s="196"/>
      <c r="AV28" s="196"/>
      <c r="AW28" s="196"/>
      <c r="AX28" s="196"/>
      <c r="AY28" s="196"/>
      <c r="AZ28" s="196"/>
      <c r="BA28" s="196"/>
      <c r="BB28" s="196"/>
      <c r="BC28" s="196"/>
      <c r="BD28" s="196"/>
      <c r="BE28" s="196"/>
      <c r="BF28" s="196"/>
      <c r="BG28" s="196"/>
      <c r="BH28" s="196"/>
      <c r="BI28" s="199"/>
      <c r="BO28" s="46">
        <v>22</v>
      </c>
      <c r="BP28" s="46" t="s">
        <v>463</v>
      </c>
      <c r="BQ28" s="46"/>
      <c r="BR28" s="46"/>
      <c r="BS28" s="46" t="str">
        <f t="shared" si="15"/>
        <v>NIL</v>
      </c>
      <c r="BT28" s="46">
        <f t="shared" si="1"/>
        <v>0</v>
      </c>
      <c r="BU28" s="46">
        <f t="shared" si="2"/>
        <v>0</v>
      </c>
      <c r="BV28" s="46" t="str">
        <f t="shared" si="3"/>
        <v/>
      </c>
      <c r="BW28" s="46">
        <f t="shared" si="4"/>
        <v>0</v>
      </c>
      <c r="BX28" s="49">
        <f t="shared" si="5"/>
        <v>0</v>
      </c>
      <c r="BY28" s="46" t="str">
        <f t="shared" si="6"/>
        <v/>
      </c>
      <c r="BZ28" s="46">
        <f t="shared" si="7"/>
        <v>0</v>
      </c>
      <c r="CA28" s="49">
        <f t="shared" si="8"/>
        <v>0</v>
      </c>
      <c r="CB28" s="46" t="str">
        <f t="shared" si="9"/>
        <v/>
      </c>
      <c r="CC28" s="46">
        <f t="shared" si="10"/>
        <v>0</v>
      </c>
      <c r="CD28" s="49">
        <f t="shared" si="11"/>
        <v>0</v>
      </c>
      <c r="CE28" s="46" t="str">
        <f t="shared" si="12"/>
        <v/>
      </c>
      <c r="CF28" s="46">
        <f t="shared" si="13"/>
        <v>0</v>
      </c>
      <c r="CG28" s="49" t="str">
        <f t="shared" si="14"/>
        <v/>
      </c>
    </row>
    <row r="29" spans="1:85" ht="15" customHeight="1">
      <c r="A29" s="200">
        <f>IF(AR29="","",SUBTOTAL(103,$AR$8:AR29))</f>
        <v>8</v>
      </c>
      <c r="B29" s="18" t="str">
        <f>MID(Main!AP13,1,1)</f>
        <v>S</v>
      </c>
      <c r="C29" s="18" t="str">
        <f>MID(Main!AP13,2,1)</f>
        <v>H</v>
      </c>
      <c r="D29" s="18" t="str">
        <f>MID(Main!AP13,3,1)</f>
        <v>A</v>
      </c>
      <c r="E29" s="18" t="str">
        <f>MID(Main!AP13,4,1)</f>
        <v>I</v>
      </c>
      <c r="F29" s="18" t="str">
        <f>MID(Main!AP13,5,1)</f>
        <v>K</v>
      </c>
      <c r="G29" s="18" t="str">
        <f>MID(Main!AP13,6,1)</f>
        <v xml:space="preserve"> </v>
      </c>
      <c r="H29" s="18" t="str">
        <f>MID(Main!AP13,7,1)</f>
        <v>H</v>
      </c>
      <c r="I29" s="18" t="str">
        <f>MID(Main!AP13,8,1)</f>
        <v>A</v>
      </c>
      <c r="J29" s="18" t="str">
        <f>MID(Main!AP13,9,1)</f>
        <v>S</v>
      </c>
      <c r="K29" s="18" t="str">
        <f>MID(Main!AP13,10,1)</f>
        <v>E</v>
      </c>
      <c r="L29" s="18" t="str">
        <f>MID(Main!AP13,11,1)</f>
        <v>E</v>
      </c>
      <c r="M29" s="18" t="str">
        <f>MID(Main!AP13,12,1)</f>
        <v>N</v>
      </c>
      <c r="N29" s="18" t="str">
        <f>MID(Main!AP13,13,1)</f>
        <v>A</v>
      </c>
      <c r="O29" s="18" t="str">
        <f>MID(Main!AP13,14,1)</f>
        <v/>
      </c>
      <c r="P29" s="18" t="str">
        <f>MID(Main!AP13,15,1)</f>
        <v/>
      </c>
      <c r="Q29" s="18" t="str">
        <f>MID(Main!AP13,16,1)</f>
        <v/>
      </c>
      <c r="R29" s="18" t="str">
        <f>MID(Main!AP13,17,1)</f>
        <v/>
      </c>
      <c r="S29" s="18" t="str">
        <f>MID(Main!AP13,18,1)</f>
        <v/>
      </c>
      <c r="T29" s="18" t="str">
        <f>MID(Main!AP13,19,1)</f>
        <v/>
      </c>
      <c r="U29" s="18" t="str">
        <f>MID(Main!AP13,20,1)</f>
        <v/>
      </c>
      <c r="V29" s="18" t="str">
        <f>MID(Main!AP13,21,1)</f>
        <v/>
      </c>
      <c r="W29" s="18" t="str">
        <f>MID(Main!AP13,22,1)</f>
        <v/>
      </c>
      <c r="X29" s="18" t="str">
        <f>MID(Main!AP13,23,1)</f>
        <v/>
      </c>
      <c r="Y29" s="18" t="str">
        <f>MID(Main!AP13,24,1)</f>
        <v/>
      </c>
      <c r="Z29" s="18" t="str">
        <f>MID(Main!AP13,25,1)</f>
        <v/>
      </c>
      <c r="AA29" s="18" t="str">
        <f>MID(Main!AP13,26,1)</f>
        <v/>
      </c>
      <c r="AB29" s="18" t="str">
        <f>MID(Main!AP13,27,1)</f>
        <v/>
      </c>
      <c r="AC29" s="18" t="str">
        <f>MID(Main!AP13,28,1)</f>
        <v/>
      </c>
      <c r="AD29" s="18" t="str">
        <f>MID(Main!AP13,29,1)</f>
        <v/>
      </c>
      <c r="AE29" s="18" t="str">
        <f>MID(Main!AP13,30,1)</f>
        <v/>
      </c>
      <c r="AF29" s="18" t="str">
        <f>MID(Main!AP13,31,1)</f>
        <v/>
      </c>
      <c r="AG29" s="18" t="str">
        <f>MID(Main!AP13,32,1)</f>
        <v/>
      </c>
      <c r="AH29" s="18" t="str">
        <f>MID(Main!AP13,33,1)</f>
        <v/>
      </c>
      <c r="AI29" s="18" t="str">
        <f>MID(Main!AP13,34,1)</f>
        <v/>
      </c>
      <c r="AJ29" s="18" t="str">
        <f>MID(Main!AP13,35,1)</f>
        <v/>
      </c>
      <c r="AK29" s="18" t="str">
        <f>MID(Main!AP13,36,1)</f>
        <v/>
      </c>
      <c r="AL29" s="18" t="str">
        <f>MID(Main!AP13,37,1)</f>
        <v/>
      </c>
      <c r="AM29" s="18" t="str">
        <f>MID(Main!AP13,38,1)</f>
        <v/>
      </c>
      <c r="AN29" s="18" t="str">
        <f>MID(Main!AP13,39,1)</f>
        <v/>
      </c>
      <c r="AO29" s="18" t="str">
        <f>MID(Main!AP13,40,1)</f>
        <v/>
      </c>
      <c r="AP29" s="18" t="str">
        <f>MID(Main!AP13,41,1)</f>
        <v/>
      </c>
      <c r="AQ29" s="18" t="str">
        <f>MID(Main!AP13,42,1)</f>
        <v/>
      </c>
      <c r="AR29" s="194" t="str">
        <f>IF(Main!W13="","",Main!W13)</f>
        <v>G</v>
      </c>
      <c r="AS29" s="194" t="str">
        <f>IF(Main!X13="","",Main!X13)</f>
        <v/>
      </c>
      <c r="AT29" s="194">
        <f>IF(Main!Y13="","",Main!Y13)</f>
        <v>4</v>
      </c>
      <c r="AU29" s="194" t="str">
        <f>IF(Main!Z13="","",Main!Z13)</f>
        <v>01</v>
      </c>
      <c r="AV29" s="194" t="str">
        <f>IF(Main!AA13="","",Main!AA13)</f>
        <v>07</v>
      </c>
      <c r="AW29" s="194" t="str">
        <f>IF(Main!AB13="","",Main!AB13)</f>
        <v>1996</v>
      </c>
      <c r="AX29" s="194" t="str">
        <f>IF(Main!AC13="","",Main!AC13)</f>
        <v>A</v>
      </c>
      <c r="AY29" s="194" t="str">
        <f>IF(Main!AD13="","",Main!AD13)</f>
        <v>01T</v>
      </c>
      <c r="AZ29" s="194" t="str">
        <f>IF(Main!AE13="","",Main!AE13)</f>
        <v>02T</v>
      </c>
      <c r="BA29" s="194" t="str">
        <f>IF(Main!AF13="","",Main!AF13)</f>
        <v>09H</v>
      </c>
      <c r="BB29" s="194" t="str">
        <f>IF(Main!AG13="","",Main!AG13)</f>
        <v>13E</v>
      </c>
      <c r="BC29" s="194" t="str">
        <f>IF(Main!AH13="","",Main!AH13)</f>
        <v>T</v>
      </c>
      <c r="BD29" s="194" t="str">
        <f>IF(Main!AI13="","",Main!AI13)</f>
        <v>15T</v>
      </c>
      <c r="BE29" s="194" t="str">
        <f>IF(Main!AJ13="","",Main!AJ13)</f>
        <v>19T</v>
      </c>
      <c r="BF29" s="194" t="str">
        <f>IF(Main!AK13="","",Main!AK13)</f>
        <v>21T</v>
      </c>
      <c r="BG29" s="194">
        <f>IF(Main!AL13="","",Main!AL13)</f>
        <v>6</v>
      </c>
      <c r="BH29" s="194" t="str">
        <f>IF(Main!AM13="","",Main!AM13)</f>
        <v/>
      </c>
      <c r="BI29" s="197" t="str">
        <f>IF(Main!AN13="","",Main!AN13)</f>
        <v>Fee Paid Rs: 125</v>
      </c>
      <c r="BO29" s="46">
        <v>23</v>
      </c>
      <c r="BP29" s="46" t="s">
        <v>464</v>
      </c>
      <c r="BQ29" s="46"/>
      <c r="BR29" s="46">
        <v>123450017</v>
      </c>
      <c r="BS29" s="46" t="str">
        <f t="shared" si="15"/>
        <v>Twelve  Crores  Thirty Four  Lakhs  Fifty Thousand and Seventeen</v>
      </c>
      <c r="BT29" s="46">
        <f t="shared" si="1"/>
        <v>120000000</v>
      </c>
      <c r="BU29" s="46">
        <f t="shared" si="2"/>
        <v>12</v>
      </c>
      <c r="BV29" s="46" t="str">
        <f t="shared" si="3"/>
        <v xml:space="preserve">Twelve  Crores  </v>
      </c>
      <c r="BW29" s="46">
        <f t="shared" si="4"/>
        <v>3400000</v>
      </c>
      <c r="BX29" s="49">
        <f t="shared" si="5"/>
        <v>34</v>
      </c>
      <c r="BY29" s="46" t="str">
        <f t="shared" si="6"/>
        <v xml:space="preserve">Thirty Four  Lakhs  </v>
      </c>
      <c r="BZ29" s="46">
        <f t="shared" si="7"/>
        <v>50000</v>
      </c>
      <c r="CA29" s="49">
        <f t="shared" si="8"/>
        <v>50</v>
      </c>
      <c r="CB29" s="46" t="str">
        <f t="shared" si="9"/>
        <v xml:space="preserve">Fifty Thousand </v>
      </c>
      <c r="CC29" s="46">
        <f t="shared" si="10"/>
        <v>0</v>
      </c>
      <c r="CD29" s="49">
        <f t="shared" si="11"/>
        <v>0</v>
      </c>
      <c r="CE29" s="46" t="str">
        <f t="shared" si="12"/>
        <v/>
      </c>
      <c r="CF29" s="46">
        <f t="shared" si="13"/>
        <v>17</v>
      </c>
      <c r="CG29" s="49" t="str">
        <f t="shared" si="14"/>
        <v>Seventeen</v>
      </c>
    </row>
    <row r="30" spans="1:85" ht="15" customHeight="1">
      <c r="A30" s="201"/>
      <c r="B30" s="19" t="str">
        <f>MID(Main!AQ13,1,1)</f>
        <v>S</v>
      </c>
      <c r="C30" s="19" t="str">
        <f>MID(Main!AQ13,2,1)</f>
        <v>H</v>
      </c>
      <c r="D30" s="19" t="str">
        <f>MID(Main!AQ13,3,1)</f>
        <v>A</v>
      </c>
      <c r="E30" s="19" t="str">
        <f>MID(Main!AQ13,4,1)</f>
        <v>I</v>
      </c>
      <c r="F30" s="19" t="str">
        <f>MID(Main!AQ13,5,1)</f>
        <v>K</v>
      </c>
      <c r="G30" s="19" t="str">
        <f>MID(Main!AQ13,6,1)</f>
        <v xml:space="preserve"> </v>
      </c>
      <c r="H30" s="19" t="str">
        <f>MID(Main!AQ13,7,1)</f>
        <v>V</v>
      </c>
      <c r="I30" s="19" t="str">
        <f>MID(Main!AQ13,8,1)</f>
        <v>E</v>
      </c>
      <c r="J30" s="19" t="str">
        <f>MID(Main!AQ13,9,1)</f>
        <v>N</v>
      </c>
      <c r="K30" s="19" t="str">
        <f>MID(Main!AQ13,10,1)</f>
        <v>K</v>
      </c>
      <c r="L30" s="19" t="str">
        <f>MID(Main!AQ13,11,1)</f>
        <v>A</v>
      </c>
      <c r="M30" s="19" t="str">
        <f>MID(Main!AQ13,12,1)</f>
        <v>T</v>
      </c>
      <c r="N30" s="19" t="str">
        <f>MID(Main!AQ13,13,1)</f>
        <v>A</v>
      </c>
      <c r="O30" s="19" t="str">
        <f>MID(Main!AQ13,14,1)</f>
        <v>R</v>
      </c>
      <c r="P30" s="19" t="str">
        <f>MID(Main!AQ13,15,1)</f>
        <v>A</v>
      </c>
      <c r="Q30" s="19" t="str">
        <f>MID(Main!AQ13,16,1)</f>
        <v>M</v>
      </c>
      <c r="R30" s="19" t="str">
        <f>MID(Main!AQ13,17,1)</f>
        <v>A</v>
      </c>
      <c r="S30" s="19" t="str">
        <f>MID(Main!AQ13,18,1)</f>
        <v>N</v>
      </c>
      <c r="T30" s="19" t="str">
        <f>MID(Main!AQ13,19,1)</f>
        <v>A</v>
      </c>
      <c r="U30" s="19" t="str">
        <f>MID(Main!AQ13,20,1)</f>
        <v>I</v>
      </c>
      <c r="V30" s="19" t="str">
        <f>MID(Main!AQ13,21,1)</f>
        <v>A</v>
      </c>
      <c r="W30" s="19" t="str">
        <f>MID(Main!AQ13,22,1)</f>
        <v>H</v>
      </c>
      <c r="X30" s="19" t="str">
        <f>MID(Main!AQ13,23,1)</f>
        <v/>
      </c>
      <c r="Y30" s="19" t="str">
        <f>MID(Main!AQ13,24,1)</f>
        <v/>
      </c>
      <c r="Z30" s="19" t="str">
        <f>MID(Main!AQ13,25,1)</f>
        <v/>
      </c>
      <c r="AA30" s="19" t="str">
        <f>MID(Main!AQ13,26,1)</f>
        <v/>
      </c>
      <c r="AB30" s="19" t="str">
        <f>MID(Main!AQ13,27,1)</f>
        <v/>
      </c>
      <c r="AC30" s="19" t="str">
        <f>MID(Main!AQ13,28,1)</f>
        <v/>
      </c>
      <c r="AD30" s="19" t="str">
        <f>MID(Main!AQ13,29,1)</f>
        <v/>
      </c>
      <c r="AE30" s="19" t="str">
        <f>MID(Main!AQ13,30,1)</f>
        <v/>
      </c>
      <c r="AF30" s="19" t="str">
        <f>MID(Main!AQ13,31,1)</f>
        <v/>
      </c>
      <c r="AG30" s="19" t="str">
        <f>MID(Main!AQ13,32,1)</f>
        <v/>
      </c>
      <c r="AH30" s="19" t="str">
        <f>MID(Main!AQ13,33,1)</f>
        <v/>
      </c>
      <c r="AI30" s="19" t="str">
        <f>MID(Main!AQ13,34,1)</f>
        <v/>
      </c>
      <c r="AJ30" s="19" t="str">
        <f>MID(Main!AQ13,35,1)</f>
        <v/>
      </c>
      <c r="AK30" s="19" t="str">
        <f>MID(Main!AQ13,36,1)</f>
        <v/>
      </c>
      <c r="AL30" s="19" t="str">
        <f>MID(Main!AQ13,37,1)</f>
        <v/>
      </c>
      <c r="AM30" s="19" t="str">
        <f>MID(Main!AQ13,38,1)</f>
        <v/>
      </c>
      <c r="AN30" s="19" t="str">
        <f>MID(Main!AQ13,39,1)</f>
        <v/>
      </c>
      <c r="AO30" s="19" t="str">
        <f>MID(Main!AQ13,40,1)</f>
        <v/>
      </c>
      <c r="AP30" s="19" t="str">
        <f>MID(Main!AQ13,41,1)</f>
        <v/>
      </c>
      <c r="AQ30" s="19" t="str">
        <f>MID(Main!AQ13,42,1)</f>
        <v/>
      </c>
      <c r="AR30" s="195"/>
      <c r="AS30" s="195"/>
      <c r="AT30" s="195"/>
      <c r="AU30" s="195"/>
      <c r="AV30" s="195"/>
      <c r="AW30" s="195"/>
      <c r="AX30" s="195"/>
      <c r="AY30" s="195"/>
      <c r="AZ30" s="195"/>
      <c r="BA30" s="195"/>
      <c r="BB30" s="195"/>
      <c r="BC30" s="195"/>
      <c r="BD30" s="195"/>
      <c r="BE30" s="195"/>
      <c r="BF30" s="195"/>
      <c r="BG30" s="195"/>
      <c r="BH30" s="195"/>
      <c r="BI30" s="198"/>
      <c r="BO30" s="46">
        <v>24</v>
      </c>
      <c r="BP30" s="46" t="s">
        <v>465</v>
      </c>
      <c r="BQ30" s="46"/>
      <c r="BR30" s="46">
        <v>123450018</v>
      </c>
      <c r="BS30" s="46" t="str">
        <f t="shared" si="15"/>
        <v>Twelve  Crores  Thirty Four  Lakhs  Fifty Thousand and Eighteen</v>
      </c>
      <c r="BT30" s="46">
        <f t="shared" si="1"/>
        <v>120000000</v>
      </c>
      <c r="BU30" s="46">
        <f t="shared" si="2"/>
        <v>12</v>
      </c>
      <c r="BV30" s="46" t="str">
        <f t="shared" si="3"/>
        <v xml:space="preserve">Twelve  Crores  </v>
      </c>
      <c r="BW30" s="46">
        <f t="shared" si="4"/>
        <v>3400000</v>
      </c>
      <c r="BX30" s="49">
        <f t="shared" si="5"/>
        <v>34</v>
      </c>
      <c r="BY30" s="46" t="str">
        <f t="shared" si="6"/>
        <v xml:space="preserve">Thirty Four  Lakhs  </v>
      </c>
      <c r="BZ30" s="46">
        <f t="shared" si="7"/>
        <v>50000</v>
      </c>
      <c r="CA30" s="49">
        <f t="shared" si="8"/>
        <v>50</v>
      </c>
      <c r="CB30" s="46" t="str">
        <f t="shared" si="9"/>
        <v xml:space="preserve">Fifty Thousand </v>
      </c>
      <c r="CC30" s="46">
        <f t="shared" si="10"/>
        <v>0</v>
      </c>
      <c r="CD30" s="49">
        <f t="shared" si="11"/>
        <v>0</v>
      </c>
      <c r="CE30" s="46" t="str">
        <f t="shared" si="12"/>
        <v/>
      </c>
      <c r="CF30" s="46">
        <f t="shared" si="13"/>
        <v>18</v>
      </c>
      <c r="CG30" s="49" t="str">
        <f t="shared" si="14"/>
        <v>Eighteen</v>
      </c>
    </row>
    <row r="31" spans="1:85" ht="15" customHeight="1">
      <c r="A31" s="202"/>
      <c r="B31" s="20" t="str">
        <f>MID(Main!AR13,1,1)</f>
        <v>S</v>
      </c>
      <c r="C31" s="20" t="str">
        <f>MID(Main!AR13,2,1)</f>
        <v>H</v>
      </c>
      <c r="D31" s="20" t="str">
        <f>MID(Main!AR13,3,1)</f>
        <v>A</v>
      </c>
      <c r="E31" s="20" t="str">
        <f>MID(Main!AR13,4,1)</f>
        <v>I</v>
      </c>
      <c r="F31" s="20" t="str">
        <f>MID(Main!AR13,5,1)</f>
        <v>K</v>
      </c>
      <c r="G31" s="20" t="str">
        <f>MID(Main!AR13,6,1)</f>
        <v xml:space="preserve"> </v>
      </c>
      <c r="H31" s="20" t="str">
        <f>MID(Main!AR13,7,1)</f>
        <v>N</v>
      </c>
      <c r="I31" s="20" t="str">
        <f>MID(Main!AR13,8,1)</f>
        <v>A</v>
      </c>
      <c r="J31" s="20" t="str">
        <f>MID(Main!AR13,9,1)</f>
        <v>G</v>
      </c>
      <c r="K31" s="20" t="str">
        <f>MID(Main!AR13,10,1)</f>
        <v>A</v>
      </c>
      <c r="L31" s="20" t="str">
        <f>MID(Main!AR13,11,1)</f>
        <v>M</v>
      </c>
      <c r="M31" s="20" t="str">
        <f>MID(Main!AR13,12,1)</f>
        <v>A</v>
      </c>
      <c r="N31" s="20" t="str">
        <f>MID(Main!AR13,13,1)</f>
        <v>N</v>
      </c>
      <c r="O31" s="20" t="str">
        <f>MID(Main!AR13,14,1)</f>
        <v>I</v>
      </c>
      <c r="P31" s="20" t="str">
        <f>MID(Main!AR13,15,1)</f>
        <v/>
      </c>
      <c r="Q31" s="20" t="str">
        <f>MID(Main!AR13,16,1)</f>
        <v/>
      </c>
      <c r="R31" s="20" t="str">
        <f>MID(Main!AR13,17,1)</f>
        <v/>
      </c>
      <c r="S31" s="20" t="str">
        <f>MID(Main!AR13,18,1)</f>
        <v/>
      </c>
      <c r="T31" s="20" t="str">
        <f>MID(Main!AR13,19,1)</f>
        <v/>
      </c>
      <c r="U31" s="20" t="str">
        <f>MID(Main!AR13,20,1)</f>
        <v/>
      </c>
      <c r="V31" s="20" t="str">
        <f>MID(Main!AR13,21,1)</f>
        <v/>
      </c>
      <c r="W31" s="20" t="str">
        <f>MID(Main!AR13,22,1)</f>
        <v/>
      </c>
      <c r="X31" s="20" t="str">
        <f>MID(Main!AR13,23,1)</f>
        <v/>
      </c>
      <c r="Y31" s="20" t="str">
        <f>MID(Main!AR13,24,1)</f>
        <v/>
      </c>
      <c r="Z31" s="20" t="str">
        <f>MID(Main!AR13,25,1)</f>
        <v/>
      </c>
      <c r="AA31" s="20" t="str">
        <f>MID(Main!AR13,26,1)</f>
        <v/>
      </c>
      <c r="AB31" s="20" t="str">
        <f>MID(Main!AR13,27,1)</f>
        <v/>
      </c>
      <c r="AC31" s="20" t="str">
        <f>MID(Main!AR13,28,1)</f>
        <v/>
      </c>
      <c r="AD31" s="20" t="str">
        <f>MID(Main!AR13,29,1)</f>
        <v/>
      </c>
      <c r="AE31" s="20" t="str">
        <f>MID(Main!AR13,30,1)</f>
        <v/>
      </c>
      <c r="AF31" s="20" t="str">
        <f>MID(Main!AR13,31,1)</f>
        <v/>
      </c>
      <c r="AG31" s="20" t="str">
        <f>MID(Main!AR13,32,1)</f>
        <v/>
      </c>
      <c r="AH31" s="20" t="str">
        <f>MID(Main!AR13,33,1)</f>
        <v/>
      </c>
      <c r="AI31" s="20" t="str">
        <f>MID(Main!AR13,34,1)</f>
        <v/>
      </c>
      <c r="AJ31" s="20" t="str">
        <f>MID(Main!AR13,35,1)</f>
        <v/>
      </c>
      <c r="AK31" s="20" t="str">
        <f>MID(Main!AR13,36,1)</f>
        <v/>
      </c>
      <c r="AL31" s="20" t="str">
        <f>MID(Main!AR13,37,1)</f>
        <v/>
      </c>
      <c r="AM31" s="20" t="str">
        <f>MID(Main!AR13,38,1)</f>
        <v/>
      </c>
      <c r="AN31" s="20" t="str">
        <f>MID(Main!AR13,39,1)</f>
        <v/>
      </c>
      <c r="AO31" s="20" t="str">
        <f>MID(Main!AR13,40,1)</f>
        <v/>
      </c>
      <c r="AP31" s="20" t="str">
        <f>MID(Main!AR13,41,1)</f>
        <v/>
      </c>
      <c r="AQ31" s="20" t="str">
        <f>MID(Main!AR13,42,1)</f>
        <v/>
      </c>
      <c r="AR31" s="196"/>
      <c r="AS31" s="196"/>
      <c r="AT31" s="196"/>
      <c r="AU31" s="196"/>
      <c r="AV31" s="196"/>
      <c r="AW31" s="196"/>
      <c r="AX31" s="196"/>
      <c r="AY31" s="196"/>
      <c r="AZ31" s="196"/>
      <c r="BA31" s="196"/>
      <c r="BB31" s="196"/>
      <c r="BC31" s="196"/>
      <c r="BD31" s="196"/>
      <c r="BE31" s="196"/>
      <c r="BF31" s="196"/>
      <c r="BG31" s="196"/>
      <c r="BH31" s="196"/>
      <c r="BI31" s="199"/>
      <c r="BO31" s="46">
        <v>25</v>
      </c>
      <c r="BP31" s="46" t="s">
        <v>466</v>
      </c>
      <c r="BQ31" s="46"/>
      <c r="BR31" s="46">
        <v>123450019</v>
      </c>
      <c r="BS31" s="46" t="str">
        <f t="shared" si="15"/>
        <v>Twelve  Crores  Thirty Four  Lakhs  Fifty Thousand and Ninteen</v>
      </c>
      <c r="BT31" s="46">
        <f t="shared" si="1"/>
        <v>120000000</v>
      </c>
      <c r="BU31" s="46">
        <f t="shared" si="2"/>
        <v>12</v>
      </c>
      <c r="BV31" s="46" t="str">
        <f t="shared" si="3"/>
        <v xml:space="preserve">Twelve  Crores  </v>
      </c>
      <c r="BW31" s="46">
        <f t="shared" si="4"/>
        <v>3400000</v>
      </c>
      <c r="BX31" s="49">
        <f t="shared" si="5"/>
        <v>34</v>
      </c>
      <c r="BY31" s="46" t="str">
        <f t="shared" si="6"/>
        <v xml:space="preserve">Thirty Four  Lakhs  </v>
      </c>
      <c r="BZ31" s="46">
        <f t="shared" si="7"/>
        <v>50000</v>
      </c>
      <c r="CA31" s="49">
        <f t="shared" si="8"/>
        <v>50</v>
      </c>
      <c r="CB31" s="46" t="str">
        <f t="shared" si="9"/>
        <v xml:space="preserve">Fifty Thousand </v>
      </c>
      <c r="CC31" s="46">
        <f t="shared" si="10"/>
        <v>0</v>
      </c>
      <c r="CD31" s="49">
        <f t="shared" si="11"/>
        <v>0</v>
      </c>
      <c r="CE31" s="46" t="str">
        <f t="shared" si="12"/>
        <v/>
      </c>
      <c r="CF31" s="46">
        <f t="shared" si="13"/>
        <v>19</v>
      </c>
      <c r="CG31" s="49" t="str">
        <f t="shared" si="14"/>
        <v>Ninteen</v>
      </c>
    </row>
    <row r="32" spans="1:85" ht="15" customHeight="1">
      <c r="A32" s="200">
        <f>IF(AR32="","",SUBTOTAL(103,$AR$8:AR32))</f>
        <v>9</v>
      </c>
      <c r="B32" s="18" t="str">
        <f>MID(Main!AP14,1,1)</f>
        <v>M</v>
      </c>
      <c r="C32" s="18" t="str">
        <f>MID(Main!AP14,2,1)</f>
        <v>A</v>
      </c>
      <c r="D32" s="18" t="str">
        <f>MID(Main!AP14,3,1)</f>
        <v>D</v>
      </c>
      <c r="E32" s="18" t="str">
        <f>MID(Main!AP14,4,1)</f>
        <v>D</v>
      </c>
      <c r="F32" s="18" t="str">
        <f>MID(Main!AP14,5,1)</f>
        <v>E</v>
      </c>
      <c r="G32" s="18" t="str">
        <f>MID(Main!AP14,6,1)</f>
        <v>L</v>
      </c>
      <c r="H32" s="18" t="str">
        <f>MID(Main!AP14,7,1)</f>
        <v>A</v>
      </c>
      <c r="I32" s="18" t="str">
        <f>MID(Main!AP14,8,1)</f>
        <v xml:space="preserve"> </v>
      </c>
      <c r="J32" s="18" t="str">
        <f>MID(Main!AP14,9,1)</f>
        <v>H</v>
      </c>
      <c r="K32" s="18" t="str">
        <f>MID(Main!AP14,10,1)</f>
        <v>E</v>
      </c>
      <c r="L32" s="18" t="str">
        <f>MID(Main!AP14,11,1)</f>
        <v>M</v>
      </c>
      <c r="M32" s="18" t="str">
        <f>MID(Main!AP14,12,1)</f>
        <v>A</v>
      </c>
      <c r="N32" s="18" t="str">
        <f>MID(Main!AP14,13,1)</f>
        <v>L</v>
      </c>
      <c r="O32" s="18" t="str">
        <f>MID(Main!AP14,14,1)</f>
        <v>A</v>
      </c>
      <c r="P32" s="18" t="str">
        <f>MID(Main!AP14,15,1)</f>
        <v>T</v>
      </c>
      <c r="Q32" s="18" t="str">
        <f>MID(Main!AP14,16,1)</f>
        <v>H</v>
      </c>
      <c r="R32" s="18" t="str">
        <f>MID(Main!AP14,17,1)</f>
        <v>A</v>
      </c>
      <c r="S32" s="18" t="str">
        <f>MID(Main!AP14,18,1)</f>
        <v/>
      </c>
      <c r="T32" s="18" t="str">
        <f>MID(Main!AP14,19,1)</f>
        <v/>
      </c>
      <c r="U32" s="18" t="str">
        <f>MID(Main!AP14,20,1)</f>
        <v/>
      </c>
      <c r="V32" s="18" t="str">
        <f>MID(Main!AP14,21,1)</f>
        <v/>
      </c>
      <c r="W32" s="18" t="str">
        <f>MID(Main!AP14,22,1)</f>
        <v/>
      </c>
      <c r="X32" s="18" t="str">
        <f>MID(Main!AP14,23,1)</f>
        <v/>
      </c>
      <c r="Y32" s="18" t="str">
        <f>MID(Main!AP14,24,1)</f>
        <v/>
      </c>
      <c r="Z32" s="18" t="str">
        <f>MID(Main!AP14,25,1)</f>
        <v/>
      </c>
      <c r="AA32" s="18" t="str">
        <f>MID(Main!AP14,26,1)</f>
        <v/>
      </c>
      <c r="AB32" s="18" t="str">
        <f>MID(Main!AP14,27,1)</f>
        <v/>
      </c>
      <c r="AC32" s="18" t="str">
        <f>MID(Main!AP14,28,1)</f>
        <v/>
      </c>
      <c r="AD32" s="18" t="str">
        <f>MID(Main!AP14,29,1)</f>
        <v/>
      </c>
      <c r="AE32" s="18" t="str">
        <f>MID(Main!AP14,30,1)</f>
        <v/>
      </c>
      <c r="AF32" s="18" t="str">
        <f>MID(Main!AP14,31,1)</f>
        <v/>
      </c>
      <c r="AG32" s="18" t="str">
        <f>MID(Main!AP14,32,1)</f>
        <v/>
      </c>
      <c r="AH32" s="18" t="str">
        <f>MID(Main!AP14,33,1)</f>
        <v/>
      </c>
      <c r="AI32" s="18" t="str">
        <f>MID(Main!AP14,34,1)</f>
        <v/>
      </c>
      <c r="AJ32" s="18" t="str">
        <f>MID(Main!AP14,35,1)</f>
        <v/>
      </c>
      <c r="AK32" s="18" t="str">
        <f>MID(Main!AP14,36,1)</f>
        <v/>
      </c>
      <c r="AL32" s="18" t="str">
        <f>MID(Main!AP14,37,1)</f>
        <v/>
      </c>
      <c r="AM32" s="18" t="str">
        <f>MID(Main!AP14,38,1)</f>
        <v/>
      </c>
      <c r="AN32" s="18" t="str">
        <f>MID(Main!AP14,39,1)</f>
        <v/>
      </c>
      <c r="AO32" s="18" t="str">
        <f>MID(Main!AP14,40,1)</f>
        <v/>
      </c>
      <c r="AP32" s="18" t="str">
        <f>MID(Main!AP14,41,1)</f>
        <v/>
      </c>
      <c r="AQ32" s="18" t="str">
        <f>MID(Main!AP14,42,1)</f>
        <v/>
      </c>
      <c r="AR32" s="194" t="str">
        <f>IF(Main!W14="","",Main!W14)</f>
        <v>G</v>
      </c>
      <c r="AS32" s="194" t="str">
        <f>IF(Main!X14="","",Main!X14)</f>
        <v/>
      </c>
      <c r="AT32" s="194">
        <f>IF(Main!Y14="","",Main!Y14)</f>
        <v>4</v>
      </c>
      <c r="AU32" s="194" t="str">
        <f>IF(Main!Z14="","",Main!Z14)</f>
        <v>01</v>
      </c>
      <c r="AV32" s="194" t="str">
        <f>IF(Main!AA14="","",Main!AA14)</f>
        <v>07</v>
      </c>
      <c r="AW32" s="194" t="str">
        <f>IF(Main!AB14="","",Main!AB14)</f>
        <v>1997</v>
      </c>
      <c r="AX32" s="194" t="str">
        <f>IF(Main!AC14="","",Main!AC14)</f>
        <v>A</v>
      </c>
      <c r="AY32" s="194" t="str">
        <f>IF(Main!AD14="","",Main!AD14)</f>
        <v>01T</v>
      </c>
      <c r="AZ32" s="194" t="str">
        <f>IF(Main!AE14="","",Main!AE14)</f>
        <v>02T</v>
      </c>
      <c r="BA32" s="194" t="str">
        <f>IF(Main!AF14="","",Main!AF14)</f>
        <v>09H</v>
      </c>
      <c r="BB32" s="194" t="str">
        <f>IF(Main!AG14="","",Main!AG14)</f>
        <v>13E</v>
      </c>
      <c r="BC32" s="194" t="str">
        <f>IF(Main!AH14="","",Main!AH14)</f>
        <v>T</v>
      </c>
      <c r="BD32" s="194" t="str">
        <f>IF(Main!AI14="","",Main!AI14)</f>
        <v>15T</v>
      </c>
      <c r="BE32" s="194" t="str">
        <f>IF(Main!AJ14="","",Main!AJ14)</f>
        <v>19T</v>
      </c>
      <c r="BF32" s="194" t="str">
        <f>IF(Main!AK14="","",Main!AK14)</f>
        <v>21T</v>
      </c>
      <c r="BG32" s="194">
        <f>IF(Main!AL14="","",Main!AL14)</f>
        <v>6</v>
      </c>
      <c r="BH32" s="194" t="str">
        <f>IF(Main!AM14="","",Main!AM14)</f>
        <v/>
      </c>
      <c r="BI32" s="197" t="str">
        <f>IF(Main!AN14="","",Main!AN14)</f>
        <v>Fee Paid Rs: 125</v>
      </c>
      <c r="BO32" s="46">
        <v>26</v>
      </c>
      <c r="BP32" s="46" t="s">
        <v>467</v>
      </c>
      <c r="BQ32" s="46"/>
      <c r="BR32" s="46">
        <v>123450020</v>
      </c>
      <c r="BS32" s="46" t="str">
        <f t="shared" si="15"/>
        <v>Twelve  Crores  Thirty Four  Lakhs  Fifty Thousand and Twenty</v>
      </c>
      <c r="BT32" s="46">
        <f t="shared" si="1"/>
        <v>120000000</v>
      </c>
      <c r="BU32" s="46">
        <f t="shared" si="2"/>
        <v>12</v>
      </c>
      <c r="BV32" s="46" t="str">
        <f t="shared" si="3"/>
        <v xml:space="preserve">Twelve  Crores  </v>
      </c>
      <c r="BW32" s="46">
        <f t="shared" si="4"/>
        <v>3400000</v>
      </c>
      <c r="BX32" s="49">
        <f t="shared" si="5"/>
        <v>34</v>
      </c>
      <c r="BY32" s="46" t="str">
        <f t="shared" si="6"/>
        <v xml:space="preserve">Thirty Four  Lakhs  </v>
      </c>
      <c r="BZ32" s="46">
        <f t="shared" si="7"/>
        <v>50000</v>
      </c>
      <c r="CA32" s="49">
        <f t="shared" si="8"/>
        <v>50</v>
      </c>
      <c r="CB32" s="46" t="str">
        <f t="shared" si="9"/>
        <v xml:space="preserve">Fifty Thousand </v>
      </c>
      <c r="CC32" s="46">
        <f t="shared" si="10"/>
        <v>0</v>
      </c>
      <c r="CD32" s="49">
        <f t="shared" si="11"/>
        <v>0</v>
      </c>
      <c r="CE32" s="46" t="str">
        <f t="shared" si="12"/>
        <v/>
      </c>
      <c r="CF32" s="46">
        <f t="shared" si="13"/>
        <v>20</v>
      </c>
      <c r="CG32" s="49" t="str">
        <f t="shared" si="14"/>
        <v>Twenty</v>
      </c>
    </row>
    <row r="33" spans="1:85" ht="15" customHeight="1">
      <c r="A33" s="201"/>
      <c r="B33" s="19" t="str">
        <f>MID(Main!AQ14,1,1)</f>
        <v>M</v>
      </c>
      <c r="C33" s="19" t="str">
        <f>MID(Main!AQ14,2,1)</f>
        <v>A</v>
      </c>
      <c r="D33" s="19" t="str">
        <f>MID(Main!AQ14,3,1)</f>
        <v>D</v>
      </c>
      <c r="E33" s="19" t="str">
        <f>MID(Main!AQ14,4,1)</f>
        <v>D</v>
      </c>
      <c r="F33" s="19" t="str">
        <f>MID(Main!AQ14,5,1)</f>
        <v>E</v>
      </c>
      <c r="G33" s="19" t="str">
        <f>MID(Main!AQ14,6,1)</f>
        <v>L</v>
      </c>
      <c r="H33" s="19" t="str">
        <f>MID(Main!AQ14,7,1)</f>
        <v>A</v>
      </c>
      <c r="I33" s="19" t="str">
        <f>MID(Main!AQ14,8,1)</f>
        <v xml:space="preserve"> </v>
      </c>
      <c r="J33" s="19" t="str">
        <f>MID(Main!AQ14,9,1)</f>
        <v>V</v>
      </c>
      <c r="K33" s="19" t="str">
        <f>MID(Main!AQ14,10,1)</f>
        <v>E</v>
      </c>
      <c r="L33" s="19" t="str">
        <f>MID(Main!AQ14,11,1)</f>
        <v>N</v>
      </c>
      <c r="M33" s="19" t="str">
        <f>MID(Main!AQ14,12,1)</f>
        <v>K</v>
      </c>
      <c r="N33" s="19" t="str">
        <f>MID(Main!AQ14,13,1)</f>
        <v>A</v>
      </c>
      <c r="O33" s="19" t="str">
        <f>MID(Main!AQ14,14,1)</f>
        <v>T</v>
      </c>
      <c r="P33" s="19" t="str">
        <f>MID(Main!AQ14,15,1)</f>
        <v>A</v>
      </c>
      <c r="Q33" s="19" t="str">
        <f>MID(Main!AQ14,16,1)</f>
        <v>R</v>
      </c>
      <c r="R33" s="19" t="str">
        <f>MID(Main!AQ14,17,1)</f>
        <v>A</v>
      </c>
      <c r="S33" s="19" t="str">
        <f>MID(Main!AQ14,18,1)</f>
        <v>M</v>
      </c>
      <c r="T33" s="19" t="str">
        <f>MID(Main!AQ14,19,1)</f>
        <v>A</v>
      </c>
      <c r="U33" s="19" t="str">
        <f>MID(Main!AQ14,20,1)</f>
        <v>N</v>
      </c>
      <c r="V33" s="19" t="str">
        <f>MID(Main!AQ14,21,1)</f>
        <v>A</v>
      </c>
      <c r="W33" s="19" t="str">
        <f>MID(Main!AQ14,22,1)</f>
        <v>I</v>
      </c>
      <c r="X33" s="19" t="str">
        <f>MID(Main!AQ14,23,1)</f>
        <v>A</v>
      </c>
      <c r="Y33" s="19" t="str">
        <f>MID(Main!AQ14,24,1)</f>
        <v>H</v>
      </c>
      <c r="Z33" s="19" t="str">
        <f>MID(Main!AQ14,25,1)</f>
        <v/>
      </c>
      <c r="AA33" s="19" t="str">
        <f>MID(Main!AQ14,26,1)</f>
        <v/>
      </c>
      <c r="AB33" s="19" t="str">
        <f>MID(Main!AQ14,27,1)</f>
        <v/>
      </c>
      <c r="AC33" s="19" t="str">
        <f>MID(Main!AQ14,28,1)</f>
        <v/>
      </c>
      <c r="AD33" s="19" t="str">
        <f>MID(Main!AQ14,29,1)</f>
        <v/>
      </c>
      <c r="AE33" s="19" t="str">
        <f>MID(Main!AQ14,30,1)</f>
        <v/>
      </c>
      <c r="AF33" s="19" t="str">
        <f>MID(Main!AQ14,31,1)</f>
        <v/>
      </c>
      <c r="AG33" s="19" t="str">
        <f>MID(Main!AQ14,32,1)</f>
        <v/>
      </c>
      <c r="AH33" s="19" t="str">
        <f>MID(Main!AQ14,33,1)</f>
        <v/>
      </c>
      <c r="AI33" s="19" t="str">
        <f>MID(Main!AQ14,34,1)</f>
        <v/>
      </c>
      <c r="AJ33" s="19" t="str">
        <f>MID(Main!AQ14,35,1)</f>
        <v/>
      </c>
      <c r="AK33" s="19" t="str">
        <f>MID(Main!AQ14,36,1)</f>
        <v/>
      </c>
      <c r="AL33" s="19" t="str">
        <f>MID(Main!AQ14,37,1)</f>
        <v/>
      </c>
      <c r="AM33" s="19" t="str">
        <f>MID(Main!AQ14,38,1)</f>
        <v/>
      </c>
      <c r="AN33" s="19" t="str">
        <f>MID(Main!AQ14,39,1)</f>
        <v/>
      </c>
      <c r="AO33" s="19" t="str">
        <f>MID(Main!AQ14,40,1)</f>
        <v/>
      </c>
      <c r="AP33" s="19" t="str">
        <f>MID(Main!AQ14,41,1)</f>
        <v/>
      </c>
      <c r="AQ33" s="19" t="str">
        <f>MID(Main!AQ14,42,1)</f>
        <v/>
      </c>
      <c r="AR33" s="195"/>
      <c r="AS33" s="195"/>
      <c r="AT33" s="195"/>
      <c r="AU33" s="195"/>
      <c r="AV33" s="195"/>
      <c r="AW33" s="195"/>
      <c r="AX33" s="195"/>
      <c r="AY33" s="195"/>
      <c r="AZ33" s="195"/>
      <c r="BA33" s="195"/>
      <c r="BB33" s="195"/>
      <c r="BC33" s="195"/>
      <c r="BD33" s="195"/>
      <c r="BE33" s="195"/>
      <c r="BF33" s="195"/>
      <c r="BG33" s="195"/>
      <c r="BH33" s="195"/>
      <c r="BI33" s="198"/>
      <c r="BO33" s="46">
        <v>27</v>
      </c>
      <c r="BP33" s="46" t="s">
        <v>468</v>
      </c>
      <c r="BQ33" s="46"/>
      <c r="BR33" s="46">
        <v>123450021</v>
      </c>
      <c r="BS33" s="46" t="str">
        <f t="shared" si="15"/>
        <v>Twelve  Crores  Thirty Four  Lakhs  Fifty Thousand and Twenty One</v>
      </c>
      <c r="BT33" s="46">
        <f t="shared" si="1"/>
        <v>120000000</v>
      </c>
      <c r="BU33" s="46">
        <f t="shared" si="2"/>
        <v>12</v>
      </c>
      <c r="BV33" s="46" t="str">
        <f t="shared" si="3"/>
        <v xml:space="preserve">Twelve  Crores  </v>
      </c>
      <c r="BW33" s="46">
        <f t="shared" si="4"/>
        <v>3400000</v>
      </c>
      <c r="BX33" s="49">
        <f t="shared" si="5"/>
        <v>34</v>
      </c>
      <c r="BY33" s="46" t="str">
        <f t="shared" si="6"/>
        <v xml:space="preserve">Thirty Four  Lakhs  </v>
      </c>
      <c r="BZ33" s="46">
        <f t="shared" si="7"/>
        <v>50000</v>
      </c>
      <c r="CA33" s="49">
        <f t="shared" si="8"/>
        <v>50</v>
      </c>
      <c r="CB33" s="46" t="str">
        <f t="shared" si="9"/>
        <v xml:space="preserve">Fifty Thousand </v>
      </c>
      <c r="CC33" s="46">
        <f t="shared" si="10"/>
        <v>0</v>
      </c>
      <c r="CD33" s="49">
        <f t="shared" si="11"/>
        <v>0</v>
      </c>
      <c r="CE33" s="46" t="str">
        <f t="shared" si="12"/>
        <v/>
      </c>
      <c r="CF33" s="46">
        <f t="shared" si="13"/>
        <v>21</v>
      </c>
      <c r="CG33" s="49" t="str">
        <f t="shared" si="14"/>
        <v>Twenty One</v>
      </c>
    </row>
    <row r="34" spans="1:85" ht="15" customHeight="1">
      <c r="A34" s="202"/>
      <c r="B34" s="20" t="str">
        <f>MID(Main!AR14,1,1)</f>
        <v>M</v>
      </c>
      <c r="C34" s="20" t="str">
        <f>MID(Main!AR14,2,1)</f>
        <v>A</v>
      </c>
      <c r="D34" s="20" t="str">
        <f>MID(Main!AR14,3,1)</f>
        <v>D</v>
      </c>
      <c r="E34" s="20" t="str">
        <f>MID(Main!AR14,4,1)</f>
        <v>D</v>
      </c>
      <c r="F34" s="20" t="str">
        <f>MID(Main!AR14,5,1)</f>
        <v>E</v>
      </c>
      <c r="G34" s="20" t="str">
        <f>MID(Main!AR14,6,1)</f>
        <v>L</v>
      </c>
      <c r="H34" s="20" t="str">
        <f>MID(Main!AR14,7,1)</f>
        <v>A</v>
      </c>
      <c r="I34" s="20" t="str">
        <f>MID(Main!AR14,8,1)</f>
        <v xml:space="preserve"> </v>
      </c>
      <c r="J34" s="20" t="str">
        <f>MID(Main!AR14,9,1)</f>
        <v>N</v>
      </c>
      <c r="K34" s="20" t="str">
        <f>MID(Main!AR14,10,1)</f>
        <v>A</v>
      </c>
      <c r="L34" s="20" t="str">
        <f>MID(Main!AR14,11,1)</f>
        <v>G</v>
      </c>
      <c r="M34" s="20" t="str">
        <f>MID(Main!AR14,12,1)</f>
        <v>A</v>
      </c>
      <c r="N34" s="20" t="str">
        <f>MID(Main!AR14,13,1)</f>
        <v>M</v>
      </c>
      <c r="O34" s="20" t="str">
        <f>MID(Main!AR14,14,1)</f>
        <v>A</v>
      </c>
      <c r="P34" s="20" t="str">
        <f>MID(Main!AR14,15,1)</f>
        <v>N</v>
      </c>
      <c r="Q34" s="20" t="str">
        <f>MID(Main!AR14,16,1)</f>
        <v>I</v>
      </c>
      <c r="R34" s="20" t="str">
        <f>MID(Main!AR14,17,1)</f>
        <v/>
      </c>
      <c r="S34" s="20" t="str">
        <f>MID(Main!AR14,18,1)</f>
        <v/>
      </c>
      <c r="T34" s="20" t="str">
        <f>MID(Main!AR14,19,1)</f>
        <v/>
      </c>
      <c r="U34" s="20" t="str">
        <f>MID(Main!AR14,20,1)</f>
        <v/>
      </c>
      <c r="V34" s="20" t="str">
        <f>MID(Main!AR14,21,1)</f>
        <v/>
      </c>
      <c r="W34" s="20" t="str">
        <f>MID(Main!AR14,22,1)</f>
        <v/>
      </c>
      <c r="X34" s="20" t="str">
        <f>MID(Main!AR14,23,1)</f>
        <v/>
      </c>
      <c r="Y34" s="20" t="str">
        <f>MID(Main!AR14,24,1)</f>
        <v/>
      </c>
      <c r="Z34" s="20" t="str">
        <f>MID(Main!AR14,25,1)</f>
        <v/>
      </c>
      <c r="AA34" s="20" t="str">
        <f>MID(Main!AR14,26,1)</f>
        <v/>
      </c>
      <c r="AB34" s="20" t="str">
        <f>MID(Main!AR14,27,1)</f>
        <v/>
      </c>
      <c r="AC34" s="20" t="str">
        <f>MID(Main!AR14,28,1)</f>
        <v/>
      </c>
      <c r="AD34" s="20" t="str">
        <f>MID(Main!AR14,29,1)</f>
        <v/>
      </c>
      <c r="AE34" s="20" t="str">
        <f>MID(Main!AR14,30,1)</f>
        <v/>
      </c>
      <c r="AF34" s="20" t="str">
        <f>MID(Main!AR14,31,1)</f>
        <v/>
      </c>
      <c r="AG34" s="20" t="str">
        <f>MID(Main!AR14,32,1)</f>
        <v/>
      </c>
      <c r="AH34" s="20" t="str">
        <f>MID(Main!AR14,33,1)</f>
        <v/>
      </c>
      <c r="AI34" s="20" t="str">
        <f>MID(Main!AR14,34,1)</f>
        <v/>
      </c>
      <c r="AJ34" s="20" t="str">
        <f>MID(Main!AR14,35,1)</f>
        <v/>
      </c>
      <c r="AK34" s="20" t="str">
        <f>MID(Main!AR14,36,1)</f>
        <v/>
      </c>
      <c r="AL34" s="20" t="str">
        <f>MID(Main!AR14,37,1)</f>
        <v/>
      </c>
      <c r="AM34" s="20" t="str">
        <f>MID(Main!AR14,38,1)</f>
        <v/>
      </c>
      <c r="AN34" s="20" t="str">
        <f>MID(Main!AR14,39,1)</f>
        <v/>
      </c>
      <c r="AO34" s="20" t="str">
        <f>MID(Main!AR14,40,1)</f>
        <v/>
      </c>
      <c r="AP34" s="20" t="str">
        <f>MID(Main!AR14,41,1)</f>
        <v/>
      </c>
      <c r="AQ34" s="20" t="str">
        <f>MID(Main!AR14,42,1)</f>
        <v/>
      </c>
      <c r="AR34" s="196"/>
      <c r="AS34" s="196"/>
      <c r="AT34" s="196"/>
      <c r="AU34" s="196"/>
      <c r="AV34" s="196"/>
      <c r="AW34" s="196"/>
      <c r="AX34" s="196"/>
      <c r="AY34" s="196"/>
      <c r="AZ34" s="196"/>
      <c r="BA34" s="196"/>
      <c r="BB34" s="196"/>
      <c r="BC34" s="196"/>
      <c r="BD34" s="196"/>
      <c r="BE34" s="196"/>
      <c r="BF34" s="196"/>
      <c r="BG34" s="196"/>
      <c r="BH34" s="196"/>
      <c r="BI34" s="199"/>
      <c r="BO34" s="46">
        <v>28</v>
      </c>
      <c r="BP34" s="46" t="s">
        <v>469</v>
      </c>
      <c r="BQ34" s="46"/>
      <c r="BR34" s="46">
        <v>123450022</v>
      </c>
      <c r="BS34" s="46" t="str">
        <f t="shared" si="15"/>
        <v>Twelve  Crores  Thirty Four  Lakhs  Fifty Thousand and Twenty Two</v>
      </c>
      <c r="BT34" s="46">
        <f t="shared" si="1"/>
        <v>120000000</v>
      </c>
      <c r="BU34" s="46">
        <f t="shared" si="2"/>
        <v>12</v>
      </c>
      <c r="BV34" s="46" t="str">
        <f t="shared" si="3"/>
        <v xml:space="preserve">Twelve  Crores  </v>
      </c>
      <c r="BW34" s="46">
        <f t="shared" si="4"/>
        <v>3400000</v>
      </c>
      <c r="BX34" s="49">
        <f t="shared" si="5"/>
        <v>34</v>
      </c>
      <c r="BY34" s="46" t="str">
        <f t="shared" si="6"/>
        <v xml:space="preserve">Thirty Four  Lakhs  </v>
      </c>
      <c r="BZ34" s="46">
        <f t="shared" si="7"/>
        <v>50000</v>
      </c>
      <c r="CA34" s="49">
        <f t="shared" si="8"/>
        <v>50</v>
      </c>
      <c r="CB34" s="46" t="str">
        <f t="shared" si="9"/>
        <v xml:space="preserve">Fifty Thousand </v>
      </c>
      <c r="CC34" s="46">
        <f t="shared" si="10"/>
        <v>0</v>
      </c>
      <c r="CD34" s="49">
        <f t="shared" si="11"/>
        <v>0</v>
      </c>
      <c r="CE34" s="46" t="str">
        <f t="shared" si="12"/>
        <v/>
      </c>
      <c r="CF34" s="46">
        <f t="shared" si="13"/>
        <v>22</v>
      </c>
      <c r="CG34" s="49" t="str">
        <f t="shared" si="14"/>
        <v>Twenty Two</v>
      </c>
    </row>
    <row r="35" spans="1:85" ht="15" customHeight="1">
      <c r="A35" s="200">
        <f>IF(AR35="","",SUBTOTAL(103,$AR$8:AR35))</f>
        <v>10</v>
      </c>
      <c r="B35" s="18" t="str">
        <f>MID(Main!AP15,1,1)</f>
        <v>T</v>
      </c>
      <c r="C35" s="18" t="str">
        <f>MID(Main!AP15,2,1)</f>
        <v>H</v>
      </c>
      <c r="D35" s="18" t="str">
        <f>MID(Main!AP15,3,1)</f>
        <v>O</v>
      </c>
      <c r="E35" s="18" t="str">
        <f>MID(Main!AP15,4,1)</f>
        <v>N</v>
      </c>
      <c r="F35" s="18" t="str">
        <f>MID(Main!AP15,5,1)</f>
        <v>D</v>
      </c>
      <c r="G35" s="18" t="str">
        <f>MID(Main!AP15,6,1)</f>
        <v>A</v>
      </c>
      <c r="H35" s="18" t="str">
        <f>MID(Main!AP15,7,1)</f>
        <v>M</v>
      </c>
      <c r="I35" s="18" t="str">
        <f>MID(Main!AP15,8,1)</f>
        <v>A</v>
      </c>
      <c r="J35" s="18" t="str">
        <f>MID(Main!AP15,9,1)</f>
        <v>N</v>
      </c>
      <c r="K35" s="18" t="str">
        <f>MID(Main!AP15,10,1)</f>
        <v>A</v>
      </c>
      <c r="L35" s="18" t="str">
        <f>MID(Main!AP15,11,1)</f>
        <v>D</v>
      </c>
      <c r="M35" s="18" t="str">
        <f>MID(Main!AP15,12,1)</f>
        <v>U</v>
      </c>
      <c r="N35" s="18" t="str">
        <f>MID(Main!AP15,13,1)</f>
        <v xml:space="preserve"> </v>
      </c>
      <c r="O35" s="18" t="str">
        <f>MID(Main!AP15,14,1)</f>
        <v>I</v>
      </c>
      <c r="P35" s="18" t="str">
        <f>MID(Main!AP15,15,1)</f>
        <v>N</v>
      </c>
      <c r="Q35" s="18" t="str">
        <f>MID(Main!AP15,16,1)</f>
        <v>D</v>
      </c>
      <c r="R35" s="18" t="str">
        <f>MID(Main!AP15,17,1)</f>
        <v>U</v>
      </c>
      <c r="S35" s="18" t="str">
        <f>MID(Main!AP15,18,1)</f>
        <v/>
      </c>
      <c r="T35" s="18" t="str">
        <f>MID(Main!AP15,19,1)</f>
        <v/>
      </c>
      <c r="U35" s="18" t="str">
        <f>MID(Main!AP15,20,1)</f>
        <v/>
      </c>
      <c r="V35" s="18" t="str">
        <f>MID(Main!AP15,21,1)</f>
        <v/>
      </c>
      <c r="W35" s="18" t="str">
        <f>MID(Main!AP15,22,1)</f>
        <v/>
      </c>
      <c r="X35" s="18" t="str">
        <f>MID(Main!AP15,23,1)</f>
        <v/>
      </c>
      <c r="Y35" s="18" t="str">
        <f>MID(Main!AP15,24,1)</f>
        <v/>
      </c>
      <c r="Z35" s="18" t="str">
        <f>MID(Main!AP15,25,1)</f>
        <v/>
      </c>
      <c r="AA35" s="18" t="str">
        <f>MID(Main!AP15,26,1)</f>
        <v/>
      </c>
      <c r="AB35" s="18" t="str">
        <f>MID(Main!AP15,27,1)</f>
        <v/>
      </c>
      <c r="AC35" s="18" t="str">
        <f>MID(Main!AP15,28,1)</f>
        <v/>
      </c>
      <c r="AD35" s="18" t="str">
        <f>MID(Main!AP15,29,1)</f>
        <v/>
      </c>
      <c r="AE35" s="18" t="str">
        <f>MID(Main!AP15,30,1)</f>
        <v/>
      </c>
      <c r="AF35" s="18" t="str">
        <f>MID(Main!AP15,31,1)</f>
        <v/>
      </c>
      <c r="AG35" s="18" t="str">
        <f>MID(Main!AP15,32,1)</f>
        <v/>
      </c>
      <c r="AH35" s="18" t="str">
        <f>MID(Main!AP15,33,1)</f>
        <v/>
      </c>
      <c r="AI35" s="18" t="str">
        <f>MID(Main!AP15,34,1)</f>
        <v/>
      </c>
      <c r="AJ35" s="18" t="str">
        <f>MID(Main!AP15,35,1)</f>
        <v/>
      </c>
      <c r="AK35" s="18" t="str">
        <f>MID(Main!AP15,36,1)</f>
        <v/>
      </c>
      <c r="AL35" s="18" t="str">
        <f>MID(Main!AP15,37,1)</f>
        <v/>
      </c>
      <c r="AM35" s="18" t="str">
        <f>MID(Main!AP15,38,1)</f>
        <v/>
      </c>
      <c r="AN35" s="18" t="str">
        <f>MID(Main!AP15,39,1)</f>
        <v/>
      </c>
      <c r="AO35" s="18" t="str">
        <f>MID(Main!AP15,40,1)</f>
        <v/>
      </c>
      <c r="AP35" s="18" t="str">
        <f>MID(Main!AP15,41,1)</f>
        <v/>
      </c>
      <c r="AQ35" s="18" t="str">
        <f>MID(Main!AP15,42,1)</f>
        <v/>
      </c>
      <c r="AR35" s="194" t="str">
        <f>IF(Main!W15="","",Main!W15)</f>
        <v>G</v>
      </c>
      <c r="AS35" s="194" t="str">
        <f>IF(Main!X15="","",Main!X15)</f>
        <v/>
      </c>
      <c r="AT35" s="194" t="str">
        <f>IF(Main!Y15="","",Main!Y15)</f>
        <v/>
      </c>
      <c r="AU35" s="194" t="str">
        <f>IF(Main!Z15="","",Main!Z15)</f>
        <v>01</v>
      </c>
      <c r="AV35" s="194" t="str">
        <f>IF(Main!AA15="","",Main!AA15)</f>
        <v>07</v>
      </c>
      <c r="AW35" s="194" t="str">
        <f>IF(Main!AB15="","",Main!AB15)</f>
        <v>1998</v>
      </c>
      <c r="AX35" s="194" t="str">
        <f>IF(Main!AC15="","",Main!AC15)</f>
        <v>A</v>
      </c>
      <c r="AY35" s="194" t="str">
        <f>IF(Main!AD15="","",Main!AD15)</f>
        <v>01T</v>
      </c>
      <c r="AZ35" s="194" t="str">
        <f>IF(Main!AE15="","",Main!AE15)</f>
        <v>02T</v>
      </c>
      <c r="BA35" s="194" t="str">
        <f>IF(Main!AF15="","",Main!AF15)</f>
        <v>09H</v>
      </c>
      <c r="BB35" s="194" t="str">
        <f>IF(Main!AG15="","",Main!AG15)</f>
        <v>13E</v>
      </c>
      <c r="BC35" s="194" t="str">
        <f>IF(Main!AH15="","",Main!AH15)</f>
        <v>T</v>
      </c>
      <c r="BD35" s="194" t="str">
        <f>IF(Main!AI15="","",Main!AI15)</f>
        <v>15T</v>
      </c>
      <c r="BE35" s="194" t="str">
        <f>IF(Main!AJ15="","",Main!AJ15)</f>
        <v>19T</v>
      </c>
      <c r="BF35" s="194" t="str">
        <f>IF(Main!AK15="","",Main!AK15)</f>
        <v>21T</v>
      </c>
      <c r="BG35" s="194">
        <f>IF(Main!AL15="","",Main!AL15)</f>
        <v>6</v>
      </c>
      <c r="BH35" s="194" t="str">
        <f>IF(Main!AM15="","",Main!AM15)</f>
        <v/>
      </c>
      <c r="BI35" s="197" t="str">
        <f>IF(Main!AN15="","",Main!AN15)</f>
        <v>Fee Paid Rs: 125</v>
      </c>
      <c r="BO35" s="46">
        <v>29</v>
      </c>
      <c r="BP35" s="46" t="s">
        <v>470</v>
      </c>
      <c r="BQ35" s="46"/>
      <c r="BR35" s="46">
        <v>123450023</v>
      </c>
      <c r="BS35" s="46" t="str">
        <f t="shared" si="15"/>
        <v>Twelve  Crores  Thirty Four  Lakhs  Fifty Thousand and Twenty Three</v>
      </c>
      <c r="BT35" s="46">
        <f t="shared" si="1"/>
        <v>120000000</v>
      </c>
      <c r="BU35" s="46">
        <f t="shared" si="2"/>
        <v>12</v>
      </c>
      <c r="BV35" s="46" t="str">
        <f t="shared" si="3"/>
        <v xml:space="preserve">Twelve  Crores  </v>
      </c>
      <c r="BW35" s="46">
        <f t="shared" si="4"/>
        <v>3400000</v>
      </c>
      <c r="BX35" s="49">
        <f t="shared" si="5"/>
        <v>34</v>
      </c>
      <c r="BY35" s="46" t="str">
        <f t="shared" si="6"/>
        <v xml:space="preserve">Thirty Four  Lakhs  </v>
      </c>
      <c r="BZ35" s="46">
        <f t="shared" si="7"/>
        <v>50000</v>
      </c>
      <c r="CA35" s="49">
        <f t="shared" si="8"/>
        <v>50</v>
      </c>
      <c r="CB35" s="46" t="str">
        <f t="shared" si="9"/>
        <v xml:space="preserve">Fifty Thousand </v>
      </c>
      <c r="CC35" s="46">
        <f t="shared" si="10"/>
        <v>0</v>
      </c>
      <c r="CD35" s="49">
        <f t="shared" si="11"/>
        <v>0</v>
      </c>
      <c r="CE35" s="46" t="str">
        <f t="shared" si="12"/>
        <v/>
      </c>
      <c r="CF35" s="46">
        <f t="shared" si="13"/>
        <v>23</v>
      </c>
      <c r="CG35" s="49" t="str">
        <f t="shared" si="14"/>
        <v>Twenty Three</v>
      </c>
    </row>
    <row r="36" spans="1:85" ht="15" customHeight="1">
      <c r="A36" s="201"/>
      <c r="B36" s="19" t="str">
        <f>MID(Main!AQ15,1,1)</f>
        <v>T</v>
      </c>
      <c r="C36" s="19" t="str">
        <f>MID(Main!AQ15,2,1)</f>
        <v>H</v>
      </c>
      <c r="D36" s="19" t="str">
        <f>MID(Main!AQ15,3,1)</f>
        <v>O</v>
      </c>
      <c r="E36" s="19" t="str">
        <f>MID(Main!AQ15,4,1)</f>
        <v>N</v>
      </c>
      <c r="F36" s="19" t="str">
        <f>MID(Main!AQ15,5,1)</f>
        <v>D</v>
      </c>
      <c r="G36" s="19" t="str">
        <f>MID(Main!AQ15,6,1)</f>
        <v>A</v>
      </c>
      <c r="H36" s="19" t="str">
        <f>MID(Main!AQ15,7,1)</f>
        <v>M</v>
      </c>
      <c r="I36" s="19" t="str">
        <f>MID(Main!AQ15,8,1)</f>
        <v>A</v>
      </c>
      <c r="J36" s="19" t="str">
        <f>MID(Main!AQ15,9,1)</f>
        <v>N</v>
      </c>
      <c r="K36" s="19" t="str">
        <f>MID(Main!AQ15,10,1)</f>
        <v>A</v>
      </c>
      <c r="L36" s="19" t="str">
        <f>MID(Main!AQ15,11,1)</f>
        <v>D</v>
      </c>
      <c r="M36" s="19" t="str">
        <f>MID(Main!AQ15,12,1)</f>
        <v>U</v>
      </c>
      <c r="N36" s="19" t="str">
        <f>MID(Main!AQ15,13,1)</f>
        <v xml:space="preserve"> </v>
      </c>
      <c r="O36" s="19" t="str">
        <f>MID(Main!AQ15,14,1)</f>
        <v>V</v>
      </c>
      <c r="P36" s="19" t="str">
        <f>MID(Main!AQ15,15,1)</f>
        <v>E</v>
      </c>
      <c r="Q36" s="19" t="str">
        <f>MID(Main!AQ15,16,1)</f>
        <v>N</v>
      </c>
      <c r="R36" s="19" t="str">
        <f>MID(Main!AQ15,17,1)</f>
        <v>K</v>
      </c>
      <c r="S36" s="19" t="str">
        <f>MID(Main!AQ15,18,1)</f>
        <v>A</v>
      </c>
      <c r="T36" s="19" t="str">
        <f>MID(Main!AQ15,19,1)</f>
        <v>T</v>
      </c>
      <c r="U36" s="19" t="str">
        <f>MID(Main!AQ15,20,1)</f>
        <v>A</v>
      </c>
      <c r="V36" s="19" t="str">
        <f>MID(Main!AQ15,21,1)</f>
        <v>R</v>
      </c>
      <c r="W36" s="19" t="str">
        <f>MID(Main!AQ15,22,1)</f>
        <v>A</v>
      </c>
      <c r="X36" s="19" t="str">
        <f>MID(Main!AQ15,23,1)</f>
        <v>M</v>
      </c>
      <c r="Y36" s="19" t="str">
        <f>MID(Main!AQ15,24,1)</f>
        <v>A</v>
      </c>
      <c r="Z36" s="19" t="str">
        <f>MID(Main!AQ15,25,1)</f>
        <v>N</v>
      </c>
      <c r="AA36" s="19" t="str">
        <f>MID(Main!AQ15,26,1)</f>
        <v>A</v>
      </c>
      <c r="AB36" s="19" t="str">
        <f>MID(Main!AQ15,27,1)</f>
        <v>I</v>
      </c>
      <c r="AC36" s="19" t="str">
        <f>MID(Main!AQ15,28,1)</f>
        <v>A</v>
      </c>
      <c r="AD36" s="19" t="str">
        <f>MID(Main!AQ15,29,1)</f>
        <v>H</v>
      </c>
      <c r="AE36" s="19" t="str">
        <f>MID(Main!AQ15,30,1)</f>
        <v/>
      </c>
      <c r="AF36" s="19" t="str">
        <f>MID(Main!AQ15,31,1)</f>
        <v/>
      </c>
      <c r="AG36" s="19" t="str">
        <f>MID(Main!AQ15,32,1)</f>
        <v/>
      </c>
      <c r="AH36" s="19" t="str">
        <f>MID(Main!AQ15,33,1)</f>
        <v/>
      </c>
      <c r="AI36" s="19" t="str">
        <f>MID(Main!AQ15,34,1)</f>
        <v/>
      </c>
      <c r="AJ36" s="19" t="str">
        <f>MID(Main!AQ15,35,1)</f>
        <v/>
      </c>
      <c r="AK36" s="19" t="str">
        <f>MID(Main!AQ15,36,1)</f>
        <v/>
      </c>
      <c r="AL36" s="19" t="str">
        <f>MID(Main!AQ15,37,1)</f>
        <v/>
      </c>
      <c r="AM36" s="19" t="str">
        <f>MID(Main!AQ15,38,1)</f>
        <v/>
      </c>
      <c r="AN36" s="19" t="str">
        <f>MID(Main!AQ15,39,1)</f>
        <v/>
      </c>
      <c r="AO36" s="19" t="str">
        <f>MID(Main!AQ15,40,1)</f>
        <v/>
      </c>
      <c r="AP36" s="19" t="str">
        <f>MID(Main!AQ15,41,1)</f>
        <v/>
      </c>
      <c r="AQ36" s="19" t="str">
        <f>MID(Main!AQ15,42,1)</f>
        <v/>
      </c>
      <c r="AR36" s="195"/>
      <c r="AS36" s="195"/>
      <c r="AT36" s="195"/>
      <c r="AU36" s="195"/>
      <c r="AV36" s="195"/>
      <c r="AW36" s="195"/>
      <c r="AX36" s="195"/>
      <c r="AY36" s="195"/>
      <c r="AZ36" s="195"/>
      <c r="BA36" s="195"/>
      <c r="BB36" s="195"/>
      <c r="BC36" s="195"/>
      <c r="BD36" s="195"/>
      <c r="BE36" s="195"/>
      <c r="BF36" s="195"/>
      <c r="BG36" s="195"/>
      <c r="BH36" s="195"/>
      <c r="BI36" s="198"/>
      <c r="BO36" s="46">
        <v>30</v>
      </c>
      <c r="BP36" s="46" t="s">
        <v>471</v>
      </c>
      <c r="BQ36" s="46"/>
      <c r="BR36" s="46">
        <v>123450024</v>
      </c>
      <c r="BS36" s="46" t="str">
        <f t="shared" si="15"/>
        <v>Twelve  Crores  Thirty Four  Lakhs  Fifty Thousand and Twenty Four</v>
      </c>
      <c r="BT36" s="46">
        <f t="shared" si="1"/>
        <v>120000000</v>
      </c>
      <c r="BU36" s="46">
        <f t="shared" si="2"/>
        <v>12</v>
      </c>
      <c r="BV36" s="46" t="str">
        <f t="shared" si="3"/>
        <v xml:space="preserve">Twelve  Crores  </v>
      </c>
      <c r="BW36" s="46">
        <f t="shared" si="4"/>
        <v>3400000</v>
      </c>
      <c r="BX36" s="49">
        <f t="shared" si="5"/>
        <v>34</v>
      </c>
      <c r="BY36" s="46" t="str">
        <f t="shared" si="6"/>
        <v xml:space="preserve">Thirty Four  Lakhs  </v>
      </c>
      <c r="BZ36" s="46">
        <f t="shared" si="7"/>
        <v>50000</v>
      </c>
      <c r="CA36" s="49">
        <f t="shared" si="8"/>
        <v>50</v>
      </c>
      <c r="CB36" s="46" t="str">
        <f t="shared" si="9"/>
        <v xml:space="preserve">Fifty Thousand </v>
      </c>
      <c r="CC36" s="46">
        <f t="shared" si="10"/>
        <v>0</v>
      </c>
      <c r="CD36" s="49">
        <f t="shared" si="11"/>
        <v>0</v>
      </c>
      <c r="CE36" s="46" t="str">
        <f t="shared" si="12"/>
        <v/>
      </c>
      <c r="CF36" s="46">
        <f t="shared" si="13"/>
        <v>24</v>
      </c>
      <c r="CG36" s="49" t="str">
        <f t="shared" si="14"/>
        <v>Twenty Four</v>
      </c>
    </row>
    <row r="37" spans="1:85" ht="15" customHeight="1">
      <c r="A37" s="202"/>
      <c r="B37" s="20" t="str">
        <f>MID(Main!AR15,1,1)</f>
        <v>T</v>
      </c>
      <c r="C37" s="20" t="str">
        <f>MID(Main!AR15,2,1)</f>
        <v>H</v>
      </c>
      <c r="D37" s="20" t="str">
        <f>MID(Main!AR15,3,1)</f>
        <v>O</v>
      </c>
      <c r="E37" s="20" t="str">
        <f>MID(Main!AR15,4,1)</f>
        <v>N</v>
      </c>
      <c r="F37" s="20" t="str">
        <f>MID(Main!AR15,5,1)</f>
        <v>D</v>
      </c>
      <c r="G37" s="20" t="str">
        <f>MID(Main!AR15,6,1)</f>
        <v>A</v>
      </c>
      <c r="H37" s="20" t="str">
        <f>MID(Main!AR15,7,1)</f>
        <v>M</v>
      </c>
      <c r="I37" s="20" t="str">
        <f>MID(Main!AR15,8,1)</f>
        <v>A</v>
      </c>
      <c r="J37" s="20" t="str">
        <f>MID(Main!AR15,9,1)</f>
        <v>N</v>
      </c>
      <c r="K37" s="20" t="str">
        <f>MID(Main!AR15,10,1)</f>
        <v>A</v>
      </c>
      <c r="L37" s="20" t="str">
        <f>MID(Main!AR15,11,1)</f>
        <v>D</v>
      </c>
      <c r="M37" s="20" t="str">
        <f>MID(Main!AR15,12,1)</f>
        <v>U</v>
      </c>
      <c r="N37" s="20" t="str">
        <f>MID(Main!AR15,13,1)</f>
        <v xml:space="preserve"> </v>
      </c>
      <c r="O37" s="20" t="str">
        <f>MID(Main!AR15,14,1)</f>
        <v>N</v>
      </c>
      <c r="P37" s="20" t="str">
        <f>MID(Main!AR15,15,1)</f>
        <v>A</v>
      </c>
      <c r="Q37" s="20" t="str">
        <f>MID(Main!AR15,16,1)</f>
        <v>G</v>
      </c>
      <c r="R37" s="20" t="str">
        <f>MID(Main!AR15,17,1)</f>
        <v>A</v>
      </c>
      <c r="S37" s="20" t="str">
        <f>MID(Main!AR15,18,1)</f>
        <v>M</v>
      </c>
      <c r="T37" s="20" t="str">
        <f>MID(Main!AR15,19,1)</f>
        <v>A</v>
      </c>
      <c r="U37" s="20" t="str">
        <f>MID(Main!AR15,20,1)</f>
        <v>N</v>
      </c>
      <c r="V37" s="20" t="str">
        <f>MID(Main!AR15,21,1)</f>
        <v>I</v>
      </c>
      <c r="W37" s="20" t="str">
        <f>MID(Main!AR15,22,1)</f>
        <v/>
      </c>
      <c r="X37" s="20" t="str">
        <f>MID(Main!AR15,23,1)</f>
        <v/>
      </c>
      <c r="Y37" s="20" t="str">
        <f>MID(Main!AR15,24,1)</f>
        <v/>
      </c>
      <c r="Z37" s="20" t="str">
        <f>MID(Main!AR15,25,1)</f>
        <v/>
      </c>
      <c r="AA37" s="20" t="str">
        <f>MID(Main!AR15,26,1)</f>
        <v/>
      </c>
      <c r="AB37" s="20" t="str">
        <f>MID(Main!AR15,27,1)</f>
        <v/>
      </c>
      <c r="AC37" s="20" t="str">
        <f>MID(Main!AR15,28,1)</f>
        <v/>
      </c>
      <c r="AD37" s="20" t="str">
        <f>MID(Main!AR15,29,1)</f>
        <v/>
      </c>
      <c r="AE37" s="20" t="str">
        <f>MID(Main!AR15,30,1)</f>
        <v/>
      </c>
      <c r="AF37" s="20" t="str">
        <f>MID(Main!AR15,31,1)</f>
        <v/>
      </c>
      <c r="AG37" s="20" t="str">
        <f>MID(Main!AR15,32,1)</f>
        <v/>
      </c>
      <c r="AH37" s="20" t="str">
        <f>MID(Main!AR15,33,1)</f>
        <v/>
      </c>
      <c r="AI37" s="20" t="str">
        <f>MID(Main!AR15,34,1)</f>
        <v/>
      </c>
      <c r="AJ37" s="20" t="str">
        <f>MID(Main!AR15,35,1)</f>
        <v/>
      </c>
      <c r="AK37" s="20" t="str">
        <f>MID(Main!AR15,36,1)</f>
        <v/>
      </c>
      <c r="AL37" s="20" t="str">
        <f>MID(Main!AR15,37,1)</f>
        <v/>
      </c>
      <c r="AM37" s="20" t="str">
        <f>MID(Main!AR15,38,1)</f>
        <v/>
      </c>
      <c r="AN37" s="20" t="str">
        <f>MID(Main!AR15,39,1)</f>
        <v/>
      </c>
      <c r="AO37" s="20" t="str">
        <f>MID(Main!AR15,40,1)</f>
        <v/>
      </c>
      <c r="AP37" s="20" t="str">
        <f>MID(Main!AR15,41,1)</f>
        <v/>
      </c>
      <c r="AQ37" s="20" t="str">
        <f>MID(Main!AR15,42,1)</f>
        <v/>
      </c>
      <c r="AR37" s="196"/>
      <c r="AS37" s="196"/>
      <c r="AT37" s="196"/>
      <c r="AU37" s="196"/>
      <c r="AV37" s="196"/>
      <c r="AW37" s="196"/>
      <c r="AX37" s="196"/>
      <c r="AY37" s="196"/>
      <c r="AZ37" s="196"/>
      <c r="BA37" s="196"/>
      <c r="BB37" s="196"/>
      <c r="BC37" s="196"/>
      <c r="BD37" s="196"/>
      <c r="BE37" s="196"/>
      <c r="BF37" s="196"/>
      <c r="BG37" s="196"/>
      <c r="BH37" s="196"/>
      <c r="BI37" s="199"/>
      <c r="BO37" s="46">
        <v>31</v>
      </c>
      <c r="BP37" s="46" t="s">
        <v>472</v>
      </c>
      <c r="BQ37" s="46"/>
      <c r="BR37" s="46">
        <v>123450025</v>
      </c>
      <c r="BS37" s="46" t="str">
        <f t="shared" si="15"/>
        <v>Twelve  Crores  Thirty Four  Lakhs  Fifty Thousand and Twenty Five</v>
      </c>
      <c r="BT37" s="46">
        <f t="shared" si="1"/>
        <v>120000000</v>
      </c>
      <c r="BU37" s="46">
        <f t="shared" si="2"/>
        <v>12</v>
      </c>
      <c r="BV37" s="46" t="str">
        <f t="shared" si="3"/>
        <v xml:space="preserve">Twelve  Crores  </v>
      </c>
      <c r="BW37" s="46">
        <f t="shared" si="4"/>
        <v>3400000</v>
      </c>
      <c r="BX37" s="49">
        <f t="shared" si="5"/>
        <v>34</v>
      </c>
      <c r="BY37" s="46" t="str">
        <f t="shared" si="6"/>
        <v xml:space="preserve">Thirty Four  Lakhs  </v>
      </c>
      <c r="BZ37" s="46">
        <f t="shared" si="7"/>
        <v>50000</v>
      </c>
      <c r="CA37" s="49">
        <f t="shared" si="8"/>
        <v>50</v>
      </c>
      <c r="CB37" s="46" t="str">
        <f t="shared" si="9"/>
        <v xml:space="preserve">Fifty Thousand </v>
      </c>
      <c r="CC37" s="46">
        <f t="shared" si="10"/>
        <v>0</v>
      </c>
      <c r="CD37" s="49">
        <f t="shared" si="11"/>
        <v>0</v>
      </c>
      <c r="CE37" s="46" t="str">
        <f t="shared" si="12"/>
        <v/>
      </c>
      <c r="CF37" s="46">
        <f t="shared" si="13"/>
        <v>25</v>
      </c>
      <c r="CG37" s="49" t="str">
        <f t="shared" si="14"/>
        <v>Twenty Five</v>
      </c>
    </row>
    <row r="38" spans="1:85" ht="15" customHeight="1">
      <c r="A38" s="200">
        <f>IF(AR38="","",SUBTOTAL(103,$AR$8:AR38))</f>
        <v>11</v>
      </c>
      <c r="B38" s="18" t="str">
        <f>MID(Main!AP16,1,1)</f>
        <v>S</v>
      </c>
      <c r="C38" s="18" t="str">
        <f>MID(Main!AP16,2,1)</f>
        <v>H</v>
      </c>
      <c r="D38" s="18" t="str">
        <f>MID(Main!AP16,3,1)</f>
        <v>A</v>
      </c>
      <c r="E38" s="18" t="str">
        <f>MID(Main!AP16,4,1)</f>
        <v>I</v>
      </c>
      <c r="F38" s="18" t="str">
        <f>MID(Main!AP16,5,1)</f>
        <v>K</v>
      </c>
      <c r="G38" s="18" t="str">
        <f>MID(Main!AP16,6,1)</f>
        <v xml:space="preserve"> </v>
      </c>
      <c r="H38" s="18" t="str">
        <f>MID(Main!AP16,7,1)</f>
        <v>J</v>
      </c>
      <c r="I38" s="18" t="str">
        <f>MID(Main!AP16,8,1)</f>
        <v>A</v>
      </c>
      <c r="J38" s="18" t="str">
        <f>MID(Main!AP16,9,1)</f>
        <v>K</v>
      </c>
      <c r="K38" s="18" t="str">
        <f>MID(Main!AP16,10,1)</f>
        <v>I</v>
      </c>
      <c r="L38" s="18" t="str">
        <f>MID(Main!AP16,11,1)</f>
        <v>R</v>
      </c>
      <c r="M38" s="18" t="str">
        <f>MID(Main!AP16,12,1)</f>
        <v>A</v>
      </c>
      <c r="N38" s="18" t="str">
        <f>MID(Main!AP16,13,1)</f>
        <v/>
      </c>
      <c r="O38" s="18" t="str">
        <f>MID(Main!AP16,14,1)</f>
        <v/>
      </c>
      <c r="P38" s="18" t="str">
        <f>MID(Main!AP16,15,1)</f>
        <v/>
      </c>
      <c r="Q38" s="18" t="str">
        <f>MID(Main!AP16,16,1)</f>
        <v/>
      </c>
      <c r="R38" s="18" t="str">
        <f>MID(Main!AP16,17,1)</f>
        <v/>
      </c>
      <c r="S38" s="18" t="str">
        <f>MID(Main!AP16,18,1)</f>
        <v/>
      </c>
      <c r="T38" s="18" t="str">
        <f>MID(Main!AP16,19,1)</f>
        <v/>
      </c>
      <c r="U38" s="18" t="str">
        <f>MID(Main!AP16,20,1)</f>
        <v/>
      </c>
      <c r="V38" s="18" t="str">
        <f>MID(Main!AP16,21,1)</f>
        <v/>
      </c>
      <c r="W38" s="18" t="str">
        <f>MID(Main!AP16,22,1)</f>
        <v/>
      </c>
      <c r="X38" s="18" t="str">
        <f>MID(Main!AP16,23,1)</f>
        <v/>
      </c>
      <c r="Y38" s="18" t="str">
        <f>MID(Main!AP16,24,1)</f>
        <v/>
      </c>
      <c r="Z38" s="18" t="str">
        <f>MID(Main!AP16,25,1)</f>
        <v/>
      </c>
      <c r="AA38" s="18" t="str">
        <f>MID(Main!AP16,26,1)</f>
        <v/>
      </c>
      <c r="AB38" s="18" t="str">
        <f>MID(Main!AP16,27,1)</f>
        <v/>
      </c>
      <c r="AC38" s="18" t="str">
        <f>MID(Main!AP16,28,1)</f>
        <v/>
      </c>
      <c r="AD38" s="18" t="str">
        <f>MID(Main!AP16,29,1)</f>
        <v/>
      </c>
      <c r="AE38" s="18" t="str">
        <f>MID(Main!AP16,30,1)</f>
        <v/>
      </c>
      <c r="AF38" s="18" t="str">
        <f>MID(Main!AP16,31,1)</f>
        <v/>
      </c>
      <c r="AG38" s="18" t="str">
        <f>MID(Main!AP16,32,1)</f>
        <v/>
      </c>
      <c r="AH38" s="18" t="str">
        <f>MID(Main!AP16,33,1)</f>
        <v/>
      </c>
      <c r="AI38" s="18" t="str">
        <f>MID(Main!AP16,34,1)</f>
        <v/>
      </c>
      <c r="AJ38" s="18" t="str">
        <f>MID(Main!AP16,35,1)</f>
        <v/>
      </c>
      <c r="AK38" s="18" t="str">
        <f>MID(Main!AP16,36,1)</f>
        <v/>
      </c>
      <c r="AL38" s="18" t="str">
        <f>MID(Main!AP16,37,1)</f>
        <v/>
      </c>
      <c r="AM38" s="18" t="str">
        <f>MID(Main!AP16,38,1)</f>
        <v/>
      </c>
      <c r="AN38" s="18" t="str">
        <f>MID(Main!AP16,39,1)</f>
        <v/>
      </c>
      <c r="AO38" s="18" t="str">
        <f>MID(Main!AP16,40,1)</f>
        <v/>
      </c>
      <c r="AP38" s="18" t="str">
        <f>MID(Main!AP16,41,1)</f>
        <v/>
      </c>
      <c r="AQ38" s="18" t="str">
        <f>MID(Main!AP16,42,1)</f>
        <v/>
      </c>
      <c r="AR38" s="194" t="str">
        <f>IF(Main!W16="","",Main!W16)</f>
        <v>G</v>
      </c>
      <c r="AS38" s="194" t="str">
        <f>IF(Main!X16="","",Main!X16)</f>
        <v/>
      </c>
      <c r="AT38" s="194">
        <f>IF(Main!Y16="","",Main!Y16)</f>
        <v>4</v>
      </c>
      <c r="AU38" s="194" t="str">
        <f>IF(Main!Z16="","",Main!Z16)</f>
        <v>01</v>
      </c>
      <c r="AV38" s="194" t="str">
        <f>IF(Main!AA16="","",Main!AA16)</f>
        <v>07</v>
      </c>
      <c r="AW38" s="194" t="str">
        <f>IF(Main!AB16="","",Main!AB16)</f>
        <v>1999</v>
      </c>
      <c r="AX38" s="194" t="str">
        <f>IF(Main!AC16="","",Main!AC16)</f>
        <v>A</v>
      </c>
      <c r="AY38" s="194" t="str">
        <f>IF(Main!AD16="","",Main!AD16)</f>
        <v>01T</v>
      </c>
      <c r="AZ38" s="194" t="str">
        <f>IF(Main!AE16="","",Main!AE16)</f>
        <v>02T</v>
      </c>
      <c r="BA38" s="194" t="str">
        <f>IF(Main!AF16="","",Main!AF16)</f>
        <v>09H</v>
      </c>
      <c r="BB38" s="194" t="str">
        <f>IF(Main!AG16="","",Main!AG16)</f>
        <v>13E</v>
      </c>
      <c r="BC38" s="194" t="str">
        <f>IF(Main!AH16="","",Main!AH16)</f>
        <v>T</v>
      </c>
      <c r="BD38" s="194" t="str">
        <f>IF(Main!AI16="","",Main!AI16)</f>
        <v>15T</v>
      </c>
      <c r="BE38" s="194" t="str">
        <f>IF(Main!AJ16="","",Main!AJ16)</f>
        <v>19T</v>
      </c>
      <c r="BF38" s="194" t="str">
        <f>IF(Main!AK16="","",Main!AK16)</f>
        <v>21T</v>
      </c>
      <c r="BG38" s="194">
        <f>IF(Main!AL16="","",Main!AL16)</f>
        <v>6</v>
      </c>
      <c r="BH38" s="194" t="str">
        <f>IF(Main!AM16="","",Main!AM16)</f>
        <v/>
      </c>
      <c r="BI38" s="197" t="str">
        <f>IF(Main!AN16="","",Main!AN16)</f>
        <v>Fee Paid Rs: 125</v>
      </c>
      <c r="BO38" s="46">
        <v>32</v>
      </c>
      <c r="BP38" s="46" t="s">
        <v>473</v>
      </c>
      <c r="BQ38" s="46"/>
      <c r="BR38" s="46">
        <v>123450026</v>
      </c>
      <c r="BS38" s="46" t="str">
        <f t="shared" si="15"/>
        <v>Twelve  Crores  Thirty Four  Lakhs  Fifty Thousand and Twenty Six</v>
      </c>
      <c r="BT38" s="46">
        <f t="shared" si="1"/>
        <v>120000000</v>
      </c>
      <c r="BU38" s="46">
        <f t="shared" si="2"/>
        <v>12</v>
      </c>
      <c r="BV38" s="46" t="str">
        <f t="shared" si="3"/>
        <v xml:space="preserve">Twelve  Crores  </v>
      </c>
      <c r="BW38" s="46">
        <f t="shared" si="4"/>
        <v>3400000</v>
      </c>
      <c r="BX38" s="49">
        <f t="shared" si="5"/>
        <v>34</v>
      </c>
      <c r="BY38" s="46" t="str">
        <f t="shared" si="6"/>
        <v xml:space="preserve">Thirty Four  Lakhs  </v>
      </c>
      <c r="BZ38" s="46">
        <f t="shared" si="7"/>
        <v>50000</v>
      </c>
      <c r="CA38" s="49">
        <f t="shared" si="8"/>
        <v>50</v>
      </c>
      <c r="CB38" s="46" t="str">
        <f t="shared" si="9"/>
        <v xml:space="preserve">Fifty Thousand </v>
      </c>
      <c r="CC38" s="46">
        <f t="shared" si="10"/>
        <v>0</v>
      </c>
      <c r="CD38" s="49">
        <f t="shared" si="11"/>
        <v>0</v>
      </c>
      <c r="CE38" s="46" t="str">
        <f t="shared" si="12"/>
        <v/>
      </c>
      <c r="CF38" s="46">
        <f t="shared" si="13"/>
        <v>26</v>
      </c>
      <c r="CG38" s="49" t="str">
        <f t="shared" si="14"/>
        <v>Twenty Six</v>
      </c>
    </row>
    <row r="39" spans="1:85" ht="15" customHeight="1">
      <c r="A39" s="201"/>
      <c r="B39" s="19" t="str">
        <f>MID(Main!AQ16,1,1)</f>
        <v>S</v>
      </c>
      <c r="C39" s="19" t="str">
        <f>MID(Main!AQ16,2,1)</f>
        <v>H</v>
      </c>
      <c r="D39" s="19" t="str">
        <f>MID(Main!AQ16,3,1)</f>
        <v>A</v>
      </c>
      <c r="E39" s="19" t="str">
        <f>MID(Main!AQ16,4,1)</f>
        <v>I</v>
      </c>
      <c r="F39" s="19" t="str">
        <f>MID(Main!AQ16,5,1)</f>
        <v>K</v>
      </c>
      <c r="G39" s="19" t="str">
        <f>MID(Main!AQ16,6,1)</f>
        <v xml:space="preserve"> </v>
      </c>
      <c r="H39" s="19" t="str">
        <f>MID(Main!AQ16,7,1)</f>
        <v>V</v>
      </c>
      <c r="I39" s="19" t="str">
        <f>MID(Main!AQ16,8,1)</f>
        <v>E</v>
      </c>
      <c r="J39" s="19" t="str">
        <f>MID(Main!AQ16,9,1)</f>
        <v>N</v>
      </c>
      <c r="K39" s="19" t="str">
        <f>MID(Main!AQ16,10,1)</f>
        <v>K</v>
      </c>
      <c r="L39" s="19" t="str">
        <f>MID(Main!AQ16,11,1)</f>
        <v>A</v>
      </c>
      <c r="M39" s="19" t="str">
        <f>MID(Main!AQ16,12,1)</f>
        <v>T</v>
      </c>
      <c r="N39" s="19" t="str">
        <f>MID(Main!AQ16,13,1)</f>
        <v>A</v>
      </c>
      <c r="O39" s="19" t="str">
        <f>MID(Main!AQ16,14,1)</f>
        <v>R</v>
      </c>
      <c r="P39" s="19" t="str">
        <f>MID(Main!AQ16,15,1)</f>
        <v>A</v>
      </c>
      <c r="Q39" s="19" t="str">
        <f>MID(Main!AQ16,16,1)</f>
        <v>M</v>
      </c>
      <c r="R39" s="19" t="str">
        <f>MID(Main!AQ16,17,1)</f>
        <v>A</v>
      </c>
      <c r="S39" s="19" t="str">
        <f>MID(Main!AQ16,18,1)</f>
        <v>N</v>
      </c>
      <c r="T39" s="19" t="str">
        <f>MID(Main!AQ16,19,1)</f>
        <v>A</v>
      </c>
      <c r="U39" s="19" t="str">
        <f>MID(Main!AQ16,20,1)</f>
        <v>I</v>
      </c>
      <c r="V39" s="19" t="str">
        <f>MID(Main!AQ16,21,1)</f>
        <v>A</v>
      </c>
      <c r="W39" s="19" t="str">
        <f>MID(Main!AQ16,22,1)</f>
        <v>H</v>
      </c>
      <c r="X39" s="19" t="str">
        <f>MID(Main!AQ16,23,1)</f>
        <v/>
      </c>
      <c r="Y39" s="19" t="str">
        <f>MID(Main!AQ16,24,1)</f>
        <v/>
      </c>
      <c r="Z39" s="19" t="str">
        <f>MID(Main!AQ16,25,1)</f>
        <v/>
      </c>
      <c r="AA39" s="19" t="str">
        <f>MID(Main!AQ16,26,1)</f>
        <v/>
      </c>
      <c r="AB39" s="19" t="str">
        <f>MID(Main!AQ16,27,1)</f>
        <v/>
      </c>
      <c r="AC39" s="19" t="str">
        <f>MID(Main!AQ16,28,1)</f>
        <v/>
      </c>
      <c r="AD39" s="19" t="str">
        <f>MID(Main!AQ16,29,1)</f>
        <v/>
      </c>
      <c r="AE39" s="19" t="str">
        <f>MID(Main!AQ16,30,1)</f>
        <v/>
      </c>
      <c r="AF39" s="19" t="str">
        <f>MID(Main!AQ16,31,1)</f>
        <v/>
      </c>
      <c r="AG39" s="19" t="str">
        <f>MID(Main!AQ16,32,1)</f>
        <v/>
      </c>
      <c r="AH39" s="19" t="str">
        <f>MID(Main!AQ16,33,1)</f>
        <v/>
      </c>
      <c r="AI39" s="19" t="str">
        <f>MID(Main!AQ16,34,1)</f>
        <v/>
      </c>
      <c r="AJ39" s="19" t="str">
        <f>MID(Main!AQ16,35,1)</f>
        <v/>
      </c>
      <c r="AK39" s="19" t="str">
        <f>MID(Main!AQ16,36,1)</f>
        <v/>
      </c>
      <c r="AL39" s="19" t="str">
        <f>MID(Main!AQ16,37,1)</f>
        <v/>
      </c>
      <c r="AM39" s="19" t="str">
        <f>MID(Main!AQ16,38,1)</f>
        <v/>
      </c>
      <c r="AN39" s="19" t="str">
        <f>MID(Main!AQ16,39,1)</f>
        <v/>
      </c>
      <c r="AO39" s="19" t="str">
        <f>MID(Main!AQ16,40,1)</f>
        <v/>
      </c>
      <c r="AP39" s="19" t="str">
        <f>MID(Main!AQ16,41,1)</f>
        <v/>
      </c>
      <c r="AQ39" s="19" t="str">
        <f>MID(Main!AQ16,42,1)</f>
        <v/>
      </c>
      <c r="AR39" s="195"/>
      <c r="AS39" s="195"/>
      <c r="AT39" s="195"/>
      <c r="AU39" s="195"/>
      <c r="AV39" s="195"/>
      <c r="AW39" s="195"/>
      <c r="AX39" s="195"/>
      <c r="AY39" s="195"/>
      <c r="AZ39" s="195"/>
      <c r="BA39" s="195"/>
      <c r="BB39" s="195"/>
      <c r="BC39" s="195"/>
      <c r="BD39" s="195"/>
      <c r="BE39" s="195"/>
      <c r="BF39" s="195"/>
      <c r="BG39" s="195"/>
      <c r="BH39" s="195"/>
      <c r="BI39" s="198"/>
      <c r="BO39" s="46">
        <v>33</v>
      </c>
      <c r="BP39" s="46" t="s">
        <v>474</v>
      </c>
      <c r="BQ39" s="46"/>
      <c r="BR39" s="46">
        <v>123450027</v>
      </c>
      <c r="BS39" s="46" t="str">
        <f t="shared" si="15"/>
        <v>Twelve  Crores  Thirty Four  Lakhs  Fifty Thousand and Twenty Seven</v>
      </c>
      <c r="BT39" s="46">
        <f t="shared" ref="BT39:BT70" si="16">INT(BR39/10000000)*10000000</f>
        <v>120000000</v>
      </c>
      <c r="BU39" s="46">
        <f t="shared" ref="BU39:BU70" si="17">INT(BR39/10000000)</f>
        <v>12</v>
      </c>
      <c r="BV39" s="46" t="str">
        <f t="shared" ref="BV39:BV70" si="18">IF(BU39=1,CONCATENATE(VLOOKUP(BU39,$BO$7:$BP$105,2),"  Crore "),IF(BU39&gt;1,CONCATENATE(VLOOKUP(BU39,$BO$7:$BP$105,2),"  Crores  "),""))</f>
        <v xml:space="preserve">Twelve  Crores  </v>
      </c>
      <c r="BW39" s="46">
        <f t="shared" ref="BW39:BW70" si="19">INT(BR39/100000)*100000-BT39</f>
        <v>3400000</v>
      </c>
      <c r="BX39" s="49">
        <f t="shared" ref="BX39:BX70" si="20">INT(BW39/100000)</f>
        <v>34</v>
      </c>
      <c r="BY39" s="46" t="str">
        <f t="shared" ref="BY39:BY70" si="21">IF(BX39=1,CONCATENATE(VLOOKUP(BX39,$BO$7:$BP$105,2),"  Lakh "),IF(BX39&gt;1,CONCATENATE(VLOOKUP(BX39,$BO$7:$BP$105,2),"  Lakhs  "),""))</f>
        <v xml:space="preserve">Thirty Four  Lakhs  </v>
      </c>
      <c r="BZ39" s="46">
        <f t="shared" ref="BZ39:BZ70" si="22">INT(BR39/1000)*1000-BT39-BW39</f>
        <v>50000</v>
      </c>
      <c r="CA39" s="49">
        <f t="shared" ref="CA39:CA70" si="23">INT(BZ39/1000)</f>
        <v>50</v>
      </c>
      <c r="CB39" s="46" t="str">
        <f t="shared" ref="CB39:CB70" si="24">IF(CA39&gt;0,CONCATENATE(VLOOKUP(CA39,$BO$7:$BP$105,2)," Thousand "),"")</f>
        <v xml:space="preserve">Fifty Thousand </v>
      </c>
      <c r="CC39" s="46">
        <f t="shared" ref="CC39:CC70" si="25">INT(BR39/100)*100-BT39-BW39-BZ39</f>
        <v>0</v>
      </c>
      <c r="CD39" s="49">
        <f t="shared" ref="CD39:CD70" si="26">INT(CC39/100)</f>
        <v>0</v>
      </c>
      <c r="CE39" s="46" t="str">
        <f t="shared" ref="CE39:CE70" si="27">IF(CD39&gt;0,CONCATENATE(VLOOKUP(CD39,$BO$7:$BP$105,2)," Hundred "),"")</f>
        <v/>
      </c>
      <c r="CF39" s="46">
        <f t="shared" ref="CF39:CF70" si="28">BR39-BT39-BW39-BZ39-CC39</f>
        <v>27</v>
      </c>
      <c r="CG39" s="49" t="str">
        <f t="shared" ref="CG39:CG70" si="29">IF(CF39&gt;0, VLOOKUP(CF39,$BO$7:$BP$105,2),"")</f>
        <v>Twenty Seven</v>
      </c>
    </row>
    <row r="40" spans="1:85" ht="15" customHeight="1">
      <c r="A40" s="202"/>
      <c r="B40" s="20" t="str">
        <f>MID(Main!AR16,1,1)</f>
        <v>S</v>
      </c>
      <c r="C40" s="20" t="str">
        <f>MID(Main!AR16,2,1)</f>
        <v>H</v>
      </c>
      <c r="D40" s="20" t="str">
        <f>MID(Main!AR16,3,1)</f>
        <v>A</v>
      </c>
      <c r="E40" s="20" t="str">
        <f>MID(Main!AR16,4,1)</f>
        <v>I</v>
      </c>
      <c r="F40" s="20" t="str">
        <f>MID(Main!AR16,5,1)</f>
        <v>K</v>
      </c>
      <c r="G40" s="20" t="str">
        <f>MID(Main!AR16,6,1)</f>
        <v xml:space="preserve"> </v>
      </c>
      <c r="H40" s="20" t="str">
        <f>MID(Main!AR16,7,1)</f>
        <v>N</v>
      </c>
      <c r="I40" s="20" t="str">
        <f>MID(Main!AR16,8,1)</f>
        <v>A</v>
      </c>
      <c r="J40" s="20" t="str">
        <f>MID(Main!AR16,9,1)</f>
        <v>G</v>
      </c>
      <c r="K40" s="20" t="str">
        <f>MID(Main!AR16,10,1)</f>
        <v>A</v>
      </c>
      <c r="L40" s="20" t="str">
        <f>MID(Main!AR16,11,1)</f>
        <v>M</v>
      </c>
      <c r="M40" s="20" t="str">
        <f>MID(Main!AR16,12,1)</f>
        <v>A</v>
      </c>
      <c r="N40" s="20" t="str">
        <f>MID(Main!AR16,13,1)</f>
        <v>N</v>
      </c>
      <c r="O40" s="20" t="str">
        <f>MID(Main!AR16,14,1)</f>
        <v>I</v>
      </c>
      <c r="P40" s="20" t="str">
        <f>MID(Main!AR16,15,1)</f>
        <v/>
      </c>
      <c r="Q40" s="20" t="str">
        <f>MID(Main!AR16,16,1)</f>
        <v/>
      </c>
      <c r="R40" s="20" t="str">
        <f>MID(Main!AR16,17,1)</f>
        <v/>
      </c>
      <c r="S40" s="20" t="str">
        <f>MID(Main!AR16,18,1)</f>
        <v/>
      </c>
      <c r="T40" s="20" t="str">
        <f>MID(Main!AR16,19,1)</f>
        <v/>
      </c>
      <c r="U40" s="20" t="str">
        <f>MID(Main!AR16,20,1)</f>
        <v/>
      </c>
      <c r="V40" s="20" t="str">
        <f>MID(Main!AR16,21,1)</f>
        <v/>
      </c>
      <c r="W40" s="20" t="str">
        <f>MID(Main!AR16,22,1)</f>
        <v/>
      </c>
      <c r="X40" s="20" t="str">
        <f>MID(Main!AR16,23,1)</f>
        <v/>
      </c>
      <c r="Y40" s="20" t="str">
        <f>MID(Main!AR16,24,1)</f>
        <v/>
      </c>
      <c r="Z40" s="20" t="str">
        <f>MID(Main!AR16,25,1)</f>
        <v/>
      </c>
      <c r="AA40" s="20" t="str">
        <f>MID(Main!AR16,26,1)</f>
        <v/>
      </c>
      <c r="AB40" s="20" t="str">
        <f>MID(Main!AR16,27,1)</f>
        <v/>
      </c>
      <c r="AC40" s="20" t="str">
        <f>MID(Main!AR16,28,1)</f>
        <v/>
      </c>
      <c r="AD40" s="20" t="str">
        <f>MID(Main!AR16,29,1)</f>
        <v/>
      </c>
      <c r="AE40" s="20" t="str">
        <f>MID(Main!AR16,30,1)</f>
        <v/>
      </c>
      <c r="AF40" s="20" t="str">
        <f>MID(Main!AR16,31,1)</f>
        <v/>
      </c>
      <c r="AG40" s="20" t="str">
        <f>MID(Main!AR16,32,1)</f>
        <v/>
      </c>
      <c r="AH40" s="20" t="str">
        <f>MID(Main!AR16,33,1)</f>
        <v/>
      </c>
      <c r="AI40" s="20" t="str">
        <f>MID(Main!AR16,34,1)</f>
        <v/>
      </c>
      <c r="AJ40" s="20" t="str">
        <f>MID(Main!AR16,35,1)</f>
        <v/>
      </c>
      <c r="AK40" s="20" t="str">
        <f>MID(Main!AR16,36,1)</f>
        <v/>
      </c>
      <c r="AL40" s="20" t="str">
        <f>MID(Main!AR16,37,1)</f>
        <v/>
      </c>
      <c r="AM40" s="20" t="str">
        <f>MID(Main!AR16,38,1)</f>
        <v/>
      </c>
      <c r="AN40" s="20" t="str">
        <f>MID(Main!AR16,39,1)</f>
        <v/>
      </c>
      <c r="AO40" s="20" t="str">
        <f>MID(Main!AR16,40,1)</f>
        <v/>
      </c>
      <c r="AP40" s="20" t="str">
        <f>MID(Main!AR16,41,1)</f>
        <v/>
      </c>
      <c r="AQ40" s="20" t="str">
        <f>MID(Main!AR16,42,1)</f>
        <v/>
      </c>
      <c r="AR40" s="196"/>
      <c r="AS40" s="196"/>
      <c r="AT40" s="196"/>
      <c r="AU40" s="196"/>
      <c r="AV40" s="196"/>
      <c r="AW40" s="196"/>
      <c r="AX40" s="196"/>
      <c r="AY40" s="196"/>
      <c r="AZ40" s="196"/>
      <c r="BA40" s="196"/>
      <c r="BB40" s="196"/>
      <c r="BC40" s="196"/>
      <c r="BD40" s="196"/>
      <c r="BE40" s="196"/>
      <c r="BF40" s="196"/>
      <c r="BG40" s="196"/>
      <c r="BH40" s="196"/>
      <c r="BI40" s="199"/>
      <c r="BO40" s="46">
        <v>34</v>
      </c>
      <c r="BP40" s="46" t="s">
        <v>475</v>
      </c>
      <c r="BQ40" s="46"/>
      <c r="BR40" s="46">
        <v>123450028</v>
      </c>
      <c r="BS40" s="46" t="str">
        <f t="shared" si="15"/>
        <v>Twelve  Crores  Thirty Four  Lakhs  Fifty Thousand and Twenty Eight</v>
      </c>
      <c r="BT40" s="46">
        <f t="shared" si="16"/>
        <v>120000000</v>
      </c>
      <c r="BU40" s="46">
        <f t="shared" si="17"/>
        <v>12</v>
      </c>
      <c r="BV40" s="46" t="str">
        <f t="shared" si="18"/>
        <v xml:space="preserve">Twelve  Crores  </v>
      </c>
      <c r="BW40" s="46">
        <f t="shared" si="19"/>
        <v>3400000</v>
      </c>
      <c r="BX40" s="49">
        <f t="shared" si="20"/>
        <v>34</v>
      </c>
      <c r="BY40" s="46" t="str">
        <f t="shared" si="21"/>
        <v xml:space="preserve">Thirty Four  Lakhs  </v>
      </c>
      <c r="BZ40" s="46">
        <f t="shared" si="22"/>
        <v>50000</v>
      </c>
      <c r="CA40" s="49">
        <f t="shared" si="23"/>
        <v>50</v>
      </c>
      <c r="CB40" s="46" t="str">
        <f t="shared" si="24"/>
        <v xml:space="preserve">Fifty Thousand </v>
      </c>
      <c r="CC40" s="46">
        <f t="shared" si="25"/>
        <v>0</v>
      </c>
      <c r="CD40" s="49">
        <f t="shared" si="26"/>
        <v>0</v>
      </c>
      <c r="CE40" s="46" t="str">
        <f t="shared" si="27"/>
        <v/>
      </c>
      <c r="CF40" s="46">
        <f t="shared" si="28"/>
        <v>28</v>
      </c>
      <c r="CG40" s="49" t="str">
        <f t="shared" si="29"/>
        <v>Twenty Eight</v>
      </c>
    </row>
    <row r="41" spans="1:85" ht="15" customHeight="1">
      <c r="A41" s="200">
        <f>IF(AR41="","",SUBTOTAL(103,$AR$8:AR41))</f>
        <v>12</v>
      </c>
      <c r="B41" s="18" t="str">
        <f>MID(Main!AP17,1,1)</f>
        <v>M</v>
      </c>
      <c r="C41" s="18" t="str">
        <f>MID(Main!AP17,2,1)</f>
        <v>A</v>
      </c>
      <c r="D41" s="18" t="str">
        <f>MID(Main!AP17,3,1)</f>
        <v>R</v>
      </c>
      <c r="E41" s="18" t="str">
        <f>MID(Main!AP17,4,1)</f>
        <v>R</v>
      </c>
      <c r="F41" s="18" t="str">
        <f>MID(Main!AP17,5,1)</f>
        <v>I</v>
      </c>
      <c r="G41" s="18" t="str">
        <f>MID(Main!AP17,6,1)</f>
        <v xml:space="preserve"> </v>
      </c>
      <c r="H41" s="18" t="str">
        <f>MID(Main!AP17,7,1)</f>
        <v>J</v>
      </c>
      <c r="I41" s="18" t="str">
        <f>MID(Main!AP17,8,1)</f>
        <v>Y</v>
      </c>
      <c r="J41" s="18" t="str">
        <f>MID(Main!AP17,9,1)</f>
        <v>O</v>
      </c>
      <c r="K41" s="18" t="str">
        <f>MID(Main!AP17,10,1)</f>
        <v>T</v>
      </c>
      <c r="L41" s="18" t="str">
        <f>MID(Main!AP17,11,1)</f>
        <v>H</v>
      </c>
      <c r="M41" s="18" t="str">
        <f>MID(Main!AP17,12,1)</f>
        <v>I</v>
      </c>
      <c r="N41" s="18" t="str">
        <f>MID(Main!AP17,13,1)</f>
        <v/>
      </c>
      <c r="O41" s="18" t="str">
        <f>MID(Main!AP17,14,1)</f>
        <v/>
      </c>
      <c r="P41" s="18" t="str">
        <f>MID(Main!AP17,15,1)</f>
        <v/>
      </c>
      <c r="Q41" s="18" t="str">
        <f>MID(Main!AP17,16,1)</f>
        <v/>
      </c>
      <c r="R41" s="18" t="str">
        <f>MID(Main!AP17,17,1)</f>
        <v/>
      </c>
      <c r="S41" s="18" t="str">
        <f>MID(Main!AP17,18,1)</f>
        <v/>
      </c>
      <c r="T41" s="18" t="str">
        <f>MID(Main!AP17,19,1)</f>
        <v/>
      </c>
      <c r="U41" s="18" t="str">
        <f>MID(Main!AP17,20,1)</f>
        <v/>
      </c>
      <c r="V41" s="18" t="str">
        <f>MID(Main!AP17,21,1)</f>
        <v/>
      </c>
      <c r="W41" s="18" t="str">
        <f>MID(Main!AP17,22,1)</f>
        <v/>
      </c>
      <c r="X41" s="18" t="str">
        <f>MID(Main!AP17,23,1)</f>
        <v/>
      </c>
      <c r="Y41" s="18" t="str">
        <f>MID(Main!AP17,24,1)</f>
        <v/>
      </c>
      <c r="Z41" s="18" t="str">
        <f>MID(Main!AP17,25,1)</f>
        <v/>
      </c>
      <c r="AA41" s="18" t="str">
        <f>MID(Main!AP17,26,1)</f>
        <v/>
      </c>
      <c r="AB41" s="18" t="str">
        <f>MID(Main!AP17,27,1)</f>
        <v/>
      </c>
      <c r="AC41" s="18" t="str">
        <f>MID(Main!AP17,28,1)</f>
        <v/>
      </c>
      <c r="AD41" s="18" t="str">
        <f>MID(Main!AP17,29,1)</f>
        <v/>
      </c>
      <c r="AE41" s="18" t="str">
        <f>MID(Main!AP17,30,1)</f>
        <v/>
      </c>
      <c r="AF41" s="18" t="str">
        <f>MID(Main!AP17,31,1)</f>
        <v/>
      </c>
      <c r="AG41" s="18" t="str">
        <f>MID(Main!AP17,32,1)</f>
        <v/>
      </c>
      <c r="AH41" s="18" t="str">
        <f>MID(Main!AP17,33,1)</f>
        <v/>
      </c>
      <c r="AI41" s="18" t="str">
        <f>MID(Main!AP17,34,1)</f>
        <v/>
      </c>
      <c r="AJ41" s="18" t="str">
        <f>MID(Main!AP17,35,1)</f>
        <v/>
      </c>
      <c r="AK41" s="18" t="str">
        <f>MID(Main!AP17,36,1)</f>
        <v/>
      </c>
      <c r="AL41" s="18" t="str">
        <f>MID(Main!AP17,37,1)</f>
        <v/>
      </c>
      <c r="AM41" s="18" t="str">
        <f>MID(Main!AP17,38,1)</f>
        <v/>
      </c>
      <c r="AN41" s="18" t="str">
        <f>MID(Main!AP17,39,1)</f>
        <v/>
      </c>
      <c r="AO41" s="18" t="str">
        <f>MID(Main!AP17,40,1)</f>
        <v/>
      </c>
      <c r="AP41" s="18" t="str">
        <f>MID(Main!AP17,41,1)</f>
        <v/>
      </c>
      <c r="AQ41" s="18" t="str">
        <f>MID(Main!AP17,42,1)</f>
        <v/>
      </c>
      <c r="AR41" s="194" t="str">
        <f>IF(Main!W17="","",Main!W17)</f>
        <v>G</v>
      </c>
      <c r="AS41" s="194" t="str">
        <f>IF(Main!X17="","",Main!X17)</f>
        <v/>
      </c>
      <c r="AT41" s="194">
        <f>IF(Main!Y17="","",Main!Y17)</f>
        <v>4</v>
      </c>
      <c r="AU41" s="194" t="str">
        <f>IF(Main!Z17="","",Main!Z17)</f>
        <v>01</v>
      </c>
      <c r="AV41" s="194" t="str">
        <f>IF(Main!AA17="","",Main!AA17)</f>
        <v>07</v>
      </c>
      <c r="AW41" s="194" t="str">
        <f>IF(Main!AB17="","",Main!AB17)</f>
        <v>2000</v>
      </c>
      <c r="AX41" s="194" t="str">
        <f>IF(Main!AC17="","",Main!AC17)</f>
        <v>A</v>
      </c>
      <c r="AY41" s="194" t="str">
        <f>IF(Main!AD17="","",Main!AD17)</f>
        <v>01T</v>
      </c>
      <c r="AZ41" s="194" t="str">
        <f>IF(Main!AE17="","",Main!AE17)</f>
        <v>02T</v>
      </c>
      <c r="BA41" s="194" t="str">
        <f>IF(Main!AF17="","",Main!AF17)</f>
        <v>09H</v>
      </c>
      <c r="BB41" s="194" t="str">
        <f>IF(Main!AG17="","",Main!AG17)</f>
        <v>13E</v>
      </c>
      <c r="BC41" s="194" t="str">
        <f>IF(Main!AH17="","",Main!AH17)</f>
        <v>T</v>
      </c>
      <c r="BD41" s="194" t="str">
        <f>IF(Main!AI17="","",Main!AI17)</f>
        <v>15T</v>
      </c>
      <c r="BE41" s="194" t="str">
        <f>IF(Main!AJ17="","",Main!AJ17)</f>
        <v>19T</v>
      </c>
      <c r="BF41" s="194" t="str">
        <f>IF(Main!AK17="","",Main!AK17)</f>
        <v>21T</v>
      </c>
      <c r="BG41" s="194">
        <f>IF(Main!AL17="","",Main!AL17)</f>
        <v>6</v>
      </c>
      <c r="BH41" s="194" t="str">
        <f>IF(Main!AM17="","",Main!AM17)</f>
        <v/>
      </c>
      <c r="BI41" s="197" t="str">
        <f>IF(Main!AN17="","",Main!AN17)</f>
        <v>Fee Paid Rs: 125</v>
      </c>
      <c r="BO41" s="46">
        <v>35</v>
      </c>
      <c r="BP41" s="46" t="s">
        <v>476</v>
      </c>
      <c r="BQ41" s="46"/>
      <c r="BR41" s="46">
        <v>123450029</v>
      </c>
      <c r="BS41" s="46" t="str">
        <f t="shared" si="15"/>
        <v>Twelve  Crores  Thirty Four  Lakhs  Fifty Thousand and Twenty Nine</v>
      </c>
      <c r="BT41" s="46">
        <f t="shared" si="16"/>
        <v>120000000</v>
      </c>
      <c r="BU41" s="46">
        <f t="shared" si="17"/>
        <v>12</v>
      </c>
      <c r="BV41" s="46" t="str">
        <f t="shared" si="18"/>
        <v xml:space="preserve">Twelve  Crores  </v>
      </c>
      <c r="BW41" s="46">
        <f t="shared" si="19"/>
        <v>3400000</v>
      </c>
      <c r="BX41" s="49">
        <f t="shared" si="20"/>
        <v>34</v>
      </c>
      <c r="BY41" s="46" t="str">
        <f t="shared" si="21"/>
        <v xml:space="preserve">Thirty Four  Lakhs  </v>
      </c>
      <c r="BZ41" s="46">
        <f t="shared" si="22"/>
        <v>50000</v>
      </c>
      <c r="CA41" s="49">
        <f t="shared" si="23"/>
        <v>50</v>
      </c>
      <c r="CB41" s="46" t="str">
        <f t="shared" si="24"/>
        <v xml:space="preserve">Fifty Thousand </v>
      </c>
      <c r="CC41" s="46">
        <f t="shared" si="25"/>
        <v>0</v>
      </c>
      <c r="CD41" s="49">
        <f t="shared" si="26"/>
        <v>0</v>
      </c>
      <c r="CE41" s="46" t="str">
        <f t="shared" si="27"/>
        <v/>
      </c>
      <c r="CF41" s="46">
        <f t="shared" si="28"/>
        <v>29</v>
      </c>
      <c r="CG41" s="49" t="str">
        <f t="shared" si="29"/>
        <v>Twenty Nine</v>
      </c>
    </row>
    <row r="42" spans="1:85" ht="15" customHeight="1">
      <c r="A42" s="201"/>
      <c r="B42" s="19" t="str">
        <f>MID(Main!AQ17,1,1)</f>
        <v>M</v>
      </c>
      <c r="C42" s="19" t="str">
        <f>MID(Main!AQ17,2,1)</f>
        <v>A</v>
      </c>
      <c r="D42" s="19" t="str">
        <f>MID(Main!AQ17,3,1)</f>
        <v>R</v>
      </c>
      <c r="E42" s="19" t="str">
        <f>MID(Main!AQ17,4,1)</f>
        <v>R</v>
      </c>
      <c r="F42" s="19" t="str">
        <f>MID(Main!AQ17,5,1)</f>
        <v>I</v>
      </c>
      <c r="G42" s="19" t="str">
        <f>MID(Main!AQ17,6,1)</f>
        <v xml:space="preserve"> </v>
      </c>
      <c r="H42" s="19" t="str">
        <f>MID(Main!AQ17,7,1)</f>
        <v>V</v>
      </c>
      <c r="I42" s="19" t="str">
        <f>MID(Main!AQ17,8,1)</f>
        <v>E</v>
      </c>
      <c r="J42" s="19" t="str">
        <f>MID(Main!AQ17,9,1)</f>
        <v>N</v>
      </c>
      <c r="K42" s="19" t="str">
        <f>MID(Main!AQ17,10,1)</f>
        <v>K</v>
      </c>
      <c r="L42" s="19" t="str">
        <f>MID(Main!AQ17,11,1)</f>
        <v>A</v>
      </c>
      <c r="M42" s="19" t="str">
        <f>MID(Main!AQ17,12,1)</f>
        <v>T</v>
      </c>
      <c r="N42" s="19" t="str">
        <f>MID(Main!AQ17,13,1)</f>
        <v>A</v>
      </c>
      <c r="O42" s="19" t="str">
        <f>MID(Main!AQ17,14,1)</f>
        <v>R</v>
      </c>
      <c r="P42" s="19" t="str">
        <f>MID(Main!AQ17,15,1)</f>
        <v>A</v>
      </c>
      <c r="Q42" s="19" t="str">
        <f>MID(Main!AQ17,16,1)</f>
        <v>M</v>
      </c>
      <c r="R42" s="19" t="str">
        <f>MID(Main!AQ17,17,1)</f>
        <v>A</v>
      </c>
      <c r="S42" s="19" t="str">
        <f>MID(Main!AQ17,18,1)</f>
        <v>N</v>
      </c>
      <c r="T42" s="19" t="str">
        <f>MID(Main!AQ17,19,1)</f>
        <v>A</v>
      </c>
      <c r="U42" s="19" t="str">
        <f>MID(Main!AQ17,20,1)</f>
        <v>I</v>
      </c>
      <c r="V42" s="19" t="str">
        <f>MID(Main!AQ17,21,1)</f>
        <v>A</v>
      </c>
      <c r="W42" s="19" t="str">
        <f>MID(Main!AQ17,22,1)</f>
        <v>H</v>
      </c>
      <c r="X42" s="19" t="str">
        <f>MID(Main!AQ17,23,1)</f>
        <v/>
      </c>
      <c r="Y42" s="19" t="str">
        <f>MID(Main!AQ17,24,1)</f>
        <v/>
      </c>
      <c r="Z42" s="19" t="str">
        <f>MID(Main!AQ17,25,1)</f>
        <v/>
      </c>
      <c r="AA42" s="19" t="str">
        <f>MID(Main!AQ17,26,1)</f>
        <v/>
      </c>
      <c r="AB42" s="19" t="str">
        <f>MID(Main!AQ17,27,1)</f>
        <v/>
      </c>
      <c r="AC42" s="19" t="str">
        <f>MID(Main!AQ17,28,1)</f>
        <v/>
      </c>
      <c r="AD42" s="19" t="str">
        <f>MID(Main!AQ17,29,1)</f>
        <v/>
      </c>
      <c r="AE42" s="19" t="str">
        <f>MID(Main!AQ17,30,1)</f>
        <v/>
      </c>
      <c r="AF42" s="19" t="str">
        <f>MID(Main!AQ17,31,1)</f>
        <v/>
      </c>
      <c r="AG42" s="19" t="str">
        <f>MID(Main!AQ17,32,1)</f>
        <v/>
      </c>
      <c r="AH42" s="19" t="str">
        <f>MID(Main!AQ17,33,1)</f>
        <v/>
      </c>
      <c r="AI42" s="19" t="str">
        <f>MID(Main!AQ17,34,1)</f>
        <v/>
      </c>
      <c r="AJ42" s="19" t="str">
        <f>MID(Main!AQ17,35,1)</f>
        <v/>
      </c>
      <c r="AK42" s="19" t="str">
        <f>MID(Main!AQ17,36,1)</f>
        <v/>
      </c>
      <c r="AL42" s="19" t="str">
        <f>MID(Main!AQ17,37,1)</f>
        <v/>
      </c>
      <c r="AM42" s="19" t="str">
        <f>MID(Main!AQ17,38,1)</f>
        <v/>
      </c>
      <c r="AN42" s="19" t="str">
        <f>MID(Main!AQ17,39,1)</f>
        <v/>
      </c>
      <c r="AO42" s="19" t="str">
        <f>MID(Main!AQ17,40,1)</f>
        <v/>
      </c>
      <c r="AP42" s="19" t="str">
        <f>MID(Main!AQ17,41,1)</f>
        <v/>
      </c>
      <c r="AQ42" s="19" t="str">
        <f>MID(Main!AQ17,42,1)</f>
        <v/>
      </c>
      <c r="AR42" s="195"/>
      <c r="AS42" s="195"/>
      <c r="AT42" s="195"/>
      <c r="AU42" s="195"/>
      <c r="AV42" s="195"/>
      <c r="AW42" s="195"/>
      <c r="AX42" s="195"/>
      <c r="AY42" s="195"/>
      <c r="AZ42" s="195"/>
      <c r="BA42" s="195"/>
      <c r="BB42" s="195"/>
      <c r="BC42" s="195"/>
      <c r="BD42" s="195"/>
      <c r="BE42" s="195"/>
      <c r="BF42" s="195"/>
      <c r="BG42" s="195"/>
      <c r="BH42" s="195"/>
      <c r="BI42" s="198"/>
      <c r="BO42" s="46">
        <v>36</v>
      </c>
      <c r="BP42" s="46" t="s">
        <v>477</v>
      </c>
      <c r="BQ42" s="46"/>
      <c r="BR42" s="46">
        <v>123450030</v>
      </c>
      <c r="BS42" s="46" t="str">
        <f t="shared" si="15"/>
        <v>Twelve  Crores  Thirty Four  Lakhs  Fifty Thousand and Thirty</v>
      </c>
      <c r="BT42" s="46">
        <f t="shared" si="16"/>
        <v>120000000</v>
      </c>
      <c r="BU42" s="46">
        <f t="shared" si="17"/>
        <v>12</v>
      </c>
      <c r="BV42" s="46" t="str">
        <f t="shared" si="18"/>
        <v xml:space="preserve">Twelve  Crores  </v>
      </c>
      <c r="BW42" s="46">
        <f t="shared" si="19"/>
        <v>3400000</v>
      </c>
      <c r="BX42" s="49">
        <f t="shared" si="20"/>
        <v>34</v>
      </c>
      <c r="BY42" s="46" t="str">
        <f t="shared" si="21"/>
        <v xml:space="preserve">Thirty Four  Lakhs  </v>
      </c>
      <c r="BZ42" s="46">
        <f t="shared" si="22"/>
        <v>50000</v>
      </c>
      <c r="CA42" s="49">
        <f t="shared" si="23"/>
        <v>50</v>
      </c>
      <c r="CB42" s="46" t="str">
        <f t="shared" si="24"/>
        <v xml:space="preserve">Fifty Thousand </v>
      </c>
      <c r="CC42" s="46">
        <f t="shared" si="25"/>
        <v>0</v>
      </c>
      <c r="CD42" s="49">
        <f t="shared" si="26"/>
        <v>0</v>
      </c>
      <c r="CE42" s="46" t="str">
        <f t="shared" si="27"/>
        <v/>
      </c>
      <c r="CF42" s="46">
        <f t="shared" si="28"/>
        <v>30</v>
      </c>
      <c r="CG42" s="49" t="str">
        <f t="shared" si="29"/>
        <v>Thirty</v>
      </c>
    </row>
    <row r="43" spans="1:85" ht="15" customHeight="1">
      <c r="A43" s="202"/>
      <c r="B43" s="20" t="str">
        <f>MID(Main!AR17,1,1)</f>
        <v>M</v>
      </c>
      <c r="C43" s="20" t="str">
        <f>MID(Main!AR17,2,1)</f>
        <v>A</v>
      </c>
      <c r="D43" s="20" t="str">
        <f>MID(Main!AR17,3,1)</f>
        <v>R</v>
      </c>
      <c r="E43" s="20" t="str">
        <f>MID(Main!AR17,4,1)</f>
        <v>R</v>
      </c>
      <c r="F43" s="20" t="str">
        <f>MID(Main!AR17,5,1)</f>
        <v>I</v>
      </c>
      <c r="G43" s="20" t="str">
        <f>MID(Main!AR17,6,1)</f>
        <v xml:space="preserve"> </v>
      </c>
      <c r="H43" s="20" t="str">
        <f>MID(Main!AR17,7,1)</f>
        <v>N</v>
      </c>
      <c r="I43" s="20" t="str">
        <f>MID(Main!AR17,8,1)</f>
        <v>A</v>
      </c>
      <c r="J43" s="20" t="str">
        <f>MID(Main!AR17,9,1)</f>
        <v>G</v>
      </c>
      <c r="K43" s="20" t="str">
        <f>MID(Main!AR17,10,1)</f>
        <v>A</v>
      </c>
      <c r="L43" s="20" t="str">
        <f>MID(Main!AR17,11,1)</f>
        <v>M</v>
      </c>
      <c r="M43" s="20" t="str">
        <f>MID(Main!AR17,12,1)</f>
        <v>A</v>
      </c>
      <c r="N43" s="20" t="str">
        <f>MID(Main!AR17,13,1)</f>
        <v>N</v>
      </c>
      <c r="O43" s="20" t="str">
        <f>MID(Main!AR17,14,1)</f>
        <v>I</v>
      </c>
      <c r="P43" s="20" t="str">
        <f>MID(Main!AR17,15,1)</f>
        <v/>
      </c>
      <c r="Q43" s="20" t="str">
        <f>MID(Main!AR17,16,1)</f>
        <v/>
      </c>
      <c r="R43" s="20" t="str">
        <f>MID(Main!AR17,17,1)</f>
        <v/>
      </c>
      <c r="S43" s="20" t="str">
        <f>MID(Main!AR17,18,1)</f>
        <v/>
      </c>
      <c r="T43" s="20" t="str">
        <f>MID(Main!AR17,19,1)</f>
        <v/>
      </c>
      <c r="U43" s="20" t="str">
        <f>MID(Main!AR17,20,1)</f>
        <v/>
      </c>
      <c r="V43" s="20" t="str">
        <f>MID(Main!AR17,21,1)</f>
        <v/>
      </c>
      <c r="W43" s="20" t="str">
        <f>MID(Main!AR17,22,1)</f>
        <v/>
      </c>
      <c r="X43" s="20" t="str">
        <f>MID(Main!AR17,23,1)</f>
        <v/>
      </c>
      <c r="Y43" s="20" t="str">
        <f>MID(Main!AR17,24,1)</f>
        <v/>
      </c>
      <c r="Z43" s="20" t="str">
        <f>MID(Main!AR17,25,1)</f>
        <v/>
      </c>
      <c r="AA43" s="20" t="str">
        <f>MID(Main!AR17,26,1)</f>
        <v/>
      </c>
      <c r="AB43" s="20" t="str">
        <f>MID(Main!AR17,27,1)</f>
        <v/>
      </c>
      <c r="AC43" s="20" t="str">
        <f>MID(Main!AR17,28,1)</f>
        <v/>
      </c>
      <c r="AD43" s="20" t="str">
        <f>MID(Main!AR17,29,1)</f>
        <v/>
      </c>
      <c r="AE43" s="20" t="str">
        <f>MID(Main!AR17,30,1)</f>
        <v/>
      </c>
      <c r="AF43" s="20" t="str">
        <f>MID(Main!AR17,31,1)</f>
        <v/>
      </c>
      <c r="AG43" s="20" t="str">
        <f>MID(Main!AR17,32,1)</f>
        <v/>
      </c>
      <c r="AH43" s="20" t="str">
        <f>MID(Main!AR17,33,1)</f>
        <v/>
      </c>
      <c r="AI43" s="20" t="str">
        <f>MID(Main!AR17,34,1)</f>
        <v/>
      </c>
      <c r="AJ43" s="20" t="str">
        <f>MID(Main!AR17,35,1)</f>
        <v/>
      </c>
      <c r="AK43" s="20" t="str">
        <f>MID(Main!AR17,36,1)</f>
        <v/>
      </c>
      <c r="AL43" s="20" t="str">
        <f>MID(Main!AR17,37,1)</f>
        <v/>
      </c>
      <c r="AM43" s="20" t="str">
        <f>MID(Main!AR17,38,1)</f>
        <v/>
      </c>
      <c r="AN43" s="20" t="str">
        <f>MID(Main!AR17,39,1)</f>
        <v/>
      </c>
      <c r="AO43" s="20" t="str">
        <f>MID(Main!AR17,40,1)</f>
        <v/>
      </c>
      <c r="AP43" s="20" t="str">
        <f>MID(Main!AR17,41,1)</f>
        <v/>
      </c>
      <c r="AQ43" s="20" t="str">
        <f>MID(Main!AR17,42,1)</f>
        <v/>
      </c>
      <c r="AR43" s="196"/>
      <c r="AS43" s="196"/>
      <c r="AT43" s="196"/>
      <c r="AU43" s="196"/>
      <c r="AV43" s="196"/>
      <c r="AW43" s="196"/>
      <c r="AX43" s="196"/>
      <c r="AY43" s="196"/>
      <c r="AZ43" s="196"/>
      <c r="BA43" s="196"/>
      <c r="BB43" s="196"/>
      <c r="BC43" s="196"/>
      <c r="BD43" s="196"/>
      <c r="BE43" s="196"/>
      <c r="BF43" s="196"/>
      <c r="BG43" s="196"/>
      <c r="BH43" s="196"/>
      <c r="BI43" s="199"/>
      <c r="BO43" s="46">
        <v>37</v>
      </c>
      <c r="BP43" s="46" t="s">
        <v>478</v>
      </c>
      <c r="BQ43" s="46"/>
      <c r="BR43" s="46">
        <v>123450031</v>
      </c>
      <c r="BS43" s="46" t="str">
        <f t="shared" si="15"/>
        <v>Twelve  Crores  Thirty Four  Lakhs  Fifty Thousand and Thirty One</v>
      </c>
      <c r="BT43" s="46">
        <f t="shared" si="16"/>
        <v>120000000</v>
      </c>
      <c r="BU43" s="46">
        <f t="shared" si="17"/>
        <v>12</v>
      </c>
      <c r="BV43" s="46" t="str">
        <f t="shared" si="18"/>
        <v xml:space="preserve">Twelve  Crores  </v>
      </c>
      <c r="BW43" s="46">
        <f t="shared" si="19"/>
        <v>3400000</v>
      </c>
      <c r="BX43" s="49">
        <f t="shared" si="20"/>
        <v>34</v>
      </c>
      <c r="BY43" s="46" t="str">
        <f t="shared" si="21"/>
        <v xml:space="preserve">Thirty Four  Lakhs  </v>
      </c>
      <c r="BZ43" s="46">
        <f t="shared" si="22"/>
        <v>50000</v>
      </c>
      <c r="CA43" s="49">
        <f t="shared" si="23"/>
        <v>50</v>
      </c>
      <c r="CB43" s="46" t="str">
        <f t="shared" si="24"/>
        <v xml:space="preserve">Fifty Thousand </v>
      </c>
      <c r="CC43" s="46">
        <f t="shared" si="25"/>
        <v>0</v>
      </c>
      <c r="CD43" s="49">
        <f t="shared" si="26"/>
        <v>0</v>
      </c>
      <c r="CE43" s="46" t="str">
        <f t="shared" si="27"/>
        <v/>
      </c>
      <c r="CF43" s="46">
        <f t="shared" si="28"/>
        <v>31</v>
      </c>
      <c r="CG43" s="49" t="str">
        <f t="shared" si="29"/>
        <v>Thirty One</v>
      </c>
    </row>
    <row r="44" spans="1:85" ht="15" customHeight="1">
      <c r="A44" s="200">
        <f>IF(AR44="","",SUBTOTAL(103,$AR$8:AR44))</f>
        <v>13</v>
      </c>
      <c r="B44" s="18" t="str">
        <f>MID(Main!AP18,1,1)</f>
        <v>P</v>
      </c>
      <c r="C44" s="18" t="str">
        <f>MID(Main!AP18,2,1)</f>
        <v>A</v>
      </c>
      <c r="D44" s="18" t="str">
        <f>MID(Main!AP18,3,1)</f>
        <v>L</v>
      </c>
      <c r="E44" s="18" t="str">
        <f>MID(Main!AP18,4,1)</f>
        <v>U</v>
      </c>
      <c r="F44" s="18" t="str">
        <f>MID(Main!AP18,5,1)</f>
        <v>R</v>
      </c>
      <c r="G44" s="18" t="str">
        <f>MID(Main!AP18,6,1)</f>
        <v>I</v>
      </c>
      <c r="H44" s="18" t="str">
        <f>MID(Main!AP18,7,1)</f>
        <v xml:space="preserve"> </v>
      </c>
      <c r="I44" s="18" t="str">
        <f>MID(Main!AP18,8,1)</f>
        <v>K</v>
      </c>
      <c r="J44" s="18" t="str">
        <f>MID(Main!AP18,9,1)</f>
        <v>E</v>
      </c>
      <c r="K44" s="18" t="str">
        <f>MID(Main!AP18,10,1)</f>
        <v>E</v>
      </c>
      <c r="L44" s="18" t="str">
        <f>MID(Main!AP18,11,1)</f>
        <v>R</v>
      </c>
      <c r="M44" s="18" t="str">
        <f>MID(Main!AP18,12,1)</f>
        <v>T</v>
      </c>
      <c r="N44" s="18" t="str">
        <f>MID(Main!AP18,13,1)</f>
        <v>H</v>
      </c>
      <c r="O44" s="18" t="str">
        <f>MID(Main!AP18,14,1)</f>
        <v>I</v>
      </c>
      <c r="P44" s="18" t="str">
        <f>MID(Main!AP18,15,1)</f>
        <v/>
      </c>
      <c r="Q44" s="18" t="str">
        <f>MID(Main!AP18,16,1)</f>
        <v/>
      </c>
      <c r="R44" s="18" t="str">
        <f>MID(Main!AP18,17,1)</f>
        <v/>
      </c>
      <c r="S44" s="18" t="str">
        <f>MID(Main!AP18,18,1)</f>
        <v/>
      </c>
      <c r="T44" s="18" t="str">
        <f>MID(Main!AP18,19,1)</f>
        <v/>
      </c>
      <c r="U44" s="18" t="str">
        <f>MID(Main!AP18,20,1)</f>
        <v/>
      </c>
      <c r="V44" s="18" t="str">
        <f>MID(Main!AP18,21,1)</f>
        <v/>
      </c>
      <c r="W44" s="18" t="str">
        <f>MID(Main!AP18,22,1)</f>
        <v/>
      </c>
      <c r="X44" s="18" t="str">
        <f>MID(Main!AP18,23,1)</f>
        <v/>
      </c>
      <c r="Y44" s="18" t="str">
        <f>MID(Main!AP18,24,1)</f>
        <v/>
      </c>
      <c r="Z44" s="18" t="str">
        <f>MID(Main!AP18,25,1)</f>
        <v/>
      </c>
      <c r="AA44" s="18" t="str">
        <f>MID(Main!AP18,26,1)</f>
        <v/>
      </c>
      <c r="AB44" s="18" t="str">
        <f>MID(Main!AP18,27,1)</f>
        <v/>
      </c>
      <c r="AC44" s="18" t="str">
        <f>MID(Main!AP18,28,1)</f>
        <v/>
      </c>
      <c r="AD44" s="18" t="str">
        <f>MID(Main!AP18,29,1)</f>
        <v/>
      </c>
      <c r="AE44" s="18" t="str">
        <f>MID(Main!AP18,30,1)</f>
        <v/>
      </c>
      <c r="AF44" s="18" t="str">
        <f>MID(Main!AP18,31,1)</f>
        <v/>
      </c>
      <c r="AG44" s="18" t="str">
        <f>MID(Main!AP18,32,1)</f>
        <v/>
      </c>
      <c r="AH44" s="18" t="str">
        <f>MID(Main!AP18,33,1)</f>
        <v/>
      </c>
      <c r="AI44" s="18" t="str">
        <f>MID(Main!AP18,34,1)</f>
        <v/>
      </c>
      <c r="AJ44" s="18" t="str">
        <f>MID(Main!AP18,35,1)</f>
        <v/>
      </c>
      <c r="AK44" s="18" t="str">
        <f>MID(Main!AP18,36,1)</f>
        <v/>
      </c>
      <c r="AL44" s="18" t="str">
        <f>MID(Main!AP18,37,1)</f>
        <v/>
      </c>
      <c r="AM44" s="18" t="str">
        <f>MID(Main!AP18,38,1)</f>
        <v/>
      </c>
      <c r="AN44" s="18" t="str">
        <f>MID(Main!AP18,39,1)</f>
        <v/>
      </c>
      <c r="AO44" s="18" t="str">
        <f>MID(Main!AP18,40,1)</f>
        <v/>
      </c>
      <c r="AP44" s="18" t="str">
        <f>MID(Main!AP18,41,1)</f>
        <v/>
      </c>
      <c r="AQ44" s="18" t="str">
        <f>MID(Main!AP18,42,1)</f>
        <v/>
      </c>
      <c r="AR44" s="194" t="str">
        <f>IF(Main!W18="","",Main!W18)</f>
        <v>G</v>
      </c>
      <c r="AS44" s="194" t="str">
        <f>IF(Main!X18="","",Main!X18)</f>
        <v/>
      </c>
      <c r="AT44" s="194">
        <f>IF(Main!Y18="","",Main!Y18)</f>
        <v>4</v>
      </c>
      <c r="AU44" s="194" t="str">
        <f>IF(Main!Z18="","",Main!Z18)</f>
        <v>01</v>
      </c>
      <c r="AV44" s="194" t="str">
        <f>IF(Main!AA18="","",Main!AA18)</f>
        <v>07</v>
      </c>
      <c r="AW44" s="194" t="str">
        <f>IF(Main!AB18="","",Main!AB18)</f>
        <v>2001</v>
      </c>
      <c r="AX44" s="194" t="str">
        <f>IF(Main!AC18="","",Main!AC18)</f>
        <v>A</v>
      </c>
      <c r="AY44" s="194" t="str">
        <f>IF(Main!AD18="","",Main!AD18)</f>
        <v>01T</v>
      </c>
      <c r="AZ44" s="194" t="str">
        <f>IF(Main!AE18="","",Main!AE18)</f>
        <v>02T</v>
      </c>
      <c r="BA44" s="194" t="str">
        <f>IF(Main!AF18="","",Main!AF18)</f>
        <v>09H</v>
      </c>
      <c r="BB44" s="194" t="str">
        <f>IF(Main!AG18="","",Main!AG18)</f>
        <v>13E</v>
      </c>
      <c r="BC44" s="194" t="str">
        <f>IF(Main!AH18="","",Main!AH18)</f>
        <v>T</v>
      </c>
      <c r="BD44" s="194" t="str">
        <f>IF(Main!AI18="","",Main!AI18)</f>
        <v>15T</v>
      </c>
      <c r="BE44" s="194" t="str">
        <f>IF(Main!AJ18="","",Main!AJ18)</f>
        <v>19T</v>
      </c>
      <c r="BF44" s="194" t="str">
        <f>IF(Main!AK18="","",Main!AK18)</f>
        <v>21T</v>
      </c>
      <c r="BG44" s="194">
        <f>IF(Main!AL18="","",Main!AL18)</f>
        <v>6</v>
      </c>
      <c r="BH44" s="194" t="str">
        <f>IF(Main!AM18="","",Main!AM18)</f>
        <v/>
      </c>
      <c r="BI44" s="197" t="str">
        <f>IF(Main!AN18="","",Main!AN18)</f>
        <v>Fee Paid Rs: 125</v>
      </c>
      <c r="BO44" s="46">
        <v>38</v>
      </c>
      <c r="BP44" s="46" t="s">
        <v>479</v>
      </c>
      <c r="BQ44" s="46"/>
      <c r="BR44" s="46">
        <v>123450032</v>
      </c>
      <c r="BS44" s="46" t="str">
        <f t="shared" si="15"/>
        <v>Twelve  Crores  Thirty Four  Lakhs  Fifty Thousand and Thirty Two</v>
      </c>
      <c r="BT44" s="46">
        <f t="shared" si="16"/>
        <v>120000000</v>
      </c>
      <c r="BU44" s="46">
        <f t="shared" si="17"/>
        <v>12</v>
      </c>
      <c r="BV44" s="46" t="str">
        <f t="shared" si="18"/>
        <v xml:space="preserve">Twelve  Crores  </v>
      </c>
      <c r="BW44" s="46">
        <f t="shared" si="19"/>
        <v>3400000</v>
      </c>
      <c r="BX44" s="49">
        <f t="shared" si="20"/>
        <v>34</v>
      </c>
      <c r="BY44" s="46" t="str">
        <f t="shared" si="21"/>
        <v xml:space="preserve">Thirty Four  Lakhs  </v>
      </c>
      <c r="BZ44" s="46">
        <f t="shared" si="22"/>
        <v>50000</v>
      </c>
      <c r="CA44" s="49">
        <f t="shared" si="23"/>
        <v>50</v>
      </c>
      <c r="CB44" s="46" t="str">
        <f t="shared" si="24"/>
        <v xml:space="preserve">Fifty Thousand </v>
      </c>
      <c r="CC44" s="46">
        <f t="shared" si="25"/>
        <v>0</v>
      </c>
      <c r="CD44" s="49">
        <f t="shared" si="26"/>
        <v>0</v>
      </c>
      <c r="CE44" s="46" t="str">
        <f t="shared" si="27"/>
        <v/>
      </c>
      <c r="CF44" s="46">
        <f t="shared" si="28"/>
        <v>32</v>
      </c>
      <c r="CG44" s="49" t="str">
        <f t="shared" si="29"/>
        <v>Thirty Two</v>
      </c>
    </row>
    <row r="45" spans="1:85" ht="15" customHeight="1">
      <c r="A45" s="201"/>
      <c r="B45" s="19" t="str">
        <f>MID(Main!AQ18,1,1)</f>
        <v>P</v>
      </c>
      <c r="C45" s="19" t="str">
        <f>MID(Main!AQ18,2,1)</f>
        <v>A</v>
      </c>
      <c r="D45" s="19" t="str">
        <f>MID(Main!AQ18,3,1)</f>
        <v>L</v>
      </c>
      <c r="E45" s="19" t="str">
        <f>MID(Main!AQ18,4,1)</f>
        <v>U</v>
      </c>
      <c r="F45" s="19" t="str">
        <f>MID(Main!AQ18,5,1)</f>
        <v>R</v>
      </c>
      <c r="G45" s="19" t="str">
        <f>MID(Main!AQ18,6,1)</f>
        <v>I</v>
      </c>
      <c r="H45" s="19" t="str">
        <f>MID(Main!AQ18,7,1)</f>
        <v xml:space="preserve"> </v>
      </c>
      <c r="I45" s="19" t="str">
        <f>MID(Main!AQ18,8,1)</f>
        <v>V</v>
      </c>
      <c r="J45" s="19" t="str">
        <f>MID(Main!AQ18,9,1)</f>
        <v>E</v>
      </c>
      <c r="K45" s="19" t="str">
        <f>MID(Main!AQ18,10,1)</f>
        <v>N</v>
      </c>
      <c r="L45" s="19" t="str">
        <f>MID(Main!AQ18,11,1)</f>
        <v>K</v>
      </c>
      <c r="M45" s="19" t="str">
        <f>MID(Main!AQ18,12,1)</f>
        <v>A</v>
      </c>
      <c r="N45" s="19" t="str">
        <f>MID(Main!AQ18,13,1)</f>
        <v>T</v>
      </c>
      <c r="O45" s="19" t="str">
        <f>MID(Main!AQ18,14,1)</f>
        <v>A</v>
      </c>
      <c r="P45" s="19" t="str">
        <f>MID(Main!AQ18,15,1)</f>
        <v>R</v>
      </c>
      <c r="Q45" s="19" t="str">
        <f>MID(Main!AQ18,16,1)</f>
        <v>A</v>
      </c>
      <c r="R45" s="19" t="str">
        <f>MID(Main!AQ18,17,1)</f>
        <v>M</v>
      </c>
      <c r="S45" s="19" t="str">
        <f>MID(Main!AQ18,18,1)</f>
        <v>A</v>
      </c>
      <c r="T45" s="19" t="str">
        <f>MID(Main!AQ18,19,1)</f>
        <v>N</v>
      </c>
      <c r="U45" s="19" t="str">
        <f>MID(Main!AQ18,20,1)</f>
        <v>A</v>
      </c>
      <c r="V45" s="19" t="str">
        <f>MID(Main!AQ18,21,1)</f>
        <v>I</v>
      </c>
      <c r="W45" s="19" t="str">
        <f>MID(Main!AQ18,22,1)</f>
        <v>A</v>
      </c>
      <c r="X45" s="19" t="str">
        <f>MID(Main!AQ18,23,1)</f>
        <v>H</v>
      </c>
      <c r="Y45" s="19" t="str">
        <f>MID(Main!AQ18,24,1)</f>
        <v/>
      </c>
      <c r="Z45" s="19" t="str">
        <f>MID(Main!AQ18,25,1)</f>
        <v/>
      </c>
      <c r="AA45" s="19" t="str">
        <f>MID(Main!AQ18,26,1)</f>
        <v/>
      </c>
      <c r="AB45" s="19" t="str">
        <f>MID(Main!AQ18,27,1)</f>
        <v/>
      </c>
      <c r="AC45" s="19" t="str">
        <f>MID(Main!AQ18,28,1)</f>
        <v/>
      </c>
      <c r="AD45" s="19" t="str">
        <f>MID(Main!AQ18,29,1)</f>
        <v/>
      </c>
      <c r="AE45" s="19" t="str">
        <f>MID(Main!AQ18,30,1)</f>
        <v/>
      </c>
      <c r="AF45" s="19" t="str">
        <f>MID(Main!AQ18,31,1)</f>
        <v/>
      </c>
      <c r="AG45" s="19" t="str">
        <f>MID(Main!AQ18,32,1)</f>
        <v/>
      </c>
      <c r="AH45" s="19" t="str">
        <f>MID(Main!AQ18,33,1)</f>
        <v/>
      </c>
      <c r="AI45" s="19" t="str">
        <f>MID(Main!AQ18,34,1)</f>
        <v/>
      </c>
      <c r="AJ45" s="19" t="str">
        <f>MID(Main!AQ18,35,1)</f>
        <v/>
      </c>
      <c r="AK45" s="19" t="str">
        <f>MID(Main!AQ18,36,1)</f>
        <v/>
      </c>
      <c r="AL45" s="19" t="str">
        <f>MID(Main!AQ18,37,1)</f>
        <v/>
      </c>
      <c r="AM45" s="19" t="str">
        <f>MID(Main!AQ18,38,1)</f>
        <v/>
      </c>
      <c r="AN45" s="19" t="str">
        <f>MID(Main!AQ18,39,1)</f>
        <v/>
      </c>
      <c r="AO45" s="19" t="str">
        <f>MID(Main!AQ18,40,1)</f>
        <v/>
      </c>
      <c r="AP45" s="19" t="str">
        <f>MID(Main!AQ18,41,1)</f>
        <v/>
      </c>
      <c r="AQ45" s="19" t="str">
        <f>MID(Main!AQ18,42,1)</f>
        <v/>
      </c>
      <c r="AR45" s="195"/>
      <c r="AS45" s="195"/>
      <c r="AT45" s="195"/>
      <c r="AU45" s="195"/>
      <c r="AV45" s="195"/>
      <c r="AW45" s="195"/>
      <c r="AX45" s="195"/>
      <c r="AY45" s="195"/>
      <c r="AZ45" s="195"/>
      <c r="BA45" s="195"/>
      <c r="BB45" s="195"/>
      <c r="BC45" s="195"/>
      <c r="BD45" s="195"/>
      <c r="BE45" s="195"/>
      <c r="BF45" s="195"/>
      <c r="BG45" s="195"/>
      <c r="BH45" s="195"/>
      <c r="BI45" s="198"/>
      <c r="BO45" s="46">
        <v>39</v>
      </c>
      <c r="BP45" s="46" t="s">
        <v>480</v>
      </c>
      <c r="BQ45" s="46"/>
      <c r="BR45" s="46">
        <v>123450033</v>
      </c>
      <c r="BS45" s="46" t="str">
        <f t="shared" si="15"/>
        <v>Twelve  Crores  Thirty Four  Lakhs  Fifty Thousand and Thirty Three</v>
      </c>
      <c r="BT45" s="46">
        <f t="shared" si="16"/>
        <v>120000000</v>
      </c>
      <c r="BU45" s="46">
        <f t="shared" si="17"/>
        <v>12</v>
      </c>
      <c r="BV45" s="46" t="str">
        <f t="shared" si="18"/>
        <v xml:space="preserve">Twelve  Crores  </v>
      </c>
      <c r="BW45" s="46">
        <f t="shared" si="19"/>
        <v>3400000</v>
      </c>
      <c r="BX45" s="49">
        <f t="shared" si="20"/>
        <v>34</v>
      </c>
      <c r="BY45" s="46" t="str">
        <f t="shared" si="21"/>
        <v xml:space="preserve">Thirty Four  Lakhs  </v>
      </c>
      <c r="BZ45" s="46">
        <f t="shared" si="22"/>
        <v>50000</v>
      </c>
      <c r="CA45" s="49">
        <f t="shared" si="23"/>
        <v>50</v>
      </c>
      <c r="CB45" s="46" t="str">
        <f t="shared" si="24"/>
        <v xml:space="preserve">Fifty Thousand </v>
      </c>
      <c r="CC45" s="46">
        <f t="shared" si="25"/>
        <v>0</v>
      </c>
      <c r="CD45" s="49">
        <f t="shared" si="26"/>
        <v>0</v>
      </c>
      <c r="CE45" s="46" t="str">
        <f t="shared" si="27"/>
        <v/>
      </c>
      <c r="CF45" s="46">
        <f t="shared" si="28"/>
        <v>33</v>
      </c>
      <c r="CG45" s="49" t="str">
        <f t="shared" si="29"/>
        <v>Thirty Three</v>
      </c>
    </row>
    <row r="46" spans="1:85" ht="15" customHeight="1">
      <c r="A46" s="202"/>
      <c r="B46" s="20" t="str">
        <f>MID(Main!AR18,1,1)</f>
        <v>P</v>
      </c>
      <c r="C46" s="20" t="str">
        <f>MID(Main!AR18,2,1)</f>
        <v>A</v>
      </c>
      <c r="D46" s="20" t="str">
        <f>MID(Main!AR18,3,1)</f>
        <v>L</v>
      </c>
      <c r="E46" s="20" t="str">
        <f>MID(Main!AR18,4,1)</f>
        <v>U</v>
      </c>
      <c r="F46" s="20" t="str">
        <f>MID(Main!AR18,5,1)</f>
        <v>R</v>
      </c>
      <c r="G46" s="20" t="str">
        <f>MID(Main!AR18,6,1)</f>
        <v>I</v>
      </c>
      <c r="H46" s="20" t="str">
        <f>MID(Main!AR18,7,1)</f>
        <v xml:space="preserve"> </v>
      </c>
      <c r="I46" s="20" t="str">
        <f>MID(Main!AR18,8,1)</f>
        <v>N</v>
      </c>
      <c r="J46" s="20" t="str">
        <f>MID(Main!AR18,9,1)</f>
        <v>A</v>
      </c>
      <c r="K46" s="20" t="str">
        <f>MID(Main!AR18,10,1)</f>
        <v>G</v>
      </c>
      <c r="L46" s="20" t="str">
        <f>MID(Main!AR18,11,1)</f>
        <v>A</v>
      </c>
      <c r="M46" s="20" t="str">
        <f>MID(Main!AR18,12,1)</f>
        <v>M</v>
      </c>
      <c r="N46" s="20" t="str">
        <f>MID(Main!AR18,13,1)</f>
        <v>A</v>
      </c>
      <c r="O46" s="20" t="str">
        <f>MID(Main!AR18,14,1)</f>
        <v>N</v>
      </c>
      <c r="P46" s="20" t="str">
        <f>MID(Main!AR18,15,1)</f>
        <v>I</v>
      </c>
      <c r="Q46" s="20" t="str">
        <f>MID(Main!AR18,16,1)</f>
        <v/>
      </c>
      <c r="R46" s="20" t="str">
        <f>MID(Main!AR18,17,1)</f>
        <v/>
      </c>
      <c r="S46" s="20" t="str">
        <f>MID(Main!AR18,18,1)</f>
        <v/>
      </c>
      <c r="T46" s="20" t="str">
        <f>MID(Main!AR18,19,1)</f>
        <v/>
      </c>
      <c r="U46" s="20" t="str">
        <f>MID(Main!AR18,20,1)</f>
        <v/>
      </c>
      <c r="V46" s="20" t="str">
        <f>MID(Main!AR18,21,1)</f>
        <v/>
      </c>
      <c r="W46" s="20" t="str">
        <f>MID(Main!AR18,22,1)</f>
        <v/>
      </c>
      <c r="X46" s="20" t="str">
        <f>MID(Main!AR18,23,1)</f>
        <v/>
      </c>
      <c r="Y46" s="20" t="str">
        <f>MID(Main!AR18,24,1)</f>
        <v/>
      </c>
      <c r="Z46" s="20" t="str">
        <f>MID(Main!AR18,25,1)</f>
        <v/>
      </c>
      <c r="AA46" s="20" t="str">
        <f>MID(Main!AR18,26,1)</f>
        <v/>
      </c>
      <c r="AB46" s="20" t="str">
        <f>MID(Main!AR18,27,1)</f>
        <v/>
      </c>
      <c r="AC46" s="20" t="str">
        <f>MID(Main!AR18,28,1)</f>
        <v/>
      </c>
      <c r="AD46" s="20" t="str">
        <f>MID(Main!AR18,29,1)</f>
        <v/>
      </c>
      <c r="AE46" s="20" t="str">
        <f>MID(Main!AR18,30,1)</f>
        <v/>
      </c>
      <c r="AF46" s="20" t="str">
        <f>MID(Main!AR18,31,1)</f>
        <v/>
      </c>
      <c r="AG46" s="20" t="str">
        <f>MID(Main!AR18,32,1)</f>
        <v/>
      </c>
      <c r="AH46" s="20" t="str">
        <f>MID(Main!AR18,33,1)</f>
        <v/>
      </c>
      <c r="AI46" s="20" t="str">
        <f>MID(Main!AR18,34,1)</f>
        <v/>
      </c>
      <c r="AJ46" s="20" t="str">
        <f>MID(Main!AR18,35,1)</f>
        <v/>
      </c>
      <c r="AK46" s="20" t="str">
        <f>MID(Main!AR18,36,1)</f>
        <v/>
      </c>
      <c r="AL46" s="20" t="str">
        <f>MID(Main!AR18,37,1)</f>
        <v/>
      </c>
      <c r="AM46" s="20" t="str">
        <f>MID(Main!AR18,38,1)</f>
        <v/>
      </c>
      <c r="AN46" s="20" t="str">
        <f>MID(Main!AR18,39,1)</f>
        <v/>
      </c>
      <c r="AO46" s="20" t="str">
        <f>MID(Main!AR18,40,1)</f>
        <v/>
      </c>
      <c r="AP46" s="20" t="str">
        <f>MID(Main!AR18,41,1)</f>
        <v/>
      </c>
      <c r="AQ46" s="20" t="str">
        <f>MID(Main!AR18,42,1)</f>
        <v/>
      </c>
      <c r="AR46" s="196"/>
      <c r="AS46" s="196"/>
      <c r="AT46" s="196"/>
      <c r="AU46" s="196"/>
      <c r="AV46" s="196"/>
      <c r="AW46" s="196"/>
      <c r="AX46" s="196"/>
      <c r="AY46" s="196"/>
      <c r="AZ46" s="196"/>
      <c r="BA46" s="196"/>
      <c r="BB46" s="196"/>
      <c r="BC46" s="196"/>
      <c r="BD46" s="196"/>
      <c r="BE46" s="196"/>
      <c r="BF46" s="196"/>
      <c r="BG46" s="196"/>
      <c r="BH46" s="196"/>
      <c r="BI46" s="199"/>
      <c r="BO46" s="46">
        <v>40</v>
      </c>
      <c r="BP46" s="46" t="s">
        <v>481</v>
      </c>
      <c r="BQ46" s="46"/>
      <c r="BR46" s="46">
        <v>123450034</v>
      </c>
      <c r="BS46" s="46" t="str">
        <f t="shared" si="15"/>
        <v>Twelve  Crores  Thirty Four  Lakhs  Fifty Thousand and Thirty Four</v>
      </c>
      <c r="BT46" s="46">
        <f t="shared" si="16"/>
        <v>120000000</v>
      </c>
      <c r="BU46" s="46">
        <f t="shared" si="17"/>
        <v>12</v>
      </c>
      <c r="BV46" s="46" t="str">
        <f t="shared" si="18"/>
        <v xml:space="preserve">Twelve  Crores  </v>
      </c>
      <c r="BW46" s="46">
        <f t="shared" si="19"/>
        <v>3400000</v>
      </c>
      <c r="BX46" s="49">
        <f t="shared" si="20"/>
        <v>34</v>
      </c>
      <c r="BY46" s="46" t="str">
        <f t="shared" si="21"/>
        <v xml:space="preserve">Thirty Four  Lakhs  </v>
      </c>
      <c r="BZ46" s="46">
        <f t="shared" si="22"/>
        <v>50000</v>
      </c>
      <c r="CA46" s="49">
        <f t="shared" si="23"/>
        <v>50</v>
      </c>
      <c r="CB46" s="46" t="str">
        <f t="shared" si="24"/>
        <v xml:space="preserve">Fifty Thousand </v>
      </c>
      <c r="CC46" s="46">
        <f t="shared" si="25"/>
        <v>0</v>
      </c>
      <c r="CD46" s="49">
        <f t="shared" si="26"/>
        <v>0</v>
      </c>
      <c r="CE46" s="46" t="str">
        <f t="shared" si="27"/>
        <v/>
      </c>
      <c r="CF46" s="46">
        <f t="shared" si="28"/>
        <v>34</v>
      </c>
      <c r="CG46" s="49" t="str">
        <f t="shared" si="29"/>
        <v>Thirty Four</v>
      </c>
    </row>
    <row r="47" spans="1:85" ht="15" customHeight="1">
      <c r="A47" s="200">
        <f>IF(AR47="","",SUBTOTAL(103,$AR$8:AR47))</f>
        <v>14</v>
      </c>
      <c r="B47" s="18" t="str">
        <f>MID(Main!AP19,1,1)</f>
        <v>T</v>
      </c>
      <c r="C47" s="18" t="str">
        <f>MID(Main!AP19,2,1)</f>
        <v>H</v>
      </c>
      <c r="D47" s="18" t="str">
        <f>MID(Main!AP19,3,1)</f>
        <v>O</v>
      </c>
      <c r="E47" s="18" t="str">
        <f>MID(Main!AP19,4,1)</f>
        <v>M</v>
      </c>
      <c r="F47" s="18" t="str">
        <f>MID(Main!AP19,5,1)</f>
        <v>B</v>
      </c>
      <c r="G47" s="18" t="str">
        <f>MID(Main!AP19,6,1)</f>
        <v>U</v>
      </c>
      <c r="H47" s="18" t="str">
        <f>MID(Main!AP19,7,1)</f>
        <v>R</v>
      </c>
      <c r="I47" s="18" t="str">
        <f>MID(Main!AP19,8,1)</f>
        <v>U</v>
      </c>
      <c r="J47" s="18" t="str">
        <f>MID(Main!AP19,9,1)</f>
        <v xml:space="preserve"> </v>
      </c>
      <c r="K47" s="18" t="str">
        <f>MID(Main!AP19,10,1)</f>
        <v>L</v>
      </c>
      <c r="L47" s="18" t="str">
        <f>MID(Main!AP19,11,1)</f>
        <v>A</v>
      </c>
      <c r="M47" s="18" t="str">
        <f>MID(Main!AP19,12,1)</f>
        <v>K</v>
      </c>
      <c r="N47" s="18" t="str">
        <f>MID(Main!AP19,13,1)</f>
        <v>S</v>
      </c>
      <c r="O47" s="18" t="str">
        <f>MID(Main!AP19,14,1)</f>
        <v>H</v>
      </c>
      <c r="P47" s="18" t="str">
        <f>MID(Main!AP19,15,1)</f>
        <v>M</v>
      </c>
      <c r="Q47" s="18" t="str">
        <f>MID(Main!AP19,16,1)</f>
        <v>I</v>
      </c>
      <c r="R47" s="18" t="str">
        <f>MID(Main!AP19,17,1)</f>
        <v/>
      </c>
      <c r="S47" s="18" t="str">
        <f>MID(Main!AP19,18,1)</f>
        <v/>
      </c>
      <c r="T47" s="18" t="str">
        <f>MID(Main!AP19,19,1)</f>
        <v/>
      </c>
      <c r="U47" s="18" t="str">
        <f>MID(Main!AP19,20,1)</f>
        <v/>
      </c>
      <c r="V47" s="18" t="str">
        <f>MID(Main!AP19,21,1)</f>
        <v/>
      </c>
      <c r="W47" s="18" t="str">
        <f>MID(Main!AP19,22,1)</f>
        <v/>
      </c>
      <c r="X47" s="18" t="str">
        <f>MID(Main!AP19,23,1)</f>
        <v/>
      </c>
      <c r="Y47" s="18" t="str">
        <f>MID(Main!AP19,24,1)</f>
        <v/>
      </c>
      <c r="Z47" s="18" t="str">
        <f>MID(Main!AP19,25,1)</f>
        <v/>
      </c>
      <c r="AA47" s="18" t="str">
        <f>MID(Main!AP19,26,1)</f>
        <v/>
      </c>
      <c r="AB47" s="18" t="str">
        <f>MID(Main!AP19,27,1)</f>
        <v/>
      </c>
      <c r="AC47" s="18" t="str">
        <f>MID(Main!AP19,28,1)</f>
        <v/>
      </c>
      <c r="AD47" s="18" t="str">
        <f>MID(Main!AP19,29,1)</f>
        <v/>
      </c>
      <c r="AE47" s="18" t="str">
        <f>MID(Main!AP19,30,1)</f>
        <v/>
      </c>
      <c r="AF47" s="18" t="str">
        <f>MID(Main!AP19,31,1)</f>
        <v/>
      </c>
      <c r="AG47" s="18" t="str">
        <f>MID(Main!AP19,32,1)</f>
        <v/>
      </c>
      <c r="AH47" s="18" t="str">
        <f>MID(Main!AP19,33,1)</f>
        <v/>
      </c>
      <c r="AI47" s="18" t="str">
        <f>MID(Main!AP19,34,1)</f>
        <v/>
      </c>
      <c r="AJ47" s="18" t="str">
        <f>MID(Main!AP19,35,1)</f>
        <v/>
      </c>
      <c r="AK47" s="18" t="str">
        <f>MID(Main!AP19,36,1)</f>
        <v/>
      </c>
      <c r="AL47" s="18" t="str">
        <f>MID(Main!AP19,37,1)</f>
        <v/>
      </c>
      <c r="AM47" s="18" t="str">
        <f>MID(Main!AP19,38,1)</f>
        <v/>
      </c>
      <c r="AN47" s="18" t="str">
        <f>MID(Main!AP19,39,1)</f>
        <v/>
      </c>
      <c r="AO47" s="18" t="str">
        <f>MID(Main!AP19,40,1)</f>
        <v/>
      </c>
      <c r="AP47" s="18" t="str">
        <f>MID(Main!AP19,41,1)</f>
        <v/>
      </c>
      <c r="AQ47" s="18" t="str">
        <f>MID(Main!AP19,42,1)</f>
        <v/>
      </c>
      <c r="AR47" s="194" t="str">
        <f>IF(Main!W19="","",Main!W19)</f>
        <v>G</v>
      </c>
      <c r="AS47" s="194" t="str">
        <f>IF(Main!X19="","",Main!X19)</f>
        <v/>
      </c>
      <c r="AT47" s="194">
        <f>IF(Main!Y19="","",Main!Y19)</f>
        <v>4</v>
      </c>
      <c r="AU47" s="194" t="str">
        <f>IF(Main!Z19="","",Main!Z19)</f>
        <v>01</v>
      </c>
      <c r="AV47" s="194" t="str">
        <f>IF(Main!AA19="","",Main!AA19)</f>
        <v>07</v>
      </c>
      <c r="AW47" s="194" t="str">
        <f>IF(Main!AB19="","",Main!AB19)</f>
        <v>2002</v>
      </c>
      <c r="AX47" s="194" t="str">
        <f>IF(Main!AC19="","",Main!AC19)</f>
        <v>A</v>
      </c>
      <c r="AY47" s="194" t="str">
        <f>IF(Main!AD19="","",Main!AD19)</f>
        <v>01T</v>
      </c>
      <c r="AZ47" s="194" t="str">
        <f>IF(Main!AE19="","",Main!AE19)</f>
        <v>02T</v>
      </c>
      <c r="BA47" s="194" t="str">
        <f>IF(Main!AF19="","",Main!AF19)</f>
        <v>09H</v>
      </c>
      <c r="BB47" s="194" t="str">
        <f>IF(Main!AG19="","",Main!AG19)</f>
        <v>13E</v>
      </c>
      <c r="BC47" s="194" t="str">
        <f>IF(Main!AH19="","",Main!AH19)</f>
        <v>T</v>
      </c>
      <c r="BD47" s="194" t="str">
        <f>IF(Main!AI19="","",Main!AI19)</f>
        <v>15T</v>
      </c>
      <c r="BE47" s="194" t="str">
        <f>IF(Main!AJ19="","",Main!AJ19)</f>
        <v>19T</v>
      </c>
      <c r="BF47" s="194" t="str">
        <f>IF(Main!AK19="","",Main!AK19)</f>
        <v>21T</v>
      </c>
      <c r="BG47" s="194">
        <f>IF(Main!AL19="","",Main!AL19)</f>
        <v>6</v>
      </c>
      <c r="BH47" s="194" t="str">
        <f>IF(Main!AM19="","",Main!AM19)</f>
        <v/>
      </c>
      <c r="BI47" s="197" t="str">
        <f>IF(Main!AN19="","",Main!AN19)</f>
        <v>Fee Paid Rs: 125</v>
      </c>
      <c r="BO47" s="46">
        <v>41</v>
      </c>
      <c r="BP47" s="46" t="s">
        <v>482</v>
      </c>
      <c r="BQ47" s="46"/>
      <c r="BR47" s="46">
        <v>123450035</v>
      </c>
      <c r="BS47" s="46" t="str">
        <f t="shared" si="15"/>
        <v>Twelve  Crores  Thirty Four  Lakhs  Fifty Thousand and Thirty Five</v>
      </c>
      <c r="BT47" s="46">
        <f t="shared" si="16"/>
        <v>120000000</v>
      </c>
      <c r="BU47" s="46">
        <f t="shared" si="17"/>
        <v>12</v>
      </c>
      <c r="BV47" s="46" t="str">
        <f t="shared" si="18"/>
        <v xml:space="preserve">Twelve  Crores  </v>
      </c>
      <c r="BW47" s="46">
        <f t="shared" si="19"/>
        <v>3400000</v>
      </c>
      <c r="BX47" s="49">
        <f t="shared" si="20"/>
        <v>34</v>
      </c>
      <c r="BY47" s="46" t="str">
        <f t="shared" si="21"/>
        <v xml:space="preserve">Thirty Four  Lakhs  </v>
      </c>
      <c r="BZ47" s="46">
        <f t="shared" si="22"/>
        <v>50000</v>
      </c>
      <c r="CA47" s="49">
        <f t="shared" si="23"/>
        <v>50</v>
      </c>
      <c r="CB47" s="46" t="str">
        <f t="shared" si="24"/>
        <v xml:space="preserve">Fifty Thousand </v>
      </c>
      <c r="CC47" s="46">
        <f t="shared" si="25"/>
        <v>0</v>
      </c>
      <c r="CD47" s="49">
        <f t="shared" si="26"/>
        <v>0</v>
      </c>
      <c r="CE47" s="46" t="str">
        <f t="shared" si="27"/>
        <v/>
      </c>
      <c r="CF47" s="46">
        <f t="shared" si="28"/>
        <v>35</v>
      </c>
      <c r="CG47" s="49" t="str">
        <f t="shared" si="29"/>
        <v>Thirty Five</v>
      </c>
    </row>
    <row r="48" spans="1:85" ht="15" customHeight="1">
      <c r="A48" s="201"/>
      <c r="B48" s="19" t="str">
        <f>MID(Main!AQ19,1,1)</f>
        <v>T</v>
      </c>
      <c r="C48" s="19" t="str">
        <f>MID(Main!AQ19,2,1)</f>
        <v>H</v>
      </c>
      <c r="D48" s="19" t="str">
        <f>MID(Main!AQ19,3,1)</f>
        <v>O</v>
      </c>
      <c r="E48" s="19" t="str">
        <f>MID(Main!AQ19,4,1)</f>
        <v>M</v>
      </c>
      <c r="F48" s="19" t="str">
        <f>MID(Main!AQ19,5,1)</f>
        <v>B</v>
      </c>
      <c r="G48" s="19" t="str">
        <f>MID(Main!AQ19,6,1)</f>
        <v>U</v>
      </c>
      <c r="H48" s="19" t="str">
        <f>MID(Main!AQ19,7,1)</f>
        <v>R</v>
      </c>
      <c r="I48" s="19" t="str">
        <f>MID(Main!AQ19,8,1)</f>
        <v>U</v>
      </c>
      <c r="J48" s="19" t="str">
        <f>MID(Main!AQ19,9,1)</f>
        <v xml:space="preserve"> </v>
      </c>
      <c r="K48" s="19" t="str">
        <f>MID(Main!AQ19,10,1)</f>
        <v>V</v>
      </c>
      <c r="L48" s="19" t="str">
        <f>MID(Main!AQ19,11,1)</f>
        <v>E</v>
      </c>
      <c r="M48" s="19" t="str">
        <f>MID(Main!AQ19,12,1)</f>
        <v>N</v>
      </c>
      <c r="N48" s="19" t="str">
        <f>MID(Main!AQ19,13,1)</f>
        <v>K</v>
      </c>
      <c r="O48" s="19" t="str">
        <f>MID(Main!AQ19,14,1)</f>
        <v>A</v>
      </c>
      <c r="P48" s="19" t="str">
        <f>MID(Main!AQ19,15,1)</f>
        <v>T</v>
      </c>
      <c r="Q48" s="19" t="str">
        <f>MID(Main!AQ19,16,1)</f>
        <v>A</v>
      </c>
      <c r="R48" s="19" t="str">
        <f>MID(Main!AQ19,17,1)</f>
        <v>R</v>
      </c>
      <c r="S48" s="19" t="str">
        <f>MID(Main!AQ19,18,1)</f>
        <v>A</v>
      </c>
      <c r="T48" s="19" t="str">
        <f>MID(Main!AQ19,19,1)</f>
        <v>M</v>
      </c>
      <c r="U48" s="19" t="str">
        <f>MID(Main!AQ19,20,1)</f>
        <v>A</v>
      </c>
      <c r="V48" s="19" t="str">
        <f>MID(Main!AQ19,21,1)</f>
        <v>N</v>
      </c>
      <c r="W48" s="19" t="str">
        <f>MID(Main!AQ19,22,1)</f>
        <v>A</v>
      </c>
      <c r="X48" s="19" t="str">
        <f>MID(Main!AQ19,23,1)</f>
        <v>I</v>
      </c>
      <c r="Y48" s="19" t="str">
        <f>MID(Main!AQ19,24,1)</f>
        <v>A</v>
      </c>
      <c r="Z48" s="19" t="str">
        <f>MID(Main!AQ19,25,1)</f>
        <v>H</v>
      </c>
      <c r="AA48" s="19" t="str">
        <f>MID(Main!AQ19,26,1)</f>
        <v/>
      </c>
      <c r="AB48" s="19" t="str">
        <f>MID(Main!AQ19,27,1)</f>
        <v/>
      </c>
      <c r="AC48" s="19" t="str">
        <f>MID(Main!AQ19,28,1)</f>
        <v/>
      </c>
      <c r="AD48" s="19" t="str">
        <f>MID(Main!AQ19,29,1)</f>
        <v/>
      </c>
      <c r="AE48" s="19" t="str">
        <f>MID(Main!AQ19,30,1)</f>
        <v/>
      </c>
      <c r="AF48" s="19" t="str">
        <f>MID(Main!AQ19,31,1)</f>
        <v/>
      </c>
      <c r="AG48" s="19" t="str">
        <f>MID(Main!AQ19,32,1)</f>
        <v/>
      </c>
      <c r="AH48" s="19" t="str">
        <f>MID(Main!AQ19,33,1)</f>
        <v/>
      </c>
      <c r="AI48" s="19" t="str">
        <f>MID(Main!AQ19,34,1)</f>
        <v/>
      </c>
      <c r="AJ48" s="19" t="str">
        <f>MID(Main!AQ19,35,1)</f>
        <v/>
      </c>
      <c r="AK48" s="19" t="str">
        <f>MID(Main!AQ19,36,1)</f>
        <v/>
      </c>
      <c r="AL48" s="19" t="str">
        <f>MID(Main!AQ19,37,1)</f>
        <v/>
      </c>
      <c r="AM48" s="19" t="str">
        <f>MID(Main!AQ19,38,1)</f>
        <v/>
      </c>
      <c r="AN48" s="19" t="str">
        <f>MID(Main!AQ19,39,1)</f>
        <v/>
      </c>
      <c r="AO48" s="19" t="str">
        <f>MID(Main!AQ19,40,1)</f>
        <v/>
      </c>
      <c r="AP48" s="19" t="str">
        <f>MID(Main!AQ19,41,1)</f>
        <v/>
      </c>
      <c r="AQ48" s="19" t="str">
        <f>MID(Main!AQ19,42,1)</f>
        <v/>
      </c>
      <c r="AR48" s="195"/>
      <c r="AS48" s="195"/>
      <c r="AT48" s="195"/>
      <c r="AU48" s="195"/>
      <c r="AV48" s="195"/>
      <c r="AW48" s="195"/>
      <c r="AX48" s="195"/>
      <c r="AY48" s="195"/>
      <c r="AZ48" s="195"/>
      <c r="BA48" s="195"/>
      <c r="BB48" s="195"/>
      <c r="BC48" s="195"/>
      <c r="BD48" s="195"/>
      <c r="BE48" s="195"/>
      <c r="BF48" s="195"/>
      <c r="BG48" s="195"/>
      <c r="BH48" s="195"/>
      <c r="BI48" s="198"/>
      <c r="BO48" s="46">
        <v>42</v>
      </c>
      <c r="BP48" s="46" t="s">
        <v>483</v>
      </c>
      <c r="BQ48" s="46"/>
      <c r="BR48" s="46">
        <v>123450036</v>
      </c>
      <c r="BS48" s="46" t="str">
        <f t="shared" si="15"/>
        <v>Twelve  Crores  Thirty Four  Lakhs  Fifty Thousand and Thirty Six</v>
      </c>
      <c r="BT48" s="46">
        <f t="shared" si="16"/>
        <v>120000000</v>
      </c>
      <c r="BU48" s="46">
        <f t="shared" si="17"/>
        <v>12</v>
      </c>
      <c r="BV48" s="46" t="str">
        <f t="shared" si="18"/>
        <v xml:space="preserve">Twelve  Crores  </v>
      </c>
      <c r="BW48" s="46">
        <f t="shared" si="19"/>
        <v>3400000</v>
      </c>
      <c r="BX48" s="49">
        <f t="shared" si="20"/>
        <v>34</v>
      </c>
      <c r="BY48" s="46" t="str">
        <f t="shared" si="21"/>
        <v xml:space="preserve">Thirty Four  Lakhs  </v>
      </c>
      <c r="BZ48" s="46">
        <f t="shared" si="22"/>
        <v>50000</v>
      </c>
      <c r="CA48" s="49">
        <f t="shared" si="23"/>
        <v>50</v>
      </c>
      <c r="CB48" s="46" t="str">
        <f t="shared" si="24"/>
        <v xml:space="preserve">Fifty Thousand </v>
      </c>
      <c r="CC48" s="46">
        <f t="shared" si="25"/>
        <v>0</v>
      </c>
      <c r="CD48" s="49">
        <f t="shared" si="26"/>
        <v>0</v>
      </c>
      <c r="CE48" s="46" t="str">
        <f t="shared" si="27"/>
        <v/>
      </c>
      <c r="CF48" s="46">
        <f t="shared" si="28"/>
        <v>36</v>
      </c>
      <c r="CG48" s="49" t="str">
        <f t="shared" si="29"/>
        <v>Thirty Six</v>
      </c>
    </row>
    <row r="49" spans="1:85" ht="15" customHeight="1">
      <c r="A49" s="202"/>
      <c r="B49" s="20" t="str">
        <f>MID(Main!AR19,1,1)</f>
        <v>T</v>
      </c>
      <c r="C49" s="20" t="str">
        <f>MID(Main!AR19,2,1)</f>
        <v>H</v>
      </c>
      <c r="D49" s="20" t="str">
        <f>MID(Main!AR19,3,1)</f>
        <v>O</v>
      </c>
      <c r="E49" s="20" t="str">
        <f>MID(Main!AR19,4,1)</f>
        <v>M</v>
      </c>
      <c r="F49" s="20" t="str">
        <f>MID(Main!AR19,5,1)</f>
        <v>B</v>
      </c>
      <c r="G49" s="20" t="str">
        <f>MID(Main!AR19,6,1)</f>
        <v>U</v>
      </c>
      <c r="H49" s="20" t="str">
        <f>MID(Main!AR19,7,1)</f>
        <v>R</v>
      </c>
      <c r="I49" s="20" t="str">
        <f>MID(Main!AR19,8,1)</f>
        <v>U</v>
      </c>
      <c r="J49" s="20" t="str">
        <f>MID(Main!AR19,9,1)</f>
        <v xml:space="preserve"> </v>
      </c>
      <c r="K49" s="20" t="str">
        <f>MID(Main!AR19,10,1)</f>
        <v>N</v>
      </c>
      <c r="L49" s="20" t="str">
        <f>MID(Main!AR19,11,1)</f>
        <v>A</v>
      </c>
      <c r="M49" s="20" t="str">
        <f>MID(Main!AR19,12,1)</f>
        <v>G</v>
      </c>
      <c r="N49" s="20" t="str">
        <f>MID(Main!AR19,13,1)</f>
        <v>A</v>
      </c>
      <c r="O49" s="20" t="str">
        <f>MID(Main!AR19,14,1)</f>
        <v>M</v>
      </c>
      <c r="P49" s="20" t="str">
        <f>MID(Main!AR19,15,1)</f>
        <v>A</v>
      </c>
      <c r="Q49" s="20" t="str">
        <f>MID(Main!AR19,16,1)</f>
        <v>N</v>
      </c>
      <c r="R49" s="20" t="str">
        <f>MID(Main!AR19,17,1)</f>
        <v>I</v>
      </c>
      <c r="S49" s="20" t="str">
        <f>MID(Main!AR19,18,1)</f>
        <v/>
      </c>
      <c r="T49" s="20" t="str">
        <f>MID(Main!AR19,19,1)</f>
        <v/>
      </c>
      <c r="U49" s="20" t="str">
        <f>MID(Main!AR19,20,1)</f>
        <v/>
      </c>
      <c r="V49" s="20" t="str">
        <f>MID(Main!AR19,21,1)</f>
        <v/>
      </c>
      <c r="W49" s="20" t="str">
        <f>MID(Main!AR19,22,1)</f>
        <v/>
      </c>
      <c r="X49" s="20" t="str">
        <f>MID(Main!AR19,23,1)</f>
        <v/>
      </c>
      <c r="Y49" s="20" t="str">
        <f>MID(Main!AR19,24,1)</f>
        <v/>
      </c>
      <c r="Z49" s="20" t="str">
        <f>MID(Main!AR19,25,1)</f>
        <v/>
      </c>
      <c r="AA49" s="20" t="str">
        <f>MID(Main!AR19,26,1)</f>
        <v/>
      </c>
      <c r="AB49" s="20" t="str">
        <f>MID(Main!AR19,27,1)</f>
        <v/>
      </c>
      <c r="AC49" s="20" t="str">
        <f>MID(Main!AR19,28,1)</f>
        <v/>
      </c>
      <c r="AD49" s="20" t="str">
        <f>MID(Main!AR19,29,1)</f>
        <v/>
      </c>
      <c r="AE49" s="20" t="str">
        <f>MID(Main!AR19,30,1)</f>
        <v/>
      </c>
      <c r="AF49" s="20" t="str">
        <f>MID(Main!AR19,31,1)</f>
        <v/>
      </c>
      <c r="AG49" s="20" t="str">
        <f>MID(Main!AR19,32,1)</f>
        <v/>
      </c>
      <c r="AH49" s="20" t="str">
        <f>MID(Main!AR19,33,1)</f>
        <v/>
      </c>
      <c r="AI49" s="20" t="str">
        <f>MID(Main!AR19,34,1)</f>
        <v/>
      </c>
      <c r="AJ49" s="20" t="str">
        <f>MID(Main!AR19,35,1)</f>
        <v/>
      </c>
      <c r="AK49" s="20" t="str">
        <f>MID(Main!AR19,36,1)</f>
        <v/>
      </c>
      <c r="AL49" s="20" t="str">
        <f>MID(Main!AR19,37,1)</f>
        <v/>
      </c>
      <c r="AM49" s="20" t="str">
        <f>MID(Main!AR19,38,1)</f>
        <v/>
      </c>
      <c r="AN49" s="20" t="str">
        <f>MID(Main!AR19,39,1)</f>
        <v/>
      </c>
      <c r="AO49" s="20" t="str">
        <f>MID(Main!AR19,40,1)</f>
        <v/>
      </c>
      <c r="AP49" s="20" t="str">
        <f>MID(Main!AR19,41,1)</f>
        <v/>
      </c>
      <c r="AQ49" s="20" t="str">
        <f>MID(Main!AR19,42,1)</f>
        <v/>
      </c>
      <c r="AR49" s="196"/>
      <c r="AS49" s="196"/>
      <c r="AT49" s="196"/>
      <c r="AU49" s="196"/>
      <c r="AV49" s="196"/>
      <c r="AW49" s="196"/>
      <c r="AX49" s="196"/>
      <c r="AY49" s="196"/>
      <c r="AZ49" s="196"/>
      <c r="BA49" s="196"/>
      <c r="BB49" s="196"/>
      <c r="BC49" s="196"/>
      <c r="BD49" s="196"/>
      <c r="BE49" s="196"/>
      <c r="BF49" s="196"/>
      <c r="BG49" s="196"/>
      <c r="BH49" s="196"/>
      <c r="BI49" s="199"/>
      <c r="BO49" s="46">
        <v>43</v>
      </c>
      <c r="BP49" s="46" t="s">
        <v>484</v>
      </c>
      <c r="BQ49" s="46"/>
      <c r="BR49" s="46">
        <v>123450037</v>
      </c>
      <c r="BS49" s="46" t="str">
        <f t="shared" ref="BS49:BS80" si="30">IF(BR49=0,"NIL",IF(AND(BU49=0,BX49=0,CA49=0,CD49=0),CG49,IF(AND(BU49=0,BX49=0,CA49=0),CONCATENATE(CE49,IF(CF49&gt;0,"and "," "),CG49),IF(AND(BU49=0,BX49=0),CONCATENATE(CB49,IF(AND(CF49=0,CD49&gt;0),"and ", ""),CE49,IF(CF49&gt;0,"and "," "),CG49),IF(BU49=0,CONCATENATE(BY49,IF(AND(CF49=0,CD49=0,CA49&gt;0),"and ", ""),CB49,IF(AND(CF49=0,CD49&gt;0),"and ", ""),CE49,IF(CF49&gt;0,"and "," "),CG49),CONCATENATE(BV49,IF(AND(CF49=0,CD49=0,CA49=0,BX49&gt;0),"and ", ""),BY49,IF(AND(CF49=0,CD49=0,CA49&gt;0),"and ", ""),CB49,IF(AND(CF49=0,CD49&gt;0),"and ", ""),CE49,IF(CF49&gt;0,"and "," "),CG49))))))</f>
        <v>Twelve  Crores  Thirty Four  Lakhs  Fifty Thousand and Thirty Seven</v>
      </c>
      <c r="BT49" s="46">
        <f t="shared" si="16"/>
        <v>120000000</v>
      </c>
      <c r="BU49" s="46">
        <f t="shared" si="17"/>
        <v>12</v>
      </c>
      <c r="BV49" s="46" t="str">
        <f t="shared" si="18"/>
        <v xml:space="preserve">Twelve  Crores  </v>
      </c>
      <c r="BW49" s="46">
        <f t="shared" si="19"/>
        <v>3400000</v>
      </c>
      <c r="BX49" s="49">
        <f t="shared" si="20"/>
        <v>34</v>
      </c>
      <c r="BY49" s="46" t="str">
        <f t="shared" si="21"/>
        <v xml:space="preserve">Thirty Four  Lakhs  </v>
      </c>
      <c r="BZ49" s="46">
        <f t="shared" si="22"/>
        <v>50000</v>
      </c>
      <c r="CA49" s="49">
        <f t="shared" si="23"/>
        <v>50</v>
      </c>
      <c r="CB49" s="46" t="str">
        <f t="shared" si="24"/>
        <v xml:space="preserve">Fifty Thousand </v>
      </c>
      <c r="CC49" s="46">
        <f t="shared" si="25"/>
        <v>0</v>
      </c>
      <c r="CD49" s="49">
        <f t="shared" si="26"/>
        <v>0</v>
      </c>
      <c r="CE49" s="46" t="str">
        <f t="shared" si="27"/>
        <v/>
      </c>
      <c r="CF49" s="46">
        <f t="shared" si="28"/>
        <v>37</v>
      </c>
      <c r="CG49" s="49" t="str">
        <f t="shared" si="29"/>
        <v>Thirty Seven</v>
      </c>
    </row>
    <row r="50" spans="1:85" ht="15" customHeight="1">
      <c r="A50" s="200">
        <f>IF(AR50="","",SUBTOTAL(103,$AR$8:AR50))</f>
        <v>15</v>
      </c>
      <c r="B50" s="18" t="str">
        <f>MID(Main!AP20,1,1)</f>
        <v>Y</v>
      </c>
      <c r="C50" s="18" t="str">
        <f>MID(Main!AP20,2,1)</f>
        <v>A</v>
      </c>
      <c r="D50" s="18" t="str">
        <f>MID(Main!AP20,3,1)</f>
        <v>R</v>
      </c>
      <c r="E50" s="18" t="str">
        <f>MID(Main!AP20,4,1)</f>
        <v>A</v>
      </c>
      <c r="F50" s="18" t="str">
        <f>MID(Main!AP20,5,1)</f>
        <v>B</v>
      </c>
      <c r="G50" s="18" t="str">
        <f>MID(Main!AP20,6,1)</f>
        <v>O</v>
      </c>
      <c r="H50" s="18" t="str">
        <f>MID(Main!AP20,7,1)</f>
        <v>L</v>
      </c>
      <c r="I50" s="18" t="str">
        <f>MID(Main!AP20,8,1)</f>
        <v>U</v>
      </c>
      <c r="J50" s="18" t="str">
        <f>MID(Main!AP20,9,1)</f>
        <v xml:space="preserve"> </v>
      </c>
      <c r="K50" s="18" t="str">
        <f>MID(Main!AP20,10,1)</f>
        <v>L</v>
      </c>
      <c r="L50" s="18" t="str">
        <f>MID(Main!AP20,11,1)</f>
        <v>A</v>
      </c>
      <c r="M50" s="18" t="str">
        <f>MID(Main!AP20,12,1)</f>
        <v>V</v>
      </c>
      <c r="N50" s="18" t="str">
        <f>MID(Main!AP20,13,1)</f>
        <v>A</v>
      </c>
      <c r="O50" s="18" t="str">
        <f>MID(Main!AP20,14,1)</f>
        <v>N</v>
      </c>
      <c r="P50" s="18" t="str">
        <f>MID(Main!AP20,15,1)</f>
        <v>Y</v>
      </c>
      <c r="Q50" s="18" t="str">
        <f>MID(Main!AP20,16,1)</f>
        <v>A</v>
      </c>
      <c r="R50" s="18" t="str">
        <f>MID(Main!AP20,17,1)</f>
        <v/>
      </c>
      <c r="S50" s="18" t="str">
        <f>MID(Main!AP20,18,1)</f>
        <v/>
      </c>
      <c r="T50" s="18" t="str">
        <f>MID(Main!AP20,19,1)</f>
        <v/>
      </c>
      <c r="U50" s="18" t="str">
        <f>MID(Main!AP20,20,1)</f>
        <v/>
      </c>
      <c r="V50" s="18" t="str">
        <f>MID(Main!AP20,21,1)</f>
        <v/>
      </c>
      <c r="W50" s="18" t="str">
        <f>MID(Main!AP20,22,1)</f>
        <v/>
      </c>
      <c r="X50" s="18" t="str">
        <f>MID(Main!AP20,23,1)</f>
        <v/>
      </c>
      <c r="Y50" s="18" t="str">
        <f>MID(Main!AP20,24,1)</f>
        <v/>
      </c>
      <c r="Z50" s="18" t="str">
        <f>MID(Main!AP20,25,1)</f>
        <v/>
      </c>
      <c r="AA50" s="18" t="str">
        <f>MID(Main!AP20,26,1)</f>
        <v/>
      </c>
      <c r="AB50" s="18" t="str">
        <f>MID(Main!AP20,27,1)</f>
        <v/>
      </c>
      <c r="AC50" s="18" t="str">
        <f>MID(Main!AP20,28,1)</f>
        <v/>
      </c>
      <c r="AD50" s="18" t="str">
        <f>MID(Main!AP20,29,1)</f>
        <v/>
      </c>
      <c r="AE50" s="18" t="str">
        <f>MID(Main!AP20,30,1)</f>
        <v/>
      </c>
      <c r="AF50" s="18" t="str">
        <f>MID(Main!AP20,31,1)</f>
        <v/>
      </c>
      <c r="AG50" s="18" t="str">
        <f>MID(Main!AP20,32,1)</f>
        <v/>
      </c>
      <c r="AH50" s="18" t="str">
        <f>MID(Main!AP20,33,1)</f>
        <v/>
      </c>
      <c r="AI50" s="18" t="str">
        <f>MID(Main!AP20,34,1)</f>
        <v/>
      </c>
      <c r="AJ50" s="18" t="str">
        <f>MID(Main!AP20,35,1)</f>
        <v/>
      </c>
      <c r="AK50" s="18" t="str">
        <f>MID(Main!AP20,36,1)</f>
        <v/>
      </c>
      <c r="AL50" s="18" t="str">
        <f>MID(Main!AP20,37,1)</f>
        <v/>
      </c>
      <c r="AM50" s="18" t="str">
        <f>MID(Main!AP20,38,1)</f>
        <v/>
      </c>
      <c r="AN50" s="18" t="str">
        <f>MID(Main!AP20,39,1)</f>
        <v/>
      </c>
      <c r="AO50" s="18" t="str">
        <f>MID(Main!AP20,40,1)</f>
        <v/>
      </c>
      <c r="AP50" s="18" t="str">
        <f>MID(Main!AP20,41,1)</f>
        <v/>
      </c>
      <c r="AQ50" s="18" t="str">
        <f>MID(Main!AP20,42,1)</f>
        <v/>
      </c>
      <c r="AR50" s="194" t="str">
        <f>IF(Main!W20="","",Main!W20)</f>
        <v>G</v>
      </c>
      <c r="AS50" s="194" t="str">
        <f>IF(Main!X20="","",Main!X20)</f>
        <v/>
      </c>
      <c r="AT50" s="194" t="str">
        <f>IF(Main!Y20="","",Main!Y20)</f>
        <v/>
      </c>
      <c r="AU50" s="194" t="str">
        <f>IF(Main!Z20="","",Main!Z20)</f>
        <v>01</v>
      </c>
      <c r="AV50" s="194" t="str">
        <f>IF(Main!AA20="","",Main!AA20)</f>
        <v>07</v>
      </c>
      <c r="AW50" s="194" t="str">
        <f>IF(Main!AB20="","",Main!AB20)</f>
        <v>2003</v>
      </c>
      <c r="AX50" s="194" t="str">
        <f>IF(Main!AC20="","",Main!AC20)</f>
        <v>A</v>
      </c>
      <c r="AY50" s="194" t="str">
        <f>IF(Main!AD20="","",Main!AD20)</f>
        <v>01T</v>
      </c>
      <c r="AZ50" s="194" t="str">
        <f>IF(Main!AE20="","",Main!AE20)</f>
        <v>02T</v>
      </c>
      <c r="BA50" s="194" t="str">
        <f>IF(Main!AF20="","",Main!AF20)</f>
        <v>09H</v>
      </c>
      <c r="BB50" s="194" t="str">
        <f>IF(Main!AG20="","",Main!AG20)</f>
        <v>13E</v>
      </c>
      <c r="BC50" s="194" t="str">
        <f>IF(Main!AH20="","",Main!AH20)</f>
        <v>T</v>
      </c>
      <c r="BD50" s="194" t="str">
        <f>IF(Main!AI20="","",Main!AI20)</f>
        <v>15T</v>
      </c>
      <c r="BE50" s="194" t="str">
        <f>IF(Main!AJ20="","",Main!AJ20)</f>
        <v>19T</v>
      </c>
      <c r="BF50" s="194" t="str">
        <f>IF(Main!AK20="","",Main!AK20)</f>
        <v>21T</v>
      </c>
      <c r="BG50" s="194">
        <f>IF(Main!AL20="","",Main!AL20)</f>
        <v>6</v>
      </c>
      <c r="BH50" s="194" t="str">
        <f>IF(Main!AM20="","",Main!AM20)</f>
        <v/>
      </c>
      <c r="BI50" s="197" t="str">
        <f>IF(Main!AN20="","",Main!AN20)</f>
        <v>Fee Paid Rs: 125</v>
      </c>
      <c r="BO50" s="46">
        <v>44</v>
      </c>
      <c r="BP50" s="46" t="s">
        <v>485</v>
      </c>
      <c r="BQ50" s="46"/>
      <c r="BR50" s="46">
        <v>123450038</v>
      </c>
      <c r="BS50" s="46" t="str">
        <f t="shared" si="30"/>
        <v>Twelve  Crores  Thirty Four  Lakhs  Fifty Thousand and Thirty Eight</v>
      </c>
      <c r="BT50" s="46">
        <f t="shared" si="16"/>
        <v>120000000</v>
      </c>
      <c r="BU50" s="46">
        <f t="shared" si="17"/>
        <v>12</v>
      </c>
      <c r="BV50" s="46" t="str">
        <f t="shared" si="18"/>
        <v xml:space="preserve">Twelve  Crores  </v>
      </c>
      <c r="BW50" s="46">
        <f t="shared" si="19"/>
        <v>3400000</v>
      </c>
      <c r="BX50" s="49">
        <f t="shared" si="20"/>
        <v>34</v>
      </c>
      <c r="BY50" s="46" t="str">
        <f t="shared" si="21"/>
        <v xml:space="preserve">Thirty Four  Lakhs  </v>
      </c>
      <c r="BZ50" s="46">
        <f t="shared" si="22"/>
        <v>50000</v>
      </c>
      <c r="CA50" s="49">
        <f t="shared" si="23"/>
        <v>50</v>
      </c>
      <c r="CB50" s="46" t="str">
        <f t="shared" si="24"/>
        <v xml:space="preserve">Fifty Thousand </v>
      </c>
      <c r="CC50" s="46">
        <f t="shared" si="25"/>
        <v>0</v>
      </c>
      <c r="CD50" s="49">
        <f t="shared" si="26"/>
        <v>0</v>
      </c>
      <c r="CE50" s="46" t="str">
        <f t="shared" si="27"/>
        <v/>
      </c>
      <c r="CF50" s="46">
        <f t="shared" si="28"/>
        <v>38</v>
      </c>
      <c r="CG50" s="49" t="str">
        <f t="shared" si="29"/>
        <v>Thirty Eight</v>
      </c>
    </row>
    <row r="51" spans="1:85" ht="15" customHeight="1">
      <c r="A51" s="201"/>
      <c r="B51" s="19" t="str">
        <f>MID(Main!AQ20,1,1)</f>
        <v>Y</v>
      </c>
      <c r="C51" s="19" t="str">
        <f>MID(Main!AQ20,2,1)</f>
        <v>A</v>
      </c>
      <c r="D51" s="19" t="str">
        <f>MID(Main!AQ20,3,1)</f>
        <v>R</v>
      </c>
      <c r="E51" s="19" t="str">
        <f>MID(Main!AQ20,4,1)</f>
        <v>A</v>
      </c>
      <c r="F51" s="19" t="str">
        <f>MID(Main!AQ20,5,1)</f>
        <v>B</v>
      </c>
      <c r="G51" s="19" t="str">
        <f>MID(Main!AQ20,6,1)</f>
        <v>O</v>
      </c>
      <c r="H51" s="19" t="str">
        <f>MID(Main!AQ20,7,1)</f>
        <v>L</v>
      </c>
      <c r="I51" s="19" t="str">
        <f>MID(Main!AQ20,8,1)</f>
        <v>U</v>
      </c>
      <c r="J51" s="19" t="str">
        <f>MID(Main!AQ20,9,1)</f>
        <v xml:space="preserve"> </v>
      </c>
      <c r="K51" s="19" t="str">
        <f>MID(Main!AQ20,10,1)</f>
        <v>V</v>
      </c>
      <c r="L51" s="19" t="str">
        <f>MID(Main!AQ20,11,1)</f>
        <v>E</v>
      </c>
      <c r="M51" s="19" t="str">
        <f>MID(Main!AQ20,12,1)</f>
        <v>N</v>
      </c>
      <c r="N51" s="19" t="str">
        <f>MID(Main!AQ20,13,1)</f>
        <v>K</v>
      </c>
      <c r="O51" s="19" t="str">
        <f>MID(Main!AQ20,14,1)</f>
        <v>A</v>
      </c>
      <c r="P51" s="19" t="str">
        <f>MID(Main!AQ20,15,1)</f>
        <v>T</v>
      </c>
      <c r="Q51" s="19" t="str">
        <f>MID(Main!AQ20,16,1)</f>
        <v>A</v>
      </c>
      <c r="R51" s="19" t="str">
        <f>MID(Main!AQ20,17,1)</f>
        <v>R</v>
      </c>
      <c r="S51" s="19" t="str">
        <f>MID(Main!AQ20,18,1)</f>
        <v>A</v>
      </c>
      <c r="T51" s="19" t="str">
        <f>MID(Main!AQ20,19,1)</f>
        <v>M</v>
      </c>
      <c r="U51" s="19" t="str">
        <f>MID(Main!AQ20,20,1)</f>
        <v>A</v>
      </c>
      <c r="V51" s="19" t="str">
        <f>MID(Main!AQ20,21,1)</f>
        <v>N</v>
      </c>
      <c r="W51" s="19" t="str">
        <f>MID(Main!AQ20,22,1)</f>
        <v>A</v>
      </c>
      <c r="X51" s="19" t="str">
        <f>MID(Main!AQ20,23,1)</f>
        <v>I</v>
      </c>
      <c r="Y51" s="19" t="str">
        <f>MID(Main!AQ20,24,1)</f>
        <v>A</v>
      </c>
      <c r="Z51" s="19" t="str">
        <f>MID(Main!AQ20,25,1)</f>
        <v>H</v>
      </c>
      <c r="AA51" s="19" t="str">
        <f>MID(Main!AQ20,26,1)</f>
        <v/>
      </c>
      <c r="AB51" s="19" t="str">
        <f>MID(Main!AQ20,27,1)</f>
        <v/>
      </c>
      <c r="AC51" s="19" t="str">
        <f>MID(Main!AQ20,28,1)</f>
        <v/>
      </c>
      <c r="AD51" s="19" t="str">
        <f>MID(Main!AQ20,29,1)</f>
        <v/>
      </c>
      <c r="AE51" s="19" t="str">
        <f>MID(Main!AQ20,30,1)</f>
        <v/>
      </c>
      <c r="AF51" s="19" t="str">
        <f>MID(Main!AQ20,31,1)</f>
        <v/>
      </c>
      <c r="AG51" s="19" t="str">
        <f>MID(Main!AQ20,32,1)</f>
        <v/>
      </c>
      <c r="AH51" s="19" t="str">
        <f>MID(Main!AQ20,33,1)</f>
        <v/>
      </c>
      <c r="AI51" s="19" t="str">
        <f>MID(Main!AQ20,34,1)</f>
        <v/>
      </c>
      <c r="AJ51" s="19" t="str">
        <f>MID(Main!AQ20,35,1)</f>
        <v/>
      </c>
      <c r="AK51" s="19" t="str">
        <f>MID(Main!AQ20,36,1)</f>
        <v/>
      </c>
      <c r="AL51" s="19" t="str">
        <f>MID(Main!AQ20,37,1)</f>
        <v/>
      </c>
      <c r="AM51" s="19" t="str">
        <f>MID(Main!AQ20,38,1)</f>
        <v/>
      </c>
      <c r="AN51" s="19" t="str">
        <f>MID(Main!AQ20,39,1)</f>
        <v/>
      </c>
      <c r="AO51" s="19" t="str">
        <f>MID(Main!AQ20,40,1)</f>
        <v/>
      </c>
      <c r="AP51" s="19" t="str">
        <f>MID(Main!AQ20,41,1)</f>
        <v/>
      </c>
      <c r="AQ51" s="19" t="str">
        <f>MID(Main!AQ20,42,1)</f>
        <v/>
      </c>
      <c r="AR51" s="195"/>
      <c r="AS51" s="195"/>
      <c r="AT51" s="195"/>
      <c r="AU51" s="195"/>
      <c r="AV51" s="195"/>
      <c r="AW51" s="195"/>
      <c r="AX51" s="195"/>
      <c r="AY51" s="195"/>
      <c r="AZ51" s="195"/>
      <c r="BA51" s="195"/>
      <c r="BB51" s="195"/>
      <c r="BC51" s="195"/>
      <c r="BD51" s="195"/>
      <c r="BE51" s="195"/>
      <c r="BF51" s="195"/>
      <c r="BG51" s="195"/>
      <c r="BH51" s="195"/>
      <c r="BI51" s="198"/>
      <c r="BO51" s="46">
        <v>45</v>
      </c>
      <c r="BP51" s="46" t="s">
        <v>486</v>
      </c>
      <c r="BQ51" s="46"/>
      <c r="BR51" s="46">
        <v>123450039</v>
      </c>
      <c r="BS51" s="46" t="str">
        <f t="shared" si="30"/>
        <v>Twelve  Crores  Thirty Four  Lakhs  Fifty Thousand and Thirty Nine</v>
      </c>
      <c r="BT51" s="46">
        <f t="shared" si="16"/>
        <v>120000000</v>
      </c>
      <c r="BU51" s="46">
        <f t="shared" si="17"/>
        <v>12</v>
      </c>
      <c r="BV51" s="46" t="str">
        <f t="shared" si="18"/>
        <v xml:space="preserve">Twelve  Crores  </v>
      </c>
      <c r="BW51" s="46">
        <f t="shared" si="19"/>
        <v>3400000</v>
      </c>
      <c r="BX51" s="49">
        <f t="shared" si="20"/>
        <v>34</v>
      </c>
      <c r="BY51" s="46" t="str">
        <f t="shared" si="21"/>
        <v xml:space="preserve">Thirty Four  Lakhs  </v>
      </c>
      <c r="BZ51" s="46">
        <f t="shared" si="22"/>
        <v>50000</v>
      </c>
      <c r="CA51" s="49">
        <f t="shared" si="23"/>
        <v>50</v>
      </c>
      <c r="CB51" s="46" t="str">
        <f t="shared" si="24"/>
        <v xml:space="preserve">Fifty Thousand </v>
      </c>
      <c r="CC51" s="46">
        <f t="shared" si="25"/>
        <v>0</v>
      </c>
      <c r="CD51" s="49">
        <f t="shared" si="26"/>
        <v>0</v>
      </c>
      <c r="CE51" s="46" t="str">
        <f t="shared" si="27"/>
        <v/>
      </c>
      <c r="CF51" s="46">
        <f t="shared" si="28"/>
        <v>39</v>
      </c>
      <c r="CG51" s="49" t="str">
        <f t="shared" si="29"/>
        <v>Thirty Nine</v>
      </c>
    </row>
    <row r="52" spans="1:85" ht="15" customHeight="1">
      <c r="A52" s="202"/>
      <c r="B52" s="20" t="str">
        <f>MID(Main!AR20,1,1)</f>
        <v>Y</v>
      </c>
      <c r="C52" s="20" t="str">
        <f>MID(Main!AR20,2,1)</f>
        <v>A</v>
      </c>
      <c r="D52" s="20" t="str">
        <f>MID(Main!AR20,3,1)</f>
        <v>R</v>
      </c>
      <c r="E52" s="20" t="str">
        <f>MID(Main!AR20,4,1)</f>
        <v>A</v>
      </c>
      <c r="F52" s="20" t="str">
        <f>MID(Main!AR20,5,1)</f>
        <v>B</v>
      </c>
      <c r="G52" s="20" t="str">
        <f>MID(Main!AR20,6,1)</f>
        <v>O</v>
      </c>
      <c r="H52" s="20" t="str">
        <f>MID(Main!AR20,7,1)</f>
        <v>L</v>
      </c>
      <c r="I52" s="20" t="str">
        <f>MID(Main!AR20,8,1)</f>
        <v>U</v>
      </c>
      <c r="J52" s="20" t="str">
        <f>MID(Main!AR20,9,1)</f>
        <v xml:space="preserve"> </v>
      </c>
      <c r="K52" s="20" t="str">
        <f>MID(Main!AR20,10,1)</f>
        <v>N</v>
      </c>
      <c r="L52" s="20" t="str">
        <f>MID(Main!AR20,11,1)</f>
        <v>A</v>
      </c>
      <c r="M52" s="20" t="str">
        <f>MID(Main!AR20,12,1)</f>
        <v>G</v>
      </c>
      <c r="N52" s="20" t="str">
        <f>MID(Main!AR20,13,1)</f>
        <v>A</v>
      </c>
      <c r="O52" s="20" t="str">
        <f>MID(Main!AR20,14,1)</f>
        <v>M</v>
      </c>
      <c r="P52" s="20" t="str">
        <f>MID(Main!AR20,15,1)</f>
        <v>A</v>
      </c>
      <c r="Q52" s="20" t="str">
        <f>MID(Main!AR20,16,1)</f>
        <v>N</v>
      </c>
      <c r="R52" s="20" t="str">
        <f>MID(Main!AR20,17,1)</f>
        <v>I</v>
      </c>
      <c r="S52" s="20" t="str">
        <f>MID(Main!AR20,18,1)</f>
        <v/>
      </c>
      <c r="T52" s="20" t="str">
        <f>MID(Main!AR20,19,1)</f>
        <v/>
      </c>
      <c r="U52" s="20" t="str">
        <f>MID(Main!AR20,20,1)</f>
        <v/>
      </c>
      <c r="V52" s="20" t="str">
        <f>MID(Main!AR20,21,1)</f>
        <v/>
      </c>
      <c r="W52" s="20" t="str">
        <f>MID(Main!AR20,22,1)</f>
        <v/>
      </c>
      <c r="X52" s="20" t="str">
        <f>MID(Main!AR20,23,1)</f>
        <v/>
      </c>
      <c r="Y52" s="20" t="str">
        <f>MID(Main!AR20,24,1)</f>
        <v/>
      </c>
      <c r="Z52" s="20" t="str">
        <f>MID(Main!AR20,25,1)</f>
        <v/>
      </c>
      <c r="AA52" s="20" t="str">
        <f>MID(Main!AR20,26,1)</f>
        <v/>
      </c>
      <c r="AB52" s="20" t="str">
        <f>MID(Main!AR20,27,1)</f>
        <v/>
      </c>
      <c r="AC52" s="20" t="str">
        <f>MID(Main!AR20,28,1)</f>
        <v/>
      </c>
      <c r="AD52" s="20" t="str">
        <f>MID(Main!AR20,29,1)</f>
        <v/>
      </c>
      <c r="AE52" s="20" t="str">
        <f>MID(Main!AR20,30,1)</f>
        <v/>
      </c>
      <c r="AF52" s="20" t="str">
        <f>MID(Main!AR20,31,1)</f>
        <v/>
      </c>
      <c r="AG52" s="20" t="str">
        <f>MID(Main!AR20,32,1)</f>
        <v/>
      </c>
      <c r="AH52" s="20" t="str">
        <f>MID(Main!AR20,33,1)</f>
        <v/>
      </c>
      <c r="AI52" s="20" t="str">
        <f>MID(Main!AR20,34,1)</f>
        <v/>
      </c>
      <c r="AJ52" s="20" t="str">
        <f>MID(Main!AR20,35,1)</f>
        <v/>
      </c>
      <c r="AK52" s="20" t="str">
        <f>MID(Main!AR20,36,1)</f>
        <v/>
      </c>
      <c r="AL52" s="20" t="str">
        <f>MID(Main!AR20,37,1)</f>
        <v/>
      </c>
      <c r="AM52" s="20" t="str">
        <f>MID(Main!AR20,38,1)</f>
        <v/>
      </c>
      <c r="AN52" s="20" t="str">
        <f>MID(Main!AR20,39,1)</f>
        <v/>
      </c>
      <c r="AO52" s="20" t="str">
        <f>MID(Main!AR20,40,1)</f>
        <v/>
      </c>
      <c r="AP52" s="20" t="str">
        <f>MID(Main!AR20,41,1)</f>
        <v/>
      </c>
      <c r="AQ52" s="20" t="str">
        <f>MID(Main!AR20,42,1)</f>
        <v/>
      </c>
      <c r="AR52" s="196"/>
      <c r="AS52" s="196"/>
      <c r="AT52" s="196"/>
      <c r="AU52" s="196"/>
      <c r="AV52" s="196"/>
      <c r="AW52" s="196"/>
      <c r="AX52" s="196"/>
      <c r="AY52" s="196"/>
      <c r="AZ52" s="196"/>
      <c r="BA52" s="196"/>
      <c r="BB52" s="196"/>
      <c r="BC52" s="196"/>
      <c r="BD52" s="196"/>
      <c r="BE52" s="196"/>
      <c r="BF52" s="196"/>
      <c r="BG52" s="196"/>
      <c r="BH52" s="196"/>
      <c r="BI52" s="199"/>
      <c r="BO52" s="46">
        <v>46</v>
      </c>
      <c r="BP52" s="46" t="s">
        <v>487</v>
      </c>
      <c r="BQ52" s="46"/>
      <c r="BR52" s="46">
        <v>123450040</v>
      </c>
      <c r="BS52" s="46" t="str">
        <f t="shared" si="30"/>
        <v>Twelve  Crores  Thirty Four  Lakhs  Fifty Thousand and Fourty</v>
      </c>
      <c r="BT52" s="46">
        <f t="shared" si="16"/>
        <v>120000000</v>
      </c>
      <c r="BU52" s="46">
        <f t="shared" si="17"/>
        <v>12</v>
      </c>
      <c r="BV52" s="46" t="str">
        <f t="shared" si="18"/>
        <v xml:space="preserve">Twelve  Crores  </v>
      </c>
      <c r="BW52" s="46">
        <f t="shared" si="19"/>
        <v>3400000</v>
      </c>
      <c r="BX52" s="49">
        <f t="shared" si="20"/>
        <v>34</v>
      </c>
      <c r="BY52" s="46" t="str">
        <f t="shared" si="21"/>
        <v xml:space="preserve">Thirty Four  Lakhs  </v>
      </c>
      <c r="BZ52" s="46">
        <f t="shared" si="22"/>
        <v>50000</v>
      </c>
      <c r="CA52" s="49">
        <f t="shared" si="23"/>
        <v>50</v>
      </c>
      <c r="CB52" s="46" t="str">
        <f t="shared" si="24"/>
        <v xml:space="preserve">Fifty Thousand </v>
      </c>
      <c r="CC52" s="46">
        <f t="shared" si="25"/>
        <v>0</v>
      </c>
      <c r="CD52" s="49">
        <f t="shared" si="26"/>
        <v>0</v>
      </c>
      <c r="CE52" s="46" t="str">
        <f t="shared" si="27"/>
        <v/>
      </c>
      <c r="CF52" s="46">
        <f t="shared" si="28"/>
        <v>40</v>
      </c>
      <c r="CG52" s="49" t="str">
        <f t="shared" si="29"/>
        <v>Fourty</v>
      </c>
    </row>
    <row r="53" spans="1:85" ht="15" customHeight="1">
      <c r="A53" s="200">
        <f>IF(AR53="","",SUBTOTAL(103,$AR$8:AR53))</f>
        <v>16</v>
      </c>
      <c r="B53" s="18" t="str">
        <f>MID(Main!AP21,1,1)</f>
        <v>K</v>
      </c>
      <c r="C53" s="18" t="str">
        <f>MID(Main!AP21,2,1)</f>
        <v>A</v>
      </c>
      <c r="D53" s="18" t="str">
        <f>MID(Main!AP21,3,1)</f>
        <v>N</v>
      </c>
      <c r="E53" s="18" t="str">
        <f>MID(Main!AP21,4,1)</f>
        <v>D</v>
      </c>
      <c r="F53" s="18" t="str">
        <f>MID(Main!AP21,5,1)</f>
        <v>U</v>
      </c>
      <c r="G53" s="18" t="str">
        <f>MID(Main!AP21,6,1)</f>
        <v>K</v>
      </c>
      <c r="H53" s="18" t="str">
        <f>MID(Main!AP21,7,1)</f>
        <v>U</v>
      </c>
      <c r="I53" s="18" t="str">
        <f>MID(Main!AP21,8,1)</f>
        <v>R</v>
      </c>
      <c r="J53" s="18" t="str">
        <f>MID(Main!AP21,9,1)</f>
        <v>I</v>
      </c>
      <c r="K53" s="18" t="str">
        <f>MID(Main!AP21,10,1)</f>
        <v xml:space="preserve"> </v>
      </c>
      <c r="L53" s="18" t="str">
        <f>MID(Main!AP21,11,1)</f>
        <v>L</v>
      </c>
      <c r="M53" s="18" t="str">
        <f>MID(Main!AP21,12,1)</f>
        <v>A</v>
      </c>
      <c r="N53" s="18" t="str">
        <f>MID(Main!AP21,13,1)</f>
        <v>V</v>
      </c>
      <c r="O53" s="18" t="str">
        <f>MID(Main!AP21,14,1)</f>
        <v>A</v>
      </c>
      <c r="P53" s="18" t="str">
        <f>MID(Main!AP21,15,1)</f>
        <v>N</v>
      </c>
      <c r="Q53" s="18" t="str">
        <f>MID(Main!AP21,16,1)</f>
        <v>Y</v>
      </c>
      <c r="R53" s="18" t="str">
        <f>MID(Main!AP21,17,1)</f>
        <v>A</v>
      </c>
      <c r="S53" s="18" t="str">
        <f>MID(Main!AP21,18,1)</f>
        <v/>
      </c>
      <c r="T53" s="18" t="str">
        <f>MID(Main!AP21,19,1)</f>
        <v/>
      </c>
      <c r="U53" s="18" t="str">
        <f>MID(Main!AP21,20,1)</f>
        <v/>
      </c>
      <c r="V53" s="18" t="str">
        <f>MID(Main!AP21,21,1)</f>
        <v/>
      </c>
      <c r="W53" s="18" t="str">
        <f>MID(Main!AP21,22,1)</f>
        <v/>
      </c>
      <c r="X53" s="18" t="str">
        <f>MID(Main!AP21,23,1)</f>
        <v/>
      </c>
      <c r="Y53" s="18" t="str">
        <f>MID(Main!AP21,24,1)</f>
        <v/>
      </c>
      <c r="Z53" s="18" t="str">
        <f>MID(Main!AP21,25,1)</f>
        <v/>
      </c>
      <c r="AA53" s="18" t="str">
        <f>MID(Main!AP21,26,1)</f>
        <v/>
      </c>
      <c r="AB53" s="18" t="str">
        <f>MID(Main!AP21,27,1)</f>
        <v/>
      </c>
      <c r="AC53" s="18" t="str">
        <f>MID(Main!AP21,28,1)</f>
        <v/>
      </c>
      <c r="AD53" s="18" t="str">
        <f>MID(Main!AP21,29,1)</f>
        <v/>
      </c>
      <c r="AE53" s="18" t="str">
        <f>MID(Main!AP21,30,1)</f>
        <v/>
      </c>
      <c r="AF53" s="18" t="str">
        <f>MID(Main!AP21,31,1)</f>
        <v/>
      </c>
      <c r="AG53" s="18" t="str">
        <f>MID(Main!AP21,32,1)</f>
        <v/>
      </c>
      <c r="AH53" s="18" t="str">
        <f>MID(Main!AP21,33,1)</f>
        <v/>
      </c>
      <c r="AI53" s="18" t="str">
        <f>MID(Main!AP21,34,1)</f>
        <v/>
      </c>
      <c r="AJ53" s="18" t="str">
        <f>MID(Main!AP21,35,1)</f>
        <v/>
      </c>
      <c r="AK53" s="18" t="str">
        <f>MID(Main!AP21,36,1)</f>
        <v/>
      </c>
      <c r="AL53" s="18" t="str">
        <f>MID(Main!AP21,37,1)</f>
        <v/>
      </c>
      <c r="AM53" s="18" t="str">
        <f>MID(Main!AP21,38,1)</f>
        <v/>
      </c>
      <c r="AN53" s="18" t="str">
        <f>MID(Main!AP21,39,1)</f>
        <v/>
      </c>
      <c r="AO53" s="18" t="str">
        <f>MID(Main!AP21,40,1)</f>
        <v/>
      </c>
      <c r="AP53" s="18" t="str">
        <f>MID(Main!AP21,41,1)</f>
        <v/>
      </c>
      <c r="AQ53" s="18" t="str">
        <f>MID(Main!AP21,42,1)</f>
        <v/>
      </c>
      <c r="AR53" s="194" t="str">
        <f>IF(Main!W21="","",Main!W21)</f>
        <v>G</v>
      </c>
      <c r="AS53" s="194" t="str">
        <f>IF(Main!X21="","",Main!X21)</f>
        <v/>
      </c>
      <c r="AT53" s="194">
        <f>IF(Main!Y21="","",Main!Y21)</f>
        <v>4</v>
      </c>
      <c r="AU53" s="194" t="str">
        <f>IF(Main!Z21="","",Main!Z21)</f>
        <v>01</v>
      </c>
      <c r="AV53" s="194" t="str">
        <f>IF(Main!AA21="","",Main!AA21)</f>
        <v>07</v>
      </c>
      <c r="AW53" s="194" t="str">
        <f>IF(Main!AB21="","",Main!AB21)</f>
        <v>2004</v>
      </c>
      <c r="AX53" s="194" t="str">
        <f>IF(Main!AC21="","",Main!AC21)</f>
        <v>A</v>
      </c>
      <c r="AY53" s="194" t="str">
        <f>IF(Main!AD21="","",Main!AD21)</f>
        <v>01T</v>
      </c>
      <c r="AZ53" s="194" t="str">
        <f>IF(Main!AE21="","",Main!AE21)</f>
        <v>02T</v>
      </c>
      <c r="BA53" s="194" t="str">
        <f>IF(Main!AF21="","",Main!AF21)</f>
        <v>09H</v>
      </c>
      <c r="BB53" s="194" t="str">
        <f>IF(Main!AG21="","",Main!AG21)</f>
        <v>13E</v>
      </c>
      <c r="BC53" s="194" t="str">
        <f>IF(Main!AH21="","",Main!AH21)</f>
        <v>T</v>
      </c>
      <c r="BD53" s="194" t="str">
        <f>IF(Main!AI21="","",Main!AI21)</f>
        <v>15T</v>
      </c>
      <c r="BE53" s="194" t="str">
        <f>IF(Main!AJ21="","",Main!AJ21)</f>
        <v>19T</v>
      </c>
      <c r="BF53" s="194" t="str">
        <f>IF(Main!AK21="","",Main!AK21)</f>
        <v>21T</v>
      </c>
      <c r="BG53" s="194">
        <f>IF(Main!AL21="","",Main!AL21)</f>
        <v>6</v>
      </c>
      <c r="BH53" s="194" t="str">
        <f>IF(Main!AM21="","",Main!AM21)</f>
        <v/>
      </c>
      <c r="BI53" s="197" t="str">
        <f>IF(Main!AN21="","",Main!AN21)</f>
        <v>Fee Paid Rs: 125</v>
      </c>
      <c r="BO53" s="46">
        <v>47</v>
      </c>
      <c r="BP53" s="46" t="s">
        <v>488</v>
      </c>
      <c r="BQ53" s="46"/>
      <c r="BR53" s="46">
        <v>123450041</v>
      </c>
      <c r="BS53" s="46" t="str">
        <f t="shared" si="30"/>
        <v>Twelve  Crores  Thirty Four  Lakhs  Fifty Thousand and Fourty One</v>
      </c>
      <c r="BT53" s="46">
        <f t="shared" si="16"/>
        <v>120000000</v>
      </c>
      <c r="BU53" s="46">
        <f t="shared" si="17"/>
        <v>12</v>
      </c>
      <c r="BV53" s="46" t="str">
        <f t="shared" si="18"/>
        <v xml:space="preserve">Twelve  Crores  </v>
      </c>
      <c r="BW53" s="46">
        <f t="shared" si="19"/>
        <v>3400000</v>
      </c>
      <c r="BX53" s="49">
        <f t="shared" si="20"/>
        <v>34</v>
      </c>
      <c r="BY53" s="46" t="str">
        <f t="shared" si="21"/>
        <v xml:space="preserve">Thirty Four  Lakhs  </v>
      </c>
      <c r="BZ53" s="46">
        <f t="shared" si="22"/>
        <v>50000</v>
      </c>
      <c r="CA53" s="49">
        <f t="shared" si="23"/>
        <v>50</v>
      </c>
      <c r="CB53" s="46" t="str">
        <f t="shared" si="24"/>
        <v xml:space="preserve">Fifty Thousand </v>
      </c>
      <c r="CC53" s="46">
        <f t="shared" si="25"/>
        <v>0</v>
      </c>
      <c r="CD53" s="49">
        <f t="shared" si="26"/>
        <v>0</v>
      </c>
      <c r="CE53" s="46" t="str">
        <f t="shared" si="27"/>
        <v/>
      </c>
      <c r="CF53" s="46">
        <f t="shared" si="28"/>
        <v>41</v>
      </c>
      <c r="CG53" s="49" t="str">
        <f t="shared" si="29"/>
        <v>Fourty One</v>
      </c>
    </row>
    <row r="54" spans="1:85" ht="15" customHeight="1">
      <c r="A54" s="201"/>
      <c r="B54" s="19" t="str">
        <f>MID(Main!AQ21,1,1)</f>
        <v>K</v>
      </c>
      <c r="C54" s="19" t="str">
        <f>MID(Main!AQ21,2,1)</f>
        <v>A</v>
      </c>
      <c r="D54" s="19" t="str">
        <f>MID(Main!AQ21,3,1)</f>
        <v>N</v>
      </c>
      <c r="E54" s="19" t="str">
        <f>MID(Main!AQ21,4,1)</f>
        <v>D</v>
      </c>
      <c r="F54" s="19" t="str">
        <f>MID(Main!AQ21,5,1)</f>
        <v>U</v>
      </c>
      <c r="G54" s="19" t="str">
        <f>MID(Main!AQ21,6,1)</f>
        <v>K</v>
      </c>
      <c r="H54" s="19" t="str">
        <f>MID(Main!AQ21,7,1)</f>
        <v>U</v>
      </c>
      <c r="I54" s="19" t="str">
        <f>MID(Main!AQ21,8,1)</f>
        <v>R</v>
      </c>
      <c r="J54" s="19" t="str">
        <f>MID(Main!AQ21,9,1)</f>
        <v>I</v>
      </c>
      <c r="K54" s="19" t="str">
        <f>MID(Main!AQ21,10,1)</f>
        <v xml:space="preserve"> </v>
      </c>
      <c r="L54" s="19" t="str">
        <f>MID(Main!AQ21,11,1)</f>
        <v>V</v>
      </c>
      <c r="M54" s="19" t="str">
        <f>MID(Main!AQ21,12,1)</f>
        <v>E</v>
      </c>
      <c r="N54" s="19" t="str">
        <f>MID(Main!AQ21,13,1)</f>
        <v>N</v>
      </c>
      <c r="O54" s="19" t="str">
        <f>MID(Main!AQ21,14,1)</f>
        <v>K</v>
      </c>
      <c r="P54" s="19" t="str">
        <f>MID(Main!AQ21,15,1)</f>
        <v>A</v>
      </c>
      <c r="Q54" s="19" t="str">
        <f>MID(Main!AQ21,16,1)</f>
        <v>T</v>
      </c>
      <c r="R54" s="19" t="str">
        <f>MID(Main!AQ21,17,1)</f>
        <v>A</v>
      </c>
      <c r="S54" s="19" t="str">
        <f>MID(Main!AQ21,18,1)</f>
        <v>R</v>
      </c>
      <c r="T54" s="19" t="str">
        <f>MID(Main!AQ21,19,1)</f>
        <v>A</v>
      </c>
      <c r="U54" s="19" t="str">
        <f>MID(Main!AQ21,20,1)</f>
        <v>M</v>
      </c>
      <c r="V54" s="19" t="str">
        <f>MID(Main!AQ21,21,1)</f>
        <v>A</v>
      </c>
      <c r="W54" s="19" t="str">
        <f>MID(Main!AQ21,22,1)</f>
        <v>N</v>
      </c>
      <c r="X54" s="19" t="str">
        <f>MID(Main!AQ21,23,1)</f>
        <v>A</v>
      </c>
      <c r="Y54" s="19" t="str">
        <f>MID(Main!AQ21,24,1)</f>
        <v>I</v>
      </c>
      <c r="Z54" s="19" t="str">
        <f>MID(Main!AQ21,25,1)</f>
        <v>A</v>
      </c>
      <c r="AA54" s="19" t="str">
        <f>MID(Main!AQ21,26,1)</f>
        <v>H</v>
      </c>
      <c r="AB54" s="19" t="str">
        <f>MID(Main!AQ21,27,1)</f>
        <v/>
      </c>
      <c r="AC54" s="19" t="str">
        <f>MID(Main!AQ21,28,1)</f>
        <v/>
      </c>
      <c r="AD54" s="19" t="str">
        <f>MID(Main!AQ21,29,1)</f>
        <v/>
      </c>
      <c r="AE54" s="19" t="str">
        <f>MID(Main!AQ21,30,1)</f>
        <v/>
      </c>
      <c r="AF54" s="19" t="str">
        <f>MID(Main!AQ21,31,1)</f>
        <v/>
      </c>
      <c r="AG54" s="19" t="str">
        <f>MID(Main!AQ21,32,1)</f>
        <v/>
      </c>
      <c r="AH54" s="19" t="str">
        <f>MID(Main!AQ21,33,1)</f>
        <v/>
      </c>
      <c r="AI54" s="19" t="str">
        <f>MID(Main!AQ21,34,1)</f>
        <v/>
      </c>
      <c r="AJ54" s="19" t="str">
        <f>MID(Main!AQ21,35,1)</f>
        <v/>
      </c>
      <c r="AK54" s="19" t="str">
        <f>MID(Main!AQ21,36,1)</f>
        <v/>
      </c>
      <c r="AL54" s="19" t="str">
        <f>MID(Main!AQ21,37,1)</f>
        <v/>
      </c>
      <c r="AM54" s="19" t="str">
        <f>MID(Main!AQ21,38,1)</f>
        <v/>
      </c>
      <c r="AN54" s="19" t="str">
        <f>MID(Main!AQ21,39,1)</f>
        <v/>
      </c>
      <c r="AO54" s="19" t="str">
        <f>MID(Main!AQ21,40,1)</f>
        <v/>
      </c>
      <c r="AP54" s="19" t="str">
        <f>MID(Main!AQ21,41,1)</f>
        <v/>
      </c>
      <c r="AQ54" s="19" t="str">
        <f>MID(Main!AQ21,42,1)</f>
        <v/>
      </c>
      <c r="AR54" s="195"/>
      <c r="AS54" s="195"/>
      <c r="AT54" s="195"/>
      <c r="AU54" s="195"/>
      <c r="AV54" s="195"/>
      <c r="AW54" s="195"/>
      <c r="AX54" s="195"/>
      <c r="AY54" s="195"/>
      <c r="AZ54" s="195"/>
      <c r="BA54" s="195"/>
      <c r="BB54" s="195"/>
      <c r="BC54" s="195"/>
      <c r="BD54" s="195"/>
      <c r="BE54" s="195"/>
      <c r="BF54" s="195"/>
      <c r="BG54" s="195"/>
      <c r="BH54" s="195"/>
      <c r="BI54" s="198"/>
      <c r="BO54" s="46">
        <v>48</v>
      </c>
      <c r="BP54" s="46" t="s">
        <v>489</v>
      </c>
      <c r="BQ54" s="46"/>
      <c r="BR54" s="46">
        <v>123450042</v>
      </c>
      <c r="BS54" s="46" t="str">
        <f t="shared" si="30"/>
        <v>Twelve  Crores  Thirty Four  Lakhs  Fifty Thousand and Fourty Two</v>
      </c>
      <c r="BT54" s="46">
        <f t="shared" si="16"/>
        <v>120000000</v>
      </c>
      <c r="BU54" s="46">
        <f t="shared" si="17"/>
        <v>12</v>
      </c>
      <c r="BV54" s="46" t="str">
        <f t="shared" si="18"/>
        <v xml:space="preserve">Twelve  Crores  </v>
      </c>
      <c r="BW54" s="46">
        <f t="shared" si="19"/>
        <v>3400000</v>
      </c>
      <c r="BX54" s="49">
        <f t="shared" si="20"/>
        <v>34</v>
      </c>
      <c r="BY54" s="46" t="str">
        <f t="shared" si="21"/>
        <v xml:space="preserve">Thirty Four  Lakhs  </v>
      </c>
      <c r="BZ54" s="46">
        <f t="shared" si="22"/>
        <v>50000</v>
      </c>
      <c r="CA54" s="49">
        <f t="shared" si="23"/>
        <v>50</v>
      </c>
      <c r="CB54" s="46" t="str">
        <f t="shared" si="24"/>
        <v xml:space="preserve">Fifty Thousand </v>
      </c>
      <c r="CC54" s="46">
        <f t="shared" si="25"/>
        <v>0</v>
      </c>
      <c r="CD54" s="49">
        <f t="shared" si="26"/>
        <v>0</v>
      </c>
      <c r="CE54" s="46" t="str">
        <f t="shared" si="27"/>
        <v/>
      </c>
      <c r="CF54" s="46">
        <f t="shared" si="28"/>
        <v>42</v>
      </c>
      <c r="CG54" s="49" t="str">
        <f t="shared" si="29"/>
        <v>Fourty Two</v>
      </c>
    </row>
    <row r="55" spans="1:85" ht="15" customHeight="1">
      <c r="A55" s="202"/>
      <c r="B55" s="20" t="str">
        <f>MID(Main!AR21,1,1)</f>
        <v>K</v>
      </c>
      <c r="C55" s="20" t="str">
        <f>MID(Main!AR21,2,1)</f>
        <v>A</v>
      </c>
      <c r="D55" s="20" t="str">
        <f>MID(Main!AR21,3,1)</f>
        <v>N</v>
      </c>
      <c r="E55" s="20" t="str">
        <f>MID(Main!AR21,4,1)</f>
        <v>D</v>
      </c>
      <c r="F55" s="20" t="str">
        <f>MID(Main!AR21,5,1)</f>
        <v>U</v>
      </c>
      <c r="G55" s="20" t="str">
        <f>MID(Main!AR21,6,1)</f>
        <v>K</v>
      </c>
      <c r="H55" s="20" t="str">
        <f>MID(Main!AR21,7,1)</f>
        <v>U</v>
      </c>
      <c r="I55" s="20" t="str">
        <f>MID(Main!AR21,8,1)</f>
        <v>R</v>
      </c>
      <c r="J55" s="20" t="str">
        <f>MID(Main!AR21,9,1)</f>
        <v>I</v>
      </c>
      <c r="K55" s="20" t="str">
        <f>MID(Main!AR21,10,1)</f>
        <v xml:space="preserve"> </v>
      </c>
      <c r="L55" s="20" t="str">
        <f>MID(Main!AR21,11,1)</f>
        <v>N</v>
      </c>
      <c r="M55" s="20" t="str">
        <f>MID(Main!AR21,12,1)</f>
        <v>A</v>
      </c>
      <c r="N55" s="20" t="str">
        <f>MID(Main!AR21,13,1)</f>
        <v>G</v>
      </c>
      <c r="O55" s="20" t="str">
        <f>MID(Main!AR21,14,1)</f>
        <v>A</v>
      </c>
      <c r="P55" s="20" t="str">
        <f>MID(Main!AR21,15,1)</f>
        <v>M</v>
      </c>
      <c r="Q55" s="20" t="str">
        <f>MID(Main!AR21,16,1)</f>
        <v>A</v>
      </c>
      <c r="R55" s="20" t="str">
        <f>MID(Main!AR21,17,1)</f>
        <v>N</v>
      </c>
      <c r="S55" s="20" t="str">
        <f>MID(Main!AR21,18,1)</f>
        <v>I</v>
      </c>
      <c r="T55" s="20" t="str">
        <f>MID(Main!AR21,19,1)</f>
        <v/>
      </c>
      <c r="U55" s="20" t="str">
        <f>MID(Main!AR21,20,1)</f>
        <v/>
      </c>
      <c r="V55" s="20" t="str">
        <f>MID(Main!AR21,21,1)</f>
        <v/>
      </c>
      <c r="W55" s="20" t="str">
        <f>MID(Main!AR21,22,1)</f>
        <v/>
      </c>
      <c r="X55" s="20" t="str">
        <f>MID(Main!AR21,23,1)</f>
        <v/>
      </c>
      <c r="Y55" s="20" t="str">
        <f>MID(Main!AR21,24,1)</f>
        <v/>
      </c>
      <c r="Z55" s="20" t="str">
        <f>MID(Main!AR21,25,1)</f>
        <v/>
      </c>
      <c r="AA55" s="20" t="str">
        <f>MID(Main!AR21,26,1)</f>
        <v/>
      </c>
      <c r="AB55" s="20" t="str">
        <f>MID(Main!AR21,27,1)</f>
        <v/>
      </c>
      <c r="AC55" s="20" t="str">
        <f>MID(Main!AR21,28,1)</f>
        <v/>
      </c>
      <c r="AD55" s="20" t="str">
        <f>MID(Main!AR21,29,1)</f>
        <v/>
      </c>
      <c r="AE55" s="20" t="str">
        <f>MID(Main!AR21,30,1)</f>
        <v/>
      </c>
      <c r="AF55" s="20" t="str">
        <f>MID(Main!AR21,31,1)</f>
        <v/>
      </c>
      <c r="AG55" s="20" t="str">
        <f>MID(Main!AR21,32,1)</f>
        <v/>
      </c>
      <c r="AH55" s="20" t="str">
        <f>MID(Main!AR21,33,1)</f>
        <v/>
      </c>
      <c r="AI55" s="20" t="str">
        <f>MID(Main!AR21,34,1)</f>
        <v/>
      </c>
      <c r="AJ55" s="20" t="str">
        <f>MID(Main!AR21,35,1)</f>
        <v/>
      </c>
      <c r="AK55" s="20" t="str">
        <f>MID(Main!AR21,36,1)</f>
        <v/>
      </c>
      <c r="AL55" s="20" t="str">
        <f>MID(Main!AR21,37,1)</f>
        <v/>
      </c>
      <c r="AM55" s="20" t="str">
        <f>MID(Main!AR21,38,1)</f>
        <v/>
      </c>
      <c r="AN55" s="20" t="str">
        <f>MID(Main!AR21,39,1)</f>
        <v/>
      </c>
      <c r="AO55" s="20" t="str">
        <f>MID(Main!AR21,40,1)</f>
        <v/>
      </c>
      <c r="AP55" s="20" t="str">
        <f>MID(Main!AR21,41,1)</f>
        <v/>
      </c>
      <c r="AQ55" s="20" t="str">
        <f>MID(Main!AR21,42,1)</f>
        <v/>
      </c>
      <c r="AR55" s="196"/>
      <c r="AS55" s="196"/>
      <c r="AT55" s="196"/>
      <c r="AU55" s="196"/>
      <c r="AV55" s="196"/>
      <c r="AW55" s="196"/>
      <c r="AX55" s="196"/>
      <c r="AY55" s="196"/>
      <c r="AZ55" s="196"/>
      <c r="BA55" s="196"/>
      <c r="BB55" s="196"/>
      <c r="BC55" s="196"/>
      <c r="BD55" s="196"/>
      <c r="BE55" s="196"/>
      <c r="BF55" s="196"/>
      <c r="BG55" s="196"/>
      <c r="BH55" s="196"/>
      <c r="BI55" s="199"/>
      <c r="BO55" s="46">
        <v>49</v>
      </c>
      <c r="BP55" s="46" t="s">
        <v>490</v>
      </c>
      <c r="BQ55" s="46"/>
      <c r="BR55" s="46">
        <v>123450043</v>
      </c>
      <c r="BS55" s="46" t="str">
        <f t="shared" si="30"/>
        <v>Twelve  Crores  Thirty Four  Lakhs  Fifty Thousand and Fourty Three</v>
      </c>
      <c r="BT55" s="46">
        <f t="shared" si="16"/>
        <v>120000000</v>
      </c>
      <c r="BU55" s="46">
        <f t="shared" si="17"/>
        <v>12</v>
      </c>
      <c r="BV55" s="46" t="str">
        <f t="shared" si="18"/>
        <v xml:space="preserve">Twelve  Crores  </v>
      </c>
      <c r="BW55" s="46">
        <f t="shared" si="19"/>
        <v>3400000</v>
      </c>
      <c r="BX55" s="49">
        <f t="shared" si="20"/>
        <v>34</v>
      </c>
      <c r="BY55" s="46" t="str">
        <f t="shared" si="21"/>
        <v xml:space="preserve">Thirty Four  Lakhs  </v>
      </c>
      <c r="BZ55" s="46">
        <f t="shared" si="22"/>
        <v>50000</v>
      </c>
      <c r="CA55" s="49">
        <f t="shared" si="23"/>
        <v>50</v>
      </c>
      <c r="CB55" s="46" t="str">
        <f t="shared" si="24"/>
        <v xml:space="preserve">Fifty Thousand </v>
      </c>
      <c r="CC55" s="46">
        <f t="shared" si="25"/>
        <v>0</v>
      </c>
      <c r="CD55" s="49">
        <f t="shared" si="26"/>
        <v>0</v>
      </c>
      <c r="CE55" s="46" t="str">
        <f t="shared" si="27"/>
        <v/>
      </c>
      <c r="CF55" s="46">
        <f t="shared" si="28"/>
        <v>43</v>
      </c>
      <c r="CG55" s="49" t="str">
        <f t="shared" si="29"/>
        <v>Fourty Three</v>
      </c>
    </row>
    <row r="56" spans="1:85" ht="15" customHeight="1">
      <c r="A56" s="200">
        <f>IF(AR56="","",SUBTOTAL(103,$AR$8:AR56))</f>
        <v>17</v>
      </c>
      <c r="B56" s="18" t="str">
        <f>MID(Main!AP22,1,1)</f>
        <v>S</v>
      </c>
      <c r="C56" s="18" t="str">
        <f>MID(Main!AP22,2,1)</f>
        <v>H</v>
      </c>
      <c r="D56" s="18" t="str">
        <f>MID(Main!AP22,3,1)</f>
        <v>A</v>
      </c>
      <c r="E56" s="18" t="str">
        <f>MID(Main!AP22,4,1)</f>
        <v>V</v>
      </c>
      <c r="F56" s="18" t="str">
        <f>MID(Main!AP22,5,1)</f>
        <v>U</v>
      </c>
      <c r="G56" s="18" t="str">
        <f>MID(Main!AP22,6,1)</f>
        <v>K</v>
      </c>
      <c r="H56" s="18" t="str">
        <f>MID(Main!AP22,7,1)</f>
        <v>A</v>
      </c>
      <c r="I56" s="18" t="str">
        <f>MID(Main!AP22,8,1)</f>
        <v>R</v>
      </c>
      <c r="J56" s="18" t="str">
        <f>MID(Main!AP22,9,1)</f>
        <v>I</v>
      </c>
      <c r="K56" s="18" t="str">
        <f>MID(Main!AP22,10,1)</f>
        <v xml:space="preserve"> </v>
      </c>
      <c r="L56" s="18" t="str">
        <f>MID(Main!AP22,11,1)</f>
        <v>M</v>
      </c>
      <c r="M56" s="18" t="str">
        <f>MID(Main!AP22,12,1)</f>
        <v>A</v>
      </c>
      <c r="N56" s="18" t="str">
        <f>MID(Main!AP22,13,1)</f>
        <v>H</v>
      </c>
      <c r="O56" s="18" t="str">
        <f>MID(Main!AP22,14,1)</f>
        <v>A</v>
      </c>
      <c r="P56" s="18" t="str">
        <f>MID(Main!AP22,15,1)</f>
        <v xml:space="preserve"> </v>
      </c>
      <c r="Q56" s="18" t="str">
        <f>MID(Main!AP22,16,1)</f>
        <v>L</v>
      </c>
      <c r="R56" s="18" t="str">
        <f>MID(Main!AP22,17,1)</f>
        <v>A</v>
      </c>
      <c r="S56" s="18" t="str">
        <f>MID(Main!AP22,18,1)</f>
        <v>K</v>
      </c>
      <c r="T56" s="18" t="str">
        <f>MID(Main!AP22,19,1)</f>
        <v>S</v>
      </c>
      <c r="U56" s="18" t="str">
        <f>MID(Main!AP22,20,1)</f>
        <v>M</v>
      </c>
      <c r="V56" s="18" t="str">
        <f>MID(Main!AP22,21,1)</f>
        <v>I</v>
      </c>
      <c r="W56" s="18" t="str">
        <f>MID(Main!AP22,22,1)</f>
        <v/>
      </c>
      <c r="X56" s="18" t="str">
        <f>MID(Main!AP22,23,1)</f>
        <v/>
      </c>
      <c r="Y56" s="18" t="str">
        <f>MID(Main!AP22,24,1)</f>
        <v/>
      </c>
      <c r="Z56" s="18" t="str">
        <f>MID(Main!AP22,25,1)</f>
        <v/>
      </c>
      <c r="AA56" s="18" t="str">
        <f>MID(Main!AP22,26,1)</f>
        <v/>
      </c>
      <c r="AB56" s="18" t="str">
        <f>MID(Main!AP22,27,1)</f>
        <v/>
      </c>
      <c r="AC56" s="18" t="str">
        <f>MID(Main!AP22,28,1)</f>
        <v/>
      </c>
      <c r="AD56" s="18" t="str">
        <f>MID(Main!AP22,29,1)</f>
        <v/>
      </c>
      <c r="AE56" s="18" t="str">
        <f>MID(Main!AP22,30,1)</f>
        <v/>
      </c>
      <c r="AF56" s="18" t="str">
        <f>MID(Main!AP22,31,1)</f>
        <v/>
      </c>
      <c r="AG56" s="18" t="str">
        <f>MID(Main!AP22,32,1)</f>
        <v/>
      </c>
      <c r="AH56" s="18" t="str">
        <f>MID(Main!AP22,33,1)</f>
        <v/>
      </c>
      <c r="AI56" s="18" t="str">
        <f>MID(Main!AP22,34,1)</f>
        <v/>
      </c>
      <c r="AJ56" s="18" t="str">
        <f>MID(Main!AP22,35,1)</f>
        <v/>
      </c>
      <c r="AK56" s="18" t="str">
        <f>MID(Main!AP22,36,1)</f>
        <v/>
      </c>
      <c r="AL56" s="18" t="str">
        <f>MID(Main!AP22,37,1)</f>
        <v/>
      </c>
      <c r="AM56" s="18" t="str">
        <f>MID(Main!AP22,38,1)</f>
        <v/>
      </c>
      <c r="AN56" s="18" t="str">
        <f>MID(Main!AP22,39,1)</f>
        <v/>
      </c>
      <c r="AO56" s="18" t="str">
        <f>MID(Main!AP22,40,1)</f>
        <v/>
      </c>
      <c r="AP56" s="18" t="str">
        <f>MID(Main!AP22,41,1)</f>
        <v/>
      </c>
      <c r="AQ56" s="18" t="str">
        <f>MID(Main!AP22,42,1)</f>
        <v/>
      </c>
      <c r="AR56" s="194" t="str">
        <f>IF(Main!W22="","",Main!W22)</f>
        <v>G</v>
      </c>
      <c r="AS56" s="194" t="str">
        <f>IF(Main!X22="","",Main!X22)</f>
        <v/>
      </c>
      <c r="AT56" s="194">
        <f>IF(Main!Y22="","",Main!Y22)</f>
        <v>4</v>
      </c>
      <c r="AU56" s="194" t="str">
        <f>IF(Main!Z22="","",Main!Z22)</f>
        <v>01</v>
      </c>
      <c r="AV56" s="194" t="str">
        <f>IF(Main!AA22="","",Main!AA22)</f>
        <v>07</v>
      </c>
      <c r="AW56" s="194" t="str">
        <f>IF(Main!AB22="","",Main!AB22)</f>
        <v>2005</v>
      </c>
      <c r="AX56" s="194" t="str">
        <f>IF(Main!AC22="","",Main!AC22)</f>
        <v>A</v>
      </c>
      <c r="AY56" s="194" t="str">
        <f>IF(Main!AD22="","",Main!AD22)</f>
        <v>01T</v>
      </c>
      <c r="AZ56" s="194" t="str">
        <f>IF(Main!AE22="","",Main!AE22)</f>
        <v>02T</v>
      </c>
      <c r="BA56" s="194" t="str">
        <f>IF(Main!AF22="","",Main!AF22)</f>
        <v>09H</v>
      </c>
      <c r="BB56" s="194" t="str">
        <f>IF(Main!AG22="","",Main!AG22)</f>
        <v>13E</v>
      </c>
      <c r="BC56" s="194" t="str">
        <f>IF(Main!AH22="","",Main!AH22)</f>
        <v>T</v>
      </c>
      <c r="BD56" s="194" t="str">
        <f>IF(Main!AI22="","",Main!AI22)</f>
        <v>15T</v>
      </c>
      <c r="BE56" s="194" t="str">
        <f>IF(Main!AJ22="","",Main!AJ22)</f>
        <v>19T</v>
      </c>
      <c r="BF56" s="194" t="str">
        <f>IF(Main!AK22="","",Main!AK22)</f>
        <v>21T</v>
      </c>
      <c r="BG56" s="194">
        <f>IF(Main!AL22="","",Main!AL22)</f>
        <v>6</v>
      </c>
      <c r="BH56" s="194" t="str">
        <f>IF(Main!AM22="","",Main!AM22)</f>
        <v/>
      </c>
      <c r="BI56" s="197" t="str">
        <f>IF(Main!AN22="","",Main!AN22)</f>
        <v>Fee Paid Rs: 125</v>
      </c>
      <c r="BO56" s="46">
        <v>50</v>
      </c>
      <c r="BP56" s="46" t="s">
        <v>491</v>
      </c>
      <c r="BQ56" s="46"/>
      <c r="BR56" s="46">
        <v>123450044</v>
      </c>
      <c r="BS56" s="46" t="str">
        <f t="shared" si="30"/>
        <v>Twelve  Crores  Thirty Four  Lakhs  Fifty Thousand and Fourty Four</v>
      </c>
      <c r="BT56" s="46">
        <f t="shared" si="16"/>
        <v>120000000</v>
      </c>
      <c r="BU56" s="46">
        <f t="shared" si="17"/>
        <v>12</v>
      </c>
      <c r="BV56" s="46" t="str">
        <f t="shared" si="18"/>
        <v xml:space="preserve">Twelve  Crores  </v>
      </c>
      <c r="BW56" s="46">
        <f t="shared" si="19"/>
        <v>3400000</v>
      </c>
      <c r="BX56" s="49">
        <f t="shared" si="20"/>
        <v>34</v>
      </c>
      <c r="BY56" s="46" t="str">
        <f t="shared" si="21"/>
        <v xml:space="preserve">Thirty Four  Lakhs  </v>
      </c>
      <c r="BZ56" s="46">
        <f t="shared" si="22"/>
        <v>50000</v>
      </c>
      <c r="CA56" s="49">
        <f t="shared" si="23"/>
        <v>50</v>
      </c>
      <c r="CB56" s="46" t="str">
        <f t="shared" si="24"/>
        <v xml:space="preserve">Fifty Thousand </v>
      </c>
      <c r="CC56" s="46">
        <f t="shared" si="25"/>
        <v>0</v>
      </c>
      <c r="CD56" s="49">
        <f t="shared" si="26"/>
        <v>0</v>
      </c>
      <c r="CE56" s="46" t="str">
        <f t="shared" si="27"/>
        <v/>
      </c>
      <c r="CF56" s="46">
        <f t="shared" si="28"/>
        <v>44</v>
      </c>
      <c r="CG56" s="49" t="str">
        <f t="shared" si="29"/>
        <v>Fourty Four</v>
      </c>
    </row>
    <row r="57" spans="1:85" ht="15" customHeight="1">
      <c r="A57" s="201"/>
      <c r="B57" s="19" t="str">
        <f>MID(Main!AQ22,1,1)</f>
        <v>S</v>
      </c>
      <c r="C57" s="19" t="str">
        <f>MID(Main!AQ22,2,1)</f>
        <v>H</v>
      </c>
      <c r="D57" s="19" t="str">
        <f>MID(Main!AQ22,3,1)</f>
        <v>A</v>
      </c>
      <c r="E57" s="19" t="str">
        <f>MID(Main!AQ22,4,1)</f>
        <v>V</v>
      </c>
      <c r="F57" s="19" t="str">
        <f>MID(Main!AQ22,5,1)</f>
        <v>U</v>
      </c>
      <c r="G57" s="19" t="str">
        <f>MID(Main!AQ22,6,1)</f>
        <v>K</v>
      </c>
      <c r="H57" s="19" t="str">
        <f>MID(Main!AQ22,7,1)</f>
        <v>A</v>
      </c>
      <c r="I57" s="19" t="str">
        <f>MID(Main!AQ22,8,1)</f>
        <v>R</v>
      </c>
      <c r="J57" s="19" t="str">
        <f>MID(Main!AQ22,9,1)</f>
        <v>I</v>
      </c>
      <c r="K57" s="19" t="str">
        <f>MID(Main!AQ22,10,1)</f>
        <v xml:space="preserve"> </v>
      </c>
      <c r="L57" s="19" t="str">
        <f>MID(Main!AQ22,11,1)</f>
        <v>V</v>
      </c>
      <c r="M57" s="19" t="str">
        <f>MID(Main!AQ22,12,1)</f>
        <v>E</v>
      </c>
      <c r="N57" s="19" t="str">
        <f>MID(Main!AQ22,13,1)</f>
        <v>N</v>
      </c>
      <c r="O57" s="19" t="str">
        <f>MID(Main!AQ22,14,1)</f>
        <v>K</v>
      </c>
      <c r="P57" s="19" t="str">
        <f>MID(Main!AQ22,15,1)</f>
        <v>A</v>
      </c>
      <c r="Q57" s="19" t="str">
        <f>MID(Main!AQ22,16,1)</f>
        <v>T</v>
      </c>
      <c r="R57" s="19" t="str">
        <f>MID(Main!AQ22,17,1)</f>
        <v>A</v>
      </c>
      <c r="S57" s="19" t="str">
        <f>MID(Main!AQ22,18,1)</f>
        <v>R</v>
      </c>
      <c r="T57" s="19" t="str">
        <f>MID(Main!AQ22,19,1)</f>
        <v>A</v>
      </c>
      <c r="U57" s="19" t="str">
        <f>MID(Main!AQ22,20,1)</f>
        <v>M</v>
      </c>
      <c r="V57" s="19" t="str">
        <f>MID(Main!AQ22,21,1)</f>
        <v>A</v>
      </c>
      <c r="W57" s="19" t="str">
        <f>MID(Main!AQ22,22,1)</f>
        <v>N</v>
      </c>
      <c r="X57" s="19" t="str">
        <f>MID(Main!AQ22,23,1)</f>
        <v>A</v>
      </c>
      <c r="Y57" s="19" t="str">
        <f>MID(Main!AQ22,24,1)</f>
        <v>I</v>
      </c>
      <c r="Z57" s="19" t="str">
        <f>MID(Main!AQ22,25,1)</f>
        <v>A</v>
      </c>
      <c r="AA57" s="19" t="str">
        <f>MID(Main!AQ22,26,1)</f>
        <v>H</v>
      </c>
      <c r="AB57" s="19" t="str">
        <f>MID(Main!AQ22,27,1)</f>
        <v/>
      </c>
      <c r="AC57" s="19" t="str">
        <f>MID(Main!AQ22,28,1)</f>
        <v/>
      </c>
      <c r="AD57" s="19" t="str">
        <f>MID(Main!AQ22,29,1)</f>
        <v/>
      </c>
      <c r="AE57" s="19" t="str">
        <f>MID(Main!AQ22,30,1)</f>
        <v/>
      </c>
      <c r="AF57" s="19" t="str">
        <f>MID(Main!AQ22,31,1)</f>
        <v/>
      </c>
      <c r="AG57" s="19" t="str">
        <f>MID(Main!AQ22,32,1)</f>
        <v/>
      </c>
      <c r="AH57" s="19" t="str">
        <f>MID(Main!AQ22,33,1)</f>
        <v/>
      </c>
      <c r="AI57" s="19" t="str">
        <f>MID(Main!AQ22,34,1)</f>
        <v/>
      </c>
      <c r="AJ57" s="19" t="str">
        <f>MID(Main!AQ22,35,1)</f>
        <v/>
      </c>
      <c r="AK57" s="19" t="str">
        <f>MID(Main!AQ22,36,1)</f>
        <v/>
      </c>
      <c r="AL57" s="19" t="str">
        <f>MID(Main!AQ22,37,1)</f>
        <v/>
      </c>
      <c r="AM57" s="19" t="str">
        <f>MID(Main!AQ22,38,1)</f>
        <v/>
      </c>
      <c r="AN57" s="19" t="str">
        <f>MID(Main!AQ22,39,1)</f>
        <v/>
      </c>
      <c r="AO57" s="19" t="str">
        <f>MID(Main!AQ22,40,1)</f>
        <v/>
      </c>
      <c r="AP57" s="19" t="str">
        <f>MID(Main!AQ22,41,1)</f>
        <v/>
      </c>
      <c r="AQ57" s="19" t="str">
        <f>MID(Main!AQ22,42,1)</f>
        <v/>
      </c>
      <c r="AR57" s="195"/>
      <c r="AS57" s="195"/>
      <c r="AT57" s="195"/>
      <c r="AU57" s="195"/>
      <c r="AV57" s="195"/>
      <c r="AW57" s="195"/>
      <c r="AX57" s="195"/>
      <c r="AY57" s="195"/>
      <c r="AZ57" s="195"/>
      <c r="BA57" s="195"/>
      <c r="BB57" s="195"/>
      <c r="BC57" s="195"/>
      <c r="BD57" s="195"/>
      <c r="BE57" s="195"/>
      <c r="BF57" s="195"/>
      <c r="BG57" s="195"/>
      <c r="BH57" s="195"/>
      <c r="BI57" s="198"/>
      <c r="BO57" s="46">
        <v>51</v>
      </c>
      <c r="BP57" s="46" t="s">
        <v>492</v>
      </c>
      <c r="BQ57" s="46"/>
      <c r="BR57" s="46">
        <v>123450045</v>
      </c>
      <c r="BS57" s="46" t="str">
        <f t="shared" si="30"/>
        <v>Twelve  Crores  Thirty Four  Lakhs  Fifty Thousand and Fourty Five</v>
      </c>
      <c r="BT57" s="46">
        <f t="shared" si="16"/>
        <v>120000000</v>
      </c>
      <c r="BU57" s="46">
        <f t="shared" si="17"/>
        <v>12</v>
      </c>
      <c r="BV57" s="46" t="str">
        <f t="shared" si="18"/>
        <v xml:space="preserve">Twelve  Crores  </v>
      </c>
      <c r="BW57" s="46">
        <f t="shared" si="19"/>
        <v>3400000</v>
      </c>
      <c r="BX57" s="49">
        <f t="shared" si="20"/>
        <v>34</v>
      </c>
      <c r="BY57" s="46" t="str">
        <f t="shared" si="21"/>
        <v xml:space="preserve">Thirty Four  Lakhs  </v>
      </c>
      <c r="BZ57" s="46">
        <f t="shared" si="22"/>
        <v>50000</v>
      </c>
      <c r="CA57" s="49">
        <f t="shared" si="23"/>
        <v>50</v>
      </c>
      <c r="CB57" s="46" t="str">
        <f t="shared" si="24"/>
        <v xml:space="preserve">Fifty Thousand </v>
      </c>
      <c r="CC57" s="46">
        <f t="shared" si="25"/>
        <v>0</v>
      </c>
      <c r="CD57" s="49">
        <f t="shared" si="26"/>
        <v>0</v>
      </c>
      <c r="CE57" s="46" t="str">
        <f t="shared" si="27"/>
        <v/>
      </c>
      <c r="CF57" s="46">
        <f t="shared" si="28"/>
        <v>45</v>
      </c>
      <c r="CG57" s="49" t="str">
        <f t="shared" si="29"/>
        <v>Fourty Five</v>
      </c>
    </row>
    <row r="58" spans="1:85" ht="15" customHeight="1">
      <c r="A58" s="202"/>
      <c r="B58" s="20" t="str">
        <f>MID(Main!AR22,1,1)</f>
        <v>S</v>
      </c>
      <c r="C58" s="20" t="str">
        <f>MID(Main!AR22,2,1)</f>
        <v>H</v>
      </c>
      <c r="D58" s="20" t="str">
        <f>MID(Main!AR22,3,1)</f>
        <v>A</v>
      </c>
      <c r="E58" s="20" t="str">
        <f>MID(Main!AR22,4,1)</f>
        <v>V</v>
      </c>
      <c r="F58" s="20" t="str">
        <f>MID(Main!AR22,5,1)</f>
        <v>U</v>
      </c>
      <c r="G58" s="20" t="str">
        <f>MID(Main!AR22,6,1)</f>
        <v>K</v>
      </c>
      <c r="H58" s="20" t="str">
        <f>MID(Main!AR22,7,1)</f>
        <v>A</v>
      </c>
      <c r="I58" s="20" t="str">
        <f>MID(Main!AR22,8,1)</f>
        <v>R</v>
      </c>
      <c r="J58" s="20" t="str">
        <f>MID(Main!AR22,9,1)</f>
        <v>I</v>
      </c>
      <c r="K58" s="20" t="str">
        <f>MID(Main!AR22,10,1)</f>
        <v xml:space="preserve"> </v>
      </c>
      <c r="L58" s="20" t="str">
        <f>MID(Main!AR22,11,1)</f>
        <v>N</v>
      </c>
      <c r="M58" s="20" t="str">
        <f>MID(Main!AR22,12,1)</f>
        <v>A</v>
      </c>
      <c r="N58" s="20" t="str">
        <f>MID(Main!AR22,13,1)</f>
        <v>G</v>
      </c>
      <c r="O58" s="20" t="str">
        <f>MID(Main!AR22,14,1)</f>
        <v>A</v>
      </c>
      <c r="P58" s="20" t="str">
        <f>MID(Main!AR22,15,1)</f>
        <v>M</v>
      </c>
      <c r="Q58" s="20" t="str">
        <f>MID(Main!AR22,16,1)</f>
        <v>A</v>
      </c>
      <c r="R58" s="20" t="str">
        <f>MID(Main!AR22,17,1)</f>
        <v>N</v>
      </c>
      <c r="S58" s="20" t="str">
        <f>MID(Main!AR22,18,1)</f>
        <v>I</v>
      </c>
      <c r="T58" s="20" t="str">
        <f>MID(Main!AR22,19,1)</f>
        <v/>
      </c>
      <c r="U58" s="20" t="str">
        <f>MID(Main!AR22,20,1)</f>
        <v/>
      </c>
      <c r="V58" s="20" t="str">
        <f>MID(Main!AR22,21,1)</f>
        <v/>
      </c>
      <c r="W58" s="20" t="str">
        <f>MID(Main!AR22,22,1)</f>
        <v/>
      </c>
      <c r="X58" s="20" t="str">
        <f>MID(Main!AR22,23,1)</f>
        <v/>
      </c>
      <c r="Y58" s="20" t="str">
        <f>MID(Main!AR22,24,1)</f>
        <v/>
      </c>
      <c r="Z58" s="20" t="str">
        <f>MID(Main!AR22,25,1)</f>
        <v/>
      </c>
      <c r="AA58" s="20" t="str">
        <f>MID(Main!AR22,26,1)</f>
        <v/>
      </c>
      <c r="AB58" s="20" t="str">
        <f>MID(Main!AR22,27,1)</f>
        <v/>
      </c>
      <c r="AC58" s="20" t="str">
        <f>MID(Main!AR22,28,1)</f>
        <v/>
      </c>
      <c r="AD58" s="20" t="str">
        <f>MID(Main!AR22,29,1)</f>
        <v/>
      </c>
      <c r="AE58" s="20" t="str">
        <f>MID(Main!AR22,30,1)</f>
        <v/>
      </c>
      <c r="AF58" s="20" t="str">
        <f>MID(Main!AR22,31,1)</f>
        <v/>
      </c>
      <c r="AG58" s="20" t="str">
        <f>MID(Main!AR22,32,1)</f>
        <v/>
      </c>
      <c r="AH58" s="20" t="str">
        <f>MID(Main!AR22,33,1)</f>
        <v/>
      </c>
      <c r="AI58" s="20" t="str">
        <f>MID(Main!AR22,34,1)</f>
        <v/>
      </c>
      <c r="AJ58" s="20" t="str">
        <f>MID(Main!AR22,35,1)</f>
        <v/>
      </c>
      <c r="AK58" s="20" t="str">
        <f>MID(Main!AR22,36,1)</f>
        <v/>
      </c>
      <c r="AL58" s="20" t="str">
        <f>MID(Main!AR22,37,1)</f>
        <v/>
      </c>
      <c r="AM58" s="20" t="str">
        <f>MID(Main!AR22,38,1)</f>
        <v/>
      </c>
      <c r="AN58" s="20" t="str">
        <f>MID(Main!AR22,39,1)</f>
        <v/>
      </c>
      <c r="AO58" s="20" t="str">
        <f>MID(Main!AR22,40,1)</f>
        <v/>
      </c>
      <c r="AP58" s="20" t="str">
        <f>MID(Main!AR22,41,1)</f>
        <v/>
      </c>
      <c r="AQ58" s="20" t="str">
        <f>MID(Main!AR22,42,1)</f>
        <v/>
      </c>
      <c r="AR58" s="196"/>
      <c r="AS58" s="196"/>
      <c r="AT58" s="196"/>
      <c r="AU58" s="196"/>
      <c r="AV58" s="196"/>
      <c r="AW58" s="196"/>
      <c r="AX58" s="196"/>
      <c r="AY58" s="196"/>
      <c r="AZ58" s="196"/>
      <c r="BA58" s="196"/>
      <c r="BB58" s="196"/>
      <c r="BC58" s="196"/>
      <c r="BD58" s="196"/>
      <c r="BE58" s="196"/>
      <c r="BF58" s="196"/>
      <c r="BG58" s="196"/>
      <c r="BH58" s="196"/>
      <c r="BI58" s="199"/>
      <c r="BO58" s="46">
        <v>52</v>
      </c>
      <c r="BP58" s="46" t="s">
        <v>493</v>
      </c>
      <c r="BQ58" s="46"/>
      <c r="BR58" s="46">
        <v>123450046</v>
      </c>
      <c r="BS58" s="46" t="str">
        <f t="shared" si="30"/>
        <v>Twelve  Crores  Thirty Four  Lakhs  Fifty Thousand and Fourty Six</v>
      </c>
      <c r="BT58" s="46">
        <f t="shared" si="16"/>
        <v>120000000</v>
      </c>
      <c r="BU58" s="46">
        <f t="shared" si="17"/>
        <v>12</v>
      </c>
      <c r="BV58" s="46" t="str">
        <f t="shared" si="18"/>
        <v xml:space="preserve">Twelve  Crores  </v>
      </c>
      <c r="BW58" s="46">
        <f t="shared" si="19"/>
        <v>3400000</v>
      </c>
      <c r="BX58" s="49">
        <f t="shared" si="20"/>
        <v>34</v>
      </c>
      <c r="BY58" s="46" t="str">
        <f t="shared" si="21"/>
        <v xml:space="preserve">Thirty Four  Lakhs  </v>
      </c>
      <c r="BZ58" s="46">
        <f t="shared" si="22"/>
        <v>50000</v>
      </c>
      <c r="CA58" s="49">
        <f t="shared" si="23"/>
        <v>50</v>
      </c>
      <c r="CB58" s="46" t="str">
        <f t="shared" si="24"/>
        <v xml:space="preserve">Fifty Thousand </v>
      </c>
      <c r="CC58" s="46">
        <f t="shared" si="25"/>
        <v>0</v>
      </c>
      <c r="CD58" s="49">
        <f t="shared" si="26"/>
        <v>0</v>
      </c>
      <c r="CE58" s="46" t="str">
        <f t="shared" si="27"/>
        <v/>
      </c>
      <c r="CF58" s="46">
        <f t="shared" si="28"/>
        <v>46</v>
      </c>
      <c r="CG58" s="49" t="str">
        <f t="shared" si="29"/>
        <v>Fourty Six</v>
      </c>
    </row>
    <row r="59" spans="1:85" ht="15" customHeight="1">
      <c r="A59" s="200">
        <f>IF(AR59="","",SUBTOTAL(103,$AR$8:AR59))</f>
        <v>18</v>
      </c>
      <c r="B59" s="18" t="str">
        <f>MID(Main!AP23,1,1)</f>
        <v>Y</v>
      </c>
      <c r="C59" s="18" t="str">
        <f>MID(Main!AP23,2,1)</f>
        <v>A</v>
      </c>
      <c r="D59" s="18" t="str">
        <f>MID(Main!AP23,3,1)</f>
        <v>N</v>
      </c>
      <c r="E59" s="18" t="str">
        <f>MID(Main!AP23,4,1)</f>
        <v>A</v>
      </c>
      <c r="F59" s="18" t="str">
        <f>MID(Main!AP23,5,1)</f>
        <v>M</v>
      </c>
      <c r="G59" s="18" t="str">
        <f>MID(Main!AP23,6,1)</f>
        <v>A</v>
      </c>
      <c r="H59" s="18" t="str">
        <f>MID(Main!AP23,7,1)</f>
        <v>L</v>
      </c>
      <c r="I59" s="18" t="str">
        <f>MID(Main!AP23,8,1)</f>
        <v>A</v>
      </c>
      <c r="J59" s="18" t="str">
        <f>MID(Main!AP23,9,1)</f>
        <v xml:space="preserve"> </v>
      </c>
      <c r="K59" s="18" t="str">
        <f>MID(Main!AP23,10,1)</f>
        <v>M</v>
      </c>
      <c r="L59" s="18" t="str">
        <f>MID(Main!AP23,11,1)</f>
        <v>O</v>
      </c>
      <c r="M59" s="18" t="str">
        <f>MID(Main!AP23,12,1)</f>
        <v>U</v>
      </c>
      <c r="N59" s="18" t="str">
        <f>MID(Main!AP23,13,1)</f>
        <v>N</v>
      </c>
      <c r="O59" s="18" t="str">
        <f>MID(Main!AP23,14,1)</f>
        <v>I</v>
      </c>
      <c r="P59" s="18" t="str">
        <f>MID(Main!AP23,15,1)</f>
        <v>K</v>
      </c>
      <c r="Q59" s="18" t="str">
        <f>MID(Main!AP23,16,1)</f>
        <v>A</v>
      </c>
      <c r="R59" s="18" t="str">
        <f>MID(Main!AP23,17,1)</f>
        <v/>
      </c>
      <c r="S59" s="18" t="str">
        <f>MID(Main!AP23,18,1)</f>
        <v/>
      </c>
      <c r="T59" s="18" t="str">
        <f>MID(Main!AP23,19,1)</f>
        <v/>
      </c>
      <c r="U59" s="18" t="str">
        <f>MID(Main!AP23,20,1)</f>
        <v/>
      </c>
      <c r="V59" s="18" t="str">
        <f>MID(Main!AP23,21,1)</f>
        <v/>
      </c>
      <c r="W59" s="18" t="str">
        <f>MID(Main!AP23,22,1)</f>
        <v/>
      </c>
      <c r="X59" s="18" t="str">
        <f>MID(Main!AP23,23,1)</f>
        <v/>
      </c>
      <c r="Y59" s="18" t="str">
        <f>MID(Main!AP23,24,1)</f>
        <v/>
      </c>
      <c r="Z59" s="18" t="str">
        <f>MID(Main!AP23,25,1)</f>
        <v/>
      </c>
      <c r="AA59" s="18" t="str">
        <f>MID(Main!AP23,26,1)</f>
        <v/>
      </c>
      <c r="AB59" s="18" t="str">
        <f>MID(Main!AP23,27,1)</f>
        <v/>
      </c>
      <c r="AC59" s="18" t="str">
        <f>MID(Main!AP23,28,1)</f>
        <v/>
      </c>
      <c r="AD59" s="18" t="str">
        <f>MID(Main!AP23,29,1)</f>
        <v/>
      </c>
      <c r="AE59" s="18" t="str">
        <f>MID(Main!AP23,30,1)</f>
        <v/>
      </c>
      <c r="AF59" s="18" t="str">
        <f>MID(Main!AP23,31,1)</f>
        <v/>
      </c>
      <c r="AG59" s="18" t="str">
        <f>MID(Main!AP23,32,1)</f>
        <v/>
      </c>
      <c r="AH59" s="18" t="str">
        <f>MID(Main!AP23,33,1)</f>
        <v/>
      </c>
      <c r="AI59" s="18" t="str">
        <f>MID(Main!AP23,34,1)</f>
        <v/>
      </c>
      <c r="AJ59" s="18" t="str">
        <f>MID(Main!AP23,35,1)</f>
        <v/>
      </c>
      <c r="AK59" s="18" t="str">
        <f>MID(Main!AP23,36,1)</f>
        <v/>
      </c>
      <c r="AL59" s="18" t="str">
        <f>MID(Main!AP23,37,1)</f>
        <v/>
      </c>
      <c r="AM59" s="18" t="str">
        <f>MID(Main!AP23,38,1)</f>
        <v/>
      </c>
      <c r="AN59" s="18" t="str">
        <f>MID(Main!AP23,39,1)</f>
        <v/>
      </c>
      <c r="AO59" s="18" t="str">
        <f>MID(Main!AP23,40,1)</f>
        <v/>
      </c>
      <c r="AP59" s="18" t="str">
        <f>MID(Main!AP23,41,1)</f>
        <v/>
      </c>
      <c r="AQ59" s="18" t="str">
        <f>MID(Main!AP23,42,1)</f>
        <v/>
      </c>
      <c r="AR59" s="194" t="str">
        <f>IF(Main!W23="","",Main!W23)</f>
        <v>G</v>
      </c>
      <c r="AS59" s="194" t="str">
        <f>IF(Main!X23="","",Main!X23)</f>
        <v/>
      </c>
      <c r="AT59" s="194">
        <f>IF(Main!Y23="","",Main!Y23)</f>
        <v>4</v>
      </c>
      <c r="AU59" s="194" t="str">
        <f>IF(Main!Z23="","",Main!Z23)</f>
        <v>01</v>
      </c>
      <c r="AV59" s="194" t="str">
        <f>IF(Main!AA23="","",Main!AA23)</f>
        <v>07</v>
      </c>
      <c r="AW59" s="194" t="str">
        <f>IF(Main!AB23="","",Main!AB23)</f>
        <v>2006</v>
      </c>
      <c r="AX59" s="194" t="str">
        <f>IF(Main!AC23="","",Main!AC23)</f>
        <v>A</v>
      </c>
      <c r="AY59" s="194" t="str">
        <f>IF(Main!AD23="","",Main!AD23)</f>
        <v>01T</v>
      </c>
      <c r="AZ59" s="194" t="str">
        <f>IF(Main!AE23="","",Main!AE23)</f>
        <v>02T</v>
      </c>
      <c r="BA59" s="194" t="str">
        <f>IF(Main!AF23="","",Main!AF23)</f>
        <v>09H</v>
      </c>
      <c r="BB59" s="194" t="str">
        <f>IF(Main!AG23="","",Main!AG23)</f>
        <v>13E</v>
      </c>
      <c r="BC59" s="194" t="str">
        <f>IF(Main!AH23="","",Main!AH23)</f>
        <v>T</v>
      </c>
      <c r="BD59" s="194" t="str">
        <f>IF(Main!AI23="","",Main!AI23)</f>
        <v>15T</v>
      </c>
      <c r="BE59" s="194" t="str">
        <f>IF(Main!AJ23="","",Main!AJ23)</f>
        <v>19T</v>
      </c>
      <c r="BF59" s="194" t="str">
        <f>IF(Main!AK23="","",Main!AK23)</f>
        <v>21T</v>
      </c>
      <c r="BG59" s="194">
        <f>IF(Main!AL23="","",Main!AL23)</f>
        <v>6</v>
      </c>
      <c r="BH59" s="194" t="str">
        <f>IF(Main!AM23="","",Main!AM23)</f>
        <v/>
      </c>
      <c r="BI59" s="197" t="str">
        <f>IF(Main!AN23="","",Main!AN23)</f>
        <v>Fee Paid Rs: 125</v>
      </c>
      <c r="BO59" s="46">
        <v>53</v>
      </c>
      <c r="BP59" s="46" t="s">
        <v>494</v>
      </c>
      <c r="BQ59" s="46"/>
      <c r="BR59" s="46">
        <v>123450047</v>
      </c>
      <c r="BS59" s="46" t="str">
        <f t="shared" si="30"/>
        <v>Twelve  Crores  Thirty Four  Lakhs  Fifty Thousand and Fourty Seven</v>
      </c>
      <c r="BT59" s="46">
        <f t="shared" si="16"/>
        <v>120000000</v>
      </c>
      <c r="BU59" s="46">
        <f t="shared" si="17"/>
        <v>12</v>
      </c>
      <c r="BV59" s="46" t="str">
        <f t="shared" si="18"/>
        <v xml:space="preserve">Twelve  Crores  </v>
      </c>
      <c r="BW59" s="46">
        <f t="shared" si="19"/>
        <v>3400000</v>
      </c>
      <c r="BX59" s="49">
        <f t="shared" si="20"/>
        <v>34</v>
      </c>
      <c r="BY59" s="46" t="str">
        <f t="shared" si="21"/>
        <v xml:space="preserve">Thirty Four  Lakhs  </v>
      </c>
      <c r="BZ59" s="46">
        <f t="shared" si="22"/>
        <v>50000</v>
      </c>
      <c r="CA59" s="49">
        <f t="shared" si="23"/>
        <v>50</v>
      </c>
      <c r="CB59" s="46" t="str">
        <f t="shared" si="24"/>
        <v xml:space="preserve">Fifty Thousand </v>
      </c>
      <c r="CC59" s="46">
        <f t="shared" si="25"/>
        <v>0</v>
      </c>
      <c r="CD59" s="49">
        <f t="shared" si="26"/>
        <v>0</v>
      </c>
      <c r="CE59" s="46" t="str">
        <f t="shared" si="27"/>
        <v/>
      </c>
      <c r="CF59" s="46">
        <f t="shared" si="28"/>
        <v>47</v>
      </c>
      <c r="CG59" s="49" t="str">
        <f t="shared" si="29"/>
        <v>Fourty Seven</v>
      </c>
    </row>
    <row r="60" spans="1:85" ht="15" customHeight="1">
      <c r="A60" s="201"/>
      <c r="B60" s="19" t="str">
        <f>MID(Main!AQ23,1,1)</f>
        <v>Y</v>
      </c>
      <c r="C60" s="19" t="str">
        <f>MID(Main!AQ23,2,1)</f>
        <v>A</v>
      </c>
      <c r="D60" s="19" t="str">
        <f>MID(Main!AQ23,3,1)</f>
        <v>N</v>
      </c>
      <c r="E60" s="19" t="str">
        <f>MID(Main!AQ23,4,1)</f>
        <v>A</v>
      </c>
      <c r="F60" s="19" t="str">
        <f>MID(Main!AQ23,5,1)</f>
        <v>M</v>
      </c>
      <c r="G60" s="19" t="str">
        <f>MID(Main!AQ23,6,1)</f>
        <v>A</v>
      </c>
      <c r="H60" s="19" t="str">
        <f>MID(Main!AQ23,7,1)</f>
        <v>L</v>
      </c>
      <c r="I60" s="19" t="str">
        <f>MID(Main!AQ23,8,1)</f>
        <v>A</v>
      </c>
      <c r="J60" s="19" t="str">
        <f>MID(Main!AQ23,9,1)</f>
        <v xml:space="preserve"> </v>
      </c>
      <c r="K60" s="19" t="str">
        <f>MID(Main!AQ23,10,1)</f>
        <v>V</v>
      </c>
      <c r="L60" s="19" t="str">
        <f>MID(Main!AQ23,11,1)</f>
        <v>E</v>
      </c>
      <c r="M60" s="19" t="str">
        <f>MID(Main!AQ23,12,1)</f>
        <v>N</v>
      </c>
      <c r="N60" s="19" t="str">
        <f>MID(Main!AQ23,13,1)</f>
        <v>K</v>
      </c>
      <c r="O60" s="19" t="str">
        <f>MID(Main!AQ23,14,1)</f>
        <v>A</v>
      </c>
      <c r="P60" s="19" t="str">
        <f>MID(Main!AQ23,15,1)</f>
        <v>T</v>
      </c>
      <c r="Q60" s="19" t="str">
        <f>MID(Main!AQ23,16,1)</f>
        <v>A</v>
      </c>
      <c r="R60" s="19" t="str">
        <f>MID(Main!AQ23,17,1)</f>
        <v>R</v>
      </c>
      <c r="S60" s="19" t="str">
        <f>MID(Main!AQ23,18,1)</f>
        <v>A</v>
      </c>
      <c r="T60" s="19" t="str">
        <f>MID(Main!AQ23,19,1)</f>
        <v>M</v>
      </c>
      <c r="U60" s="19" t="str">
        <f>MID(Main!AQ23,20,1)</f>
        <v>A</v>
      </c>
      <c r="V60" s="19" t="str">
        <f>MID(Main!AQ23,21,1)</f>
        <v>N</v>
      </c>
      <c r="W60" s="19" t="str">
        <f>MID(Main!AQ23,22,1)</f>
        <v>A</v>
      </c>
      <c r="X60" s="19" t="str">
        <f>MID(Main!AQ23,23,1)</f>
        <v>I</v>
      </c>
      <c r="Y60" s="19" t="str">
        <f>MID(Main!AQ23,24,1)</f>
        <v>A</v>
      </c>
      <c r="Z60" s="19" t="str">
        <f>MID(Main!AQ23,25,1)</f>
        <v>H</v>
      </c>
      <c r="AA60" s="19" t="str">
        <f>MID(Main!AQ23,26,1)</f>
        <v/>
      </c>
      <c r="AB60" s="19" t="str">
        <f>MID(Main!AQ23,27,1)</f>
        <v/>
      </c>
      <c r="AC60" s="19" t="str">
        <f>MID(Main!AQ23,28,1)</f>
        <v/>
      </c>
      <c r="AD60" s="19" t="str">
        <f>MID(Main!AQ23,29,1)</f>
        <v/>
      </c>
      <c r="AE60" s="19" t="str">
        <f>MID(Main!AQ23,30,1)</f>
        <v/>
      </c>
      <c r="AF60" s="19" t="str">
        <f>MID(Main!AQ23,31,1)</f>
        <v/>
      </c>
      <c r="AG60" s="19" t="str">
        <f>MID(Main!AQ23,32,1)</f>
        <v/>
      </c>
      <c r="AH60" s="19" t="str">
        <f>MID(Main!AQ23,33,1)</f>
        <v/>
      </c>
      <c r="AI60" s="19" t="str">
        <f>MID(Main!AQ23,34,1)</f>
        <v/>
      </c>
      <c r="AJ60" s="19" t="str">
        <f>MID(Main!AQ23,35,1)</f>
        <v/>
      </c>
      <c r="AK60" s="19" t="str">
        <f>MID(Main!AQ23,36,1)</f>
        <v/>
      </c>
      <c r="AL60" s="19" t="str">
        <f>MID(Main!AQ23,37,1)</f>
        <v/>
      </c>
      <c r="AM60" s="19" t="str">
        <f>MID(Main!AQ23,38,1)</f>
        <v/>
      </c>
      <c r="AN60" s="19" t="str">
        <f>MID(Main!AQ23,39,1)</f>
        <v/>
      </c>
      <c r="AO60" s="19" t="str">
        <f>MID(Main!AQ23,40,1)</f>
        <v/>
      </c>
      <c r="AP60" s="19" t="str">
        <f>MID(Main!AQ23,41,1)</f>
        <v/>
      </c>
      <c r="AQ60" s="19" t="str">
        <f>MID(Main!AQ23,42,1)</f>
        <v/>
      </c>
      <c r="AR60" s="195"/>
      <c r="AS60" s="195"/>
      <c r="AT60" s="195"/>
      <c r="AU60" s="195"/>
      <c r="AV60" s="195"/>
      <c r="AW60" s="195"/>
      <c r="AX60" s="195"/>
      <c r="AY60" s="195"/>
      <c r="AZ60" s="195"/>
      <c r="BA60" s="195"/>
      <c r="BB60" s="195"/>
      <c r="BC60" s="195"/>
      <c r="BD60" s="195"/>
      <c r="BE60" s="195"/>
      <c r="BF60" s="195"/>
      <c r="BG60" s="195"/>
      <c r="BH60" s="195"/>
      <c r="BI60" s="198"/>
      <c r="BO60" s="46">
        <v>54</v>
      </c>
      <c r="BP60" s="46" t="s">
        <v>495</v>
      </c>
      <c r="BQ60" s="46"/>
      <c r="BR60" s="46">
        <v>123450048</v>
      </c>
      <c r="BS60" s="46" t="str">
        <f t="shared" si="30"/>
        <v>Twelve  Crores  Thirty Four  Lakhs  Fifty Thousand and Fourty Eight</v>
      </c>
      <c r="BT60" s="46">
        <f t="shared" si="16"/>
        <v>120000000</v>
      </c>
      <c r="BU60" s="46">
        <f t="shared" si="17"/>
        <v>12</v>
      </c>
      <c r="BV60" s="46" t="str">
        <f t="shared" si="18"/>
        <v xml:space="preserve">Twelve  Crores  </v>
      </c>
      <c r="BW60" s="46">
        <f t="shared" si="19"/>
        <v>3400000</v>
      </c>
      <c r="BX60" s="49">
        <f t="shared" si="20"/>
        <v>34</v>
      </c>
      <c r="BY60" s="46" t="str">
        <f t="shared" si="21"/>
        <v xml:space="preserve">Thirty Four  Lakhs  </v>
      </c>
      <c r="BZ60" s="46">
        <f t="shared" si="22"/>
        <v>50000</v>
      </c>
      <c r="CA60" s="49">
        <f t="shared" si="23"/>
        <v>50</v>
      </c>
      <c r="CB60" s="46" t="str">
        <f t="shared" si="24"/>
        <v xml:space="preserve">Fifty Thousand </v>
      </c>
      <c r="CC60" s="46">
        <f t="shared" si="25"/>
        <v>0</v>
      </c>
      <c r="CD60" s="49">
        <f t="shared" si="26"/>
        <v>0</v>
      </c>
      <c r="CE60" s="46" t="str">
        <f t="shared" si="27"/>
        <v/>
      </c>
      <c r="CF60" s="46">
        <f t="shared" si="28"/>
        <v>48</v>
      </c>
      <c r="CG60" s="49" t="str">
        <f t="shared" si="29"/>
        <v>Fourty Eight</v>
      </c>
    </row>
    <row r="61" spans="1:85" ht="15" customHeight="1">
      <c r="A61" s="202"/>
      <c r="B61" s="20" t="str">
        <f>MID(Main!AR23,1,1)</f>
        <v>Y</v>
      </c>
      <c r="C61" s="20" t="str">
        <f>MID(Main!AR23,2,1)</f>
        <v>A</v>
      </c>
      <c r="D61" s="20" t="str">
        <f>MID(Main!AR23,3,1)</f>
        <v>N</v>
      </c>
      <c r="E61" s="20" t="str">
        <f>MID(Main!AR23,4,1)</f>
        <v>A</v>
      </c>
      <c r="F61" s="20" t="str">
        <f>MID(Main!AR23,5,1)</f>
        <v>M</v>
      </c>
      <c r="G61" s="20" t="str">
        <f>MID(Main!AR23,6,1)</f>
        <v>A</v>
      </c>
      <c r="H61" s="20" t="str">
        <f>MID(Main!AR23,7,1)</f>
        <v>L</v>
      </c>
      <c r="I61" s="20" t="str">
        <f>MID(Main!AR23,8,1)</f>
        <v>A</v>
      </c>
      <c r="J61" s="20" t="str">
        <f>MID(Main!AR23,9,1)</f>
        <v xml:space="preserve"> </v>
      </c>
      <c r="K61" s="20" t="str">
        <f>MID(Main!AR23,10,1)</f>
        <v>N</v>
      </c>
      <c r="L61" s="20" t="str">
        <f>MID(Main!AR23,11,1)</f>
        <v>A</v>
      </c>
      <c r="M61" s="20" t="str">
        <f>MID(Main!AR23,12,1)</f>
        <v>G</v>
      </c>
      <c r="N61" s="20" t="str">
        <f>MID(Main!AR23,13,1)</f>
        <v>A</v>
      </c>
      <c r="O61" s="20" t="str">
        <f>MID(Main!AR23,14,1)</f>
        <v>M</v>
      </c>
      <c r="P61" s="20" t="str">
        <f>MID(Main!AR23,15,1)</f>
        <v>A</v>
      </c>
      <c r="Q61" s="20" t="str">
        <f>MID(Main!AR23,16,1)</f>
        <v>N</v>
      </c>
      <c r="R61" s="20" t="str">
        <f>MID(Main!AR23,17,1)</f>
        <v>I</v>
      </c>
      <c r="S61" s="20" t="str">
        <f>MID(Main!AR23,18,1)</f>
        <v/>
      </c>
      <c r="T61" s="20" t="str">
        <f>MID(Main!AR23,19,1)</f>
        <v/>
      </c>
      <c r="U61" s="20" t="str">
        <f>MID(Main!AR23,20,1)</f>
        <v/>
      </c>
      <c r="V61" s="20" t="str">
        <f>MID(Main!AR23,21,1)</f>
        <v/>
      </c>
      <c r="W61" s="20" t="str">
        <f>MID(Main!AR23,22,1)</f>
        <v/>
      </c>
      <c r="X61" s="20" t="str">
        <f>MID(Main!AR23,23,1)</f>
        <v/>
      </c>
      <c r="Y61" s="20" t="str">
        <f>MID(Main!AR23,24,1)</f>
        <v/>
      </c>
      <c r="Z61" s="20" t="str">
        <f>MID(Main!AR23,25,1)</f>
        <v/>
      </c>
      <c r="AA61" s="20" t="str">
        <f>MID(Main!AR23,26,1)</f>
        <v/>
      </c>
      <c r="AB61" s="20" t="str">
        <f>MID(Main!AR23,27,1)</f>
        <v/>
      </c>
      <c r="AC61" s="20" t="str">
        <f>MID(Main!AR23,28,1)</f>
        <v/>
      </c>
      <c r="AD61" s="20" t="str">
        <f>MID(Main!AR23,29,1)</f>
        <v/>
      </c>
      <c r="AE61" s="20" t="str">
        <f>MID(Main!AR23,30,1)</f>
        <v/>
      </c>
      <c r="AF61" s="20" t="str">
        <f>MID(Main!AR23,31,1)</f>
        <v/>
      </c>
      <c r="AG61" s="20" t="str">
        <f>MID(Main!AR23,32,1)</f>
        <v/>
      </c>
      <c r="AH61" s="20" t="str">
        <f>MID(Main!AR23,33,1)</f>
        <v/>
      </c>
      <c r="AI61" s="20" t="str">
        <f>MID(Main!AR23,34,1)</f>
        <v/>
      </c>
      <c r="AJ61" s="20" t="str">
        <f>MID(Main!AR23,35,1)</f>
        <v/>
      </c>
      <c r="AK61" s="20" t="str">
        <f>MID(Main!AR23,36,1)</f>
        <v/>
      </c>
      <c r="AL61" s="20" t="str">
        <f>MID(Main!AR23,37,1)</f>
        <v/>
      </c>
      <c r="AM61" s="20" t="str">
        <f>MID(Main!AR23,38,1)</f>
        <v/>
      </c>
      <c r="AN61" s="20" t="str">
        <f>MID(Main!AR23,39,1)</f>
        <v/>
      </c>
      <c r="AO61" s="20" t="str">
        <f>MID(Main!AR23,40,1)</f>
        <v/>
      </c>
      <c r="AP61" s="20" t="str">
        <f>MID(Main!AR23,41,1)</f>
        <v/>
      </c>
      <c r="AQ61" s="20" t="str">
        <f>MID(Main!AR23,42,1)</f>
        <v/>
      </c>
      <c r="AR61" s="196"/>
      <c r="AS61" s="196"/>
      <c r="AT61" s="196"/>
      <c r="AU61" s="196"/>
      <c r="AV61" s="196"/>
      <c r="AW61" s="196"/>
      <c r="AX61" s="196"/>
      <c r="AY61" s="196"/>
      <c r="AZ61" s="196"/>
      <c r="BA61" s="196"/>
      <c r="BB61" s="196"/>
      <c r="BC61" s="196"/>
      <c r="BD61" s="196"/>
      <c r="BE61" s="196"/>
      <c r="BF61" s="196"/>
      <c r="BG61" s="196"/>
      <c r="BH61" s="196"/>
      <c r="BI61" s="199"/>
      <c r="BO61" s="46">
        <v>55</v>
      </c>
      <c r="BP61" s="46" t="s">
        <v>496</v>
      </c>
      <c r="BQ61" s="46"/>
      <c r="BR61" s="46">
        <v>123450049</v>
      </c>
      <c r="BS61" s="46" t="str">
        <f t="shared" si="30"/>
        <v>Twelve  Crores  Thirty Four  Lakhs  Fifty Thousand and Fourty Nine</v>
      </c>
      <c r="BT61" s="46">
        <f t="shared" si="16"/>
        <v>120000000</v>
      </c>
      <c r="BU61" s="46">
        <f t="shared" si="17"/>
        <v>12</v>
      </c>
      <c r="BV61" s="46" t="str">
        <f t="shared" si="18"/>
        <v xml:space="preserve">Twelve  Crores  </v>
      </c>
      <c r="BW61" s="46">
        <f t="shared" si="19"/>
        <v>3400000</v>
      </c>
      <c r="BX61" s="49">
        <f t="shared" si="20"/>
        <v>34</v>
      </c>
      <c r="BY61" s="46" t="str">
        <f t="shared" si="21"/>
        <v xml:space="preserve">Thirty Four  Lakhs  </v>
      </c>
      <c r="BZ61" s="46">
        <f t="shared" si="22"/>
        <v>50000</v>
      </c>
      <c r="CA61" s="49">
        <f t="shared" si="23"/>
        <v>50</v>
      </c>
      <c r="CB61" s="46" t="str">
        <f t="shared" si="24"/>
        <v xml:space="preserve">Fifty Thousand </v>
      </c>
      <c r="CC61" s="46">
        <f t="shared" si="25"/>
        <v>0</v>
      </c>
      <c r="CD61" s="49">
        <f t="shared" si="26"/>
        <v>0</v>
      </c>
      <c r="CE61" s="46" t="str">
        <f t="shared" si="27"/>
        <v/>
      </c>
      <c r="CF61" s="46">
        <f t="shared" si="28"/>
        <v>49</v>
      </c>
      <c r="CG61" s="49" t="str">
        <f t="shared" si="29"/>
        <v>Fourty Nine</v>
      </c>
    </row>
    <row r="62" spans="1:85" ht="15" customHeight="1">
      <c r="A62" s="200">
        <f>IF(AR62="","",SUBTOTAL(103,$AR$8:AR62))</f>
        <v>19</v>
      </c>
      <c r="B62" s="18" t="str">
        <f>MID(Main!AP24,1,1)</f>
        <v>L</v>
      </c>
      <c r="C62" s="18" t="str">
        <f>MID(Main!AP24,2,1)</f>
        <v>A</v>
      </c>
      <c r="D62" s="18" t="str">
        <f>MID(Main!AP24,3,1)</f>
        <v>L</v>
      </c>
      <c r="E62" s="18" t="str">
        <f>MID(Main!AP24,4,1)</f>
        <v>A</v>
      </c>
      <c r="F62" s="18" t="str">
        <f>MID(Main!AP24,5,1)</f>
        <v>P</v>
      </c>
      <c r="G62" s="18" t="str">
        <f>MID(Main!AP24,6,1)</f>
        <v>E</v>
      </c>
      <c r="H62" s="18" t="str">
        <f>MID(Main!AP24,7,1)</f>
        <v>T</v>
      </c>
      <c r="I62" s="18" t="str">
        <f>MID(Main!AP24,8,1)</f>
        <v>A</v>
      </c>
      <c r="J62" s="18" t="str">
        <f>MID(Main!AP24,9,1)</f>
        <v xml:space="preserve"> </v>
      </c>
      <c r="K62" s="18" t="str">
        <f>MID(Main!AP24,10,1)</f>
        <v>M</v>
      </c>
      <c r="L62" s="18" t="str">
        <f>MID(Main!AP24,11,1)</f>
        <v>Y</v>
      </c>
      <c r="M62" s="18" t="str">
        <f>MID(Main!AP24,12,1)</f>
        <v>D</v>
      </c>
      <c r="N62" s="18" t="str">
        <f>MID(Main!AP24,13,1)</f>
        <v>H</v>
      </c>
      <c r="O62" s="18" t="str">
        <f>MID(Main!AP24,14,1)</f>
        <v>I</v>
      </c>
      <c r="P62" s="18" t="str">
        <f>MID(Main!AP24,15,1)</f>
        <v>L</v>
      </c>
      <c r="Q62" s="18" t="str">
        <f>MID(Main!AP24,16,1)</f>
        <v>I</v>
      </c>
      <c r="R62" s="18" t="str">
        <f>MID(Main!AP24,17,1)</f>
        <v/>
      </c>
      <c r="S62" s="18" t="str">
        <f>MID(Main!AP24,18,1)</f>
        <v/>
      </c>
      <c r="T62" s="18" t="str">
        <f>MID(Main!AP24,19,1)</f>
        <v/>
      </c>
      <c r="U62" s="18" t="str">
        <f>MID(Main!AP24,20,1)</f>
        <v/>
      </c>
      <c r="V62" s="18" t="str">
        <f>MID(Main!AP24,21,1)</f>
        <v/>
      </c>
      <c r="W62" s="18" t="str">
        <f>MID(Main!AP24,22,1)</f>
        <v/>
      </c>
      <c r="X62" s="18" t="str">
        <f>MID(Main!AP24,23,1)</f>
        <v/>
      </c>
      <c r="Y62" s="18" t="str">
        <f>MID(Main!AP24,24,1)</f>
        <v/>
      </c>
      <c r="Z62" s="18" t="str">
        <f>MID(Main!AP24,25,1)</f>
        <v/>
      </c>
      <c r="AA62" s="18" t="str">
        <f>MID(Main!AP24,26,1)</f>
        <v/>
      </c>
      <c r="AB62" s="18" t="str">
        <f>MID(Main!AP24,27,1)</f>
        <v/>
      </c>
      <c r="AC62" s="18" t="str">
        <f>MID(Main!AP24,28,1)</f>
        <v/>
      </c>
      <c r="AD62" s="18" t="str">
        <f>MID(Main!AP24,29,1)</f>
        <v/>
      </c>
      <c r="AE62" s="18" t="str">
        <f>MID(Main!AP24,30,1)</f>
        <v/>
      </c>
      <c r="AF62" s="18" t="str">
        <f>MID(Main!AP24,31,1)</f>
        <v/>
      </c>
      <c r="AG62" s="18" t="str">
        <f>MID(Main!AP24,32,1)</f>
        <v/>
      </c>
      <c r="AH62" s="18" t="str">
        <f>MID(Main!AP24,33,1)</f>
        <v/>
      </c>
      <c r="AI62" s="18" t="str">
        <f>MID(Main!AP24,34,1)</f>
        <v/>
      </c>
      <c r="AJ62" s="18" t="str">
        <f>MID(Main!AP24,35,1)</f>
        <v/>
      </c>
      <c r="AK62" s="18" t="str">
        <f>MID(Main!AP24,36,1)</f>
        <v/>
      </c>
      <c r="AL62" s="18" t="str">
        <f>MID(Main!AP24,37,1)</f>
        <v/>
      </c>
      <c r="AM62" s="18" t="str">
        <f>MID(Main!AP24,38,1)</f>
        <v/>
      </c>
      <c r="AN62" s="18" t="str">
        <f>MID(Main!AP24,39,1)</f>
        <v/>
      </c>
      <c r="AO62" s="18" t="str">
        <f>MID(Main!AP24,40,1)</f>
        <v/>
      </c>
      <c r="AP62" s="18" t="str">
        <f>MID(Main!AP24,41,1)</f>
        <v/>
      </c>
      <c r="AQ62" s="18" t="str">
        <f>MID(Main!AP24,42,1)</f>
        <v/>
      </c>
      <c r="AR62" s="194" t="str">
        <f>IF(Main!W24="","",Main!W24)</f>
        <v>G</v>
      </c>
      <c r="AS62" s="194" t="str">
        <f>IF(Main!X24="","",Main!X24)</f>
        <v/>
      </c>
      <c r="AT62" s="194">
        <f>IF(Main!Y24="","",Main!Y24)</f>
        <v>4</v>
      </c>
      <c r="AU62" s="194" t="str">
        <f>IF(Main!Z24="","",Main!Z24)</f>
        <v>01</v>
      </c>
      <c r="AV62" s="194" t="str">
        <f>IF(Main!AA24="","",Main!AA24)</f>
        <v>07</v>
      </c>
      <c r="AW62" s="194" t="str">
        <f>IF(Main!AB24="","",Main!AB24)</f>
        <v>2007</v>
      </c>
      <c r="AX62" s="194" t="str">
        <f>IF(Main!AC24="","",Main!AC24)</f>
        <v>A</v>
      </c>
      <c r="AY62" s="194" t="str">
        <f>IF(Main!AD24="","",Main!AD24)</f>
        <v>01T</v>
      </c>
      <c r="AZ62" s="194" t="str">
        <f>IF(Main!AE24="","",Main!AE24)</f>
        <v>02T</v>
      </c>
      <c r="BA62" s="194" t="str">
        <f>IF(Main!AF24="","",Main!AF24)</f>
        <v>09H</v>
      </c>
      <c r="BB62" s="194" t="str">
        <f>IF(Main!AG24="","",Main!AG24)</f>
        <v>13E</v>
      </c>
      <c r="BC62" s="194" t="str">
        <f>IF(Main!AH24="","",Main!AH24)</f>
        <v>T</v>
      </c>
      <c r="BD62" s="194" t="str">
        <f>IF(Main!AI24="","",Main!AI24)</f>
        <v>15T</v>
      </c>
      <c r="BE62" s="194" t="str">
        <f>IF(Main!AJ24="","",Main!AJ24)</f>
        <v>19T</v>
      </c>
      <c r="BF62" s="194" t="str">
        <f>IF(Main!AK24="","",Main!AK24)</f>
        <v>21T</v>
      </c>
      <c r="BG62" s="194">
        <f>IF(Main!AL24="","",Main!AL24)</f>
        <v>6</v>
      </c>
      <c r="BH62" s="194" t="str">
        <f>IF(Main!AM24="","",Main!AM24)</f>
        <v/>
      </c>
      <c r="BI62" s="197" t="str">
        <f>IF(Main!AN24="","",Main!AN24)</f>
        <v>Fee Paid Rs: 125</v>
      </c>
      <c r="BO62" s="46">
        <v>56</v>
      </c>
      <c r="BP62" s="46" t="s">
        <v>497</v>
      </c>
      <c r="BQ62" s="46"/>
      <c r="BR62" s="46">
        <v>123450050</v>
      </c>
      <c r="BS62" s="46" t="str">
        <f t="shared" si="30"/>
        <v>Twelve  Crores  Thirty Four  Lakhs  Fifty Thousand and Fifty</v>
      </c>
      <c r="BT62" s="46">
        <f t="shared" si="16"/>
        <v>120000000</v>
      </c>
      <c r="BU62" s="46">
        <f t="shared" si="17"/>
        <v>12</v>
      </c>
      <c r="BV62" s="46" t="str">
        <f t="shared" si="18"/>
        <v xml:space="preserve">Twelve  Crores  </v>
      </c>
      <c r="BW62" s="46">
        <f t="shared" si="19"/>
        <v>3400000</v>
      </c>
      <c r="BX62" s="49">
        <f t="shared" si="20"/>
        <v>34</v>
      </c>
      <c r="BY62" s="46" t="str">
        <f t="shared" si="21"/>
        <v xml:space="preserve">Thirty Four  Lakhs  </v>
      </c>
      <c r="BZ62" s="46">
        <f t="shared" si="22"/>
        <v>50000</v>
      </c>
      <c r="CA62" s="49">
        <f t="shared" si="23"/>
        <v>50</v>
      </c>
      <c r="CB62" s="46" t="str">
        <f t="shared" si="24"/>
        <v xml:space="preserve">Fifty Thousand </v>
      </c>
      <c r="CC62" s="46">
        <f t="shared" si="25"/>
        <v>0</v>
      </c>
      <c r="CD62" s="49">
        <f t="shared" si="26"/>
        <v>0</v>
      </c>
      <c r="CE62" s="46" t="str">
        <f t="shared" si="27"/>
        <v/>
      </c>
      <c r="CF62" s="46">
        <f t="shared" si="28"/>
        <v>50</v>
      </c>
      <c r="CG62" s="49" t="str">
        <f t="shared" si="29"/>
        <v>Fifty</v>
      </c>
    </row>
    <row r="63" spans="1:85" ht="15" customHeight="1">
      <c r="A63" s="201"/>
      <c r="B63" s="19" t="str">
        <f>MID(Main!AQ24,1,1)</f>
        <v>L</v>
      </c>
      <c r="C63" s="19" t="str">
        <f>MID(Main!AQ24,2,1)</f>
        <v>A</v>
      </c>
      <c r="D63" s="19" t="str">
        <f>MID(Main!AQ24,3,1)</f>
        <v>L</v>
      </c>
      <c r="E63" s="19" t="str">
        <f>MID(Main!AQ24,4,1)</f>
        <v>A</v>
      </c>
      <c r="F63" s="19" t="str">
        <f>MID(Main!AQ24,5,1)</f>
        <v>P</v>
      </c>
      <c r="G63" s="19" t="str">
        <f>MID(Main!AQ24,6,1)</f>
        <v>E</v>
      </c>
      <c r="H63" s="19" t="str">
        <f>MID(Main!AQ24,7,1)</f>
        <v>T</v>
      </c>
      <c r="I63" s="19" t="str">
        <f>MID(Main!AQ24,8,1)</f>
        <v>A</v>
      </c>
      <c r="J63" s="19" t="str">
        <f>MID(Main!AQ24,9,1)</f>
        <v xml:space="preserve"> </v>
      </c>
      <c r="K63" s="19" t="str">
        <f>MID(Main!AQ24,10,1)</f>
        <v>V</v>
      </c>
      <c r="L63" s="19" t="str">
        <f>MID(Main!AQ24,11,1)</f>
        <v>E</v>
      </c>
      <c r="M63" s="19" t="str">
        <f>MID(Main!AQ24,12,1)</f>
        <v>N</v>
      </c>
      <c r="N63" s="19" t="str">
        <f>MID(Main!AQ24,13,1)</f>
        <v>K</v>
      </c>
      <c r="O63" s="19" t="str">
        <f>MID(Main!AQ24,14,1)</f>
        <v>A</v>
      </c>
      <c r="P63" s="19" t="str">
        <f>MID(Main!AQ24,15,1)</f>
        <v>T</v>
      </c>
      <c r="Q63" s="19" t="str">
        <f>MID(Main!AQ24,16,1)</f>
        <v>A</v>
      </c>
      <c r="R63" s="19" t="str">
        <f>MID(Main!AQ24,17,1)</f>
        <v>R</v>
      </c>
      <c r="S63" s="19" t="str">
        <f>MID(Main!AQ24,18,1)</f>
        <v>A</v>
      </c>
      <c r="T63" s="19" t="str">
        <f>MID(Main!AQ24,19,1)</f>
        <v>M</v>
      </c>
      <c r="U63" s="19" t="str">
        <f>MID(Main!AQ24,20,1)</f>
        <v>A</v>
      </c>
      <c r="V63" s="19" t="str">
        <f>MID(Main!AQ24,21,1)</f>
        <v>N</v>
      </c>
      <c r="W63" s="19" t="str">
        <f>MID(Main!AQ24,22,1)</f>
        <v>A</v>
      </c>
      <c r="X63" s="19" t="str">
        <f>MID(Main!AQ24,23,1)</f>
        <v>I</v>
      </c>
      <c r="Y63" s="19" t="str">
        <f>MID(Main!AQ24,24,1)</f>
        <v>A</v>
      </c>
      <c r="Z63" s="19" t="str">
        <f>MID(Main!AQ24,25,1)</f>
        <v>H</v>
      </c>
      <c r="AA63" s="19" t="str">
        <f>MID(Main!AQ24,26,1)</f>
        <v/>
      </c>
      <c r="AB63" s="19" t="str">
        <f>MID(Main!AQ24,27,1)</f>
        <v/>
      </c>
      <c r="AC63" s="19" t="str">
        <f>MID(Main!AQ24,28,1)</f>
        <v/>
      </c>
      <c r="AD63" s="19" t="str">
        <f>MID(Main!AQ24,29,1)</f>
        <v/>
      </c>
      <c r="AE63" s="19" t="str">
        <f>MID(Main!AQ24,30,1)</f>
        <v/>
      </c>
      <c r="AF63" s="19" t="str">
        <f>MID(Main!AQ24,31,1)</f>
        <v/>
      </c>
      <c r="AG63" s="19" t="str">
        <f>MID(Main!AQ24,32,1)</f>
        <v/>
      </c>
      <c r="AH63" s="19" t="str">
        <f>MID(Main!AQ24,33,1)</f>
        <v/>
      </c>
      <c r="AI63" s="19" t="str">
        <f>MID(Main!AQ24,34,1)</f>
        <v/>
      </c>
      <c r="AJ63" s="19" t="str">
        <f>MID(Main!AQ24,35,1)</f>
        <v/>
      </c>
      <c r="AK63" s="19" t="str">
        <f>MID(Main!AQ24,36,1)</f>
        <v/>
      </c>
      <c r="AL63" s="19" t="str">
        <f>MID(Main!AQ24,37,1)</f>
        <v/>
      </c>
      <c r="AM63" s="19" t="str">
        <f>MID(Main!AQ24,38,1)</f>
        <v/>
      </c>
      <c r="AN63" s="19" t="str">
        <f>MID(Main!AQ24,39,1)</f>
        <v/>
      </c>
      <c r="AO63" s="19" t="str">
        <f>MID(Main!AQ24,40,1)</f>
        <v/>
      </c>
      <c r="AP63" s="19" t="str">
        <f>MID(Main!AQ24,41,1)</f>
        <v/>
      </c>
      <c r="AQ63" s="19" t="str">
        <f>MID(Main!AQ24,42,1)</f>
        <v/>
      </c>
      <c r="AR63" s="195"/>
      <c r="AS63" s="195"/>
      <c r="AT63" s="195"/>
      <c r="AU63" s="195"/>
      <c r="AV63" s="195"/>
      <c r="AW63" s="195"/>
      <c r="AX63" s="195"/>
      <c r="AY63" s="195"/>
      <c r="AZ63" s="195"/>
      <c r="BA63" s="195"/>
      <c r="BB63" s="195"/>
      <c r="BC63" s="195"/>
      <c r="BD63" s="195"/>
      <c r="BE63" s="195"/>
      <c r="BF63" s="195"/>
      <c r="BG63" s="195"/>
      <c r="BH63" s="195"/>
      <c r="BI63" s="198"/>
      <c r="BO63" s="46">
        <v>57</v>
      </c>
      <c r="BP63" s="46" t="s">
        <v>498</v>
      </c>
      <c r="BQ63" s="46"/>
      <c r="BR63" s="46">
        <v>123450051</v>
      </c>
      <c r="BS63" s="46" t="str">
        <f t="shared" si="30"/>
        <v>Twelve  Crores  Thirty Four  Lakhs  Fifty Thousand and Fifty One</v>
      </c>
      <c r="BT63" s="46">
        <f t="shared" si="16"/>
        <v>120000000</v>
      </c>
      <c r="BU63" s="46">
        <f t="shared" si="17"/>
        <v>12</v>
      </c>
      <c r="BV63" s="46" t="str">
        <f t="shared" si="18"/>
        <v xml:space="preserve">Twelve  Crores  </v>
      </c>
      <c r="BW63" s="46">
        <f t="shared" si="19"/>
        <v>3400000</v>
      </c>
      <c r="BX63" s="49">
        <f t="shared" si="20"/>
        <v>34</v>
      </c>
      <c r="BY63" s="46" t="str">
        <f t="shared" si="21"/>
        <v xml:space="preserve">Thirty Four  Lakhs  </v>
      </c>
      <c r="BZ63" s="46">
        <f t="shared" si="22"/>
        <v>50000</v>
      </c>
      <c r="CA63" s="49">
        <f t="shared" si="23"/>
        <v>50</v>
      </c>
      <c r="CB63" s="46" t="str">
        <f t="shared" si="24"/>
        <v xml:space="preserve">Fifty Thousand </v>
      </c>
      <c r="CC63" s="46">
        <f t="shared" si="25"/>
        <v>0</v>
      </c>
      <c r="CD63" s="49">
        <f t="shared" si="26"/>
        <v>0</v>
      </c>
      <c r="CE63" s="46" t="str">
        <f t="shared" si="27"/>
        <v/>
      </c>
      <c r="CF63" s="46">
        <f t="shared" si="28"/>
        <v>51</v>
      </c>
      <c r="CG63" s="49" t="str">
        <f t="shared" si="29"/>
        <v>Fifty One</v>
      </c>
    </row>
    <row r="64" spans="1:85" ht="15" customHeight="1">
      <c r="A64" s="202"/>
      <c r="B64" s="20" t="str">
        <f>MID(Main!AR24,1,1)</f>
        <v>L</v>
      </c>
      <c r="C64" s="20" t="str">
        <f>MID(Main!AR24,2,1)</f>
        <v>A</v>
      </c>
      <c r="D64" s="20" t="str">
        <f>MID(Main!AR24,3,1)</f>
        <v>L</v>
      </c>
      <c r="E64" s="20" t="str">
        <f>MID(Main!AR24,4,1)</f>
        <v>A</v>
      </c>
      <c r="F64" s="20" t="str">
        <f>MID(Main!AR24,5,1)</f>
        <v>P</v>
      </c>
      <c r="G64" s="20" t="str">
        <f>MID(Main!AR24,6,1)</f>
        <v>E</v>
      </c>
      <c r="H64" s="20" t="str">
        <f>MID(Main!AR24,7,1)</f>
        <v>T</v>
      </c>
      <c r="I64" s="20" t="str">
        <f>MID(Main!AR24,8,1)</f>
        <v>A</v>
      </c>
      <c r="J64" s="20" t="str">
        <f>MID(Main!AR24,9,1)</f>
        <v xml:space="preserve"> </v>
      </c>
      <c r="K64" s="20" t="str">
        <f>MID(Main!AR24,10,1)</f>
        <v>N</v>
      </c>
      <c r="L64" s="20" t="str">
        <f>MID(Main!AR24,11,1)</f>
        <v>A</v>
      </c>
      <c r="M64" s="20" t="str">
        <f>MID(Main!AR24,12,1)</f>
        <v>G</v>
      </c>
      <c r="N64" s="20" t="str">
        <f>MID(Main!AR24,13,1)</f>
        <v>A</v>
      </c>
      <c r="O64" s="20" t="str">
        <f>MID(Main!AR24,14,1)</f>
        <v>M</v>
      </c>
      <c r="P64" s="20" t="str">
        <f>MID(Main!AR24,15,1)</f>
        <v>A</v>
      </c>
      <c r="Q64" s="20" t="str">
        <f>MID(Main!AR24,16,1)</f>
        <v>N</v>
      </c>
      <c r="R64" s="20" t="str">
        <f>MID(Main!AR24,17,1)</f>
        <v>I</v>
      </c>
      <c r="S64" s="20" t="str">
        <f>MID(Main!AR24,18,1)</f>
        <v/>
      </c>
      <c r="T64" s="20" t="str">
        <f>MID(Main!AR24,19,1)</f>
        <v/>
      </c>
      <c r="U64" s="20" t="str">
        <f>MID(Main!AR24,20,1)</f>
        <v/>
      </c>
      <c r="V64" s="20" t="str">
        <f>MID(Main!AR24,21,1)</f>
        <v/>
      </c>
      <c r="W64" s="20" t="str">
        <f>MID(Main!AR24,22,1)</f>
        <v/>
      </c>
      <c r="X64" s="20" t="str">
        <f>MID(Main!AR24,23,1)</f>
        <v/>
      </c>
      <c r="Y64" s="20" t="str">
        <f>MID(Main!AR24,24,1)</f>
        <v/>
      </c>
      <c r="Z64" s="20" t="str">
        <f>MID(Main!AR24,25,1)</f>
        <v/>
      </c>
      <c r="AA64" s="20" t="str">
        <f>MID(Main!AR24,26,1)</f>
        <v/>
      </c>
      <c r="AB64" s="20" t="str">
        <f>MID(Main!AR24,27,1)</f>
        <v/>
      </c>
      <c r="AC64" s="20" t="str">
        <f>MID(Main!AR24,28,1)</f>
        <v/>
      </c>
      <c r="AD64" s="20" t="str">
        <f>MID(Main!AR24,29,1)</f>
        <v/>
      </c>
      <c r="AE64" s="20" t="str">
        <f>MID(Main!AR24,30,1)</f>
        <v/>
      </c>
      <c r="AF64" s="20" t="str">
        <f>MID(Main!AR24,31,1)</f>
        <v/>
      </c>
      <c r="AG64" s="20" t="str">
        <f>MID(Main!AR24,32,1)</f>
        <v/>
      </c>
      <c r="AH64" s="20" t="str">
        <f>MID(Main!AR24,33,1)</f>
        <v/>
      </c>
      <c r="AI64" s="20" t="str">
        <f>MID(Main!AR24,34,1)</f>
        <v/>
      </c>
      <c r="AJ64" s="20" t="str">
        <f>MID(Main!AR24,35,1)</f>
        <v/>
      </c>
      <c r="AK64" s="20" t="str">
        <f>MID(Main!AR24,36,1)</f>
        <v/>
      </c>
      <c r="AL64" s="20" t="str">
        <f>MID(Main!AR24,37,1)</f>
        <v/>
      </c>
      <c r="AM64" s="20" t="str">
        <f>MID(Main!AR24,38,1)</f>
        <v/>
      </c>
      <c r="AN64" s="20" t="str">
        <f>MID(Main!AR24,39,1)</f>
        <v/>
      </c>
      <c r="AO64" s="20" t="str">
        <f>MID(Main!AR24,40,1)</f>
        <v/>
      </c>
      <c r="AP64" s="20" t="str">
        <f>MID(Main!AR24,41,1)</f>
        <v/>
      </c>
      <c r="AQ64" s="20" t="str">
        <f>MID(Main!AR24,42,1)</f>
        <v/>
      </c>
      <c r="AR64" s="196"/>
      <c r="AS64" s="196"/>
      <c r="AT64" s="196"/>
      <c r="AU64" s="196"/>
      <c r="AV64" s="196"/>
      <c r="AW64" s="196"/>
      <c r="AX64" s="196"/>
      <c r="AY64" s="196"/>
      <c r="AZ64" s="196"/>
      <c r="BA64" s="196"/>
      <c r="BB64" s="196"/>
      <c r="BC64" s="196"/>
      <c r="BD64" s="196"/>
      <c r="BE64" s="196"/>
      <c r="BF64" s="196"/>
      <c r="BG64" s="196"/>
      <c r="BH64" s="196"/>
      <c r="BI64" s="199"/>
      <c r="BO64" s="46">
        <v>58</v>
      </c>
      <c r="BP64" s="46" t="s">
        <v>499</v>
      </c>
      <c r="BQ64" s="46"/>
      <c r="BR64" s="46">
        <v>123450052</v>
      </c>
      <c r="BS64" s="46" t="str">
        <f t="shared" si="30"/>
        <v>Twelve  Crores  Thirty Four  Lakhs  Fifty Thousand and Fifty Two</v>
      </c>
      <c r="BT64" s="46">
        <f t="shared" si="16"/>
        <v>120000000</v>
      </c>
      <c r="BU64" s="46">
        <f t="shared" si="17"/>
        <v>12</v>
      </c>
      <c r="BV64" s="46" t="str">
        <f t="shared" si="18"/>
        <v xml:space="preserve">Twelve  Crores  </v>
      </c>
      <c r="BW64" s="46">
        <f t="shared" si="19"/>
        <v>3400000</v>
      </c>
      <c r="BX64" s="49">
        <f t="shared" si="20"/>
        <v>34</v>
      </c>
      <c r="BY64" s="46" t="str">
        <f t="shared" si="21"/>
        <v xml:space="preserve">Thirty Four  Lakhs  </v>
      </c>
      <c r="BZ64" s="46">
        <f t="shared" si="22"/>
        <v>50000</v>
      </c>
      <c r="CA64" s="49">
        <f t="shared" si="23"/>
        <v>50</v>
      </c>
      <c r="CB64" s="46" t="str">
        <f t="shared" si="24"/>
        <v xml:space="preserve">Fifty Thousand </v>
      </c>
      <c r="CC64" s="46">
        <f t="shared" si="25"/>
        <v>0</v>
      </c>
      <c r="CD64" s="49">
        <f t="shared" si="26"/>
        <v>0</v>
      </c>
      <c r="CE64" s="46" t="str">
        <f t="shared" si="27"/>
        <v/>
      </c>
      <c r="CF64" s="46">
        <f t="shared" si="28"/>
        <v>52</v>
      </c>
      <c r="CG64" s="49" t="str">
        <f t="shared" si="29"/>
        <v>Fifty Two</v>
      </c>
    </row>
    <row r="65" spans="1:85" ht="15" customHeight="1">
      <c r="A65" s="200">
        <f>IF(AR65="","",SUBTOTAL(103,$AR$8:AR65))</f>
        <v>20</v>
      </c>
      <c r="B65" s="18" t="str">
        <f>MID(Main!AP25,1,1)</f>
        <v>A</v>
      </c>
      <c r="C65" s="18" t="str">
        <f>MID(Main!AP25,2,1)</f>
        <v>R</v>
      </c>
      <c r="D65" s="18" t="str">
        <f>MID(Main!AP25,3,1)</f>
        <v>K</v>
      </c>
      <c r="E65" s="18" t="str">
        <f>MID(Main!AP25,4,1)</f>
        <v>A</v>
      </c>
      <c r="F65" s="18" t="str">
        <f>MID(Main!AP25,5,1)</f>
        <v>T</v>
      </c>
      <c r="G65" s="18" t="str">
        <f>MID(Main!AP25,6,1)</f>
        <v xml:space="preserve"> </v>
      </c>
      <c r="H65" s="18" t="str">
        <f>MID(Main!AP25,7,1)</f>
        <v>P</v>
      </c>
      <c r="I65" s="18" t="str">
        <f>MID(Main!AP25,8,1)</f>
        <v>R</v>
      </c>
      <c r="J65" s="18" t="str">
        <f>MID(Main!AP25,9,1)</f>
        <v>I</v>
      </c>
      <c r="K65" s="18" t="str">
        <f>MID(Main!AP25,10,1)</f>
        <v>Y</v>
      </c>
      <c r="L65" s="18" t="str">
        <f>MID(Main!AP25,11,1)</f>
        <v>A</v>
      </c>
      <c r="M65" s="18" t="str">
        <f>MID(Main!AP25,12,1)</f>
        <v>N</v>
      </c>
      <c r="N65" s="18" t="str">
        <f>MID(Main!AP25,13,1)</f>
        <v>K</v>
      </c>
      <c r="O65" s="18" t="str">
        <f>MID(Main!AP25,14,1)</f>
        <v>A</v>
      </c>
      <c r="P65" s="18" t="str">
        <f>MID(Main!AP25,15,1)</f>
        <v/>
      </c>
      <c r="Q65" s="18" t="str">
        <f>MID(Main!AP25,16,1)</f>
        <v/>
      </c>
      <c r="R65" s="18" t="str">
        <f>MID(Main!AP25,17,1)</f>
        <v/>
      </c>
      <c r="S65" s="18" t="str">
        <f>MID(Main!AP25,18,1)</f>
        <v/>
      </c>
      <c r="T65" s="18" t="str">
        <f>MID(Main!AP25,19,1)</f>
        <v/>
      </c>
      <c r="U65" s="18" t="str">
        <f>MID(Main!AP25,20,1)</f>
        <v/>
      </c>
      <c r="V65" s="18" t="str">
        <f>MID(Main!AP25,21,1)</f>
        <v/>
      </c>
      <c r="W65" s="18" t="str">
        <f>MID(Main!AP25,22,1)</f>
        <v/>
      </c>
      <c r="X65" s="18" t="str">
        <f>MID(Main!AP25,23,1)</f>
        <v/>
      </c>
      <c r="Y65" s="18" t="str">
        <f>MID(Main!AP25,24,1)</f>
        <v/>
      </c>
      <c r="Z65" s="18" t="str">
        <f>MID(Main!AP25,25,1)</f>
        <v/>
      </c>
      <c r="AA65" s="18" t="str">
        <f>MID(Main!AP25,26,1)</f>
        <v/>
      </c>
      <c r="AB65" s="18" t="str">
        <f>MID(Main!AP25,27,1)</f>
        <v/>
      </c>
      <c r="AC65" s="18" t="str">
        <f>MID(Main!AP25,28,1)</f>
        <v/>
      </c>
      <c r="AD65" s="18" t="str">
        <f>MID(Main!AP25,29,1)</f>
        <v/>
      </c>
      <c r="AE65" s="18" t="str">
        <f>MID(Main!AP25,30,1)</f>
        <v/>
      </c>
      <c r="AF65" s="18" t="str">
        <f>MID(Main!AP25,31,1)</f>
        <v/>
      </c>
      <c r="AG65" s="18" t="str">
        <f>MID(Main!AP25,32,1)</f>
        <v/>
      </c>
      <c r="AH65" s="18" t="str">
        <f>MID(Main!AP25,33,1)</f>
        <v/>
      </c>
      <c r="AI65" s="18" t="str">
        <f>MID(Main!AP25,34,1)</f>
        <v/>
      </c>
      <c r="AJ65" s="18" t="str">
        <f>MID(Main!AP25,35,1)</f>
        <v/>
      </c>
      <c r="AK65" s="18" t="str">
        <f>MID(Main!AP25,36,1)</f>
        <v/>
      </c>
      <c r="AL65" s="18" t="str">
        <f>MID(Main!AP25,37,1)</f>
        <v/>
      </c>
      <c r="AM65" s="18" t="str">
        <f>MID(Main!AP25,38,1)</f>
        <v/>
      </c>
      <c r="AN65" s="18" t="str">
        <f>MID(Main!AP25,39,1)</f>
        <v/>
      </c>
      <c r="AO65" s="18" t="str">
        <f>MID(Main!AP25,40,1)</f>
        <v/>
      </c>
      <c r="AP65" s="18" t="str">
        <f>MID(Main!AP25,41,1)</f>
        <v/>
      </c>
      <c r="AQ65" s="18" t="str">
        <f>MID(Main!AP25,42,1)</f>
        <v/>
      </c>
      <c r="AR65" s="194" t="str">
        <f>IF(Main!W25="","",Main!W25)</f>
        <v>G</v>
      </c>
      <c r="AS65" s="194" t="str">
        <f>IF(Main!X25="","",Main!X25)</f>
        <v/>
      </c>
      <c r="AT65" s="194" t="str">
        <f>IF(Main!Y25="","",Main!Y25)</f>
        <v/>
      </c>
      <c r="AU65" s="194" t="str">
        <f>IF(Main!Z25="","",Main!Z25)</f>
        <v>01</v>
      </c>
      <c r="AV65" s="194" t="str">
        <f>IF(Main!AA25="","",Main!AA25)</f>
        <v>07</v>
      </c>
      <c r="AW65" s="194" t="str">
        <f>IF(Main!AB25="","",Main!AB25)</f>
        <v>2008</v>
      </c>
      <c r="AX65" s="194" t="str">
        <f>IF(Main!AC25="","",Main!AC25)</f>
        <v>A</v>
      </c>
      <c r="AY65" s="194" t="str">
        <f>IF(Main!AD25="","",Main!AD25)</f>
        <v>01T</v>
      </c>
      <c r="AZ65" s="194" t="str">
        <f>IF(Main!AE25="","",Main!AE25)</f>
        <v>02T</v>
      </c>
      <c r="BA65" s="194" t="str">
        <f>IF(Main!AF25="","",Main!AF25)</f>
        <v>09H</v>
      </c>
      <c r="BB65" s="194" t="str">
        <f>IF(Main!AG25="","",Main!AG25)</f>
        <v>13E</v>
      </c>
      <c r="BC65" s="194" t="str">
        <f>IF(Main!AH25="","",Main!AH25)</f>
        <v>T</v>
      </c>
      <c r="BD65" s="194" t="str">
        <f>IF(Main!AI25="","",Main!AI25)</f>
        <v>15T</v>
      </c>
      <c r="BE65" s="194" t="str">
        <f>IF(Main!AJ25="","",Main!AJ25)</f>
        <v>19T</v>
      </c>
      <c r="BF65" s="194" t="str">
        <f>IF(Main!AK25="","",Main!AK25)</f>
        <v>21T</v>
      </c>
      <c r="BG65" s="194">
        <f>IF(Main!AL25="","",Main!AL25)</f>
        <v>6</v>
      </c>
      <c r="BH65" s="194" t="str">
        <f>IF(Main!AM25="","",Main!AM25)</f>
        <v/>
      </c>
      <c r="BI65" s="197" t="str">
        <f>IF(Main!AN25="","",Main!AN25)</f>
        <v>Fee Paid Rs: 125</v>
      </c>
      <c r="BO65" s="46">
        <v>59</v>
      </c>
      <c r="BP65" s="46" t="s">
        <v>500</v>
      </c>
      <c r="BQ65" s="46"/>
      <c r="BR65" s="46">
        <v>123450053</v>
      </c>
      <c r="BS65" s="46" t="str">
        <f t="shared" si="30"/>
        <v>Twelve  Crores  Thirty Four  Lakhs  Fifty Thousand and Fifty Three</v>
      </c>
      <c r="BT65" s="46">
        <f t="shared" si="16"/>
        <v>120000000</v>
      </c>
      <c r="BU65" s="46">
        <f t="shared" si="17"/>
        <v>12</v>
      </c>
      <c r="BV65" s="46" t="str">
        <f t="shared" si="18"/>
        <v xml:space="preserve">Twelve  Crores  </v>
      </c>
      <c r="BW65" s="46">
        <f t="shared" si="19"/>
        <v>3400000</v>
      </c>
      <c r="BX65" s="49">
        <f t="shared" si="20"/>
        <v>34</v>
      </c>
      <c r="BY65" s="46" t="str">
        <f t="shared" si="21"/>
        <v xml:space="preserve">Thirty Four  Lakhs  </v>
      </c>
      <c r="BZ65" s="46">
        <f t="shared" si="22"/>
        <v>50000</v>
      </c>
      <c r="CA65" s="49">
        <f t="shared" si="23"/>
        <v>50</v>
      </c>
      <c r="CB65" s="46" t="str">
        <f t="shared" si="24"/>
        <v xml:space="preserve">Fifty Thousand </v>
      </c>
      <c r="CC65" s="46">
        <f t="shared" si="25"/>
        <v>0</v>
      </c>
      <c r="CD65" s="49">
        <f t="shared" si="26"/>
        <v>0</v>
      </c>
      <c r="CE65" s="46" t="str">
        <f t="shared" si="27"/>
        <v/>
      </c>
      <c r="CF65" s="46">
        <f t="shared" si="28"/>
        <v>53</v>
      </c>
      <c r="CG65" s="49" t="str">
        <f t="shared" si="29"/>
        <v>Fifty Three</v>
      </c>
    </row>
    <row r="66" spans="1:85" ht="15" customHeight="1">
      <c r="A66" s="201"/>
      <c r="B66" s="19" t="str">
        <f>MID(Main!AQ25,1,1)</f>
        <v>A</v>
      </c>
      <c r="C66" s="19" t="str">
        <f>MID(Main!AQ25,2,1)</f>
        <v>R</v>
      </c>
      <c r="D66" s="19" t="str">
        <f>MID(Main!AQ25,3,1)</f>
        <v>K</v>
      </c>
      <c r="E66" s="19" t="str">
        <f>MID(Main!AQ25,4,1)</f>
        <v>A</v>
      </c>
      <c r="F66" s="19" t="str">
        <f>MID(Main!AQ25,5,1)</f>
        <v>T</v>
      </c>
      <c r="G66" s="19" t="str">
        <f>MID(Main!AQ25,6,1)</f>
        <v xml:space="preserve"> </v>
      </c>
      <c r="H66" s="19" t="str">
        <f>MID(Main!AQ25,7,1)</f>
        <v>V</v>
      </c>
      <c r="I66" s="19" t="str">
        <f>MID(Main!AQ25,8,1)</f>
        <v>E</v>
      </c>
      <c r="J66" s="19" t="str">
        <f>MID(Main!AQ25,9,1)</f>
        <v>N</v>
      </c>
      <c r="K66" s="19" t="str">
        <f>MID(Main!AQ25,10,1)</f>
        <v>K</v>
      </c>
      <c r="L66" s="19" t="str">
        <f>MID(Main!AQ25,11,1)</f>
        <v>A</v>
      </c>
      <c r="M66" s="19" t="str">
        <f>MID(Main!AQ25,12,1)</f>
        <v>T</v>
      </c>
      <c r="N66" s="19" t="str">
        <f>MID(Main!AQ25,13,1)</f>
        <v>A</v>
      </c>
      <c r="O66" s="19" t="str">
        <f>MID(Main!AQ25,14,1)</f>
        <v>R</v>
      </c>
      <c r="P66" s="19" t="str">
        <f>MID(Main!AQ25,15,1)</f>
        <v>A</v>
      </c>
      <c r="Q66" s="19" t="str">
        <f>MID(Main!AQ25,16,1)</f>
        <v>M</v>
      </c>
      <c r="R66" s="19" t="str">
        <f>MID(Main!AQ25,17,1)</f>
        <v>A</v>
      </c>
      <c r="S66" s="19" t="str">
        <f>MID(Main!AQ25,18,1)</f>
        <v>N</v>
      </c>
      <c r="T66" s="19" t="str">
        <f>MID(Main!AQ25,19,1)</f>
        <v>A</v>
      </c>
      <c r="U66" s="19" t="str">
        <f>MID(Main!AQ25,20,1)</f>
        <v>I</v>
      </c>
      <c r="V66" s="19" t="str">
        <f>MID(Main!AQ25,21,1)</f>
        <v>A</v>
      </c>
      <c r="W66" s="19" t="str">
        <f>MID(Main!AQ25,22,1)</f>
        <v>H</v>
      </c>
      <c r="X66" s="19" t="str">
        <f>MID(Main!AQ25,23,1)</f>
        <v/>
      </c>
      <c r="Y66" s="19" t="str">
        <f>MID(Main!AQ25,24,1)</f>
        <v/>
      </c>
      <c r="Z66" s="19" t="str">
        <f>MID(Main!AQ25,25,1)</f>
        <v/>
      </c>
      <c r="AA66" s="19" t="str">
        <f>MID(Main!AQ25,26,1)</f>
        <v/>
      </c>
      <c r="AB66" s="19" t="str">
        <f>MID(Main!AQ25,27,1)</f>
        <v/>
      </c>
      <c r="AC66" s="19" t="str">
        <f>MID(Main!AQ25,28,1)</f>
        <v/>
      </c>
      <c r="AD66" s="19" t="str">
        <f>MID(Main!AQ25,29,1)</f>
        <v/>
      </c>
      <c r="AE66" s="19" t="str">
        <f>MID(Main!AQ25,30,1)</f>
        <v/>
      </c>
      <c r="AF66" s="19" t="str">
        <f>MID(Main!AQ25,31,1)</f>
        <v/>
      </c>
      <c r="AG66" s="19" t="str">
        <f>MID(Main!AQ25,32,1)</f>
        <v/>
      </c>
      <c r="AH66" s="19" t="str">
        <f>MID(Main!AQ25,33,1)</f>
        <v/>
      </c>
      <c r="AI66" s="19" t="str">
        <f>MID(Main!AQ25,34,1)</f>
        <v/>
      </c>
      <c r="AJ66" s="19" t="str">
        <f>MID(Main!AQ25,35,1)</f>
        <v/>
      </c>
      <c r="AK66" s="19" t="str">
        <f>MID(Main!AQ25,36,1)</f>
        <v/>
      </c>
      <c r="AL66" s="19" t="str">
        <f>MID(Main!AQ25,37,1)</f>
        <v/>
      </c>
      <c r="AM66" s="19" t="str">
        <f>MID(Main!AQ25,38,1)</f>
        <v/>
      </c>
      <c r="AN66" s="19" t="str">
        <f>MID(Main!AQ25,39,1)</f>
        <v/>
      </c>
      <c r="AO66" s="19" t="str">
        <f>MID(Main!AQ25,40,1)</f>
        <v/>
      </c>
      <c r="AP66" s="19" t="str">
        <f>MID(Main!AQ25,41,1)</f>
        <v/>
      </c>
      <c r="AQ66" s="19" t="str">
        <f>MID(Main!AQ25,42,1)</f>
        <v/>
      </c>
      <c r="AR66" s="195"/>
      <c r="AS66" s="195"/>
      <c r="AT66" s="195"/>
      <c r="AU66" s="195"/>
      <c r="AV66" s="195"/>
      <c r="AW66" s="195"/>
      <c r="AX66" s="195"/>
      <c r="AY66" s="195"/>
      <c r="AZ66" s="195"/>
      <c r="BA66" s="195"/>
      <c r="BB66" s="195"/>
      <c r="BC66" s="195"/>
      <c r="BD66" s="195"/>
      <c r="BE66" s="195"/>
      <c r="BF66" s="195"/>
      <c r="BG66" s="195"/>
      <c r="BH66" s="195"/>
      <c r="BI66" s="198"/>
      <c r="BO66" s="46">
        <v>60</v>
      </c>
      <c r="BP66" s="46" t="s">
        <v>501</v>
      </c>
      <c r="BQ66" s="46"/>
      <c r="BR66" s="46">
        <v>123450054</v>
      </c>
      <c r="BS66" s="46" t="str">
        <f t="shared" si="30"/>
        <v>Twelve  Crores  Thirty Four  Lakhs  Fifty Thousand and Fifty Four</v>
      </c>
      <c r="BT66" s="46">
        <f t="shared" si="16"/>
        <v>120000000</v>
      </c>
      <c r="BU66" s="46">
        <f t="shared" si="17"/>
        <v>12</v>
      </c>
      <c r="BV66" s="46" t="str">
        <f t="shared" si="18"/>
        <v xml:space="preserve">Twelve  Crores  </v>
      </c>
      <c r="BW66" s="46">
        <f t="shared" si="19"/>
        <v>3400000</v>
      </c>
      <c r="BX66" s="49">
        <f t="shared" si="20"/>
        <v>34</v>
      </c>
      <c r="BY66" s="46" t="str">
        <f t="shared" si="21"/>
        <v xml:space="preserve">Thirty Four  Lakhs  </v>
      </c>
      <c r="BZ66" s="46">
        <f t="shared" si="22"/>
        <v>50000</v>
      </c>
      <c r="CA66" s="49">
        <f t="shared" si="23"/>
        <v>50</v>
      </c>
      <c r="CB66" s="46" t="str">
        <f t="shared" si="24"/>
        <v xml:space="preserve">Fifty Thousand </v>
      </c>
      <c r="CC66" s="46">
        <f t="shared" si="25"/>
        <v>0</v>
      </c>
      <c r="CD66" s="49">
        <f t="shared" si="26"/>
        <v>0</v>
      </c>
      <c r="CE66" s="46" t="str">
        <f t="shared" si="27"/>
        <v/>
      </c>
      <c r="CF66" s="46">
        <f t="shared" si="28"/>
        <v>54</v>
      </c>
      <c r="CG66" s="49" t="str">
        <f t="shared" si="29"/>
        <v>Fifty Four</v>
      </c>
    </row>
    <row r="67" spans="1:85" ht="15" customHeight="1">
      <c r="A67" s="202"/>
      <c r="B67" s="20" t="str">
        <f>MID(Main!AR25,1,1)</f>
        <v>A</v>
      </c>
      <c r="C67" s="20" t="str">
        <f>MID(Main!AR25,2,1)</f>
        <v>R</v>
      </c>
      <c r="D67" s="20" t="str">
        <f>MID(Main!AR25,3,1)</f>
        <v>K</v>
      </c>
      <c r="E67" s="20" t="str">
        <f>MID(Main!AR25,4,1)</f>
        <v>A</v>
      </c>
      <c r="F67" s="20" t="str">
        <f>MID(Main!AR25,5,1)</f>
        <v>T</v>
      </c>
      <c r="G67" s="20" t="str">
        <f>MID(Main!AR25,6,1)</f>
        <v xml:space="preserve"> </v>
      </c>
      <c r="H67" s="20" t="str">
        <f>MID(Main!AR25,7,1)</f>
        <v>N</v>
      </c>
      <c r="I67" s="20" t="str">
        <f>MID(Main!AR25,8,1)</f>
        <v>A</v>
      </c>
      <c r="J67" s="20" t="str">
        <f>MID(Main!AR25,9,1)</f>
        <v>G</v>
      </c>
      <c r="K67" s="20" t="str">
        <f>MID(Main!AR25,10,1)</f>
        <v>A</v>
      </c>
      <c r="L67" s="20" t="str">
        <f>MID(Main!AR25,11,1)</f>
        <v>M</v>
      </c>
      <c r="M67" s="20" t="str">
        <f>MID(Main!AR25,12,1)</f>
        <v>A</v>
      </c>
      <c r="N67" s="20" t="str">
        <f>MID(Main!AR25,13,1)</f>
        <v>N</v>
      </c>
      <c r="O67" s="20" t="str">
        <f>MID(Main!AR25,14,1)</f>
        <v>I</v>
      </c>
      <c r="P67" s="20" t="str">
        <f>MID(Main!AR25,15,1)</f>
        <v/>
      </c>
      <c r="Q67" s="20" t="str">
        <f>MID(Main!AR25,16,1)</f>
        <v/>
      </c>
      <c r="R67" s="20" t="str">
        <f>MID(Main!AR25,17,1)</f>
        <v/>
      </c>
      <c r="S67" s="20" t="str">
        <f>MID(Main!AR25,18,1)</f>
        <v/>
      </c>
      <c r="T67" s="20" t="str">
        <f>MID(Main!AR25,19,1)</f>
        <v/>
      </c>
      <c r="U67" s="20" t="str">
        <f>MID(Main!AR25,20,1)</f>
        <v/>
      </c>
      <c r="V67" s="20" t="str">
        <f>MID(Main!AR25,21,1)</f>
        <v/>
      </c>
      <c r="W67" s="20" t="str">
        <f>MID(Main!AR25,22,1)</f>
        <v/>
      </c>
      <c r="X67" s="20" t="str">
        <f>MID(Main!AR25,23,1)</f>
        <v/>
      </c>
      <c r="Y67" s="20" t="str">
        <f>MID(Main!AR25,24,1)</f>
        <v/>
      </c>
      <c r="Z67" s="20" t="str">
        <f>MID(Main!AR25,25,1)</f>
        <v/>
      </c>
      <c r="AA67" s="20" t="str">
        <f>MID(Main!AR25,26,1)</f>
        <v/>
      </c>
      <c r="AB67" s="20" t="str">
        <f>MID(Main!AR25,27,1)</f>
        <v/>
      </c>
      <c r="AC67" s="20" t="str">
        <f>MID(Main!AR25,28,1)</f>
        <v/>
      </c>
      <c r="AD67" s="20" t="str">
        <f>MID(Main!AR25,29,1)</f>
        <v/>
      </c>
      <c r="AE67" s="20" t="str">
        <f>MID(Main!AR25,30,1)</f>
        <v/>
      </c>
      <c r="AF67" s="20" t="str">
        <f>MID(Main!AR25,31,1)</f>
        <v/>
      </c>
      <c r="AG67" s="20" t="str">
        <f>MID(Main!AR25,32,1)</f>
        <v/>
      </c>
      <c r="AH67" s="20" t="str">
        <f>MID(Main!AR25,33,1)</f>
        <v/>
      </c>
      <c r="AI67" s="20" t="str">
        <f>MID(Main!AR25,34,1)</f>
        <v/>
      </c>
      <c r="AJ67" s="20" t="str">
        <f>MID(Main!AR25,35,1)</f>
        <v/>
      </c>
      <c r="AK67" s="20" t="str">
        <f>MID(Main!AR25,36,1)</f>
        <v/>
      </c>
      <c r="AL67" s="20" t="str">
        <f>MID(Main!AR25,37,1)</f>
        <v/>
      </c>
      <c r="AM67" s="20" t="str">
        <f>MID(Main!AR25,38,1)</f>
        <v/>
      </c>
      <c r="AN67" s="20" t="str">
        <f>MID(Main!AR25,39,1)</f>
        <v/>
      </c>
      <c r="AO67" s="20" t="str">
        <f>MID(Main!AR25,40,1)</f>
        <v/>
      </c>
      <c r="AP67" s="20" t="str">
        <f>MID(Main!AR25,41,1)</f>
        <v/>
      </c>
      <c r="AQ67" s="20" t="str">
        <f>MID(Main!AR25,42,1)</f>
        <v/>
      </c>
      <c r="AR67" s="196"/>
      <c r="AS67" s="196"/>
      <c r="AT67" s="196"/>
      <c r="AU67" s="196"/>
      <c r="AV67" s="196"/>
      <c r="AW67" s="196"/>
      <c r="AX67" s="196"/>
      <c r="AY67" s="196"/>
      <c r="AZ67" s="196"/>
      <c r="BA67" s="196"/>
      <c r="BB67" s="196"/>
      <c r="BC67" s="196"/>
      <c r="BD67" s="196"/>
      <c r="BE67" s="196"/>
      <c r="BF67" s="196"/>
      <c r="BG67" s="196"/>
      <c r="BH67" s="196"/>
      <c r="BI67" s="199"/>
      <c r="BO67" s="46">
        <v>61</v>
      </c>
      <c r="BP67" s="46" t="s">
        <v>502</v>
      </c>
      <c r="BQ67" s="46"/>
      <c r="BR67" s="46">
        <v>123450055</v>
      </c>
      <c r="BS67" s="46" t="str">
        <f t="shared" si="30"/>
        <v>Twelve  Crores  Thirty Four  Lakhs  Fifty Thousand and Fifty Five</v>
      </c>
      <c r="BT67" s="46">
        <f t="shared" si="16"/>
        <v>120000000</v>
      </c>
      <c r="BU67" s="46">
        <f t="shared" si="17"/>
        <v>12</v>
      </c>
      <c r="BV67" s="46" t="str">
        <f t="shared" si="18"/>
        <v xml:space="preserve">Twelve  Crores  </v>
      </c>
      <c r="BW67" s="46">
        <f t="shared" si="19"/>
        <v>3400000</v>
      </c>
      <c r="BX67" s="49">
        <f t="shared" si="20"/>
        <v>34</v>
      </c>
      <c r="BY67" s="46" t="str">
        <f t="shared" si="21"/>
        <v xml:space="preserve">Thirty Four  Lakhs  </v>
      </c>
      <c r="BZ67" s="46">
        <f t="shared" si="22"/>
        <v>50000</v>
      </c>
      <c r="CA67" s="49">
        <f t="shared" si="23"/>
        <v>50</v>
      </c>
      <c r="CB67" s="46" t="str">
        <f t="shared" si="24"/>
        <v xml:space="preserve">Fifty Thousand </v>
      </c>
      <c r="CC67" s="46">
        <f t="shared" si="25"/>
        <v>0</v>
      </c>
      <c r="CD67" s="49">
        <f t="shared" si="26"/>
        <v>0</v>
      </c>
      <c r="CE67" s="46" t="str">
        <f t="shared" si="27"/>
        <v/>
      </c>
      <c r="CF67" s="46">
        <f t="shared" si="28"/>
        <v>55</v>
      </c>
      <c r="CG67" s="49" t="str">
        <f t="shared" si="29"/>
        <v>Fifty Five</v>
      </c>
    </row>
    <row r="68" spans="1:85" ht="15" customHeight="1">
      <c r="A68" s="200">
        <f>IF(AR68="","",SUBTOTAL(103,$AR$8:AR68))</f>
        <v>21</v>
      </c>
      <c r="B68" s="18" t="str">
        <f>MID(Main!AP26,1,1)</f>
        <v>A</v>
      </c>
      <c r="C68" s="18" t="str">
        <f>MID(Main!AP26,2,1)</f>
        <v>D</v>
      </c>
      <c r="D68" s="18" t="str">
        <f>MID(Main!AP26,3,1)</f>
        <v>A</v>
      </c>
      <c r="E68" s="18" t="str">
        <f>MID(Main!AP26,4,1)</f>
        <v>P</v>
      </c>
      <c r="F68" s="18" t="str">
        <f>MID(Main!AP26,5,1)</f>
        <v>A</v>
      </c>
      <c r="G68" s="18" t="str">
        <f>MID(Main!AP26,6,1)</f>
        <v>L</v>
      </c>
      <c r="H68" s="18" t="str">
        <f>MID(Main!AP26,7,1)</f>
        <v>A</v>
      </c>
      <c r="I68" s="18" t="str">
        <f>MID(Main!AP26,8,1)</f>
        <v xml:space="preserve"> </v>
      </c>
      <c r="J68" s="18" t="str">
        <f>MID(Main!AP26,9,1)</f>
        <v>R</v>
      </c>
      <c r="K68" s="18" t="str">
        <f>MID(Main!AP26,10,1)</f>
        <v>A</v>
      </c>
      <c r="L68" s="18" t="str">
        <f>MID(Main!AP26,11,1)</f>
        <v>D</v>
      </c>
      <c r="M68" s="18" t="str">
        <f>MID(Main!AP26,12,1)</f>
        <v>H</v>
      </c>
      <c r="N68" s="18" t="str">
        <f>MID(Main!AP26,13,1)</f>
        <v>A</v>
      </c>
      <c r="O68" s="18" t="str">
        <f>MID(Main!AP26,14,1)</f>
        <v/>
      </c>
      <c r="P68" s="18" t="str">
        <f>MID(Main!AP26,15,1)</f>
        <v/>
      </c>
      <c r="Q68" s="18" t="str">
        <f>MID(Main!AP26,16,1)</f>
        <v/>
      </c>
      <c r="R68" s="18" t="str">
        <f>MID(Main!AP26,17,1)</f>
        <v/>
      </c>
      <c r="S68" s="18" t="str">
        <f>MID(Main!AP26,18,1)</f>
        <v/>
      </c>
      <c r="T68" s="18" t="str">
        <f>MID(Main!AP26,19,1)</f>
        <v/>
      </c>
      <c r="U68" s="18" t="str">
        <f>MID(Main!AP26,20,1)</f>
        <v/>
      </c>
      <c r="V68" s="18" t="str">
        <f>MID(Main!AP26,21,1)</f>
        <v/>
      </c>
      <c r="W68" s="18" t="str">
        <f>MID(Main!AP26,22,1)</f>
        <v/>
      </c>
      <c r="X68" s="18" t="str">
        <f>MID(Main!AP26,23,1)</f>
        <v/>
      </c>
      <c r="Y68" s="18" t="str">
        <f>MID(Main!AP26,24,1)</f>
        <v/>
      </c>
      <c r="Z68" s="18" t="str">
        <f>MID(Main!AP26,25,1)</f>
        <v/>
      </c>
      <c r="AA68" s="18" t="str">
        <f>MID(Main!AP26,26,1)</f>
        <v/>
      </c>
      <c r="AB68" s="18" t="str">
        <f>MID(Main!AP26,27,1)</f>
        <v/>
      </c>
      <c r="AC68" s="18" t="str">
        <f>MID(Main!AP26,28,1)</f>
        <v/>
      </c>
      <c r="AD68" s="18" t="str">
        <f>MID(Main!AP26,29,1)</f>
        <v/>
      </c>
      <c r="AE68" s="18" t="str">
        <f>MID(Main!AP26,30,1)</f>
        <v/>
      </c>
      <c r="AF68" s="18" t="str">
        <f>MID(Main!AP26,31,1)</f>
        <v/>
      </c>
      <c r="AG68" s="18" t="str">
        <f>MID(Main!AP26,32,1)</f>
        <v/>
      </c>
      <c r="AH68" s="18" t="str">
        <f>MID(Main!AP26,33,1)</f>
        <v/>
      </c>
      <c r="AI68" s="18" t="str">
        <f>MID(Main!AP26,34,1)</f>
        <v/>
      </c>
      <c r="AJ68" s="18" t="str">
        <f>MID(Main!AP26,35,1)</f>
        <v/>
      </c>
      <c r="AK68" s="18" t="str">
        <f>MID(Main!AP26,36,1)</f>
        <v/>
      </c>
      <c r="AL68" s="18" t="str">
        <f>MID(Main!AP26,37,1)</f>
        <v/>
      </c>
      <c r="AM68" s="18" t="str">
        <f>MID(Main!AP26,38,1)</f>
        <v/>
      </c>
      <c r="AN68" s="18" t="str">
        <f>MID(Main!AP26,39,1)</f>
        <v/>
      </c>
      <c r="AO68" s="18" t="str">
        <f>MID(Main!AP26,40,1)</f>
        <v/>
      </c>
      <c r="AP68" s="18" t="str">
        <f>MID(Main!AP26,41,1)</f>
        <v/>
      </c>
      <c r="AQ68" s="18" t="str">
        <f>MID(Main!AP26,42,1)</f>
        <v/>
      </c>
      <c r="AR68" s="194" t="str">
        <f>IF(Main!W26="","",Main!W26)</f>
        <v>G</v>
      </c>
      <c r="AS68" s="194" t="str">
        <f>IF(Main!X26="","",Main!X26)</f>
        <v/>
      </c>
      <c r="AT68" s="194" t="str">
        <f>IF(Main!Y26="","",Main!Y26)</f>
        <v/>
      </c>
      <c r="AU68" s="194" t="str">
        <f>IF(Main!Z26="","",Main!Z26)</f>
        <v>01</v>
      </c>
      <c r="AV68" s="194" t="str">
        <f>IF(Main!AA26="","",Main!AA26)</f>
        <v>07</v>
      </c>
      <c r="AW68" s="194" t="str">
        <f>IF(Main!AB26="","",Main!AB26)</f>
        <v>2009</v>
      </c>
      <c r="AX68" s="194" t="str">
        <f>IF(Main!AC26="","",Main!AC26)</f>
        <v>A</v>
      </c>
      <c r="AY68" s="194" t="str">
        <f>IF(Main!AD26="","",Main!AD26)</f>
        <v>01T</v>
      </c>
      <c r="AZ68" s="194" t="str">
        <f>IF(Main!AE26="","",Main!AE26)</f>
        <v>02T</v>
      </c>
      <c r="BA68" s="194" t="str">
        <f>IF(Main!AF26="","",Main!AF26)</f>
        <v>09H</v>
      </c>
      <c r="BB68" s="194" t="str">
        <f>IF(Main!AG26="","",Main!AG26)</f>
        <v>13E</v>
      </c>
      <c r="BC68" s="194" t="str">
        <f>IF(Main!AH26="","",Main!AH26)</f>
        <v>T</v>
      </c>
      <c r="BD68" s="194" t="str">
        <f>IF(Main!AI26="","",Main!AI26)</f>
        <v>15T</v>
      </c>
      <c r="BE68" s="194" t="str">
        <f>IF(Main!AJ26="","",Main!AJ26)</f>
        <v>19T</v>
      </c>
      <c r="BF68" s="194" t="str">
        <f>IF(Main!AK26="","",Main!AK26)</f>
        <v>21T</v>
      </c>
      <c r="BG68" s="194">
        <f>IF(Main!AL26="","",Main!AL26)</f>
        <v>6</v>
      </c>
      <c r="BH68" s="194" t="str">
        <f>IF(Main!AM26="","",Main!AM26)</f>
        <v/>
      </c>
      <c r="BI68" s="197" t="str">
        <f>IF(Main!AN26="","",Main!AN26)</f>
        <v>Fee Paid Rs: 125</v>
      </c>
      <c r="BO68" s="46">
        <v>62</v>
      </c>
      <c r="BP68" s="46" t="s">
        <v>503</v>
      </c>
      <c r="BQ68" s="46"/>
      <c r="BR68" s="46">
        <v>123450056</v>
      </c>
      <c r="BS68" s="46" t="str">
        <f t="shared" si="30"/>
        <v>Twelve  Crores  Thirty Four  Lakhs  Fifty Thousand and Fifty Six</v>
      </c>
      <c r="BT68" s="46">
        <f t="shared" si="16"/>
        <v>120000000</v>
      </c>
      <c r="BU68" s="46">
        <f t="shared" si="17"/>
        <v>12</v>
      </c>
      <c r="BV68" s="46" t="str">
        <f t="shared" si="18"/>
        <v xml:space="preserve">Twelve  Crores  </v>
      </c>
      <c r="BW68" s="46">
        <f t="shared" si="19"/>
        <v>3400000</v>
      </c>
      <c r="BX68" s="49">
        <f t="shared" si="20"/>
        <v>34</v>
      </c>
      <c r="BY68" s="46" t="str">
        <f t="shared" si="21"/>
        <v xml:space="preserve">Thirty Four  Lakhs  </v>
      </c>
      <c r="BZ68" s="46">
        <f t="shared" si="22"/>
        <v>50000</v>
      </c>
      <c r="CA68" s="49">
        <f t="shared" si="23"/>
        <v>50</v>
      </c>
      <c r="CB68" s="46" t="str">
        <f t="shared" si="24"/>
        <v xml:space="preserve">Fifty Thousand </v>
      </c>
      <c r="CC68" s="46">
        <f t="shared" si="25"/>
        <v>0</v>
      </c>
      <c r="CD68" s="49">
        <f t="shared" si="26"/>
        <v>0</v>
      </c>
      <c r="CE68" s="46" t="str">
        <f t="shared" si="27"/>
        <v/>
      </c>
      <c r="CF68" s="46">
        <f t="shared" si="28"/>
        <v>56</v>
      </c>
      <c r="CG68" s="49" t="str">
        <f t="shared" si="29"/>
        <v>Fifty Six</v>
      </c>
    </row>
    <row r="69" spans="1:85" ht="15" customHeight="1">
      <c r="A69" s="201"/>
      <c r="B69" s="19" t="str">
        <f>MID(Main!AQ26,1,1)</f>
        <v>A</v>
      </c>
      <c r="C69" s="19" t="str">
        <f>MID(Main!AQ26,2,1)</f>
        <v>D</v>
      </c>
      <c r="D69" s="19" t="str">
        <f>MID(Main!AQ26,3,1)</f>
        <v>A</v>
      </c>
      <c r="E69" s="19" t="str">
        <f>MID(Main!AQ26,4,1)</f>
        <v>P</v>
      </c>
      <c r="F69" s="19" t="str">
        <f>MID(Main!AQ26,5,1)</f>
        <v>A</v>
      </c>
      <c r="G69" s="19" t="str">
        <f>MID(Main!AQ26,6,1)</f>
        <v>L</v>
      </c>
      <c r="H69" s="19" t="str">
        <f>MID(Main!AQ26,7,1)</f>
        <v>A</v>
      </c>
      <c r="I69" s="19" t="str">
        <f>MID(Main!AQ26,8,1)</f>
        <v xml:space="preserve"> </v>
      </c>
      <c r="J69" s="19" t="str">
        <f>MID(Main!AQ26,9,1)</f>
        <v>V</v>
      </c>
      <c r="K69" s="19" t="str">
        <f>MID(Main!AQ26,10,1)</f>
        <v>E</v>
      </c>
      <c r="L69" s="19" t="str">
        <f>MID(Main!AQ26,11,1)</f>
        <v>N</v>
      </c>
      <c r="M69" s="19" t="str">
        <f>MID(Main!AQ26,12,1)</f>
        <v>K</v>
      </c>
      <c r="N69" s="19" t="str">
        <f>MID(Main!AQ26,13,1)</f>
        <v>A</v>
      </c>
      <c r="O69" s="19" t="str">
        <f>MID(Main!AQ26,14,1)</f>
        <v>T</v>
      </c>
      <c r="P69" s="19" t="str">
        <f>MID(Main!AQ26,15,1)</f>
        <v>A</v>
      </c>
      <c r="Q69" s="19" t="str">
        <f>MID(Main!AQ26,16,1)</f>
        <v>R</v>
      </c>
      <c r="R69" s="19" t="str">
        <f>MID(Main!AQ26,17,1)</f>
        <v>A</v>
      </c>
      <c r="S69" s="19" t="str">
        <f>MID(Main!AQ26,18,1)</f>
        <v>M</v>
      </c>
      <c r="T69" s="19" t="str">
        <f>MID(Main!AQ26,19,1)</f>
        <v>A</v>
      </c>
      <c r="U69" s="19" t="str">
        <f>MID(Main!AQ26,20,1)</f>
        <v>N</v>
      </c>
      <c r="V69" s="19" t="str">
        <f>MID(Main!AQ26,21,1)</f>
        <v>A</v>
      </c>
      <c r="W69" s="19" t="str">
        <f>MID(Main!AQ26,22,1)</f>
        <v>I</v>
      </c>
      <c r="X69" s="19" t="str">
        <f>MID(Main!AQ26,23,1)</f>
        <v>A</v>
      </c>
      <c r="Y69" s="19" t="str">
        <f>MID(Main!AQ26,24,1)</f>
        <v>H</v>
      </c>
      <c r="Z69" s="19" t="str">
        <f>MID(Main!AQ26,25,1)</f>
        <v/>
      </c>
      <c r="AA69" s="19" t="str">
        <f>MID(Main!AQ26,26,1)</f>
        <v/>
      </c>
      <c r="AB69" s="19" t="str">
        <f>MID(Main!AQ26,27,1)</f>
        <v/>
      </c>
      <c r="AC69" s="19" t="str">
        <f>MID(Main!AQ26,28,1)</f>
        <v/>
      </c>
      <c r="AD69" s="19" t="str">
        <f>MID(Main!AQ26,29,1)</f>
        <v/>
      </c>
      <c r="AE69" s="19" t="str">
        <f>MID(Main!AQ26,30,1)</f>
        <v/>
      </c>
      <c r="AF69" s="19" t="str">
        <f>MID(Main!AQ26,31,1)</f>
        <v/>
      </c>
      <c r="AG69" s="19" t="str">
        <f>MID(Main!AQ26,32,1)</f>
        <v/>
      </c>
      <c r="AH69" s="19" t="str">
        <f>MID(Main!AQ26,33,1)</f>
        <v/>
      </c>
      <c r="AI69" s="19" t="str">
        <f>MID(Main!AQ26,34,1)</f>
        <v/>
      </c>
      <c r="AJ69" s="19" t="str">
        <f>MID(Main!AQ26,35,1)</f>
        <v/>
      </c>
      <c r="AK69" s="19" t="str">
        <f>MID(Main!AQ26,36,1)</f>
        <v/>
      </c>
      <c r="AL69" s="19" t="str">
        <f>MID(Main!AQ26,37,1)</f>
        <v/>
      </c>
      <c r="AM69" s="19" t="str">
        <f>MID(Main!AQ26,38,1)</f>
        <v/>
      </c>
      <c r="AN69" s="19" t="str">
        <f>MID(Main!AQ26,39,1)</f>
        <v/>
      </c>
      <c r="AO69" s="19" t="str">
        <f>MID(Main!AQ26,40,1)</f>
        <v/>
      </c>
      <c r="AP69" s="19" t="str">
        <f>MID(Main!AQ26,41,1)</f>
        <v/>
      </c>
      <c r="AQ69" s="19" t="str">
        <f>MID(Main!AQ26,42,1)</f>
        <v/>
      </c>
      <c r="AR69" s="195"/>
      <c r="AS69" s="195"/>
      <c r="AT69" s="195"/>
      <c r="AU69" s="195"/>
      <c r="AV69" s="195"/>
      <c r="AW69" s="195"/>
      <c r="AX69" s="195"/>
      <c r="AY69" s="195"/>
      <c r="AZ69" s="195"/>
      <c r="BA69" s="195"/>
      <c r="BB69" s="195"/>
      <c r="BC69" s="195"/>
      <c r="BD69" s="195"/>
      <c r="BE69" s="195"/>
      <c r="BF69" s="195"/>
      <c r="BG69" s="195"/>
      <c r="BH69" s="195"/>
      <c r="BI69" s="198"/>
      <c r="BO69" s="46">
        <v>63</v>
      </c>
      <c r="BP69" s="46" t="s">
        <v>504</v>
      </c>
      <c r="BQ69" s="46"/>
      <c r="BR69" s="46">
        <v>123450057</v>
      </c>
      <c r="BS69" s="46" t="str">
        <f t="shared" si="30"/>
        <v>Twelve  Crores  Thirty Four  Lakhs  Fifty Thousand and Fifty Seven</v>
      </c>
      <c r="BT69" s="46">
        <f t="shared" si="16"/>
        <v>120000000</v>
      </c>
      <c r="BU69" s="46">
        <f t="shared" si="17"/>
        <v>12</v>
      </c>
      <c r="BV69" s="46" t="str">
        <f t="shared" si="18"/>
        <v xml:space="preserve">Twelve  Crores  </v>
      </c>
      <c r="BW69" s="46">
        <f t="shared" si="19"/>
        <v>3400000</v>
      </c>
      <c r="BX69" s="49">
        <f t="shared" si="20"/>
        <v>34</v>
      </c>
      <c r="BY69" s="46" t="str">
        <f t="shared" si="21"/>
        <v xml:space="preserve">Thirty Four  Lakhs  </v>
      </c>
      <c r="BZ69" s="46">
        <f t="shared" si="22"/>
        <v>50000</v>
      </c>
      <c r="CA69" s="49">
        <f t="shared" si="23"/>
        <v>50</v>
      </c>
      <c r="CB69" s="46" t="str">
        <f t="shared" si="24"/>
        <v xml:space="preserve">Fifty Thousand </v>
      </c>
      <c r="CC69" s="46">
        <f t="shared" si="25"/>
        <v>0</v>
      </c>
      <c r="CD69" s="49">
        <f t="shared" si="26"/>
        <v>0</v>
      </c>
      <c r="CE69" s="46" t="str">
        <f t="shared" si="27"/>
        <v/>
      </c>
      <c r="CF69" s="46">
        <f t="shared" si="28"/>
        <v>57</v>
      </c>
      <c r="CG69" s="49" t="str">
        <f t="shared" si="29"/>
        <v>Fifty Seven</v>
      </c>
    </row>
    <row r="70" spans="1:85" ht="15" customHeight="1">
      <c r="A70" s="202"/>
      <c r="B70" s="20" t="str">
        <f>MID(Main!AR26,1,1)</f>
        <v>A</v>
      </c>
      <c r="C70" s="20" t="str">
        <f>MID(Main!AR26,2,1)</f>
        <v>D</v>
      </c>
      <c r="D70" s="20" t="str">
        <f>MID(Main!AR26,3,1)</f>
        <v>A</v>
      </c>
      <c r="E70" s="20" t="str">
        <f>MID(Main!AR26,4,1)</f>
        <v>P</v>
      </c>
      <c r="F70" s="20" t="str">
        <f>MID(Main!AR26,5,1)</f>
        <v>A</v>
      </c>
      <c r="G70" s="20" t="str">
        <f>MID(Main!AR26,6,1)</f>
        <v>L</v>
      </c>
      <c r="H70" s="20" t="str">
        <f>MID(Main!AR26,7,1)</f>
        <v>A</v>
      </c>
      <c r="I70" s="20" t="str">
        <f>MID(Main!AR26,8,1)</f>
        <v xml:space="preserve"> </v>
      </c>
      <c r="J70" s="20" t="str">
        <f>MID(Main!AR26,9,1)</f>
        <v>N</v>
      </c>
      <c r="K70" s="20" t="str">
        <f>MID(Main!AR26,10,1)</f>
        <v>A</v>
      </c>
      <c r="L70" s="20" t="str">
        <f>MID(Main!AR26,11,1)</f>
        <v>G</v>
      </c>
      <c r="M70" s="20" t="str">
        <f>MID(Main!AR26,12,1)</f>
        <v>A</v>
      </c>
      <c r="N70" s="20" t="str">
        <f>MID(Main!AR26,13,1)</f>
        <v>M</v>
      </c>
      <c r="O70" s="20" t="str">
        <f>MID(Main!AR26,14,1)</f>
        <v>A</v>
      </c>
      <c r="P70" s="20" t="str">
        <f>MID(Main!AR26,15,1)</f>
        <v>N</v>
      </c>
      <c r="Q70" s="20" t="str">
        <f>MID(Main!AR26,16,1)</f>
        <v>I</v>
      </c>
      <c r="R70" s="20" t="str">
        <f>MID(Main!AR26,17,1)</f>
        <v/>
      </c>
      <c r="S70" s="20" t="str">
        <f>MID(Main!AR26,18,1)</f>
        <v/>
      </c>
      <c r="T70" s="20" t="str">
        <f>MID(Main!AR26,19,1)</f>
        <v/>
      </c>
      <c r="U70" s="20" t="str">
        <f>MID(Main!AR26,20,1)</f>
        <v/>
      </c>
      <c r="V70" s="20" t="str">
        <f>MID(Main!AR26,21,1)</f>
        <v/>
      </c>
      <c r="W70" s="20" t="str">
        <f>MID(Main!AR26,22,1)</f>
        <v/>
      </c>
      <c r="X70" s="20" t="str">
        <f>MID(Main!AR26,23,1)</f>
        <v/>
      </c>
      <c r="Y70" s="20" t="str">
        <f>MID(Main!AR26,24,1)</f>
        <v/>
      </c>
      <c r="Z70" s="20" t="str">
        <f>MID(Main!AR26,25,1)</f>
        <v/>
      </c>
      <c r="AA70" s="20" t="str">
        <f>MID(Main!AR26,26,1)</f>
        <v/>
      </c>
      <c r="AB70" s="20" t="str">
        <f>MID(Main!AR26,27,1)</f>
        <v/>
      </c>
      <c r="AC70" s="20" t="str">
        <f>MID(Main!AR26,28,1)</f>
        <v/>
      </c>
      <c r="AD70" s="20" t="str">
        <f>MID(Main!AR26,29,1)</f>
        <v/>
      </c>
      <c r="AE70" s="20" t="str">
        <f>MID(Main!AR26,30,1)</f>
        <v/>
      </c>
      <c r="AF70" s="20" t="str">
        <f>MID(Main!AR26,31,1)</f>
        <v/>
      </c>
      <c r="AG70" s="20" t="str">
        <f>MID(Main!AR26,32,1)</f>
        <v/>
      </c>
      <c r="AH70" s="20" t="str">
        <f>MID(Main!AR26,33,1)</f>
        <v/>
      </c>
      <c r="AI70" s="20" t="str">
        <f>MID(Main!AR26,34,1)</f>
        <v/>
      </c>
      <c r="AJ70" s="20" t="str">
        <f>MID(Main!AR26,35,1)</f>
        <v/>
      </c>
      <c r="AK70" s="20" t="str">
        <f>MID(Main!AR26,36,1)</f>
        <v/>
      </c>
      <c r="AL70" s="20" t="str">
        <f>MID(Main!AR26,37,1)</f>
        <v/>
      </c>
      <c r="AM70" s="20" t="str">
        <f>MID(Main!AR26,38,1)</f>
        <v/>
      </c>
      <c r="AN70" s="20" t="str">
        <f>MID(Main!AR26,39,1)</f>
        <v/>
      </c>
      <c r="AO70" s="20" t="str">
        <f>MID(Main!AR26,40,1)</f>
        <v/>
      </c>
      <c r="AP70" s="20" t="str">
        <f>MID(Main!AR26,41,1)</f>
        <v/>
      </c>
      <c r="AQ70" s="20" t="str">
        <f>MID(Main!AR26,42,1)</f>
        <v/>
      </c>
      <c r="AR70" s="196"/>
      <c r="AS70" s="196"/>
      <c r="AT70" s="196"/>
      <c r="AU70" s="196"/>
      <c r="AV70" s="196"/>
      <c r="AW70" s="196"/>
      <c r="AX70" s="196"/>
      <c r="AY70" s="196"/>
      <c r="AZ70" s="196"/>
      <c r="BA70" s="196"/>
      <c r="BB70" s="196"/>
      <c r="BC70" s="196"/>
      <c r="BD70" s="196"/>
      <c r="BE70" s="196"/>
      <c r="BF70" s="196"/>
      <c r="BG70" s="196"/>
      <c r="BH70" s="196"/>
      <c r="BI70" s="199"/>
      <c r="BO70" s="46">
        <v>64</v>
      </c>
      <c r="BP70" s="46" t="s">
        <v>505</v>
      </c>
      <c r="BQ70" s="46"/>
      <c r="BR70" s="46">
        <v>123450058</v>
      </c>
      <c r="BS70" s="46" t="str">
        <f t="shared" si="30"/>
        <v>Twelve  Crores  Thirty Four  Lakhs  Fifty Thousand and Fifty Eight</v>
      </c>
      <c r="BT70" s="46">
        <f t="shared" si="16"/>
        <v>120000000</v>
      </c>
      <c r="BU70" s="46">
        <f t="shared" si="17"/>
        <v>12</v>
      </c>
      <c r="BV70" s="46" t="str">
        <f t="shared" si="18"/>
        <v xml:space="preserve">Twelve  Crores  </v>
      </c>
      <c r="BW70" s="46">
        <f t="shared" si="19"/>
        <v>3400000</v>
      </c>
      <c r="BX70" s="49">
        <f t="shared" si="20"/>
        <v>34</v>
      </c>
      <c r="BY70" s="46" t="str">
        <f t="shared" si="21"/>
        <v xml:space="preserve">Thirty Four  Lakhs  </v>
      </c>
      <c r="BZ70" s="46">
        <f t="shared" si="22"/>
        <v>50000</v>
      </c>
      <c r="CA70" s="49">
        <f t="shared" si="23"/>
        <v>50</v>
      </c>
      <c r="CB70" s="46" t="str">
        <f t="shared" si="24"/>
        <v xml:space="preserve">Fifty Thousand </v>
      </c>
      <c r="CC70" s="46">
        <f t="shared" si="25"/>
        <v>0</v>
      </c>
      <c r="CD70" s="49">
        <f t="shared" si="26"/>
        <v>0</v>
      </c>
      <c r="CE70" s="46" t="str">
        <f t="shared" si="27"/>
        <v/>
      </c>
      <c r="CF70" s="46">
        <f t="shared" si="28"/>
        <v>58</v>
      </c>
      <c r="CG70" s="49" t="str">
        <f t="shared" si="29"/>
        <v>Fifty Eight</v>
      </c>
    </row>
    <row r="71" spans="1:85" ht="15" customHeight="1">
      <c r="A71" s="200">
        <f>IF(AR71="","",SUBTOTAL(103,$AR$8:AR71))</f>
        <v>22</v>
      </c>
      <c r="B71" s="18" t="str">
        <f>MID(Main!AP27,1,1)</f>
        <v>C</v>
      </c>
      <c r="C71" s="18" t="str">
        <f>MID(Main!AP27,2,1)</f>
        <v>H</v>
      </c>
      <c r="D71" s="18" t="str">
        <f>MID(Main!AP27,3,1)</f>
        <v>I</v>
      </c>
      <c r="E71" s="18" t="str">
        <f>MID(Main!AP27,4,1)</f>
        <v>T</v>
      </c>
      <c r="F71" s="18" t="str">
        <f>MID(Main!AP27,5,1)</f>
        <v>H</v>
      </c>
      <c r="G71" s="18" t="str">
        <f>MID(Main!AP27,6,1)</f>
        <v>U</v>
      </c>
      <c r="H71" s="18" t="str">
        <f>MID(Main!AP27,7,1)</f>
        <v>R</v>
      </c>
      <c r="I71" s="18" t="str">
        <f>MID(Main!AP27,8,1)</f>
        <v>U</v>
      </c>
      <c r="J71" s="18" t="str">
        <f>MID(Main!AP27,9,1)</f>
        <v xml:space="preserve"> </v>
      </c>
      <c r="K71" s="18" t="str">
        <f>MID(Main!AP27,10,1)</f>
        <v>R</v>
      </c>
      <c r="L71" s="18" t="str">
        <f>MID(Main!AP27,11,1)</f>
        <v>A</v>
      </c>
      <c r="M71" s="18" t="str">
        <f>MID(Main!AP27,12,1)</f>
        <v>J</v>
      </c>
      <c r="N71" s="18" t="str">
        <f>MID(Main!AP27,13,1)</f>
        <v>I</v>
      </c>
      <c r="O71" s="18" t="str">
        <f>MID(Main!AP27,14,1)</f>
        <v/>
      </c>
      <c r="P71" s="18" t="str">
        <f>MID(Main!AP27,15,1)</f>
        <v/>
      </c>
      <c r="Q71" s="18" t="str">
        <f>MID(Main!AP27,16,1)</f>
        <v/>
      </c>
      <c r="R71" s="18" t="str">
        <f>MID(Main!AP27,17,1)</f>
        <v/>
      </c>
      <c r="S71" s="18" t="str">
        <f>MID(Main!AP27,18,1)</f>
        <v/>
      </c>
      <c r="T71" s="18" t="str">
        <f>MID(Main!AP27,19,1)</f>
        <v/>
      </c>
      <c r="U71" s="18" t="str">
        <f>MID(Main!AP27,20,1)</f>
        <v/>
      </c>
      <c r="V71" s="18" t="str">
        <f>MID(Main!AP27,21,1)</f>
        <v/>
      </c>
      <c r="W71" s="18" t="str">
        <f>MID(Main!AP27,22,1)</f>
        <v/>
      </c>
      <c r="X71" s="18" t="str">
        <f>MID(Main!AP27,23,1)</f>
        <v/>
      </c>
      <c r="Y71" s="18" t="str">
        <f>MID(Main!AP27,24,1)</f>
        <v/>
      </c>
      <c r="Z71" s="18" t="str">
        <f>MID(Main!AP27,25,1)</f>
        <v/>
      </c>
      <c r="AA71" s="18" t="str">
        <f>MID(Main!AP27,26,1)</f>
        <v/>
      </c>
      <c r="AB71" s="18" t="str">
        <f>MID(Main!AP27,27,1)</f>
        <v/>
      </c>
      <c r="AC71" s="18" t="str">
        <f>MID(Main!AP27,28,1)</f>
        <v/>
      </c>
      <c r="AD71" s="18" t="str">
        <f>MID(Main!AP27,29,1)</f>
        <v/>
      </c>
      <c r="AE71" s="18" t="str">
        <f>MID(Main!AP27,30,1)</f>
        <v/>
      </c>
      <c r="AF71" s="18" t="str">
        <f>MID(Main!AP27,31,1)</f>
        <v/>
      </c>
      <c r="AG71" s="18" t="str">
        <f>MID(Main!AP27,32,1)</f>
        <v/>
      </c>
      <c r="AH71" s="18" t="str">
        <f>MID(Main!AP27,33,1)</f>
        <v/>
      </c>
      <c r="AI71" s="18" t="str">
        <f>MID(Main!AP27,34,1)</f>
        <v/>
      </c>
      <c r="AJ71" s="18" t="str">
        <f>MID(Main!AP27,35,1)</f>
        <v/>
      </c>
      <c r="AK71" s="18" t="str">
        <f>MID(Main!AP27,36,1)</f>
        <v/>
      </c>
      <c r="AL71" s="18" t="str">
        <f>MID(Main!AP27,37,1)</f>
        <v/>
      </c>
      <c r="AM71" s="18" t="str">
        <f>MID(Main!AP27,38,1)</f>
        <v/>
      </c>
      <c r="AN71" s="18" t="str">
        <f>MID(Main!AP27,39,1)</f>
        <v/>
      </c>
      <c r="AO71" s="18" t="str">
        <f>MID(Main!AP27,40,1)</f>
        <v/>
      </c>
      <c r="AP71" s="18" t="str">
        <f>MID(Main!AP27,41,1)</f>
        <v/>
      </c>
      <c r="AQ71" s="18" t="str">
        <f>MID(Main!AP27,42,1)</f>
        <v/>
      </c>
      <c r="AR71" s="194" t="str">
        <f>IF(Main!W27="","",Main!W27)</f>
        <v>G</v>
      </c>
      <c r="AS71" s="194" t="str">
        <f>IF(Main!X27="","",Main!X27)</f>
        <v/>
      </c>
      <c r="AT71" s="194" t="str">
        <f>IF(Main!Y27="","",Main!Y27)</f>
        <v/>
      </c>
      <c r="AU71" s="194" t="str">
        <f>IF(Main!Z27="","",Main!Z27)</f>
        <v>01</v>
      </c>
      <c r="AV71" s="194" t="str">
        <f>IF(Main!AA27="","",Main!AA27)</f>
        <v>07</v>
      </c>
      <c r="AW71" s="194" t="str">
        <f>IF(Main!AB27="","",Main!AB27)</f>
        <v>2010</v>
      </c>
      <c r="AX71" s="194" t="str">
        <f>IF(Main!AC27="","",Main!AC27)</f>
        <v>A</v>
      </c>
      <c r="AY71" s="194" t="str">
        <f>IF(Main!AD27="","",Main!AD27)</f>
        <v>01T</v>
      </c>
      <c r="AZ71" s="194" t="str">
        <f>IF(Main!AE27="","",Main!AE27)</f>
        <v>02T</v>
      </c>
      <c r="BA71" s="194" t="str">
        <f>IF(Main!AF27="","",Main!AF27)</f>
        <v>09H</v>
      </c>
      <c r="BB71" s="194" t="str">
        <f>IF(Main!AG27="","",Main!AG27)</f>
        <v>13E</v>
      </c>
      <c r="BC71" s="194" t="str">
        <f>IF(Main!AH27="","",Main!AH27)</f>
        <v>T</v>
      </c>
      <c r="BD71" s="194" t="str">
        <f>IF(Main!AI27="","",Main!AI27)</f>
        <v>15T</v>
      </c>
      <c r="BE71" s="194" t="str">
        <f>IF(Main!AJ27="","",Main!AJ27)</f>
        <v>19T</v>
      </c>
      <c r="BF71" s="194" t="str">
        <f>IF(Main!AK27="","",Main!AK27)</f>
        <v>21T</v>
      </c>
      <c r="BG71" s="194">
        <f>IF(Main!AL27="","",Main!AL27)</f>
        <v>6</v>
      </c>
      <c r="BH71" s="194" t="str">
        <f>IF(Main!AM27="","",Main!AM27)</f>
        <v/>
      </c>
      <c r="BI71" s="197" t="str">
        <f>IF(Main!AN27="","",Main!AN27)</f>
        <v>Fee Paid Rs: 125</v>
      </c>
      <c r="BO71" s="46">
        <v>65</v>
      </c>
      <c r="BP71" s="46" t="s">
        <v>506</v>
      </c>
      <c r="BQ71" s="46"/>
      <c r="BR71" s="46">
        <v>123450059</v>
      </c>
      <c r="BS71" s="46" t="str">
        <f t="shared" si="30"/>
        <v>Twelve  Crores  Thirty Four  Lakhs  Fifty Thousand and Fifty Nine</v>
      </c>
      <c r="BT71" s="46">
        <f t="shared" ref="BT71:BT105" si="31">INT(BR71/10000000)*10000000</f>
        <v>120000000</v>
      </c>
      <c r="BU71" s="46">
        <f t="shared" ref="BU71:BU105" si="32">INT(BR71/10000000)</f>
        <v>12</v>
      </c>
      <c r="BV71" s="46" t="str">
        <f t="shared" ref="BV71:BV102" si="33">IF(BU71=1,CONCATENATE(VLOOKUP(BU71,$BO$7:$BP$105,2),"  Crore "),IF(BU71&gt;1,CONCATENATE(VLOOKUP(BU71,$BO$7:$BP$105,2),"  Crores  "),""))</f>
        <v xml:space="preserve">Twelve  Crores  </v>
      </c>
      <c r="BW71" s="46">
        <f t="shared" ref="BW71:BW105" si="34">INT(BR71/100000)*100000-BT71</f>
        <v>3400000</v>
      </c>
      <c r="BX71" s="49">
        <f t="shared" ref="BX71:BX102" si="35">INT(BW71/100000)</f>
        <v>34</v>
      </c>
      <c r="BY71" s="46" t="str">
        <f t="shared" ref="BY71:BY102" si="36">IF(BX71=1,CONCATENATE(VLOOKUP(BX71,$BO$7:$BP$105,2),"  Lakh "),IF(BX71&gt;1,CONCATENATE(VLOOKUP(BX71,$BO$7:$BP$105,2),"  Lakhs  "),""))</f>
        <v xml:space="preserve">Thirty Four  Lakhs  </v>
      </c>
      <c r="BZ71" s="46">
        <f t="shared" ref="BZ71:BZ105" si="37">INT(BR71/1000)*1000-BT71-BW71</f>
        <v>50000</v>
      </c>
      <c r="CA71" s="49">
        <f t="shared" ref="CA71:CA102" si="38">INT(BZ71/1000)</f>
        <v>50</v>
      </c>
      <c r="CB71" s="46" t="str">
        <f t="shared" ref="CB71:CB102" si="39">IF(CA71&gt;0,CONCATENATE(VLOOKUP(CA71,$BO$7:$BP$105,2)," Thousand "),"")</f>
        <v xml:space="preserve">Fifty Thousand </v>
      </c>
      <c r="CC71" s="46">
        <f t="shared" ref="CC71:CC105" si="40">INT(BR71/100)*100-BT71-BW71-BZ71</f>
        <v>0</v>
      </c>
      <c r="CD71" s="49">
        <f t="shared" ref="CD71:CD102" si="41">INT(CC71/100)</f>
        <v>0</v>
      </c>
      <c r="CE71" s="46" t="str">
        <f t="shared" ref="CE71:CE102" si="42">IF(CD71&gt;0,CONCATENATE(VLOOKUP(CD71,$BO$7:$BP$105,2)," Hundred "),"")</f>
        <v/>
      </c>
      <c r="CF71" s="46">
        <f t="shared" ref="CF71:CF105" si="43">BR71-BT71-BW71-BZ71-CC71</f>
        <v>59</v>
      </c>
      <c r="CG71" s="49" t="str">
        <f t="shared" ref="CG71:CG102" si="44">IF(CF71&gt;0, VLOOKUP(CF71,$BO$7:$BP$105,2),"")</f>
        <v>Fifty Nine</v>
      </c>
    </row>
    <row r="72" spans="1:85" ht="15" customHeight="1">
      <c r="A72" s="201"/>
      <c r="B72" s="19" t="str">
        <f>MID(Main!AQ27,1,1)</f>
        <v>C</v>
      </c>
      <c r="C72" s="19" t="str">
        <f>MID(Main!AQ27,2,1)</f>
        <v>H</v>
      </c>
      <c r="D72" s="19" t="str">
        <f>MID(Main!AQ27,3,1)</f>
        <v>I</v>
      </c>
      <c r="E72" s="19" t="str">
        <f>MID(Main!AQ27,4,1)</f>
        <v>T</v>
      </c>
      <c r="F72" s="19" t="str">
        <f>MID(Main!AQ27,5,1)</f>
        <v>H</v>
      </c>
      <c r="G72" s="19" t="str">
        <f>MID(Main!AQ27,6,1)</f>
        <v>U</v>
      </c>
      <c r="H72" s="19" t="str">
        <f>MID(Main!AQ27,7,1)</f>
        <v>R</v>
      </c>
      <c r="I72" s="19" t="str">
        <f>MID(Main!AQ27,8,1)</f>
        <v>U</v>
      </c>
      <c r="J72" s="19" t="str">
        <f>MID(Main!AQ27,9,1)</f>
        <v xml:space="preserve"> </v>
      </c>
      <c r="K72" s="19" t="str">
        <f>MID(Main!AQ27,10,1)</f>
        <v>V</v>
      </c>
      <c r="L72" s="19" t="str">
        <f>MID(Main!AQ27,11,1)</f>
        <v>E</v>
      </c>
      <c r="M72" s="19" t="str">
        <f>MID(Main!AQ27,12,1)</f>
        <v>N</v>
      </c>
      <c r="N72" s="19" t="str">
        <f>MID(Main!AQ27,13,1)</f>
        <v>K</v>
      </c>
      <c r="O72" s="19" t="str">
        <f>MID(Main!AQ27,14,1)</f>
        <v>A</v>
      </c>
      <c r="P72" s="19" t="str">
        <f>MID(Main!AQ27,15,1)</f>
        <v>T</v>
      </c>
      <c r="Q72" s="19" t="str">
        <f>MID(Main!AQ27,16,1)</f>
        <v>A</v>
      </c>
      <c r="R72" s="19" t="str">
        <f>MID(Main!AQ27,17,1)</f>
        <v>R</v>
      </c>
      <c r="S72" s="19" t="str">
        <f>MID(Main!AQ27,18,1)</f>
        <v>A</v>
      </c>
      <c r="T72" s="19" t="str">
        <f>MID(Main!AQ27,19,1)</f>
        <v>M</v>
      </c>
      <c r="U72" s="19" t="str">
        <f>MID(Main!AQ27,20,1)</f>
        <v>A</v>
      </c>
      <c r="V72" s="19" t="str">
        <f>MID(Main!AQ27,21,1)</f>
        <v>N</v>
      </c>
      <c r="W72" s="19" t="str">
        <f>MID(Main!AQ27,22,1)</f>
        <v>A</v>
      </c>
      <c r="X72" s="19" t="str">
        <f>MID(Main!AQ27,23,1)</f>
        <v>I</v>
      </c>
      <c r="Y72" s="19" t="str">
        <f>MID(Main!AQ27,24,1)</f>
        <v>A</v>
      </c>
      <c r="Z72" s="19" t="str">
        <f>MID(Main!AQ27,25,1)</f>
        <v>H</v>
      </c>
      <c r="AA72" s="19" t="str">
        <f>MID(Main!AQ27,26,1)</f>
        <v/>
      </c>
      <c r="AB72" s="19" t="str">
        <f>MID(Main!AQ27,27,1)</f>
        <v/>
      </c>
      <c r="AC72" s="19" t="str">
        <f>MID(Main!AQ27,28,1)</f>
        <v/>
      </c>
      <c r="AD72" s="19" t="str">
        <f>MID(Main!AQ27,29,1)</f>
        <v/>
      </c>
      <c r="AE72" s="19" t="str">
        <f>MID(Main!AQ27,30,1)</f>
        <v/>
      </c>
      <c r="AF72" s="19" t="str">
        <f>MID(Main!AQ27,31,1)</f>
        <v/>
      </c>
      <c r="AG72" s="19" t="str">
        <f>MID(Main!AQ27,32,1)</f>
        <v/>
      </c>
      <c r="AH72" s="19" t="str">
        <f>MID(Main!AQ27,33,1)</f>
        <v/>
      </c>
      <c r="AI72" s="19" t="str">
        <f>MID(Main!AQ27,34,1)</f>
        <v/>
      </c>
      <c r="AJ72" s="19" t="str">
        <f>MID(Main!AQ27,35,1)</f>
        <v/>
      </c>
      <c r="AK72" s="19" t="str">
        <f>MID(Main!AQ27,36,1)</f>
        <v/>
      </c>
      <c r="AL72" s="19" t="str">
        <f>MID(Main!AQ27,37,1)</f>
        <v/>
      </c>
      <c r="AM72" s="19" t="str">
        <f>MID(Main!AQ27,38,1)</f>
        <v/>
      </c>
      <c r="AN72" s="19" t="str">
        <f>MID(Main!AQ27,39,1)</f>
        <v/>
      </c>
      <c r="AO72" s="19" t="str">
        <f>MID(Main!AQ27,40,1)</f>
        <v/>
      </c>
      <c r="AP72" s="19" t="str">
        <f>MID(Main!AQ27,41,1)</f>
        <v/>
      </c>
      <c r="AQ72" s="19" t="str">
        <f>MID(Main!AQ27,42,1)</f>
        <v/>
      </c>
      <c r="AR72" s="195"/>
      <c r="AS72" s="195"/>
      <c r="AT72" s="195"/>
      <c r="AU72" s="195"/>
      <c r="AV72" s="195"/>
      <c r="AW72" s="195"/>
      <c r="AX72" s="195"/>
      <c r="AY72" s="195"/>
      <c r="AZ72" s="195"/>
      <c r="BA72" s="195"/>
      <c r="BB72" s="195"/>
      <c r="BC72" s="195"/>
      <c r="BD72" s="195"/>
      <c r="BE72" s="195"/>
      <c r="BF72" s="195"/>
      <c r="BG72" s="195"/>
      <c r="BH72" s="195"/>
      <c r="BI72" s="198"/>
      <c r="BO72" s="46">
        <v>66</v>
      </c>
      <c r="BP72" s="46" t="s">
        <v>507</v>
      </c>
      <c r="BQ72" s="46"/>
      <c r="BR72" s="46">
        <v>123450060</v>
      </c>
      <c r="BS72" s="46" t="str">
        <f t="shared" si="30"/>
        <v>Twelve  Crores  Thirty Four  Lakhs  Fifty Thousand and Sixty</v>
      </c>
      <c r="BT72" s="46">
        <f t="shared" si="31"/>
        <v>120000000</v>
      </c>
      <c r="BU72" s="46">
        <f t="shared" si="32"/>
        <v>12</v>
      </c>
      <c r="BV72" s="46" t="str">
        <f t="shared" si="33"/>
        <v xml:space="preserve">Twelve  Crores  </v>
      </c>
      <c r="BW72" s="46">
        <f t="shared" si="34"/>
        <v>3400000</v>
      </c>
      <c r="BX72" s="49">
        <f t="shared" si="35"/>
        <v>34</v>
      </c>
      <c r="BY72" s="46" t="str">
        <f t="shared" si="36"/>
        <v xml:space="preserve">Thirty Four  Lakhs  </v>
      </c>
      <c r="BZ72" s="46">
        <f t="shared" si="37"/>
        <v>50000</v>
      </c>
      <c r="CA72" s="49">
        <f t="shared" si="38"/>
        <v>50</v>
      </c>
      <c r="CB72" s="46" t="str">
        <f t="shared" si="39"/>
        <v xml:space="preserve">Fifty Thousand </v>
      </c>
      <c r="CC72" s="46">
        <f t="shared" si="40"/>
        <v>0</v>
      </c>
      <c r="CD72" s="49">
        <f t="shared" si="41"/>
        <v>0</v>
      </c>
      <c r="CE72" s="46" t="str">
        <f t="shared" si="42"/>
        <v/>
      </c>
      <c r="CF72" s="46">
        <f t="shared" si="43"/>
        <v>60</v>
      </c>
      <c r="CG72" s="49" t="str">
        <f t="shared" si="44"/>
        <v>Sixty</v>
      </c>
    </row>
    <row r="73" spans="1:85" ht="15" customHeight="1">
      <c r="A73" s="202"/>
      <c r="B73" s="20" t="str">
        <f>MID(Main!AR27,1,1)</f>
        <v>C</v>
      </c>
      <c r="C73" s="20" t="str">
        <f>MID(Main!AR27,2,1)</f>
        <v>H</v>
      </c>
      <c r="D73" s="20" t="str">
        <f>MID(Main!AR27,3,1)</f>
        <v>I</v>
      </c>
      <c r="E73" s="20" t="str">
        <f>MID(Main!AR27,4,1)</f>
        <v>T</v>
      </c>
      <c r="F73" s="20" t="str">
        <f>MID(Main!AR27,5,1)</f>
        <v>H</v>
      </c>
      <c r="G73" s="20" t="str">
        <f>MID(Main!AR27,6,1)</f>
        <v>U</v>
      </c>
      <c r="H73" s="20" t="str">
        <f>MID(Main!AR27,7,1)</f>
        <v>R</v>
      </c>
      <c r="I73" s="20" t="str">
        <f>MID(Main!AR27,8,1)</f>
        <v>U</v>
      </c>
      <c r="J73" s="20" t="str">
        <f>MID(Main!AR27,9,1)</f>
        <v xml:space="preserve"> </v>
      </c>
      <c r="K73" s="20" t="str">
        <f>MID(Main!AR27,10,1)</f>
        <v>N</v>
      </c>
      <c r="L73" s="20" t="str">
        <f>MID(Main!AR27,11,1)</f>
        <v>A</v>
      </c>
      <c r="M73" s="20" t="str">
        <f>MID(Main!AR27,12,1)</f>
        <v>G</v>
      </c>
      <c r="N73" s="20" t="str">
        <f>MID(Main!AR27,13,1)</f>
        <v>A</v>
      </c>
      <c r="O73" s="20" t="str">
        <f>MID(Main!AR27,14,1)</f>
        <v>M</v>
      </c>
      <c r="P73" s="20" t="str">
        <f>MID(Main!AR27,15,1)</f>
        <v>A</v>
      </c>
      <c r="Q73" s="20" t="str">
        <f>MID(Main!AR27,16,1)</f>
        <v>N</v>
      </c>
      <c r="R73" s="20" t="str">
        <f>MID(Main!AR27,17,1)</f>
        <v>I</v>
      </c>
      <c r="S73" s="20" t="str">
        <f>MID(Main!AR27,18,1)</f>
        <v/>
      </c>
      <c r="T73" s="20" t="str">
        <f>MID(Main!AR27,19,1)</f>
        <v/>
      </c>
      <c r="U73" s="20" t="str">
        <f>MID(Main!AR27,20,1)</f>
        <v/>
      </c>
      <c r="V73" s="20" t="str">
        <f>MID(Main!AR27,21,1)</f>
        <v/>
      </c>
      <c r="W73" s="20" t="str">
        <f>MID(Main!AR27,22,1)</f>
        <v/>
      </c>
      <c r="X73" s="20" t="str">
        <f>MID(Main!AR27,23,1)</f>
        <v/>
      </c>
      <c r="Y73" s="20" t="str">
        <f>MID(Main!AR27,24,1)</f>
        <v/>
      </c>
      <c r="Z73" s="20" t="str">
        <f>MID(Main!AR27,25,1)</f>
        <v/>
      </c>
      <c r="AA73" s="20" t="str">
        <f>MID(Main!AR27,26,1)</f>
        <v/>
      </c>
      <c r="AB73" s="20" t="str">
        <f>MID(Main!AR27,27,1)</f>
        <v/>
      </c>
      <c r="AC73" s="20" t="str">
        <f>MID(Main!AR27,28,1)</f>
        <v/>
      </c>
      <c r="AD73" s="20" t="str">
        <f>MID(Main!AR27,29,1)</f>
        <v/>
      </c>
      <c r="AE73" s="20" t="str">
        <f>MID(Main!AR27,30,1)</f>
        <v/>
      </c>
      <c r="AF73" s="20" t="str">
        <f>MID(Main!AR27,31,1)</f>
        <v/>
      </c>
      <c r="AG73" s="20" t="str">
        <f>MID(Main!AR27,32,1)</f>
        <v/>
      </c>
      <c r="AH73" s="20" t="str">
        <f>MID(Main!AR27,33,1)</f>
        <v/>
      </c>
      <c r="AI73" s="20" t="str">
        <f>MID(Main!AR27,34,1)</f>
        <v/>
      </c>
      <c r="AJ73" s="20" t="str">
        <f>MID(Main!AR27,35,1)</f>
        <v/>
      </c>
      <c r="AK73" s="20" t="str">
        <f>MID(Main!AR27,36,1)</f>
        <v/>
      </c>
      <c r="AL73" s="20" t="str">
        <f>MID(Main!AR27,37,1)</f>
        <v/>
      </c>
      <c r="AM73" s="20" t="str">
        <f>MID(Main!AR27,38,1)</f>
        <v/>
      </c>
      <c r="AN73" s="20" t="str">
        <f>MID(Main!AR27,39,1)</f>
        <v/>
      </c>
      <c r="AO73" s="20" t="str">
        <f>MID(Main!AR27,40,1)</f>
        <v/>
      </c>
      <c r="AP73" s="20" t="str">
        <f>MID(Main!AR27,41,1)</f>
        <v/>
      </c>
      <c r="AQ73" s="20" t="str">
        <f>MID(Main!AR27,42,1)</f>
        <v/>
      </c>
      <c r="AR73" s="196"/>
      <c r="AS73" s="196"/>
      <c r="AT73" s="196"/>
      <c r="AU73" s="196"/>
      <c r="AV73" s="196"/>
      <c r="AW73" s="196"/>
      <c r="AX73" s="196"/>
      <c r="AY73" s="196"/>
      <c r="AZ73" s="196"/>
      <c r="BA73" s="196"/>
      <c r="BB73" s="196"/>
      <c r="BC73" s="196"/>
      <c r="BD73" s="196"/>
      <c r="BE73" s="196"/>
      <c r="BF73" s="196"/>
      <c r="BG73" s="196"/>
      <c r="BH73" s="196"/>
      <c r="BI73" s="199"/>
      <c r="BO73" s="46">
        <v>67</v>
      </c>
      <c r="BP73" s="46" t="s">
        <v>508</v>
      </c>
      <c r="BQ73" s="46"/>
      <c r="BR73" s="46">
        <v>123450061</v>
      </c>
      <c r="BS73" s="46" t="str">
        <f t="shared" si="30"/>
        <v>Twelve  Crores  Thirty Four  Lakhs  Fifty Thousand and Sixty One</v>
      </c>
      <c r="BT73" s="46">
        <f t="shared" si="31"/>
        <v>120000000</v>
      </c>
      <c r="BU73" s="46">
        <f t="shared" si="32"/>
        <v>12</v>
      </c>
      <c r="BV73" s="46" t="str">
        <f t="shared" si="33"/>
        <v xml:space="preserve">Twelve  Crores  </v>
      </c>
      <c r="BW73" s="46">
        <f t="shared" si="34"/>
        <v>3400000</v>
      </c>
      <c r="BX73" s="49">
        <f t="shared" si="35"/>
        <v>34</v>
      </c>
      <c r="BY73" s="46" t="str">
        <f t="shared" si="36"/>
        <v xml:space="preserve">Thirty Four  Lakhs  </v>
      </c>
      <c r="BZ73" s="46">
        <f t="shared" si="37"/>
        <v>50000</v>
      </c>
      <c r="CA73" s="49">
        <f t="shared" si="38"/>
        <v>50</v>
      </c>
      <c r="CB73" s="46" t="str">
        <f t="shared" si="39"/>
        <v xml:space="preserve">Fifty Thousand </v>
      </c>
      <c r="CC73" s="46">
        <f t="shared" si="40"/>
        <v>0</v>
      </c>
      <c r="CD73" s="49">
        <f t="shared" si="41"/>
        <v>0</v>
      </c>
      <c r="CE73" s="46" t="str">
        <f t="shared" si="42"/>
        <v/>
      </c>
      <c r="CF73" s="46">
        <f t="shared" si="43"/>
        <v>61</v>
      </c>
      <c r="CG73" s="49" t="str">
        <f t="shared" si="44"/>
        <v>Sixty One</v>
      </c>
    </row>
    <row r="74" spans="1:85" ht="15" customHeight="1">
      <c r="A74" s="200">
        <f>IF(AR74="","",SUBTOTAL(103,$AR$8:AR74))</f>
        <v>23</v>
      </c>
      <c r="B74" s="18" t="str">
        <f>MID(Main!AP28,1,1)</f>
        <v>S</v>
      </c>
      <c r="C74" s="18" t="str">
        <f>MID(Main!AP28,2,1)</f>
        <v>H</v>
      </c>
      <c r="D74" s="18" t="str">
        <f>MID(Main!AP28,3,1)</f>
        <v>A</v>
      </c>
      <c r="E74" s="18" t="str">
        <f>MID(Main!AP28,4,1)</f>
        <v>I</v>
      </c>
      <c r="F74" s="18" t="str">
        <f>MID(Main!AP28,5,1)</f>
        <v>K</v>
      </c>
      <c r="G74" s="18" t="str">
        <f>MID(Main!AP28,6,1)</f>
        <v xml:space="preserve"> </v>
      </c>
      <c r="H74" s="18" t="str">
        <f>MID(Main!AP28,7,1)</f>
        <v>R</v>
      </c>
      <c r="I74" s="18" t="str">
        <f>MID(Main!AP28,8,1)</f>
        <v>U</v>
      </c>
      <c r="J74" s="18" t="str">
        <f>MID(Main!AP28,9,1)</f>
        <v>K</v>
      </c>
      <c r="K74" s="18" t="str">
        <f>MID(Main!AP28,10,1)</f>
        <v>S</v>
      </c>
      <c r="L74" s="18" t="str">
        <f>MID(Main!AP28,11,1)</f>
        <v>A</v>
      </c>
      <c r="M74" s="18" t="str">
        <f>MID(Main!AP28,12,1)</f>
        <v>R</v>
      </c>
      <c r="N74" s="18" t="str">
        <f>MID(Main!AP28,13,1)</f>
        <v/>
      </c>
      <c r="O74" s="18" t="str">
        <f>MID(Main!AP28,14,1)</f>
        <v/>
      </c>
      <c r="P74" s="18" t="str">
        <f>MID(Main!AP28,15,1)</f>
        <v/>
      </c>
      <c r="Q74" s="18" t="str">
        <f>MID(Main!AP28,16,1)</f>
        <v/>
      </c>
      <c r="R74" s="18" t="str">
        <f>MID(Main!AP28,17,1)</f>
        <v/>
      </c>
      <c r="S74" s="18" t="str">
        <f>MID(Main!AP28,18,1)</f>
        <v/>
      </c>
      <c r="T74" s="18" t="str">
        <f>MID(Main!AP28,19,1)</f>
        <v/>
      </c>
      <c r="U74" s="18" t="str">
        <f>MID(Main!AP28,20,1)</f>
        <v/>
      </c>
      <c r="V74" s="18" t="str">
        <f>MID(Main!AP28,21,1)</f>
        <v/>
      </c>
      <c r="W74" s="18" t="str">
        <f>MID(Main!AP28,22,1)</f>
        <v/>
      </c>
      <c r="X74" s="18" t="str">
        <f>MID(Main!AP28,23,1)</f>
        <v/>
      </c>
      <c r="Y74" s="18" t="str">
        <f>MID(Main!AP28,24,1)</f>
        <v/>
      </c>
      <c r="Z74" s="18" t="str">
        <f>MID(Main!AP28,25,1)</f>
        <v/>
      </c>
      <c r="AA74" s="18" t="str">
        <f>MID(Main!AP28,26,1)</f>
        <v/>
      </c>
      <c r="AB74" s="18" t="str">
        <f>MID(Main!AP28,27,1)</f>
        <v/>
      </c>
      <c r="AC74" s="18" t="str">
        <f>MID(Main!AP28,28,1)</f>
        <v/>
      </c>
      <c r="AD74" s="18" t="str">
        <f>MID(Main!AP28,29,1)</f>
        <v/>
      </c>
      <c r="AE74" s="18" t="str">
        <f>MID(Main!AP28,30,1)</f>
        <v/>
      </c>
      <c r="AF74" s="18" t="str">
        <f>MID(Main!AP28,31,1)</f>
        <v/>
      </c>
      <c r="AG74" s="18" t="str">
        <f>MID(Main!AP28,32,1)</f>
        <v/>
      </c>
      <c r="AH74" s="18" t="str">
        <f>MID(Main!AP28,33,1)</f>
        <v/>
      </c>
      <c r="AI74" s="18" t="str">
        <f>MID(Main!AP28,34,1)</f>
        <v/>
      </c>
      <c r="AJ74" s="18" t="str">
        <f>MID(Main!AP28,35,1)</f>
        <v/>
      </c>
      <c r="AK74" s="18" t="str">
        <f>MID(Main!AP28,36,1)</f>
        <v/>
      </c>
      <c r="AL74" s="18" t="str">
        <f>MID(Main!AP28,37,1)</f>
        <v/>
      </c>
      <c r="AM74" s="18" t="str">
        <f>MID(Main!AP28,38,1)</f>
        <v/>
      </c>
      <c r="AN74" s="18" t="str">
        <f>MID(Main!AP28,39,1)</f>
        <v/>
      </c>
      <c r="AO74" s="18" t="str">
        <f>MID(Main!AP28,40,1)</f>
        <v/>
      </c>
      <c r="AP74" s="18" t="str">
        <f>MID(Main!AP28,41,1)</f>
        <v/>
      </c>
      <c r="AQ74" s="18" t="str">
        <f>MID(Main!AP28,42,1)</f>
        <v/>
      </c>
      <c r="AR74" s="194" t="str">
        <f>IF(Main!W28="","",Main!W28)</f>
        <v>G</v>
      </c>
      <c r="AS74" s="194" t="str">
        <f>IF(Main!X28="","",Main!X28)</f>
        <v/>
      </c>
      <c r="AT74" s="194" t="str">
        <f>IF(Main!Y28="","",Main!Y28)</f>
        <v/>
      </c>
      <c r="AU74" s="194" t="str">
        <f>IF(Main!Z28="","",Main!Z28)</f>
        <v>01</v>
      </c>
      <c r="AV74" s="194" t="str">
        <f>IF(Main!AA28="","",Main!AA28)</f>
        <v>07</v>
      </c>
      <c r="AW74" s="194" t="str">
        <f>IF(Main!AB28="","",Main!AB28)</f>
        <v>2011</v>
      </c>
      <c r="AX74" s="194" t="str">
        <f>IF(Main!AC28="","",Main!AC28)</f>
        <v>A</v>
      </c>
      <c r="AY74" s="194" t="str">
        <f>IF(Main!AD28="","",Main!AD28)</f>
        <v>01T</v>
      </c>
      <c r="AZ74" s="194" t="str">
        <f>IF(Main!AE28="","",Main!AE28)</f>
        <v>02T</v>
      </c>
      <c r="BA74" s="194" t="str">
        <f>IF(Main!AF28="","",Main!AF28)</f>
        <v>09H</v>
      </c>
      <c r="BB74" s="194" t="str">
        <f>IF(Main!AG28="","",Main!AG28)</f>
        <v>13E</v>
      </c>
      <c r="BC74" s="194" t="str">
        <f>IF(Main!AH28="","",Main!AH28)</f>
        <v>T</v>
      </c>
      <c r="BD74" s="194" t="str">
        <f>IF(Main!AI28="","",Main!AI28)</f>
        <v>15T</v>
      </c>
      <c r="BE74" s="194" t="str">
        <f>IF(Main!AJ28="","",Main!AJ28)</f>
        <v>19T</v>
      </c>
      <c r="BF74" s="194" t="str">
        <f>IF(Main!AK28="","",Main!AK28)</f>
        <v>21T</v>
      </c>
      <c r="BG74" s="194">
        <f>IF(Main!AL28="","",Main!AL28)</f>
        <v>6</v>
      </c>
      <c r="BH74" s="194" t="str">
        <f>IF(Main!AM28="","",Main!AM28)</f>
        <v/>
      </c>
      <c r="BI74" s="197" t="str">
        <f>IF(Main!AN28="","",Main!AN28)</f>
        <v>Fee Paid Rs: 125</v>
      </c>
      <c r="BO74" s="46">
        <v>68</v>
      </c>
      <c r="BP74" s="46" t="s">
        <v>509</v>
      </c>
      <c r="BQ74" s="46"/>
      <c r="BR74" s="46">
        <v>123450062</v>
      </c>
      <c r="BS74" s="46" t="str">
        <f t="shared" si="30"/>
        <v>Twelve  Crores  Thirty Four  Lakhs  Fifty Thousand and Sixty Two</v>
      </c>
      <c r="BT74" s="46">
        <f t="shared" si="31"/>
        <v>120000000</v>
      </c>
      <c r="BU74" s="46">
        <f t="shared" si="32"/>
        <v>12</v>
      </c>
      <c r="BV74" s="46" t="str">
        <f t="shared" si="33"/>
        <v xml:space="preserve">Twelve  Crores  </v>
      </c>
      <c r="BW74" s="46">
        <f t="shared" si="34"/>
        <v>3400000</v>
      </c>
      <c r="BX74" s="49">
        <f t="shared" si="35"/>
        <v>34</v>
      </c>
      <c r="BY74" s="46" t="str">
        <f t="shared" si="36"/>
        <v xml:space="preserve">Thirty Four  Lakhs  </v>
      </c>
      <c r="BZ74" s="46">
        <f t="shared" si="37"/>
        <v>50000</v>
      </c>
      <c r="CA74" s="49">
        <f t="shared" si="38"/>
        <v>50</v>
      </c>
      <c r="CB74" s="46" t="str">
        <f t="shared" si="39"/>
        <v xml:space="preserve">Fifty Thousand </v>
      </c>
      <c r="CC74" s="46">
        <f t="shared" si="40"/>
        <v>0</v>
      </c>
      <c r="CD74" s="49">
        <f t="shared" si="41"/>
        <v>0</v>
      </c>
      <c r="CE74" s="46" t="str">
        <f t="shared" si="42"/>
        <v/>
      </c>
      <c r="CF74" s="46">
        <f t="shared" si="43"/>
        <v>62</v>
      </c>
      <c r="CG74" s="49" t="str">
        <f t="shared" si="44"/>
        <v>Sixty Two</v>
      </c>
    </row>
    <row r="75" spans="1:85" ht="15" customHeight="1">
      <c r="A75" s="201"/>
      <c r="B75" s="19" t="str">
        <f>MID(Main!AQ28,1,1)</f>
        <v>S</v>
      </c>
      <c r="C75" s="19" t="str">
        <f>MID(Main!AQ28,2,1)</f>
        <v>H</v>
      </c>
      <c r="D75" s="19" t="str">
        <f>MID(Main!AQ28,3,1)</f>
        <v>A</v>
      </c>
      <c r="E75" s="19" t="str">
        <f>MID(Main!AQ28,4,1)</f>
        <v>I</v>
      </c>
      <c r="F75" s="19" t="str">
        <f>MID(Main!AQ28,5,1)</f>
        <v>K</v>
      </c>
      <c r="G75" s="19" t="str">
        <f>MID(Main!AQ28,6,1)</f>
        <v xml:space="preserve"> </v>
      </c>
      <c r="H75" s="19" t="str">
        <f>MID(Main!AQ28,7,1)</f>
        <v>V</v>
      </c>
      <c r="I75" s="19" t="str">
        <f>MID(Main!AQ28,8,1)</f>
        <v>E</v>
      </c>
      <c r="J75" s="19" t="str">
        <f>MID(Main!AQ28,9,1)</f>
        <v>N</v>
      </c>
      <c r="K75" s="19" t="str">
        <f>MID(Main!AQ28,10,1)</f>
        <v>K</v>
      </c>
      <c r="L75" s="19" t="str">
        <f>MID(Main!AQ28,11,1)</f>
        <v>A</v>
      </c>
      <c r="M75" s="19" t="str">
        <f>MID(Main!AQ28,12,1)</f>
        <v>T</v>
      </c>
      <c r="N75" s="19" t="str">
        <f>MID(Main!AQ28,13,1)</f>
        <v>A</v>
      </c>
      <c r="O75" s="19" t="str">
        <f>MID(Main!AQ28,14,1)</f>
        <v>R</v>
      </c>
      <c r="P75" s="19" t="str">
        <f>MID(Main!AQ28,15,1)</f>
        <v>A</v>
      </c>
      <c r="Q75" s="19" t="str">
        <f>MID(Main!AQ28,16,1)</f>
        <v>M</v>
      </c>
      <c r="R75" s="19" t="str">
        <f>MID(Main!AQ28,17,1)</f>
        <v>A</v>
      </c>
      <c r="S75" s="19" t="str">
        <f>MID(Main!AQ28,18,1)</f>
        <v>N</v>
      </c>
      <c r="T75" s="19" t="str">
        <f>MID(Main!AQ28,19,1)</f>
        <v>A</v>
      </c>
      <c r="U75" s="19" t="str">
        <f>MID(Main!AQ28,20,1)</f>
        <v>I</v>
      </c>
      <c r="V75" s="19" t="str">
        <f>MID(Main!AQ28,21,1)</f>
        <v>A</v>
      </c>
      <c r="W75" s="19" t="str">
        <f>MID(Main!AQ28,22,1)</f>
        <v>H</v>
      </c>
      <c r="X75" s="19" t="str">
        <f>MID(Main!AQ28,23,1)</f>
        <v/>
      </c>
      <c r="Y75" s="19" t="str">
        <f>MID(Main!AQ28,24,1)</f>
        <v/>
      </c>
      <c r="Z75" s="19" t="str">
        <f>MID(Main!AQ28,25,1)</f>
        <v/>
      </c>
      <c r="AA75" s="19" t="str">
        <f>MID(Main!AQ28,26,1)</f>
        <v/>
      </c>
      <c r="AB75" s="19" t="str">
        <f>MID(Main!AQ28,27,1)</f>
        <v/>
      </c>
      <c r="AC75" s="19" t="str">
        <f>MID(Main!AQ28,28,1)</f>
        <v/>
      </c>
      <c r="AD75" s="19" t="str">
        <f>MID(Main!AQ28,29,1)</f>
        <v/>
      </c>
      <c r="AE75" s="19" t="str">
        <f>MID(Main!AQ28,30,1)</f>
        <v/>
      </c>
      <c r="AF75" s="19" t="str">
        <f>MID(Main!AQ28,31,1)</f>
        <v/>
      </c>
      <c r="AG75" s="19" t="str">
        <f>MID(Main!AQ28,32,1)</f>
        <v/>
      </c>
      <c r="AH75" s="19" t="str">
        <f>MID(Main!AQ28,33,1)</f>
        <v/>
      </c>
      <c r="AI75" s="19" t="str">
        <f>MID(Main!AQ28,34,1)</f>
        <v/>
      </c>
      <c r="AJ75" s="19" t="str">
        <f>MID(Main!AQ28,35,1)</f>
        <v/>
      </c>
      <c r="AK75" s="19" t="str">
        <f>MID(Main!AQ28,36,1)</f>
        <v/>
      </c>
      <c r="AL75" s="19" t="str">
        <f>MID(Main!AQ28,37,1)</f>
        <v/>
      </c>
      <c r="AM75" s="19" t="str">
        <f>MID(Main!AQ28,38,1)</f>
        <v/>
      </c>
      <c r="AN75" s="19" t="str">
        <f>MID(Main!AQ28,39,1)</f>
        <v/>
      </c>
      <c r="AO75" s="19" t="str">
        <f>MID(Main!AQ28,40,1)</f>
        <v/>
      </c>
      <c r="AP75" s="19" t="str">
        <f>MID(Main!AQ28,41,1)</f>
        <v/>
      </c>
      <c r="AQ75" s="19" t="str">
        <f>MID(Main!AQ28,42,1)</f>
        <v/>
      </c>
      <c r="AR75" s="195"/>
      <c r="AS75" s="195"/>
      <c r="AT75" s="195"/>
      <c r="AU75" s="195"/>
      <c r="AV75" s="195"/>
      <c r="AW75" s="195"/>
      <c r="AX75" s="195"/>
      <c r="AY75" s="195"/>
      <c r="AZ75" s="195"/>
      <c r="BA75" s="195"/>
      <c r="BB75" s="195"/>
      <c r="BC75" s="195"/>
      <c r="BD75" s="195"/>
      <c r="BE75" s="195"/>
      <c r="BF75" s="195"/>
      <c r="BG75" s="195"/>
      <c r="BH75" s="195"/>
      <c r="BI75" s="198"/>
      <c r="BO75" s="46">
        <v>69</v>
      </c>
      <c r="BP75" s="46" t="s">
        <v>510</v>
      </c>
      <c r="BQ75" s="46"/>
      <c r="BR75" s="46">
        <v>123450063</v>
      </c>
      <c r="BS75" s="46" t="str">
        <f t="shared" si="30"/>
        <v>Twelve  Crores  Thirty Four  Lakhs  Fifty Thousand and Sixty Three</v>
      </c>
      <c r="BT75" s="46">
        <f t="shared" si="31"/>
        <v>120000000</v>
      </c>
      <c r="BU75" s="46">
        <f t="shared" si="32"/>
        <v>12</v>
      </c>
      <c r="BV75" s="46" t="str">
        <f t="shared" si="33"/>
        <v xml:space="preserve">Twelve  Crores  </v>
      </c>
      <c r="BW75" s="46">
        <f t="shared" si="34"/>
        <v>3400000</v>
      </c>
      <c r="BX75" s="49">
        <f t="shared" si="35"/>
        <v>34</v>
      </c>
      <c r="BY75" s="46" t="str">
        <f t="shared" si="36"/>
        <v xml:space="preserve">Thirty Four  Lakhs  </v>
      </c>
      <c r="BZ75" s="46">
        <f t="shared" si="37"/>
        <v>50000</v>
      </c>
      <c r="CA75" s="49">
        <f t="shared" si="38"/>
        <v>50</v>
      </c>
      <c r="CB75" s="46" t="str">
        <f t="shared" si="39"/>
        <v xml:space="preserve">Fifty Thousand </v>
      </c>
      <c r="CC75" s="46">
        <f t="shared" si="40"/>
        <v>0</v>
      </c>
      <c r="CD75" s="49">
        <f t="shared" si="41"/>
        <v>0</v>
      </c>
      <c r="CE75" s="46" t="str">
        <f t="shared" si="42"/>
        <v/>
      </c>
      <c r="CF75" s="46">
        <f t="shared" si="43"/>
        <v>63</v>
      </c>
      <c r="CG75" s="49" t="str">
        <f t="shared" si="44"/>
        <v>Sixty Three</v>
      </c>
    </row>
    <row r="76" spans="1:85" ht="15" customHeight="1">
      <c r="A76" s="202"/>
      <c r="B76" s="20" t="str">
        <f>MID(Main!AR28,1,1)</f>
        <v>S</v>
      </c>
      <c r="C76" s="20" t="str">
        <f>MID(Main!AR28,2,1)</f>
        <v>H</v>
      </c>
      <c r="D76" s="20" t="str">
        <f>MID(Main!AR28,3,1)</f>
        <v>A</v>
      </c>
      <c r="E76" s="20" t="str">
        <f>MID(Main!AR28,4,1)</f>
        <v>I</v>
      </c>
      <c r="F76" s="20" t="str">
        <f>MID(Main!AR28,5,1)</f>
        <v>K</v>
      </c>
      <c r="G76" s="20" t="str">
        <f>MID(Main!AR28,6,1)</f>
        <v xml:space="preserve"> </v>
      </c>
      <c r="H76" s="20" t="str">
        <f>MID(Main!AR28,7,1)</f>
        <v>N</v>
      </c>
      <c r="I76" s="20" t="str">
        <f>MID(Main!AR28,8,1)</f>
        <v>A</v>
      </c>
      <c r="J76" s="20" t="str">
        <f>MID(Main!AR28,9,1)</f>
        <v>G</v>
      </c>
      <c r="K76" s="20" t="str">
        <f>MID(Main!AR28,10,1)</f>
        <v>A</v>
      </c>
      <c r="L76" s="20" t="str">
        <f>MID(Main!AR28,11,1)</f>
        <v>M</v>
      </c>
      <c r="M76" s="20" t="str">
        <f>MID(Main!AR28,12,1)</f>
        <v>A</v>
      </c>
      <c r="N76" s="20" t="str">
        <f>MID(Main!AR28,13,1)</f>
        <v>N</v>
      </c>
      <c r="O76" s="20" t="str">
        <f>MID(Main!AR28,14,1)</f>
        <v>I</v>
      </c>
      <c r="P76" s="20" t="str">
        <f>MID(Main!AR28,15,1)</f>
        <v/>
      </c>
      <c r="Q76" s="20" t="str">
        <f>MID(Main!AR28,16,1)</f>
        <v/>
      </c>
      <c r="R76" s="20" t="str">
        <f>MID(Main!AR28,17,1)</f>
        <v/>
      </c>
      <c r="S76" s="20" t="str">
        <f>MID(Main!AR28,18,1)</f>
        <v/>
      </c>
      <c r="T76" s="20" t="str">
        <f>MID(Main!AR28,19,1)</f>
        <v/>
      </c>
      <c r="U76" s="20" t="str">
        <f>MID(Main!AR28,20,1)</f>
        <v/>
      </c>
      <c r="V76" s="20" t="str">
        <f>MID(Main!AR28,21,1)</f>
        <v/>
      </c>
      <c r="W76" s="20" t="str">
        <f>MID(Main!AR28,22,1)</f>
        <v/>
      </c>
      <c r="X76" s="20" t="str">
        <f>MID(Main!AR28,23,1)</f>
        <v/>
      </c>
      <c r="Y76" s="20" t="str">
        <f>MID(Main!AR28,24,1)</f>
        <v/>
      </c>
      <c r="Z76" s="20" t="str">
        <f>MID(Main!AR28,25,1)</f>
        <v/>
      </c>
      <c r="AA76" s="20" t="str">
        <f>MID(Main!AR28,26,1)</f>
        <v/>
      </c>
      <c r="AB76" s="20" t="str">
        <f>MID(Main!AR28,27,1)</f>
        <v/>
      </c>
      <c r="AC76" s="20" t="str">
        <f>MID(Main!AR28,28,1)</f>
        <v/>
      </c>
      <c r="AD76" s="20" t="str">
        <f>MID(Main!AR28,29,1)</f>
        <v/>
      </c>
      <c r="AE76" s="20" t="str">
        <f>MID(Main!AR28,30,1)</f>
        <v/>
      </c>
      <c r="AF76" s="20" t="str">
        <f>MID(Main!AR28,31,1)</f>
        <v/>
      </c>
      <c r="AG76" s="20" t="str">
        <f>MID(Main!AR28,32,1)</f>
        <v/>
      </c>
      <c r="AH76" s="20" t="str">
        <f>MID(Main!AR28,33,1)</f>
        <v/>
      </c>
      <c r="AI76" s="20" t="str">
        <f>MID(Main!AR28,34,1)</f>
        <v/>
      </c>
      <c r="AJ76" s="20" t="str">
        <f>MID(Main!AR28,35,1)</f>
        <v/>
      </c>
      <c r="AK76" s="20" t="str">
        <f>MID(Main!AR28,36,1)</f>
        <v/>
      </c>
      <c r="AL76" s="20" t="str">
        <f>MID(Main!AR28,37,1)</f>
        <v/>
      </c>
      <c r="AM76" s="20" t="str">
        <f>MID(Main!AR28,38,1)</f>
        <v/>
      </c>
      <c r="AN76" s="20" t="str">
        <f>MID(Main!AR28,39,1)</f>
        <v/>
      </c>
      <c r="AO76" s="20" t="str">
        <f>MID(Main!AR28,40,1)</f>
        <v/>
      </c>
      <c r="AP76" s="20" t="str">
        <f>MID(Main!AR28,41,1)</f>
        <v/>
      </c>
      <c r="AQ76" s="20" t="str">
        <f>MID(Main!AR28,42,1)</f>
        <v/>
      </c>
      <c r="AR76" s="196"/>
      <c r="AS76" s="196"/>
      <c r="AT76" s="196"/>
      <c r="AU76" s="196"/>
      <c r="AV76" s="196"/>
      <c r="AW76" s="196"/>
      <c r="AX76" s="196"/>
      <c r="AY76" s="196"/>
      <c r="AZ76" s="196"/>
      <c r="BA76" s="196"/>
      <c r="BB76" s="196"/>
      <c r="BC76" s="196"/>
      <c r="BD76" s="196"/>
      <c r="BE76" s="196"/>
      <c r="BF76" s="196"/>
      <c r="BG76" s="196"/>
      <c r="BH76" s="196"/>
      <c r="BI76" s="199"/>
      <c r="BO76" s="46">
        <v>70</v>
      </c>
      <c r="BP76" s="46" t="s">
        <v>511</v>
      </c>
      <c r="BQ76" s="46"/>
      <c r="BR76" s="46">
        <v>123450064</v>
      </c>
      <c r="BS76" s="46" t="str">
        <f t="shared" si="30"/>
        <v>Twelve  Crores  Thirty Four  Lakhs  Fifty Thousand and Sixty Four</v>
      </c>
      <c r="BT76" s="46">
        <f t="shared" si="31"/>
        <v>120000000</v>
      </c>
      <c r="BU76" s="46">
        <f t="shared" si="32"/>
        <v>12</v>
      </c>
      <c r="BV76" s="46" t="str">
        <f t="shared" si="33"/>
        <v xml:space="preserve">Twelve  Crores  </v>
      </c>
      <c r="BW76" s="46">
        <f t="shared" si="34"/>
        <v>3400000</v>
      </c>
      <c r="BX76" s="49">
        <f t="shared" si="35"/>
        <v>34</v>
      </c>
      <c r="BY76" s="46" t="str">
        <f t="shared" si="36"/>
        <v xml:space="preserve">Thirty Four  Lakhs  </v>
      </c>
      <c r="BZ76" s="46">
        <f t="shared" si="37"/>
        <v>50000</v>
      </c>
      <c r="CA76" s="49">
        <f t="shared" si="38"/>
        <v>50</v>
      </c>
      <c r="CB76" s="46" t="str">
        <f t="shared" si="39"/>
        <v xml:space="preserve">Fifty Thousand </v>
      </c>
      <c r="CC76" s="46">
        <f t="shared" si="40"/>
        <v>0</v>
      </c>
      <c r="CD76" s="49">
        <f t="shared" si="41"/>
        <v>0</v>
      </c>
      <c r="CE76" s="46" t="str">
        <f t="shared" si="42"/>
        <v/>
      </c>
      <c r="CF76" s="46">
        <f t="shared" si="43"/>
        <v>64</v>
      </c>
      <c r="CG76" s="49" t="str">
        <f t="shared" si="44"/>
        <v>Sixty Four</v>
      </c>
    </row>
    <row r="77" spans="1:85" ht="15" customHeight="1">
      <c r="A77" s="200">
        <f>IF(AR77="","",SUBTOTAL(103,$AR$8:AR77))</f>
        <v>24</v>
      </c>
      <c r="B77" s="18" t="str">
        <f>MID(Main!AP29,1,1)</f>
        <v>S</v>
      </c>
      <c r="C77" s="18" t="str">
        <f>MID(Main!AP29,2,1)</f>
        <v>H</v>
      </c>
      <c r="D77" s="18" t="str">
        <f>MID(Main!AP29,3,1)</f>
        <v>A</v>
      </c>
      <c r="E77" s="18" t="str">
        <f>MID(Main!AP29,4,1)</f>
        <v>I</v>
      </c>
      <c r="F77" s="18" t="str">
        <f>MID(Main!AP29,5,1)</f>
        <v>K</v>
      </c>
      <c r="G77" s="18" t="str">
        <f>MID(Main!AP29,6,1)</f>
        <v xml:space="preserve"> </v>
      </c>
      <c r="H77" s="18" t="str">
        <f>MID(Main!AP29,7,1)</f>
        <v>S</v>
      </c>
      <c r="I77" s="18" t="str">
        <f>MID(Main!AP29,8,1)</f>
        <v>A</v>
      </c>
      <c r="J77" s="18" t="str">
        <f>MID(Main!AP29,9,1)</f>
        <v>L</v>
      </c>
      <c r="K77" s="18" t="str">
        <f>MID(Main!AP29,10,1)</f>
        <v>M</v>
      </c>
      <c r="L77" s="18" t="str">
        <f>MID(Main!AP29,11,1)</f>
        <v>A</v>
      </c>
      <c r="M77" s="18" t="str">
        <f>MID(Main!AP29,12,1)</f>
        <v/>
      </c>
      <c r="N77" s="18" t="str">
        <f>MID(Main!AP29,13,1)</f>
        <v/>
      </c>
      <c r="O77" s="18" t="str">
        <f>MID(Main!AP29,14,1)</f>
        <v/>
      </c>
      <c r="P77" s="18" t="str">
        <f>MID(Main!AP29,15,1)</f>
        <v/>
      </c>
      <c r="Q77" s="18" t="str">
        <f>MID(Main!AP29,16,1)</f>
        <v/>
      </c>
      <c r="R77" s="18" t="str">
        <f>MID(Main!AP29,17,1)</f>
        <v/>
      </c>
      <c r="S77" s="18" t="str">
        <f>MID(Main!AP29,18,1)</f>
        <v/>
      </c>
      <c r="T77" s="18" t="str">
        <f>MID(Main!AP29,19,1)</f>
        <v/>
      </c>
      <c r="U77" s="18" t="str">
        <f>MID(Main!AP29,20,1)</f>
        <v/>
      </c>
      <c r="V77" s="18" t="str">
        <f>MID(Main!AP29,21,1)</f>
        <v/>
      </c>
      <c r="W77" s="18" t="str">
        <f>MID(Main!AP29,22,1)</f>
        <v/>
      </c>
      <c r="X77" s="18" t="str">
        <f>MID(Main!AP29,23,1)</f>
        <v/>
      </c>
      <c r="Y77" s="18" t="str">
        <f>MID(Main!AP29,24,1)</f>
        <v/>
      </c>
      <c r="Z77" s="18" t="str">
        <f>MID(Main!AP29,25,1)</f>
        <v/>
      </c>
      <c r="AA77" s="18" t="str">
        <f>MID(Main!AP29,26,1)</f>
        <v/>
      </c>
      <c r="AB77" s="18" t="str">
        <f>MID(Main!AP29,27,1)</f>
        <v/>
      </c>
      <c r="AC77" s="18" t="str">
        <f>MID(Main!AP29,28,1)</f>
        <v/>
      </c>
      <c r="AD77" s="18" t="str">
        <f>MID(Main!AP29,29,1)</f>
        <v/>
      </c>
      <c r="AE77" s="18" t="str">
        <f>MID(Main!AP29,30,1)</f>
        <v/>
      </c>
      <c r="AF77" s="18" t="str">
        <f>MID(Main!AP29,31,1)</f>
        <v/>
      </c>
      <c r="AG77" s="18" t="str">
        <f>MID(Main!AP29,32,1)</f>
        <v/>
      </c>
      <c r="AH77" s="18" t="str">
        <f>MID(Main!AP29,33,1)</f>
        <v/>
      </c>
      <c r="AI77" s="18" t="str">
        <f>MID(Main!AP29,34,1)</f>
        <v/>
      </c>
      <c r="AJ77" s="18" t="str">
        <f>MID(Main!AP29,35,1)</f>
        <v/>
      </c>
      <c r="AK77" s="18" t="str">
        <f>MID(Main!AP29,36,1)</f>
        <v/>
      </c>
      <c r="AL77" s="18" t="str">
        <f>MID(Main!AP29,37,1)</f>
        <v/>
      </c>
      <c r="AM77" s="18" t="str">
        <f>MID(Main!AP29,38,1)</f>
        <v/>
      </c>
      <c r="AN77" s="18" t="str">
        <f>MID(Main!AP29,39,1)</f>
        <v/>
      </c>
      <c r="AO77" s="18" t="str">
        <f>MID(Main!AP29,40,1)</f>
        <v/>
      </c>
      <c r="AP77" s="18" t="str">
        <f>MID(Main!AP29,41,1)</f>
        <v/>
      </c>
      <c r="AQ77" s="18" t="str">
        <f>MID(Main!AP29,42,1)</f>
        <v/>
      </c>
      <c r="AR77" s="194" t="str">
        <f>IF(Main!W29="","",Main!W29)</f>
        <v>G</v>
      </c>
      <c r="AS77" s="194" t="str">
        <f>IF(Main!X29="","",Main!X29)</f>
        <v/>
      </c>
      <c r="AT77" s="194" t="str">
        <f>IF(Main!Y29="","",Main!Y29)</f>
        <v/>
      </c>
      <c r="AU77" s="194" t="str">
        <f>IF(Main!Z29="","",Main!Z29)</f>
        <v>01</v>
      </c>
      <c r="AV77" s="194" t="str">
        <f>IF(Main!AA29="","",Main!AA29)</f>
        <v>07</v>
      </c>
      <c r="AW77" s="194" t="str">
        <f>IF(Main!AB29="","",Main!AB29)</f>
        <v>2012</v>
      </c>
      <c r="AX77" s="194" t="str">
        <f>IF(Main!AC29="","",Main!AC29)</f>
        <v>A</v>
      </c>
      <c r="AY77" s="194" t="str">
        <f>IF(Main!AD29="","",Main!AD29)</f>
        <v>01T</v>
      </c>
      <c r="AZ77" s="194" t="str">
        <f>IF(Main!AE29="","",Main!AE29)</f>
        <v>02T</v>
      </c>
      <c r="BA77" s="194" t="str">
        <f>IF(Main!AF29="","",Main!AF29)</f>
        <v>09H</v>
      </c>
      <c r="BB77" s="194" t="str">
        <f>IF(Main!AG29="","",Main!AG29)</f>
        <v>13E</v>
      </c>
      <c r="BC77" s="194" t="str">
        <f>IF(Main!AH29="","",Main!AH29)</f>
        <v>T</v>
      </c>
      <c r="BD77" s="194" t="str">
        <f>IF(Main!AI29="","",Main!AI29)</f>
        <v>15T</v>
      </c>
      <c r="BE77" s="194" t="str">
        <f>IF(Main!AJ29="","",Main!AJ29)</f>
        <v>19T</v>
      </c>
      <c r="BF77" s="194" t="str">
        <f>IF(Main!AK29="","",Main!AK29)</f>
        <v>21T</v>
      </c>
      <c r="BG77" s="194">
        <f>IF(Main!AL29="","",Main!AL29)</f>
        <v>6</v>
      </c>
      <c r="BH77" s="194" t="str">
        <f>IF(Main!AM29="","",Main!AM29)</f>
        <v/>
      </c>
      <c r="BI77" s="197" t="str">
        <f>IF(Main!AN29="","",Main!AN29)</f>
        <v>Fee Paid Rs: 125</v>
      </c>
      <c r="BO77" s="46">
        <v>71</v>
      </c>
      <c r="BP77" s="46" t="s">
        <v>512</v>
      </c>
      <c r="BQ77" s="46"/>
      <c r="BR77" s="46">
        <v>123450065</v>
      </c>
      <c r="BS77" s="46" t="str">
        <f t="shared" si="30"/>
        <v>Twelve  Crores  Thirty Four  Lakhs  Fifty Thousand and Sixty Five</v>
      </c>
      <c r="BT77" s="46">
        <f t="shared" si="31"/>
        <v>120000000</v>
      </c>
      <c r="BU77" s="46">
        <f t="shared" si="32"/>
        <v>12</v>
      </c>
      <c r="BV77" s="46" t="str">
        <f t="shared" si="33"/>
        <v xml:space="preserve">Twelve  Crores  </v>
      </c>
      <c r="BW77" s="46">
        <f t="shared" si="34"/>
        <v>3400000</v>
      </c>
      <c r="BX77" s="49">
        <f t="shared" si="35"/>
        <v>34</v>
      </c>
      <c r="BY77" s="46" t="str">
        <f t="shared" si="36"/>
        <v xml:space="preserve">Thirty Four  Lakhs  </v>
      </c>
      <c r="BZ77" s="46">
        <f t="shared" si="37"/>
        <v>50000</v>
      </c>
      <c r="CA77" s="49">
        <f t="shared" si="38"/>
        <v>50</v>
      </c>
      <c r="CB77" s="46" t="str">
        <f t="shared" si="39"/>
        <v xml:space="preserve">Fifty Thousand </v>
      </c>
      <c r="CC77" s="46">
        <f t="shared" si="40"/>
        <v>0</v>
      </c>
      <c r="CD77" s="49">
        <f t="shared" si="41"/>
        <v>0</v>
      </c>
      <c r="CE77" s="46" t="str">
        <f t="shared" si="42"/>
        <v/>
      </c>
      <c r="CF77" s="46">
        <f t="shared" si="43"/>
        <v>65</v>
      </c>
      <c r="CG77" s="49" t="str">
        <f t="shared" si="44"/>
        <v>Sixty Five</v>
      </c>
    </row>
    <row r="78" spans="1:85" ht="15" customHeight="1">
      <c r="A78" s="201"/>
      <c r="B78" s="19" t="str">
        <f>MID(Main!AQ29,1,1)</f>
        <v>S</v>
      </c>
      <c r="C78" s="19" t="str">
        <f>MID(Main!AQ29,2,1)</f>
        <v>H</v>
      </c>
      <c r="D78" s="19" t="str">
        <f>MID(Main!AQ29,3,1)</f>
        <v>A</v>
      </c>
      <c r="E78" s="19" t="str">
        <f>MID(Main!AQ29,4,1)</f>
        <v>I</v>
      </c>
      <c r="F78" s="19" t="str">
        <f>MID(Main!AQ29,5,1)</f>
        <v>K</v>
      </c>
      <c r="G78" s="19" t="str">
        <f>MID(Main!AQ29,6,1)</f>
        <v xml:space="preserve"> </v>
      </c>
      <c r="H78" s="19" t="str">
        <f>MID(Main!AQ29,7,1)</f>
        <v>V</v>
      </c>
      <c r="I78" s="19" t="str">
        <f>MID(Main!AQ29,8,1)</f>
        <v>E</v>
      </c>
      <c r="J78" s="19" t="str">
        <f>MID(Main!AQ29,9,1)</f>
        <v>N</v>
      </c>
      <c r="K78" s="19" t="str">
        <f>MID(Main!AQ29,10,1)</f>
        <v>K</v>
      </c>
      <c r="L78" s="19" t="str">
        <f>MID(Main!AQ29,11,1)</f>
        <v>A</v>
      </c>
      <c r="M78" s="19" t="str">
        <f>MID(Main!AQ29,12,1)</f>
        <v>T</v>
      </c>
      <c r="N78" s="19" t="str">
        <f>MID(Main!AQ29,13,1)</f>
        <v>A</v>
      </c>
      <c r="O78" s="19" t="str">
        <f>MID(Main!AQ29,14,1)</f>
        <v>R</v>
      </c>
      <c r="P78" s="19" t="str">
        <f>MID(Main!AQ29,15,1)</f>
        <v>A</v>
      </c>
      <c r="Q78" s="19" t="str">
        <f>MID(Main!AQ29,16,1)</f>
        <v>M</v>
      </c>
      <c r="R78" s="19" t="str">
        <f>MID(Main!AQ29,17,1)</f>
        <v>A</v>
      </c>
      <c r="S78" s="19" t="str">
        <f>MID(Main!AQ29,18,1)</f>
        <v>N</v>
      </c>
      <c r="T78" s="19" t="str">
        <f>MID(Main!AQ29,19,1)</f>
        <v>A</v>
      </c>
      <c r="U78" s="19" t="str">
        <f>MID(Main!AQ29,20,1)</f>
        <v>I</v>
      </c>
      <c r="V78" s="19" t="str">
        <f>MID(Main!AQ29,21,1)</f>
        <v>A</v>
      </c>
      <c r="W78" s="19" t="str">
        <f>MID(Main!AQ29,22,1)</f>
        <v>H</v>
      </c>
      <c r="X78" s="19" t="str">
        <f>MID(Main!AQ29,23,1)</f>
        <v/>
      </c>
      <c r="Y78" s="19" t="str">
        <f>MID(Main!AQ29,24,1)</f>
        <v/>
      </c>
      <c r="Z78" s="19" t="str">
        <f>MID(Main!AQ29,25,1)</f>
        <v/>
      </c>
      <c r="AA78" s="19" t="str">
        <f>MID(Main!AQ29,26,1)</f>
        <v/>
      </c>
      <c r="AB78" s="19" t="str">
        <f>MID(Main!AQ29,27,1)</f>
        <v/>
      </c>
      <c r="AC78" s="19" t="str">
        <f>MID(Main!AQ29,28,1)</f>
        <v/>
      </c>
      <c r="AD78" s="19" t="str">
        <f>MID(Main!AQ29,29,1)</f>
        <v/>
      </c>
      <c r="AE78" s="19" t="str">
        <f>MID(Main!AQ29,30,1)</f>
        <v/>
      </c>
      <c r="AF78" s="19" t="str">
        <f>MID(Main!AQ29,31,1)</f>
        <v/>
      </c>
      <c r="AG78" s="19" t="str">
        <f>MID(Main!AQ29,32,1)</f>
        <v/>
      </c>
      <c r="AH78" s="19" t="str">
        <f>MID(Main!AQ29,33,1)</f>
        <v/>
      </c>
      <c r="AI78" s="19" t="str">
        <f>MID(Main!AQ29,34,1)</f>
        <v/>
      </c>
      <c r="AJ78" s="19" t="str">
        <f>MID(Main!AQ29,35,1)</f>
        <v/>
      </c>
      <c r="AK78" s="19" t="str">
        <f>MID(Main!AQ29,36,1)</f>
        <v/>
      </c>
      <c r="AL78" s="19" t="str">
        <f>MID(Main!AQ29,37,1)</f>
        <v/>
      </c>
      <c r="AM78" s="19" t="str">
        <f>MID(Main!AQ29,38,1)</f>
        <v/>
      </c>
      <c r="AN78" s="19" t="str">
        <f>MID(Main!AQ29,39,1)</f>
        <v/>
      </c>
      <c r="AO78" s="19" t="str">
        <f>MID(Main!AQ29,40,1)</f>
        <v/>
      </c>
      <c r="AP78" s="19" t="str">
        <f>MID(Main!AQ29,41,1)</f>
        <v/>
      </c>
      <c r="AQ78" s="19" t="str">
        <f>MID(Main!AQ29,42,1)</f>
        <v/>
      </c>
      <c r="AR78" s="195"/>
      <c r="AS78" s="195"/>
      <c r="AT78" s="195"/>
      <c r="AU78" s="195"/>
      <c r="AV78" s="195"/>
      <c r="AW78" s="195"/>
      <c r="AX78" s="195"/>
      <c r="AY78" s="195"/>
      <c r="AZ78" s="195"/>
      <c r="BA78" s="195"/>
      <c r="BB78" s="195"/>
      <c r="BC78" s="195"/>
      <c r="BD78" s="195"/>
      <c r="BE78" s="195"/>
      <c r="BF78" s="195"/>
      <c r="BG78" s="195"/>
      <c r="BH78" s="195"/>
      <c r="BI78" s="198"/>
      <c r="BO78" s="46">
        <v>72</v>
      </c>
      <c r="BP78" s="46" t="s">
        <v>513</v>
      </c>
      <c r="BQ78" s="46"/>
      <c r="BR78" s="46">
        <v>123450066</v>
      </c>
      <c r="BS78" s="46" t="str">
        <f t="shared" si="30"/>
        <v>Twelve  Crores  Thirty Four  Lakhs  Fifty Thousand and Sixty Six</v>
      </c>
      <c r="BT78" s="46">
        <f t="shared" si="31"/>
        <v>120000000</v>
      </c>
      <c r="BU78" s="46">
        <f t="shared" si="32"/>
        <v>12</v>
      </c>
      <c r="BV78" s="46" t="str">
        <f t="shared" si="33"/>
        <v xml:space="preserve">Twelve  Crores  </v>
      </c>
      <c r="BW78" s="46">
        <f t="shared" si="34"/>
        <v>3400000</v>
      </c>
      <c r="BX78" s="49">
        <f t="shared" si="35"/>
        <v>34</v>
      </c>
      <c r="BY78" s="46" t="str">
        <f t="shared" si="36"/>
        <v xml:space="preserve">Thirty Four  Lakhs  </v>
      </c>
      <c r="BZ78" s="46">
        <f t="shared" si="37"/>
        <v>50000</v>
      </c>
      <c r="CA78" s="49">
        <f t="shared" si="38"/>
        <v>50</v>
      </c>
      <c r="CB78" s="46" t="str">
        <f t="shared" si="39"/>
        <v xml:space="preserve">Fifty Thousand </v>
      </c>
      <c r="CC78" s="46">
        <f t="shared" si="40"/>
        <v>0</v>
      </c>
      <c r="CD78" s="49">
        <f t="shared" si="41"/>
        <v>0</v>
      </c>
      <c r="CE78" s="46" t="str">
        <f t="shared" si="42"/>
        <v/>
      </c>
      <c r="CF78" s="46">
        <f t="shared" si="43"/>
        <v>66</v>
      </c>
      <c r="CG78" s="49" t="str">
        <f t="shared" si="44"/>
        <v>Sixty Six</v>
      </c>
    </row>
    <row r="79" spans="1:85" ht="15" customHeight="1">
      <c r="A79" s="202"/>
      <c r="B79" s="20" t="str">
        <f>MID(Main!AR29,1,1)</f>
        <v>S</v>
      </c>
      <c r="C79" s="20" t="str">
        <f>MID(Main!AR29,2,1)</f>
        <v>H</v>
      </c>
      <c r="D79" s="20" t="str">
        <f>MID(Main!AR29,3,1)</f>
        <v>A</v>
      </c>
      <c r="E79" s="20" t="str">
        <f>MID(Main!AR29,4,1)</f>
        <v>I</v>
      </c>
      <c r="F79" s="20" t="str">
        <f>MID(Main!AR29,5,1)</f>
        <v>K</v>
      </c>
      <c r="G79" s="20" t="str">
        <f>MID(Main!AR29,6,1)</f>
        <v xml:space="preserve"> </v>
      </c>
      <c r="H79" s="20" t="str">
        <f>MID(Main!AR29,7,1)</f>
        <v>N</v>
      </c>
      <c r="I79" s="20" t="str">
        <f>MID(Main!AR29,8,1)</f>
        <v>A</v>
      </c>
      <c r="J79" s="20" t="str">
        <f>MID(Main!AR29,9,1)</f>
        <v>G</v>
      </c>
      <c r="K79" s="20" t="str">
        <f>MID(Main!AR29,10,1)</f>
        <v>A</v>
      </c>
      <c r="L79" s="20" t="str">
        <f>MID(Main!AR29,11,1)</f>
        <v>M</v>
      </c>
      <c r="M79" s="20" t="str">
        <f>MID(Main!AR29,12,1)</f>
        <v>A</v>
      </c>
      <c r="N79" s="20" t="str">
        <f>MID(Main!AR29,13,1)</f>
        <v>N</v>
      </c>
      <c r="O79" s="20" t="str">
        <f>MID(Main!AR29,14,1)</f>
        <v>I</v>
      </c>
      <c r="P79" s="20" t="str">
        <f>MID(Main!AR29,15,1)</f>
        <v/>
      </c>
      <c r="Q79" s="20" t="str">
        <f>MID(Main!AR29,16,1)</f>
        <v/>
      </c>
      <c r="R79" s="20" t="str">
        <f>MID(Main!AR29,17,1)</f>
        <v/>
      </c>
      <c r="S79" s="20" t="str">
        <f>MID(Main!AR29,18,1)</f>
        <v/>
      </c>
      <c r="T79" s="20" t="str">
        <f>MID(Main!AR29,19,1)</f>
        <v/>
      </c>
      <c r="U79" s="20" t="str">
        <f>MID(Main!AR29,20,1)</f>
        <v/>
      </c>
      <c r="V79" s="20" t="str">
        <f>MID(Main!AR29,21,1)</f>
        <v/>
      </c>
      <c r="W79" s="20" t="str">
        <f>MID(Main!AR29,22,1)</f>
        <v/>
      </c>
      <c r="X79" s="20" t="str">
        <f>MID(Main!AR29,23,1)</f>
        <v/>
      </c>
      <c r="Y79" s="20" t="str">
        <f>MID(Main!AR29,24,1)</f>
        <v/>
      </c>
      <c r="Z79" s="20" t="str">
        <f>MID(Main!AR29,25,1)</f>
        <v/>
      </c>
      <c r="AA79" s="20" t="str">
        <f>MID(Main!AR29,26,1)</f>
        <v/>
      </c>
      <c r="AB79" s="20" t="str">
        <f>MID(Main!AR29,27,1)</f>
        <v/>
      </c>
      <c r="AC79" s="20" t="str">
        <f>MID(Main!AR29,28,1)</f>
        <v/>
      </c>
      <c r="AD79" s="20" t="str">
        <f>MID(Main!AR29,29,1)</f>
        <v/>
      </c>
      <c r="AE79" s="20" t="str">
        <f>MID(Main!AR29,30,1)</f>
        <v/>
      </c>
      <c r="AF79" s="20" t="str">
        <f>MID(Main!AR29,31,1)</f>
        <v/>
      </c>
      <c r="AG79" s="20" t="str">
        <f>MID(Main!AR29,32,1)</f>
        <v/>
      </c>
      <c r="AH79" s="20" t="str">
        <f>MID(Main!AR29,33,1)</f>
        <v/>
      </c>
      <c r="AI79" s="20" t="str">
        <f>MID(Main!AR29,34,1)</f>
        <v/>
      </c>
      <c r="AJ79" s="20" t="str">
        <f>MID(Main!AR29,35,1)</f>
        <v/>
      </c>
      <c r="AK79" s="20" t="str">
        <f>MID(Main!AR29,36,1)</f>
        <v/>
      </c>
      <c r="AL79" s="20" t="str">
        <f>MID(Main!AR29,37,1)</f>
        <v/>
      </c>
      <c r="AM79" s="20" t="str">
        <f>MID(Main!AR29,38,1)</f>
        <v/>
      </c>
      <c r="AN79" s="20" t="str">
        <f>MID(Main!AR29,39,1)</f>
        <v/>
      </c>
      <c r="AO79" s="20" t="str">
        <f>MID(Main!AR29,40,1)</f>
        <v/>
      </c>
      <c r="AP79" s="20" t="str">
        <f>MID(Main!AR29,41,1)</f>
        <v/>
      </c>
      <c r="AQ79" s="20" t="str">
        <f>MID(Main!AR29,42,1)</f>
        <v/>
      </c>
      <c r="AR79" s="196"/>
      <c r="AS79" s="196"/>
      <c r="AT79" s="196"/>
      <c r="AU79" s="196"/>
      <c r="AV79" s="196"/>
      <c r="AW79" s="196"/>
      <c r="AX79" s="196"/>
      <c r="AY79" s="196"/>
      <c r="AZ79" s="196"/>
      <c r="BA79" s="196"/>
      <c r="BB79" s="196"/>
      <c r="BC79" s="196"/>
      <c r="BD79" s="196"/>
      <c r="BE79" s="196"/>
      <c r="BF79" s="196"/>
      <c r="BG79" s="196"/>
      <c r="BH79" s="196"/>
      <c r="BI79" s="199"/>
      <c r="BO79" s="46">
        <v>73</v>
      </c>
      <c r="BP79" s="46" t="s">
        <v>514</v>
      </c>
      <c r="BQ79" s="46"/>
      <c r="BR79" s="46">
        <v>123450067</v>
      </c>
      <c r="BS79" s="46" t="str">
        <f t="shared" si="30"/>
        <v>Twelve  Crores  Thirty Four  Lakhs  Fifty Thousand and Sixty Seven</v>
      </c>
      <c r="BT79" s="46">
        <f t="shared" si="31"/>
        <v>120000000</v>
      </c>
      <c r="BU79" s="46">
        <f t="shared" si="32"/>
        <v>12</v>
      </c>
      <c r="BV79" s="46" t="str">
        <f t="shared" si="33"/>
        <v xml:space="preserve">Twelve  Crores  </v>
      </c>
      <c r="BW79" s="46">
        <f t="shared" si="34"/>
        <v>3400000</v>
      </c>
      <c r="BX79" s="49">
        <f t="shared" si="35"/>
        <v>34</v>
      </c>
      <c r="BY79" s="46" t="str">
        <f t="shared" si="36"/>
        <v xml:space="preserve">Thirty Four  Lakhs  </v>
      </c>
      <c r="BZ79" s="46">
        <f t="shared" si="37"/>
        <v>50000</v>
      </c>
      <c r="CA79" s="49">
        <f t="shared" si="38"/>
        <v>50</v>
      </c>
      <c r="CB79" s="46" t="str">
        <f t="shared" si="39"/>
        <v xml:space="preserve">Fifty Thousand </v>
      </c>
      <c r="CC79" s="46">
        <f t="shared" si="40"/>
        <v>0</v>
      </c>
      <c r="CD79" s="49">
        <f t="shared" si="41"/>
        <v>0</v>
      </c>
      <c r="CE79" s="46" t="str">
        <f t="shared" si="42"/>
        <v/>
      </c>
      <c r="CF79" s="46">
        <f t="shared" si="43"/>
        <v>67</v>
      </c>
      <c r="CG79" s="49" t="str">
        <f t="shared" si="44"/>
        <v>Sixty Seven</v>
      </c>
    </row>
    <row r="80" spans="1:85" ht="15" customHeight="1">
      <c r="A80" s="200">
        <f>IF(AR80="","",SUBTOTAL(103,$AR$8:AR80))</f>
        <v>25</v>
      </c>
      <c r="B80" s="18" t="str">
        <f>MID(Main!AP30,1,1)</f>
        <v>C</v>
      </c>
      <c r="C80" s="18" t="str">
        <f>MID(Main!AP30,2,1)</f>
        <v>H</v>
      </c>
      <c r="D80" s="18" t="str">
        <f>MID(Main!AP30,3,1)</f>
        <v>I</v>
      </c>
      <c r="E80" s="18" t="str">
        <f>MID(Main!AP30,4,1)</f>
        <v>N</v>
      </c>
      <c r="F80" s="18" t="str">
        <f>MID(Main!AP30,5,1)</f>
        <v>T</v>
      </c>
      <c r="G80" s="18" t="str">
        <f>MID(Main!AP30,6,1)</f>
        <v>H</v>
      </c>
      <c r="H80" s="18" t="str">
        <f>MID(Main!AP30,7,1)</f>
        <v>A</v>
      </c>
      <c r="I80" s="18" t="str">
        <f>MID(Main!AP30,8,1)</f>
        <v>L</v>
      </c>
      <c r="J80" s="18" t="str">
        <f>MID(Main!AP30,9,1)</f>
        <v>A</v>
      </c>
      <c r="K80" s="18" t="str">
        <f>MID(Main!AP30,10,1)</f>
        <v xml:space="preserve"> </v>
      </c>
      <c r="L80" s="18" t="str">
        <f>MID(Main!AP30,11,1)</f>
        <v>S</v>
      </c>
      <c r="M80" s="18" t="str">
        <f>MID(Main!AP30,12,1)</f>
        <v>A</v>
      </c>
      <c r="N80" s="18" t="str">
        <f>MID(Main!AP30,13,1)</f>
        <v>N</v>
      </c>
      <c r="O80" s="18" t="str">
        <f>MID(Main!AP30,14,1)</f>
        <v>T</v>
      </c>
      <c r="P80" s="18" t="str">
        <f>MID(Main!AP30,15,1)</f>
        <v>H</v>
      </c>
      <c r="Q80" s="18" t="str">
        <f>MID(Main!AP30,16,1)</f>
        <v>A</v>
      </c>
      <c r="R80" s="18" t="str">
        <f>MID(Main!AP30,17,1)</f>
        <v xml:space="preserve"> </v>
      </c>
      <c r="S80" s="18" t="str">
        <f>MID(Main!AP30,18,1)</f>
        <v>K</v>
      </c>
      <c r="T80" s="18" t="str">
        <f>MID(Main!AP30,19,1)</f>
        <v>U</v>
      </c>
      <c r="U80" s="18" t="str">
        <f>MID(Main!AP30,20,1)</f>
        <v>M</v>
      </c>
      <c r="V80" s="18" t="str">
        <f>MID(Main!AP30,21,1)</f>
        <v>A</v>
      </c>
      <c r="W80" s="18" t="str">
        <f>MID(Main!AP30,22,1)</f>
        <v>R</v>
      </c>
      <c r="X80" s="18" t="str">
        <f>MID(Main!AP30,23,1)</f>
        <v>I</v>
      </c>
      <c r="Y80" s="18" t="str">
        <f>MID(Main!AP30,24,1)</f>
        <v/>
      </c>
      <c r="Z80" s="18" t="str">
        <f>MID(Main!AP30,25,1)</f>
        <v/>
      </c>
      <c r="AA80" s="18" t="str">
        <f>MID(Main!AP30,26,1)</f>
        <v/>
      </c>
      <c r="AB80" s="18" t="str">
        <f>MID(Main!AP30,27,1)</f>
        <v/>
      </c>
      <c r="AC80" s="18" t="str">
        <f>MID(Main!AP30,28,1)</f>
        <v/>
      </c>
      <c r="AD80" s="18" t="str">
        <f>MID(Main!AP30,29,1)</f>
        <v/>
      </c>
      <c r="AE80" s="18" t="str">
        <f>MID(Main!AP30,30,1)</f>
        <v/>
      </c>
      <c r="AF80" s="18" t="str">
        <f>MID(Main!AP30,31,1)</f>
        <v/>
      </c>
      <c r="AG80" s="18" t="str">
        <f>MID(Main!AP30,32,1)</f>
        <v/>
      </c>
      <c r="AH80" s="18" t="str">
        <f>MID(Main!AP30,33,1)</f>
        <v/>
      </c>
      <c r="AI80" s="18" t="str">
        <f>MID(Main!AP30,34,1)</f>
        <v/>
      </c>
      <c r="AJ80" s="18" t="str">
        <f>MID(Main!AP30,35,1)</f>
        <v/>
      </c>
      <c r="AK80" s="18" t="str">
        <f>MID(Main!AP30,36,1)</f>
        <v/>
      </c>
      <c r="AL80" s="18" t="str">
        <f>MID(Main!AP30,37,1)</f>
        <v/>
      </c>
      <c r="AM80" s="18" t="str">
        <f>MID(Main!AP30,38,1)</f>
        <v/>
      </c>
      <c r="AN80" s="18" t="str">
        <f>MID(Main!AP30,39,1)</f>
        <v/>
      </c>
      <c r="AO80" s="18" t="str">
        <f>MID(Main!AP30,40,1)</f>
        <v/>
      </c>
      <c r="AP80" s="18" t="str">
        <f>MID(Main!AP30,41,1)</f>
        <v/>
      </c>
      <c r="AQ80" s="18" t="str">
        <f>MID(Main!AP30,42,1)</f>
        <v/>
      </c>
      <c r="AR80" s="194" t="str">
        <f>IF(Main!W30="","",Main!W30)</f>
        <v>G</v>
      </c>
      <c r="AS80" s="194" t="str">
        <f>IF(Main!X30="","",Main!X30)</f>
        <v/>
      </c>
      <c r="AT80" s="194" t="str">
        <f>IF(Main!Y30="","",Main!Y30)</f>
        <v/>
      </c>
      <c r="AU80" s="194" t="str">
        <f>IF(Main!Z30="","",Main!Z30)</f>
        <v>01</v>
      </c>
      <c r="AV80" s="194" t="str">
        <f>IF(Main!AA30="","",Main!AA30)</f>
        <v>07</v>
      </c>
      <c r="AW80" s="194" t="str">
        <f>IF(Main!AB30="","",Main!AB30)</f>
        <v>2013</v>
      </c>
      <c r="AX80" s="194" t="str">
        <f>IF(Main!AC30="","",Main!AC30)</f>
        <v>A</v>
      </c>
      <c r="AY80" s="194" t="str">
        <f>IF(Main!AD30="","",Main!AD30)</f>
        <v>01T</v>
      </c>
      <c r="AZ80" s="194" t="str">
        <f>IF(Main!AE30="","",Main!AE30)</f>
        <v>02T</v>
      </c>
      <c r="BA80" s="194" t="str">
        <f>IF(Main!AF30="","",Main!AF30)</f>
        <v>09H</v>
      </c>
      <c r="BB80" s="194" t="str">
        <f>IF(Main!AG30="","",Main!AG30)</f>
        <v>13E</v>
      </c>
      <c r="BC80" s="194" t="str">
        <f>IF(Main!AH30="","",Main!AH30)</f>
        <v>T</v>
      </c>
      <c r="BD80" s="194" t="str">
        <f>IF(Main!AI30="","",Main!AI30)</f>
        <v>15T</v>
      </c>
      <c r="BE80" s="194" t="str">
        <f>IF(Main!AJ30="","",Main!AJ30)</f>
        <v>19T</v>
      </c>
      <c r="BF80" s="194" t="str">
        <f>IF(Main!AK30="","",Main!AK30)</f>
        <v>21T</v>
      </c>
      <c r="BG80" s="194">
        <f>IF(Main!AL30="","",Main!AL30)</f>
        <v>6</v>
      </c>
      <c r="BH80" s="194" t="str">
        <f>IF(Main!AM30="","",Main!AM30)</f>
        <v/>
      </c>
      <c r="BI80" s="197" t="str">
        <f>IF(Main!AN30="","",Main!AN30)</f>
        <v>Fee Paid Rs: 125</v>
      </c>
      <c r="BO80" s="46">
        <v>74</v>
      </c>
      <c r="BP80" s="46" t="s">
        <v>515</v>
      </c>
      <c r="BQ80" s="46"/>
      <c r="BR80" s="46">
        <v>123450068</v>
      </c>
      <c r="BS80" s="46" t="str">
        <f t="shared" si="30"/>
        <v>Twelve  Crores  Thirty Four  Lakhs  Fifty Thousand and Sixty Eight</v>
      </c>
      <c r="BT80" s="46">
        <f t="shared" si="31"/>
        <v>120000000</v>
      </c>
      <c r="BU80" s="46">
        <f t="shared" si="32"/>
        <v>12</v>
      </c>
      <c r="BV80" s="46" t="str">
        <f t="shared" si="33"/>
        <v xml:space="preserve">Twelve  Crores  </v>
      </c>
      <c r="BW80" s="46">
        <f t="shared" si="34"/>
        <v>3400000</v>
      </c>
      <c r="BX80" s="49">
        <f t="shared" si="35"/>
        <v>34</v>
      </c>
      <c r="BY80" s="46" t="str">
        <f t="shared" si="36"/>
        <v xml:space="preserve">Thirty Four  Lakhs  </v>
      </c>
      <c r="BZ80" s="46">
        <f t="shared" si="37"/>
        <v>50000</v>
      </c>
      <c r="CA80" s="49">
        <f t="shared" si="38"/>
        <v>50</v>
      </c>
      <c r="CB80" s="46" t="str">
        <f t="shared" si="39"/>
        <v xml:space="preserve">Fifty Thousand </v>
      </c>
      <c r="CC80" s="46">
        <f t="shared" si="40"/>
        <v>0</v>
      </c>
      <c r="CD80" s="49">
        <f t="shared" si="41"/>
        <v>0</v>
      </c>
      <c r="CE80" s="46" t="str">
        <f t="shared" si="42"/>
        <v/>
      </c>
      <c r="CF80" s="46">
        <f t="shared" si="43"/>
        <v>68</v>
      </c>
      <c r="CG80" s="49" t="str">
        <f t="shared" si="44"/>
        <v>Sixty Eight</v>
      </c>
    </row>
    <row r="81" spans="1:85" ht="15" customHeight="1">
      <c r="A81" s="201"/>
      <c r="B81" s="19" t="str">
        <f>MID(Main!AQ30,1,1)</f>
        <v>C</v>
      </c>
      <c r="C81" s="19" t="str">
        <f>MID(Main!AQ30,2,1)</f>
        <v>H</v>
      </c>
      <c r="D81" s="19" t="str">
        <f>MID(Main!AQ30,3,1)</f>
        <v>I</v>
      </c>
      <c r="E81" s="19" t="str">
        <f>MID(Main!AQ30,4,1)</f>
        <v>N</v>
      </c>
      <c r="F81" s="19" t="str">
        <f>MID(Main!AQ30,5,1)</f>
        <v>T</v>
      </c>
      <c r="G81" s="19" t="str">
        <f>MID(Main!AQ30,6,1)</f>
        <v>H</v>
      </c>
      <c r="H81" s="19" t="str">
        <f>MID(Main!AQ30,7,1)</f>
        <v>A</v>
      </c>
      <c r="I81" s="19" t="str">
        <f>MID(Main!AQ30,8,1)</f>
        <v>L</v>
      </c>
      <c r="J81" s="19" t="str">
        <f>MID(Main!AQ30,9,1)</f>
        <v>A</v>
      </c>
      <c r="K81" s="19" t="str">
        <f>MID(Main!AQ30,10,1)</f>
        <v xml:space="preserve"> </v>
      </c>
      <c r="L81" s="19" t="str">
        <f>MID(Main!AQ30,11,1)</f>
        <v>V</v>
      </c>
      <c r="M81" s="19" t="str">
        <f>MID(Main!AQ30,12,1)</f>
        <v>E</v>
      </c>
      <c r="N81" s="19" t="str">
        <f>MID(Main!AQ30,13,1)</f>
        <v>N</v>
      </c>
      <c r="O81" s="19" t="str">
        <f>MID(Main!AQ30,14,1)</f>
        <v>K</v>
      </c>
      <c r="P81" s="19" t="str">
        <f>MID(Main!AQ30,15,1)</f>
        <v>A</v>
      </c>
      <c r="Q81" s="19" t="str">
        <f>MID(Main!AQ30,16,1)</f>
        <v>T</v>
      </c>
      <c r="R81" s="19" t="str">
        <f>MID(Main!AQ30,17,1)</f>
        <v>A</v>
      </c>
      <c r="S81" s="19" t="str">
        <f>MID(Main!AQ30,18,1)</f>
        <v>R</v>
      </c>
      <c r="T81" s="19" t="str">
        <f>MID(Main!AQ30,19,1)</f>
        <v>A</v>
      </c>
      <c r="U81" s="19" t="str">
        <f>MID(Main!AQ30,20,1)</f>
        <v>M</v>
      </c>
      <c r="V81" s="19" t="str">
        <f>MID(Main!AQ30,21,1)</f>
        <v>A</v>
      </c>
      <c r="W81" s="19" t="str">
        <f>MID(Main!AQ30,22,1)</f>
        <v>N</v>
      </c>
      <c r="X81" s="19" t="str">
        <f>MID(Main!AQ30,23,1)</f>
        <v>A</v>
      </c>
      <c r="Y81" s="19" t="str">
        <f>MID(Main!AQ30,24,1)</f>
        <v>I</v>
      </c>
      <c r="Z81" s="19" t="str">
        <f>MID(Main!AQ30,25,1)</f>
        <v>A</v>
      </c>
      <c r="AA81" s="19" t="str">
        <f>MID(Main!AQ30,26,1)</f>
        <v>H</v>
      </c>
      <c r="AB81" s="19" t="str">
        <f>MID(Main!AQ30,27,1)</f>
        <v/>
      </c>
      <c r="AC81" s="19" t="str">
        <f>MID(Main!AQ30,28,1)</f>
        <v/>
      </c>
      <c r="AD81" s="19" t="str">
        <f>MID(Main!AQ30,29,1)</f>
        <v/>
      </c>
      <c r="AE81" s="19" t="str">
        <f>MID(Main!AQ30,30,1)</f>
        <v/>
      </c>
      <c r="AF81" s="19" t="str">
        <f>MID(Main!AQ30,31,1)</f>
        <v/>
      </c>
      <c r="AG81" s="19" t="str">
        <f>MID(Main!AQ30,32,1)</f>
        <v/>
      </c>
      <c r="AH81" s="19" t="str">
        <f>MID(Main!AQ30,33,1)</f>
        <v/>
      </c>
      <c r="AI81" s="19" t="str">
        <f>MID(Main!AQ30,34,1)</f>
        <v/>
      </c>
      <c r="AJ81" s="19" t="str">
        <f>MID(Main!AQ30,35,1)</f>
        <v/>
      </c>
      <c r="AK81" s="19" t="str">
        <f>MID(Main!AQ30,36,1)</f>
        <v/>
      </c>
      <c r="AL81" s="19" t="str">
        <f>MID(Main!AQ30,37,1)</f>
        <v/>
      </c>
      <c r="AM81" s="19" t="str">
        <f>MID(Main!AQ30,38,1)</f>
        <v/>
      </c>
      <c r="AN81" s="19" t="str">
        <f>MID(Main!AQ30,39,1)</f>
        <v/>
      </c>
      <c r="AO81" s="19" t="str">
        <f>MID(Main!AQ30,40,1)</f>
        <v/>
      </c>
      <c r="AP81" s="19" t="str">
        <f>MID(Main!AQ30,41,1)</f>
        <v/>
      </c>
      <c r="AQ81" s="19" t="str">
        <f>MID(Main!AQ30,42,1)</f>
        <v/>
      </c>
      <c r="AR81" s="195"/>
      <c r="AS81" s="195"/>
      <c r="AT81" s="195"/>
      <c r="AU81" s="195"/>
      <c r="AV81" s="195"/>
      <c r="AW81" s="195"/>
      <c r="AX81" s="195"/>
      <c r="AY81" s="195"/>
      <c r="AZ81" s="195"/>
      <c r="BA81" s="195"/>
      <c r="BB81" s="195"/>
      <c r="BC81" s="195"/>
      <c r="BD81" s="195"/>
      <c r="BE81" s="195"/>
      <c r="BF81" s="195"/>
      <c r="BG81" s="195"/>
      <c r="BH81" s="195"/>
      <c r="BI81" s="198"/>
      <c r="BO81" s="46">
        <v>75</v>
      </c>
      <c r="BP81" s="46" t="s">
        <v>516</v>
      </c>
      <c r="BQ81" s="46"/>
      <c r="BR81" s="46">
        <v>123450069</v>
      </c>
      <c r="BS81" s="46" t="str">
        <f t="shared" ref="BS81:BS105" si="45">IF(BR81=0,"NIL",IF(AND(BU81=0,BX81=0,CA81=0,CD81=0),CG81,IF(AND(BU81=0,BX81=0,CA81=0),CONCATENATE(CE81,IF(CF81&gt;0,"and "," "),CG81),IF(AND(BU81=0,BX81=0),CONCATENATE(CB81,IF(AND(CF81=0,CD81&gt;0),"and ", ""),CE81,IF(CF81&gt;0,"and "," "),CG81),IF(BU81=0,CONCATENATE(BY81,IF(AND(CF81=0,CD81=0,CA81&gt;0),"and ", ""),CB81,IF(AND(CF81=0,CD81&gt;0),"and ", ""),CE81,IF(CF81&gt;0,"and "," "),CG81),CONCATENATE(BV81,IF(AND(CF81=0,CD81=0,CA81=0,BX81&gt;0),"and ", ""),BY81,IF(AND(CF81=0,CD81=0,CA81&gt;0),"and ", ""),CB81,IF(AND(CF81=0,CD81&gt;0),"and ", ""),CE81,IF(CF81&gt;0,"and "," "),CG81))))))</f>
        <v>Twelve  Crores  Thirty Four  Lakhs  Fifty Thousand and Sixty Nine</v>
      </c>
      <c r="BT81" s="46">
        <f t="shared" si="31"/>
        <v>120000000</v>
      </c>
      <c r="BU81" s="46">
        <f t="shared" si="32"/>
        <v>12</v>
      </c>
      <c r="BV81" s="46" t="str">
        <f t="shared" si="33"/>
        <v xml:space="preserve">Twelve  Crores  </v>
      </c>
      <c r="BW81" s="46">
        <f t="shared" si="34"/>
        <v>3400000</v>
      </c>
      <c r="BX81" s="49">
        <f t="shared" si="35"/>
        <v>34</v>
      </c>
      <c r="BY81" s="46" t="str">
        <f t="shared" si="36"/>
        <v xml:space="preserve">Thirty Four  Lakhs  </v>
      </c>
      <c r="BZ81" s="46">
        <f t="shared" si="37"/>
        <v>50000</v>
      </c>
      <c r="CA81" s="49">
        <f t="shared" si="38"/>
        <v>50</v>
      </c>
      <c r="CB81" s="46" t="str">
        <f t="shared" si="39"/>
        <v xml:space="preserve">Fifty Thousand </v>
      </c>
      <c r="CC81" s="46">
        <f t="shared" si="40"/>
        <v>0</v>
      </c>
      <c r="CD81" s="49">
        <f t="shared" si="41"/>
        <v>0</v>
      </c>
      <c r="CE81" s="46" t="str">
        <f t="shared" si="42"/>
        <v/>
      </c>
      <c r="CF81" s="46">
        <f t="shared" si="43"/>
        <v>69</v>
      </c>
      <c r="CG81" s="49" t="str">
        <f t="shared" si="44"/>
        <v>Sixty Nine</v>
      </c>
    </row>
    <row r="82" spans="1:85" ht="15" customHeight="1">
      <c r="A82" s="202"/>
      <c r="B82" s="20" t="str">
        <f>MID(Main!AR30,1,1)</f>
        <v>C</v>
      </c>
      <c r="C82" s="20" t="str">
        <f>MID(Main!AR30,2,1)</f>
        <v>H</v>
      </c>
      <c r="D82" s="20" t="str">
        <f>MID(Main!AR30,3,1)</f>
        <v>I</v>
      </c>
      <c r="E82" s="20" t="str">
        <f>MID(Main!AR30,4,1)</f>
        <v>N</v>
      </c>
      <c r="F82" s="20" t="str">
        <f>MID(Main!AR30,5,1)</f>
        <v>T</v>
      </c>
      <c r="G82" s="20" t="str">
        <f>MID(Main!AR30,6,1)</f>
        <v>H</v>
      </c>
      <c r="H82" s="20" t="str">
        <f>MID(Main!AR30,7,1)</f>
        <v>A</v>
      </c>
      <c r="I82" s="20" t="str">
        <f>MID(Main!AR30,8,1)</f>
        <v>L</v>
      </c>
      <c r="J82" s="20" t="str">
        <f>MID(Main!AR30,9,1)</f>
        <v>A</v>
      </c>
      <c r="K82" s="20" t="str">
        <f>MID(Main!AR30,10,1)</f>
        <v xml:space="preserve"> </v>
      </c>
      <c r="L82" s="20" t="str">
        <f>MID(Main!AR30,11,1)</f>
        <v>N</v>
      </c>
      <c r="M82" s="20" t="str">
        <f>MID(Main!AR30,12,1)</f>
        <v>A</v>
      </c>
      <c r="N82" s="20" t="str">
        <f>MID(Main!AR30,13,1)</f>
        <v>G</v>
      </c>
      <c r="O82" s="20" t="str">
        <f>MID(Main!AR30,14,1)</f>
        <v>A</v>
      </c>
      <c r="P82" s="20" t="str">
        <f>MID(Main!AR30,15,1)</f>
        <v>M</v>
      </c>
      <c r="Q82" s="20" t="str">
        <f>MID(Main!AR30,16,1)</f>
        <v>A</v>
      </c>
      <c r="R82" s="20" t="str">
        <f>MID(Main!AR30,17,1)</f>
        <v>N</v>
      </c>
      <c r="S82" s="20" t="str">
        <f>MID(Main!AR30,18,1)</f>
        <v>I</v>
      </c>
      <c r="T82" s="20" t="str">
        <f>MID(Main!AR30,19,1)</f>
        <v/>
      </c>
      <c r="U82" s="20" t="str">
        <f>MID(Main!AR30,20,1)</f>
        <v/>
      </c>
      <c r="V82" s="20" t="str">
        <f>MID(Main!AR30,21,1)</f>
        <v/>
      </c>
      <c r="W82" s="20" t="str">
        <f>MID(Main!AR30,22,1)</f>
        <v/>
      </c>
      <c r="X82" s="20" t="str">
        <f>MID(Main!AR30,23,1)</f>
        <v/>
      </c>
      <c r="Y82" s="20" t="str">
        <f>MID(Main!AR30,24,1)</f>
        <v/>
      </c>
      <c r="Z82" s="20" t="str">
        <f>MID(Main!AR30,25,1)</f>
        <v/>
      </c>
      <c r="AA82" s="20" t="str">
        <f>MID(Main!AR30,26,1)</f>
        <v/>
      </c>
      <c r="AB82" s="20" t="str">
        <f>MID(Main!AR30,27,1)</f>
        <v/>
      </c>
      <c r="AC82" s="20" t="str">
        <f>MID(Main!AR30,28,1)</f>
        <v/>
      </c>
      <c r="AD82" s="20" t="str">
        <f>MID(Main!AR30,29,1)</f>
        <v/>
      </c>
      <c r="AE82" s="20" t="str">
        <f>MID(Main!AR30,30,1)</f>
        <v/>
      </c>
      <c r="AF82" s="20" t="str">
        <f>MID(Main!AR30,31,1)</f>
        <v/>
      </c>
      <c r="AG82" s="20" t="str">
        <f>MID(Main!AR30,32,1)</f>
        <v/>
      </c>
      <c r="AH82" s="20" t="str">
        <f>MID(Main!AR30,33,1)</f>
        <v/>
      </c>
      <c r="AI82" s="20" t="str">
        <f>MID(Main!AR30,34,1)</f>
        <v/>
      </c>
      <c r="AJ82" s="20" t="str">
        <f>MID(Main!AR30,35,1)</f>
        <v/>
      </c>
      <c r="AK82" s="20" t="str">
        <f>MID(Main!AR30,36,1)</f>
        <v/>
      </c>
      <c r="AL82" s="20" t="str">
        <f>MID(Main!AR30,37,1)</f>
        <v/>
      </c>
      <c r="AM82" s="20" t="str">
        <f>MID(Main!AR30,38,1)</f>
        <v/>
      </c>
      <c r="AN82" s="20" t="str">
        <f>MID(Main!AR30,39,1)</f>
        <v/>
      </c>
      <c r="AO82" s="20" t="str">
        <f>MID(Main!AR30,40,1)</f>
        <v/>
      </c>
      <c r="AP82" s="20" t="str">
        <f>MID(Main!AR30,41,1)</f>
        <v/>
      </c>
      <c r="AQ82" s="20" t="str">
        <f>MID(Main!AR30,42,1)</f>
        <v/>
      </c>
      <c r="AR82" s="196"/>
      <c r="AS82" s="196"/>
      <c r="AT82" s="196"/>
      <c r="AU82" s="196"/>
      <c r="AV82" s="196"/>
      <c r="AW82" s="196"/>
      <c r="AX82" s="196"/>
      <c r="AY82" s="196"/>
      <c r="AZ82" s="196"/>
      <c r="BA82" s="196"/>
      <c r="BB82" s="196"/>
      <c r="BC82" s="196"/>
      <c r="BD82" s="196"/>
      <c r="BE82" s="196"/>
      <c r="BF82" s="196"/>
      <c r="BG82" s="196"/>
      <c r="BH82" s="196"/>
      <c r="BI82" s="199"/>
      <c r="BO82" s="46">
        <v>76</v>
      </c>
      <c r="BP82" s="46" t="s">
        <v>517</v>
      </c>
      <c r="BQ82" s="46"/>
      <c r="BR82" s="46">
        <v>123450070</v>
      </c>
      <c r="BS82" s="46" t="str">
        <f t="shared" si="45"/>
        <v>Twelve  Crores  Thirty Four  Lakhs  Fifty Thousand and Seventy</v>
      </c>
      <c r="BT82" s="46">
        <f t="shared" si="31"/>
        <v>120000000</v>
      </c>
      <c r="BU82" s="46">
        <f t="shared" si="32"/>
        <v>12</v>
      </c>
      <c r="BV82" s="46" t="str">
        <f t="shared" si="33"/>
        <v xml:space="preserve">Twelve  Crores  </v>
      </c>
      <c r="BW82" s="46">
        <f t="shared" si="34"/>
        <v>3400000</v>
      </c>
      <c r="BX82" s="49">
        <f t="shared" si="35"/>
        <v>34</v>
      </c>
      <c r="BY82" s="46" t="str">
        <f t="shared" si="36"/>
        <v xml:space="preserve">Thirty Four  Lakhs  </v>
      </c>
      <c r="BZ82" s="46">
        <f t="shared" si="37"/>
        <v>50000</v>
      </c>
      <c r="CA82" s="49">
        <f t="shared" si="38"/>
        <v>50</v>
      </c>
      <c r="CB82" s="46" t="str">
        <f t="shared" si="39"/>
        <v xml:space="preserve">Fifty Thousand </v>
      </c>
      <c r="CC82" s="46">
        <f t="shared" si="40"/>
        <v>0</v>
      </c>
      <c r="CD82" s="49">
        <f t="shared" si="41"/>
        <v>0</v>
      </c>
      <c r="CE82" s="46" t="str">
        <f t="shared" si="42"/>
        <v/>
      </c>
      <c r="CF82" s="46">
        <f t="shared" si="43"/>
        <v>70</v>
      </c>
      <c r="CG82" s="49" t="str">
        <f t="shared" si="44"/>
        <v>Seventy</v>
      </c>
    </row>
    <row r="83" spans="1:85" ht="15" customHeight="1">
      <c r="A83" s="200">
        <f>IF(AR83="","",SUBTOTAL(103,$AR$8:AR83))</f>
        <v>26</v>
      </c>
      <c r="B83" s="18" t="str">
        <f>MID(Main!AP31,1,1)</f>
        <v>K</v>
      </c>
      <c r="C83" s="18" t="str">
        <f>MID(Main!AP31,2,1)</f>
        <v>A</v>
      </c>
      <c r="D83" s="18" t="str">
        <f>MID(Main!AP31,3,1)</f>
        <v>R</v>
      </c>
      <c r="E83" s="18" t="str">
        <f>MID(Main!AP31,4,1)</f>
        <v>L</v>
      </c>
      <c r="F83" s="18" t="str">
        <f>MID(Main!AP31,5,1)</f>
        <v>A</v>
      </c>
      <c r="G83" s="18" t="str">
        <f>MID(Main!AP31,6,1)</f>
        <v>G</v>
      </c>
      <c r="H83" s="18" t="str">
        <f>MID(Main!AP31,7,1)</f>
        <v>U</v>
      </c>
      <c r="I83" s="18" t="str">
        <f>MID(Main!AP31,8,1)</f>
        <v>N</v>
      </c>
      <c r="J83" s="18" t="str">
        <f>MID(Main!AP31,9,1)</f>
        <v>T</v>
      </c>
      <c r="K83" s="18" t="str">
        <f>MID(Main!AP31,10,1)</f>
        <v>A</v>
      </c>
      <c r="L83" s="18" t="str">
        <f>MID(Main!AP31,11,1)</f>
        <v xml:space="preserve"> </v>
      </c>
      <c r="M83" s="18" t="str">
        <f>MID(Main!AP31,12,1)</f>
        <v>S</v>
      </c>
      <c r="N83" s="18" t="str">
        <f>MID(Main!AP31,13,1)</f>
        <v>R</v>
      </c>
      <c r="O83" s="18" t="str">
        <f>MID(Main!AP31,14,1)</f>
        <v>A</v>
      </c>
      <c r="P83" s="18" t="str">
        <f>MID(Main!AP31,15,1)</f>
        <v>V</v>
      </c>
      <c r="Q83" s="18" t="str">
        <f>MID(Main!AP31,16,1)</f>
        <v>A</v>
      </c>
      <c r="R83" s="18" t="str">
        <f>MID(Main!AP31,17,1)</f>
        <v>N</v>
      </c>
      <c r="S83" s="18" t="str">
        <f>MID(Main!AP31,18,1)</f>
        <v>I</v>
      </c>
      <c r="T83" s="18" t="str">
        <f>MID(Main!AP31,19,1)</f>
        <v/>
      </c>
      <c r="U83" s="18" t="str">
        <f>MID(Main!AP31,20,1)</f>
        <v/>
      </c>
      <c r="V83" s="18" t="str">
        <f>MID(Main!AP31,21,1)</f>
        <v/>
      </c>
      <c r="W83" s="18" t="str">
        <f>MID(Main!AP31,22,1)</f>
        <v/>
      </c>
      <c r="X83" s="18" t="str">
        <f>MID(Main!AP31,23,1)</f>
        <v/>
      </c>
      <c r="Y83" s="18" t="str">
        <f>MID(Main!AP31,24,1)</f>
        <v/>
      </c>
      <c r="Z83" s="18" t="str">
        <f>MID(Main!AP31,25,1)</f>
        <v/>
      </c>
      <c r="AA83" s="18" t="str">
        <f>MID(Main!AP31,26,1)</f>
        <v/>
      </c>
      <c r="AB83" s="18" t="str">
        <f>MID(Main!AP31,27,1)</f>
        <v/>
      </c>
      <c r="AC83" s="18" t="str">
        <f>MID(Main!AP31,28,1)</f>
        <v/>
      </c>
      <c r="AD83" s="18" t="str">
        <f>MID(Main!AP31,29,1)</f>
        <v/>
      </c>
      <c r="AE83" s="18" t="str">
        <f>MID(Main!AP31,30,1)</f>
        <v/>
      </c>
      <c r="AF83" s="18" t="str">
        <f>MID(Main!AP31,31,1)</f>
        <v/>
      </c>
      <c r="AG83" s="18" t="str">
        <f>MID(Main!AP31,32,1)</f>
        <v/>
      </c>
      <c r="AH83" s="18" t="str">
        <f>MID(Main!AP31,33,1)</f>
        <v/>
      </c>
      <c r="AI83" s="18" t="str">
        <f>MID(Main!AP31,34,1)</f>
        <v/>
      </c>
      <c r="AJ83" s="18" t="str">
        <f>MID(Main!AP31,35,1)</f>
        <v/>
      </c>
      <c r="AK83" s="18" t="str">
        <f>MID(Main!AP31,36,1)</f>
        <v/>
      </c>
      <c r="AL83" s="18" t="str">
        <f>MID(Main!AP31,37,1)</f>
        <v/>
      </c>
      <c r="AM83" s="18" t="str">
        <f>MID(Main!AP31,38,1)</f>
        <v/>
      </c>
      <c r="AN83" s="18" t="str">
        <f>MID(Main!AP31,39,1)</f>
        <v/>
      </c>
      <c r="AO83" s="18" t="str">
        <f>MID(Main!AP31,40,1)</f>
        <v/>
      </c>
      <c r="AP83" s="18" t="str">
        <f>MID(Main!AP31,41,1)</f>
        <v/>
      </c>
      <c r="AQ83" s="18" t="str">
        <f>MID(Main!AP31,42,1)</f>
        <v/>
      </c>
      <c r="AR83" s="194" t="str">
        <f>IF(Main!W31="","",Main!W31)</f>
        <v>G</v>
      </c>
      <c r="AS83" s="194" t="str">
        <f>IF(Main!X31="","",Main!X31)</f>
        <v/>
      </c>
      <c r="AT83" s="194" t="str">
        <f>IF(Main!Y31="","",Main!Y31)</f>
        <v/>
      </c>
      <c r="AU83" s="194" t="str">
        <f>IF(Main!Z31="","",Main!Z31)</f>
        <v>01</v>
      </c>
      <c r="AV83" s="194" t="str">
        <f>IF(Main!AA31="","",Main!AA31)</f>
        <v>07</v>
      </c>
      <c r="AW83" s="194" t="str">
        <f>IF(Main!AB31="","",Main!AB31)</f>
        <v>2014</v>
      </c>
      <c r="AX83" s="194" t="str">
        <f>IF(Main!AC31="","",Main!AC31)</f>
        <v>A</v>
      </c>
      <c r="AY83" s="194" t="str">
        <f>IF(Main!AD31="","",Main!AD31)</f>
        <v>01T</v>
      </c>
      <c r="AZ83" s="194" t="str">
        <f>IF(Main!AE31="","",Main!AE31)</f>
        <v>02T</v>
      </c>
      <c r="BA83" s="194" t="str">
        <f>IF(Main!AF31="","",Main!AF31)</f>
        <v>09H</v>
      </c>
      <c r="BB83" s="194" t="str">
        <f>IF(Main!AG31="","",Main!AG31)</f>
        <v>13E</v>
      </c>
      <c r="BC83" s="194" t="str">
        <f>IF(Main!AH31="","",Main!AH31)</f>
        <v>T</v>
      </c>
      <c r="BD83" s="194" t="str">
        <f>IF(Main!AI31="","",Main!AI31)</f>
        <v>15T</v>
      </c>
      <c r="BE83" s="194" t="str">
        <f>IF(Main!AJ31="","",Main!AJ31)</f>
        <v>19T</v>
      </c>
      <c r="BF83" s="194" t="str">
        <f>IF(Main!AK31="","",Main!AK31)</f>
        <v>21T</v>
      </c>
      <c r="BG83" s="194">
        <f>IF(Main!AL31="","",Main!AL31)</f>
        <v>6</v>
      </c>
      <c r="BH83" s="194" t="str">
        <f>IF(Main!AM31="","",Main!AM31)</f>
        <v/>
      </c>
      <c r="BI83" s="197" t="str">
        <f>IF(Main!AN31="","",Main!AN31)</f>
        <v>Fee Paid Rs: 125</v>
      </c>
      <c r="BO83" s="46">
        <v>77</v>
      </c>
      <c r="BP83" s="46" t="s">
        <v>518</v>
      </c>
      <c r="BQ83" s="46"/>
      <c r="BR83" s="46">
        <v>123450071</v>
      </c>
      <c r="BS83" s="46" t="str">
        <f t="shared" si="45"/>
        <v>Twelve  Crores  Thirty Four  Lakhs  Fifty Thousand and Seventy One</v>
      </c>
      <c r="BT83" s="46">
        <f t="shared" si="31"/>
        <v>120000000</v>
      </c>
      <c r="BU83" s="46">
        <f t="shared" si="32"/>
        <v>12</v>
      </c>
      <c r="BV83" s="46" t="str">
        <f t="shared" si="33"/>
        <v xml:space="preserve">Twelve  Crores  </v>
      </c>
      <c r="BW83" s="46">
        <f t="shared" si="34"/>
        <v>3400000</v>
      </c>
      <c r="BX83" s="49">
        <f t="shared" si="35"/>
        <v>34</v>
      </c>
      <c r="BY83" s="46" t="str">
        <f t="shared" si="36"/>
        <v xml:space="preserve">Thirty Four  Lakhs  </v>
      </c>
      <c r="BZ83" s="46">
        <f t="shared" si="37"/>
        <v>50000</v>
      </c>
      <c r="CA83" s="49">
        <f t="shared" si="38"/>
        <v>50</v>
      </c>
      <c r="CB83" s="46" t="str">
        <f t="shared" si="39"/>
        <v xml:space="preserve">Fifty Thousand </v>
      </c>
      <c r="CC83" s="46">
        <f t="shared" si="40"/>
        <v>0</v>
      </c>
      <c r="CD83" s="49">
        <f t="shared" si="41"/>
        <v>0</v>
      </c>
      <c r="CE83" s="46" t="str">
        <f t="shared" si="42"/>
        <v/>
      </c>
      <c r="CF83" s="46">
        <f t="shared" si="43"/>
        <v>71</v>
      </c>
      <c r="CG83" s="49" t="str">
        <f t="shared" si="44"/>
        <v>Seventy One</v>
      </c>
    </row>
    <row r="84" spans="1:85" ht="15" customHeight="1">
      <c r="A84" s="201"/>
      <c r="B84" s="19" t="str">
        <f>MID(Main!AQ31,1,1)</f>
        <v>K</v>
      </c>
      <c r="C84" s="19" t="str">
        <f>MID(Main!AQ31,2,1)</f>
        <v>A</v>
      </c>
      <c r="D84" s="19" t="str">
        <f>MID(Main!AQ31,3,1)</f>
        <v>R</v>
      </c>
      <c r="E84" s="19" t="str">
        <f>MID(Main!AQ31,4,1)</f>
        <v>L</v>
      </c>
      <c r="F84" s="19" t="str">
        <f>MID(Main!AQ31,5,1)</f>
        <v>A</v>
      </c>
      <c r="G84" s="19" t="str">
        <f>MID(Main!AQ31,6,1)</f>
        <v>G</v>
      </c>
      <c r="H84" s="19" t="str">
        <f>MID(Main!AQ31,7,1)</f>
        <v>U</v>
      </c>
      <c r="I84" s="19" t="str">
        <f>MID(Main!AQ31,8,1)</f>
        <v>N</v>
      </c>
      <c r="J84" s="19" t="str">
        <f>MID(Main!AQ31,9,1)</f>
        <v>T</v>
      </c>
      <c r="K84" s="19" t="str">
        <f>MID(Main!AQ31,10,1)</f>
        <v>A</v>
      </c>
      <c r="L84" s="19" t="str">
        <f>MID(Main!AQ31,11,1)</f>
        <v xml:space="preserve"> </v>
      </c>
      <c r="M84" s="19" t="str">
        <f>MID(Main!AQ31,12,1)</f>
        <v>V</v>
      </c>
      <c r="N84" s="19" t="str">
        <f>MID(Main!AQ31,13,1)</f>
        <v>E</v>
      </c>
      <c r="O84" s="19" t="str">
        <f>MID(Main!AQ31,14,1)</f>
        <v>N</v>
      </c>
      <c r="P84" s="19" t="str">
        <f>MID(Main!AQ31,15,1)</f>
        <v>K</v>
      </c>
      <c r="Q84" s="19" t="str">
        <f>MID(Main!AQ31,16,1)</f>
        <v>A</v>
      </c>
      <c r="R84" s="19" t="str">
        <f>MID(Main!AQ31,17,1)</f>
        <v>T</v>
      </c>
      <c r="S84" s="19" t="str">
        <f>MID(Main!AQ31,18,1)</f>
        <v>A</v>
      </c>
      <c r="T84" s="19" t="str">
        <f>MID(Main!AQ31,19,1)</f>
        <v>R</v>
      </c>
      <c r="U84" s="19" t="str">
        <f>MID(Main!AQ31,20,1)</f>
        <v>A</v>
      </c>
      <c r="V84" s="19" t="str">
        <f>MID(Main!AQ31,21,1)</f>
        <v>M</v>
      </c>
      <c r="W84" s="19" t="str">
        <f>MID(Main!AQ31,22,1)</f>
        <v>A</v>
      </c>
      <c r="X84" s="19" t="str">
        <f>MID(Main!AQ31,23,1)</f>
        <v>N</v>
      </c>
      <c r="Y84" s="19" t="str">
        <f>MID(Main!AQ31,24,1)</f>
        <v>A</v>
      </c>
      <c r="Z84" s="19" t="str">
        <f>MID(Main!AQ31,25,1)</f>
        <v>I</v>
      </c>
      <c r="AA84" s="19" t="str">
        <f>MID(Main!AQ31,26,1)</f>
        <v>A</v>
      </c>
      <c r="AB84" s="19" t="str">
        <f>MID(Main!AQ31,27,1)</f>
        <v>H</v>
      </c>
      <c r="AC84" s="19" t="str">
        <f>MID(Main!AQ31,28,1)</f>
        <v/>
      </c>
      <c r="AD84" s="19" t="str">
        <f>MID(Main!AQ31,29,1)</f>
        <v/>
      </c>
      <c r="AE84" s="19" t="str">
        <f>MID(Main!AQ31,30,1)</f>
        <v/>
      </c>
      <c r="AF84" s="19" t="str">
        <f>MID(Main!AQ31,31,1)</f>
        <v/>
      </c>
      <c r="AG84" s="19" t="str">
        <f>MID(Main!AQ31,32,1)</f>
        <v/>
      </c>
      <c r="AH84" s="19" t="str">
        <f>MID(Main!AQ31,33,1)</f>
        <v/>
      </c>
      <c r="AI84" s="19" t="str">
        <f>MID(Main!AQ31,34,1)</f>
        <v/>
      </c>
      <c r="AJ84" s="19" t="str">
        <f>MID(Main!AQ31,35,1)</f>
        <v/>
      </c>
      <c r="AK84" s="19" t="str">
        <f>MID(Main!AQ31,36,1)</f>
        <v/>
      </c>
      <c r="AL84" s="19" t="str">
        <f>MID(Main!AQ31,37,1)</f>
        <v/>
      </c>
      <c r="AM84" s="19" t="str">
        <f>MID(Main!AQ31,38,1)</f>
        <v/>
      </c>
      <c r="AN84" s="19" t="str">
        <f>MID(Main!AQ31,39,1)</f>
        <v/>
      </c>
      <c r="AO84" s="19" t="str">
        <f>MID(Main!AQ31,40,1)</f>
        <v/>
      </c>
      <c r="AP84" s="19" t="str">
        <f>MID(Main!AQ31,41,1)</f>
        <v/>
      </c>
      <c r="AQ84" s="19" t="str">
        <f>MID(Main!AQ31,42,1)</f>
        <v/>
      </c>
      <c r="AR84" s="195"/>
      <c r="AS84" s="195"/>
      <c r="AT84" s="195"/>
      <c r="AU84" s="195"/>
      <c r="AV84" s="195"/>
      <c r="AW84" s="195"/>
      <c r="AX84" s="195"/>
      <c r="AY84" s="195"/>
      <c r="AZ84" s="195"/>
      <c r="BA84" s="195"/>
      <c r="BB84" s="195"/>
      <c r="BC84" s="195"/>
      <c r="BD84" s="195"/>
      <c r="BE84" s="195"/>
      <c r="BF84" s="195"/>
      <c r="BG84" s="195"/>
      <c r="BH84" s="195"/>
      <c r="BI84" s="198"/>
      <c r="BO84" s="46">
        <v>78</v>
      </c>
      <c r="BP84" s="46" t="s">
        <v>519</v>
      </c>
      <c r="BQ84" s="46"/>
      <c r="BR84" s="46">
        <v>123450072</v>
      </c>
      <c r="BS84" s="46" t="str">
        <f t="shared" si="45"/>
        <v>Twelve  Crores  Thirty Four  Lakhs  Fifty Thousand and Seventy Two</v>
      </c>
      <c r="BT84" s="46">
        <f t="shared" si="31"/>
        <v>120000000</v>
      </c>
      <c r="BU84" s="46">
        <f t="shared" si="32"/>
        <v>12</v>
      </c>
      <c r="BV84" s="46" t="str">
        <f t="shared" si="33"/>
        <v xml:space="preserve">Twelve  Crores  </v>
      </c>
      <c r="BW84" s="46">
        <f t="shared" si="34"/>
        <v>3400000</v>
      </c>
      <c r="BX84" s="49">
        <f t="shared" si="35"/>
        <v>34</v>
      </c>
      <c r="BY84" s="46" t="str">
        <f t="shared" si="36"/>
        <v xml:space="preserve">Thirty Four  Lakhs  </v>
      </c>
      <c r="BZ84" s="46">
        <f t="shared" si="37"/>
        <v>50000</v>
      </c>
      <c r="CA84" s="49">
        <f t="shared" si="38"/>
        <v>50</v>
      </c>
      <c r="CB84" s="46" t="str">
        <f t="shared" si="39"/>
        <v xml:space="preserve">Fifty Thousand </v>
      </c>
      <c r="CC84" s="46">
        <f t="shared" si="40"/>
        <v>0</v>
      </c>
      <c r="CD84" s="49">
        <f t="shared" si="41"/>
        <v>0</v>
      </c>
      <c r="CE84" s="46" t="str">
        <f t="shared" si="42"/>
        <v/>
      </c>
      <c r="CF84" s="46">
        <f t="shared" si="43"/>
        <v>72</v>
      </c>
      <c r="CG84" s="49" t="str">
        <f t="shared" si="44"/>
        <v>Seventy Two</v>
      </c>
    </row>
    <row r="85" spans="1:85" ht="15" customHeight="1">
      <c r="A85" s="202"/>
      <c r="B85" s="20" t="str">
        <f>MID(Main!AR31,1,1)</f>
        <v>K</v>
      </c>
      <c r="C85" s="20" t="str">
        <f>MID(Main!AR31,2,1)</f>
        <v>A</v>
      </c>
      <c r="D85" s="20" t="str">
        <f>MID(Main!AR31,3,1)</f>
        <v>R</v>
      </c>
      <c r="E85" s="20" t="str">
        <f>MID(Main!AR31,4,1)</f>
        <v>L</v>
      </c>
      <c r="F85" s="20" t="str">
        <f>MID(Main!AR31,5,1)</f>
        <v>A</v>
      </c>
      <c r="G85" s="20" t="str">
        <f>MID(Main!AR31,6,1)</f>
        <v>G</v>
      </c>
      <c r="H85" s="20" t="str">
        <f>MID(Main!AR31,7,1)</f>
        <v>U</v>
      </c>
      <c r="I85" s="20" t="str">
        <f>MID(Main!AR31,8,1)</f>
        <v>N</v>
      </c>
      <c r="J85" s="20" t="str">
        <f>MID(Main!AR31,9,1)</f>
        <v>T</v>
      </c>
      <c r="K85" s="20" t="str">
        <f>MID(Main!AR31,10,1)</f>
        <v>A</v>
      </c>
      <c r="L85" s="20" t="str">
        <f>MID(Main!AR31,11,1)</f>
        <v xml:space="preserve"> </v>
      </c>
      <c r="M85" s="20" t="str">
        <f>MID(Main!AR31,12,1)</f>
        <v>N</v>
      </c>
      <c r="N85" s="20" t="str">
        <f>MID(Main!AR31,13,1)</f>
        <v>A</v>
      </c>
      <c r="O85" s="20" t="str">
        <f>MID(Main!AR31,14,1)</f>
        <v>G</v>
      </c>
      <c r="P85" s="20" t="str">
        <f>MID(Main!AR31,15,1)</f>
        <v>A</v>
      </c>
      <c r="Q85" s="20" t="str">
        <f>MID(Main!AR31,16,1)</f>
        <v>M</v>
      </c>
      <c r="R85" s="20" t="str">
        <f>MID(Main!AR31,17,1)</f>
        <v>A</v>
      </c>
      <c r="S85" s="20" t="str">
        <f>MID(Main!AR31,18,1)</f>
        <v>N</v>
      </c>
      <c r="T85" s="20" t="str">
        <f>MID(Main!AR31,19,1)</f>
        <v>I</v>
      </c>
      <c r="U85" s="20" t="str">
        <f>MID(Main!AR31,20,1)</f>
        <v/>
      </c>
      <c r="V85" s="20" t="str">
        <f>MID(Main!AR31,21,1)</f>
        <v/>
      </c>
      <c r="W85" s="20" t="str">
        <f>MID(Main!AR31,22,1)</f>
        <v/>
      </c>
      <c r="X85" s="20" t="str">
        <f>MID(Main!AR31,23,1)</f>
        <v/>
      </c>
      <c r="Y85" s="20" t="str">
        <f>MID(Main!AR31,24,1)</f>
        <v/>
      </c>
      <c r="Z85" s="20" t="str">
        <f>MID(Main!AR31,25,1)</f>
        <v/>
      </c>
      <c r="AA85" s="20" t="str">
        <f>MID(Main!AR31,26,1)</f>
        <v/>
      </c>
      <c r="AB85" s="20" t="str">
        <f>MID(Main!AR31,27,1)</f>
        <v/>
      </c>
      <c r="AC85" s="20" t="str">
        <f>MID(Main!AR31,28,1)</f>
        <v/>
      </c>
      <c r="AD85" s="20" t="str">
        <f>MID(Main!AR31,29,1)</f>
        <v/>
      </c>
      <c r="AE85" s="20" t="str">
        <f>MID(Main!AR31,30,1)</f>
        <v/>
      </c>
      <c r="AF85" s="20" t="str">
        <f>MID(Main!AR31,31,1)</f>
        <v/>
      </c>
      <c r="AG85" s="20" t="str">
        <f>MID(Main!AR31,32,1)</f>
        <v/>
      </c>
      <c r="AH85" s="20" t="str">
        <f>MID(Main!AR31,33,1)</f>
        <v/>
      </c>
      <c r="AI85" s="20" t="str">
        <f>MID(Main!AR31,34,1)</f>
        <v/>
      </c>
      <c r="AJ85" s="20" t="str">
        <f>MID(Main!AR31,35,1)</f>
        <v/>
      </c>
      <c r="AK85" s="20" t="str">
        <f>MID(Main!AR31,36,1)</f>
        <v/>
      </c>
      <c r="AL85" s="20" t="str">
        <f>MID(Main!AR31,37,1)</f>
        <v/>
      </c>
      <c r="AM85" s="20" t="str">
        <f>MID(Main!AR31,38,1)</f>
        <v/>
      </c>
      <c r="AN85" s="20" t="str">
        <f>MID(Main!AR31,39,1)</f>
        <v/>
      </c>
      <c r="AO85" s="20" t="str">
        <f>MID(Main!AR31,40,1)</f>
        <v/>
      </c>
      <c r="AP85" s="20" t="str">
        <f>MID(Main!AR31,41,1)</f>
        <v/>
      </c>
      <c r="AQ85" s="20" t="str">
        <f>MID(Main!AR31,42,1)</f>
        <v/>
      </c>
      <c r="AR85" s="196"/>
      <c r="AS85" s="196"/>
      <c r="AT85" s="196"/>
      <c r="AU85" s="196"/>
      <c r="AV85" s="196"/>
      <c r="AW85" s="196"/>
      <c r="AX85" s="196"/>
      <c r="AY85" s="196"/>
      <c r="AZ85" s="196"/>
      <c r="BA85" s="196"/>
      <c r="BB85" s="196"/>
      <c r="BC85" s="196"/>
      <c r="BD85" s="196"/>
      <c r="BE85" s="196"/>
      <c r="BF85" s="196"/>
      <c r="BG85" s="196"/>
      <c r="BH85" s="196"/>
      <c r="BI85" s="199"/>
      <c r="BO85" s="46">
        <v>79</v>
      </c>
      <c r="BP85" s="46" t="s">
        <v>520</v>
      </c>
      <c r="BQ85" s="46"/>
      <c r="BR85" s="46">
        <v>123450073</v>
      </c>
      <c r="BS85" s="46" t="str">
        <f t="shared" si="45"/>
        <v>Twelve  Crores  Thirty Four  Lakhs  Fifty Thousand and Seventy Three</v>
      </c>
      <c r="BT85" s="46">
        <f t="shared" si="31"/>
        <v>120000000</v>
      </c>
      <c r="BU85" s="46">
        <f t="shared" si="32"/>
        <v>12</v>
      </c>
      <c r="BV85" s="46" t="str">
        <f t="shared" si="33"/>
        <v xml:space="preserve">Twelve  Crores  </v>
      </c>
      <c r="BW85" s="46">
        <f t="shared" si="34"/>
        <v>3400000</v>
      </c>
      <c r="BX85" s="49">
        <f t="shared" si="35"/>
        <v>34</v>
      </c>
      <c r="BY85" s="46" t="str">
        <f t="shared" si="36"/>
        <v xml:space="preserve">Thirty Four  Lakhs  </v>
      </c>
      <c r="BZ85" s="46">
        <f t="shared" si="37"/>
        <v>50000</v>
      </c>
      <c r="CA85" s="49">
        <f t="shared" si="38"/>
        <v>50</v>
      </c>
      <c r="CB85" s="46" t="str">
        <f t="shared" si="39"/>
        <v xml:space="preserve">Fifty Thousand </v>
      </c>
      <c r="CC85" s="46">
        <f t="shared" si="40"/>
        <v>0</v>
      </c>
      <c r="CD85" s="49">
        <f t="shared" si="41"/>
        <v>0</v>
      </c>
      <c r="CE85" s="46" t="str">
        <f t="shared" si="42"/>
        <v/>
      </c>
      <c r="CF85" s="46">
        <f t="shared" si="43"/>
        <v>73</v>
      </c>
      <c r="CG85" s="49" t="str">
        <f t="shared" si="44"/>
        <v>Seventy Three</v>
      </c>
    </row>
    <row r="86" spans="1:85" ht="15" customHeight="1">
      <c r="A86" s="200">
        <f>IF(AR86="","",SUBTOTAL(103,$AR$8:AR86))</f>
        <v>27</v>
      </c>
      <c r="B86" s="18" t="str">
        <f>MID(Main!AP32,1,1)</f>
        <v>B</v>
      </c>
      <c r="C86" s="18" t="str">
        <f>MID(Main!AP32,2,1)</f>
        <v>A</v>
      </c>
      <c r="D86" s="18" t="str">
        <f>MID(Main!AP32,3,1)</f>
        <v>L</v>
      </c>
      <c r="E86" s="18" t="str">
        <f>MID(Main!AP32,4,1)</f>
        <v>L</v>
      </c>
      <c r="F86" s="18" t="str">
        <f>MID(Main!AP32,5,1)</f>
        <v>E</v>
      </c>
      <c r="G86" s="18" t="str">
        <f>MID(Main!AP32,6,1)</f>
        <v>M</v>
      </c>
      <c r="H86" s="18" t="str">
        <f>MID(Main!AP32,7,1)</f>
        <v xml:space="preserve"> </v>
      </c>
      <c r="I86" s="18" t="str">
        <f>MID(Main!AP32,8,1)</f>
        <v>S</v>
      </c>
      <c r="J86" s="18" t="str">
        <f>MID(Main!AP32,9,1)</f>
        <v>R</v>
      </c>
      <c r="K86" s="18" t="str">
        <f>MID(Main!AP32,10,1)</f>
        <v>A</v>
      </c>
      <c r="L86" s="18" t="str">
        <f>MID(Main!AP32,11,1)</f>
        <v>V</v>
      </c>
      <c r="M86" s="18" t="str">
        <f>MID(Main!AP32,12,1)</f>
        <v>A</v>
      </c>
      <c r="N86" s="18" t="str">
        <f>MID(Main!AP32,13,1)</f>
        <v>N</v>
      </c>
      <c r="O86" s="18" t="str">
        <f>MID(Main!AP32,14,1)</f>
        <v>I</v>
      </c>
      <c r="P86" s="18" t="str">
        <f>MID(Main!AP32,15,1)</f>
        <v/>
      </c>
      <c r="Q86" s="18" t="str">
        <f>MID(Main!AP32,16,1)</f>
        <v/>
      </c>
      <c r="R86" s="18" t="str">
        <f>MID(Main!AP32,17,1)</f>
        <v/>
      </c>
      <c r="S86" s="18" t="str">
        <f>MID(Main!AP32,18,1)</f>
        <v/>
      </c>
      <c r="T86" s="18" t="str">
        <f>MID(Main!AP32,19,1)</f>
        <v/>
      </c>
      <c r="U86" s="18" t="str">
        <f>MID(Main!AP32,20,1)</f>
        <v/>
      </c>
      <c r="V86" s="18" t="str">
        <f>MID(Main!AP32,21,1)</f>
        <v/>
      </c>
      <c r="W86" s="18" t="str">
        <f>MID(Main!AP32,22,1)</f>
        <v/>
      </c>
      <c r="X86" s="18" t="str">
        <f>MID(Main!AP32,23,1)</f>
        <v/>
      </c>
      <c r="Y86" s="18" t="str">
        <f>MID(Main!AP32,24,1)</f>
        <v/>
      </c>
      <c r="Z86" s="18" t="str">
        <f>MID(Main!AP32,25,1)</f>
        <v/>
      </c>
      <c r="AA86" s="18" t="str">
        <f>MID(Main!AP32,26,1)</f>
        <v/>
      </c>
      <c r="AB86" s="18" t="str">
        <f>MID(Main!AP32,27,1)</f>
        <v/>
      </c>
      <c r="AC86" s="18" t="str">
        <f>MID(Main!AP32,28,1)</f>
        <v/>
      </c>
      <c r="AD86" s="18" t="str">
        <f>MID(Main!AP32,29,1)</f>
        <v/>
      </c>
      <c r="AE86" s="18" t="str">
        <f>MID(Main!AP32,30,1)</f>
        <v/>
      </c>
      <c r="AF86" s="18" t="str">
        <f>MID(Main!AP32,31,1)</f>
        <v/>
      </c>
      <c r="AG86" s="18" t="str">
        <f>MID(Main!AP32,32,1)</f>
        <v/>
      </c>
      <c r="AH86" s="18" t="str">
        <f>MID(Main!AP32,33,1)</f>
        <v/>
      </c>
      <c r="AI86" s="18" t="str">
        <f>MID(Main!AP32,34,1)</f>
        <v/>
      </c>
      <c r="AJ86" s="18" t="str">
        <f>MID(Main!AP32,35,1)</f>
        <v/>
      </c>
      <c r="AK86" s="18" t="str">
        <f>MID(Main!AP32,36,1)</f>
        <v/>
      </c>
      <c r="AL86" s="18" t="str">
        <f>MID(Main!AP32,37,1)</f>
        <v/>
      </c>
      <c r="AM86" s="18" t="str">
        <f>MID(Main!AP32,38,1)</f>
        <v/>
      </c>
      <c r="AN86" s="18" t="str">
        <f>MID(Main!AP32,39,1)</f>
        <v/>
      </c>
      <c r="AO86" s="18" t="str">
        <f>MID(Main!AP32,40,1)</f>
        <v/>
      </c>
      <c r="AP86" s="18" t="str">
        <f>MID(Main!AP32,41,1)</f>
        <v/>
      </c>
      <c r="AQ86" s="18" t="str">
        <f>MID(Main!AP32,42,1)</f>
        <v/>
      </c>
      <c r="AR86" s="194" t="str">
        <f>IF(Main!W32="","",Main!W32)</f>
        <v>G</v>
      </c>
      <c r="AS86" s="194" t="str">
        <f>IF(Main!X32="","",Main!X32)</f>
        <v/>
      </c>
      <c r="AT86" s="194" t="str">
        <f>IF(Main!Y32="","",Main!Y32)</f>
        <v/>
      </c>
      <c r="AU86" s="194" t="str">
        <f>IF(Main!Z32="","",Main!Z32)</f>
        <v>01</v>
      </c>
      <c r="AV86" s="194" t="str">
        <f>IF(Main!AA32="","",Main!AA32)</f>
        <v>07</v>
      </c>
      <c r="AW86" s="194" t="str">
        <f>IF(Main!AB32="","",Main!AB32)</f>
        <v>2015</v>
      </c>
      <c r="AX86" s="194" t="str">
        <f>IF(Main!AC32="","",Main!AC32)</f>
        <v>A</v>
      </c>
      <c r="AY86" s="194" t="str">
        <f>IF(Main!AD32="","",Main!AD32)</f>
        <v>01T</v>
      </c>
      <c r="AZ86" s="194" t="str">
        <f>IF(Main!AE32="","",Main!AE32)</f>
        <v>02T</v>
      </c>
      <c r="BA86" s="194" t="str">
        <f>IF(Main!AF32="","",Main!AF32)</f>
        <v>09H</v>
      </c>
      <c r="BB86" s="194" t="str">
        <f>IF(Main!AG32="","",Main!AG32)</f>
        <v>13E</v>
      </c>
      <c r="BC86" s="194" t="str">
        <f>IF(Main!AH32="","",Main!AH32)</f>
        <v>T</v>
      </c>
      <c r="BD86" s="194" t="str">
        <f>IF(Main!AI32="","",Main!AI32)</f>
        <v>15T</v>
      </c>
      <c r="BE86" s="194" t="str">
        <f>IF(Main!AJ32="","",Main!AJ32)</f>
        <v>19T</v>
      </c>
      <c r="BF86" s="194" t="str">
        <f>IF(Main!AK32="","",Main!AK32)</f>
        <v>21T</v>
      </c>
      <c r="BG86" s="194">
        <f>IF(Main!AL32="","",Main!AL32)</f>
        <v>6</v>
      </c>
      <c r="BH86" s="194" t="str">
        <f>IF(Main!AM32="","",Main!AM32)</f>
        <v/>
      </c>
      <c r="BI86" s="197" t="str">
        <f>IF(Main!AN32="","",Main!AN32)</f>
        <v>Fee Paid Rs: 125</v>
      </c>
      <c r="BO86" s="46">
        <v>80</v>
      </c>
      <c r="BP86" s="46" t="s">
        <v>521</v>
      </c>
      <c r="BQ86" s="46"/>
      <c r="BR86" s="46">
        <v>123450074</v>
      </c>
      <c r="BS86" s="46" t="str">
        <f t="shared" si="45"/>
        <v>Twelve  Crores  Thirty Four  Lakhs  Fifty Thousand and Seventy Four</v>
      </c>
      <c r="BT86" s="46">
        <f t="shared" si="31"/>
        <v>120000000</v>
      </c>
      <c r="BU86" s="46">
        <f t="shared" si="32"/>
        <v>12</v>
      </c>
      <c r="BV86" s="46" t="str">
        <f t="shared" si="33"/>
        <v xml:space="preserve">Twelve  Crores  </v>
      </c>
      <c r="BW86" s="46">
        <f t="shared" si="34"/>
        <v>3400000</v>
      </c>
      <c r="BX86" s="49">
        <f t="shared" si="35"/>
        <v>34</v>
      </c>
      <c r="BY86" s="46" t="str">
        <f t="shared" si="36"/>
        <v xml:space="preserve">Thirty Four  Lakhs  </v>
      </c>
      <c r="BZ86" s="46">
        <f t="shared" si="37"/>
        <v>50000</v>
      </c>
      <c r="CA86" s="49">
        <f t="shared" si="38"/>
        <v>50</v>
      </c>
      <c r="CB86" s="46" t="str">
        <f t="shared" si="39"/>
        <v xml:space="preserve">Fifty Thousand </v>
      </c>
      <c r="CC86" s="46">
        <f t="shared" si="40"/>
        <v>0</v>
      </c>
      <c r="CD86" s="49">
        <f t="shared" si="41"/>
        <v>0</v>
      </c>
      <c r="CE86" s="46" t="str">
        <f t="shared" si="42"/>
        <v/>
      </c>
      <c r="CF86" s="46">
        <f t="shared" si="43"/>
        <v>74</v>
      </c>
      <c r="CG86" s="49" t="str">
        <f t="shared" si="44"/>
        <v>Seventy Four</v>
      </c>
    </row>
    <row r="87" spans="1:85" ht="15" customHeight="1">
      <c r="A87" s="201"/>
      <c r="B87" s="19" t="str">
        <f>MID(Main!AQ32,1,1)</f>
        <v>B</v>
      </c>
      <c r="C87" s="19" t="str">
        <f>MID(Main!AQ32,2,1)</f>
        <v>A</v>
      </c>
      <c r="D87" s="19" t="str">
        <f>MID(Main!AQ32,3,1)</f>
        <v>L</v>
      </c>
      <c r="E87" s="19" t="str">
        <f>MID(Main!AQ32,4,1)</f>
        <v>L</v>
      </c>
      <c r="F87" s="19" t="str">
        <f>MID(Main!AQ32,5,1)</f>
        <v>E</v>
      </c>
      <c r="G87" s="19" t="str">
        <f>MID(Main!AQ32,6,1)</f>
        <v>M</v>
      </c>
      <c r="H87" s="19" t="str">
        <f>MID(Main!AQ32,7,1)</f>
        <v xml:space="preserve"> </v>
      </c>
      <c r="I87" s="19" t="str">
        <f>MID(Main!AQ32,8,1)</f>
        <v>V</v>
      </c>
      <c r="J87" s="19" t="str">
        <f>MID(Main!AQ32,9,1)</f>
        <v>E</v>
      </c>
      <c r="K87" s="19" t="str">
        <f>MID(Main!AQ32,10,1)</f>
        <v>N</v>
      </c>
      <c r="L87" s="19" t="str">
        <f>MID(Main!AQ32,11,1)</f>
        <v>K</v>
      </c>
      <c r="M87" s="19" t="str">
        <f>MID(Main!AQ32,12,1)</f>
        <v>A</v>
      </c>
      <c r="N87" s="19" t="str">
        <f>MID(Main!AQ32,13,1)</f>
        <v>T</v>
      </c>
      <c r="O87" s="19" t="str">
        <f>MID(Main!AQ32,14,1)</f>
        <v>A</v>
      </c>
      <c r="P87" s="19" t="str">
        <f>MID(Main!AQ32,15,1)</f>
        <v>R</v>
      </c>
      <c r="Q87" s="19" t="str">
        <f>MID(Main!AQ32,16,1)</f>
        <v>A</v>
      </c>
      <c r="R87" s="19" t="str">
        <f>MID(Main!AQ32,17,1)</f>
        <v>M</v>
      </c>
      <c r="S87" s="19" t="str">
        <f>MID(Main!AQ32,18,1)</f>
        <v>A</v>
      </c>
      <c r="T87" s="19" t="str">
        <f>MID(Main!AQ32,19,1)</f>
        <v>N</v>
      </c>
      <c r="U87" s="19" t="str">
        <f>MID(Main!AQ32,20,1)</f>
        <v>A</v>
      </c>
      <c r="V87" s="19" t="str">
        <f>MID(Main!AQ32,21,1)</f>
        <v>I</v>
      </c>
      <c r="W87" s="19" t="str">
        <f>MID(Main!AQ32,22,1)</f>
        <v>A</v>
      </c>
      <c r="X87" s="19" t="str">
        <f>MID(Main!AQ32,23,1)</f>
        <v>H</v>
      </c>
      <c r="Y87" s="19" t="str">
        <f>MID(Main!AQ32,24,1)</f>
        <v/>
      </c>
      <c r="Z87" s="19" t="str">
        <f>MID(Main!AQ32,25,1)</f>
        <v/>
      </c>
      <c r="AA87" s="19" t="str">
        <f>MID(Main!AQ32,26,1)</f>
        <v/>
      </c>
      <c r="AB87" s="19" t="str">
        <f>MID(Main!AQ32,27,1)</f>
        <v/>
      </c>
      <c r="AC87" s="19" t="str">
        <f>MID(Main!AQ32,28,1)</f>
        <v/>
      </c>
      <c r="AD87" s="19" t="str">
        <f>MID(Main!AQ32,29,1)</f>
        <v/>
      </c>
      <c r="AE87" s="19" t="str">
        <f>MID(Main!AQ32,30,1)</f>
        <v/>
      </c>
      <c r="AF87" s="19" t="str">
        <f>MID(Main!AQ32,31,1)</f>
        <v/>
      </c>
      <c r="AG87" s="19" t="str">
        <f>MID(Main!AQ32,32,1)</f>
        <v/>
      </c>
      <c r="AH87" s="19" t="str">
        <f>MID(Main!AQ32,33,1)</f>
        <v/>
      </c>
      <c r="AI87" s="19" t="str">
        <f>MID(Main!AQ32,34,1)</f>
        <v/>
      </c>
      <c r="AJ87" s="19" t="str">
        <f>MID(Main!AQ32,35,1)</f>
        <v/>
      </c>
      <c r="AK87" s="19" t="str">
        <f>MID(Main!AQ32,36,1)</f>
        <v/>
      </c>
      <c r="AL87" s="19" t="str">
        <f>MID(Main!AQ32,37,1)</f>
        <v/>
      </c>
      <c r="AM87" s="19" t="str">
        <f>MID(Main!AQ32,38,1)</f>
        <v/>
      </c>
      <c r="AN87" s="19" t="str">
        <f>MID(Main!AQ32,39,1)</f>
        <v/>
      </c>
      <c r="AO87" s="19" t="str">
        <f>MID(Main!AQ32,40,1)</f>
        <v/>
      </c>
      <c r="AP87" s="19" t="str">
        <f>MID(Main!AQ32,41,1)</f>
        <v/>
      </c>
      <c r="AQ87" s="19" t="str">
        <f>MID(Main!AQ32,42,1)</f>
        <v/>
      </c>
      <c r="AR87" s="195"/>
      <c r="AS87" s="195"/>
      <c r="AT87" s="195"/>
      <c r="AU87" s="195"/>
      <c r="AV87" s="195"/>
      <c r="AW87" s="195"/>
      <c r="AX87" s="195"/>
      <c r="AY87" s="195"/>
      <c r="AZ87" s="195"/>
      <c r="BA87" s="195"/>
      <c r="BB87" s="195"/>
      <c r="BC87" s="195"/>
      <c r="BD87" s="195"/>
      <c r="BE87" s="195"/>
      <c r="BF87" s="195"/>
      <c r="BG87" s="195"/>
      <c r="BH87" s="195"/>
      <c r="BI87" s="198"/>
      <c r="BO87" s="46">
        <v>81</v>
      </c>
      <c r="BP87" s="46" t="s">
        <v>522</v>
      </c>
      <c r="BQ87" s="46"/>
      <c r="BR87" s="46">
        <v>123450075</v>
      </c>
      <c r="BS87" s="46" t="str">
        <f t="shared" si="45"/>
        <v>Twelve  Crores  Thirty Four  Lakhs  Fifty Thousand and Seventy Five</v>
      </c>
      <c r="BT87" s="46">
        <f t="shared" si="31"/>
        <v>120000000</v>
      </c>
      <c r="BU87" s="46">
        <f t="shared" si="32"/>
        <v>12</v>
      </c>
      <c r="BV87" s="46" t="str">
        <f t="shared" si="33"/>
        <v xml:space="preserve">Twelve  Crores  </v>
      </c>
      <c r="BW87" s="46">
        <f t="shared" si="34"/>
        <v>3400000</v>
      </c>
      <c r="BX87" s="49">
        <f t="shared" si="35"/>
        <v>34</v>
      </c>
      <c r="BY87" s="46" t="str">
        <f t="shared" si="36"/>
        <v xml:space="preserve">Thirty Four  Lakhs  </v>
      </c>
      <c r="BZ87" s="46">
        <f t="shared" si="37"/>
        <v>50000</v>
      </c>
      <c r="CA87" s="49">
        <f t="shared" si="38"/>
        <v>50</v>
      </c>
      <c r="CB87" s="46" t="str">
        <f t="shared" si="39"/>
        <v xml:space="preserve">Fifty Thousand </v>
      </c>
      <c r="CC87" s="46">
        <f t="shared" si="40"/>
        <v>0</v>
      </c>
      <c r="CD87" s="49">
        <f t="shared" si="41"/>
        <v>0</v>
      </c>
      <c r="CE87" s="46" t="str">
        <f t="shared" si="42"/>
        <v/>
      </c>
      <c r="CF87" s="46">
        <f t="shared" si="43"/>
        <v>75</v>
      </c>
      <c r="CG87" s="49" t="str">
        <f t="shared" si="44"/>
        <v>Seventy Five</v>
      </c>
    </row>
    <row r="88" spans="1:85" ht="15" customHeight="1">
      <c r="A88" s="202"/>
      <c r="B88" s="20" t="str">
        <f>MID(Main!AR32,1,1)</f>
        <v>B</v>
      </c>
      <c r="C88" s="20" t="str">
        <f>MID(Main!AR32,2,1)</f>
        <v>A</v>
      </c>
      <c r="D88" s="20" t="str">
        <f>MID(Main!AR32,3,1)</f>
        <v>L</v>
      </c>
      <c r="E88" s="20" t="str">
        <f>MID(Main!AR32,4,1)</f>
        <v>L</v>
      </c>
      <c r="F88" s="20" t="str">
        <f>MID(Main!AR32,5,1)</f>
        <v>E</v>
      </c>
      <c r="G88" s="20" t="str">
        <f>MID(Main!AR32,6,1)</f>
        <v>M</v>
      </c>
      <c r="H88" s="20" t="str">
        <f>MID(Main!AR32,7,1)</f>
        <v xml:space="preserve"> </v>
      </c>
      <c r="I88" s="20" t="str">
        <f>MID(Main!AR32,8,1)</f>
        <v>N</v>
      </c>
      <c r="J88" s="20" t="str">
        <f>MID(Main!AR32,9,1)</f>
        <v>A</v>
      </c>
      <c r="K88" s="20" t="str">
        <f>MID(Main!AR32,10,1)</f>
        <v>G</v>
      </c>
      <c r="L88" s="20" t="str">
        <f>MID(Main!AR32,11,1)</f>
        <v>A</v>
      </c>
      <c r="M88" s="20" t="str">
        <f>MID(Main!AR32,12,1)</f>
        <v>M</v>
      </c>
      <c r="N88" s="20" t="str">
        <f>MID(Main!AR32,13,1)</f>
        <v>A</v>
      </c>
      <c r="O88" s="20" t="str">
        <f>MID(Main!AR32,14,1)</f>
        <v>N</v>
      </c>
      <c r="P88" s="20" t="str">
        <f>MID(Main!AR32,15,1)</f>
        <v>I</v>
      </c>
      <c r="Q88" s="20" t="str">
        <f>MID(Main!AR32,16,1)</f>
        <v/>
      </c>
      <c r="R88" s="20" t="str">
        <f>MID(Main!AR32,17,1)</f>
        <v/>
      </c>
      <c r="S88" s="20" t="str">
        <f>MID(Main!AR32,18,1)</f>
        <v/>
      </c>
      <c r="T88" s="20" t="str">
        <f>MID(Main!AR32,19,1)</f>
        <v/>
      </c>
      <c r="U88" s="20" t="str">
        <f>MID(Main!AR32,20,1)</f>
        <v/>
      </c>
      <c r="V88" s="20" t="str">
        <f>MID(Main!AR32,21,1)</f>
        <v/>
      </c>
      <c r="W88" s="20" t="str">
        <f>MID(Main!AR32,22,1)</f>
        <v/>
      </c>
      <c r="X88" s="20" t="str">
        <f>MID(Main!AR32,23,1)</f>
        <v/>
      </c>
      <c r="Y88" s="20" t="str">
        <f>MID(Main!AR32,24,1)</f>
        <v/>
      </c>
      <c r="Z88" s="20" t="str">
        <f>MID(Main!AR32,25,1)</f>
        <v/>
      </c>
      <c r="AA88" s="20" t="str">
        <f>MID(Main!AR32,26,1)</f>
        <v/>
      </c>
      <c r="AB88" s="20" t="str">
        <f>MID(Main!AR32,27,1)</f>
        <v/>
      </c>
      <c r="AC88" s="20" t="str">
        <f>MID(Main!AR32,28,1)</f>
        <v/>
      </c>
      <c r="AD88" s="20" t="str">
        <f>MID(Main!AR32,29,1)</f>
        <v/>
      </c>
      <c r="AE88" s="20" t="str">
        <f>MID(Main!AR32,30,1)</f>
        <v/>
      </c>
      <c r="AF88" s="20" t="str">
        <f>MID(Main!AR32,31,1)</f>
        <v/>
      </c>
      <c r="AG88" s="20" t="str">
        <f>MID(Main!AR32,32,1)</f>
        <v/>
      </c>
      <c r="AH88" s="20" t="str">
        <f>MID(Main!AR32,33,1)</f>
        <v/>
      </c>
      <c r="AI88" s="20" t="str">
        <f>MID(Main!AR32,34,1)</f>
        <v/>
      </c>
      <c r="AJ88" s="20" t="str">
        <f>MID(Main!AR32,35,1)</f>
        <v/>
      </c>
      <c r="AK88" s="20" t="str">
        <f>MID(Main!AR32,36,1)</f>
        <v/>
      </c>
      <c r="AL88" s="20" t="str">
        <f>MID(Main!AR32,37,1)</f>
        <v/>
      </c>
      <c r="AM88" s="20" t="str">
        <f>MID(Main!AR32,38,1)</f>
        <v/>
      </c>
      <c r="AN88" s="20" t="str">
        <f>MID(Main!AR32,39,1)</f>
        <v/>
      </c>
      <c r="AO88" s="20" t="str">
        <f>MID(Main!AR32,40,1)</f>
        <v/>
      </c>
      <c r="AP88" s="20" t="str">
        <f>MID(Main!AR32,41,1)</f>
        <v/>
      </c>
      <c r="AQ88" s="20" t="str">
        <f>MID(Main!AR32,42,1)</f>
        <v/>
      </c>
      <c r="AR88" s="196"/>
      <c r="AS88" s="196"/>
      <c r="AT88" s="196"/>
      <c r="AU88" s="196"/>
      <c r="AV88" s="196"/>
      <c r="AW88" s="196"/>
      <c r="AX88" s="196"/>
      <c r="AY88" s="196"/>
      <c r="AZ88" s="196"/>
      <c r="BA88" s="196"/>
      <c r="BB88" s="196"/>
      <c r="BC88" s="196"/>
      <c r="BD88" s="196"/>
      <c r="BE88" s="196"/>
      <c r="BF88" s="196"/>
      <c r="BG88" s="196"/>
      <c r="BH88" s="196"/>
      <c r="BI88" s="199"/>
      <c r="BO88" s="46">
        <v>82</v>
      </c>
      <c r="BP88" s="46" t="s">
        <v>523</v>
      </c>
      <c r="BQ88" s="46"/>
      <c r="BR88" s="46">
        <v>123450076</v>
      </c>
      <c r="BS88" s="46" t="str">
        <f t="shared" si="45"/>
        <v>Twelve  Crores  Thirty Four  Lakhs  Fifty Thousand and Seventy Six</v>
      </c>
      <c r="BT88" s="46">
        <f t="shared" si="31"/>
        <v>120000000</v>
      </c>
      <c r="BU88" s="46">
        <f t="shared" si="32"/>
        <v>12</v>
      </c>
      <c r="BV88" s="46" t="str">
        <f t="shared" si="33"/>
        <v xml:space="preserve">Twelve  Crores  </v>
      </c>
      <c r="BW88" s="46">
        <f t="shared" si="34"/>
        <v>3400000</v>
      </c>
      <c r="BX88" s="49">
        <f t="shared" si="35"/>
        <v>34</v>
      </c>
      <c r="BY88" s="46" t="str">
        <f t="shared" si="36"/>
        <v xml:space="preserve">Thirty Four  Lakhs  </v>
      </c>
      <c r="BZ88" s="46">
        <f t="shared" si="37"/>
        <v>50000</v>
      </c>
      <c r="CA88" s="49">
        <f t="shared" si="38"/>
        <v>50</v>
      </c>
      <c r="CB88" s="46" t="str">
        <f t="shared" si="39"/>
        <v xml:space="preserve">Fifty Thousand </v>
      </c>
      <c r="CC88" s="46">
        <f t="shared" si="40"/>
        <v>0</v>
      </c>
      <c r="CD88" s="49">
        <f t="shared" si="41"/>
        <v>0</v>
      </c>
      <c r="CE88" s="46" t="str">
        <f t="shared" si="42"/>
        <v/>
      </c>
      <c r="CF88" s="46">
        <f t="shared" si="43"/>
        <v>76</v>
      </c>
      <c r="CG88" s="49" t="str">
        <f t="shared" si="44"/>
        <v>Seventy Six</v>
      </c>
    </row>
    <row r="89" spans="1:85" ht="15" customHeight="1">
      <c r="A89" s="200">
        <f>IF(AR89="","",SUBTOTAL(103,$AR$8:AR89))</f>
        <v>28</v>
      </c>
      <c r="B89" s="18" t="str">
        <f>MID(Main!AP33,1,1)</f>
        <v>G</v>
      </c>
      <c r="C89" s="18" t="str">
        <f>MID(Main!AP33,2,1)</f>
        <v>A</v>
      </c>
      <c r="D89" s="18" t="str">
        <f>MID(Main!AP33,3,1)</f>
        <v>N</v>
      </c>
      <c r="E89" s="18" t="str">
        <f>MID(Main!AP33,4,1)</f>
        <v>T</v>
      </c>
      <c r="F89" s="18" t="str">
        <f>MID(Main!AP33,5,1)</f>
        <v>A</v>
      </c>
      <c r="G89" s="18" t="str">
        <f>MID(Main!AP33,6,1)</f>
        <v xml:space="preserve"> </v>
      </c>
      <c r="H89" s="18" t="str">
        <f>MID(Main!AP33,7,1)</f>
        <v>S</v>
      </c>
      <c r="I89" s="18" t="str">
        <f>MID(Main!AP33,8,1)</f>
        <v>R</v>
      </c>
      <c r="J89" s="18" t="str">
        <f>MID(Main!AP33,9,1)</f>
        <v>U</v>
      </c>
      <c r="K89" s="18" t="str">
        <f>MID(Main!AP33,10,1)</f>
        <v>T</v>
      </c>
      <c r="L89" s="18" t="str">
        <f>MID(Main!AP33,11,1)</f>
        <v>H</v>
      </c>
      <c r="M89" s="18" t="str">
        <f>MID(Main!AP33,12,1)</f>
        <v>I</v>
      </c>
      <c r="N89" s="18" t="str">
        <f>MID(Main!AP33,13,1)</f>
        <v/>
      </c>
      <c r="O89" s="18" t="str">
        <f>MID(Main!AP33,14,1)</f>
        <v/>
      </c>
      <c r="P89" s="18" t="str">
        <f>MID(Main!AP33,15,1)</f>
        <v/>
      </c>
      <c r="Q89" s="18" t="str">
        <f>MID(Main!AP33,16,1)</f>
        <v/>
      </c>
      <c r="R89" s="18" t="str">
        <f>MID(Main!AP33,17,1)</f>
        <v/>
      </c>
      <c r="S89" s="18" t="str">
        <f>MID(Main!AP33,18,1)</f>
        <v/>
      </c>
      <c r="T89" s="18" t="str">
        <f>MID(Main!AP33,19,1)</f>
        <v/>
      </c>
      <c r="U89" s="18" t="str">
        <f>MID(Main!AP33,20,1)</f>
        <v/>
      </c>
      <c r="V89" s="18" t="str">
        <f>MID(Main!AP33,21,1)</f>
        <v/>
      </c>
      <c r="W89" s="18" t="str">
        <f>MID(Main!AP33,22,1)</f>
        <v/>
      </c>
      <c r="X89" s="18" t="str">
        <f>MID(Main!AP33,23,1)</f>
        <v/>
      </c>
      <c r="Y89" s="18" t="str">
        <f>MID(Main!AP33,24,1)</f>
        <v/>
      </c>
      <c r="Z89" s="18" t="str">
        <f>MID(Main!AP33,25,1)</f>
        <v/>
      </c>
      <c r="AA89" s="18" t="str">
        <f>MID(Main!AP33,26,1)</f>
        <v/>
      </c>
      <c r="AB89" s="18" t="str">
        <f>MID(Main!AP33,27,1)</f>
        <v/>
      </c>
      <c r="AC89" s="18" t="str">
        <f>MID(Main!AP33,28,1)</f>
        <v/>
      </c>
      <c r="AD89" s="18" t="str">
        <f>MID(Main!AP33,29,1)</f>
        <v/>
      </c>
      <c r="AE89" s="18" t="str">
        <f>MID(Main!AP33,30,1)</f>
        <v/>
      </c>
      <c r="AF89" s="18" t="str">
        <f>MID(Main!AP33,31,1)</f>
        <v/>
      </c>
      <c r="AG89" s="18" t="str">
        <f>MID(Main!AP33,32,1)</f>
        <v/>
      </c>
      <c r="AH89" s="18" t="str">
        <f>MID(Main!AP33,33,1)</f>
        <v/>
      </c>
      <c r="AI89" s="18" t="str">
        <f>MID(Main!AP33,34,1)</f>
        <v/>
      </c>
      <c r="AJ89" s="18" t="str">
        <f>MID(Main!AP33,35,1)</f>
        <v/>
      </c>
      <c r="AK89" s="18" t="str">
        <f>MID(Main!AP33,36,1)</f>
        <v/>
      </c>
      <c r="AL89" s="18" t="str">
        <f>MID(Main!AP33,37,1)</f>
        <v/>
      </c>
      <c r="AM89" s="18" t="str">
        <f>MID(Main!AP33,38,1)</f>
        <v/>
      </c>
      <c r="AN89" s="18" t="str">
        <f>MID(Main!AP33,39,1)</f>
        <v/>
      </c>
      <c r="AO89" s="18" t="str">
        <f>MID(Main!AP33,40,1)</f>
        <v/>
      </c>
      <c r="AP89" s="18" t="str">
        <f>MID(Main!AP33,41,1)</f>
        <v/>
      </c>
      <c r="AQ89" s="18" t="str">
        <f>MID(Main!AP33,42,1)</f>
        <v/>
      </c>
      <c r="AR89" s="194" t="str">
        <f>IF(Main!W33="","",Main!W33)</f>
        <v>G</v>
      </c>
      <c r="AS89" s="194" t="str">
        <f>IF(Main!X33="","",Main!X33)</f>
        <v/>
      </c>
      <c r="AT89" s="194" t="str">
        <f>IF(Main!Y33="","",Main!Y33)</f>
        <v/>
      </c>
      <c r="AU89" s="194" t="str">
        <f>IF(Main!Z33="","",Main!Z33)</f>
        <v>01</v>
      </c>
      <c r="AV89" s="194" t="str">
        <f>IF(Main!AA33="","",Main!AA33)</f>
        <v>07</v>
      </c>
      <c r="AW89" s="194" t="str">
        <f>IF(Main!AB33="","",Main!AB33)</f>
        <v>2016</v>
      </c>
      <c r="AX89" s="194" t="str">
        <f>IF(Main!AC33="","",Main!AC33)</f>
        <v>A</v>
      </c>
      <c r="AY89" s="194" t="str">
        <f>IF(Main!AD33="","",Main!AD33)</f>
        <v>01T</v>
      </c>
      <c r="AZ89" s="194" t="str">
        <f>IF(Main!AE33="","",Main!AE33)</f>
        <v>02T</v>
      </c>
      <c r="BA89" s="194" t="str">
        <f>IF(Main!AF33="","",Main!AF33)</f>
        <v>09H</v>
      </c>
      <c r="BB89" s="194" t="str">
        <f>IF(Main!AG33="","",Main!AG33)</f>
        <v>13E</v>
      </c>
      <c r="BC89" s="194" t="str">
        <f>IF(Main!AH33="","",Main!AH33)</f>
        <v>T</v>
      </c>
      <c r="BD89" s="194" t="str">
        <f>IF(Main!AI33="","",Main!AI33)</f>
        <v>15T</v>
      </c>
      <c r="BE89" s="194" t="str">
        <f>IF(Main!AJ33="","",Main!AJ33)</f>
        <v>19T</v>
      </c>
      <c r="BF89" s="194" t="str">
        <f>IF(Main!AK33="","",Main!AK33)</f>
        <v>21T</v>
      </c>
      <c r="BG89" s="194">
        <f>IF(Main!AL33="","",Main!AL33)</f>
        <v>6</v>
      </c>
      <c r="BH89" s="194" t="str">
        <f>IF(Main!AM33="","",Main!AM33)</f>
        <v/>
      </c>
      <c r="BI89" s="197" t="str">
        <f>IF(Main!AN33="","",Main!AN33)</f>
        <v>Fee Paid Rs: 125</v>
      </c>
      <c r="BO89" s="46">
        <v>83</v>
      </c>
      <c r="BP89" s="46" t="s">
        <v>524</v>
      </c>
      <c r="BQ89" s="46"/>
      <c r="BR89" s="46">
        <v>123450077</v>
      </c>
      <c r="BS89" s="46" t="str">
        <f t="shared" si="45"/>
        <v>Twelve  Crores  Thirty Four  Lakhs  Fifty Thousand and Seventy Seven</v>
      </c>
      <c r="BT89" s="46">
        <f t="shared" si="31"/>
        <v>120000000</v>
      </c>
      <c r="BU89" s="46">
        <f t="shared" si="32"/>
        <v>12</v>
      </c>
      <c r="BV89" s="46" t="str">
        <f t="shared" si="33"/>
        <v xml:space="preserve">Twelve  Crores  </v>
      </c>
      <c r="BW89" s="46">
        <f t="shared" si="34"/>
        <v>3400000</v>
      </c>
      <c r="BX89" s="49">
        <f t="shared" si="35"/>
        <v>34</v>
      </c>
      <c r="BY89" s="46" t="str">
        <f t="shared" si="36"/>
        <v xml:space="preserve">Thirty Four  Lakhs  </v>
      </c>
      <c r="BZ89" s="46">
        <f t="shared" si="37"/>
        <v>50000</v>
      </c>
      <c r="CA89" s="49">
        <f t="shared" si="38"/>
        <v>50</v>
      </c>
      <c r="CB89" s="46" t="str">
        <f t="shared" si="39"/>
        <v xml:space="preserve">Fifty Thousand </v>
      </c>
      <c r="CC89" s="46">
        <f t="shared" si="40"/>
        <v>0</v>
      </c>
      <c r="CD89" s="49">
        <f t="shared" si="41"/>
        <v>0</v>
      </c>
      <c r="CE89" s="46" t="str">
        <f t="shared" si="42"/>
        <v/>
      </c>
      <c r="CF89" s="46">
        <f t="shared" si="43"/>
        <v>77</v>
      </c>
      <c r="CG89" s="49" t="str">
        <f t="shared" si="44"/>
        <v>Seventy Seven</v>
      </c>
    </row>
    <row r="90" spans="1:85" ht="15" customHeight="1">
      <c r="A90" s="201"/>
      <c r="B90" s="19" t="str">
        <f>MID(Main!AQ33,1,1)</f>
        <v>G</v>
      </c>
      <c r="C90" s="19" t="str">
        <f>MID(Main!AQ33,2,1)</f>
        <v>A</v>
      </c>
      <c r="D90" s="19" t="str">
        <f>MID(Main!AQ33,3,1)</f>
        <v>N</v>
      </c>
      <c r="E90" s="19" t="str">
        <f>MID(Main!AQ33,4,1)</f>
        <v>T</v>
      </c>
      <c r="F90" s="19" t="str">
        <f>MID(Main!AQ33,5,1)</f>
        <v>A</v>
      </c>
      <c r="G90" s="19" t="str">
        <f>MID(Main!AQ33,6,1)</f>
        <v xml:space="preserve"> </v>
      </c>
      <c r="H90" s="19" t="str">
        <f>MID(Main!AQ33,7,1)</f>
        <v>V</v>
      </c>
      <c r="I90" s="19" t="str">
        <f>MID(Main!AQ33,8,1)</f>
        <v>E</v>
      </c>
      <c r="J90" s="19" t="str">
        <f>MID(Main!AQ33,9,1)</f>
        <v>N</v>
      </c>
      <c r="K90" s="19" t="str">
        <f>MID(Main!AQ33,10,1)</f>
        <v>K</v>
      </c>
      <c r="L90" s="19" t="str">
        <f>MID(Main!AQ33,11,1)</f>
        <v>A</v>
      </c>
      <c r="M90" s="19" t="str">
        <f>MID(Main!AQ33,12,1)</f>
        <v>T</v>
      </c>
      <c r="N90" s="19" t="str">
        <f>MID(Main!AQ33,13,1)</f>
        <v>A</v>
      </c>
      <c r="O90" s="19" t="str">
        <f>MID(Main!AQ33,14,1)</f>
        <v>R</v>
      </c>
      <c r="P90" s="19" t="str">
        <f>MID(Main!AQ33,15,1)</f>
        <v>A</v>
      </c>
      <c r="Q90" s="19" t="str">
        <f>MID(Main!AQ33,16,1)</f>
        <v>M</v>
      </c>
      <c r="R90" s="19" t="str">
        <f>MID(Main!AQ33,17,1)</f>
        <v>A</v>
      </c>
      <c r="S90" s="19" t="str">
        <f>MID(Main!AQ33,18,1)</f>
        <v>N</v>
      </c>
      <c r="T90" s="19" t="str">
        <f>MID(Main!AQ33,19,1)</f>
        <v>A</v>
      </c>
      <c r="U90" s="19" t="str">
        <f>MID(Main!AQ33,20,1)</f>
        <v>I</v>
      </c>
      <c r="V90" s="19" t="str">
        <f>MID(Main!AQ33,21,1)</f>
        <v>A</v>
      </c>
      <c r="W90" s="19" t="str">
        <f>MID(Main!AQ33,22,1)</f>
        <v>H</v>
      </c>
      <c r="X90" s="19" t="str">
        <f>MID(Main!AQ33,23,1)</f>
        <v/>
      </c>
      <c r="Y90" s="19" t="str">
        <f>MID(Main!AQ33,24,1)</f>
        <v/>
      </c>
      <c r="Z90" s="19" t="str">
        <f>MID(Main!AQ33,25,1)</f>
        <v/>
      </c>
      <c r="AA90" s="19" t="str">
        <f>MID(Main!AQ33,26,1)</f>
        <v/>
      </c>
      <c r="AB90" s="19" t="str">
        <f>MID(Main!AQ33,27,1)</f>
        <v/>
      </c>
      <c r="AC90" s="19" t="str">
        <f>MID(Main!AQ33,28,1)</f>
        <v/>
      </c>
      <c r="AD90" s="19" t="str">
        <f>MID(Main!AQ33,29,1)</f>
        <v/>
      </c>
      <c r="AE90" s="19" t="str">
        <f>MID(Main!AQ33,30,1)</f>
        <v/>
      </c>
      <c r="AF90" s="19" t="str">
        <f>MID(Main!AQ33,31,1)</f>
        <v/>
      </c>
      <c r="AG90" s="19" t="str">
        <f>MID(Main!AQ33,32,1)</f>
        <v/>
      </c>
      <c r="AH90" s="19" t="str">
        <f>MID(Main!AQ33,33,1)</f>
        <v/>
      </c>
      <c r="AI90" s="19" t="str">
        <f>MID(Main!AQ33,34,1)</f>
        <v/>
      </c>
      <c r="AJ90" s="19" t="str">
        <f>MID(Main!AQ33,35,1)</f>
        <v/>
      </c>
      <c r="AK90" s="19" t="str">
        <f>MID(Main!AQ33,36,1)</f>
        <v/>
      </c>
      <c r="AL90" s="19" t="str">
        <f>MID(Main!AQ33,37,1)</f>
        <v/>
      </c>
      <c r="AM90" s="19" t="str">
        <f>MID(Main!AQ33,38,1)</f>
        <v/>
      </c>
      <c r="AN90" s="19" t="str">
        <f>MID(Main!AQ33,39,1)</f>
        <v/>
      </c>
      <c r="AO90" s="19" t="str">
        <f>MID(Main!AQ33,40,1)</f>
        <v/>
      </c>
      <c r="AP90" s="19" t="str">
        <f>MID(Main!AQ33,41,1)</f>
        <v/>
      </c>
      <c r="AQ90" s="19" t="str">
        <f>MID(Main!AQ33,42,1)</f>
        <v/>
      </c>
      <c r="AR90" s="195"/>
      <c r="AS90" s="195"/>
      <c r="AT90" s="195"/>
      <c r="AU90" s="195"/>
      <c r="AV90" s="195"/>
      <c r="AW90" s="195"/>
      <c r="AX90" s="195"/>
      <c r="AY90" s="195"/>
      <c r="AZ90" s="195"/>
      <c r="BA90" s="195"/>
      <c r="BB90" s="195"/>
      <c r="BC90" s="195"/>
      <c r="BD90" s="195"/>
      <c r="BE90" s="195"/>
      <c r="BF90" s="195"/>
      <c r="BG90" s="195"/>
      <c r="BH90" s="195"/>
      <c r="BI90" s="198"/>
      <c r="BO90" s="46">
        <v>84</v>
      </c>
      <c r="BP90" s="46" t="s">
        <v>525</v>
      </c>
      <c r="BQ90" s="46"/>
      <c r="BR90" s="46">
        <v>123450078</v>
      </c>
      <c r="BS90" s="46" t="str">
        <f t="shared" si="45"/>
        <v>Twelve  Crores  Thirty Four  Lakhs  Fifty Thousand and Seventy Eight</v>
      </c>
      <c r="BT90" s="46">
        <f t="shared" si="31"/>
        <v>120000000</v>
      </c>
      <c r="BU90" s="46">
        <f t="shared" si="32"/>
        <v>12</v>
      </c>
      <c r="BV90" s="46" t="str">
        <f t="shared" si="33"/>
        <v xml:space="preserve">Twelve  Crores  </v>
      </c>
      <c r="BW90" s="46">
        <f t="shared" si="34"/>
        <v>3400000</v>
      </c>
      <c r="BX90" s="49">
        <f t="shared" si="35"/>
        <v>34</v>
      </c>
      <c r="BY90" s="46" t="str">
        <f t="shared" si="36"/>
        <v xml:space="preserve">Thirty Four  Lakhs  </v>
      </c>
      <c r="BZ90" s="46">
        <f t="shared" si="37"/>
        <v>50000</v>
      </c>
      <c r="CA90" s="49">
        <f t="shared" si="38"/>
        <v>50</v>
      </c>
      <c r="CB90" s="46" t="str">
        <f t="shared" si="39"/>
        <v xml:space="preserve">Fifty Thousand </v>
      </c>
      <c r="CC90" s="46">
        <f t="shared" si="40"/>
        <v>0</v>
      </c>
      <c r="CD90" s="49">
        <f t="shared" si="41"/>
        <v>0</v>
      </c>
      <c r="CE90" s="46" t="str">
        <f t="shared" si="42"/>
        <v/>
      </c>
      <c r="CF90" s="46">
        <f t="shared" si="43"/>
        <v>78</v>
      </c>
      <c r="CG90" s="49" t="str">
        <f t="shared" si="44"/>
        <v>Seventy Eight</v>
      </c>
    </row>
    <row r="91" spans="1:85" ht="15" customHeight="1">
      <c r="A91" s="202"/>
      <c r="B91" s="20" t="str">
        <f>MID(Main!AR33,1,1)</f>
        <v>G</v>
      </c>
      <c r="C91" s="20" t="str">
        <f>MID(Main!AR33,2,1)</f>
        <v>A</v>
      </c>
      <c r="D91" s="20" t="str">
        <f>MID(Main!AR33,3,1)</f>
        <v>N</v>
      </c>
      <c r="E91" s="20" t="str">
        <f>MID(Main!AR33,4,1)</f>
        <v>T</v>
      </c>
      <c r="F91" s="20" t="str">
        <f>MID(Main!AR33,5,1)</f>
        <v>A</v>
      </c>
      <c r="G91" s="20" t="str">
        <f>MID(Main!AR33,6,1)</f>
        <v xml:space="preserve"> </v>
      </c>
      <c r="H91" s="20" t="str">
        <f>MID(Main!AR33,7,1)</f>
        <v>N</v>
      </c>
      <c r="I91" s="20" t="str">
        <f>MID(Main!AR33,8,1)</f>
        <v>A</v>
      </c>
      <c r="J91" s="20" t="str">
        <f>MID(Main!AR33,9,1)</f>
        <v>G</v>
      </c>
      <c r="K91" s="20" t="str">
        <f>MID(Main!AR33,10,1)</f>
        <v>A</v>
      </c>
      <c r="L91" s="20" t="str">
        <f>MID(Main!AR33,11,1)</f>
        <v>M</v>
      </c>
      <c r="M91" s="20" t="str">
        <f>MID(Main!AR33,12,1)</f>
        <v>A</v>
      </c>
      <c r="N91" s="20" t="str">
        <f>MID(Main!AR33,13,1)</f>
        <v>N</v>
      </c>
      <c r="O91" s="20" t="str">
        <f>MID(Main!AR33,14,1)</f>
        <v>I</v>
      </c>
      <c r="P91" s="20" t="str">
        <f>MID(Main!AR33,15,1)</f>
        <v/>
      </c>
      <c r="Q91" s="20" t="str">
        <f>MID(Main!AR33,16,1)</f>
        <v/>
      </c>
      <c r="R91" s="20" t="str">
        <f>MID(Main!AR33,17,1)</f>
        <v/>
      </c>
      <c r="S91" s="20" t="str">
        <f>MID(Main!AR33,18,1)</f>
        <v/>
      </c>
      <c r="T91" s="20" t="str">
        <f>MID(Main!AR33,19,1)</f>
        <v/>
      </c>
      <c r="U91" s="20" t="str">
        <f>MID(Main!AR33,20,1)</f>
        <v/>
      </c>
      <c r="V91" s="20" t="str">
        <f>MID(Main!AR33,21,1)</f>
        <v/>
      </c>
      <c r="W91" s="20" t="str">
        <f>MID(Main!AR33,22,1)</f>
        <v/>
      </c>
      <c r="X91" s="20" t="str">
        <f>MID(Main!AR33,23,1)</f>
        <v/>
      </c>
      <c r="Y91" s="20" t="str">
        <f>MID(Main!AR33,24,1)</f>
        <v/>
      </c>
      <c r="Z91" s="20" t="str">
        <f>MID(Main!AR33,25,1)</f>
        <v/>
      </c>
      <c r="AA91" s="20" t="str">
        <f>MID(Main!AR33,26,1)</f>
        <v/>
      </c>
      <c r="AB91" s="20" t="str">
        <f>MID(Main!AR33,27,1)</f>
        <v/>
      </c>
      <c r="AC91" s="20" t="str">
        <f>MID(Main!AR33,28,1)</f>
        <v/>
      </c>
      <c r="AD91" s="20" t="str">
        <f>MID(Main!AR33,29,1)</f>
        <v/>
      </c>
      <c r="AE91" s="20" t="str">
        <f>MID(Main!AR33,30,1)</f>
        <v/>
      </c>
      <c r="AF91" s="20" t="str">
        <f>MID(Main!AR33,31,1)</f>
        <v/>
      </c>
      <c r="AG91" s="20" t="str">
        <f>MID(Main!AR33,32,1)</f>
        <v/>
      </c>
      <c r="AH91" s="20" t="str">
        <f>MID(Main!AR33,33,1)</f>
        <v/>
      </c>
      <c r="AI91" s="20" t="str">
        <f>MID(Main!AR33,34,1)</f>
        <v/>
      </c>
      <c r="AJ91" s="20" t="str">
        <f>MID(Main!AR33,35,1)</f>
        <v/>
      </c>
      <c r="AK91" s="20" t="str">
        <f>MID(Main!AR33,36,1)</f>
        <v/>
      </c>
      <c r="AL91" s="20" t="str">
        <f>MID(Main!AR33,37,1)</f>
        <v/>
      </c>
      <c r="AM91" s="20" t="str">
        <f>MID(Main!AR33,38,1)</f>
        <v/>
      </c>
      <c r="AN91" s="20" t="str">
        <f>MID(Main!AR33,39,1)</f>
        <v/>
      </c>
      <c r="AO91" s="20" t="str">
        <f>MID(Main!AR33,40,1)</f>
        <v/>
      </c>
      <c r="AP91" s="20" t="str">
        <f>MID(Main!AR33,41,1)</f>
        <v/>
      </c>
      <c r="AQ91" s="20" t="str">
        <f>MID(Main!AR33,42,1)</f>
        <v/>
      </c>
      <c r="AR91" s="196"/>
      <c r="AS91" s="196"/>
      <c r="AT91" s="196"/>
      <c r="AU91" s="196"/>
      <c r="AV91" s="196"/>
      <c r="AW91" s="196"/>
      <c r="AX91" s="196"/>
      <c r="AY91" s="196"/>
      <c r="AZ91" s="196"/>
      <c r="BA91" s="196"/>
      <c r="BB91" s="196"/>
      <c r="BC91" s="196"/>
      <c r="BD91" s="196"/>
      <c r="BE91" s="196"/>
      <c r="BF91" s="196"/>
      <c r="BG91" s="196"/>
      <c r="BH91" s="196"/>
      <c r="BI91" s="199"/>
      <c r="BO91" s="46">
        <v>85</v>
      </c>
      <c r="BP91" s="46" t="s">
        <v>526</v>
      </c>
      <c r="BQ91" s="46"/>
      <c r="BR91" s="46">
        <v>123450079</v>
      </c>
      <c r="BS91" s="46" t="str">
        <f t="shared" si="45"/>
        <v>Twelve  Crores  Thirty Four  Lakhs  Fifty Thousand and Seventy Nine</v>
      </c>
      <c r="BT91" s="46">
        <f t="shared" si="31"/>
        <v>120000000</v>
      </c>
      <c r="BU91" s="46">
        <f t="shared" si="32"/>
        <v>12</v>
      </c>
      <c r="BV91" s="46" t="str">
        <f t="shared" si="33"/>
        <v xml:space="preserve">Twelve  Crores  </v>
      </c>
      <c r="BW91" s="46">
        <f t="shared" si="34"/>
        <v>3400000</v>
      </c>
      <c r="BX91" s="49">
        <f t="shared" si="35"/>
        <v>34</v>
      </c>
      <c r="BY91" s="46" t="str">
        <f t="shared" si="36"/>
        <v xml:space="preserve">Thirty Four  Lakhs  </v>
      </c>
      <c r="BZ91" s="46">
        <f t="shared" si="37"/>
        <v>50000</v>
      </c>
      <c r="CA91" s="49">
        <f t="shared" si="38"/>
        <v>50</v>
      </c>
      <c r="CB91" s="46" t="str">
        <f t="shared" si="39"/>
        <v xml:space="preserve">Fifty Thousand </v>
      </c>
      <c r="CC91" s="46">
        <f t="shared" si="40"/>
        <v>0</v>
      </c>
      <c r="CD91" s="49">
        <f t="shared" si="41"/>
        <v>0</v>
      </c>
      <c r="CE91" s="46" t="str">
        <f t="shared" si="42"/>
        <v/>
      </c>
      <c r="CF91" s="46">
        <f t="shared" si="43"/>
        <v>79</v>
      </c>
      <c r="CG91" s="49" t="str">
        <f t="shared" si="44"/>
        <v>Seventy Nine</v>
      </c>
    </row>
    <row r="92" spans="1:85" ht="15" customHeight="1">
      <c r="A92" s="200">
        <f>IF(AR92="","",SUBTOTAL(103,$AR$8:AR92))</f>
        <v>29</v>
      </c>
      <c r="B92" s="18" t="str">
        <f>MID(Main!AP34,1,1)</f>
        <v>A</v>
      </c>
      <c r="C92" s="18" t="str">
        <f>MID(Main!AP34,2,1)</f>
        <v>N</v>
      </c>
      <c r="D92" s="18" t="str">
        <f>MID(Main!AP34,3,1)</f>
        <v>G</v>
      </c>
      <c r="E92" s="18" t="str">
        <f>MID(Main!AP34,4,1)</f>
        <v>A</v>
      </c>
      <c r="F92" s="18" t="str">
        <f>MID(Main!AP34,5,1)</f>
        <v>D</v>
      </c>
      <c r="G92" s="18" t="str">
        <f>MID(Main!AP34,6,1)</f>
        <v>I</v>
      </c>
      <c r="H92" s="18" t="str">
        <f>MID(Main!AP34,7,1)</f>
        <v xml:space="preserve"> </v>
      </c>
      <c r="I92" s="18" t="str">
        <f>MID(Main!AP34,8,1)</f>
        <v>S</v>
      </c>
      <c r="J92" s="18" t="str">
        <f>MID(Main!AP34,9,1)</f>
        <v>U</v>
      </c>
      <c r="K92" s="18" t="str">
        <f>MID(Main!AP34,10,1)</f>
        <v>L</v>
      </c>
      <c r="L92" s="18" t="str">
        <f>MID(Main!AP34,11,1)</f>
        <v>O</v>
      </c>
      <c r="M92" s="18" t="str">
        <f>MID(Main!AP34,12,1)</f>
        <v>C</v>
      </c>
      <c r="N92" s="18" t="str">
        <f>MID(Main!AP34,13,1)</f>
        <v>H</v>
      </c>
      <c r="O92" s="18" t="str">
        <f>MID(Main!AP34,14,1)</f>
        <v>A</v>
      </c>
      <c r="P92" s="18" t="str">
        <f>MID(Main!AP34,15,1)</f>
        <v>N</v>
      </c>
      <c r="Q92" s="18" t="str">
        <f>MID(Main!AP34,16,1)</f>
        <v>A</v>
      </c>
      <c r="R92" s="18" t="str">
        <f>MID(Main!AP34,17,1)</f>
        <v/>
      </c>
      <c r="S92" s="18" t="str">
        <f>MID(Main!AP34,18,1)</f>
        <v/>
      </c>
      <c r="T92" s="18" t="str">
        <f>MID(Main!AP34,19,1)</f>
        <v/>
      </c>
      <c r="U92" s="18" t="str">
        <f>MID(Main!AP34,20,1)</f>
        <v/>
      </c>
      <c r="V92" s="18" t="str">
        <f>MID(Main!AP34,21,1)</f>
        <v/>
      </c>
      <c r="W92" s="18" t="str">
        <f>MID(Main!AP34,22,1)</f>
        <v/>
      </c>
      <c r="X92" s="18" t="str">
        <f>MID(Main!AP34,23,1)</f>
        <v/>
      </c>
      <c r="Y92" s="18" t="str">
        <f>MID(Main!AP34,24,1)</f>
        <v/>
      </c>
      <c r="Z92" s="18" t="str">
        <f>MID(Main!AP34,25,1)</f>
        <v/>
      </c>
      <c r="AA92" s="18" t="str">
        <f>MID(Main!AP34,26,1)</f>
        <v/>
      </c>
      <c r="AB92" s="18" t="str">
        <f>MID(Main!AP34,27,1)</f>
        <v/>
      </c>
      <c r="AC92" s="18" t="str">
        <f>MID(Main!AP34,28,1)</f>
        <v/>
      </c>
      <c r="AD92" s="18" t="str">
        <f>MID(Main!AP34,29,1)</f>
        <v/>
      </c>
      <c r="AE92" s="18" t="str">
        <f>MID(Main!AP34,30,1)</f>
        <v/>
      </c>
      <c r="AF92" s="18" t="str">
        <f>MID(Main!AP34,31,1)</f>
        <v/>
      </c>
      <c r="AG92" s="18" t="str">
        <f>MID(Main!AP34,32,1)</f>
        <v/>
      </c>
      <c r="AH92" s="18" t="str">
        <f>MID(Main!AP34,33,1)</f>
        <v/>
      </c>
      <c r="AI92" s="18" t="str">
        <f>MID(Main!AP34,34,1)</f>
        <v/>
      </c>
      <c r="AJ92" s="18" t="str">
        <f>MID(Main!AP34,35,1)</f>
        <v/>
      </c>
      <c r="AK92" s="18" t="str">
        <f>MID(Main!AP34,36,1)</f>
        <v/>
      </c>
      <c r="AL92" s="18" t="str">
        <f>MID(Main!AP34,37,1)</f>
        <v/>
      </c>
      <c r="AM92" s="18" t="str">
        <f>MID(Main!AP34,38,1)</f>
        <v/>
      </c>
      <c r="AN92" s="18" t="str">
        <f>MID(Main!AP34,39,1)</f>
        <v/>
      </c>
      <c r="AO92" s="18" t="str">
        <f>MID(Main!AP34,40,1)</f>
        <v/>
      </c>
      <c r="AP92" s="18" t="str">
        <f>MID(Main!AP34,41,1)</f>
        <v/>
      </c>
      <c r="AQ92" s="18" t="str">
        <f>MID(Main!AP34,42,1)</f>
        <v/>
      </c>
      <c r="AR92" s="194" t="str">
        <f>IF(Main!W34="","",Main!W34)</f>
        <v>G</v>
      </c>
      <c r="AS92" s="194" t="str">
        <f>IF(Main!X34="","",Main!X34)</f>
        <v/>
      </c>
      <c r="AT92" s="194" t="str">
        <f>IF(Main!Y34="","",Main!Y34)</f>
        <v/>
      </c>
      <c r="AU92" s="194" t="str">
        <f>IF(Main!Z34="","",Main!Z34)</f>
        <v>01</v>
      </c>
      <c r="AV92" s="194" t="str">
        <f>IF(Main!AA34="","",Main!AA34)</f>
        <v>07</v>
      </c>
      <c r="AW92" s="194" t="str">
        <f>IF(Main!AB34="","",Main!AB34)</f>
        <v>2017</v>
      </c>
      <c r="AX92" s="194" t="str">
        <f>IF(Main!AC34="","",Main!AC34)</f>
        <v>A</v>
      </c>
      <c r="AY92" s="194" t="str">
        <f>IF(Main!AD34="","",Main!AD34)</f>
        <v>01T</v>
      </c>
      <c r="AZ92" s="194" t="str">
        <f>IF(Main!AE34="","",Main!AE34)</f>
        <v>02T</v>
      </c>
      <c r="BA92" s="194" t="str">
        <f>IF(Main!AF34="","",Main!AF34)</f>
        <v>09H</v>
      </c>
      <c r="BB92" s="194" t="str">
        <f>IF(Main!AG34="","",Main!AG34)</f>
        <v>13E</v>
      </c>
      <c r="BC92" s="194" t="str">
        <f>IF(Main!AH34="","",Main!AH34)</f>
        <v>T</v>
      </c>
      <c r="BD92" s="194" t="str">
        <f>IF(Main!AI34="","",Main!AI34)</f>
        <v>15T</v>
      </c>
      <c r="BE92" s="194" t="str">
        <f>IF(Main!AJ34="","",Main!AJ34)</f>
        <v>19T</v>
      </c>
      <c r="BF92" s="194" t="str">
        <f>IF(Main!AK34="","",Main!AK34)</f>
        <v>21T</v>
      </c>
      <c r="BG92" s="194">
        <f>IF(Main!AL34="","",Main!AL34)</f>
        <v>6</v>
      </c>
      <c r="BH92" s="194" t="str">
        <f>IF(Main!AM34="","",Main!AM34)</f>
        <v/>
      </c>
      <c r="BI92" s="197" t="str">
        <f>IF(Main!AN34="","",Main!AN34)</f>
        <v>Fee Paid Rs: 125</v>
      </c>
      <c r="BO92" s="46">
        <v>86</v>
      </c>
      <c r="BP92" s="46" t="s">
        <v>527</v>
      </c>
      <c r="BQ92" s="46"/>
      <c r="BR92" s="46">
        <v>123450080</v>
      </c>
      <c r="BS92" s="46" t="str">
        <f t="shared" si="45"/>
        <v>Twelve  Crores  Thirty Four  Lakhs  Fifty Thousand and Eighty</v>
      </c>
      <c r="BT92" s="46">
        <f t="shared" si="31"/>
        <v>120000000</v>
      </c>
      <c r="BU92" s="46">
        <f t="shared" si="32"/>
        <v>12</v>
      </c>
      <c r="BV92" s="46" t="str">
        <f t="shared" si="33"/>
        <v xml:space="preserve">Twelve  Crores  </v>
      </c>
      <c r="BW92" s="46">
        <f t="shared" si="34"/>
        <v>3400000</v>
      </c>
      <c r="BX92" s="49">
        <f t="shared" si="35"/>
        <v>34</v>
      </c>
      <c r="BY92" s="46" t="str">
        <f t="shared" si="36"/>
        <v xml:space="preserve">Thirty Four  Lakhs  </v>
      </c>
      <c r="BZ92" s="46">
        <f t="shared" si="37"/>
        <v>50000</v>
      </c>
      <c r="CA92" s="49">
        <f t="shared" si="38"/>
        <v>50</v>
      </c>
      <c r="CB92" s="46" t="str">
        <f t="shared" si="39"/>
        <v xml:space="preserve">Fifty Thousand </v>
      </c>
      <c r="CC92" s="46">
        <f t="shared" si="40"/>
        <v>0</v>
      </c>
      <c r="CD92" s="49">
        <f t="shared" si="41"/>
        <v>0</v>
      </c>
      <c r="CE92" s="46" t="str">
        <f t="shared" si="42"/>
        <v/>
      </c>
      <c r="CF92" s="46">
        <f t="shared" si="43"/>
        <v>80</v>
      </c>
      <c r="CG92" s="49" t="str">
        <f t="shared" si="44"/>
        <v>Eighty</v>
      </c>
    </row>
    <row r="93" spans="1:85" ht="15" customHeight="1">
      <c r="A93" s="201"/>
      <c r="B93" s="19" t="str">
        <f>MID(Main!AQ34,1,1)</f>
        <v>A</v>
      </c>
      <c r="C93" s="19" t="str">
        <f>MID(Main!AQ34,2,1)</f>
        <v>N</v>
      </c>
      <c r="D93" s="19" t="str">
        <f>MID(Main!AQ34,3,1)</f>
        <v>G</v>
      </c>
      <c r="E93" s="19" t="str">
        <f>MID(Main!AQ34,4,1)</f>
        <v>A</v>
      </c>
      <c r="F93" s="19" t="str">
        <f>MID(Main!AQ34,5,1)</f>
        <v>D</v>
      </c>
      <c r="G93" s="19" t="str">
        <f>MID(Main!AQ34,6,1)</f>
        <v>I</v>
      </c>
      <c r="H93" s="19" t="str">
        <f>MID(Main!AQ34,7,1)</f>
        <v xml:space="preserve"> </v>
      </c>
      <c r="I93" s="19" t="str">
        <f>MID(Main!AQ34,8,1)</f>
        <v>V</v>
      </c>
      <c r="J93" s="19" t="str">
        <f>MID(Main!AQ34,9,1)</f>
        <v>E</v>
      </c>
      <c r="K93" s="19" t="str">
        <f>MID(Main!AQ34,10,1)</f>
        <v>N</v>
      </c>
      <c r="L93" s="19" t="str">
        <f>MID(Main!AQ34,11,1)</f>
        <v>K</v>
      </c>
      <c r="M93" s="19" t="str">
        <f>MID(Main!AQ34,12,1)</f>
        <v>A</v>
      </c>
      <c r="N93" s="19" t="str">
        <f>MID(Main!AQ34,13,1)</f>
        <v>T</v>
      </c>
      <c r="O93" s="19" t="str">
        <f>MID(Main!AQ34,14,1)</f>
        <v>A</v>
      </c>
      <c r="P93" s="19" t="str">
        <f>MID(Main!AQ34,15,1)</f>
        <v>R</v>
      </c>
      <c r="Q93" s="19" t="str">
        <f>MID(Main!AQ34,16,1)</f>
        <v>A</v>
      </c>
      <c r="R93" s="19" t="str">
        <f>MID(Main!AQ34,17,1)</f>
        <v>M</v>
      </c>
      <c r="S93" s="19" t="str">
        <f>MID(Main!AQ34,18,1)</f>
        <v>A</v>
      </c>
      <c r="T93" s="19" t="str">
        <f>MID(Main!AQ34,19,1)</f>
        <v>N</v>
      </c>
      <c r="U93" s="19" t="str">
        <f>MID(Main!AQ34,20,1)</f>
        <v>A</v>
      </c>
      <c r="V93" s="19" t="str">
        <f>MID(Main!AQ34,21,1)</f>
        <v>I</v>
      </c>
      <c r="W93" s="19" t="str">
        <f>MID(Main!AQ34,22,1)</f>
        <v>A</v>
      </c>
      <c r="X93" s="19" t="str">
        <f>MID(Main!AQ34,23,1)</f>
        <v>H</v>
      </c>
      <c r="Y93" s="19" t="str">
        <f>MID(Main!AQ34,24,1)</f>
        <v/>
      </c>
      <c r="Z93" s="19" t="str">
        <f>MID(Main!AQ34,25,1)</f>
        <v/>
      </c>
      <c r="AA93" s="19" t="str">
        <f>MID(Main!AQ34,26,1)</f>
        <v/>
      </c>
      <c r="AB93" s="19" t="str">
        <f>MID(Main!AQ34,27,1)</f>
        <v/>
      </c>
      <c r="AC93" s="19" t="str">
        <f>MID(Main!AQ34,28,1)</f>
        <v/>
      </c>
      <c r="AD93" s="19" t="str">
        <f>MID(Main!AQ34,29,1)</f>
        <v/>
      </c>
      <c r="AE93" s="19" t="str">
        <f>MID(Main!AQ34,30,1)</f>
        <v/>
      </c>
      <c r="AF93" s="19" t="str">
        <f>MID(Main!AQ34,31,1)</f>
        <v/>
      </c>
      <c r="AG93" s="19" t="str">
        <f>MID(Main!AQ34,32,1)</f>
        <v/>
      </c>
      <c r="AH93" s="19" t="str">
        <f>MID(Main!AQ34,33,1)</f>
        <v/>
      </c>
      <c r="AI93" s="19" t="str">
        <f>MID(Main!AQ34,34,1)</f>
        <v/>
      </c>
      <c r="AJ93" s="19" t="str">
        <f>MID(Main!AQ34,35,1)</f>
        <v/>
      </c>
      <c r="AK93" s="19" t="str">
        <f>MID(Main!AQ34,36,1)</f>
        <v/>
      </c>
      <c r="AL93" s="19" t="str">
        <f>MID(Main!AQ34,37,1)</f>
        <v/>
      </c>
      <c r="AM93" s="19" t="str">
        <f>MID(Main!AQ34,38,1)</f>
        <v/>
      </c>
      <c r="AN93" s="19" t="str">
        <f>MID(Main!AQ34,39,1)</f>
        <v/>
      </c>
      <c r="AO93" s="19" t="str">
        <f>MID(Main!AQ34,40,1)</f>
        <v/>
      </c>
      <c r="AP93" s="19" t="str">
        <f>MID(Main!AQ34,41,1)</f>
        <v/>
      </c>
      <c r="AQ93" s="19" t="str">
        <f>MID(Main!AQ34,42,1)</f>
        <v/>
      </c>
      <c r="AR93" s="195"/>
      <c r="AS93" s="195"/>
      <c r="AT93" s="195"/>
      <c r="AU93" s="195"/>
      <c r="AV93" s="195"/>
      <c r="AW93" s="195"/>
      <c r="AX93" s="195"/>
      <c r="AY93" s="195"/>
      <c r="AZ93" s="195"/>
      <c r="BA93" s="195"/>
      <c r="BB93" s="195"/>
      <c r="BC93" s="195"/>
      <c r="BD93" s="195"/>
      <c r="BE93" s="195"/>
      <c r="BF93" s="195"/>
      <c r="BG93" s="195"/>
      <c r="BH93" s="195"/>
      <c r="BI93" s="198"/>
      <c r="BO93" s="46">
        <v>87</v>
      </c>
      <c r="BP93" s="46" t="s">
        <v>528</v>
      </c>
      <c r="BQ93" s="46"/>
      <c r="BR93" s="46">
        <v>123450081</v>
      </c>
      <c r="BS93" s="46" t="str">
        <f t="shared" si="45"/>
        <v>Twelve  Crores  Thirty Four  Lakhs  Fifty Thousand and Eighty One</v>
      </c>
      <c r="BT93" s="46">
        <f t="shared" si="31"/>
        <v>120000000</v>
      </c>
      <c r="BU93" s="46">
        <f t="shared" si="32"/>
        <v>12</v>
      </c>
      <c r="BV93" s="46" t="str">
        <f t="shared" si="33"/>
        <v xml:space="preserve">Twelve  Crores  </v>
      </c>
      <c r="BW93" s="46">
        <f t="shared" si="34"/>
        <v>3400000</v>
      </c>
      <c r="BX93" s="49">
        <f t="shared" si="35"/>
        <v>34</v>
      </c>
      <c r="BY93" s="46" t="str">
        <f t="shared" si="36"/>
        <v xml:space="preserve">Thirty Four  Lakhs  </v>
      </c>
      <c r="BZ93" s="46">
        <f t="shared" si="37"/>
        <v>50000</v>
      </c>
      <c r="CA93" s="49">
        <f t="shared" si="38"/>
        <v>50</v>
      </c>
      <c r="CB93" s="46" t="str">
        <f t="shared" si="39"/>
        <v xml:space="preserve">Fifty Thousand </v>
      </c>
      <c r="CC93" s="46">
        <f t="shared" si="40"/>
        <v>0</v>
      </c>
      <c r="CD93" s="49">
        <f t="shared" si="41"/>
        <v>0</v>
      </c>
      <c r="CE93" s="46" t="str">
        <f t="shared" si="42"/>
        <v/>
      </c>
      <c r="CF93" s="46">
        <f t="shared" si="43"/>
        <v>81</v>
      </c>
      <c r="CG93" s="49" t="str">
        <f t="shared" si="44"/>
        <v>Eighty One</v>
      </c>
    </row>
    <row r="94" spans="1:85" ht="15" customHeight="1">
      <c r="A94" s="202"/>
      <c r="B94" s="20" t="str">
        <f>MID(Main!AR34,1,1)</f>
        <v>A</v>
      </c>
      <c r="C94" s="20" t="str">
        <f>MID(Main!AR34,2,1)</f>
        <v>N</v>
      </c>
      <c r="D94" s="20" t="str">
        <f>MID(Main!AR34,3,1)</f>
        <v>G</v>
      </c>
      <c r="E94" s="20" t="str">
        <f>MID(Main!AR34,4,1)</f>
        <v>A</v>
      </c>
      <c r="F94" s="20" t="str">
        <f>MID(Main!AR34,5,1)</f>
        <v>D</v>
      </c>
      <c r="G94" s="20" t="str">
        <f>MID(Main!AR34,6,1)</f>
        <v>I</v>
      </c>
      <c r="H94" s="20" t="str">
        <f>MID(Main!AR34,7,1)</f>
        <v xml:space="preserve"> </v>
      </c>
      <c r="I94" s="20" t="str">
        <f>MID(Main!AR34,8,1)</f>
        <v>N</v>
      </c>
      <c r="J94" s="20" t="str">
        <f>MID(Main!AR34,9,1)</f>
        <v>A</v>
      </c>
      <c r="K94" s="20" t="str">
        <f>MID(Main!AR34,10,1)</f>
        <v>G</v>
      </c>
      <c r="L94" s="20" t="str">
        <f>MID(Main!AR34,11,1)</f>
        <v>A</v>
      </c>
      <c r="M94" s="20" t="str">
        <f>MID(Main!AR34,12,1)</f>
        <v>M</v>
      </c>
      <c r="N94" s="20" t="str">
        <f>MID(Main!AR34,13,1)</f>
        <v>A</v>
      </c>
      <c r="O94" s="20" t="str">
        <f>MID(Main!AR34,14,1)</f>
        <v>N</v>
      </c>
      <c r="P94" s="20" t="str">
        <f>MID(Main!AR34,15,1)</f>
        <v>I</v>
      </c>
      <c r="Q94" s="20" t="str">
        <f>MID(Main!AR34,16,1)</f>
        <v/>
      </c>
      <c r="R94" s="20" t="str">
        <f>MID(Main!AR34,17,1)</f>
        <v/>
      </c>
      <c r="S94" s="20" t="str">
        <f>MID(Main!AR34,18,1)</f>
        <v/>
      </c>
      <c r="T94" s="20" t="str">
        <f>MID(Main!AR34,19,1)</f>
        <v/>
      </c>
      <c r="U94" s="20" t="str">
        <f>MID(Main!AR34,20,1)</f>
        <v/>
      </c>
      <c r="V94" s="20" t="str">
        <f>MID(Main!AR34,21,1)</f>
        <v/>
      </c>
      <c r="W94" s="20" t="str">
        <f>MID(Main!AR34,22,1)</f>
        <v/>
      </c>
      <c r="X94" s="20" t="str">
        <f>MID(Main!AR34,23,1)</f>
        <v/>
      </c>
      <c r="Y94" s="20" t="str">
        <f>MID(Main!AR34,24,1)</f>
        <v/>
      </c>
      <c r="Z94" s="20" t="str">
        <f>MID(Main!AR34,25,1)</f>
        <v/>
      </c>
      <c r="AA94" s="20" t="str">
        <f>MID(Main!AR34,26,1)</f>
        <v/>
      </c>
      <c r="AB94" s="20" t="str">
        <f>MID(Main!AR34,27,1)</f>
        <v/>
      </c>
      <c r="AC94" s="20" t="str">
        <f>MID(Main!AR34,28,1)</f>
        <v/>
      </c>
      <c r="AD94" s="20" t="str">
        <f>MID(Main!AR34,29,1)</f>
        <v/>
      </c>
      <c r="AE94" s="20" t="str">
        <f>MID(Main!AR34,30,1)</f>
        <v/>
      </c>
      <c r="AF94" s="20" t="str">
        <f>MID(Main!AR34,31,1)</f>
        <v/>
      </c>
      <c r="AG94" s="20" t="str">
        <f>MID(Main!AR34,32,1)</f>
        <v/>
      </c>
      <c r="AH94" s="20" t="str">
        <f>MID(Main!AR34,33,1)</f>
        <v/>
      </c>
      <c r="AI94" s="20" t="str">
        <f>MID(Main!AR34,34,1)</f>
        <v/>
      </c>
      <c r="AJ94" s="20" t="str">
        <f>MID(Main!AR34,35,1)</f>
        <v/>
      </c>
      <c r="AK94" s="20" t="str">
        <f>MID(Main!AR34,36,1)</f>
        <v/>
      </c>
      <c r="AL94" s="20" t="str">
        <f>MID(Main!AR34,37,1)</f>
        <v/>
      </c>
      <c r="AM94" s="20" t="str">
        <f>MID(Main!AR34,38,1)</f>
        <v/>
      </c>
      <c r="AN94" s="20" t="str">
        <f>MID(Main!AR34,39,1)</f>
        <v/>
      </c>
      <c r="AO94" s="20" t="str">
        <f>MID(Main!AR34,40,1)</f>
        <v/>
      </c>
      <c r="AP94" s="20" t="str">
        <f>MID(Main!AR34,41,1)</f>
        <v/>
      </c>
      <c r="AQ94" s="20" t="str">
        <f>MID(Main!AR34,42,1)</f>
        <v/>
      </c>
      <c r="AR94" s="196"/>
      <c r="AS94" s="196"/>
      <c r="AT94" s="196"/>
      <c r="AU94" s="196"/>
      <c r="AV94" s="196"/>
      <c r="AW94" s="196"/>
      <c r="AX94" s="196"/>
      <c r="AY94" s="196"/>
      <c r="AZ94" s="196"/>
      <c r="BA94" s="196"/>
      <c r="BB94" s="196"/>
      <c r="BC94" s="196"/>
      <c r="BD94" s="196"/>
      <c r="BE94" s="196"/>
      <c r="BF94" s="196"/>
      <c r="BG94" s="196"/>
      <c r="BH94" s="196"/>
      <c r="BI94" s="199"/>
      <c r="BO94" s="46">
        <v>88</v>
      </c>
      <c r="BP94" s="46" t="s">
        <v>529</v>
      </c>
      <c r="BQ94" s="46"/>
      <c r="BR94" s="46">
        <v>123450082</v>
      </c>
      <c r="BS94" s="46" t="str">
        <f t="shared" si="45"/>
        <v>Twelve  Crores  Thirty Four  Lakhs  Fifty Thousand and Eighty Two</v>
      </c>
      <c r="BT94" s="46">
        <f t="shared" si="31"/>
        <v>120000000</v>
      </c>
      <c r="BU94" s="46">
        <f t="shared" si="32"/>
        <v>12</v>
      </c>
      <c r="BV94" s="46" t="str">
        <f t="shared" si="33"/>
        <v xml:space="preserve">Twelve  Crores  </v>
      </c>
      <c r="BW94" s="46">
        <f t="shared" si="34"/>
        <v>3400000</v>
      </c>
      <c r="BX94" s="49">
        <f t="shared" si="35"/>
        <v>34</v>
      </c>
      <c r="BY94" s="46" t="str">
        <f t="shared" si="36"/>
        <v xml:space="preserve">Thirty Four  Lakhs  </v>
      </c>
      <c r="BZ94" s="46">
        <f t="shared" si="37"/>
        <v>50000</v>
      </c>
      <c r="CA94" s="49">
        <f t="shared" si="38"/>
        <v>50</v>
      </c>
      <c r="CB94" s="46" t="str">
        <f t="shared" si="39"/>
        <v xml:space="preserve">Fifty Thousand </v>
      </c>
      <c r="CC94" s="46">
        <f t="shared" si="40"/>
        <v>0</v>
      </c>
      <c r="CD94" s="49">
        <f t="shared" si="41"/>
        <v>0</v>
      </c>
      <c r="CE94" s="46" t="str">
        <f t="shared" si="42"/>
        <v/>
      </c>
      <c r="CF94" s="46">
        <f t="shared" si="43"/>
        <v>82</v>
      </c>
      <c r="CG94" s="49" t="str">
        <f t="shared" si="44"/>
        <v>Eighty Two</v>
      </c>
    </row>
    <row r="95" spans="1:85" ht="15" customHeight="1">
      <c r="A95" s="200">
        <f>IF(AR95="","",SUBTOTAL(103,$AR$8:AR95))</f>
        <v>30</v>
      </c>
      <c r="B95" s="18" t="str">
        <f>MID(Main!AP35,1,1)</f>
        <v>S</v>
      </c>
      <c r="C95" s="18" t="str">
        <f>MID(Main!AP35,2,1)</f>
        <v>E</v>
      </c>
      <c r="D95" s="18" t="str">
        <f>MID(Main!AP35,3,1)</f>
        <v>S</v>
      </c>
      <c r="E95" s="18" t="str">
        <f>MID(Main!AP35,4,1)</f>
        <v>H</v>
      </c>
      <c r="F95" s="18" t="str">
        <f>MID(Main!AP35,5,1)</f>
        <v>A</v>
      </c>
      <c r="G95" s="18" t="str">
        <f>MID(Main!AP35,6,1)</f>
        <v>M</v>
      </c>
      <c r="H95" s="18" t="str">
        <f>MID(Main!AP35,7,1)</f>
        <v xml:space="preserve"> </v>
      </c>
      <c r="I95" s="18" t="str">
        <f>MID(Main!AP35,8,1)</f>
        <v>S</v>
      </c>
      <c r="J95" s="18" t="str">
        <f>MID(Main!AP35,9,1)</f>
        <v>U</v>
      </c>
      <c r="K95" s="18" t="str">
        <f>MID(Main!AP35,10,1)</f>
        <v>M</v>
      </c>
      <c r="L95" s="18" t="str">
        <f>MID(Main!AP35,11,1)</f>
        <v>A</v>
      </c>
      <c r="M95" s="18" t="str">
        <f>MID(Main!AP35,12,1)</f>
        <v>T</v>
      </c>
      <c r="N95" s="18" t="str">
        <f>MID(Main!AP35,13,1)</f>
        <v>H</v>
      </c>
      <c r="O95" s="18" t="str">
        <f>MID(Main!AP35,14,1)</f>
        <v>I</v>
      </c>
      <c r="P95" s="18" t="str">
        <f>MID(Main!AP35,15,1)</f>
        <v/>
      </c>
      <c r="Q95" s="18" t="str">
        <f>MID(Main!AP35,16,1)</f>
        <v/>
      </c>
      <c r="R95" s="18" t="str">
        <f>MID(Main!AP35,17,1)</f>
        <v/>
      </c>
      <c r="S95" s="18" t="str">
        <f>MID(Main!AP35,18,1)</f>
        <v/>
      </c>
      <c r="T95" s="18" t="str">
        <f>MID(Main!AP35,19,1)</f>
        <v/>
      </c>
      <c r="U95" s="18" t="str">
        <f>MID(Main!AP35,20,1)</f>
        <v/>
      </c>
      <c r="V95" s="18" t="str">
        <f>MID(Main!AP35,21,1)</f>
        <v/>
      </c>
      <c r="W95" s="18" t="str">
        <f>MID(Main!AP35,22,1)</f>
        <v/>
      </c>
      <c r="X95" s="18" t="str">
        <f>MID(Main!AP35,23,1)</f>
        <v/>
      </c>
      <c r="Y95" s="18" t="str">
        <f>MID(Main!AP35,24,1)</f>
        <v/>
      </c>
      <c r="Z95" s="18" t="str">
        <f>MID(Main!AP35,25,1)</f>
        <v/>
      </c>
      <c r="AA95" s="18" t="str">
        <f>MID(Main!AP35,26,1)</f>
        <v/>
      </c>
      <c r="AB95" s="18" t="str">
        <f>MID(Main!AP35,27,1)</f>
        <v/>
      </c>
      <c r="AC95" s="18" t="str">
        <f>MID(Main!AP35,28,1)</f>
        <v/>
      </c>
      <c r="AD95" s="18" t="str">
        <f>MID(Main!AP35,29,1)</f>
        <v/>
      </c>
      <c r="AE95" s="18" t="str">
        <f>MID(Main!AP35,30,1)</f>
        <v/>
      </c>
      <c r="AF95" s="18" t="str">
        <f>MID(Main!AP35,31,1)</f>
        <v/>
      </c>
      <c r="AG95" s="18" t="str">
        <f>MID(Main!AP35,32,1)</f>
        <v/>
      </c>
      <c r="AH95" s="18" t="str">
        <f>MID(Main!AP35,33,1)</f>
        <v/>
      </c>
      <c r="AI95" s="18" t="str">
        <f>MID(Main!AP35,34,1)</f>
        <v/>
      </c>
      <c r="AJ95" s="18" t="str">
        <f>MID(Main!AP35,35,1)</f>
        <v/>
      </c>
      <c r="AK95" s="18" t="str">
        <f>MID(Main!AP35,36,1)</f>
        <v/>
      </c>
      <c r="AL95" s="18" t="str">
        <f>MID(Main!AP35,37,1)</f>
        <v/>
      </c>
      <c r="AM95" s="18" t="str">
        <f>MID(Main!AP35,38,1)</f>
        <v/>
      </c>
      <c r="AN95" s="18" t="str">
        <f>MID(Main!AP35,39,1)</f>
        <v/>
      </c>
      <c r="AO95" s="18" t="str">
        <f>MID(Main!AP35,40,1)</f>
        <v/>
      </c>
      <c r="AP95" s="18" t="str">
        <f>MID(Main!AP35,41,1)</f>
        <v/>
      </c>
      <c r="AQ95" s="18" t="str">
        <f>MID(Main!AP35,42,1)</f>
        <v/>
      </c>
      <c r="AR95" s="194" t="str">
        <f>IF(Main!W35="","",Main!W35)</f>
        <v>G</v>
      </c>
      <c r="AS95" s="194" t="str">
        <f>IF(Main!X35="","",Main!X35)</f>
        <v/>
      </c>
      <c r="AT95" s="194" t="str">
        <f>IF(Main!Y35="","",Main!Y35)</f>
        <v/>
      </c>
      <c r="AU95" s="194" t="str">
        <f>IF(Main!Z35="","",Main!Z35)</f>
        <v>01</v>
      </c>
      <c r="AV95" s="194" t="str">
        <f>IF(Main!AA35="","",Main!AA35)</f>
        <v>07</v>
      </c>
      <c r="AW95" s="194" t="str">
        <f>IF(Main!AB35="","",Main!AB35)</f>
        <v>2018</v>
      </c>
      <c r="AX95" s="194" t="str">
        <f>IF(Main!AC35="","",Main!AC35)</f>
        <v>A</v>
      </c>
      <c r="AY95" s="194" t="str">
        <f>IF(Main!AD35="","",Main!AD35)</f>
        <v>01T</v>
      </c>
      <c r="AZ95" s="194" t="str">
        <f>IF(Main!AE35="","",Main!AE35)</f>
        <v>02T</v>
      </c>
      <c r="BA95" s="194" t="str">
        <f>IF(Main!AF35="","",Main!AF35)</f>
        <v>09H</v>
      </c>
      <c r="BB95" s="194" t="str">
        <f>IF(Main!AG35="","",Main!AG35)</f>
        <v>13E</v>
      </c>
      <c r="BC95" s="194" t="str">
        <f>IF(Main!AH35="","",Main!AH35)</f>
        <v>T</v>
      </c>
      <c r="BD95" s="194" t="str">
        <f>IF(Main!AI35="","",Main!AI35)</f>
        <v>15T</v>
      </c>
      <c r="BE95" s="194" t="str">
        <f>IF(Main!AJ35="","",Main!AJ35)</f>
        <v>19T</v>
      </c>
      <c r="BF95" s="194" t="str">
        <f>IF(Main!AK35="","",Main!AK35)</f>
        <v>21T</v>
      </c>
      <c r="BG95" s="194">
        <f>IF(Main!AL35="","",Main!AL35)</f>
        <v>6</v>
      </c>
      <c r="BH95" s="194" t="str">
        <f>IF(Main!AM35="","",Main!AM35)</f>
        <v/>
      </c>
      <c r="BI95" s="197" t="str">
        <f>IF(Main!AN35="","",Main!AN35)</f>
        <v>Fee Paid Rs: 125</v>
      </c>
      <c r="BO95" s="46">
        <v>89</v>
      </c>
      <c r="BP95" s="46" t="s">
        <v>530</v>
      </c>
      <c r="BQ95" s="46"/>
      <c r="BR95" s="46">
        <v>0</v>
      </c>
      <c r="BS95" s="46" t="str">
        <f t="shared" si="45"/>
        <v>NIL</v>
      </c>
      <c r="BT95" s="46">
        <f t="shared" si="31"/>
        <v>0</v>
      </c>
      <c r="BU95" s="46">
        <f t="shared" si="32"/>
        <v>0</v>
      </c>
      <c r="BV95" s="46" t="str">
        <f t="shared" si="33"/>
        <v/>
      </c>
      <c r="BW95" s="46">
        <f t="shared" si="34"/>
        <v>0</v>
      </c>
      <c r="BX95" s="49">
        <f t="shared" si="35"/>
        <v>0</v>
      </c>
      <c r="BY95" s="46" t="str">
        <f t="shared" si="36"/>
        <v/>
      </c>
      <c r="BZ95" s="46">
        <f t="shared" si="37"/>
        <v>0</v>
      </c>
      <c r="CA95" s="49">
        <f t="shared" si="38"/>
        <v>0</v>
      </c>
      <c r="CB95" s="46" t="str">
        <f t="shared" si="39"/>
        <v/>
      </c>
      <c r="CC95" s="46">
        <f t="shared" si="40"/>
        <v>0</v>
      </c>
      <c r="CD95" s="49">
        <f t="shared" si="41"/>
        <v>0</v>
      </c>
      <c r="CE95" s="46" t="str">
        <f t="shared" si="42"/>
        <v/>
      </c>
      <c r="CF95" s="46">
        <f t="shared" si="43"/>
        <v>0</v>
      </c>
      <c r="CG95" s="49" t="str">
        <f t="shared" si="44"/>
        <v/>
      </c>
    </row>
    <row r="96" spans="1:85" ht="15" customHeight="1">
      <c r="A96" s="201"/>
      <c r="B96" s="19" t="str">
        <f>MID(Main!AQ35,1,1)</f>
        <v>S</v>
      </c>
      <c r="C96" s="19" t="str">
        <f>MID(Main!AQ35,2,1)</f>
        <v>E</v>
      </c>
      <c r="D96" s="19" t="str">
        <f>MID(Main!AQ35,3,1)</f>
        <v>S</v>
      </c>
      <c r="E96" s="19" t="str">
        <f>MID(Main!AQ35,4,1)</f>
        <v>H</v>
      </c>
      <c r="F96" s="19" t="str">
        <f>MID(Main!AQ35,5,1)</f>
        <v>A</v>
      </c>
      <c r="G96" s="19" t="str">
        <f>MID(Main!AQ35,6,1)</f>
        <v>M</v>
      </c>
      <c r="H96" s="19" t="str">
        <f>MID(Main!AQ35,7,1)</f>
        <v xml:space="preserve"> </v>
      </c>
      <c r="I96" s="19" t="str">
        <f>MID(Main!AQ35,8,1)</f>
        <v>V</v>
      </c>
      <c r="J96" s="19" t="str">
        <f>MID(Main!AQ35,9,1)</f>
        <v>E</v>
      </c>
      <c r="K96" s="19" t="str">
        <f>MID(Main!AQ35,10,1)</f>
        <v>N</v>
      </c>
      <c r="L96" s="19" t="str">
        <f>MID(Main!AQ35,11,1)</f>
        <v>K</v>
      </c>
      <c r="M96" s="19" t="str">
        <f>MID(Main!AQ35,12,1)</f>
        <v>A</v>
      </c>
      <c r="N96" s="19" t="str">
        <f>MID(Main!AQ35,13,1)</f>
        <v>T</v>
      </c>
      <c r="O96" s="19" t="str">
        <f>MID(Main!AQ35,14,1)</f>
        <v>A</v>
      </c>
      <c r="P96" s="19" t="str">
        <f>MID(Main!AQ35,15,1)</f>
        <v>R</v>
      </c>
      <c r="Q96" s="19" t="str">
        <f>MID(Main!AQ35,16,1)</f>
        <v>A</v>
      </c>
      <c r="R96" s="19" t="str">
        <f>MID(Main!AQ35,17,1)</f>
        <v>M</v>
      </c>
      <c r="S96" s="19" t="str">
        <f>MID(Main!AQ35,18,1)</f>
        <v>A</v>
      </c>
      <c r="T96" s="19" t="str">
        <f>MID(Main!AQ35,19,1)</f>
        <v>N</v>
      </c>
      <c r="U96" s="19" t="str">
        <f>MID(Main!AQ35,20,1)</f>
        <v>A</v>
      </c>
      <c r="V96" s="19" t="str">
        <f>MID(Main!AQ35,21,1)</f>
        <v>I</v>
      </c>
      <c r="W96" s="19" t="str">
        <f>MID(Main!AQ35,22,1)</f>
        <v>A</v>
      </c>
      <c r="X96" s="19" t="str">
        <f>MID(Main!AQ35,23,1)</f>
        <v>H</v>
      </c>
      <c r="Y96" s="19" t="str">
        <f>MID(Main!AQ35,24,1)</f>
        <v/>
      </c>
      <c r="Z96" s="19" t="str">
        <f>MID(Main!AQ35,25,1)</f>
        <v/>
      </c>
      <c r="AA96" s="19" t="str">
        <f>MID(Main!AQ35,26,1)</f>
        <v/>
      </c>
      <c r="AB96" s="19" t="str">
        <f>MID(Main!AQ35,27,1)</f>
        <v/>
      </c>
      <c r="AC96" s="19" t="str">
        <f>MID(Main!AQ35,28,1)</f>
        <v/>
      </c>
      <c r="AD96" s="19" t="str">
        <f>MID(Main!AQ35,29,1)</f>
        <v/>
      </c>
      <c r="AE96" s="19" t="str">
        <f>MID(Main!AQ35,30,1)</f>
        <v/>
      </c>
      <c r="AF96" s="19" t="str">
        <f>MID(Main!AQ35,31,1)</f>
        <v/>
      </c>
      <c r="AG96" s="19" t="str">
        <f>MID(Main!AQ35,32,1)</f>
        <v/>
      </c>
      <c r="AH96" s="19" t="str">
        <f>MID(Main!AQ35,33,1)</f>
        <v/>
      </c>
      <c r="AI96" s="19" t="str">
        <f>MID(Main!AQ35,34,1)</f>
        <v/>
      </c>
      <c r="AJ96" s="19" t="str">
        <f>MID(Main!AQ35,35,1)</f>
        <v/>
      </c>
      <c r="AK96" s="19" t="str">
        <f>MID(Main!AQ35,36,1)</f>
        <v/>
      </c>
      <c r="AL96" s="19" t="str">
        <f>MID(Main!AQ35,37,1)</f>
        <v/>
      </c>
      <c r="AM96" s="19" t="str">
        <f>MID(Main!AQ35,38,1)</f>
        <v/>
      </c>
      <c r="AN96" s="19" t="str">
        <f>MID(Main!AQ35,39,1)</f>
        <v/>
      </c>
      <c r="AO96" s="19" t="str">
        <f>MID(Main!AQ35,40,1)</f>
        <v/>
      </c>
      <c r="AP96" s="19" t="str">
        <f>MID(Main!AQ35,41,1)</f>
        <v/>
      </c>
      <c r="AQ96" s="19" t="str">
        <f>MID(Main!AQ35,42,1)</f>
        <v/>
      </c>
      <c r="AR96" s="195"/>
      <c r="AS96" s="195"/>
      <c r="AT96" s="195"/>
      <c r="AU96" s="195"/>
      <c r="AV96" s="195"/>
      <c r="AW96" s="195"/>
      <c r="AX96" s="195"/>
      <c r="AY96" s="195"/>
      <c r="AZ96" s="195"/>
      <c r="BA96" s="195"/>
      <c r="BB96" s="195"/>
      <c r="BC96" s="195"/>
      <c r="BD96" s="195"/>
      <c r="BE96" s="195"/>
      <c r="BF96" s="195"/>
      <c r="BG96" s="195"/>
      <c r="BH96" s="195"/>
      <c r="BI96" s="198"/>
      <c r="BO96" s="46">
        <v>90</v>
      </c>
      <c r="BP96" s="46" t="s">
        <v>531</v>
      </c>
      <c r="BQ96" s="46"/>
      <c r="BR96" s="46">
        <v>123450084</v>
      </c>
      <c r="BS96" s="46" t="str">
        <f t="shared" si="45"/>
        <v>Twelve  Crores  Thirty Four  Lakhs  Fifty Thousand and Eighty Four</v>
      </c>
      <c r="BT96" s="46">
        <f t="shared" si="31"/>
        <v>120000000</v>
      </c>
      <c r="BU96" s="46">
        <f t="shared" si="32"/>
        <v>12</v>
      </c>
      <c r="BV96" s="46" t="str">
        <f t="shared" si="33"/>
        <v xml:space="preserve">Twelve  Crores  </v>
      </c>
      <c r="BW96" s="46">
        <f t="shared" si="34"/>
        <v>3400000</v>
      </c>
      <c r="BX96" s="49">
        <f t="shared" si="35"/>
        <v>34</v>
      </c>
      <c r="BY96" s="46" t="str">
        <f t="shared" si="36"/>
        <v xml:space="preserve">Thirty Four  Lakhs  </v>
      </c>
      <c r="BZ96" s="46">
        <f t="shared" si="37"/>
        <v>50000</v>
      </c>
      <c r="CA96" s="49">
        <f t="shared" si="38"/>
        <v>50</v>
      </c>
      <c r="CB96" s="46" t="str">
        <f t="shared" si="39"/>
        <v xml:space="preserve">Fifty Thousand </v>
      </c>
      <c r="CC96" s="46">
        <f t="shared" si="40"/>
        <v>0</v>
      </c>
      <c r="CD96" s="49">
        <f t="shared" si="41"/>
        <v>0</v>
      </c>
      <c r="CE96" s="46" t="str">
        <f t="shared" si="42"/>
        <v/>
      </c>
      <c r="CF96" s="46">
        <f t="shared" si="43"/>
        <v>84</v>
      </c>
      <c r="CG96" s="49" t="str">
        <f t="shared" si="44"/>
        <v>Eighty Four</v>
      </c>
    </row>
    <row r="97" spans="1:85" ht="15" customHeight="1">
      <c r="A97" s="202"/>
      <c r="B97" s="20" t="str">
        <f>MID(Main!AR35,1,1)</f>
        <v>S</v>
      </c>
      <c r="C97" s="20" t="str">
        <f>MID(Main!AR35,2,1)</f>
        <v>E</v>
      </c>
      <c r="D97" s="20" t="str">
        <f>MID(Main!AR35,3,1)</f>
        <v>S</v>
      </c>
      <c r="E97" s="20" t="str">
        <f>MID(Main!AR35,4,1)</f>
        <v>H</v>
      </c>
      <c r="F97" s="20" t="str">
        <f>MID(Main!AR35,5,1)</f>
        <v>A</v>
      </c>
      <c r="G97" s="20" t="str">
        <f>MID(Main!AR35,6,1)</f>
        <v>M</v>
      </c>
      <c r="H97" s="20" t="str">
        <f>MID(Main!AR35,7,1)</f>
        <v xml:space="preserve"> </v>
      </c>
      <c r="I97" s="20" t="str">
        <f>MID(Main!AR35,8,1)</f>
        <v>N</v>
      </c>
      <c r="J97" s="20" t="str">
        <f>MID(Main!AR35,9,1)</f>
        <v>A</v>
      </c>
      <c r="K97" s="20" t="str">
        <f>MID(Main!AR35,10,1)</f>
        <v>G</v>
      </c>
      <c r="L97" s="20" t="str">
        <f>MID(Main!AR35,11,1)</f>
        <v>A</v>
      </c>
      <c r="M97" s="20" t="str">
        <f>MID(Main!AR35,12,1)</f>
        <v>M</v>
      </c>
      <c r="N97" s="20" t="str">
        <f>MID(Main!AR35,13,1)</f>
        <v>A</v>
      </c>
      <c r="O97" s="20" t="str">
        <f>MID(Main!AR35,14,1)</f>
        <v>N</v>
      </c>
      <c r="P97" s="20" t="str">
        <f>MID(Main!AR35,15,1)</f>
        <v>I</v>
      </c>
      <c r="Q97" s="20" t="str">
        <f>MID(Main!AR35,16,1)</f>
        <v/>
      </c>
      <c r="R97" s="20" t="str">
        <f>MID(Main!AR35,17,1)</f>
        <v/>
      </c>
      <c r="S97" s="20" t="str">
        <f>MID(Main!AR35,18,1)</f>
        <v/>
      </c>
      <c r="T97" s="20" t="str">
        <f>MID(Main!AR35,19,1)</f>
        <v/>
      </c>
      <c r="U97" s="20" t="str">
        <f>MID(Main!AR35,20,1)</f>
        <v/>
      </c>
      <c r="V97" s="20" t="str">
        <f>MID(Main!AR35,21,1)</f>
        <v/>
      </c>
      <c r="W97" s="20" t="str">
        <f>MID(Main!AR35,22,1)</f>
        <v/>
      </c>
      <c r="X97" s="20" t="str">
        <f>MID(Main!AR35,23,1)</f>
        <v/>
      </c>
      <c r="Y97" s="20" t="str">
        <f>MID(Main!AR35,24,1)</f>
        <v/>
      </c>
      <c r="Z97" s="20" t="str">
        <f>MID(Main!AR35,25,1)</f>
        <v/>
      </c>
      <c r="AA97" s="20" t="str">
        <f>MID(Main!AR35,26,1)</f>
        <v/>
      </c>
      <c r="AB97" s="20" t="str">
        <f>MID(Main!AR35,27,1)</f>
        <v/>
      </c>
      <c r="AC97" s="20" t="str">
        <f>MID(Main!AR35,28,1)</f>
        <v/>
      </c>
      <c r="AD97" s="20" t="str">
        <f>MID(Main!AR35,29,1)</f>
        <v/>
      </c>
      <c r="AE97" s="20" t="str">
        <f>MID(Main!AR35,30,1)</f>
        <v/>
      </c>
      <c r="AF97" s="20" t="str">
        <f>MID(Main!AR35,31,1)</f>
        <v/>
      </c>
      <c r="AG97" s="20" t="str">
        <f>MID(Main!AR35,32,1)</f>
        <v/>
      </c>
      <c r="AH97" s="20" t="str">
        <f>MID(Main!AR35,33,1)</f>
        <v/>
      </c>
      <c r="AI97" s="20" t="str">
        <f>MID(Main!AR35,34,1)</f>
        <v/>
      </c>
      <c r="AJ97" s="20" t="str">
        <f>MID(Main!AR35,35,1)</f>
        <v/>
      </c>
      <c r="AK97" s="20" t="str">
        <f>MID(Main!AR35,36,1)</f>
        <v/>
      </c>
      <c r="AL97" s="20" t="str">
        <f>MID(Main!AR35,37,1)</f>
        <v/>
      </c>
      <c r="AM97" s="20" t="str">
        <f>MID(Main!AR35,38,1)</f>
        <v/>
      </c>
      <c r="AN97" s="20" t="str">
        <f>MID(Main!AR35,39,1)</f>
        <v/>
      </c>
      <c r="AO97" s="20" t="str">
        <f>MID(Main!AR35,40,1)</f>
        <v/>
      </c>
      <c r="AP97" s="20" t="str">
        <f>MID(Main!AR35,41,1)</f>
        <v/>
      </c>
      <c r="AQ97" s="20" t="str">
        <f>MID(Main!AR35,42,1)</f>
        <v/>
      </c>
      <c r="AR97" s="196"/>
      <c r="AS97" s="196"/>
      <c r="AT97" s="196"/>
      <c r="AU97" s="196"/>
      <c r="AV97" s="196"/>
      <c r="AW97" s="196"/>
      <c r="AX97" s="196"/>
      <c r="AY97" s="196"/>
      <c r="AZ97" s="196"/>
      <c r="BA97" s="196"/>
      <c r="BB97" s="196"/>
      <c r="BC97" s="196"/>
      <c r="BD97" s="196"/>
      <c r="BE97" s="196"/>
      <c r="BF97" s="196"/>
      <c r="BG97" s="196"/>
      <c r="BH97" s="196"/>
      <c r="BI97" s="199"/>
      <c r="BO97" s="46">
        <v>91</v>
      </c>
      <c r="BP97" s="46" t="s">
        <v>532</v>
      </c>
      <c r="BQ97" s="46"/>
      <c r="BR97" s="46">
        <v>10150000</v>
      </c>
      <c r="BS97" s="46" t="str">
        <f t="shared" si="45"/>
        <v xml:space="preserve">One  Crore One  Lakh and Fifty Thousand  </v>
      </c>
      <c r="BT97" s="46">
        <f t="shared" si="31"/>
        <v>10000000</v>
      </c>
      <c r="BU97" s="46">
        <f t="shared" si="32"/>
        <v>1</v>
      </c>
      <c r="BV97" s="46" t="str">
        <f t="shared" si="33"/>
        <v xml:space="preserve">One  Crore </v>
      </c>
      <c r="BW97" s="46">
        <f t="shared" si="34"/>
        <v>100000</v>
      </c>
      <c r="BX97" s="49">
        <f t="shared" si="35"/>
        <v>1</v>
      </c>
      <c r="BY97" s="46" t="str">
        <f t="shared" si="36"/>
        <v xml:space="preserve">One  Lakh </v>
      </c>
      <c r="BZ97" s="46">
        <f t="shared" si="37"/>
        <v>50000</v>
      </c>
      <c r="CA97" s="49">
        <f t="shared" si="38"/>
        <v>50</v>
      </c>
      <c r="CB97" s="46" t="str">
        <f t="shared" si="39"/>
        <v xml:space="preserve">Fifty Thousand </v>
      </c>
      <c r="CC97" s="46">
        <f t="shared" si="40"/>
        <v>0</v>
      </c>
      <c r="CD97" s="49">
        <f t="shared" si="41"/>
        <v>0</v>
      </c>
      <c r="CE97" s="46" t="str">
        <f t="shared" si="42"/>
        <v/>
      </c>
      <c r="CF97" s="46">
        <f t="shared" si="43"/>
        <v>0</v>
      </c>
      <c r="CG97" s="49" t="str">
        <f t="shared" si="44"/>
        <v/>
      </c>
    </row>
    <row r="98" spans="1:85" ht="15" customHeight="1">
      <c r="A98" s="200">
        <f>IF(AR98="","",SUBTOTAL(103,$AR$8:AR98))</f>
        <v>31</v>
      </c>
      <c r="B98" s="18" t="str">
        <f>MID(Main!AP36,1,1)</f>
        <v>A</v>
      </c>
      <c r="C98" s="18" t="str">
        <f>MID(Main!AP36,2,1)</f>
        <v>R</v>
      </c>
      <c r="D98" s="18" t="str">
        <f>MID(Main!AP36,3,1)</f>
        <v>K</v>
      </c>
      <c r="E98" s="18" t="str">
        <f>MID(Main!AP36,4,1)</f>
        <v>A</v>
      </c>
      <c r="F98" s="18" t="str">
        <f>MID(Main!AP36,5,1)</f>
        <v>T</v>
      </c>
      <c r="G98" s="18" t="str">
        <f>MID(Main!AP36,6,1)</f>
        <v xml:space="preserve"> </v>
      </c>
      <c r="H98" s="18" t="str">
        <f>MID(Main!AP36,7,1)</f>
        <v>S</v>
      </c>
      <c r="I98" s="18" t="str">
        <f>MID(Main!AP36,8,1)</f>
        <v>U</v>
      </c>
      <c r="J98" s="18" t="str">
        <f>MID(Main!AP36,9,1)</f>
        <v>S</v>
      </c>
      <c r="K98" s="18" t="str">
        <f>MID(Main!AP36,10,1)</f>
        <v>M</v>
      </c>
      <c r="L98" s="18" t="str">
        <f>MID(Main!AP36,11,1)</f>
        <v>I</v>
      </c>
      <c r="M98" s="18" t="str">
        <f>MID(Main!AP36,12,1)</f>
        <v>T</v>
      </c>
      <c r="N98" s="18" t="str">
        <f>MID(Main!AP36,13,1)</f>
        <v>H</v>
      </c>
      <c r="O98" s="18" t="str">
        <f>MID(Main!AP36,14,1)</f>
        <v>A</v>
      </c>
      <c r="P98" s="18" t="str">
        <f>MID(Main!AP36,15,1)</f>
        <v/>
      </c>
      <c r="Q98" s="18" t="str">
        <f>MID(Main!AP36,16,1)</f>
        <v/>
      </c>
      <c r="R98" s="18" t="str">
        <f>MID(Main!AP36,17,1)</f>
        <v/>
      </c>
      <c r="S98" s="18" t="str">
        <f>MID(Main!AP36,18,1)</f>
        <v/>
      </c>
      <c r="T98" s="18" t="str">
        <f>MID(Main!AP36,19,1)</f>
        <v/>
      </c>
      <c r="U98" s="18" t="str">
        <f>MID(Main!AP36,20,1)</f>
        <v/>
      </c>
      <c r="V98" s="18" t="str">
        <f>MID(Main!AP36,21,1)</f>
        <v/>
      </c>
      <c r="W98" s="18" t="str">
        <f>MID(Main!AP36,22,1)</f>
        <v/>
      </c>
      <c r="X98" s="18" t="str">
        <f>MID(Main!AP36,23,1)</f>
        <v/>
      </c>
      <c r="Y98" s="18" t="str">
        <f>MID(Main!AP36,24,1)</f>
        <v/>
      </c>
      <c r="Z98" s="18" t="str">
        <f>MID(Main!AP36,25,1)</f>
        <v/>
      </c>
      <c r="AA98" s="18" t="str">
        <f>MID(Main!AP36,26,1)</f>
        <v/>
      </c>
      <c r="AB98" s="18" t="str">
        <f>MID(Main!AP36,27,1)</f>
        <v/>
      </c>
      <c r="AC98" s="18" t="str">
        <f>MID(Main!AP36,28,1)</f>
        <v/>
      </c>
      <c r="AD98" s="18" t="str">
        <f>MID(Main!AP36,29,1)</f>
        <v/>
      </c>
      <c r="AE98" s="18" t="str">
        <f>MID(Main!AP36,30,1)</f>
        <v/>
      </c>
      <c r="AF98" s="18" t="str">
        <f>MID(Main!AP36,31,1)</f>
        <v/>
      </c>
      <c r="AG98" s="18" t="str">
        <f>MID(Main!AP36,32,1)</f>
        <v/>
      </c>
      <c r="AH98" s="18" t="str">
        <f>MID(Main!AP36,33,1)</f>
        <v/>
      </c>
      <c r="AI98" s="18" t="str">
        <f>MID(Main!AP36,34,1)</f>
        <v/>
      </c>
      <c r="AJ98" s="18" t="str">
        <f>MID(Main!AP36,35,1)</f>
        <v/>
      </c>
      <c r="AK98" s="18" t="str">
        <f>MID(Main!AP36,36,1)</f>
        <v/>
      </c>
      <c r="AL98" s="18" t="str">
        <f>MID(Main!AP36,37,1)</f>
        <v/>
      </c>
      <c r="AM98" s="18" t="str">
        <f>MID(Main!AP36,38,1)</f>
        <v/>
      </c>
      <c r="AN98" s="18" t="str">
        <f>MID(Main!AP36,39,1)</f>
        <v/>
      </c>
      <c r="AO98" s="18" t="str">
        <f>MID(Main!AP36,40,1)</f>
        <v/>
      </c>
      <c r="AP98" s="18" t="str">
        <f>MID(Main!AP36,41,1)</f>
        <v/>
      </c>
      <c r="AQ98" s="18" t="str">
        <f>MID(Main!AP36,42,1)</f>
        <v/>
      </c>
      <c r="AR98" s="194" t="str">
        <f>IF(Main!W36="","",Main!W36)</f>
        <v>G</v>
      </c>
      <c r="AS98" s="194" t="str">
        <f>IF(Main!X36="","",Main!X36)</f>
        <v/>
      </c>
      <c r="AT98" s="194" t="str">
        <f>IF(Main!Y36="","",Main!Y36)</f>
        <v/>
      </c>
      <c r="AU98" s="194" t="str">
        <f>IF(Main!Z36="","",Main!Z36)</f>
        <v>01</v>
      </c>
      <c r="AV98" s="194" t="str">
        <f>IF(Main!AA36="","",Main!AA36)</f>
        <v>07</v>
      </c>
      <c r="AW98" s="194" t="str">
        <f>IF(Main!AB36="","",Main!AB36)</f>
        <v>2019</v>
      </c>
      <c r="AX98" s="194" t="str">
        <f>IF(Main!AC36="","",Main!AC36)</f>
        <v>A</v>
      </c>
      <c r="AY98" s="194" t="str">
        <f>IF(Main!AD36="","",Main!AD36)</f>
        <v>01T</v>
      </c>
      <c r="AZ98" s="194" t="str">
        <f>IF(Main!AE36="","",Main!AE36)</f>
        <v>02T</v>
      </c>
      <c r="BA98" s="194" t="str">
        <f>IF(Main!AF36="","",Main!AF36)</f>
        <v>09H</v>
      </c>
      <c r="BB98" s="194" t="str">
        <f>IF(Main!AG36="","",Main!AG36)</f>
        <v>13E</v>
      </c>
      <c r="BC98" s="194" t="str">
        <f>IF(Main!AH36="","",Main!AH36)</f>
        <v>T</v>
      </c>
      <c r="BD98" s="194" t="str">
        <f>IF(Main!AI36="","",Main!AI36)</f>
        <v>15T</v>
      </c>
      <c r="BE98" s="194" t="str">
        <f>IF(Main!AJ36="","",Main!AJ36)</f>
        <v>19T</v>
      </c>
      <c r="BF98" s="194" t="str">
        <f>IF(Main!AK36="","",Main!AK36)</f>
        <v>21T</v>
      </c>
      <c r="BG98" s="194">
        <f>IF(Main!AL36="","",Main!AL36)</f>
        <v>6</v>
      </c>
      <c r="BH98" s="194" t="str">
        <f>IF(Main!AM36="","",Main!AM36)</f>
        <v/>
      </c>
      <c r="BI98" s="197" t="str">
        <f>IF(Main!AN36="","",Main!AN36)</f>
        <v>Fee Paid Rs: 125</v>
      </c>
      <c r="BO98" s="46">
        <v>92</v>
      </c>
      <c r="BP98" s="46" t="s">
        <v>533</v>
      </c>
      <c r="BQ98" s="46"/>
      <c r="BR98" s="46">
        <v>10150001</v>
      </c>
      <c r="BS98" s="46" t="str">
        <f t="shared" si="45"/>
        <v>One  Crore One  Lakh Fifty Thousand and One</v>
      </c>
      <c r="BT98" s="46">
        <f t="shared" si="31"/>
        <v>10000000</v>
      </c>
      <c r="BU98" s="46">
        <f t="shared" si="32"/>
        <v>1</v>
      </c>
      <c r="BV98" s="46" t="str">
        <f t="shared" si="33"/>
        <v xml:space="preserve">One  Crore </v>
      </c>
      <c r="BW98" s="46">
        <f t="shared" si="34"/>
        <v>100000</v>
      </c>
      <c r="BX98" s="49">
        <f t="shared" si="35"/>
        <v>1</v>
      </c>
      <c r="BY98" s="46" t="str">
        <f t="shared" si="36"/>
        <v xml:space="preserve">One  Lakh </v>
      </c>
      <c r="BZ98" s="46">
        <f t="shared" si="37"/>
        <v>50000</v>
      </c>
      <c r="CA98" s="49">
        <f t="shared" si="38"/>
        <v>50</v>
      </c>
      <c r="CB98" s="46" t="str">
        <f t="shared" si="39"/>
        <v xml:space="preserve">Fifty Thousand </v>
      </c>
      <c r="CC98" s="46">
        <f t="shared" si="40"/>
        <v>0</v>
      </c>
      <c r="CD98" s="49">
        <f t="shared" si="41"/>
        <v>0</v>
      </c>
      <c r="CE98" s="46" t="str">
        <f t="shared" si="42"/>
        <v/>
      </c>
      <c r="CF98" s="46">
        <f t="shared" si="43"/>
        <v>1</v>
      </c>
      <c r="CG98" s="49" t="str">
        <f t="shared" si="44"/>
        <v>One</v>
      </c>
    </row>
    <row r="99" spans="1:85" ht="15" customHeight="1">
      <c r="A99" s="201"/>
      <c r="B99" s="19" t="str">
        <f>MID(Main!AQ36,1,1)</f>
        <v>A</v>
      </c>
      <c r="C99" s="19" t="str">
        <f>MID(Main!AQ36,2,1)</f>
        <v>R</v>
      </c>
      <c r="D99" s="19" t="str">
        <f>MID(Main!AQ36,3,1)</f>
        <v>K</v>
      </c>
      <c r="E99" s="19" t="str">
        <f>MID(Main!AQ36,4,1)</f>
        <v>A</v>
      </c>
      <c r="F99" s="19" t="str">
        <f>MID(Main!AQ36,5,1)</f>
        <v>T</v>
      </c>
      <c r="G99" s="19" t="str">
        <f>MID(Main!AQ36,6,1)</f>
        <v xml:space="preserve"> </v>
      </c>
      <c r="H99" s="19" t="str">
        <f>MID(Main!AQ36,7,1)</f>
        <v>V</v>
      </c>
      <c r="I99" s="19" t="str">
        <f>MID(Main!AQ36,8,1)</f>
        <v>E</v>
      </c>
      <c r="J99" s="19" t="str">
        <f>MID(Main!AQ36,9,1)</f>
        <v>N</v>
      </c>
      <c r="K99" s="19" t="str">
        <f>MID(Main!AQ36,10,1)</f>
        <v>K</v>
      </c>
      <c r="L99" s="19" t="str">
        <f>MID(Main!AQ36,11,1)</f>
        <v>A</v>
      </c>
      <c r="M99" s="19" t="str">
        <f>MID(Main!AQ36,12,1)</f>
        <v>T</v>
      </c>
      <c r="N99" s="19" t="str">
        <f>MID(Main!AQ36,13,1)</f>
        <v>A</v>
      </c>
      <c r="O99" s="19" t="str">
        <f>MID(Main!AQ36,14,1)</f>
        <v>R</v>
      </c>
      <c r="P99" s="19" t="str">
        <f>MID(Main!AQ36,15,1)</f>
        <v>A</v>
      </c>
      <c r="Q99" s="19" t="str">
        <f>MID(Main!AQ36,16,1)</f>
        <v>M</v>
      </c>
      <c r="R99" s="19" t="str">
        <f>MID(Main!AQ36,17,1)</f>
        <v>A</v>
      </c>
      <c r="S99" s="19" t="str">
        <f>MID(Main!AQ36,18,1)</f>
        <v>N</v>
      </c>
      <c r="T99" s="19" t="str">
        <f>MID(Main!AQ36,19,1)</f>
        <v>A</v>
      </c>
      <c r="U99" s="19" t="str">
        <f>MID(Main!AQ36,20,1)</f>
        <v>I</v>
      </c>
      <c r="V99" s="19" t="str">
        <f>MID(Main!AQ36,21,1)</f>
        <v>A</v>
      </c>
      <c r="W99" s="19" t="str">
        <f>MID(Main!AQ36,22,1)</f>
        <v>H</v>
      </c>
      <c r="X99" s="19" t="str">
        <f>MID(Main!AQ36,23,1)</f>
        <v/>
      </c>
      <c r="Y99" s="19" t="str">
        <f>MID(Main!AQ36,24,1)</f>
        <v/>
      </c>
      <c r="Z99" s="19" t="str">
        <f>MID(Main!AQ36,25,1)</f>
        <v/>
      </c>
      <c r="AA99" s="19" t="str">
        <f>MID(Main!AQ36,26,1)</f>
        <v/>
      </c>
      <c r="AB99" s="19" t="str">
        <f>MID(Main!AQ36,27,1)</f>
        <v/>
      </c>
      <c r="AC99" s="19" t="str">
        <f>MID(Main!AQ36,28,1)</f>
        <v/>
      </c>
      <c r="AD99" s="19" t="str">
        <f>MID(Main!AQ36,29,1)</f>
        <v/>
      </c>
      <c r="AE99" s="19" t="str">
        <f>MID(Main!AQ36,30,1)</f>
        <v/>
      </c>
      <c r="AF99" s="19" t="str">
        <f>MID(Main!AQ36,31,1)</f>
        <v/>
      </c>
      <c r="AG99" s="19" t="str">
        <f>MID(Main!AQ36,32,1)</f>
        <v/>
      </c>
      <c r="AH99" s="19" t="str">
        <f>MID(Main!AQ36,33,1)</f>
        <v/>
      </c>
      <c r="AI99" s="19" t="str">
        <f>MID(Main!AQ36,34,1)</f>
        <v/>
      </c>
      <c r="AJ99" s="19" t="str">
        <f>MID(Main!AQ36,35,1)</f>
        <v/>
      </c>
      <c r="AK99" s="19" t="str">
        <f>MID(Main!AQ36,36,1)</f>
        <v/>
      </c>
      <c r="AL99" s="19" t="str">
        <f>MID(Main!AQ36,37,1)</f>
        <v/>
      </c>
      <c r="AM99" s="19" t="str">
        <f>MID(Main!AQ36,38,1)</f>
        <v/>
      </c>
      <c r="AN99" s="19" t="str">
        <f>MID(Main!AQ36,39,1)</f>
        <v/>
      </c>
      <c r="AO99" s="19" t="str">
        <f>MID(Main!AQ36,40,1)</f>
        <v/>
      </c>
      <c r="AP99" s="19" t="str">
        <f>MID(Main!AQ36,41,1)</f>
        <v/>
      </c>
      <c r="AQ99" s="19" t="str">
        <f>MID(Main!AQ36,42,1)</f>
        <v/>
      </c>
      <c r="AR99" s="195"/>
      <c r="AS99" s="195"/>
      <c r="AT99" s="195"/>
      <c r="AU99" s="195"/>
      <c r="AV99" s="195"/>
      <c r="AW99" s="195"/>
      <c r="AX99" s="195"/>
      <c r="AY99" s="195"/>
      <c r="AZ99" s="195"/>
      <c r="BA99" s="195"/>
      <c r="BB99" s="195"/>
      <c r="BC99" s="195"/>
      <c r="BD99" s="195"/>
      <c r="BE99" s="195"/>
      <c r="BF99" s="195"/>
      <c r="BG99" s="195"/>
      <c r="BH99" s="195"/>
      <c r="BI99" s="198"/>
      <c r="BO99" s="46">
        <v>93</v>
      </c>
      <c r="BP99" s="46" t="s">
        <v>534</v>
      </c>
      <c r="BQ99" s="46"/>
      <c r="BR99" s="46">
        <v>10150002</v>
      </c>
      <c r="BS99" s="46" t="str">
        <f t="shared" si="45"/>
        <v>One  Crore One  Lakh Fifty Thousand and Two</v>
      </c>
      <c r="BT99" s="46">
        <f t="shared" si="31"/>
        <v>10000000</v>
      </c>
      <c r="BU99" s="46">
        <f t="shared" si="32"/>
        <v>1</v>
      </c>
      <c r="BV99" s="46" t="str">
        <f t="shared" si="33"/>
        <v xml:space="preserve">One  Crore </v>
      </c>
      <c r="BW99" s="46">
        <f t="shared" si="34"/>
        <v>100000</v>
      </c>
      <c r="BX99" s="49">
        <f t="shared" si="35"/>
        <v>1</v>
      </c>
      <c r="BY99" s="46" t="str">
        <f t="shared" si="36"/>
        <v xml:space="preserve">One  Lakh </v>
      </c>
      <c r="BZ99" s="46">
        <f t="shared" si="37"/>
        <v>50000</v>
      </c>
      <c r="CA99" s="49">
        <f t="shared" si="38"/>
        <v>50</v>
      </c>
      <c r="CB99" s="46" t="str">
        <f t="shared" si="39"/>
        <v xml:space="preserve">Fifty Thousand </v>
      </c>
      <c r="CC99" s="46">
        <f t="shared" si="40"/>
        <v>0</v>
      </c>
      <c r="CD99" s="49">
        <f t="shared" si="41"/>
        <v>0</v>
      </c>
      <c r="CE99" s="46" t="str">
        <f t="shared" si="42"/>
        <v/>
      </c>
      <c r="CF99" s="46">
        <f t="shared" si="43"/>
        <v>2</v>
      </c>
      <c r="CG99" s="49" t="str">
        <f t="shared" si="44"/>
        <v>Two</v>
      </c>
    </row>
    <row r="100" spans="1:85" ht="15" customHeight="1">
      <c r="A100" s="202"/>
      <c r="B100" s="20" t="str">
        <f>MID(Main!AR36,1,1)</f>
        <v>A</v>
      </c>
      <c r="C100" s="20" t="str">
        <f>MID(Main!AR36,2,1)</f>
        <v>R</v>
      </c>
      <c r="D100" s="20" t="str">
        <f>MID(Main!AR36,3,1)</f>
        <v>K</v>
      </c>
      <c r="E100" s="20" t="str">
        <f>MID(Main!AR36,4,1)</f>
        <v>A</v>
      </c>
      <c r="F100" s="20" t="str">
        <f>MID(Main!AR36,5,1)</f>
        <v>T</v>
      </c>
      <c r="G100" s="20" t="str">
        <f>MID(Main!AR36,6,1)</f>
        <v xml:space="preserve"> </v>
      </c>
      <c r="H100" s="20" t="str">
        <f>MID(Main!AR36,7,1)</f>
        <v>N</v>
      </c>
      <c r="I100" s="20" t="str">
        <f>MID(Main!AR36,8,1)</f>
        <v>A</v>
      </c>
      <c r="J100" s="20" t="str">
        <f>MID(Main!AR36,9,1)</f>
        <v>G</v>
      </c>
      <c r="K100" s="20" t="str">
        <f>MID(Main!AR36,10,1)</f>
        <v>A</v>
      </c>
      <c r="L100" s="20" t="str">
        <f>MID(Main!AR36,11,1)</f>
        <v>M</v>
      </c>
      <c r="M100" s="20" t="str">
        <f>MID(Main!AR36,12,1)</f>
        <v>A</v>
      </c>
      <c r="N100" s="20" t="str">
        <f>MID(Main!AR36,13,1)</f>
        <v>N</v>
      </c>
      <c r="O100" s="20" t="str">
        <f>MID(Main!AR36,14,1)</f>
        <v>I</v>
      </c>
      <c r="P100" s="20" t="str">
        <f>MID(Main!AR36,15,1)</f>
        <v/>
      </c>
      <c r="Q100" s="20" t="str">
        <f>MID(Main!AR36,16,1)</f>
        <v/>
      </c>
      <c r="R100" s="20" t="str">
        <f>MID(Main!AR36,17,1)</f>
        <v/>
      </c>
      <c r="S100" s="20" t="str">
        <f>MID(Main!AR36,18,1)</f>
        <v/>
      </c>
      <c r="T100" s="20" t="str">
        <f>MID(Main!AR36,19,1)</f>
        <v/>
      </c>
      <c r="U100" s="20" t="str">
        <f>MID(Main!AR36,20,1)</f>
        <v/>
      </c>
      <c r="V100" s="20" t="str">
        <f>MID(Main!AR36,21,1)</f>
        <v/>
      </c>
      <c r="W100" s="20" t="str">
        <f>MID(Main!AR36,22,1)</f>
        <v/>
      </c>
      <c r="X100" s="20" t="str">
        <f>MID(Main!AR36,23,1)</f>
        <v/>
      </c>
      <c r="Y100" s="20" t="str">
        <f>MID(Main!AR36,24,1)</f>
        <v/>
      </c>
      <c r="Z100" s="20" t="str">
        <f>MID(Main!AR36,25,1)</f>
        <v/>
      </c>
      <c r="AA100" s="20" t="str">
        <f>MID(Main!AR36,26,1)</f>
        <v/>
      </c>
      <c r="AB100" s="20" t="str">
        <f>MID(Main!AR36,27,1)</f>
        <v/>
      </c>
      <c r="AC100" s="20" t="str">
        <f>MID(Main!AR36,28,1)</f>
        <v/>
      </c>
      <c r="AD100" s="20" t="str">
        <f>MID(Main!AR36,29,1)</f>
        <v/>
      </c>
      <c r="AE100" s="20" t="str">
        <f>MID(Main!AR36,30,1)</f>
        <v/>
      </c>
      <c r="AF100" s="20" t="str">
        <f>MID(Main!AR36,31,1)</f>
        <v/>
      </c>
      <c r="AG100" s="20" t="str">
        <f>MID(Main!AR36,32,1)</f>
        <v/>
      </c>
      <c r="AH100" s="20" t="str">
        <f>MID(Main!AR36,33,1)</f>
        <v/>
      </c>
      <c r="AI100" s="20" t="str">
        <f>MID(Main!AR36,34,1)</f>
        <v/>
      </c>
      <c r="AJ100" s="20" t="str">
        <f>MID(Main!AR36,35,1)</f>
        <v/>
      </c>
      <c r="AK100" s="20" t="str">
        <f>MID(Main!AR36,36,1)</f>
        <v/>
      </c>
      <c r="AL100" s="20" t="str">
        <f>MID(Main!AR36,37,1)</f>
        <v/>
      </c>
      <c r="AM100" s="20" t="str">
        <f>MID(Main!AR36,38,1)</f>
        <v/>
      </c>
      <c r="AN100" s="20" t="str">
        <f>MID(Main!AR36,39,1)</f>
        <v/>
      </c>
      <c r="AO100" s="20" t="str">
        <f>MID(Main!AR36,40,1)</f>
        <v/>
      </c>
      <c r="AP100" s="20" t="str">
        <f>MID(Main!AR36,41,1)</f>
        <v/>
      </c>
      <c r="AQ100" s="20" t="str">
        <f>MID(Main!AR36,42,1)</f>
        <v/>
      </c>
      <c r="AR100" s="196"/>
      <c r="AS100" s="196"/>
      <c r="AT100" s="196"/>
      <c r="AU100" s="196"/>
      <c r="AV100" s="196"/>
      <c r="AW100" s="196"/>
      <c r="AX100" s="196"/>
      <c r="AY100" s="196"/>
      <c r="AZ100" s="196"/>
      <c r="BA100" s="196"/>
      <c r="BB100" s="196"/>
      <c r="BC100" s="196"/>
      <c r="BD100" s="196"/>
      <c r="BE100" s="196"/>
      <c r="BF100" s="196"/>
      <c r="BG100" s="196"/>
      <c r="BH100" s="196"/>
      <c r="BI100" s="199"/>
      <c r="BO100" s="46">
        <v>94</v>
      </c>
      <c r="BP100" s="46" t="s">
        <v>535</v>
      </c>
      <c r="BQ100" s="46"/>
      <c r="BR100" s="46">
        <v>10150003</v>
      </c>
      <c r="BS100" s="46" t="str">
        <f t="shared" si="45"/>
        <v>One  Crore One  Lakh Fifty Thousand and Three</v>
      </c>
      <c r="BT100" s="46">
        <f t="shared" si="31"/>
        <v>10000000</v>
      </c>
      <c r="BU100" s="46">
        <f t="shared" si="32"/>
        <v>1</v>
      </c>
      <c r="BV100" s="46" t="str">
        <f t="shared" si="33"/>
        <v xml:space="preserve">One  Crore </v>
      </c>
      <c r="BW100" s="46">
        <f t="shared" si="34"/>
        <v>100000</v>
      </c>
      <c r="BX100" s="49">
        <f t="shared" si="35"/>
        <v>1</v>
      </c>
      <c r="BY100" s="46" t="str">
        <f t="shared" si="36"/>
        <v xml:space="preserve">One  Lakh </v>
      </c>
      <c r="BZ100" s="46">
        <f t="shared" si="37"/>
        <v>50000</v>
      </c>
      <c r="CA100" s="49">
        <f t="shared" si="38"/>
        <v>50</v>
      </c>
      <c r="CB100" s="46" t="str">
        <f t="shared" si="39"/>
        <v xml:space="preserve">Fifty Thousand </v>
      </c>
      <c r="CC100" s="46">
        <f t="shared" si="40"/>
        <v>0</v>
      </c>
      <c r="CD100" s="49">
        <f t="shared" si="41"/>
        <v>0</v>
      </c>
      <c r="CE100" s="46" t="str">
        <f t="shared" si="42"/>
        <v/>
      </c>
      <c r="CF100" s="46">
        <f t="shared" si="43"/>
        <v>3</v>
      </c>
      <c r="CG100" s="49" t="str">
        <f t="shared" si="44"/>
        <v>Three</v>
      </c>
    </row>
    <row r="101" spans="1:85" ht="15" customHeight="1">
      <c r="A101" s="200">
        <f>IF(AR101="","",SUBTOTAL(103,$AR$8:AR101))</f>
        <v>32</v>
      </c>
      <c r="B101" s="18" t="str">
        <f>MID(Main!AP37,1,1)</f>
        <v>P</v>
      </c>
      <c r="C101" s="18" t="str">
        <f>MID(Main!AP37,2,1)</f>
        <v>A</v>
      </c>
      <c r="D101" s="18" t="str">
        <f>MID(Main!AP37,3,1)</f>
        <v>N</v>
      </c>
      <c r="E101" s="18" t="str">
        <f>MID(Main!AP37,4,1)</f>
        <v>A</v>
      </c>
      <c r="F101" s="18" t="str">
        <f>MID(Main!AP37,5,1)</f>
        <v>B</v>
      </c>
      <c r="G101" s="18" t="str">
        <f>MID(Main!AP37,6,1)</f>
        <v>A</v>
      </c>
      <c r="H101" s="18" t="str">
        <f>MID(Main!AP37,7,1)</f>
        <v>K</v>
      </c>
      <c r="I101" s="18" t="str">
        <f>MID(Main!AP37,8,1)</f>
        <v>A</v>
      </c>
      <c r="J101" s="18" t="str">
        <f>MID(Main!AP37,9,1)</f>
        <v xml:space="preserve"> </v>
      </c>
      <c r="K101" s="18" t="str">
        <f>MID(Main!AP37,10,1)</f>
        <v>S</v>
      </c>
      <c r="L101" s="18" t="str">
        <f>MID(Main!AP37,11,1)</f>
        <v>W</v>
      </c>
      <c r="M101" s="18" t="str">
        <f>MID(Main!AP37,12,1)</f>
        <v>E</v>
      </c>
      <c r="N101" s="18" t="str">
        <f>MID(Main!AP37,13,1)</f>
        <v>T</v>
      </c>
      <c r="O101" s="18" t="str">
        <f>MID(Main!AP37,14,1)</f>
        <v>H</v>
      </c>
      <c r="P101" s="18" t="str">
        <f>MID(Main!AP37,15,1)</f>
        <v>A</v>
      </c>
      <c r="Q101" s="18" t="str">
        <f>MID(Main!AP37,16,1)</f>
        <v/>
      </c>
      <c r="R101" s="18" t="str">
        <f>MID(Main!AP37,17,1)</f>
        <v/>
      </c>
      <c r="S101" s="18" t="str">
        <f>MID(Main!AP37,18,1)</f>
        <v/>
      </c>
      <c r="T101" s="18" t="str">
        <f>MID(Main!AP37,19,1)</f>
        <v/>
      </c>
      <c r="U101" s="18" t="str">
        <f>MID(Main!AP37,20,1)</f>
        <v/>
      </c>
      <c r="V101" s="18" t="str">
        <f>MID(Main!AP37,21,1)</f>
        <v/>
      </c>
      <c r="W101" s="18" t="str">
        <f>MID(Main!AP37,22,1)</f>
        <v/>
      </c>
      <c r="X101" s="18" t="str">
        <f>MID(Main!AP37,23,1)</f>
        <v/>
      </c>
      <c r="Y101" s="18" t="str">
        <f>MID(Main!AP37,24,1)</f>
        <v/>
      </c>
      <c r="Z101" s="18" t="str">
        <f>MID(Main!AP37,25,1)</f>
        <v/>
      </c>
      <c r="AA101" s="18" t="str">
        <f>MID(Main!AP37,26,1)</f>
        <v/>
      </c>
      <c r="AB101" s="18" t="str">
        <f>MID(Main!AP37,27,1)</f>
        <v/>
      </c>
      <c r="AC101" s="18" t="str">
        <f>MID(Main!AP37,28,1)</f>
        <v/>
      </c>
      <c r="AD101" s="18" t="str">
        <f>MID(Main!AP37,29,1)</f>
        <v/>
      </c>
      <c r="AE101" s="18" t="str">
        <f>MID(Main!AP37,30,1)</f>
        <v/>
      </c>
      <c r="AF101" s="18" t="str">
        <f>MID(Main!AP37,31,1)</f>
        <v/>
      </c>
      <c r="AG101" s="18" t="str">
        <f>MID(Main!AP37,32,1)</f>
        <v/>
      </c>
      <c r="AH101" s="18" t="str">
        <f>MID(Main!AP37,33,1)</f>
        <v/>
      </c>
      <c r="AI101" s="18" t="str">
        <f>MID(Main!AP37,34,1)</f>
        <v/>
      </c>
      <c r="AJ101" s="18" t="str">
        <f>MID(Main!AP37,35,1)</f>
        <v/>
      </c>
      <c r="AK101" s="18" t="str">
        <f>MID(Main!AP37,36,1)</f>
        <v/>
      </c>
      <c r="AL101" s="18" t="str">
        <f>MID(Main!AP37,37,1)</f>
        <v/>
      </c>
      <c r="AM101" s="18" t="str">
        <f>MID(Main!AP37,38,1)</f>
        <v/>
      </c>
      <c r="AN101" s="18" t="str">
        <f>MID(Main!AP37,39,1)</f>
        <v/>
      </c>
      <c r="AO101" s="18" t="str">
        <f>MID(Main!AP37,40,1)</f>
        <v/>
      </c>
      <c r="AP101" s="18" t="str">
        <f>MID(Main!AP37,41,1)</f>
        <v/>
      </c>
      <c r="AQ101" s="18" t="str">
        <f>MID(Main!AP37,42,1)</f>
        <v/>
      </c>
      <c r="AR101" s="194" t="str">
        <f>IF(Main!W37="","",Main!W37)</f>
        <v>G</v>
      </c>
      <c r="AS101" s="194" t="str">
        <f>IF(Main!X37="","",Main!X37)</f>
        <v/>
      </c>
      <c r="AT101" s="194" t="str">
        <f>IF(Main!Y37="","",Main!Y37)</f>
        <v/>
      </c>
      <c r="AU101" s="194" t="str">
        <f>IF(Main!Z37="","",Main!Z37)</f>
        <v>01</v>
      </c>
      <c r="AV101" s="194" t="str">
        <f>IF(Main!AA37="","",Main!AA37)</f>
        <v>07</v>
      </c>
      <c r="AW101" s="194" t="str">
        <f>IF(Main!AB37="","",Main!AB37)</f>
        <v>2020</v>
      </c>
      <c r="AX101" s="194" t="str">
        <f>IF(Main!AC37="","",Main!AC37)</f>
        <v>A</v>
      </c>
      <c r="AY101" s="194" t="str">
        <f>IF(Main!AD37="","",Main!AD37)</f>
        <v>01T</v>
      </c>
      <c r="AZ101" s="194" t="str">
        <f>IF(Main!AE37="","",Main!AE37)</f>
        <v>02T</v>
      </c>
      <c r="BA101" s="194" t="str">
        <f>IF(Main!AF37="","",Main!AF37)</f>
        <v>09H</v>
      </c>
      <c r="BB101" s="194" t="str">
        <f>IF(Main!AG37="","",Main!AG37)</f>
        <v>13E</v>
      </c>
      <c r="BC101" s="194" t="str">
        <f>IF(Main!AH37="","",Main!AH37)</f>
        <v>T</v>
      </c>
      <c r="BD101" s="194" t="str">
        <f>IF(Main!AI37="","",Main!AI37)</f>
        <v>15T</v>
      </c>
      <c r="BE101" s="194" t="str">
        <f>IF(Main!AJ37="","",Main!AJ37)</f>
        <v>19T</v>
      </c>
      <c r="BF101" s="194" t="str">
        <f>IF(Main!AK37="","",Main!AK37)</f>
        <v>21T</v>
      </c>
      <c r="BG101" s="194">
        <f>IF(Main!AL37="","",Main!AL37)</f>
        <v>6</v>
      </c>
      <c r="BH101" s="194" t="str">
        <f>IF(Main!AM37="","",Main!AM37)</f>
        <v/>
      </c>
      <c r="BI101" s="197" t="str">
        <f>IF(Main!AN37="","",Main!AN37)</f>
        <v>Fee Paid Rs: 125</v>
      </c>
      <c r="BO101" s="46">
        <v>95</v>
      </c>
      <c r="BP101" s="46" t="s">
        <v>536</v>
      </c>
      <c r="BQ101" s="46"/>
      <c r="BR101" s="46">
        <v>10150004</v>
      </c>
      <c r="BS101" s="46" t="str">
        <f t="shared" si="45"/>
        <v>One  Crore One  Lakh Fifty Thousand and Four</v>
      </c>
      <c r="BT101" s="46">
        <f t="shared" si="31"/>
        <v>10000000</v>
      </c>
      <c r="BU101" s="46">
        <f t="shared" si="32"/>
        <v>1</v>
      </c>
      <c r="BV101" s="46" t="str">
        <f t="shared" si="33"/>
        <v xml:space="preserve">One  Crore </v>
      </c>
      <c r="BW101" s="46">
        <f t="shared" si="34"/>
        <v>100000</v>
      </c>
      <c r="BX101" s="49">
        <f t="shared" si="35"/>
        <v>1</v>
      </c>
      <c r="BY101" s="46" t="str">
        <f t="shared" si="36"/>
        <v xml:space="preserve">One  Lakh </v>
      </c>
      <c r="BZ101" s="46">
        <f t="shared" si="37"/>
        <v>50000</v>
      </c>
      <c r="CA101" s="49">
        <f t="shared" si="38"/>
        <v>50</v>
      </c>
      <c r="CB101" s="46" t="str">
        <f t="shared" si="39"/>
        <v xml:space="preserve">Fifty Thousand </v>
      </c>
      <c r="CC101" s="46">
        <f t="shared" si="40"/>
        <v>0</v>
      </c>
      <c r="CD101" s="49">
        <f t="shared" si="41"/>
        <v>0</v>
      </c>
      <c r="CE101" s="46" t="str">
        <f t="shared" si="42"/>
        <v/>
      </c>
      <c r="CF101" s="46">
        <f t="shared" si="43"/>
        <v>4</v>
      </c>
      <c r="CG101" s="49" t="str">
        <f t="shared" si="44"/>
        <v>Four</v>
      </c>
    </row>
    <row r="102" spans="1:85" ht="15" customHeight="1">
      <c r="A102" s="201"/>
      <c r="B102" s="19" t="str">
        <f>MID(Main!AQ37,1,1)</f>
        <v>P</v>
      </c>
      <c r="C102" s="19" t="str">
        <f>MID(Main!AQ37,2,1)</f>
        <v>A</v>
      </c>
      <c r="D102" s="19" t="str">
        <f>MID(Main!AQ37,3,1)</f>
        <v>N</v>
      </c>
      <c r="E102" s="19" t="str">
        <f>MID(Main!AQ37,4,1)</f>
        <v>A</v>
      </c>
      <c r="F102" s="19" t="str">
        <f>MID(Main!AQ37,5,1)</f>
        <v>B</v>
      </c>
      <c r="G102" s="19" t="str">
        <f>MID(Main!AQ37,6,1)</f>
        <v>A</v>
      </c>
      <c r="H102" s="19" t="str">
        <f>MID(Main!AQ37,7,1)</f>
        <v>K</v>
      </c>
      <c r="I102" s="19" t="str">
        <f>MID(Main!AQ37,8,1)</f>
        <v>A</v>
      </c>
      <c r="J102" s="19" t="str">
        <f>MID(Main!AQ37,9,1)</f>
        <v xml:space="preserve"> </v>
      </c>
      <c r="K102" s="19" t="str">
        <f>MID(Main!AQ37,10,1)</f>
        <v>V</v>
      </c>
      <c r="L102" s="19" t="str">
        <f>MID(Main!AQ37,11,1)</f>
        <v>E</v>
      </c>
      <c r="M102" s="19" t="str">
        <f>MID(Main!AQ37,12,1)</f>
        <v>N</v>
      </c>
      <c r="N102" s="19" t="str">
        <f>MID(Main!AQ37,13,1)</f>
        <v>K</v>
      </c>
      <c r="O102" s="19" t="str">
        <f>MID(Main!AQ37,14,1)</f>
        <v>A</v>
      </c>
      <c r="P102" s="19" t="str">
        <f>MID(Main!AQ37,15,1)</f>
        <v>T</v>
      </c>
      <c r="Q102" s="19" t="str">
        <f>MID(Main!AQ37,16,1)</f>
        <v>A</v>
      </c>
      <c r="R102" s="19" t="str">
        <f>MID(Main!AQ37,17,1)</f>
        <v>R</v>
      </c>
      <c r="S102" s="19" t="str">
        <f>MID(Main!AQ37,18,1)</f>
        <v>A</v>
      </c>
      <c r="T102" s="19" t="str">
        <f>MID(Main!AQ37,19,1)</f>
        <v>M</v>
      </c>
      <c r="U102" s="19" t="str">
        <f>MID(Main!AQ37,20,1)</f>
        <v>A</v>
      </c>
      <c r="V102" s="19" t="str">
        <f>MID(Main!AQ37,21,1)</f>
        <v>N</v>
      </c>
      <c r="W102" s="19" t="str">
        <f>MID(Main!AQ37,22,1)</f>
        <v>A</v>
      </c>
      <c r="X102" s="19" t="str">
        <f>MID(Main!AQ37,23,1)</f>
        <v>I</v>
      </c>
      <c r="Y102" s="19" t="str">
        <f>MID(Main!AQ37,24,1)</f>
        <v>A</v>
      </c>
      <c r="Z102" s="19" t="str">
        <f>MID(Main!AQ37,25,1)</f>
        <v>H</v>
      </c>
      <c r="AA102" s="19" t="str">
        <f>MID(Main!AQ37,26,1)</f>
        <v/>
      </c>
      <c r="AB102" s="19" t="str">
        <f>MID(Main!AQ37,27,1)</f>
        <v/>
      </c>
      <c r="AC102" s="19" t="str">
        <f>MID(Main!AQ37,28,1)</f>
        <v/>
      </c>
      <c r="AD102" s="19" t="str">
        <f>MID(Main!AQ37,29,1)</f>
        <v/>
      </c>
      <c r="AE102" s="19" t="str">
        <f>MID(Main!AQ37,30,1)</f>
        <v/>
      </c>
      <c r="AF102" s="19" t="str">
        <f>MID(Main!AQ37,31,1)</f>
        <v/>
      </c>
      <c r="AG102" s="19" t="str">
        <f>MID(Main!AQ37,32,1)</f>
        <v/>
      </c>
      <c r="AH102" s="19" t="str">
        <f>MID(Main!AQ37,33,1)</f>
        <v/>
      </c>
      <c r="AI102" s="19" t="str">
        <f>MID(Main!AQ37,34,1)</f>
        <v/>
      </c>
      <c r="AJ102" s="19" t="str">
        <f>MID(Main!AQ37,35,1)</f>
        <v/>
      </c>
      <c r="AK102" s="19" t="str">
        <f>MID(Main!AQ37,36,1)</f>
        <v/>
      </c>
      <c r="AL102" s="19" t="str">
        <f>MID(Main!AQ37,37,1)</f>
        <v/>
      </c>
      <c r="AM102" s="19" t="str">
        <f>MID(Main!AQ37,38,1)</f>
        <v/>
      </c>
      <c r="AN102" s="19" t="str">
        <f>MID(Main!AQ37,39,1)</f>
        <v/>
      </c>
      <c r="AO102" s="19" t="str">
        <f>MID(Main!AQ37,40,1)</f>
        <v/>
      </c>
      <c r="AP102" s="19" t="str">
        <f>MID(Main!AQ37,41,1)</f>
        <v/>
      </c>
      <c r="AQ102" s="19" t="str">
        <f>MID(Main!AQ37,42,1)</f>
        <v/>
      </c>
      <c r="AR102" s="195"/>
      <c r="AS102" s="195"/>
      <c r="AT102" s="195"/>
      <c r="AU102" s="195"/>
      <c r="AV102" s="195"/>
      <c r="AW102" s="195"/>
      <c r="AX102" s="195"/>
      <c r="AY102" s="195"/>
      <c r="AZ102" s="195"/>
      <c r="BA102" s="195"/>
      <c r="BB102" s="195"/>
      <c r="BC102" s="195"/>
      <c r="BD102" s="195"/>
      <c r="BE102" s="195"/>
      <c r="BF102" s="195"/>
      <c r="BG102" s="195"/>
      <c r="BH102" s="195"/>
      <c r="BI102" s="198"/>
      <c r="BO102" s="46">
        <v>96</v>
      </c>
      <c r="BP102" s="46" t="s">
        <v>537</v>
      </c>
      <c r="BQ102" s="46"/>
      <c r="BR102" s="46">
        <v>10150005</v>
      </c>
      <c r="BS102" s="46" t="str">
        <f t="shared" si="45"/>
        <v>One  Crore One  Lakh Fifty Thousand and Five</v>
      </c>
      <c r="BT102" s="46">
        <f t="shared" si="31"/>
        <v>10000000</v>
      </c>
      <c r="BU102" s="46">
        <f t="shared" si="32"/>
        <v>1</v>
      </c>
      <c r="BV102" s="46" t="str">
        <f t="shared" si="33"/>
        <v xml:space="preserve">One  Crore </v>
      </c>
      <c r="BW102" s="46">
        <f t="shared" si="34"/>
        <v>100000</v>
      </c>
      <c r="BX102" s="49">
        <f t="shared" si="35"/>
        <v>1</v>
      </c>
      <c r="BY102" s="46" t="str">
        <f t="shared" si="36"/>
        <v xml:space="preserve">One  Lakh </v>
      </c>
      <c r="BZ102" s="46">
        <f t="shared" si="37"/>
        <v>50000</v>
      </c>
      <c r="CA102" s="49">
        <f t="shared" si="38"/>
        <v>50</v>
      </c>
      <c r="CB102" s="46" t="str">
        <f t="shared" si="39"/>
        <v xml:space="preserve">Fifty Thousand </v>
      </c>
      <c r="CC102" s="46">
        <f t="shared" si="40"/>
        <v>0</v>
      </c>
      <c r="CD102" s="49">
        <f t="shared" si="41"/>
        <v>0</v>
      </c>
      <c r="CE102" s="46" t="str">
        <f t="shared" si="42"/>
        <v/>
      </c>
      <c r="CF102" s="46">
        <f t="shared" si="43"/>
        <v>5</v>
      </c>
      <c r="CG102" s="49" t="str">
        <f t="shared" si="44"/>
        <v>Five</v>
      </c>
    </row>
    <row r="103" spans="1:85" ht="15" customHeight="1">
      <c r="A103" s="202"/>
      <c r="B103" s="20" t="str">
        <f>MID(Main!AR37,1,1)</f>
        <v>P</v>
      </c>
      <c r="C103" s="20" t="str">
        <f>MID(Main!AR37,2,1)</f>
        <v>A</v>
      </c>
      <c r="D103" s="20" t="str">
        <f>MID(Main!AR37,3,1)</f>
        <v>N</v>
      </c>
      <c r="E103" s="20" t="str">
        <f>MID(Main!AR37,4,1)</f>
        <v>A</v>
      </c>
      <c r="F103" s="20" t="str">
        <f>MID(Main!AR37,5,1)</f>
        <v>B</v>
      </c>
      <c r="G103" s="20" t="str">
        <f>MID(Main!AR37,6,1)</f>
        <v>A</v>
      </c>
      <c r="H103" s="20" t="str">
        <f>MID(Main!AR37,7,1)</f>
        <v>K</v>
      </c>
      <c r="I103" s="20" t="str">
        <f>MID(Main!AR37,8,1)</f>
        <v>A</v>
      </c>
      <c r="J103" s="20" t="str">
        <f>MID(Main!AR37,9,1)</f>
        <v xml:space="preserve"> </v>
      </c>
      <c r="K103" s="20" t="str">
        <f>MID(Main!AR37,10,1)</f>
        <v>N</v>
      </c>
      <c r="L103" s="20" t="str">
        <f>MID(Main!AR37,11,1)</f>
        <v>A</v>
      </c>
      <c r="M103" s="20" t="str">
        <f>MID(Main!AR37,12,1)</f>
        <v>G</v>
      </c>
      <c r="N103" s="20" t="str">
        <f>MID(Main!AR37,13,1)</f>
        <v>A</v>
      </c>
      <c r="O103" s="20" t="str">
        <f>MID(Main!AR37,14,1)</f>
        <v>M</v>
      </c>
      <c r="P103" s="20" t="str">
        <f>MID(Main!AR37,15,1)</f>
        <v>A</v>
      </c>
      <c r="Q103" s="20" t="str">
        <f>MID(Main!AR37,16,1)</f>
        <v>N</v>
      </c>
      <c r="R103" s="20" t="str">
        <f>MID(Main!AR37,17,1)</f>
        <v>I</v>
      </c>
      <c r="S103" s="20" t="str">
        <f>MID(Main!AR37,18,1)</f>
        <v/>
      </c>
      <c r="T103" s="20" t="str">
        <f>MID(Main!AR37,19,1)</f>
        <v/>
      </c>
      <c r="U103" s="20" t="str">
        <f>MID(Main!AR37,20,1)</f>
        <v/>
      </c>
      <c r="V103" s="20" t="str">
        <f>MID(Main!AR37,21,1)</f>
        <v/>
      </c>
      <c r="W103" s="20" t="str">
        <f>MID(Main!AR37,22,1)</f>
        <v/>
      </c>
      <c r="X103" s="20" t="str">
        <f>MID(Main!AR37,23,1)</f>
        <v/>
      </c>
      <c r="Y103" s="20" t="str">
        <f>MID(Main!AR37,24,1)</f>
        <v/>
      </c>
      <c r="Z103" s="20" t="str">
        <f>MID(Main!AR37,25,1)</f>
        <v/>
      </c>
      <c r="AA103" s="20" t="str">
        <f>MID(Main!AR37,26,1)</f>
        <v/>
      </c>
      <c r="AB103" s="20" t="str">
        <f>MID(Main!AR37,27,1)</f>
        <v/>
      </c>
      <c r="AC103" s="20" t="str">
        <f>MID(Main!AR37,28,1)</f>
        <v/>
      </c>
      <c r="AD103" s="20" t="str">
        <f>MID(Main!AR37,29,1)</f>
        <v/>
      </c>
      <c r="AE103" s="20" t="str">
        <f>MID(Main!AR37,30,1)</f>
        <v/>
      </c>
      <c r="AF103" s="20" t="str">
        <f>MID(Main!AR37,31,1)</f>
        <v/>
      </c>
      <c r="AG103" s="20" t="str">
        <f>MID(Main!AR37,32,1)</f>
        <v/>
      </c>
      <c r="AH103" s="20" t="str">
        <f>MID(Main!AR37,33,1)</f>
        <v/>
      </c>
      <c r="AI103" s="20" t="str">
        <f>MID(Main!AR37,34,1)</f>
        <v/>
      </c>
      <c r="AJ103" s="20" t="str">
        <f>MID(Main!AR37,35,1)</f>
        <v/>
      </c>
      <c r="AK103" s="20" t="str">
        <f>MID(Main!AR37,36,1)</f>
        <v/>
      </c>
      <c r="AL103" s="20" t="str">
        <f>MID(Main!AR37,37,1)</f>
        <v/>
      </c>
      <c r="AM103" s="20" t="str">
        <f>MID(Main!AR37,38,1)</f>
        <v/>
      </c>
      <c r="AN103" s="20" t="str">
        <f>MID(Main!AR37,39,1)</f>
        <v/>
      </c>
      <c r="AO103" s="20" t="str">
        <f>MID(Main!AR37,40,1)</f>
        <v/>
      </c>
      <c r="AP103" s="20" t="str">
        <f>MID(Main!AR37,41,1)</f>
        <v/>
      </c>
      <c r="AQ103" s="20" t="str">
        <f>MID(Main!AR37,42,1)</f>
        <v/>
      </c>
      <c r="AR103" s="196"/>
      <c r="AS103" s="196"/>
      <c r="AT103" s="196"/>
      <c r="AU103" s="196"/>
      <c r="AV103" s="196"/>
      <c r="AW103" s="196"/>
      <c r="AX103" s="196"/>
      <c r="AY103" s="196"/>
      <c r="AZ103" s="196"/>
      <c r="BA103" s="196"/>
      <c r="BB103" s="196"/>
      <c r="BC103" s="196"/>
      <c r="BD103" s="196"/>
      <c r="BE103" s="196"/>
      <c r="BF103" s="196"/>
      <c r="BG103" s="196"/>
      <c r="BH103" s="196"/>
      <c r="BI103" s="199"/>
      <c r="BO103" s="46">
        <v>97</v>
      </c>
      <c r="BP103" s="46" t="s">
        <v>538</v>
      </c>
      <c r="BQ103" s="46"/>
      <c r="BR103" s="46">
        <v>10150006</v>
      </c>
      <c r="BS103" s="46" t="str">
        <f t="shared" si="45"/>
        <v>One  Crore One  Lakh Fifty Thousand and Six</v>
      </c>
      <c r="BT103" s="46">
        <f t="shared" si="31"/>
        <v>10000000</v>
      </c>
      <c r="BU103" s="46">
        <f t="shared" si="32"/>
        <v>1</v>
      </c>
      <c r="BV103" s="46" t="str">
        <f t="shared" ref="BV103:BV105" si="46">IF(BU103=1,CONCATENATE(VLOOKUP(BU103,$BO$7:$BP$105,2),"  Crore "),IF(BU103&gt;1,CONCATENATE(VLOOKUP(BU103,$BO$7:$BP$105,2),"  Crores  "),""))</f>
        <v xml:space="preserve">One  Crore </v>
      </c>
      <c r="BW103" s="46">
        <f t="shared" si="34"/>
        <v>100000</v>
      </c>
      <c r="BX103" s="49">
        <f t="shared" ref="BX103:BX105" si="47">INT(BW103/100000)</f>
        <v>1</v>
      </c>
      <c r="BY103" s="46" t="str">
        <f t="shared" ref="BY103:BY105" si="48">IF(BX103=1,CONCATENATE(VLOOKUP(BX103,$BO$7:$BP$105,2),"  Lakh "),IF(BX103&gt;1,CONCATENATE(VLOOKUP(BX103,$BO$7:$BP$105,2),"  Lakhs  "),""))</f>
        <v xml:space="preserve">One  Lakh </v>
      </c>
      <c r="BZ103" s="46">
        <f t="shared" si="37"/>
        <v>50000</v>
      </c>
      <c r="CA103" s="49">
        <f t="shared" ref="CA103:CA105" si="49">INT(BZ103/1000)</f>
        <v>50</v>
      </c>
      <c r="CB103" s="46" t="str">
        <f t="shared" ref="CB103:CB105" si="50">IF(CA103&gt;0,CONCATENATE(VLOOKUP(CA103,$BO$7:$BP$105,2)," Thousand "),"")</f>
        <v xml:space="preserve">Fifty Thousand </v>
      </c>
      <c r="CC103" s="46">
        <f t="shared" si="40"/>
        <v>0</v>
      </c>
      <c r="CD103" s="49">
        <f t="shared" ref="CD103:CD105" si="51">INT(CC103/100)</f>
        <v>0</v>
      </c>
      <c r="CE103" s="46" t="str">
        <f t="shared" ref="CE103:CE105" si="52">IF(CD103&gt;0,CONCATENATE(VLOOKUP(CD103,$BO$7:$BP$105,2)," Hundred "),"")</f>
        <v/>
      </c>
      <c r="CF103" s="46">
        <f t="shared" si="43"/>
        <v>6</v>
      </c>
      <c r="CG103" s="49" t="str">
        <f t="shared" ref="CG103:CG105" si="53">IF(CF103&gt;0, VLOOKUP(CF103,$BO$7:$BP$105,2),"")</f>
        <v>Six</v>
      </c>
    </row>
    <row r="104" spans="1:85" ht="15" customHeight="1">
      <c r="A104" s="200">
        <f>IF(AR104="","",SUBTOTAL(103,$AR$8:AR104))</f>
        <v>33</v>
      </c>
      <c r="B104" s="18" t="str">
        <f>MID(Main!AP38,1,1)</f>
        <v>K</v>
      </c>
      <c r="C104" s="18" t="str">
        <f>MID(Main!AP38,2,1)</f>
        <v>A</v>
      </c>
      <c r="D104" s="18" t="str">
        <f>MID(Main!AP38,3,1)</f>
        <v>N</v>
      </c>
      <c r="E104" s="18" t="str">
        <f>MID(Main!AP38,4,1)</f>
        <v>I</v>
      </c>
      <c r="F104" s="18" t="str">
        <f>MID(Main!AP38,5,1)</f>
        <v>G</v>
      </c>
      <c r="G104" s="18" t="str">
        <f>MID(Main!AP38,6,1)</f>
        <v>I</v>
      </c>
      <c r="H104" s="18" t="str">
        <f>MID(Main!AP38,7,1)</f>
        <v>R</v>
      </c>
      <c r="I104" s="18" t="str">
        <f>MID(Main!AP38,8,1)</f>
        <v>I</v>
      </c>
      <c r="J104" s="18" t="str">
        <f>MID(Main!AP38,9,1)</f>
        <v xml:space="preserve"> </v>
      </c>
      <c r="K104" s="18" t="str">
        <f>MID(Main!AP38,10,1)</f>
        <v>S</v>
      </c>
      <c r="L104" s="18" t="str">
        <f>MID(Main!AP38,11,1)</f>
        <v>W</v>
      </c>
      <c r="M104" s="18" t="str">
        <f>MID(Main!AP38,12,1)</f>
        <v>E</v>
      </c>
      <c r="N104" s="18" t="str">
        <f>MID(Main!AP38,13,1)</f>
        <v>T</v>
      </c>
      <c r="O104" s="18" t="str">
        <f>MID(Main!AP38,14,1)</f>
        <v>H</v>
      </c>
      <c r="P104" s="18" t="str">
        <f>MID(Main!AP38,15,1)</f>
        <v>A</v>
      </c>
      <c r="Q104" s="18" t="str">
        <f>MID(Main!AP38,16,1)</f>
        <v xml:space="preserve"> </v>
      </c>
      <c r="R104" s="18" t="str">
        <f>MID(Main!AP38,17,1)</f>
        <v>R</v>
      </c>
      <c r="S104" s="18" t="str">
        <f>MID(Main!AP38,18,1)</f>
        <v>A</v>
      </c>
      <c r="T104" s="18" t="str">
        <f>MID(Main!AP38,19,1)</f>
        <v>N</v>
      </c>
      <c r="U104" s="18" t="str">
        <f>MID(Main!AP38,20,1)</f>
        <v>I</v>
      </c>
      <c r="V104" s="18" t="str">
        <f>MID(Main!AP38,21,1)</f>
        <v/>
      </c>
      <c r="W104" s="18" t="str">
        <f>MID(Main!AP38,22,1)</f>
        <v/>
      </c>
      <c r="X104" s="18" t="str">
        <f>MID(Main!AP38,23,1)</f>
        <v/>
      </c>
      <c r="Y104" s="18" t="str">
        <f>MID(Main!AP38,24,1)</f>
        <v/>
      </c>
      <c r="Z104" s="18" t="str">
        <f>MID(Main!AP38,25,1)</f>
        <v/>
      </c>
      <c r="AA104" s="18" t="str">
        <f>MID(Main!AP38,26,1)</f>
        <v/>
      </c>
      <c r="AB104" s="18" t="str">
        <f>MID(Main!AP38,27,1)</f>
        <v/>
      </c>
      <c r="AC104" s="18" t="str">
        <f>MID(Main!AP38,28,1)</f>
        <v/>
      </c>
      <c r="AD104" s="18" t="str">
        <f>MID(Main!AP38,29,1)</f>
        <v/>
      </c>
      <c r="AE104" s="18" t="str">
        <f>MID(Main!AP38,30,1)</f>
        <v/>
      </c>
      <c r="AF104" s="18" t="str">
        <f>MID(Main!AP38,31,1)</f>
        <v/>
      </c>
      <c r="AG104" s="18" t="str">
        <f>MID(Main!AP38,32,1)</f>
        <v/>
      </c>
      <c r="AH104" s="18" t="str">
        <f>MID(Main!AP38,33,1)</f>
        <v/>
      </c>
      <c r="AI104" s="18" t="str">
        <f>MID(Main!AP38,34,1)</f>
        <v/>
      </c>
      <c r="AJ104" s="18" t="str">
        <f>MID(Main!AP38,35,1)</f>
        <v/>
      </c>
      <c r="AK104" s="18" t="str">
        <f>MID(Main!AP38,36,1)</f>
        <v/>
      </c>
      <c r="AL104" s="18" t="str">
        <f>MID(Main!AP38,37,1)</f>
        <v/>
      </c>
      <c r="AM104" s="18" t="str">
        <f>MID(Main!AP38,38,1)</f>
        <v/>
      </c>
      <c r="AN104" s="18" t="str">
        <f>MID(Main!AP38,39,1)</f>
        <v/>
      </c>
      <c r="AO104" s="18" t="str">
        <f>MID(Main!AP38,40,1)</f>
        <v/>
      </c>
      <c r="AP104" s="18" t="str">
        <f>MID(Main!AP38,41,1)</f>
        <v/>
      </c>
      <c r="AQ104" s="18" t="str">
        <f>MID(Main!AP38,42,1)</f>
        <v/>
      </c>
      <c r="AR104" s="194" t="str">
        <f>IF(Main!W38="","",Main!W38)</f>
        <v>G</v>
      </c>
      <c r="AS104" s="194" t="str">
        <f>IF(Main!X38="","",Main!X38)</f>
        <v/>
      </c>
      <c r="AT104" s="194" t="str">
        <f>IF(Main!Y38="","",Main!Y38)</f>
        <v/>
      </c>
      <c r="AU104" s="194" t="str">
        <f>IF(Main!Z38="","",Main!Z38)</f>
        <v>01</v>
      </c>
      <c r="AV104" s="194" t="str">
        <f>IF(Main!AA38="","",Main!AA38)</f>
        <v>07</v>
      </c>
      <c r="AW104" s="194" t="str">
        <f>IF(Main!AB38="","",Main!AB38)</f>
        <v>2021</v>
      </c>
      <c r="AX104" s="194" t="str">
        <f>IF(Main!AC38="","",Main!AC38)</f>
        <v>A</v>
      </c>
      <c r="AY104" s="194" t="str">
        <f>IF(Main!AD38="","",Main!AD38)</f>
        <v>01T</v>
      </c>
      <c r="AZ104" s="194" t="str">
        <f>IF(Main!AE38="","",Main!AE38)</f>
        <v>02T</v>
      </c>
      <c r="BA104" s="194" t="str">
        <f>IF(Main!AF38="","",Main!AF38)</f>
        <v>09H</v>
      </c>
      <c r="BB104" s="194" t="str">
        <f>IF(Main!AG38="","",Main!AG38)</f>
        <v>13E</v>
      </c>
      <c r="BC104" s="194" t="str">
        <f>IF(Main!AH38="","",Main!AH38)</f>
        <v>T</v>
      </c>
      <c r="BD104" s="194" t="str">
        <f>IF(Main!AI38="","",Main!AI38)</f>
        <v>15T</v>
      </c>
      <c r="BE104" s="194" t="str">
        <f>IF(Main!AJ38="","",Main!AJ38)</f>
        <v>19T</v>
      </c>
      <c r="BF104" s="194" t="str">
        <f>IF(Main!AK38="","",Main!AK38)</f>
        <v>21T</v>
      </c>
      <c r="BG104" s="194">
        <f>IF(Main!AL38="","",Main!AL38)</f>
        <v>6</v>
      </c>
      <c r="BH104" s="194" t="str">
        <f>IF(Main!AM38="","",Main!AM38)</f>
        <v/>
      </c>
      <c r="BI104" s="197" t="str">
        <f>IF(Main!AN38="","",Main!AN38)</f>
        <v>Fee Paid Rs: 125</v>
      </c>
      <c r="BO104" s="46">
        <v>98</v>
      </c>
      <c r="BP104" s="46" t="s">
        <v>539</v>
      </c>
      <c r="BQ104" s="46"/>
      <c r="BR104" s="46">
        <v>10150007</v>
      </c>
      <c r="BS104" s="46" t="str">
        <f t="shared" si="45"/>
        <v>One  Crore One  Lakh Fifty Thousand and Seven</v>
      </c>
      <c r="BT104" s="46">
        <f t="shared" si="31"/>
        <v>10000000</v>
      </c>
      <c r="BU104" s="46">
        <f t="shared" si="32"/>
        <v>1</v>
      </c>
      <c r="BV104" s="46" t="str">
        <f t="shared" si="46"/>
        <v xml:space="preserve">One  Crore </v>
      </c>
      <c r="BW104" s="46">
        <f t="shared" si="34"/>
        <v>100000</v>
      </c>
      <c r="BX104" s="49">
        <f t="shared" si="47"/>
        <v>1</v>
      </c>
      <c r="BY104" s="46" t="str">
        <f t="shared" si="48"/>
        <v xml:space="preserve">One  Lakh </v>
      </c>
      <c r="BZ104" s="46">
        <f t="shared" si="37"/>
        <v>50000</v>
      </c>
      <c r="CA104" s="49">
        <f t="shared" si="49"/>
        <v>50</v>
      </c>
      <c r="CB104" s="46" t="str">
        <f t="shared" si="50"/>
        <v xml:space="preserve">Fifty Thousand </v>
      </c>
      <c r="CC104" s="46">
        <f t="shared" si="40"/>
        <v>0</v>
      </c>
      <c r="CD104" s="49">
        <f t="shared" si="51"/>
        <v>0</v>
      </c>
      <c r="CE104" s="46" t="str">
        <f t="shared" si="52"/>
        <v/>
      </c>
      <c r="CF104" s="46">
        <f t="shared" si="43"/>
        <v>7</v>
      </c>
      <c r="CG104" s="49" t="str">
        <f t="shared" si="53"/>
        <v>Seven</v>
      </c>
    </row>
    <row r="105" spans="1:85" ht="15" customHeight="1">
      <c r="A105" s="201"/>
      <c r="B105" s="19" t="str">
        <f>MID(Main!AQ38,1,1)</f>
        <v>K</v>
      </c>
      <c r="C105" s="19" t="str">
        <f>MID(Main!AQ38,2,1)</f>
        <v>A</v>
      </c>
      <c r="D105" s="19" t="str">
        <f>MID(Main!AQ38,3,1)</f>
        <v>N</v>
      </c>
      <c r="E105" s="19" t="str">
        <f>MID(Main!AQ38,4,1)</f>
        <v>I</v>
      </c>
      <c r="F105" s="19" t="str">
        <f>MID(Main!AQ38,5,1)</f>
        <v>G</v>
      </c>
      <c r="G105" s="19" t="str">
        <f>MID(Main!AQ38,6,1)</f>
        <v>I</v>
      </c>
      <c r="H105" s="19" t="str">
        <f>MID(Main!AQ38,7,1)</f>
        <v>R</v>
      </c>
      <c r="I105" s="19" t="str">
        <f>MID(Main!AQ38,8,1)</f>
        <v>I</v>
      </c>
      <c r="J105" s="19" t="str">
        <f>MID(Main!AQ38,9,1)</f>
        <v xml:space="preserve"> </v>
      </c>
      <c r="K105" s="19" t="str">
        <f>MID(Main!AQ38,10,1)</f>
        <v>V</v>
      </c>
      <c r="L105" s="19" t="str">
        <f>MID(Main!AQ38,11,1)</f>
        <v>E</v>
      </c>
      <c r="M105" s="19" t="str">
        <f>MID(Main!AQ38,12,1)</f>
        <v>N</v>
      </c>
      <c r="N105" s="19" t="str">
        <f>MID(Main!AQ38,13,1)</f>
        <v>K</v>
      </c>
      <c r="O105" s="19" t="str">
        <f>MID(Main!AQ38,14,1)</f>
        <v>A</v>
      </c>
      <c r="P105" s="19" t="str">
        <f>MID(Main!AQ38,15,1)</f>
        <v>T</v>
      </c>
      <c r="Q105" s="19" t="str">
        <f>MID(Main!AQ38,16,1)</f>
        <v>A</v>
      </c>
      <c r="R105" s="19" t="str">
        <f>MID(Main!AQ38,17,1)</f>
        <v>R</v>
      </c>
      <c r="S105" s="19" t="str">
        <f>MID(Main!AQ38,18,1)</f>
        <v>A</v>
      </c>
      <c r="T105" s="19" t="str">
        <f>MID(Main!AQ38,19,1)</f>
        <v>M</v>
      </c>
      <c r="U105" s="19" t="str">
        <f>MID(Main!AQ38,20,1)</f>
        <v>A</v>
      </c>
      <c r="V105" s="19" t="str">
        <f>MID(Main!AQ38,21,1)</f>
        <v>N</v>
      </c>
      <c r="W105" s="19" t="str">
        <f>MID(Main!AQ38,22,1)</f>
        <v>A</v>
      </c>
      <c r="X105" s="19" t="str">
        <f>MID(Main!AQ38,23,1)</f>
        <v>I</v>
      </c>
      <c r="Y105" s="19" t="str">
        <f>MID(Main!AQ38,24,1)</f>
        <v>A</v>
      </c>
      <c r="Z105" s="19" t="str">
        <f>MID(Main!AQ38,25,1)</f>
        <v>H</v>
      </c>
      <c r="AA105" s="19" t="str">
        <f>MID(Main!AQ38,26,1)</f>
        <v/>
      </c>
      <c r="AB105" s="19" t="str">
        <f>MID(Main!AQ38,27,1)</f>
        <v/>
      </c>
      <c r="AC105" s="19" t="str">
        <f>MID(Main!AQ38,28,1)</f>
        <v/>
      </c>
      <c r="AD105" s="19" t="str">
        <f>MID(Main!AQ38,29,1)</f>
        <v/>
      </c>
      <c r="AE105" s="19" t="str">
        <f>MID(Main!AQ38,30,1)</f>
        <v/>
      </c>
      <c r="AF105" s="19" t="str">
        <f>MID(Main!AQ38,31,1)</f>
        <v/>
      </c>
      <c r="AG105" s="19" t="str">
        <f>MID(Main!AQ38,32,1)</f>
        <v/>
      </c>
      <c r="AH105" s="19" t="str">
        <f>MID(Main!AQ38,33,1)</f>
        <v/>
      </c>
      <c r="AI105" s="19" t="str">
        <f>MID(Main!AQ38,34,1)</f>
        <v/>
      </c>
      <c r="AJ105" s="19" t="str">
        <f>MID(Main!AQ38,35,1)</f>
        <v/>
      </c>
      <c r="AK105" s="19" t="str">
        <f>MID(Main!AQ38,36,1)</f>
        <v/>
      </c>
      <c r="AL105" s="19" t="str">
        <f>MID(Main!AQ38,37,1)</f>
        <v/>
      </c>
      <c r="AM105" s="19" t="str">
        <f>MID(Main!AQ38,38,1)</f>
        <v/>
      </c>
      <c r="AN105" s="19" t="str">
        <f>MID(Main!AQ38,39,1)</f>
        <v/>
      </c>
      <c r="AO105" s="19" t="str">
        <f>MID(Main!AQ38,40,1)</f>
        <v/>
      </c>
      <c r="AP105" s="19" t="str">
        <f>MID(Main!AQ38,41,1)</f>
        <v/>
      </c>
      <c r="AQ105" s="19" t="str">
        <f>MID(Main!AQ38,42,1)</f>
        <v/>
      </c>
      <c r="AR105" s="195"/>
      <c r="AS105" s="195"/>
      <c r="AT105" s="195"/>
      <c r="AU105" s="195"/>
      <c r="AV105" s="195"/>
      <c r="AW105" s="195"/>
      <c r="AX105" s="195"/>
      <c r="AY105" s="195"/>
      <c r="AZ105" s="195"/>
      <c r="BA105" s="195"/>
      <c r="BB105" s="195"/>
      <c r="BC105" s="195"/>
      <c r="BD105" s="195"/>
      <c r="BE105" s="195"/>
      <c r="BF105" s="195"/>
      <c r="BG105" s="195"/>
      <c r="BH105" s="195"/>
      <c r="BI105" s="198"/>
      <c r="BO105" s="46">
        <v>99</v>
      </c>
      <c r="BP105" s="46" t="s">
        <v>540</v>
      </c>
      <c r="BQ105" s="46"/>
      <c r="BR105" s="46">
        <v>10150008</v>
      </c>
      <c r="BS105" s="46" t="str">
        <f t="shared" si="45"/>
        <v>One  Crore One  Lakh Fifty Thousand and Eight</v>
      </c>
      <c r="BT105" s="46">
        <f t="shared" si="31"/>
        <v>10000000</v>
      </c>
      <c r="BU105" s="46">
        <f t="shared" si="32"/>
        <v>1</v>
      </c>
      <c r="BV105" s="46" t="str">
        <f t="shared" si="46"/>
        <v xml:space="preserve">One  Crore </v>
      </c>
      <c r="BW105" s="46">
        <f t="shared" si="34"/>
        <v>100000</v>
      </c>
      <c r="BX105" s="49">
        <f t="shared" si="47"/>
        <v>1</v>
      </c>
      <c r="BY105" s="46" t="str">
        <f t="shared" si="48"/>
        <v xml:space="preserve">One  Lakh </v>
      </c>
      <c r="BZ105" s="46">
        <f t="shared" si="37"/>
        <v>50000</v>
      </c>
      <c r="CA105" s="49">
        <f t="shared" si="49"/>
        <v>50</v>
      </c>
      <c r="CB105" s="46" t="str">
        <f t="shared" si="50"/>
        <v xml:space="preserve">Fifty Thousand </v>
      </c>
      <c r="CC105" s="46">
        <f t="shared" si="40"/>
        <v>0</v>
      </c>
      <c r="CD105" s="49">
        <f t="shared" si="51"/>
        <v>0</v>
      </c>
      <c r="CE105" s="46" t="str">
        <f t="shared" si="52"/>
        <v/>
      </c>
      <c r="CF105" s="46">
        <f t="shared" si="43"/>
        <v>8</v>
      </c>
      <c r="CG105" s="49" t="str">
        <f t="shared" si="53"/>
        <v>Eight</v>
      </c>
    </row>
    <row r="106" spans="1:85" ht="15" customHeight="1">
      <c r="A106" s="202"/>
      <c r="B106" s="20" t="str">
        <f>MID(Main!AR38,1,1)</f>
        <v>K</v>
      </c>
      <c r="C106" s="20" t="str">
        <f>MID(Main!AR38,2,1)</f>
        <v>A</v>
      </c>
      <c r="D106" s="20" t="str">
        <f>MID(Main!AR38,3,1)</f>
        <v>N</v>
      </c>
      <c r="E106" s="20" t="str">
        <f>MID(Main!AR38,4,1)</f>
        <v>I</v>
      </c>
      <c r="F106" s="20" t="str">
        <f>MID(Main!AR38,5,1)</f>
        <v>G</v>
      </c>
      <c r="G106" s="20" t="str">
        <f>MID(Main!AR38,6,1)</f>
        <v>I</v>
      </c>
      <c r="H106" s="20" t="str">
        <f>MID(Main!AR38,7,1)</f>
        <v>R</v>
      </c>
      <c r="I106" s="20" t="str">
        <f>MID(Main!AR38,8,1)</f>
        <v>I</v>
      </c>
      <c r="J106" s="20" t="str">
        <f>MID(Main!AR38,9,1)</f>
        <v xml:space="preserve"> </v>
      </c>
      <c r="K106" s="20" t="str">
        <f>MID(Main!AR38,10,1)</f>
        <v>N</v>
      </c>
      <c r="L106" s="20" t="str">
        <f>MID(Main!AR38,11,1)</f>
        <v>A</v>
      </c>
      <c r="M106" s="20" t="str">
        <f>MID(Main!AR38,12,1)</f>
        <v>G</v>
      </c>
      <c r="N106" s="20" t="str">
        <f>MID(Main!AR38,13,1)</f>
        <v>A</v>
      </c>
      <c r="O106" s="20" t="str">
        <f>MID(Main!AR38,14,1)</f>
        <v>M</v>
      </c>
      <c r="P106" s="20" t="str">
        <f>MID(Main!AR38,15,1)</f>
        <v>A</v>
      </c>
      <c r="Q106" s="20" t="str">
        <f>MID(Main!AR38,16,1)</f>
        <v>N</v>
      </c>
      <c r="R106" s="20" t="str">
        <f>MID(Main!AR38,17,1)</f>
        <v>I</v>
      </c>
      <c r="S106" s="20" t="str">
        <f>MID(Main!AR38,18,1)</f>
        <v/>
      </c>
      <c r="T106" s="20" t="str">
        <f>MID(Main!AR38,19,1)</f>
        <v/>
      </c>
      <c r="U106" s="20" t="str">
        <f>MID(Main!AR38,20,1)</f>
        <v/>
      </c>
      <c r="V106" s="20" t="str">
        <f>MID(Main!AR38,21,1)</f>
        <v/>
      </c>
      <c r="W106" s="20" t="str">
        <f>MID(Main!AR38,22,1)</f>
        <v/>
      </c>
      <c r="X106" s="20" t="str">
        <f>MID(Main!AR38,23,1)</f>
        <v/>
      </c>
      <c r="Y106" s="20" t="str">
        <f>MID(Main!AR38,24,1)</f>
        <v/>
      </c>
      <c r="Z106" s="20" t="str">
        <f>MID(Main!AR38,25,1)</f>
        <v/>
      </c>
      <c r="AA106" s="20" t="str">
        <f>MID(Main!AR38,26,1)</f>
        <v/>
      </c>
      <c r="AB106" s="20" t="str">
        <f>MID(Main!AR38,27,1)</f>
        <v/>
      </c>
      <c r="AC106" s="20" t="str">
        <f>MID(Main!AR38,28,1)</f>
        <v/>
      </c>
      <c r="AD106" s="20" t="str">
        <f>MID(Main!AR38,29,1)</f>
        <v/>
      </c>
      <c r="AE106" s="20" t="str">
        <f>MID(Main!AR38,30,1)</f>
        <v/>
      </c>
      <c r="AF106" s="20" t="str">
        <f>MID(Main!AR38,31,1)</f>
        <v/>
      </c>
      <c r="AG106" s="20" t="str">
        <f>MID(Main!AR38,32,1)</f>
        <v/>
      </c>
      <c r="AH106" s="20" t="str">
        <f>MID(Main!AR38,33,1)</f>
        <v/>
      </c>
      <c r="AI106" s="20" t="str">
        <f>MID(Main!AR38,34,1)</f>
        <v/>
      </c>
      <c r="AJ106" s="20" t="str">
        <f>MID(Main!AR38,35,1)</f>
        <v/>
      </c>
      <c r="AK106" s="20" t="str">
        <f>MID(Main!AR38,36,1)</f>
        <v/>
      </c>
      <c r="AL106" s="20" t="str">
        <f>MID(Main!AR38,37,1)</f>
        <v/>
      </c>
      <c r="AM106" s="20" t="str">
        <f>MID(Main!AR38,38,1)</f>
        <v/>
      </c>
      <c r="AN106" s="20" t="str">
        <f>MID(Main!AR38,39,1)</f>
        <v/>
      </c>
      <c r="AO106" s="20" t="str">
        <f>MID(Main!AR38,40,1)</f>
        <v/>
      </c>
      <c r="AP106" s="20" t="str">
        <f>MID(Main!AR38,41,1)</f>
        <v/>
      </c>
      <c r="AQ106" s="20" t="str">
        <f>MID(Main!AR38,42,1)</f>
        <v/>
      </c>
      <c r="AR106" s="196"/>
      <c r="AS106" s="196"/>
      <c r="AT106" s="196"/>
      <c r="AU106" s="196"/>
      <c r="AV106" s="196"/>
      <c r="AW106" s="196"/>
      <c r="AX106" s="196"/>
      <c r="AY106" s="196"/>
      <c r="AZ106" s="196"/>
      <c r="BA106" s="196"/>
      <c r="BB106" s="196"/>
      <c r="BC106" s="196"/>
      <c r="BD106" s="196"/>
      <c r="BE106" s="196"/>
      <c r="BF106" s="196"/>
      <c r="BG106" s="196"/>
      <c r="BH106" s="196"/>
      <c r="BI106" s="199"/>
    </row>
    <row r="107" spans="1:85" ht="15" customHeight="1">
      <c r="A107" s="200">
        <f>IF(AR107="","",SUBTOTAL(103,$AR$8:AR107))</f>
        <v>34</v>
      </c>
      <c r="B107" s="18" t="str">
        <f>MID(Main!AP39,1,1)</f>
        <v>V</v>
      </c>
      <c r="C107" s="18" t="str">
        <f>MID(Main!AP39,2,1)</f>
        <v>I</v>
      </c>
      <c r="D107" s="18" t="str">
        <f>MID(Main!AP39,3,1)</f>
        <v>N</v>
      </c>
      <c r="E107" s="18" t="str">
        <f>MID(Main!AP39,4,1)</f>
        <v>U</v>
      </c>
      <c r="F107" s="18" t="str">
        <f>MID(Main!AP39,5,1)</f>
        <v>K</v>
      </c>
      <c r="G107" s="18" t="str">
        <f>MID(Main!AP39,6,1)</f>
        <v>U</v>
      </c>
      <c r="H107" s="18" t="str">
        <f>MID(Main!AP39,7,1)</f>
        <v>R</v>
      </c>
      <c r="I107" s="18" t="str">
        <f>MID(Main!AP39,8,1)</f>
        <v>T</v>
      </c>
      <c r="J107" s="18" t="str">
        <f>MID(Main!AP39,9,1)</f>
        <v>H</v>
      </c>
      <c r="K107" s="18" t="str">
        <f>MID(Main!AP39,10,1)</f>
        <v>I</v>
      </c>
      <c r="L107" s="18" t="str">
        <f>MID(Main!AP39,11,1)</f>
        <v xml:space="preserve"> </v>
      </c>
      <c r="M107" s="18" t="str">
        <f>MID(Main!AP39,12,1)</f>
        <v>T</v>
      </c>
      <c r="N107" s="18" t="str">
        <f>MID(Main!AP39,13,1)</f>
        <v>E</v>
      </c>
      <c r="O107" s="18" t="str">
        <f>MID(Main!AP39,14,1)</f>
        <v>J</v>
      </c>
      <c r="P107" s="18" t="str">
        <f>MID(Main!AP39,15,1)</f>
        <v>A</v>
      </c>
      <c r="Q107" s="18" t="str">
        <f>MID(Main!AP39,16,1)</f>
        <v>S</v>
      </c>
      <c r="R107" s="18" t="str">
        <f>MID(Main!AP39,17,1)</f>
        <v>W</v>
      </c>
      <c r="S107" s="18" t="str">
        <f>MID(Main!AP39,18,1)</f>
        <v>I</v>
      </c>
      <c r="T107" s="18" t="str">
        <f>MID(Main!AP39,19,1)</f>
        <v>N</v>
      </c>
      <c r="U107" s="18" t="str">
        <f>MID(Main!AP39,20,1)</f>
        <v>I</v>
      </c>
      <c r="V107" s="18" t="str">
        <f>MID(Main!AP39,21,1)</f>
        <v/>
      </c>
      <c r="W107" s="18" t="str">
        <f>MID(Main!AP39,22,1)</f>
        <v/>
      </c>
      <c r="X107" s="18" t="str">
        <f>MID(Main!AP39,23,1)</f>
        <v/>
      </c>
      <c r="Y107" s="18" t="str">
        <f>MID(Main!AP39,24,1)</f>
        <v/>
      </c>
      <c r="Z107" s="18" t="str">
        <f>MID(Main!AP39,25,1)</f>
        <v/>
      </c>
      <c r="AA107" s="18" t="str">
        <f>MID(Main!AP39,26,1)</f>
        <v/>
      </c>
      <c r="AB107" s="18" t="str">
        <f>MID(Main!AP39,27,1)</f>
        <v/>
      </c>
      <c r="AC107" s="18" t="str">
        <f>MID(Main!AP39,28,1)</f>
        <v/>
      </c>
      <c r="AD107" s="18" t="str">
        <f>MID(Main!AP39,29,1)</f>
        <v/>
      </c>
      <c r="AE107" s="18" t="str">
        <f>MID(Main!AP39,30,1)</f>
        <v/>
      </c>
      <c r="AF107" s="18" t="str">
        <f>MID(Main!AP39,31,1)</f>
        <v/>
      </c>
      <c r="AG107" s="18" t="str">
        <f>MID(Main!AP39,32,1)</f>
        <v/>
      </c>
      <c r="AH107" s="18" t="str">
        <f>MID(Main!AP39,33,1)</f>
        <v/>
      </c>
      <c r="AI107" s="18" t="str">
        <f>MID(Main!AP39,34,1)</f>
        <v/>
      </c>
      <c r="AJ107" s="18" t="str">
        <f>MID(Main!AP39,35,1)</f>
        <v/>
      </c>
      <c r="AK107" s="18" t="str">
        <f>MID(Main!AP39,36,1)</f>
        <v/>
      </c>
      <c r="AL107" s="18" t="str">
        <f>MID(Main!AP39,37,1)</f>
        <v/>
      </c>
      <c r="AM107" s="18" t="str">
        <f>MID(Main!AP39,38,1)</f>
        <v/>
      </c>
      <c r="AN107" s="18" t="str">
        <f>MID(Main!AP39,39,1)</f>
        <v/>
      </c>
      <c r="AO107" s="18" t="str">
        <f>MID(Main!AP39,40,1)</f>
        <v/>
      </c>
      <c r="AP107" s="18" t="str">
        <f>MID(Main!AP39,41,1)</f>
        <v/>
      </c>
      <c r="AQ107" s="18" t="str">
        <f>MID(Main!AP39,42,1)</f>
        <v/>
      </c>
      <c r="AR107" s="194" t="str">
        <f>IF(Main!W39="","",Main!W39)</f>
        <v>G</v>
      </c>
      <c r="AS107" s="194" t="str">
        <f>IF(Main!X39="","",Main!X39)</f>
        <v/>
      </c>
      <c r="AT107" s="194" t="str">
        <f>IF(Main!Y39="","",Main!Y39)</f>
        <v/>
      </c>
      <c r="AU107" s="194" t="str">
        <f>IF(Main!Z39="","",Main!Z39)</f>
        <v>01</v>
      </c>
      <c r="AV107" s="194" t="str">
        <f>IF(Main!AA39="","",Main!AA39)</f>
        <v>07</v>
      </c>
      <c r="AW107" s="194" t="str">
        <f>IF(Main!AB39="","",Main!AB39)</f>
        <v>2022</v>
      </c>
      <c r="AX107" s="194" t="str">
        <f>IF(Main!AC39="","",Main!AC39)</f>
        <v>A</v>
      </c>
      <c r="AY107" s="194" t="str">
        <f>IF(Main!AD39="","",Main!AD39)</f>
        <v>01T</v>
      </c>
      <c r="AZ107" s="194" t="str">
        <f>IF(Main!AE39="","",Main!AE39)</f>
        <v>02T</v>
      </c>
      <c r="BA107" s="194" t="str">
        <f>IF(Main!AF39="","",Main!AF39)</f>
        <v>09H</v>
      </c>
      <c r="BB107" s="194" t="str">
        <f>IF(Main!AG39="","",Main!AG39)</f>
        <v>13E</v>
      </c>
      <c r="BC107" s="194" t="str">
        <f>IF(Main!AH39="","",Main!AH39)</f>
        <v>T</v>
      </c>
      <c r="BD107" s="194" t="str">
        <f>IF(Main!AI39="","",Main!AI39)</f>
        <v>15T</v>
      </c>
      <c r="BE107" s="194" t="str">
        <f>IF(Main!AJ39="","",Main!AJ39)</f>
        <v>19T</v>
      </c>
      <c r="BF107" s="194" t="str">
        <f>IF(Main!AK39="","",Main!AK39)</f>
        <v>21T</v>
      </c>
      <c r="BG107" s="194">
        <f>IF(Main!AL39="","",Main!AL39)</f>
        <v>6</v>
      </c>
      <c r="BH107" s="194" t="str">
        <f>IF(Main!AM39="","",Main!AM39)</f>
        <v/>
      </c>
      <c r="BI107" s="197" t="str">
        <f>IF(Main!AN39="","",Main!AN39)</f>
        <v>Fee Paid Rs: 125</v>
      </c>
    </row>
    <row r="108" spans="1:85" ht="15" customHeight="1">
      <c r="A108" s="201"/>
      <c r="B108" s="19" t="str">
        <f>MID(Main!AQ39,1,1)</f>
        <v>V</v>
      </c>
      <c r="C108" s="19" t="str">
        <f>MID(Main!AQ39,2,1)</f>
        <v>I</v>
      </c>
      <c r="D108" s="19" t="str">
        <f>MID(Main!AQ39,3,1)</f>
        <v>N</v>
      </c>
      <c r="E108" s="19" t="str">
        <f>MID(Main!AQ39,4,1)</f>
        <v>U</v>
      </c>
      <c r="F108" s="19" t="str">
        <f>MID(Main!AQ39,5,1)</f>
        <v>K</v>
      </c>
      <c r="G108" s="19" t="str">
        <f>MID(Main!AQ39,6,1)</f>
        <v>U</v>
      </c>
      <c r="H108" s="19" t="str">
        <f>MID(Main!AQ39,7,1)</f>
        <v>R</v>
      </c>
      <c r="I108" s="19" t="str">
        <f>MID(Main!AQ39,8,1)</f>
        <v>T</v>
      </c>
      <c r="J108" s="19" t="str">
        <f>MID(Main!AQ39,9,1)</f>
        <v>H</v>
      </c>
      <c r="K108" s="19" t="str">
        <f>MID(Main!AQ39,10,1)</f>
        <v>I</v>
      </c>
      <c r="L108" s="19" t="str">
        <f>MID(Main!AQ39,11,1)</f>
        <v xml:space="preserve"> </v>
      </c>
      <c r="M108" s="19" t="str">
        <f>MID(Main!AQ39,12,1)</f>
        <v>V</v>
      </c>
      <c r="N108" s="19" t="str">
        <f>MID(Main!AQ39,13,1)</f>
        <v>E</v>
      </c>
      <c r="O108" s="19" t="str">
        <f>MID(Main!AQ39,14,1)</f>
        <v>N</v>
      </c>
      <c r="P108" s="19" t="str">
        <f>MID(Main!AQ39,15,1)</f>
        <v>K</v>
      </c>
      <c r="Q108" s="19" t="str">
        <f>MID(Main!AQ39,16,1)</f>
        <v>A</v>
      </c>
      <c r="R108" s="19" t="str">
        <f>MID(Main!AQ39,17,1)</f>
        <v>T</v>
      </c>
      <c r="S108" s="19" t="str">
        <f>MID(Main!AQ39,18,1)</f>
        <v>A</v>
      </c>
      <c r="T108" s="19" t="str">
        <f>MID(Main!AQ39,19,1)</f>
        <v>R</v>
      </c>
      <c r="U108" s="19" t="str">
        <f>MID(Main!AQ39,20,1)</f>
        <v>A</v>
      </c>
      <c r="V108" s="19" t="str">
        <f>MID(Main!AQ39,21,1)</f>
        <v>M</v>
      </c>
      <c r="W108" s="19" t="str">
        <f>MID(Main!AQ39,22,1)</f>
        <v>A</v>
      </c>
      <c r="X108" s="19" t="str">
        <f>MID(Main!AQ39,23,1)</f>
        <v>N</v>
      </c>
      <c r="Y108" s="19" t="str">
        <f>MID(Main!AQ39,24,1)</f>
        <v>A</v>
      </c>
      <c r="Z108" s="19" t="str">
        <f>MID(Main!AQ39,25,1)</f>
        <v>I</v>
      </c>
      <c r="AA108" s="19" t="str">
        <f>MID(Main!AQ39,26,1)</f>
        <v>A</v>
      </c>
      <c r="AB108" s="19" t="str">
        <f>MID(Main!AQ39,27,1)</f>
        <v>H</v>
      </c>
      <c r="AC108" s="19" t="str">
        <f>MID(Main!AQ39,28,1)</f>
        <v/>
      </c>
      <c r="AD108" s="19" t="str">
        <f>MID(Main!AQ39,29,1)</f>
        <v/>
      </c>
      <c r="AE108" s="19" t="str">
        <f>MID(Main!AQ39,30,1)</f>
        <v/>
      </c>
      <c r="AF108" s="19" t="str">
        <f>MID(Main!AQ39,31,1)</f>
        <v/>
      </c>
      <c r="AG108" s="19" t="str">
        <f>MID(Main!AQ39,32,1)</f>
        <v/>
      </c>
      <c r="AH108" s="19" t="str">
        <f>MID(Main!AQ39,33,1)</f>
        <v/>
      </c>
      <c r="AI108" s="19" t="str">
        <f>MID(Main!AQ39,34,1)</f>
        <v/>
      </c>
      <c r="AJ108" s="19" t="str">
        <f>MID(Main!AQ39,35,1)</f>
        <v/>
      </c>
      <c r="AK108" s="19" t="str">
        <f>MID(Main!AQ39,36,1)</f>
        <v/>
      </c>
      <c r="AL108" s="19" t="str">
        <f>MID(Main!AQ39,37,1)</f>
        <v/>
      </c>
      <c r="AM108" s="19" t="str">
        <f>MID(Main!AQ39,38,1)</f>
        <v/>
      </c>
      <c r="AN108" s="19" t="str">
        <f>MID(Main!AQ39,39,1)</f>
        <v/>
      </c>
      <c r="AO108" s="19" t="str">
        <f>MID(Main!AQ39,40,1)</f>
        <v/>
      </c>
      <c r="AP108" s="19" t="str">
        <f>MID(Main!AQ39,41,1)</f>
        <v/>
      </c>
      <c r="AQ108" s="19" t="str">
        <f>MID(Main!AQ39,42,1)</f>
        <v/>
      </c>
      <c r="AR108" s="195"/>
      <c r="AS108" s="195"/>
      <c r="AT108" s="195"/>
      <c r="AU108" s="195"/>
      <c r="AV108" s="195"/>
      <c r="AW108" s="195"/>
      <c r="AX108" s="195"/>
      <c r="AY108" s="195"/>
      <c r="AZ108" s="195"/>
      <c r="BA108" s="195"/>
      <c r="BB108" s="195"/>
      <c r="BC108" s="195"/>
      <c r="BD108" s="195"/>
      <c r="BE108" s="195"/>
      <c r="BF108" s="195"/>
      <c r="BG108" s="195"/>
      <c r="BH108" s="195"/>
      <c r="BI108" s="198"/>
    </row>
    <row r="109" spans="1:85" ht="15" customHeight="1">
      <c r="A109" s="202"/>
      <c r="B109" s="20" t="str">
        <f>MID(Main!AR39,1,1)</f>
        <v>V</v>
      </c>
      <c r="C109" s="20" t="str">
        <f>MID(Main!AR39,2,1)</f>
        <v>I</v>
      </c>
      <c r="D109" s="20" t="str">
        <f>MID(Main!AR39,3,1)</f>
        <v>N</v>
      </c>
      <c r="E109" s="20" t="str">
        <f>MID(Main!AR39,4,1)</f>
        <v>U</v>
      </c>
      <c r="F109" s="20" t="str">
        <f>MID(Main!AR39,5,1)</f>
        <v>K</v>
      </c>
      <c r="G109" s="20" t="str">
        <f>MID(Main!AR39,6,1)</f>
        <v>U</v>
      </c>
      <c r="H109" s="20" t="str">
        <f>MID(Main!AR39,7,1)</f>
        <v>R</v>
      </c>
      <c r="I109" s="20" t="str">
        <f>MID(Main!AR39,8,1)</f>
        <v>T</v>
      </c>
      <c r="J109" s="20" t="str">
        <f>MID(Main!AR39,9,1)</f>
        <v>H</v>
      </c>
      <c r="K109" s="20" t="str">
        <f>MID(Main!AR39,10,1)</f>
        <v>I</v>
      </c>
      <c r="L109" s="20" t="str">
        <f>MID(Main!AR39,11,1)</f>
        <v xml:space="preserve"> </v>
      </c>
      <c r="M109" s="20" t="str">
        <f>MID(Main!AR39,12,1)</f>
        <v>N</v>
      </c>
      <c r="N109" s="20" t="str">
        <f>MID(Main!AR39,13,1)</f>
        <v>A</v>
      </c>
      <c r="O109" s="20" t="str">
        <f>MID(Main!AR39,14,1)</f>
        <v>G</v>
      </c>
      <c r="P109" s="20" t="str">
        <f>MID(Main!AR39,15,1)</f>
        <v>A</v>
      </c>
      <c r="Q109" s="20" t="str">
        <f>MID(Main!AR39,16,1)</f>
        <v>M</v>
      </c>
      <c r="R109" s="20" t="str">
        <f>MID(Main!AR39,17,1)</f>
        <v>A</v>
      </c>
      <c r="S109" s="20" t="str">
        <f>MID(Main!AR39,18,1)</f>
        <v>N</v>
      </c>
      <c r="T109" s="20" t="str">
        <f>MID(Main!AR39,19,1)</f>
        <v>I</v>
      </c>
      <c r="U109" s="20" t="str">
        <f>MID(Main!AR39,20,1)</f>
        <v/>
      </c>
      <c r="V109" s="20" t="str">
        <f>MID(Main!AR39,21,1)</f>
        <v/>
      </c>
      <c r="W109" s="20" t="str">
        <f>MID(Main!AR39,22,1)</f>
        <v/>
      </c>
      <c r="X109" s="20" t="str">
        <f>MID(Main!AR39,23,1)</f>
        <v/>
      </c>
      <c r="Y109" s="20" t="str">
        <f>MID(Main!AR39,24,1)</f>
        <v/>
      </c>
      <c r="Z109" s="20" t="str">
        <f>MID(Main!AR39,25,1)</f>
        <v/>
      </c>
      <c r="AA109" s="20" t="str">
        <f>MID(Main!AR39,26,1)</f>
        <v/>
      </c>
      <c r="AB109" s="20" t="str">
        <f>MID(Main!AR39,27,1)</f>
        <v/>
      </c>
      <c r="AC109" s="20" t="str">
        <f>MID(Main!AR39,28,1)</f>
        <v/>
      </c>
      <c r="AD109" s="20" t="str">
        <f>MID(Main!AR39,29,1)</f>
        <v/>
      </c>
      <c r="AE109" s="20" t="str">
        <f>MID(Main!AR39,30,1)</f>
        <v/>
      </c>
      <c r="AF109" s="20" t="str">
        <f>MID(Main!AR39,31,1)</f>
        <v/>
      </c>
      <c r="AG109" s="20" t="str">
        <f>MID(Main!AR39,32,1)</f>
        <v/>
      </c>
      <c r="AH109" s="20" t="str">
        <f>MID(Main!AR39,33,1)</f>
        <v/>
      </c>
      <c r="AI109" s="20" t="str">
        <f>MID(Main!AR39,34,1)</f>
        <v/>
      </c>
      <c r="AJ109" s="20" t="str">
        <f>MID(Main!AR39,35,1)</f>
        <v/>
      </c>
      <c r="AK109" s="20" t="str">
        <f>MID(Main!AR39,36,1)</f>
        <v/>
      </c>
      <c r="AL109" s="20" t="str">
        <f>MID(Main!AR39,37,1)</f>
        <v/>
      </c>
      <c r="AM109" s="20" t="str">
        <f>MID(Main!AR39,38,1)</f>
        <v/>
      </c>
      <c r="AN109" s="20" t="str">
        <f>MID(Main!AR39,39,1)</f>
        <v/>
      </c>
      <c r="AO109" s="20" t="str">
        <f>MID(Main!AR39,40,1)</f>
        <v/>
      </c>
      <c r="AP109" s="20" t="str">
        <f>MID(Main!AR39,41,1)</f>
        <v/>
      </c>
      <c r="AQ109" s="20" t="str">
        <f>MID(Main!AR39,42,1)</f>
        <v/>
      </c>
      <c r="AR109" s="196"/>
      <c r="AS109" s="196"/>
      <c r="AT109" s="196"/>
      <c r="AU109" s="196"/>
      <c r="AV109" s="196"/>
      <c r="AW109" s="196"/>
      <c r="AX109" s="196"/>
      <c r="AY109" s="196"/>
      <c r="AZ109" s="196"/>
      <c r="BA109" s="196"/>
      <c r="BB109" s="196"/>
      <c r="BC109" s="196"/>
      <c r="BD109" s="196"/>
      <c r="BE109" s="196"/>
      <c r="BF109" s="196"/>
      <c r="BG109" s="196"/>
      <c r="BH109" s="196"/>
      <c r="BI109" s="199"/>
    </row>
    <row r="110" spans="1:85" ht="15" customHeight="1">
      <c r="A110" s="200">
        <f>IF(AR110="","",SUBTOTAL(103,$AR$8:AR110))</f>
        <v>35</v>
      </c>
      <c r="B110" s="18" t="str">
        <f>MID(Main!AP40,1,1)</f>
        <v>K</v>
      </c>
      <c r="C110" s="18" t="str">
        <f>MID(Main!AP40,2,1)</f>
        <v>E</v>
      </c>
      <c r="D110" s="18" t="str">
        <f>MID(Main!AP40,3,1)</f>
        <v>E</v>
      </c>
      <c r="E110" s="18" t="str">
        <f>MID(Main!AP40,4,1)</f>
        <v>P</v>
      </c>
      <c r="F110" s="18" t="str">
        <f>MID(Main!AP40,5,1)</f>
        <v>U</v>
      </c>
      <c r="G110" s="18" t="str">
        <f>MID(Main!AP40,6,1)</f>
        <v>D</v>
      </c>
      <c r="H110" s="18" t="str">
        <f>MID(Main!AP40,7,1)</f>
        <v>I</v>
      </c>
      <c r="I110" s="18" t="str">
        <f>MID(Main!AP40,8,1)</f>
        <v xml:space="preserve"> </v>
      </c>
      <c r="J110" s="18" t="str">
        <f>MID(Main!AP40,9,1)</f>
        <v>T</v>
      </c>
      <c r="K110" s="18" t="str">
        <f>MID(Main!AP40,10,1)</f>
        <v>R</v>
      </c>
      <c r="L110" s="18" t="str">
        <f>MID(Main!AP40,11,1)</f>
        <v>I</v>
      </c>
      <c r="M110" s="18" t="str">
        <f>MID(Main!AP40,12,1)</f>
        <v>V</v>
      </c>
      <c r="N110" s="18" t="str">
        <f>MID(Main!AP40,13,1)</f>
        <v>E</v>
      </c>
      <c r="O110" s="18" t="str">
        <f>MID(Main!AP40,14,1)</f>
        <v>N</v>
      </c>
      <c r="P110" s="18" t="str">
        <f>MID(Main!AP40,15,1)</f>
        <v>I</v>
      </c>
      <c r="Q110" s="18" t="str">
        <f>MID(Main!AP40,16,1)</f>
        <v/>
      </c>
      <c r="R110" s="18" t="str">
        <f>MID(Main!AP40,17,1)</f>
        <v/>
      </c>
      <c r="S110" s="18" t="str">
        <f>MID(Main!AP40,18,1)</f>
        <v/>
      </c>
      <c r="T110" s="18" t="str">
        <f>MID(Main!AP40,19,1)</f>
        <v/>
      </c>
      <c r="U110" s="18" t="str">
        <f>MID(Main!AP40,20,1)</f>
        <v/>
      </c>
      <c r="V110" s="18" t="str">
        <f>MID(Main!AP40,21,1)</f>
        <v/>
      </c>
      <c r="W110" s="18" t="str">
        <f>MID(Main!AP40,22,1)</f>
        <v/>
      </c>
      <c r="X110" s="18" t="str">
        <f>MID(Main!AP40,23,1)</f>
        <v/>
      </c>
      <c r="Y110" s="18" t="str">
        <f>MID(Main!AP40,24,1)</f>
        <v/>
      </c>
      <c r="Z110" s="18" t="str">
        <f>MID(Main!AP40,25,1)</f>
        <v/>
      </c>
      <c r="AA110" s="18" t="str">
        <f>MID(Main!AP40,26,1)</f>
        <v/>
      </c>
      <c r="AB110" s="18" t="str">
        <f>MID(Main!AP40,27,1)</f>
        <v/>
      </c>
      <c r="AC110" s="18" t="str">
        <f>MID(Main!AP40,28,1)</f>
        <v/>
      </c>
      <c r="AD110" s="18" t="str">
        <f>MID(Main!AP40,29,1)</f>
        <v/>
      </c>
      <c r="AE110" s="18" t="str">
        <f>MID(Main!AP40,30,1)</f>
        <v/>
      </c>
      <c r="AF110" s="18" t="str">
        <f>MID(Main!AP40,31,1)</f>
        <v/>
      </c>
      <c r="AG110" s="18" t="str">
        <f>MID(Main!AP40,32,1)</f>
        <v/>
      </c>
      <c r="AH110" s="18" t="str">
        <f>MID(Main!AP40,33,1)</f>
        <v/>
      </c>
      <c r="AI110" s="18" t="str">
        <f>MID(Main!AP40,34,1)</f>
        <v/>
      </c>
      <c r="AJ110" s="18" t="str">
        <f>MID(Main!AP40,35,1)</f>
        <v/>
      </c>
      <c r="AK110" s="18" t="str">
        <f>MID(Main!AP40,36,1)</f>
        <v/>
      </c>
      <c r="AL110" s="18" t="str">
        <f>MID(Main!AP40,37,1)</f>
        <v/>
      </c>
      <c r="AM110" s="18" t="str">
        <f>MID(Main!AP40,38,1)</f>
        <v/>
      </c>
      <c r="AN110" s="18" t="str">
        <f>MID(Main!AP40,39,1)</f>
        <v/>
      </c>
      <c r="AO110" s="18" t="str">
        <f>MID(Main!AP40,40,1)</f>
        <v/>
      </c>
      <c r="AP110" s="18" t="str">
        <f>MID(Main!AP40,41,1)</f>
        <v/>
      </c>
      <c r="AQ110" s="18" t="str">
        <f>MID(Main!AP40,42,1)</f>
        <v/>
      </c>
      <c r="AR110" s="194" t="str">
        <f>IF(Main!W40="","",Main!W40)</f>
        <v>G</v>
      </c>
      <c r="AS110" s="194" t="str">
        <f>IF(Main!X40="","",Main!X40)</f>
        <v/>
      </c>
      <c r="AT110" s="194" t="str">
        <f>IF(Main!Y40="","",Main!Y40)</f>
        <v/>
      </c>
      <c r="AU110" s="194" t="str">
        <f>IF(Main!Z40="","",Main!Z40)</f>
        <v>01</v>
      </c>
      <c r="AV110" s="194" t="str">
        <f>IF(Main!AA40="","",Main!AA40)</f>
        <v>07</v>
      </c>
      <c r="AW110" s="194" t="str">
        <f>IF(Main!AB40="","",Main!AB40)</f>
        <v>2023</v>
      </c>
      <c r="AX110" s="194" t="str">
        <f>IF(Main!AC40="","",Main!AC40)</f>
        <v>A</v>
      </c>
      <c r="AY110" s="194" t="str">
        <f>IF(Main!AD40="","",Main!AD40)</f>
        <v>01T</v>
      </c>
      <c r="AZ110" s="194" t="str">
        <f>IF(Main!AE40="","",Main!AE40)</f>
        <v>02T</v>
      </c>
      <c r="BA110" s="194" t="str">
        <f>IF(Main!AF40="","",Main!AF40)</f>
        <v>09H</v>
      </c>
      <c r="BB110" s="194" t="str">
        <f>IF(Main!AG40="","",Main!AG40)</f>
        <v>13E</v>
      </c>
      <c r="BC110" s="194" t="str">
        <f>IF(Main!AH40="","",Main!AH40)</f>
        <v>T</v>
      </c>
      <c r="BD110" s="194" t="str">
        <f>IF(Main!AI40="","",Main!AI40)</f>
        <v>15T</v>
      </c>
      <c r="BE110" s="194" t="str">
        <f>IF(Main!AJ40="","",Main!AJ40)</f>
        <v>19T</v>
      </c>
      <c r="BF110" s="194" t="str">
        <f>IF(Main!AK40="","",Main!AK40)</f>
        <v>21T</v>
      </c>
      <c r="BG110" s="194">
        <f>IF(Main!AL40="","",Main!AL40)</f>
        <v>6</v>
      </c>
      <c r="BH110" s="194" t="str">
        <f>IF(Main!AM40="","",Main!AM40)</f>
        <v/>
      </c>
      <c r="BI110" s="197" t="str">
        <f>IF(Main!AN40="","",Main!AN40)</f>
        <v>Fee Paid Rs: 125</v>
      </c>
    </row>
    <row r="111" spans="1:85" ht="15" customHeight="1">
      <c r="A111" s="201"/>
      <c r="B111" s="19" t="str">
        <f>MID(Main!AQ40,1,1)</f>
        <v>K</v>
      </c>
      <c r="C111" s="19" t="str">
        <f>MID(Main!AQ40,2,1)</f>
        <v>E</v>
      </c>
      <c r="D111" s="19" t="str">
        <f>MID(Main!AQ40,3,1)</f>
        <v>E</v>
      </c>
      <c r="E111" s="19" t="str">
        <f>MID(Main!AQ40,4,1)</f>
        <v>P</v>
      </c>
      <c r="F111" s="19" t="str">
        <f>MID(Main!AQ40,5,1)</f>
        <v>U</v>
      </c>
      <c r="G111" s="19" t="str">
        <f>MID(Main!AQ40,6,1)</f>
        <v>D</v>
      </c>
      <c r="H111" s="19" t="str">
        <f>MID(Main!AQ40,7,1)</f>
        <v>I</v>
      </c>
      <c r="I111" s="19" t="str">
        <f>MID(Main!AQ40,8,1)</f>
        <v xml:space="preserve"> </v>
      </c>
      <c r="J111" s="19" t="str">
        <f>MID(Main!AQ40,9,1)</f>
        <v>V</v>
      </c>
      <c r="K111" s="19" t="str">
        <f>MID(Main!AQ40,10,1)</f>
        <v>E</v>
      </c>
      <c r="L111" s="19" t="str">
        <f>MID(Main!AQ40,11,1)</f>
        <v>N</v>
      </c>
      <c r="M111" s="19" t="str">
        <f>MID(Main!AQ40,12,1)</f>
        <v>K</v>
      </c>
      <c r="N111" s="19" t="str">
        <f>MID(Main!AQ40,13,1)</f>
        <v>A</v>
      </c>
      <c r="O111" s="19" t="str">
        <f>MID(Main!AQ40,14,1)</f>
        <v>T</v>
      </c>
      <c r="P111" s="19" t="str">
        <f>MID(Main!AQ40,15,1)</f>
        <v>A</v>
      </c>
      <c r="Q111" s="19" t="str">
        <f>MID(Main!AQ40,16,1)</f>
        <v>R</v>
      </c>
      <c r="R111" s="19" t="str">
        <f>MID(Main!AQ40,17,1)</f>
        <v>A</v>
      </c>
      <c r="S111" s="19" t="str">
        <f>MID(Main!AQ40,18,1)</f>
        <v>M</v>
      </c>
      <c r="T111" s="19" t="str">
        <f>MID(Main!AQ40,19,1)</f>
        <v>A</v>
      </c>
      <c r="U111" s="19" t="str">
        <f>MID(Main!AQ40,20,1)</f>
        <v>N</v>
      </c>
      <c r="V111" s="19" t="str">
        <f>MID(Main!AQ40,21,1)</f>
        <v>A</v>
      </c>
      <c r="W111" s="19" t="str">
        <f>MID(Main!AQ40,22,1)</f>
        <v>I</v>
      </c>
      <c r="X111" s="19" t="str">
        <f>MID(Main!AQ40,23,1)</f>
        <v>A</v>
      </c>
      <c r="Y111" s="19" t="str">
        <f>MID(Main!AQ40,24,1)</f>
        <v>H</v>
      </c>
      <c r="Z111" s="19" t="str">
        <f>MID(Main!AQ40,25,1)</f>
        <v/>
      </c>
      <c r="AA111" s="19" t="str">
        <f>MID(Main!AQ40,26,1)</f>
        <v/>
      </c>
      <c r="AB111" s="19" t="str">
        <f>MID(Main!AQ40,27,1)</f>
        <v/>
      </c>
      <c r="AC111" s="19" t="str">
        <f>MID(Main!AQ40,28,1)</f>
        <v/>
      </c>
      <c r="AD111" s="19" t="str">
        <f>MID(Main!AQ40,29,1)</f>
        <v/>
      </c>
      <c r="AE111" s="19" t="str">
        <f>MID(Main!AQ40,30,1)</f>
        <v/>
      </c>
      <c r="AF111" s="19" t="str">
        <f>MID(Main!AQ40,31,1)</f>
        <v/>
      </c>
      <c r="AG111" s="19" t="str">
        <f>MID(Main!AQ40,32,1)</f>
        <v/>
      </c>
      <c r="AH111" s="19" t="str">
        <f>MID(Main!AQ40,33,1)</f>
        <v/>
      </c>
      <c r="AI111" s="19" t="str">
        <f>MID(Main!AQ40,34,1)</f>
        <v/>
      </c>
      <c r="AJ111" s="19" t="str">
        <f>MID(Main!AQ40,35,1)</f>
        <v/>
      </c>
      <c r="AK111" s="19" t="str">
        <f>MID(Main!AQ40,36,1)</f>
        <v/>
      </c>
      <c r="AL111" s="19" t="str">
        <f>MID(Main!AQ40,37,1)</f>
        <v/>
      </c>
      <c r="AM111" s="19" t="str">
        <f>MID(Main!AQ40,38,1)</f>
        <v/>
      </c>
      <c r="AN111" s="19" t="str">
        <f>MID(Main!AQ40,39,1)</f>
        <v/>
      </c>
      <c r="AO111" s="19" t="str">
        <f>MID(Main!AQ40,40,1)</f>
        <v/>
      </c>
      <c r="AP111" s="19" t="str">
        <f>MID(Main!AQ40,41,1)</f>
        <v/>
      </c>
      <c r="AQ111" s="19" t="str">
        <f>MID(Main!AQ40,42,1)</f>
        <v/>
      </c>
      <c r="AR111" s="195"/>
      <c r="AS111" s="195"/>
      <c r="AT111" s="195"/>
      <c r="AU111" s="195"/>
      <c r="AV111" s="195"/>
      <c r="AW111" s="195"/>
      <c r="AX111" s="195"/>
      <c r="AY111" s="195"/>
      <c r="AZ111" s="195"/>
      <c r="BA111" s="195"/>
      <c r="BB111" s="195"/>
      <c r="BC111" s="195"/>
      <c r="BD111" s="195"/>
      <c r="BE111" s="195"/>
      <c r="BF111" s="195"/>
      <c r="BG111" s="195"/>
      <c r="BH111" s="195"/>
      <c r="BI111" s="198"/>
    </row>
    <row r="112" spans="1:85" ht="15" customHeight="1">
      <c r="A112" s="202"/>
      <c r="B112" s="20" t="str">
        <f>MID(Main!AR40,1,1)</f>
        <v>K</v>
      </c>
      <c r="C112" s="20" t="str">
        <f>MID(Main!AR40,2,1)</f>
        <v>E</v>
      </c>
      <c r="D112" s="20" t="str">
        <f>MID(Main!AR40,3,1)</f>
        <v>E</v>
      </c>
      <c r="E112" s="20" t="str">
        <f>MID(Main!AR40,4,1)</f>
        <v>P</v>
      </c>
      <c r="F112" s="20" t="str">
        <f>MID(Main!AR40,5,1)</f>
        <v>U</v>
      </c>
      <c r="G112" s="20" t="str">
        <f>MID(Main!AR40,6,1)</f>
        <v>D</v>
      </c>
      <c r="H112" s="20" t="str">
        <f>MID(Main!AR40,7,1)</f>
        <v>I</v>
      </c>
      <c r="I112" s="20" t="str">
        <f>MID(Main!AR40,8,1)</f>
        <v xml:space="preserve"> </v>
      </c>
      <c r="J112" s="20" t="str">
        <f>MID(Main!AR40,9,1)</f>
        <v>N</v>
      </c>
      <c r="K112" s="20" t="str">
        <f>MID(Main!AR40,10,1)</f>
        <v>A</v>
      </c>
      <c r="L112" s="20" t="str">
        <f>MID(Main!AR40,11,1)</f>
        <v>G</v>
      </c>
      <c r="M112" s="20" t="str">
        <f>MID(Main!AR40,12,1)</f>
        <v>A</v>
      </c>
      <c r="N112" s="20" t="str">
        <f>MID(Main!AR40,13,1)</f>
        <v>M</v>
      </c>
      <c r="O112" s="20" t="str">
        <f>MID(Main!AR40,14,1)</f>
        <v>A</v>
      </c>
      <c r="P112" s="20" t="str">
        <f>MID(Main!AR40,15,1)</f>
        <v>N</v>
      </c>
      <c r="Q112" s="20" t="str">
        <f>MID(Main!AR40,16,1)</f>
        <v>I</v>
      </c>
      <c r="R112" s="20" t="str">
        <f>MID(Main!AR40,17,1)</f>
        <v/>
      </c>
      <c r="S112" s="20" t="str">
        <f>MID(Main!AR40,18,1)</f>
        <v/>
      </c>
      <c r="T112" s="20" t="str">
        <f>MID(Main!AR40,19,1)</f>
        <v/>
      </c>
      <c r="U112" s="20" t="str">
        <f>MID(Main!AR40,20,1)</f>
        <v/>
      </c>
      <c r="V112" s="20" t="str">
        <f>MID(Main!AR40,21,1)</f>
        <v/>
      </c>
      <c r="W112" s="20" t="str">
        <f>MID(Main!AR40,22,1)</f>
        <v/>
      </c>
      <c r="X112" s="20" t="str">
        <f>MID(Main!AR40,23,1)</f>
        <v/>
      </c>
      <c r="Y112" s="20" t="str">
        <f>MID(Main!AR40,24,1)</f>
        <v/>
      </c>
      <c r="Z112" s="20" t="str">
        <f>MID(Main!AR40,25,1)</f>
        <v/>
      </c>
      <c r="AA112" s="20" t="str">
        <f>MID(Main!AR40,26,1)</f>
        <v/>
      </c>
      <c r="AB112" s="20" t="str">
        <f>MID(Main!AR40,27,1)</f>
        <v/>
      </c>
      <c r="AC112" s="20" t="str">
        <f>MID(Main!AR40,28,1)</f>
        <v/>
      </c>
      <c r="AD112" s="20" t="str">
        <f>MID(Main!AR40,29,1)</f>
        <v/>
      </c>
      <c r="AE112" s="20" t="str">
        <f>MID(Main!AR40,30,1)</f>
        <v/>
      </c>
      <c r="AF112" s="20" t="str">
        <f>MID(Main!AR40,31,1)</f>
        <v/>
      </c>
      <c r="AG112" s="20" t="str">
        <f>MID(Main!AR40,32,1)</f>
        <v/>
      </c>
      <c r="AH112" s="20" t="str">
        <f>MID(Main!AR40,33,1)</f>
        <v/>
      </c>
      <c r="AI112" s="20" t="str">
        <f>MID(Main!AR40,34,1)</f>
        <v/>
      </c>
      <c r="AJ112" s="20" t="str">
        <f>MID(Main!AR40,35,1)</f>
        <v/>
      </c>
      <c r="AK112" s="20" t="str">
        <f>MID(Main!AR40,36,1)</f>
        <v/>
      </c>
      <c r="AL112" s="20" t="str">
        <f>MID(Main!AR40,37,1)</f>
        <v/>
      </c>
      <c r="AM112" s="20" t="str">
        <f>MID(Main!AR40,38,1)</f>
        <v/>
      </c>
      <c r="AN112" s="20" t="str">
        <f>MID(Main!AR40,39,1)</f>
        <v/>
      </c>
      <c r="AO112" s="20" t="str">
        <f>MID(Main!AR40,40,1)</f>
        <v/>
      </c>
      <c r="AP112" s="20" t="str">
        <f>MID(Main!AR40,41,1)</f>
        <v/>
      </c>
      <c r="AQ112" s="20" t="str">
        <f>MID(Main!AR40,42,1)</f>
        <v/>
      </c>
      <c r="AR112" s="196"/>
      <c r="AS112" s="196"/>
      <c r="AT112" s="196"/>
      <c r="AU112" s="196"/>
      <c r="AV112" s="196"/>
      <c r="AW112" s="196"/>
      <c r="AX112" s="196"/>
      <c r="AY112" s="196"/>
      <c r="AZ112" s="196"/>
      <c r="BA112" s="196"/>
      <c r="BB112" s="196"/>
      <c r="BC112" s="196"/>
      <c r="BD112" s="196"/>
      <c r="BE112" s="196"/>
      <c r="BF112" s="196"/>
      <c r="BG112" s="196"/>
      <c r="BH112" s="196"/>
      <c r="BI112" s="199"/>
    </row>
    <row r="113" spans="1:61" ht="15" customHeight="1">
      <c r="A113" s="200">
        <f>IF(AR113="","",SUBTOTAL(103,$AR$8:AR113))</f>
        <v>36</v>
      </c>
      <c r="B113" s="18" t="str">
        <f>MID(Main!AP41,1,1)</f>
        <v>M</v>
      </c>
      <c r="C113" s="18" t="str">
        <f>MID(Main!AP41,2,1)</f>
        <v>A</v>
      </c>
      <c r="D113" s="18" t="str">
        <f>MID(Main!AP41,3,1)</f>
        <v>N</v>
      </c>
      <c r="E113" s="18" t="str">
        <f>MID(Main!AP41,4,1)</f>
        <v>N</v>
      </c>
      <c r="F113" s="18" t="str">
        <f>MID(Main!AP41,5,1)</f>
        <v>A</v>
      </c>
      <c r="G113" s="18" t="str">
        <f>MID(Main!AP41,6,1)</f>
        <v>S</v>
      </c>
      <c r="H113" s="18" t="str">
        <f>MID(Main!AP41,7,1)</f>
        <v>A</v>
      </c>
      <c r="I113" s="18" t="str">
        <f>MID(Main!AP41,8,1)</f>
        <v>M</v>
      </c>
      <c r="J113" s="18" t="str">
        <f>MID(Main!AP41,9,1)</f>
        <v>U</v>
      </c>
      <c r="K113" s="18" t="str">
        <f>MID(Main!AP41,10,1)</f>
        <v>D</v>
      </c>
      <c r="L113" s="18" t="str">
        <f>MID(Main!AP41,11,1)</f>
        <v>R</v>
      </c>
      <c r="M113" s="18" t="str">
        <f>MID(Main!AP41,12,1)</f>
        <v>A</v>
      </c>
      <c r="N113" s="18" t="str">
        <f>MID(Main!AP41,13,1)</f>
        <v>M</v>
      </c>
      <c r="O113" s="18" t="str">
        <f>MID(Main!AP41,14,1)</f>
        <v xml:space="preserve"> </v>
      </c>
      <c r="P113" s="18" t="str">
        <f>MID(Main!AP41,15,1)</f>
        <v>V</v>
      </c>
      <c r="Q113" s="18" t="str">
        <f>MID(Main!AP41,16,1)</f>
        <v>A</v>
      </c>
      <c r="R113" s="18" t="str">
        <f>MID(Main!AP41,17,1)</f>
        <v>S</v>
      </c>
      <c r="S113" s="18" t="str">
        <f>MID(Main!AP41,18,1)</f>
        <v>A</v>
      </c>
      <c r="T113" s="18" t="str">
        <f>MID(Main!AP41,19,1)</f>
        <v>V</v>
      </c>
      <c r="U113" s="18" t="str">
        <f>MID(Main!AP41,20,1)</f>
        <v>I</v>
      </c>
      <c r="V113" s="18" t="str">
        <f>MID(Main!AP41,21,1)</f>
        <v/>
      </c>
      <c r="W113" s="18" t="str">
        <f>MID(Main!AP41,22,1)</f>
        <v/>
      </c>
      <c r="X113" s="18" t="str">
        <f>MID(Main!AP41,23,1)</f>
        <v/>
      </c>
      <c r="Y113" s="18" t="str">
        <f>MID(Main!AP41,24,1)</f>
        <v/>
      </c>
      <c r="Z113" s="18" t="str">
        <f>MID(Main!AP41,25,1)</f>
        <v/>
      </c>
      <c r="AA113" s="18" t="str">
        <f>MID(Main!AP41,26,1)</f>
        <v/>
      </c>
      <c r="AB113" s="18" t="str">
        <f>MID(Main!AP41,27,1)</f>
        <v/>
      </c>
      <c r="AC113" s="18" t="str">
        <f>MID(Main!AP41,28,1)</f>
        <v/>
      </c>
      <c r="AD113" s="18" t="str">
        <f>MID(Main!AP41,29,1)</f>
        <v/>
      </c>
      <c r="AE113" s="18" t="str">
        <f>MID(Main!AP41,30,1)</f>
        <v/>
      </c>
      <c r="AF113" s="18" t="str">
        <f>MID(Main!AP41,31,1)</f>
        <v/>
      </c>
      <c r="AG113" s="18" t="str">
        <f>MID(Main!AP41,32,1)</f>
        <v/>
      </c>
      <c r="AH113" s="18" t="str">
        <f>MID(Main!AP41,33,1)</f>
        <v/>
      </c>
      <c r="AI113" s="18" t="str">
        <f>MID(Main!AP41,34,1)</f>
        <v/>
      </c>
      <c r="AJ113" s="18" t="str">
        <f>MID(Main!AP41,35,1)</f>
        <v/>
      </c>
      <c r="AK113" s="18" t="str">
        <f>MID(Main!AP41,36,1)</f>
        <v/>
      </c>
      <c r="AL113" s="18" t="str">
        <f>MID(Main!AP41,37,1)</f>
        <v/>
      </c>
      <c r="AM113" s="18" t="str">
        <f>MID(Main!AP41,38,1)</f>
        <v/>
      </c>
      <c r="AN113" s="18" t="str">
        <f>MID(Main!AP41,39,1)</f>
        <v/>
      </c>
      <c r="AO113" s="18" t="str">
        <f>MID(Main!AP41,40,1)</f>
        <v/>
      </c>
      <c r="AP113" s="18" t="str">
        <f>MID(Main!AP41,41,1)</f>
        <v/>
      </c>
      <c r="AQ113" s="18" t="str">
        <f>MID(Main!AP41,42,1)</f>
        <v/>
      </c>
      <c r="AR113" s="194" t="str">
        <f>IF(Main!W41="","",Main!W41)</f>
        <v>G</v>
      </c>
      <c r="AS113" s="194" t="str">
        <f>IF(Main!X41="","",Main!X41)</f>
        <v/>
      </c>
      <c r="AT113" s="194" t="str">
        <f>IF(Main!Y41="","",Main!Y41)</f>
        <v/>
      </c>
      <c r="AU113" s="194" t="str">
        <f>IF(Main!Z41="","",Main!Z41)</f>
        <v>01</v>
      </c>
      <c r="AV113" s="194" t="str">
        <f>IF(Main!AA41="","",Main!AA41)</f>
        <v>07</v>
      </c>
      <c r="AW113" s="194" t="str">
        <f>IF(Main!AB41="","",Main!AB41)</f>
        <v>2024</v>
      </c>
      <c r="AX113" s="194" t="str">
        <f>IF(Main!AC41="","",Main!AC41)</f>
        <v>A</v>
      </c>
      <c r="AY113" s="194" t="str">
        <f>IF(Main!AD41="","",Main!AD41)</f>
        <v>01T</v>
      </c>
      <c r="AZ113" s="194" t="str">
        <f>IF(Main!AE41="","",Main!AE41)</f>
        <v>02T</v>
      </c>
      <c r="BA113" s="194" t="str">
        <f>IF(Main!AF41="","",Main!AF41)</f>
        <v>09H</v>
      </c>
      <c r="BB113" s="194" t="str">
        <f>IF(Main!AG41="","",Main!AG41)</f>
        <v>13E</v>
      </c>
      <c r="BC113" s="194" t="str">
        <f>IF(Main!AH41="","",Main!AH41)</f>
        <v>T</v>
      </c>
      <c r="BD113" s="194" t="str">
        <f>IF(Main!AI41="","",Main!AI41)</f>
        <v>15T</v>
      </c>
      <c r="BE113" s="194" t="str">
        <f>IF(Main!AJ41="","",Main!AJ41)</f>
        <v>19T</v>
      </c>
      <c r="BF113" s="194" t="str">
        <f>IF(Main!AK41="","",Main!AK41)</f>
        <v>21T</v>
      </c>
      <c r="BG113" s="194">
        <f>IF(Main!AL41="","",Main!AL41)</f>
        <v>6</v>
      </c>
      <c r="BH113" s="194" t="str">
        <f>IF(Main!AM41="","",Main!AM41)</f>
        <v/>
      </c>
      <c r="BI113" s="197" t="str">
        <f>IF(Main!AN41="","",Main!AN41)</f>
        <v>Fee Paid Rs: 125</v>
      </c>
    </row>
    <row r="114" spans="1:61" ht="15" customHeight="1">
      <c r="A114" s="201"/>
      <c r="B114" s="19" t="str">
        <f>MID(Main!AQ41,1,1)</f>
        <v>M</v>
      </c>
      <c r="C114" s="19" t="str">
        <f>MID(Main!AQ41,2,1)</f>
        <v>A</v>
      </c>
      <c r="D114" s="19" t="str">
        <f>MID(Main!AQ41,3,1)</f>
        <v>N</v>
      </c>
      <c r="E114" s="19" t="str">
        <f>MID(Main!AQ41,4,1)</f>
        <v>N</v>
      </c>
      <c r="F114" s="19" t="str">
        <f>MID(Main!AQ41,5,1)</f>
        <v>A</v>
      </c>
      <c r="G114" s="19" t="str">
        <f>MID(Main!AQ41,6,1)</f>
        <v>S</v>
      </c>
      <c r="H114" s="19" t="str">
        <f>MID(Main!AQ41,7,1)</f>
        <v>A</v>
      </c>
      <c r="I114" s="19" t="str">
        <f>MID(Main!AQ41,8,1)</f>
        <v>M</v>
      </c>
      <c r="J114" s="19" t="str">
        <f>MID(Main!AQ41,9,1)</f>
        <v>U</v>
      </c>
      <c r="K114" s="19" t="str">
        <f>MID(Main!AQ41,10,1)</f>
        <v>D</v>
      </c>
      <c r="L114" s="19" t="str">
        <f>MID(Main!AQ41,11,1)</f>
        <v>R</v>
      </c>
      <c r="M114" s="19" t="str">
        <f>MID(Main!AQ41,12,1)</f>
        <v>A</v>
      </c>
      <c r="N114" s="19" t="str">
        <f>MID(Main!AQ41,13,1)</f>
        <v>M</v>
      </c>
      <c r="O114" s="19" t="str">
        <f>MID(Main!AQ41,14,1)</f>
        <v xml:space="preserve"> </v>
      </c>
      <c r="P114" s="19" t="str">
        <f>MID(Main!AQ41,15,1)</f>
        <v>V</v>
      </c>
      <c r="Q114" s="19" t="str">
        <f>MID(Main!AQ41,16,1)</f>
        <v>E</v>
      </c>
      <c r="R114" s="19" t="str">
        <f>MID(Main!AQ41,17,1)</f>
        <v>N</v>
      </c>
      <c r="S114" s="19" t="str">
        <f>MID(Main!AQ41,18,1)</f>
        <v>K</v>
      </c>
      <c r="T114" s="19" t="str">
        <f>MID(Main!AQ41,19,1)</f>
        <v>A</v>
      </c>
      <c r="U114" s="19" t="str">
        <f>MID(Main!AQ41,20,1)</f>
        <v>T</v>
      </c>
      <c r="V114" s="19" t="str">
        <f>MID(Main!AQ41,21,1)</f>
        <v>A</v>
      </c>
      <c r="W114" s="19" t="str">
        <f>MID(Main!AQ41,22,1)</f>
        <v>R</v>
      </c>
      <c r="X114" s="19" t="str">
        <f>MID(Main!AQ41,23,1)</f>
        <v>A</v>
      </c>
      <c r="Y114" s="19" t="str">
        <f>MID(Main!AQ41,24,1)</f>
        <v>M</v>
      </c>
      <c r="Z114" s="19" t="str">
        <f>MID(Main!AQ41,25,1)</f>
        <v>A</v>
      </c>
      <c r="AA114" s="19" t="str">
        <f>MID(Main!AQ41,26,1)</f>
        <v>N</v>
      </c>
      <c r="AB114" s="19" t="str">
        <f>MID(Main!AQ41,27,1)</f>
        <v>A</v>
      </c>
      <c r="AC114" s="19" t="str">
        <f>MID(Main!AQ41,28,1)</f>
        <v>I</v>
      </c>
      <c r="AD114" s="19" t="str">
        <f>MID(Main!AQ41,29,1)</f>
        <v>A</v>
      </c>
      <c r="AE114" s="19" t="str">
        <f>MID(Main!AQ41,30,1)</f>
        <v>H</v>
      </c>
      <c r="AF114" s="19" t="str">
        <f>MID(Main!AQ41,31,1)</f>
        <v/>
      </c>
      <c r="AG114" s="19" t="str">
        <f>MID(Main!AQ41,32,1)</f>
        <v/>
      </c>
      <c r="AH114" s="19" t="str">
        <f>MID(Main!AQ41,33,1)</f>
        <v/>
      </c>
      <c r="AI114" s="19" t="str">
        <f>MID(Main!AQ41,34,1)</f>
        <v/>
      </c>
      <c r="AJ114" s="19" t="str">
        <f>MID(Main!AQ41,35,1)</f>
        <v/>
      </c>
      <c r="AK114" s="19" t="str">
        <f>MID(Main!AQ41,36,1)</f>
        <v/>
      </c>
      <c r="AL114" s="19" t="str">
        <f>MID(Main!AQ41,37,1)</f>
        <v/>
      </c>
      <c r="AM114" s="19" t="str">
        <f>MID(Main!AQ41,38,1)</f>
        <v/>
      </c>
      <c r="AN114" s="19" t="str">
        <f>MID(Main!AQ41,39,1)</f>
        <v/>
      </c>
      <c r="AO114" s="19" t="str">
        <f>MID(Main!AQ41,40,1)</f>
        <v/>
      </c>
      <c r="AP114" s="19" t="str">
        <f>MID(Main!AQ41,41,1)</f>
        <v/>
      </c>
      <c r="AQ114" s="19" t="str">
        <f>MID(Main!AQ41,42,1)</f>
        <v/>
      </c>
      <c r="AR114" s="195"/>
      <c r="AS114" s="195"/>
      <c r="AT114" s="195"/>
      <c r="AU114" s="195"/>
      <c r="AV114" s="195"/>
      <c r="AW114" s="195"/>
      <c r="AX114" s="195"/>
      <c r="AY114" s="195"/>
      <c r="AZ114" s="195"/>
      <c r="BA114" s="195"/>
      <c r="BB114" s="195"/>
      <c r="BC114" s="195"/>
      <c r="BD114" s="195"/>
      <c r="BE114" s="195"/>
      <c r="BF114" s="195"/>
      <c r="BG114" s="195"/>
      <c r="BH114" s="195"/>
      <c r="BI114" s="198"/>
    </row>
    <row r="115" spans="1:61" ht="15" customHeight="1">
      <c r="A115" s="202"/>
      <c r="B115" s="20" t="str">
        <f>MID(Main!AR41,1,1)</f>
        <v>M</v>
      </c>
      <c r="C115" s="20" t="str">
        <f>MID(Main!AR41,2,1)</f>
        <v>A</v>
      </c>
      <c r="D115" s="20" t="str">
        <f>MID(Main!AR41,3,1)</f>
        <v>N</v>
      </c>
      <c r="E115" s="20" t="str">
        <f>MID(Main!AR41,4,1)</f>
        <v>N</v>
      </c>
      <c r="F115" s="20" t="str">
        <f>MID(Main!AR41,5,1)</f>
        <v>A</v>
      </c>
      <c r="G115" s="20" t="str">
        <f>MID(Main!AR41,6,1)</f>
        <v>S</v>
      </c>
      <c r="H115" s="20" t="str">
        <f>MID(Main!AR41,7,1)</f>
        <v>A</v>
      </c>
      <c r="I115" s="20" t="str">
        <f>MID(Main!AR41,8,1)</f>
        <v>M</v>
      </c>
      <c r="J115" s="20" t="str">
        <f>MID(Main!AR41,9,1)</f>
        <v>U</v>
      </c>
      <c r="K115" s="20" t="str">
        <f>MID(Main!AR41,10,1)</f>
        <v>D</v>
      </c>
      <c r="L115" s="20" t="str">
        <f>MID(Main!AR41,11,1)</f>
        <v>R</v>
      </c>
      <c r="M115" s="20" t="str">
        <f>MID(Main!AR41,12,1)</f>
        <v>A</v>
      </c>
      <c r="N115" s="20" t="str">
        <f>MID(Main!AR41,13,1)</f>
        <v>M</v>
      </c>
      <c r="O115" s="20" t="str">
        <f>MID(Main!AR41,14,1)</f>
        <v xml:space="preserve"> </v>
      </c>
      <c r="P115" s="20" t="str">
        <f>MID(Main!AR41,15,1)</f>
        <v>N</v>
      </c>
      <c r="Q115" s="20" t="str">
        <f>MID(Main!AR41,16,1)</f>
        <v>A</v>
      </c>
      <c r="R115" s="20" t="str">
        <f>MID(Main!AR41,17,1)</f>
        <v>G</v>
      </c>
      <c r="S115" s="20" t="str">
        <f>MID(Main!AR41,18,1)</f>
        <v>A</v>
      </c>
      <c r="T115" s="20" t="str">
        <f>MID(Main!AR41,19,1)</f>
        <v>M</v>
      </c>
      <c r="U115" s="20" t="str">
        <f>MID(Main!AR41,20,1)</f>
        <v>A</v>
      </c>
      <c r="V115" s="20" t="str">
        <f>MID(Main!AR41,21,1)</f>
        <v>N</v>
      </c>
      <c r="W115" s="20" t="str">
        <f>MID(Main!AR41,22,1)</f>
        <v>I</v>
      </c>
      <c r="X115" s="20" t="str">
        <f>MID(Main!AR41,23,1)</f>
        <v/>
      </c>
      <c r="Y115" s="20" t="str">
        <f>MID(Main!AR41,24,1)</f>
        <v/>
      </c>
      <c r="Z115" s="20" t="str">
        <f>MID(Main!AR41,25,1)</f>
        <v/>
      </c>
      <c r="AA115" s="20" t="str">
        <f>MID(Main!AR41,26,1)</f>
        <v/>
      </c>
      <c r="AB115" s="20" t="str">
        <f>MID(Main!AR41,27,1)</f>
        <v/>
      </c>
      <c r="AC115" s="20" t="str">
        <f>MID(Main!AR41,28,1)</f>
        <v/>
      </c>
      <c r="AD115" s="20" t="str">
        <f>MID(Main!AR41,29,1)</f>
        <v/>
      </c>
      <c r="AE115" s="20" t="str">
        <f>MID(Main!AR41,30,1)</f>
        <v/>
      </c>
      <c r="AF115" s="20" t="str">
        <f>MID(Main!AR41,31,1)</f>
        <v/>
      </c>
      <c r="AG115" s="20" t="str">
        <f>MID(Main!AR41,32,1)</f>
        <v/>
      </c>
      <c r="AH115" s="20" t="str">
        <f>MID(Main!AR41,33,1)</f>
        <v/>
      </c>
      <c r="AI115" s="20" t="str">
        <f>MID(Main!AR41,34,1)</f>
        <v/>
      </c>
      <c r="AJ115" s="20" t="str">
        <f>MID(Main!AR41,35,1)</f>
        <v/>
      </c>
      <c r="AK115" s="20" t="str">
        <f>MID(Main!AR41,36,1)</f>
        <v/>
      </c>
      <c r="AL115" s="20" t="str">
        <f>MID(Main!AR41,37,1)</f>
        <v/>
      </c>
      <c r="AM115" s="20" t="str">
        <f>MID(Main!AR41,38,1)</f>
        <v/>
      </c>
      <c r="AN115" s="20" t="str">
        <f>MID(Main!AR41,39,1)</f>
        <v/>
      </c>
      <c r="AO115" s="20" t="str">
        <f>MID(Main!AR41,40,1)</f>
        <v/>
      </c>
      <c r="AP115" s="20" t="str">
        <f>MID(Main!AR41,41,1)</f>
        <v/>
      </c>
      <c r="AQ115" s="20" t="str">
        <f>MID(Main!AR41,42,1)</f>
        <v/>
      </c>
      <c r="AR115" s="196"/>
      <c r="AS115" s="196"/>
      <c r="AT115" s="196"/>
      <c r="AU115" s="196"/>
      <c r="AV115" s="196"/>
      <c r="AW115" s="196"/>
      <c r="AX115" s="196"/>
      <c r="AY115" s="196"/>
      <c r="AZ115" s="196"/>
      <c r="BA115" s="196"/>
      <c r="BB115" s="196"/>
      <c r="BC115" s="196"/>
      <c r="BD115" s="196"/>
      <c r="BE115" s="196"/>
      <c r="BF115" s="196"/>
      <c r="BG115" s="196"/>
      <c r="BH115" s="196"/>
      <c r="BI115" s="199"/>
    </row>
    <row r="116" spans="1:61" ht="15" customHeight="1">
      <c r="A116" s="200">
        <f>IF(AR116="","",SUBTOTAL(103,$AR$8:AR116))</f>
        <v>37</v>
      </c>
      <c r="B116" s="18" t="str">
        <f>MID(Main!AP42,1,1)</f>
        <v>S</v>
      </c>
      <c r="C116" s="18" t="str">
        <f>MID(Main!AP42,2,1)</f>
        <v>H</v>
      </c>
      <c r="D116" s="18" t="str">
        <f>MID(Main!AP42,3,1)</f>
        <v>A</v>
      </c>
      <c r="E116" s="18" t="str">
        <f>MID(Main!AP42,4,1)</f>
        <v>I</v>
      </c>
      <c r="F116" s="18" t="str">
        <f>MID(Main!AP42,5,1)</f>
        <v>K</v>
      </c>
      <c r="G116" s="18" t="str">
        <f>MID(Main!AP42,6,1)</f>
        <v xml:space="preserve"> </v>
      </c>
      <c r="H116" s="18" t="str">
        <f>MID(Main!AP42,7,1)</f>
        <v>Y</v>
      </c>
      <c r="I116" s="18" t="str">
        <f>MID(Main!AP42,8,1)</f>
        <v>A</v>
      </c>
      <c r="J116" s="18" t="str">
        <f>MID(Main!AP42,9,1)</f>
        <v>S</v>
      </c>
      <c r="K116" s="18" t="str">
        <f>MID(Main!AP42,10,1)</f>
        <v>M</v>
      </c>
      <c r="L116" s="18" t="str">
        <f>MID(Main!AP42,11,1)</f>
        <v>I</v>
      </c>
      <c r="M116" s="18" t="str">
        <f>MID(Main!AP42,12,1)</f>
        <v>N</v>
      </c>
      <c r="N116" s="18" t="str">
        <f>MID(Main!AP42,13,1)</f>
        <v/>
      </c>
      <c r="O116" s="18" t="str">
        <f>MID(Main!AP42,14,1)</f>
        <v/>
      </c>
      <c r="P116" s="18" t="str">
        <f>MID(Main!AP42,15,1)</f>
        <v/>
      </c>
      <c r="Q116" s="18" t="str">
        <f>MID(Main!AP42,16,1)</f>
        <v/>
      </c>
      <c r="R116" s="18" t="str">
        <f>MID(Main!AP42,17,1)</f>
        <v/>
      </c>
      <c r="S116" s="18" t="str">
        <f>MID(Main!AP42,18,1)</f>
        <v/>
      </c>
      <c r="T116" s="18" t="str">
        <f>MID(Main!AP42,19,1)</f>
        <v/>
      </c>
      <c r="U116" s="18" t="str">
        <f>MID(Main!AP42,20,1)</f>
        <v/>
      </c>
      <c r="V116" s="18" t="str">
        <f>MID(Main!AP42,21,1)</f>
        <v/>
      </c>
      <c r="W116" s="18" t="str">
        <f>MID(Main!AP42,22,1)</f>
        <v/>
      </c>
      <c r="X116" s="18" t="str">
        <f>MID(Main!AP42,23,1)</f>
        <v/>
      </c>
      <c r="Y116" s="18" t="str">
        <f>MID(Main!AP42,24,1)</f>
        <v/>
      </c>
      <c r="Z116" s="18" t="str">
        <f>MID(Main!AP42,25,1)</f>
        <v/>
      </c>
      <c r="AA116" s="18" t="str">
        <f>MID(Main!AP42,26,1)</f>
        <v/>
      </c>
      <c r="AB116" s="18" t="str">
        <f>MID(Main!AP42,27,1)</f>
        <v/>
      </c>
      <c r="AC116" s="18" t="str">
        <f>MID(Main!AP42,28,1)</f>
        <v/>
      </c>
      <c r="AD116" s="18" t="str">
        <f>MID(Main!AP42,29,1)</f>
        <v/>
      </c>
      <c r="AE116" s="18" t="str">
        <f>MID(Main!AP42,30,1)</f>
        <v/>
      </c>
      <c r="AF116" s="18" t="str">
        <f>MID(Main!AP42,31,1)</f>
        <v/>
      </c>
      <c r="AG116" s="18" t="str">
        <f>MID(Main!AP42,32,1)</f>
        <v/>
      </c>
      <c r="AH116" s="18" t="str">
        <f>MID(Main!AP42,33,1)</f>
        <v/>
      </c>
      <c r="AI116" s="18" t="str">
        <f>MID(Main!AP42,34,1)</f>
        <v/>
      </c>
      <c r="AJ116" s="18" t="str">
        <f>MID(Main!AP42,35,1)</f>
        <v/>
      </c>
      <c r="AK116" s="18" t="str">
        <f>MID(Main!AP42,36,1)</f>
        <v/>
      </c>
      <c r="AL116" s="18" t="str">
        <f>MID(Main!AP42,37,1)</f>
        <v/>
      </c>
      <c r="AM116" s="18" t="str">
        <f>MID(Main!AP42,38,1)</f>
        <v/>
      </c>
      <c r="AN116" s="18" t="str">
        <f>MID(Main!AP42,39,1)</f>
        <v/>
      </c>
      <c r="AO116" s="18" t="str">
        <f>MID(Main!AP42,40,1)</f>
        <v/>
      </c>
      <c r="AP116" s="18" t="str">
        <f>MID(Main!AP42,41,1)</f>
        <v/>
      </c>
      <c r="AQ116" s="18" t="str">
        <f>MID(Main!AP42,42,1)</f>
        <v/>
      </c>
      <c r="AR116" s="194" t="str">
        <f>IF(Main!W42="","",Main!W42)</f>
        <v>G</v>
      </c>
      <c r="AS116" s="194" t="str">
        <f>IF(Main!X42="","",Main!X42)</f>
        <v/>
      </c>
      <c r="AT116" s="194" t="str">
        <f>IF(Main!Y42="","",Main!Y42)</f>
        <v/>
      </c>
      <c r="AU116" s="194" t="str">
        <f>IF(Main!Z42="","",Main!Z42)</f>
        <v>01</v>
      </c>
      <c r="AV116" s="194" t="str">
        <f>IF(Main!AA42="","",Main!AA42)</f>
        <v>07</v>
      </c>
      <c r="AW116" s="194" t="str">
        <f>IF(Main!AB42="","",Main!AB42)</f>
        <v>2025</v>
      </c>
      <c r="AX116" s="194" t="str">
        <f>IF(Main!AC42="","",Main!AC42)</f>
        <v>A</v>
      </c>
      <c r="AY116" s="194" t="str">
        <f>IF(Main!AD42="","",Main!AD42)</f>
        <v>01T</v>
      </c>
      <c r="AZ116" s="194" t="str">
        <f>IF(Main!AE42="","",Main!AE42)</f>
        <v>02T</v>
      </c>
      <c r="BA116" s="194" t="str">
        <f>IF(Main!AF42="","",Main!AF42)</f>
        <v>09H</v>
      </c>
      <c r="BB116" s="194" t="str">
        <f>IF(Main!AG42="","",Main!AG42)</f>
        <v>13E</v>
      </c>
      <c r="BC116" s="194" t="str">
        <f>IF(Main!AH42="","",Main!AH42)</f>
        <v>T</v>
      </c>
      <c r="BD116" s="194" t="str">
        <f>IF(Main!AI42="","",Main!AI42)</f>
        <v>15T</v>
      </c>
      <c r="BE116" s="194" t="str">
        <f>IF(Main!AJ42="","",Main!AJ42)</f>
        <v>19T</v>
      </c>
      <c r="BF116" s="194" t="str">
        <f>IF(Main!AK42="","",Main!AK42)</f>
        <v>21T</v>
      </c>
      <c r="BG116" s="194">
        <f>IF(Main!AL42="","",Main!AL42)</f>
        <v>6</v>
      </c>
      <c r="BH116" s="194" t="str">
        <f>IF(Main!AM42="","",Main!AM42)</f>
        <v/>
      </c>
      <c r="BI116" s="197" t="str">
        <f>IF(Main!AN42="","",Main!AN42)</f>
        <v>Fee Paid Rs: 125</v>
      </c>
    </row>
    <row r="117" spans="1:61" ht="15" customHeight="1">
      <c r="A117" s="201"/>
      <c r="B117" s="19" t="str">
        <f>MID(Main!AQ42,1,1)</f>
        <v>S</v>
      </c>
      <c r="C117" s="19" t="str">
        <f>MID(Main!AQ42,2,1)</f>
        <v>H</v>
      </c>
      <c r="D117" s="19" t="str">
        <f>MID(Main!AQ42,3,1)</f>
        <v>A</v>
      </c>
      <c r="E117" s="19" t="str">
        <f>MID(Main!AQ42,4,1)</f>
        <v>I</v>
      </c>
      <c r="F117" s="19" t="str">
        <f>MID(Main!AQ42,5,1)</f>
        <v>K</v>
      </c>
      <c r="G117" s="19" t="str">
        <f>MID(Main!AQ42,6,1)</f>
        <v xml:space="preserve"> </v>
      </c>
      <c r="H117" s="19" t="str">
        <f>MID(Main!AQ42,7,1)</f>
        <v>V</v>
      </c>
      <c r="I117" s="19" t="str">
        <f>MID(Main!AQ42,8,1)</f>
        <v>E</v>
      </c>
      <c r="J117" s="19" t="str">
        <f>MID(Main!AQ42,9,1)</f>
        <v>N</v>
      </c>
      <c r="K117" s="19" t="str">
        <f>MID(Main!AQ42,10,1)</f>
        <v>K</v>
      </c>
      <c r="L117" s="19" t="str">
        <f>MID(Main!AQ42,11,1)</f>
        <v>A</v>
      </c>
      <c r="M117" s="19" t="str">
        <f>MID(Main!AQ42,12,1)</f>
        <v>T</v>
      </c>
      <c r="N117" s="19" t="str">
        <f>MID(Main!AQ42,13,1)</f>
        <v>A</v>
      </c>
      <c r="O117" s="19" t="str">
        <f>MID(Main!AQ42,14,1)</f>
        <v>R</v>
      </c>
      <c r="P117" s="19" t="str">
        <f>MID(Main!AQ42,15,1)</f>
        <v>A</v>
      </c>
      <c r="Q117" s="19" t="str">
        <f>MID(Main!AQ42,16,1)</f>
        <v>M</v>
      </c>
      <c r="R117" s="19" t="str">
        <f>MID(Main!AQ42,17,1)</f>
        <v>A</v>
      </c>
      <c r="S117" s="19" t="str">
        <f>MID(Main!AQ42,18,1)</f>
        <v>N</v>
      </c>
      <c r="T117" s="19" t="str">
        <f>MID(Main!AQ42,19,1)</f>
        <v>A</v>
      </c>
      <c r="U117" s="19" t="str">
        <f>MID(Main!AQ42,20,1)</f>
        <v>I</v>
      </c>
      <c r="V117" s="19" t="str">
        <f>MID(Main!AQ42,21,1)</f>
        <v>A</v>
      </c>
      <c r="W117" s="19" t="str">
        <f>MID(Main!AQ42,22,1)</f>
        <v>H</v>
      </c>
      <c r="X117" s="19" t="str">
        <f>MID(Main!AQ42,23,1)</f>
        <v/>
      </c>
      <c r="Y117" s="19" t="str">
        <f>MID(Main!AQ42,24,1)</f>
        <v/>
      </c>
      <c r="Z117" s="19" t="str">
        <f>MID(Main!AQ42,25,1)</f>
        <v/>
      </c>
      <c r="AA117" s="19" t="str">
        <f>MID(Main!AQ42,26,1)</f>
        <v/>
      </c>
      <c r="AB117" s="19" t="str">
        <f>MID(Main!AQ42,27,1)</f>
        <v/>
      </c>
      <c r="AC117" s="19" t="str">
        <f>MID(Main!AQ42,28,1)</f>
        <v/>
      </c>
      <c r="AD117" s="19" t="str">
        <f>MID(Main!AQ42,29,1)</f>
        <v/>
      </c>
      <c r="AE117" s="19" t="str">
        <f>MID(Main!AQ42,30,1)</f>
        <v/>
      </c>
      <c r="AF117" s="19" t="str">
        <f>MID(Main!AQ42,31,1)</f>
        <v/>
      </c>
      <c r="AG117" s="19" t="str">
        <f>MID(Main!AQ42,32,1)</f>
        <v/>
      </c>
      <c r="AH117" s="19" t="str">
        <f>MID(Main!AQ42,33,1)</f>
        <v/>
      </c>
      <c r="AI117" s="19" t="str">
        <f>MID(Main!AQ42,34,1)</f>
        <v/>
      </c>
      <c r="AJ117" s="19" t="str">
        <f>MID(Main!AQ42,35,1)</f>
        <v/>
      </c>
      <c r="AK117" s="19" t="str">
        <f>MID(Main!AQ42,36,1)</f>
        <v/>
      </c>
      <c r="AL117" s="19" t="str">
        <f>MID(Main!AQ42,37,1)</f>
        <v/>
      </c>
      <c r="AM117" s="19" t="str">
        <f>MID(Main!AQ42,38,1)</f>
        <v/>
      </c>
      <c r="AN117" s="19" t="str">
        <f>MID(Main!AQ42,39,1)</f>
        <v/>
      </c>
      <c r="AO117" s="19" t="str">
        <f>MID(Main!AQ42,40,1)</f>
        <v/>
      </c>
      <c r="AP117" s="19" t="str">
        <f>MID(Main!AQ42,41,1)</f>
        <v/>
      </c>
      <c r="AQ117" s="19" t="str">
        <f>MID(Main!AQ42,42,1)</f>
        <v/>
      </c>
      <c r="AR117" s="195"/>
      <c r="AS117" s="195"/>
      <c r="AT117" s="195"/>
      <c r="AU117" s="195"/>
      <c r="AV117" s="195"/>
      <c r="AW117" s="195"/>
      <c r="AX117" s="195"/>
      <c r="AY117" s="195"/>
      <c r="AZ117" s="195"/>
      <c r="BA117" s="195"/>
      <c r="BB117" s="195"/>
      <c r="BC117" s="195"/>
      <c r="BD117" s="195"/>
      <c r="BE117" s="195"/>
      <c r="BF117" s="195"/>
      <c r="BG117" s="195"/>
      <c r="BH117" s="195"/>
      <c r="BI117" s="198"/>
    </row>
    <row r="118" spans="1:61" ht="15" customHeight="1">
      <c r="A118" s="202"/>
      <c r="B118" s="20" t="str">
        <f>MID(Main!AR42,1,1)</f>
        <v>S</v>
      </c>
      <c r="C118" s="20" t="str">
        <f>MID(Main!AR42,2,1)</f>
        <v>H</v>
      </c>
      <c r="D118" s="20" t="str">
        <f>MID(Main!AR42,3,1)</f>
        <v>A</v>
      </c>
      <c r="E118" s="20" t="str">
        <f>MID(Main!AR42,4,1)</f>
        <v>I</v>
      </c>
      <c r="F118" s="20" t="str">
        <f>MID(Main!AR42,5,1)</f>
        <v>K</v>
      </c>
      <c r="G118" s="20" t="str">
        <f>MID(Main!AR42,6,1)</f>
        <v xml:space="preserve"> </v>
      </c>
      <c r="H118" s="20" t="str">
        <f>MID(Main!AR42,7,1)</f>
        <v>N</v>
      </c>
      <c r="I118" s="20" t="str">
        <f>MID(Main!AR42,8,1)</f>
        <v>A</v>
      </c>
      <c r="J118" s="20" t="str">
        <f>MID(Main!AR42,9,1)</f>
        <v>G</v>
      </c>
      <c r="K118" s="20" t="str">
        <f>MID(Main!AR42,10,1)</f>
        <v>A</v>
      </c>
      <c r="L118" s="20" t="str">
        <f>MID(Main!AR42,11,1)</f>
        <v>M</v>
      </c>
      <c r="M118" s="20" t="str">
        <f>MID(Main!AR42,12,1)</f>
        <v>A</v>
      </c>
      <c r="N118" s="20" t="str">
        <f>MID(Main!AR42,13,1)</f>
        <v>N</v>
      </c>
      <c r="O118" s="20" t="str">
        <f>MID(Main!AR42,14,1)</f>
        <v>I</v>
      </c>
      <c r="P118" s="20" t="str">
        <f>MID(Main!AR42,15,1)</f>
        <v/>
      </c>
      <c r="Q118" s="20" t="str">
        <f>MID(Main!AR42,16,1)</f>
        <v/>
      </c>
      <c r="R118" s="20" t="str">
        <f>MID(Main!AR42,17,1)</f>
        <v/>
      </c>
      <c r="S118" s="20" t="str">
        <f>MID(Main!AR42,18,1)</f>
        <v/>
      </c>
      <c r="T118" s="20" t="str">
        <f>MID(Main!AR42,19,1)</f>
        <v/>
      </c>
      <c r="U118" s="20" t="str">
        <f>MID(Main!AR42,20,1)</f>
        <v/>
      </c>
      <c r="V118" s="20" t="str">
        <f>MID(Main!AR42,21,1)</f>
        <v/>
      </c>
      <c r="W118" s="20" t="str">
        <f>MID(Main!AR42,22,1)</f>
        <v/>
      </c>
      <c r="X118" s="20" t="str">
        <f>MID(Main!AR42,23,1)</f>
        <v/>
      </c>
      <c r="Y118" s="20" t="str">
        <f>MID(Main!AR42,24,1)</f>
        <v/>
      </c>
      <c r="Z118" s="20" t="str">
        <f>MID(Main!AR42,25,1)</f>
        <v/>
      </c>
      <c r="AA118" s="20" t="str">
        <f>MID(Main!AR42,26,1)</f>
        <v/>
      </c>
      <c r="AB118" s="20" t="str">
        <f>MID(Main!AR42,27,1)</f>
        <v/>
      </c>
      <c r="AC118" s="20" t="str">
        <f>MID(Main!AR42,28,1)</f>
        <v/>
      </c>
      <c r="AD118" s="20" t="str">
        <f>MID(Main!AR42,29,1)</f>
        <v/>
      </c>
      <c r="AE118" s="20" t="str">
        <f>MID(Main!AR42,30,1)</f>
        <v/>
      </c>
      <c r="AF118" s="20" t="str">
        <f>MID(Main!AR42,31,1)</f>
        <v/>
      </c>
      <c r="AG118" s="20" t="str">
        <f>MID(Main!AR42,32,1)</f>
        <v/>
      </c>
      <c r="AH118" s="20" t="str">
        <f>MID(Main!AR42,33,1)</f>
        <v/>
      </c>
      <c r="AI118" s="20" t="str">
        <f>MID(Main!AR42,34,1)</f>
        <v/>
      </c>
      <c r="AJ118" s="20" t="str">
        <f>MID(Main!AR42,35,1)</f>
        <v/>
      </c>
      <c r="AK118" s="20" t="str">
        <f>MID(Main!AR42,36,1)</f>
        <v/>
      </c>
      <c r="AL118" s="20" t="str">
        <f>MID(Main!AR42,37,1)</f>
        <v/>
      </c>
      <c r="AM118" s="20" t="str">
        <f>MID(Main!AR42,38,1)</f>
        <v/>
      </c>
      <c r="AN118" s="20" t="str">
        <f>MID(Main!AR42,39,1)</f>
        <v/>
      </c>
      <c r="AO118" s="20" t="str">
        <f>MID(Main!AR42,40,1)</f>
        <v/>
      </c>
      <c r="AP118" s="20" t="str">
        <f>MID(Main!AR42,41,1)</f>
        <v/>
      </c>
      <c r="AQ118" s="20" t="str">
        <f>MID(Main!AR42,42,1)</f>
        <v/>
      </c>
      <c r="AR118" s="196"/>
      <c r="AS118" s="196"/>
      <c r="AT118" s="196"/>
      <c r="AU118" s="196"/>
      <c r="AV118" s="196"/>
      <c r="AW118" s="196"/>
      <c r="AX118" s="196"/>
      <c r="AY118" s="196"/>
      <c r="AZ118" s="196"/>
      <c r="BA118" s="196"/>
      <c r="BB118" s="196"/>
      <c r="BC118" s="196"/>
      <c r="BD118" s="196"/>
      <c r="BE118" s="196"/>
      <c r="BF118" s="196"/>
      <c r="BG118" s="196"/>
      <c r="BH118" s="196"/>
      <c r="BI118" s="199"/>
    </row>
    <row r="119" spans="1:61" ht="15" customHeight="1">
      <c r="A119" s="200">
        <f>IF(AR119="","",SUBTOTAL(103,$AR$8:AR119))</f>
        <v>38</v>
      </c>
      <c r="B119" s="18" t="str">
        <f>MID(Main!AP43,1,1)</f>
        <v>S</v>
      </c>
      <c r="C119" s="18" t="str">
        <f>MID(Main!AP43,2,1)</f>
        <v>H</v>
      </c>
      <c r="D119" s="18" t="str">
        <f>MID(Main!AP43,3,1)</f>
        <v>A</v>
      </c>
      <c r="E119" s="18" t="str">
        <f>MID(Main!AP43,4,1)</f>
        <v>I</v>
      </c>
      <c r="F119" s="18" t="str">
        <f>MID(Main!AP43,5,1)</f>
        <v>K</v>
      </c>
      <c r="G119" s="18" t="str">
        <f>MID(Main!AP43,6,1)</f>
        <v xml:space="preserve"> </v>
      </c>
      <c r="H119" s="18" t="str">
        <f>MID(Main!AP43,7,1)</f>
        <v>A</v>
      </c>
      <c r="I119" s="18" t="str">
        <f>MID(Main!AP43,8,1)</f>
        <v>L</v>
      </c>
      <c r="J119" s="18" t="str">
        <f>MID(Main!AP43,9,1)</f>
        <v>T</v>
      </c>
      <c r="K119" s="18" t="str">
        <f>MID(Main!AP43,10,1)</f>
        <v>H</v>
      </c>
      <c r="L119" s="18" t="str">
        <f>MID(Main!AP43,11,1)</f>
        <v>A</v>
      </c>
      <c r="M119" s="18" t="str">
        <f>MID(Main!AP43,12,1)</f>
        <v>F</v>
      </c>
      <c r="N119" s="18" t="str">
        <f>MID(Main!AP43,13,1)</f>
        <v/>
      </c>
      <c r="O119" s="18" t="str">
        <f>MID(Main!AP43,14,1)</f>
        <v/>
      </c>
      <c r="P119" s="18" t="str">
        <f>MID(Main!AP43,15,1)</f>
        <v/>
      </c>
      <c r="Q119" s="18" t="str">
        <f>MID(Main!AP43,16,1)</f>
        <v/>
      </c>
      <c r="R119" s="18" t="str">
        <f>MID(Main!AP43,17,1)</f>
        <v/>
      </c>
      <c r="S119" s="18" t="str">
        <f>MID(Main!AP43,18,1)</f>
        <v/>
      </c>
      <c r="T119" s="18" t="str">
        <f>MID(Main!AP43,19,1)</f>
        <v/>
      </c>
      <c r="U119" s="18" t="str">
        <f>MID(Main!AP43,20,1)</f>
        <v/>
      </c>
      <c r="V119" s="18" t="str">
        <f>MID(Main!AP43,21,1)</f>
        <v/>
      </c>
      <c r="W119" s="18" t="str">
        <f>MID(Main!AP43,22,1)</f>
        <v/>
      </c>
      <c r="X119" s="18" t="str">
        <f>MID(Main!AP43,23,1)</f>
        <v/>
      </c>
      <c r="Y119" s="18" t="str">
        <f>MID(Main!AP43,24,1)</f>
        <v/>
      </c>
      <c r="Z119" s="18" t="str">
        <f>MID(Main!AP43,25,1)</f>
        <v/>
      </c>
      <c r="AA119" s="18" t="str">
        <f>MID(Main!AP43,26,1)</f>
        <v/>
      </c>
      <c r="AB119" s="18" t="str">
        <f>MID(Main!AP43,27,1)</f>
        <v/>
      </c>
      <c r="AC119" s="18" t="str">
        <f>MID(Main!AP43,28,1)</f>
        <v/>
      </c>
      <c r="AD119" s="18" t="str">
        <f>MID(Main!AP43,29,1)</f>
        <v/>
      </c>
      <c r="AE119" s="18" t="str">
        <f>MID(Main!AP43,30,1)</f>
        <v/>
      </c>
      <c r="AF119" s="18" t="str">
        <f>MID(Main!AP43,31,1)</f>
        <v/>
      </c>
      <c r="AG119" s="18" t="str">
        <f>MID(Main!AP43,32,1)</f>
        <v/>
      </c>
      <c r="AH119" s="18" t="str">
        <f>MID(Main!AP43,33,1)</f>
        <v/>
      </c>
      <c r="AI119" s="18" t="str">
        <f>MID(Main!AP43,34,1)</f>
        <v/>
      </c>
      <c r="AJ119" s="18" t="str">
        <f>MID(Main!AP43,35,1)</f>
        <v/>
      </c>
      <c r="AK119" s="18" t="str">
        <f>MID(Main!AP43,36,1)</f>
        <v/>
      </c>
      <c r="AL119" s="18" t="str">
        <f>MID(Main!AP43,37,1)</f>
        <v/>
      </c>
      <c r="AM119" s="18" t="str">
        <f>MID(Main!AP43,38,1)</f>
        <v/>
      </c>
      <c r="AN119" s="18" t="str">
        <f>MID(Main!AP43,39,1)</f>
        <v/>
      </c>
      <c r="AO119" s="18" t="str">
        <f>MID(Main!AP43,40,1)</f>
        <v/>
      </c>
      <c r="AP119" s="18" t="str">
        <f>MID(Main!AP43,41,1)</f>
        <v/>
      </c>
      <c r="AQ119" s="18" t="str">
        <f>MID(Main!AP43,42,1)</f>
        <v/>
      </c>
      <c r="AR119" s="194" t="str">
        <f>IF(Main!W43="","",Main!W43)</f>
        <v>B</v>
      </c>
      <c r="AS119" s="194" t="str">
        <f>IF(Main!X43="","",Main!X43)</f>
        <v/>
      </c>
      <c r="AT119" s="194" t="str">
        <f>IF(Main!Y43="","",Main!Y43)</f>
        <v/>
      </c>
      <c r="AU119" s="194" t="str">
        <f>IF(Main!Z43="","",Main!Z43)</f>
        <v>01</v>
      </c>
      <c r="AV119" s="194" t="str">
        <f>IF(Main!AA43="","",Main!AA43)</f>
        <v>07</v>
      </c>
      <c r="AW119" s="194" t="str">
        <f>IF(Main!AB43="","",Main!AB43)</f>
        <v>2026</v>
      </c>
      <c r="AX119" s="194" t="str">
        <f>IF(Main!AC43="","",Main!AC43)</f>
        <v>A</v>
      </c>
      <c r="AY119" s="194" t="str">
        <f>IF(Main!AD43="","",Main!AD43)</f>
        <v>01T</v>
      </c>
      <c r="AZ119" s="194" t="str">
        <f>IF(Main!AE43="","",Main!AE43)</f>
        <v>02T</v>
      </c>
      <c r="BA119" s="194" t="str">
        <f>IF(Main!AF43="","",Main!AF43)</f>
        <v>09H</v>
      </c>
      <c r="BB119" s="194" t="str">
        <f>IF(Main!AG43="","",Main!AG43)</f>
        <v>13E</v>
      </c>
      <c r="BC119" s="194" t="str">
        <f>IF(Main!AH43="","",Main!AH43)</f>
        <v>T</v>
      </c>
      <c r="BD119" s="194" t="str">
        <f>IF(Main!AI43="","",Main!AI43)</f>
        <v>15T</v>
      </c>
      <c r="BE119" s="194" t="str">
        <f>IF(Main!AJ43="","",Main!AJ43)</f>
        <v>19T</v>
      </c>
      <c r="BF119" s="194" t="str">
        <f>IF(Main!AK43="","",Main!AK43)</f>
        <v>21T</v>
      </c>
      <c r="BG119" s="194">
        <f>IF(Main!AL43="","",Main!AL43)</f>
        <v>6</v>
      </c>
      <c r="BH119" s="194" t="str">
        <f>IF(Main!AM43="","",Main!AM43)</f>
        <v/>
      </c>
      <c r="BI119" s="197" t="str">
        <f>IF(Main!AN43="","",Main!AN43)</f>
        <v>Fee Paid Rs: 125</v>
      </c>
    </row>
    <row r="120" spans="1:61" ht="15" customHeight="1">
      <c r="A120" s="201"/>
      <c r="B120" s="19" t="str">
        <f>MID(Main!AQ43,1,1)</f>
        <v>S</v>
      </c>
      <c r="C120" s="19" t="str">
        <f>MID(Main!AQ43,2,1)</f>
        <v>H</v>
      </c>
      <c r="D120" s="19" t="str">
        <f>MID(Main!AQ43,3,1)</f>
        <v>A</v>
      </c>
      <c r="E120" s="19" t="str">
        <f>MID(Main!AQ43,4,1)</f>
        <v>I</v>
      </c>
      <c r="F120" s="19" t="str">
        <f>MID(Main!AQ43,5,1)</f>
        <v>K</v>
      </c>
      <c r="G120" s="19" t="str">
        <f>MID(Main!AQ43,6,1)</f>
        <v xml:space="preserve"> </v>
      </c>
      <c r="H120" s="19" t="str">
        <f>MID(Main!AQ43,7,1)</f>
        <v>V</v>
      </c>
      <c r="I120" s="19" t="str">
        <f>MID(Main!AQ43,8,1)</f>
        <v>E</v>
      </c>
      <c r="J120" s="19" t="str">
        <f>MID(Main!AQ43,9,1)</f>
        <v>N</v>
      </c>
      <c r="K120" s="19" t="str">
        <f>MID(Main!AQ43,10,1)</f>
        <v>K</v>
      </c>
      <c r="L120" s="19" t="str">
        <f>MID(Main!AQ43,11,1)</f>
        <v>A</v>
      </c>
      <c r="M120" s="19" t="str">
        <f>MID(Main!AQ43,12,1)</f>
        <v>T</v>
      </c>
      <c r="N120" s="19" t="str">
        <f>MID(Main!AQ43,13,1)</f>
        <v>A</v>
      </c>
      <c r="O120" s="19" t="str">
        <f>MID(Main!AQ43,14,1)</f>
        <v>R</v>
      </c>
      <c r="P120" s="19" t="str">
        <f>MID(Main!AQ43,15,1)</f>
        <v>A</v>
      </c>
      <c r="Q120" s="19" t="str">
        <f>MID(Main!AQ43,16,1)</f>
        <v>M</v>
      </c>
      <c r="R120" s="19" t="str">
        <f>MID(Main!AQ43,17,1)</f>
        <v>A</v>
      </c>
      <c r="S120" s="19" t="str">
        <f>MID(Main!AQ43,18,1)</f>
        <v>N</v>
      </c>
      <c r="T120" s="19" t="str">
        <f>MID(Main!AQ43,19,1)</f>
        <v>A</v>
      </c>
      <c r="U120" s="19" t="str">
        <f>MID(Main!AQ43,20,1)</f>
        <v>I</v>
      </c>
      <c r="V120" s="19" t="str">
        <f>MID(Main!AQ43,21,1)</f>
        <v>A</v>
      </c>
      <c r="W120" s="19" t="str">
        <f>MID(Main!AQ43,22,1)</f>
        <v>H</v>
      </c>
      <c r="X120" s="19" t="str">
        <f>MID(Main!AQ43,23,1)</f>
        <v/>
      </c>
      <c r="Y120" s="19" t="str">
        <f>MID(Main!AQ43,24,1)</f>
        <v/>
      </c>
      <c r="Z120" s="19" t="str">
        <f>MID(Main!AQ43,25,1)</f>
        <v/>
      </c>
      <c r="AA120" s="19" t="str">
        <f>MID(Main!AQ43,26,1)</f>
        <v/>
      </c>
      <c r="AB120" s="19" t="str">
        <f>MID(Main!AQ43,27,1)</f>
        <v/>
      </c>
      <c r="AC120" s="19" t="str">
        <f>MID(Main!AQ43,28,1)</f>
        <v/>
      </c>
      <c r="AD120" s="19" t="str">
        <f>MID(Main!AQ43,29,1)</f>
        <v/>
      </c>
      <c r="AE120" s="19" t="str">
        <f>MID(Main!AQ43,30,1)</f>
        <v/>
      </c>
      <c r="AF120" s="19" t="str">
        <f>MID(Main!AQ43,31,1)</f>
        <v/>
      </c>
      <c r="AG120" s="19" t="str">
        <f>MID(Main!AQ43,32,1)</f>
        <v/>
      </c>
      <c r="AH120" s="19" t="str">
        <f>MID(Main!AQ43,33,1)</f>
        <v/>
      </c>
      <c r="AI120" s="19" t="str">
        <f>MID(Main!AQ43,34,1)</f>
        <v/>
      </c>
      <c r="AJ120" s="19" t="str">
        <f>MID(Main!AQ43,35,1)</f>
        <v/>
      </c>
      <c r="AK120" s="19" t="str">
        <f>MID(Main!AQ43,36,1)</f>
        <v/>
      </c>
      <c r="AL120" s="19" t="str">
        <f>MID(Main!AQ43,37,1)</f>
        <v/>
      </c>
      <c r="AM120" s="19" t="str">
        <f>MID(Main!AQ43,38,1)</f>
        <v/>
      </c>
      <c r="AN120" s="19" t="str">
        <f>MID(Main!AQ43,39,1)</f>
        <v/>
      </c>
      <c r="AO120" s="19" t="str">
        <f>MID(Main!AQ43,40,1)</f>
        <v/>
      </c>
      <c r="AP120" s="19" t="str">
        <f>MID(Main!AQ43,41,1)</f>
        <v/>
      </c>
      <c r="AQ120" s="19" t="str">
        <f>MID(Main!AQ43,42,1)</f>
        <v/>
      </c>
      <c r="AR120" s="195"/>
      <c r="AS120" s="195"/>
      <c r="AT120" s="195"/>
      <c r="AU120" s="195"/>
      <c r="AV120" s="195"/>
      <c r="AW120" s="195"/>
      <c r="AX120" s="195"/>
      <c r="AY120" s="195"/>
      <c r="AZ120" s="195"/>
      <c r="BA120" s="195"/>
      <c r="BB120" s="195"/>
      <c r="BC120" s="195"/>
      <c r="BD120" s="195"/>
      <c r="BE120" s="195"/>
      <c r="BF120" s="195"/>
      <c r="BG120" s="195"/>
      <c r="BH120" s="195"/>
      <c r="BI120" s="198"/>
    </row>
    <row r="121" spans="1:61" ht="15" customHeight="1">
      <c r="A121" s="202"/>
      <c r="B121" s="20" t="str">
        <f>MID(Main!AR43,1,1)</f>
        <v>S</v>
      </c>
      <c r="C121" s="20" t="str">
        <f>MID(Main!AR43,2,1)</f>
        <v>H</v>
      </c>
      <c r="D121" s="20" t="str">
        <f>MID(Main!AR43,3,1)</f>
        <v>A</v>
      </c>
      <c r="E121" s="20" t="str">
        <f>MID(Main!AR43,4,1)</f>
        <v>I</v>
      </c>
      <c r="F121" s="20" t="str">
        <f>MID(Main!AR43,5,1)</f>
        <v>K</v>
      </c>
      <c r="G121" s="20" t="str">
        <f>MID(Main!AR43,6,1)</f>
        <v xml:space="preserve"> </v>
      </c>
      <c r="H121" s="20" t="str">
        <f>MID(Main!AR43,7,1)</f>
        <v>N</v>
      </c>
      <c r="I121" s="20" t="str">
        <f>MID(Main!AR43,8,1)</f>
        <v>A</v>
      </c>
      <c r="J121" s="20" t="str">
        <f>MID(Main!AR43,9,1)</f>
        <v>G</v>
      </c>
      <c r="K121" s="20" t="str">
        <f>MID(Main!AR43,10,1)</f>
        <v>A</v>
      </c>
      <c r="L121" s="20" t="str">
        <f>MID(Main!AR43,11,1)</f>
        <v>M</v>
      </c>
      <c r="M121" s="20" t="str">
        <f>MID(Main!AR43,12,1)</f>
        <v>A</v>
      </c>
      <c r="N121" s="20" t="str">
        <f>MID(Main!AR43,13,1)</f>
        <v>N</v>
      </c>
      <c r="O121" s="20" t="str">
        <f>MID(Main!AR43,14,1)</f>
        <v>I</v>
      </c>
      <c r="P121" s="20" t="str">
        <f>MID(Main!AR43,15,1)</f>
        <v/>
      </c>
      <c r="Q121" s="20" t="str">
        <f>MID(Main!AR43,16,1)</f>
        <v/>
      </c>
      <c r="R121" s="20" t="str">
        <f>MID(Main!AR43,17,1)</f>
        <v/>
      </c>
      <c r="S121" s="20" t="str">
        <f>MID(Main!AR43,18,1)</f>
        <v/>
      </c>
      <c r="T121" s="20" t="str">
        <f>MID(Main!AR43,19,1)</f>
        <v/>
      </c>
      <c r="U121" s="20" t="str">
        <f>MID(Main!AR43,20,1)</f>
        <v/>
      </c>
      <c r="V121" s="20" t="str">
        <f>MID(Main!AR43,21,1)</f>
        <v/>
      </c>
      <c r="W121" s="20" t="str">
        <f>MID(Main!AR43,22,1)</f>
        <v/>
      </c>
      <c r="X121" s="20" t="str">
        <f>MID(Main!AR43,23,1)</f>
        <v/>
      </c>
      <c r="Y121" s="20" t="str">
        <f>MID(Main!AR43,24,1)</f>
        <v/>
      </c>
      <c r="Z121" s="20" t="str">
        <f>MID(Main!AR43,25,1)</f>
        <v/>
      </c>
      <c r="AA121" s="20" t="str">
        <f>MID(Main!AR43,26,1)</f>
        <v/>
      </c>
      <c r="AB121" s="20" t="str">
        <f>MID(Main!AR43,27,1)</f>
        <v/>
      </c>
      <c r="AC121" s="20" t="str">
        <f>MID(Main!AR43,28,1)</f>
        <v/>
      </c>
      <c r="AD121" s="20" t="str">
        <f>MID(Main!AR43,29,1)</f>
        <v/>
      </c>
      <c r="AE121" s="20" t="str">
        <f>MID(Main!AR43,30,1)</f>
        <v/>
      </c>
      <c r="AF121" s="20" t="str">
        <f>MID(Main!AR43,31,1)</f>
        <v/>
      </c>
      <c r="AG121" s="20" t="str">
        <f>MID(Main!AR43,32,1)</f>
        <v/>
      </c>
      <c r="AH121" s="20" t="str">
        <f>MID(Main!AR43,33,1)</f>
        <v/>
      </c>
      <c r="AI121" s="20" t="str">
        <f>MID(Main!AR43,34,1)</f>
        <v/>
      </c>
      <c r="AJ121" s="20" t="str">
        <f>MID(Main!AR43,35,1)</f>
        <v/>
      </c>
      <c r="AK121" s="20" t="str">
        <f>MID(Main!AR43,36,1)</f>
        <v/>
      </c>
      <c r="AL121" s="20" t="str">
        <f>MID(Main!AR43,37,1)</f>
        <v/>
      </c>
      <c r="AM121" s="20" t="str">
        <f>MID(Main!AR43,38,1)</f>
        <v/>
      </c>
      <c r="AN121" s="20" t="str">
        <f>MID(Main!AR43,39,1)</f>
        <v/>
      </c>
      <c r="AO121" s="20" t="str">
        <f>MID(Main!AR43,40,1)</f>
        <v/>
      </c>
      <c r="AP121" s="20" t="str">
        <f>MID(Main!AR43,41,1)</f>
        <v/>
      </c>
      <c r="AQ121" s="20" t="str">
        <f>MID(Main!AR43,42,1)</f>
        <v/>
      </c>
      <c r="AR121" s="196"/>
      <c r="AS121" s="196"/>
      <c r="AT121" s="196"/>
      <c r="AU121" s="196"/>
      <c r="AV121" s="196"/>
      <c r="AW121" s="196"/>
      <c r="AX121" s="196"/>
      <c r="AY121" s="196"/>
      <c r="AZ121" s="196"/>
      <c r="BA121" s="196"/>
      <c r="BB121" s="196"/>
      <c r="BC121" s="196"/>
      <c r="BD121" s="196"/>
      <c r="BE121" s="196"/>
      <c r="BF121" s="196"/>
      <c r="BG121" s="196"/>
      <c r="BH121" s="196"/>
      <c r="BI121" s="199"/>
    </row>
    <row r="122" spans="1:61" ht="15" customHeight="1">
      <c r="A122" s="200">
        <f>IF(AR122="","",SUBTOTAL(103,$AR$8:AR122))</f>
        <v>39</v>
      </c>
      <c r="B122" s="18" t="str">
        <f>MID(Main!AP44,1,1)</f>
        <v>T</v>
      </c>
      <c r="C122" s="18" t="str">
        <f>MID(Main!AP44,2,1)</f>
        <v>H</v>
      </c>
      <c r="D122" s="18" t="str">
        <f>MID(Main!AP44,3,1)</f>
        <v>A</v>
      </c>
      <c r="E122" s="18" t="str">
        <f>MID(Main!AP44,4,1)</f>
        <v>T</v>
      </c>
      <c r="F122" s="18" t="str">
        <f>MID(Main!AP44,5,1)</f>
        <v>H</v>
      </c>
      <c r="G122" s="18" t="str">
        <f>MID(Main!AP44,6,1)</f>
        <v>A</v>
      </c>
      <c r="H122" s="18" t="str">
        <f>MID(Main!AP44,7,1)</f>
        <v>P</v>
      </c>
      <c r="I122" s="18" t="str">
        <f>MID(Main!AP44,8,1)</f>
        <v>U</v>
      </c>
      <c r="J122" s="18" t="str">
        <f>MID(Main!AP44,9,1)</f>
        <v>D</v>
      </c>
      <c r="K122" s="18" t="str">
        <f>MID(Main!AP44,10,1)</f>
        <v>I</v>
      </c>
      <c r="L122" s="18" t="str">
        <f>MID(Main!AP44,11,1)</f>
        <v xml:space="preserve"> </v>
      </c>
      <c r="M122" s="18" t="str">
        <f>MID(Main!AP44,12,1)</f>
        <v>A</v>
      </c>
      <c r="N122" s="18" t="str">
        <f>MID(Main!AP44,13,1)</f>
        <v>N</v>
      </c>
      <c r="O122" s="18" t="str">
        <f>MID(Main!AP44,14,1)</f>
        <v>I</v>
      </c>
      <c r="P122" s="18" t="str">
        <f>MID(Main!AP44,15,1)</f>
        <v>L</v>
      </c>
      <c r="Q122" s="18" t="str">
        <f>MID(Main!AP44,16,1)</f>
        <v/>
      </c>
      <c r="R122" s="18" t="str">
        <f>MID(Main!AP44,17,1)</f>
        <v/>
      </c>
      <c r="S122" s="18" t="str">
        <f>MID(Main!AP44,18,1)</f>
        <v/>
      </c>
      <c r="T122" s="18" t="str">
        <f>MID(Main!AP44,19,1)</f>
        <v/>
      </c>
      <c r="U122" s="18" t="str">
        <f>MID(Main!AP44,20,1)</f>
        <v/>
      </c>
      <c r="V122" s="18" t="str">
        <f>MID(Main!AP44,21,1)</f>
        <v/>
      </c>
      <c r="W122" s="18" t="str">
        <f>MID(Main!AP44,22,1)</f>
        <v/>
      </c>
      <c r="X122" s="18" t="str">
        <f>MID(Main!AP44,23,1)</f>
        <v/>
      </c>
      <c r="Y122" s="18" t="str">
        <f>MID(Main!AP44,24,1)</f>
        <v/>
      </c>
      <c r="Z122" s="18" t="str">
        <f>MID(Main!AP44,25,1)</f>
        <v/>
      </c>
      <c r="AA122" s="18" t="str">
        <f>MID(Main!AP44,26,1)</f>
        <v/>
      </c>
      <c r="AB122" s="18" t="str">
        <f>MID(Main!AP44,27,1)</f>
        <v/>
      </c>
      <c r="AC122" s="18" t="str">
        <f>MID(Main!AP44,28,1)</f>
        <v/>
      </c>
      <c r="AD122" s="18" t="str">
        <f>MID(Main!AP44,29,1)</f>
        <v/>
      </c>
      <c r="AE122" s="18" t="str">
        <f>MID(Main!AP44,30,1)</f>
        <v/>
      </c>
      <c r="AF122" s="18" t="str">
        <f>MID(Main!AP44,31,1)</f>
        <v/>
      </c>
      <c r="AG122" s="18" t="str">
        <f>MID(Main!AP44,32,1)</f>
        <v/>
      </c>
      <c r="AH122" s="18" t="str">
        <f>MID(Main!AP44,33,1)</f>
        <v/>
      </c>
      <c r="AI122" s="18" t="str">
        <f>MID(Main!AP44,34,1)</f>
        <v/>
      </c>
      <c r="AJ122" s="18" t="str">
        <f>MID(Main!AP44,35,1)</f>
        <v/>
      </c>
      <c r="AK122" s="18" t="str">
        <f>MID(Main!AP44,36,1)</f>
        <v/>
      </c>
      <c r="AL122" s="18" t="str">
        <f>MID(Main!AP44,37,1)</f>
        <v/>
      </c>
      <c r="AM122" s="18" t="str">
        <f>MID(Main!AP44,38,1)</f>
        <v/>
      </c>
      <c r="AN122" s="18" t="str">
        <f>MID(Main!AP44,39,1)</f>
        <v/>
      </c>
      <c r="AO122" s="18" t="str">
        <f>MID(Main!AP44,40,1)</f>
        <v/>
      </c>
      <c r="AP122" s="18" t="str">
        <f>MID(Main!AP44,41,1)</f>
        <v/>
      </c>
      <c r="AQ122" s="18" t="str">
        <f>MID(Main!AP44,42,1)</f>
        <v/>
      </c>
      <c r="AR122" s="194" t="str">
        <f>IF(Main!W44="","",Main!W44)</f>
        <v>B</v>
      </c>
      <c r="AS122" s="194" t="str">
        <f>IF(Main!X44="","",Main!X44)</f>
        <v/>
      </c>
      <c r="AT122" s="194" t="str">
        <f>IF(Main!Y44="","",Main!Y44)</f>
        <v/>
      </c>
      <c r="AU122" s="194" t="str">
        <f>IF(Main!Z44="","",Main!Z44)</f>
        <v>01</v>
      </c>
      <c r="AV122" s="194" t="str">
        <f>IF(Main!AA44="","",Main!AA44)</f>
        <v>07</v>
      </c>
      <c r="AW122" s="194" t="str">
        <f>IF(Main!AB44="","",Main!AB44)</f>
        <v>2027</v>
      </c>
      <c r="AX122" s="194" t="str">
        <f>IF(Main!AC44="","",Main!AC44)</f>
        <v>A</v>
      </c>
      <c r="AY122" s="194" t="str">
        <f>IF(Main!AD44="","",Main!AD44)</f>
        <v>01T</v>
      </c>
      <c r="AZ122" s="194" t="str">
        <f>IF(Main!AE44="","",Main!AE44)</f>
        <v>02T</v>
      </c>
      <c r="BA122" s="194" t="str">
        <f>IF(Main!AF44="","",Main!AF44)</f>
        <v>09H</v>
      </c>
      <c r="BB122" s="194" t="str">
        <f>IF(Main!AG44="","",Main!AG44)</f>
        <v>13E</v>
      </c>
      <c r="BC122" s="194" t="str">
        <f>IF(Main!AH44="","",Main!AH44)</f>
        <v>T</v>
      </c>
      <c r="BD122" s="194" t="str">
        <f>IF(Main!AI44="","",Main!AI44)</f>
        <v>15T</v>
      </c>
      <c r="BE122" s="194" t="str">
        <f>IF(Main!AJ44="","",Main!AJ44)</f>
        <v>19T</v>
      </c>
      <c r="BF122" s="194" t="str">
        <f>IF(Main!AK44="","",Main!AK44)</f>
        <v>21T</v>
      </c>
      <c r="BG122" s="194">
        <f>IF(Main!AL44="","",Main!AL44)</f>
        <v>6</v>
      </c>
      <c r="BH122" s="194" t="str">
        <f>IF(Main!AM44="","",Main!AM44)</f>
        <v/>
      </c>
      <c r="BI122" s="197" t="str">
        <f>IF(Main!AN44="","",Main!AN44)</f>
        <v>Fee Paid Rs: 125</v>
      </c>
    </row>
    <row r="123" spans="1:61" ht="15" customHeight="1">
      <c r="A123" s="201"/>
      <c r="B123" s="19" t="str">
        <f>MID(Main!AQ44,1,1)</f>
        <v>T</v>
      </c>
      <c r="C123" s="19" t="str">
        <f>MID(Main!AQ44,2,1)</f>
        <v>H</v>
      </c>
      <c r="D123" s="19" t="str">
        <f>MID(Main!AQ44,3,1)</f>
        <v>A</v>
      </c>
      <c r="E123" s="19" t="str">
        <f>MID(Main!AQ44,4,1)</f>
        <v>T</v>
      </c>
      <c r="F123" s="19" t="str">
        <f>MID(Main!AQ44,5,1)</f>
        <v>H</v>
      </c>
      <c r="G123" s="19" t="str">
        <f>MID(Main!AQ44,6,1)</f>
        <v>A</v>
      </c>
      <c r="H123" s="19" t="str">
        <f>MID(Main!AQ44,7,1)</f>
        <v>P</v>
      </c>
      <c r="I123" s="19" t="str">
        <f>MID(Main!AQ44,8,1)</f>
        <v>U</v>
      </c>
      <c r="J123" s="19" t="str">
        <f>MID(Main!AQ44,9,1)</f>
        <v>D</v>
      </c>
      <c r="K123" s="19" t="str">
        <f>MID(Main!AQ44,10,1)</f>
        <v>I</v>
      </c>
      <c r="L123" s="19" t="str">
        <f>MID(Main!AQ44,11,1)</f>
        <v xml:space="preserve"> </v>
      </c>
      <c r="M123" s="19" t="str">
        <f>MID(Main!AQ44,12,1)</f>
        <v>V</v>
      </c>
      <c r="N123" s="19" t="str">
        <f>MID(Main!AQ44,13,1)</f>
        <v>E</v>
      </c>
      <c r="O123" s="19" t="str">
        <f>MID(Main!AQ44,14,1)</f>
        <v>N</v>
      </c>
      <c r="P123" s="19" t="str">
        <f>MID(Main!AQ44,15,1)</f>
        <v>K</v>
      </c>
      <c r="Q123" s="19" t="str">
        <f>MID(Main!AQ44,16,1)</f>
        <v>A</v>
      </c>
      <c r="R123" s="19" t="str">
        <f>MID(Main!AQ44,17,1)</f>
        <v>T</v>
      </c>
      <c r="S123" s="19" t="str">
        <f>MID(Main!AQ44,18,1)</f>
        <v>A</v>
      </c>
      <c r="T123" s="19" t="str">
        <f>MID(Main!AQ44,19,1)</f>
        <v>R</v>
      </c>
      <c r="U123" s="19" t="str">
        <f>MID(Main!AQ44,20,1)</f>
        <v>A</v>
      </c>
      <c r="V123" s="19" t="str">
        <f>MID(Main!AQ44,21,1)</f>
        <v>M</v>
      </c>
      <c r="W123" s="19" t="str">
        <f>MID(Main!AQ44,22,1)</f>
        <v>A</v>
      </c>
      <c r="X123" s="19" t="str">
        <f>MID(Main!AQ44,23,1)</f>
        <v>N</v>
      </c>
      <c r="Y123" s="19" t="str">
        <f>MID(Main!AQ44,24,1)</f>
        <v>A</v>
      </c>
      <c r="Z123" s="19" t="str">
        <f>MID(Main!AQ44,25,1)</f>
        <v>I</v>
      </c>
      <c r="AA123" s="19" t="str">
        <f>MID(Main!AQ44,26,1)</f>
        <v>A</v>
      </c>
      <c r="AB123" s="19" t="str">
        <f>MID(Main!AQ44,27,1)</f>
        <v>H</v>
      </c>
      <c r="AC123" s="19" t="str">
        <f>MID(Main!AQ44,28,1)</f>
        <v/>
      </c>
      <c r="AD123" s="19" t="str">
        <f>MID(Main!AQ44,29,1)</f>
        <v/>
      </c>
      <c r="AE123" s="19" t="str">
        <f>MID(Main!AQ44,30,1)</f>
        <v/>
      </c>
      <c r="AF123" s="19" t="str">
        <f>MID(Main!AQ44,31,1)</f>
        <v/>
      </c>
      <c r="AG123" s="19" t="str">
        <f>MID(Main!AQ44,32,1)</f>
        <v/>
      </c>
      <c r="AH123" s="19" t="str">
        <f>MID(Main!AQ44,33,1)</f>
        <v/>
      </c>
      <c r="AI123" s="19" t="str">
        <f>MID(Main!AQ44,34,1)</f>
        <v/>
      </c>
      <c r="AJ123" s="19" t="str">
        <f>MID(Main!AQ44,35,1)</f>
        <v/>
      </c>
      <c r="AK123" s="19" t="str">
        <f>MID(Main!AQ44,36,1)</f>
        <v/>
      </c>
      <c r="AL123" s="19" t="str">
        <f>MID(Main!AQ44,37,1)</f>
        <v/>
      </c>
      <c r="AM123" s="19" t="str">
        <f>MID(Main!AQ44,38,1)</f>
        <v/>
      </c>
      <c r="AN123" s="19" t="str">
        <f>MID(Main!AQ44,39,1)</f>
        <v/>
      </c>
      <c r="AO123" s="19" t="str">
        <f>MID(Main!AQ44,40,1)</f>
        <v/>
      </c>
      <c r="AP123" s="19" t="str">
        <f>MID(Main!AQ44,41,1)</f>
        <v/>
      </c>
      <c r="AQ123" s="19" t="str">
        <f>MID(Main!AQ44,42,1)</f>
        <v/>
      </c>
      <c r="AR123" s="195"/>
      <c r="AS123" s="195"/>
      <c r="AT123" s="195"/>
      <c r="AU123" s="195"/>
      <c r="AV123" s="195"/>
      <c r="AW123" s="195"/>
      <c r="AX123" s="195"/>
      <c r="AY123" s="195"/>
      <c r="AZ123" s="195"/>
      <c r="BA123" s="195"/>
      <c r="BB123" s="195"/>
      <c r="BC123" s="195"/>
      <c r="BD123" s="195"/>
      <c r="BE123" s="195"/>
      <c r="BF123" s="195"/>
      <c r="BG123" s="195"/>
      <c r="BH123" s="195"/>
      <c r="BI123" s="198"/>
    </row>
    <row r="124" spans="1:61" ht="15" customHeight="1">
      <c r="A124" s="202"/>
      <c r="B124" s="20" t="str">
        <f>MID(Main!AR44,1,1)</f>
        <v>T</v>
      </c>
      <c r="C124" s="20" t="str">
        <f>MID(Main!AR44,2,1)</f>
        <v>H</v>
      </c>
      <c r="D124" s="20" t="str">
        <f>MID(Main!AR44,3,1)</f>
        <v>A</v>
      </c>
      <c r="E124" s="20" t="str">
        <f>MID(Main!AR44,4,1)</f>
        <v>T</v>
      </c>
      <c r="F124" s="20" t="str">
        <f>MID(Main!AR44,5,1)</f>
        <v>H</v>
      </c>
      <c r="G124" s="20" t="str">
        <f>MID(Main!AR44,6,1)</f>
        <v>A</v>
      </c>
      <c r="H124" s="20" t="str">
        <f>MID(Main!AR44,7,1)</f>
        <v>P</v>
      </c>
      <c r="I124" s="20" t="str">
        <f>MID(Main!AR44,8,1)</f>
        <v>U</v>
      </c>
      <c r="J124" s="20" t="str">
        <f>MID(Main!AR44,9,1)</f>
        <v>D</v>
      </c>
      <c r="K124" s="20" t="str">
        <f>MID(Main!AR44,10,1)</f>
        <v>I</v>
      </c>
      <c r="L124" s="20" t="str">
        <f>MID(Main!AR44,11,1)</f>
        <v xml:space="preserve"> </v>
      </c>
      <c r="M124" s="20" t="str">
        <f>MID(Main!AR44,12,1)</f>
        <v>N</v>
      </c>
      <c r="N124" s="20" t="str">
        <f>MID(Main!AR44,13,1)</f>
        <v>A</v>
      </c>
      <c r="O124" s="20" t="str">
        <f>MID(Main!AR44,14,1)</f>
        <v>G</v>
      </c>
      <c r="P124" s="20" t="str">
        <f>MID(Main!AR44,15,1)</f>
        <v>A</v>
      </c>
      <c r="Q124" s="20" t="str">
        <f>MID(Main!AR44,16,1)</f>
        <v>M</v>
      </c>
      <c r="R124" s="20" t="str">
        <f>MID(Main!AR44,17,1)</f>
        <v>A</v>
      </c>
      <c r="S124" s="20" t="str">
        <f>MID(Main!AR44,18,1)</f>
        <v>N</v>
      </c>
      <c r="T124" s="20" t="str">
        <f>MID(Main!AR44,19,1)</f>
        <v>I</v>
      </c>
      <c r="U124" s="20" t="str">
        <f>MID(Main!AR44,20,1)</f>
        <v/>
      </c>
      <c r="V124" s="20" t="str">
        <f>MID(Main!AR44,21,1)</f>
        <v/>
      </c>
      <c r="W124" s="20" t="str">
        <f>MID(Main!AR44,22,1)</f>
        <v/>
      </c>
      <c r="X124" s="20" t="str">
        <f>MID(Main!AR44,23,1)</f>
        <v/>
      </c>
      <c r="Y124" s="20" t="str">
        <f>MID(Main!AR44,24,1)</f>
        <v/>
      </c>
      <c r="Z124" s="20" t="str">
        <f>MID(Main!AR44,25,1)</f>
        <v/>
      </c>
      <c r="AA124" s="20" t="str">
        <f>MID(Main!AR44,26,1)</f>
        <v/>
      </c>
      <c r="AB124" s="20" t="str">
        <f>MID(Main!AR44,27,1)</f>
        <v/>
      </c>
      <c r="AC124" s="20" t="str">
        <f>MID(Main!AR44,28,1)</f>
        <v/>
      </c>
      <c r="AD124" s="20" t="str">
        <f>MID(Main!AR44,29,1)</f>
        <v/>
      </c>
      <c r="AE124" s="20" t="str">
        <f>MID(Main!AR44,30,1)</f>
        <v/>
      </c>
      <c r="AF124" s="20" t="str">
        <f>MID(Main!AR44,31,1)</f>
        <v/>
      </c>
      <c r="AG124" s="20" t="str">
        <f>MID(Main!AR44,32,1)</f>
        <v/>
      </c>
      <c r="AH124" s="20" t="str">
        <f>MID(Main!AR44,33,1)</f>
        <v/>
      </c>
      <c r="AI124" s="20" t="str">
        <f>MID(Main!AR44,34,1)</f>
        <v/>
      </c>
      <c r="AJ124" s="20" t="str">
        <f>MID(Main!AR44,35,1)</f>
        <v/>
      </c>
      <c r="AK124" s="20" t="str">
        <f>MID(Main!AR44,36,1)</f>
        <v/>
      </c>
      <c r="AL124" s="20" t="str">
        <f>MID(Main!AR44,37,1)</f>
        <v/>
      </c>
      <c r="AM124" s="20" t="str">
        <f>MID(Main!AR44,38,1)</f>
        <v/>
      </c>
      <c r="AN124" s="20" t="str">
        <f>MID(Main!AR44,39,1)</f>
        <v/>
      </c>
      <c r="AO124" s="20" t="str">
        <f>MID(Main!AR44,40,1)</f>
        <v/>
      </c>
      <c r="AP124" s="20" t="str">
        <f>MID(Main!AR44,41,1)</f>
        <v/>
      </c>
      <c r="AQ124" s="20" t="str">
        <f>MID(Main!AR44,42,1)</f>
        <v/>
      </c>
      <c r="AR124" s="196"/>
      <c r="AS124" s="196"/>
      <c r="AT124" s="196"/>
      <c r="AU124" s="196"/>
      <c r="AV124" s="196"/>
      <c r="AW124" s="196"/>
      <c r="AX124" s="196"/>
      <c r="AY124" s="196"/>
      <c r="AZ124" s="196"/>
      <c r="BA124" s="196"/>
      <c r="BB124" s="196"/>
      <c r="BC124" s="196"/>
      <c r="BD124" s="196"/>
      <c r="BE124" s="196"/>
      <c r="BF124" s="196"/>
      <c r="BG124" s="196"/>
      <c r="BH124" s="196"/>
      <c r="BI124" s="199"/>
    </row>
    <row r="125" spans="1:61" ht="15" customHeight="1">
      <c r="A125" s="200">
        <f>IF(AR125="","",SUBTOTAL(103,$AR$8:AR125))</f>
        <v>40</v>
      </c>
      <c r="B125" s="18" t="str">
        <f>MID(Main!AP45,1,1)</f>
        <v>P</v>
      </c>
      <c r="C125" s="18" t="str">
        <f>MID(Main!AP45,2,1)</f>
        <v>O</v>
      </c>
      <c r="D125" s="18" t="str">
        <f>MID(Main!AP45,3,1)</f>
        <v>T</v>
      </c>
      <c r="E125" s="18" t="str">
        <f>MID(Main!AP45,4,1)</f>
        <v>L</v>
      </c>
      <c r="F125" s="18" t="str">
        <f>MID(Main!AP45,5,1)</f>
        <v>U</v>
      </c>
      <c r="G125" s="18" t="str">
        <f>MID(Main!AP45,6,1)</f>
        <v>R</v>
      </c>
      <c r="H125" s="18" t="str">
        <f>MID(Main!AP45,7,1)</f>
        <v>U</v>
      </c>
      <c r="I125" s="18" t="str">
        <f>MID(Main!AP45,8,1)</f>
        <v xml:space="preserve"> </v>
      </c>
      <c r="J125" s="18" t="str">
        <f>MID(Main!AP45,9,1)</f>
        <v>B</v>
      </c>
      <c r="K125" s="18" t="str">
        <f>MID(Main!AP45,10,1)</f>
        <v>H</v>
      </c>
      <c r="L125" s="18" t="str">
        <f>MID(Main!AP45,11,1)</f>
        <v>A</v>
      </c>
      <c r="M125" s="18" t="str">
        <f>MID(Main!AP45,12,1)</f>
        <v>R</v>
      </c>
      <c r="N125" s="18" t="str">
        <f>MID(Main!AP45,13,1)</f>
        <v>G</v>
      </c>
      <c r="O125" s="18" t="str">
        <f>MID(Main!AP45,14,1)</f>
        <v>A</v>
      </c>
      <c r="P125" s="18" t="str">
        <f>MID(Main!AP45,15,1)</f>
        <v>V</v>
      </c>
      <c r="Q125" s="18" t="str">
        <f>MID(Main!AP45,16,1)</f>
        <v/>
      </c>
      <c r="R125" s="18" t="str">
        <f>MID(Main!AP45,17,1)</f>
        <v/>
      </c>
      <c r="S125" s="18" t="str">
        <f>MID(Main!AP45,18,1)</f>
        <v/>
      </c>
      <c r="T125" s="18" t="str">
        <f>MID(Main!AP45,19,1)</f>
        <v/>
      </c>
      <c r="U125" s="18" t="str">
        <f>MID(Main!AP45,20,1)</f>
        <v/>
      </c>
      <c r="V125" s="18" t="str">
        <f>MID(Main!AP45,21,1)</f>
        <v/>
      </c>
      <c r="W125" s="18" t="str">
        <f>MID(Main!AP45,22,1)</f>
        <v/>
      </c>
      <c r="X125" s="18" t="str">
        <f>MID(Main!AP45,23,1)</f>
        <v/>
      </c>
      <c r="Y125" s="18" t="str">
        <f>MID(Main!AP45,24,1)</f>
        <v/>
      </c>
      <c r="Z125" s="18" t="str">
        <f>MID(Main!AP45,25,1)</f>
        <v/>
      </c>
      <c r="AA125" s="18" t="str">
        <f>MID(Main!AP45,26,1)</f>
        <v/>
      </c>
      <c r="AB125" s="18" t="str">
        <f>MID(Main!AP45,27,1)</f>
        <v/>
      </c>
      <c r="AC125" s="18" t="str">
        <f>MID(Main!AP45,28,1)</f>
        <v/>
      </c>
      <c r="AD125" s="18" t="str">
        <f>MID(Main!AP45,29,1)</f>
        <v/>
      </c>
      <c r="AE125" s="18" t="str">
        <f>MID(Main!AP45,30,1)</f>
        <v/>
      </c>
      <c r="AF125" s="18" t="str">
        <f>MID(Main!AP45,31,1)</f>
        <v/>
      </c>
      <c r="AG125" s="18" t="str">
        <f>MID(Main!AP45,32,1)</f>
        <v/>
      </c>
      <c r="AH125" s="18" t="str">
        <f>MID(Main!AP45,33,1)</f>
        <v/>
      </c>
      <c r="AI125" s="18" t="str">
        <f>MID(Main!AP45,34,1)</f>
        <v/>
      </c>
      <c r="AJ125" s="18" t="str">
        <f>MID(Main!AP45,35,1)</f>
        <v/>
      </c>
      <c r="AK125" s="18" t="str">
        <f>MID(Main!AP45,36,1)</f>
        <v/>
      </c>
      <c r="AL125" s="18" t="str">
        <f>MID(Main!AP45,37,1)</f>
        <v/>
      </c>
      <c r="AM125" s="18" t="str">
        <f>MID(Main!AP45,38,1)</f>
        <v/>
      </c>
      <c r="AN125" s="18" t="str">
        <f>MID(Main!AP45,39,1)</f>
        <v/>
      </c>
      <c r="AO125" s="18" t="str">
        <f>MID(Main!AP45,40,1)</f>
        <v/>
      </c>
      <c r="AP125" s="18" t="str">
        <f>MID(Main!AP45,41,1)</f>
        <v/>
      </c>
      <c r="AQ125" s="18" t="str">
        <f>MID(Main!AP45,42,1)</f>
        <v/>
      </c>
      <c r="AR125" s="194" t="str">
        <f>IF(Main!W45="","",Main!W45)</f>
        <v>B</v>
      </c>
      <c r="AS125" s="194" t="str">
        <f>IF(Main!X45="","",Main!X45)</f>
        <v/>
      </c>
      <c r="AT125" s="194" t="str">
        <f>IF(Main!Y45="","",Main!Y45)</f>
        <v/>
      </c>
      <c r="AU125" s="194" t="str">
        <f>IF(Main!Z45="","",Main!Z45)</f>
        <v>01</v>
      </c>
      <c r="AV125" s="194" t="str">
        <f>IF(Main!AA45="","",Main!AA45)</f>
        <v>07</v>
      </c>
      <c r="AW125" s="194" t="str">
        <f>IF(Main!AB45="","",Main!AB45)</f>
        <v>2028</v>
      </c>
      <c r="AX125" s="194" t="str">
        <f>IF(Main!AC45="","",Main!AC45)</f>
        <v>A</v>
      </c>
      <c r="AY125" s="194" t="str">
        <f>IF(Main!AD45="","",Main!AD45)</f>
        <v>01T</v>
      </c>
      <c r="AZ125" s="194" t="str">
        <f>IF(Main!AE45="","",Main!AE45)</f>
        <v>02T</v>
      </c>
      <c r="BA125" s="194" t="str">
        <f>IF(Main!AF45="","",Main!AF45)</f>
        <v>09H</v>
      </c>
      <c r="BB125" s="194" t="str">
        <f>IF(Main!AG45="","",Main!AG45)</f>
        <v>13E</v>
      </c>
      <c r="BC125" s="194" t="str">
        <f>IF(Main!AH45="","",Main!AH45)</f>
        <v>T</v>
      </c>
      <c r="BD125" s="194" t="str">
        <f>IF(Main!AI45="","",Main!AI45)</f>
        <v>15T</v>
      </c>
      <c r="BE125" s="194" t="str">
        <f>IF(Main!AJ45="","",Main!AJ45)</f>
        <v>19T</v>
      </c>
      <c r="BF125" s="194" t="str">
        <f>IF(Main!AK45="","",Main!AK45)</f>
        <v>21T</v>
      </c>
      <c r="BG125" s="194">
        <f>IF(Main!AL45="","",Main!AL45)</f>
        <v>6</v>
      </c>
      <c r="BH125" s="194" t="str">
        <f>IF(Main!AM45="","",Main!AM45)</f>
        <v/>
      </c>
      <c r="BI125" s="197" t="str">
        <f>IF(Main!AN45="","",Main!AN45)</f>
        <v>Fee Paid Rs: 125</v>
      </c>
    </row>
    <row r="126" spans="1:61" ht="15" customHeight="1">
      <c r="A126" s="201"/>
      <c r="B126" s="19" t="str">
        <f>MID(Main!AQ45,1,1)</f>
        <v>P</v>
      </c>
      <c r="C126" s="19" t="str">
        <f>MID(Main!AQ45,2,1)</f>
        <v>O</v>
      </c>
      <c r="D126" s="19" t="str">
        <f>MID(Main!AQ45,3,1)</f>
        <v>T</v>
      </c>
      <c r="E126" s="19" t="str">
        <f>MID(Main!AQ45,4,1)</f>
        <v>L</v>
      </c>
      <c r="F126" s="19" t="str">
        <f>MID(Main!AQ45,5,1)</f>
        <v>U</v>
      </c>
      <c r="G126" s="19" t="str">
        <f>MID(Main!AQ45,6,1)</f>
        <v>R</v>
      </c>
      <c r="H126" s="19" t="str">
        <f>MID(Main!AQ45,7,1)</f>
        <v>U</v>
      </c>
      <c r="I126" s="19" t="str">
        <f>MID(Main!AQ45,8,1)</f>
        <v xml:space="preserve"> </v>
      </c>
      <c r="J126" s="19" t="str">
        <f>MID(Main!AQ45,9,1)</f>
        <v>V</v>
      </c>
      <c r="K126" s="19" t="str">
        <f>MID(Main!AQ45,10,1)</f>
        <v>E</v>
      </c>
      <c r="L126" s="19" t="str">
        <f>MID(Main!AQ45,11,1)</f>
        <v>N</v>
      </c>
      <c r="M126" s="19" t="str">
        <f>MID(Main!AQ45,12,1)</f>
        <v>K</v>
      </c>
      <c r="N126" s="19" t="str">
        <f>MID(Main!AQ45,13,1)</f>
        <v>A</v>
      </c>
      <c r="O126" s="19" t="str">
        <f>MID(Main!AQ45,14,1)</f>
        <v>T</v>
      </c>
      <c r="P126" s="19" t="str">
        <f>MID(Main!AQ45,15,1)</f>
        <v>A</v>
      </c>
      <c r="Q126" s="19" t="str">
        <f>MID(Main!AQ45,16,1)</f>
        <v>R</v>
      </c>
      <c r="R126" s="19" t="str">
        <f>MID(Main!AQ45,17,1)</f>
        <v>A</v>
      </c>
      <c r="S126" s="19" t="str">
        <f>MID(Main!AQ45,18,1)</f>
        <v>M</v>
      </c>
      <c r="T126" s="19" t="str">
        <f>MID(Main!AQ45,19,1)</f>
        <v>A</v>
      </c>
      <c r="U126" s="19" t="str">
        <f>MID(Main!AQ45,20,1)</f>
        <v>N</v>
      </c>
      <c r="V126" s="19" t="str">
        <f>MID(Main!AQ45,21,1)</f>
        <v>A</v>
      </c>
      <c r="W126" s="19" t="str">
        <f>MID(Main!AQ45,22,1)</f>
        <v>I</v>
      </c>
      <c r="X126" s="19" t="str">
        <f>MID(Main!AQ45,23,1)</f>
        <v>A</v>
      </c>
      <c r="Y126" s="19" t="str">
        <f>MID(Main!AQ45,24,1)</f>
        <v>H</v>
      </c>
      <c r="Z126" s="19" t="str">
        <f>MID(Main!AQ45,25,1)</f>
        <v/>
      </c>
      <c r="AA126" s="19" t="str">
        <f>MID(Main!AQ45,26,1)</f>
        <v/>
      </c>
      <c r="AB126" s="19" t="str">
        <f>MID(Main!AQ45,27,1)</f>
        <v/>
      </c>
      <c r="AC126" s="19" t="str">
        <f>MID(Main!AQ45,28,1)</f>
        <v/>
      </c>
      <c r="AD126" s="19" t="str">
        <f>MID(Main!AQ45,29,1)</f>
        <v/>
      </c>
      <c r="AE126" s="19" t="str">
        <f>MID(Main!AQ45,30,1)</f>
        <v/>
      </c>
      <c r="AF126" s="19" t="str">
        <f>MID(Main!AQ45,31,1)</f>
        <v/>
      </c>
      <c r="AG126" s="19" t="str">
        <f>MID(Main!AQ45,32,1)</f>
        <v/>
      </c>
      <c r="AH126" s="19" t="str">
        <f>MID(Main!AQ45,33,1)</f>
        <v/>
      </c>
      <c r="AI126" s="19" t="str">
        <f>MID(Main!AQ45,34,1)</f>
        <v/>
      </c>
      <c r="AJ126" s="19" t="str">
        <f>MID(Main!AQ45,35,1)</f>
        <v/>
      </c>
      <c r="AK126" s="19" t="str">
        <f>MID(Main!AQ45,36,1)</f>
        <v/>
      </c>
      <c r="AL126" s="19" t="str">
        <f>MID(Main!AQ45,37,1)</f>
        <v/>
      </c>
      <c r="AM126" s="19" t="str">
        <f>MID(Main!AQ45,38,1)</f>
        <v/>
      </c>
      <c r="AN126" s="19" t="str">
        <f>MID(Main!AQ45,39,1)</f>
        <v/>
      </c>
      <c r="AO126" s="19" t="str">
        <f>MID(Main!AQ45,40,1)</f>
        <v/>
      </c>
      <c r="AP126" s="19" t="str">
        <f>MID(Main!AQ45,41,1)</f>
        <v/>
      </c>
      <c r="AQ126" s="19" t="str">
        <f>MID(Main!AQ45,42,1)</f>
        <v/>
      </c>
      <c r="AR126" s="195"/>
      <c r="AS126" s="195"/>
      <c r="AT126" s="195"/>
      <c r="AU126" s="195"/>
      <c r="AV126" s="195"/>
      <c r="AW126" s="195"/>
      <c r="AX126" s="195"/>
      <c r="AY126" s="195"/>
      <c r="AZ126" s="195"/>
      <c r="BA126" s="195"/>
      <c r="BB126" s="195"/>
      <c r="BC126" s="195"/>
      <c r="BD126" s="195"/>
      <c r="BE126" s="195"/>
      <c r="BF126" s="195"/>
      <c r="BG126" s="195"/>
      <c r="BH126" s="195"/>
      <c r="BI126" s="198"/>
    </row>
    <row r="127" spans="1:61" ht="15" customHeight="1">
      <c r="A127" s="202"/>
      <c r="B127" s="20" t="str">
        <f>MID(Main!AR45,1,1)</f>
        <v>P</v>
      </c>
      <c r="C127" s="20" t="str">
        <f>MID(Main!AR45,2,1)</f>
        <v>O</v>
      </c>
      <c r="D127" s="20" t="str">
        <f>MID(Main!AR45,3,1)</f>
        <v>T</v>
      </c>
      <c r="E127" s="20" t="str">
        <f>MID(Main!AR45,4,1)</f>
        <v>L</v>
      </c>
      <c r="F127" s="20" t="str">
        <f>MID(Main!AR45,5,1)</f>
        <v>U</v>
      </c>
      <c r="G127" s="20" t="str">
        <f>MID(Main!AR45,6,1)</f>
        <v>R</v>
      </c>
      <c r="H127" s="20" t="str">
        <f>MID(Main!AR45,7,1)</f>
        <v>U</v>
      </c>
      <c r="I127" s="20" t="str">
        <f>MID(Main!AR45,8,1)</f>
        <v xml:space="preserve"> </v>
      </c>
      <c r="J127" s="20" t="str">
        <f>MID(Main!AR45,9,1)</f>
        <v>N</v>
      </c>
      <c r="K127" s="20" t="str">
        <f>MID(Main!AR45,10,1)</f>
        <v>A</v>
      </c>
      <c r="L127" s="20" t="str">
        <f>MID(Main!AR45,11,1)</f>
        <v>G</v>
      </c>
      <c r="M127" s="20" t="str">
        <f>MID(Main!AR45,12,1)</f>
        <v>A</v>
      </c>
      <c r="N127" s="20" t="str">
        <f>MID(Main!AR45,13,1)</f>
        <v>M</v>
      </c>
      <c r="O127" s="20" t="str">
        <f>MID(Main!AR45,14,1)</f>
        <v>A</v>
      </c>
      <c r="P127" s="20" t="str">
        <f>MID(Main!AR45,15,1)</f>
        <v>N</v>
      </c>
      <c r="Q127" s="20" t="str">
        <f>MID(Main!AR45,16,1)</f>
        <v>I</v>
      </c>
      <c r="R127" s="20" t="str">
        <f>MID(Main!AR45,17,1)</f>
        <v/>
      </c>
      <c r="S127" s="20" t="str">
        <f>MID(Main!AR45,18,1)</f>
        <v/>
      </c>
      <c r="T127" s="20" t="str">
        <f>MID(Main!AR45,19,1)</f>
        <v/>
      </c>
      <c r="U127" s="20" t="str">
        <f>MID(Main!AR45,20,1)</f>
        <v/>
      </c>
      <c r="V127" s="20" t="str">
        <f>MID(Main!AR45,21,1)</f>
        <v/>
      </c>
      <c r="W127" s="20" t="str">
        <f>MID(Main!AR45,22,1)</f>
        <v/>
      </c>
      <c r="X127" s="20" t="str">
        <f>MID(Main!AR45,23,1)</f>
        <v/>
      </c>
      <c r="Y127" s="20" t="str">
        <f>MID(Main!AR45,24,1)</f>
        <v/>
      </c>
      <c r="Z127" s="20" t="str">
        <f>MID(Main!AR45,25,1)</f>
        <v/>
      </c>
      <c r="AA127" s="20" t="str">
        <f>MID(Main!AR45,26,1)</f>
        <v/>
      </c>
      <c r="AB127" s="20" t="str">
        <f>MID(Main!AR45,27,1)</f>
        <v/>
      </c>
      <c r="AC127" s="20" t="str">
        <f>MID(Main!AR45,28,1)</f>
        <v/>
      </c>
      <c r="AD127" s="20" t="str">
        <f>MID(Main!AR45,29,1)</f>
        <v/>
      </c>
      <c r="AE127" s="20" t="str">
        <f>MID(Main!AR45,30,1)</f>
        <v/>
      </c>
      <c r="AF127" s="20" t="str">
        <f>MID(Main!AR45,31,1)</f>
        <v/>
      </c>
      <c r="AG127" s="20" t="str">
        <f>MID(Main!AR45,32,1)</f>
        <v/>
      </c>
      <c r="AH127" s="20" t="str">
        <f>MID(Main!AR45,33,1)</f>
        <v/>
      </c>
      <c r="AI127" s="20" t="str">
        <f>MID(Main!AR45,34,1)</f>
        <v/>
      </c>
      <c r="AJ127" s="20" t="str">
        <f>MID(Main!AR45,35,1)</f>
        <v/>
      </c>
      <c r="AK127" s="20" t="str">
        <f>MID(Main!AR45,36,1)</f>
        <v/>
      </c>
      <c r="AL127" s="20" t="str">
        <f>MID(Main!AR45,37,1)</f>
        <v/>
      </c>
      <c r="AM127" s="20" t="str">
        <f>MID(Main!AR45,38,1)</f>
        <v/>
      </c>
      <c r="AN127" s="20" t="str">
        <f>MID(Main!AR45,39,1)</f>
        <v/>
      </c>
      <c r="AO127" s="20" t="str">
        <f>MID(Main!AR45,40,1)</f>
        <v/>
      </c>
      <c r="AP127" s="20" t="str">
        <f>MID(Main!AR45,41,1)</f>
        <v/>
      </c>
      <c r="AQ127" s="20" t="str">
        <f>MID(Main!AR45,42,1)</f>
        <v/>
      </c>
      <c r="AR127" s="196"/>
      <c r="AS127" s="196"/>
      <c r="AT127" s="196"/>
      <c r="AU127" s="196"/>
      <c r="AV127" s="196"/>
      <c r="AW127" s="196"/>
      <c r="AX127" s="196"/>
      <c r="AY127" s="196"/>
      <c r="AZ127" s="196"/>
      <c r="BA127" s="196"/>
      <c r="BB127" s="196"/>
      <c r="BC127" s="196"/>
      <c r="BD127" s="196"/>
      <c r="BE127" s="196"/>
      <c r="BF127" s="196"/>
      <c r="BG127" s="196"/>
      <c r="BH127" s="196"/>
      <c r="BI127" s="199"/>
    </row>
    <row r="128" spans="1:61" ht="15" customHeight="1">
      <c r="A128" s="200">
        <f>IF(AR128="","",SUBTOTAL(103,$AR$8:AR128))</f>
        <v>41</v>
      </c>
      <c r="B128" s="18" t="str">
        <f>MID(Main!AP46,1,1)</f>
        <v>T</v>
      </c>
      <c r="C128" s="18" t="str">
        <f>MID(Main!AP46,2,1)</f>
        <v>H</v>
      </c>
      <c r="D128" s="18" t="str">
        <f>MID(Main!AP46,3,1)</f>
        <v>U</v>
      </c>
      <c r="E128" s="18" t="str">
        <f>MID(Main!AP46,4,1)</f>
        <v>R</v>
      </c>
      <c r="F128" s="18" t="str">
        <f>MID(Main!AP46,5,1)</f>
        <v>A</v>
      </c>
      <c r="G128" s="18" t="str">
        <f>MID(Main!AP46,6,1)</f>
        <v>K</v>
      </c>
      <c r="H128" s="18" t="str">
        <f>MID(Main!AP46,7,1)</f>
        <v>A</v>
      </c>
      <c r="I128" s="18" t="str">
        <f>MID(Main!AP46,8,1)</f>
        <v xml:space="preserve"> </v>
      </c>
      <c r="J128" s="18" t="str">
        <f>MID(Main!AP46,9,1)</f>
        <v>C</v>
      </c>
      <c r="K128" s="18" t="str">
        <f>MID(Main!AP46,10,1)</f>
        <v>H</v>
      </c>
      <c r="L128" s="18" t="str">
        <f>MID(Main!AP46,11,1)</f>
        <v>A</v>
      </c>
      <c r="M128" s="18" t="str">
        <f>MID(Main!AP46,12,1)</f>
        <v>N</v>
      </c>
      <c r="N128" s="18" t="str">
        <f>MID(Main!AP46,13,1)</f>
        <v>D</v>
      </c>
      <c r="O128" s="18" t="str">
        <f>MID(Main!AP46,14,1)</f>
        <v>A</v>
      </c>
      <c r="P128" s="18" t="str">
        <f>MID(Main!AP46,15,1)</f>
        <v>R</v>
      </c>
      <c r="Q128" s="18" t="str">
        <f>MID(Main!AP46,16,1)</f>
        <v>A</v>
      </c>
      <c r="R128" s="18" t="str">
        <f>MID(Main!AP46,17,1)</f>
        <v xml:space="preserve"> </v>
      </c>
      <c r="S128" s="18" t="str">
        <f>MID(Main!AP46,18,1)</f>
        <v>S</v>
      </c>
      <c r="T128" s="18" t="str">
        <f>MID(Main!AP46,19,1)</f>
        <v>E</v>
      </c>
      <c r="U128" s="18" t="str">
        <f>MID(Main!AP46,20,1)</f>
        <v>K</v>
      </c>
      <c r="V128" s="18" t="str">
        <f>MID(Main!AP46,21,1)</f>
        <v>H</v>
      </c>
      <c r="W128" s="18" t="str">
        <f>MID(Main!AP46,22,1)</f>
        <v>A</v>
      </c>
      <c r="X128" s="18" t="str">
        <f>MID(Main!AP46,23,1)</f>
        <v>R</v>
      </c>
      <c r="Y128" s="18" t="str">
        <f>MID(Main!AP46,24,1)</f>
        <v/>
      </c>
      <c r="Z128" s="18" t="str">
        <f>MID(Main!AP46,25,1)</f>
        <v/>
      </c>
      <c r="AA128" s="18" t="str">
        <f>MID(Main!AP46,26,1)</f>
        <v/>
      </c>
      <c r="AB128" s="18" t="str">
        <f>MID(Main!AP46,27,1)</f>
        <v/>
      </c>
      <c r="AC128" s="18" t="str">
        <f>MID(Main!AP46,28,1)</f>
        <v/>
      </c>
      <c r="AD128" s="18" t="str">
        <f>MID(Main!AP46,29,1)</f>
        <v/>
      </c>
      <c r="AE128" s="18" t="str">
        <f>MID(Main!AP46,30,1)</f>
        <v/>
      </c>
      <c r="AF128" s="18" t="str">
        <f>MID(Main!AP46,31,1)</f>
        <v/>
      </c>
      <c r="AG128" s="18" t="str">
        <f>MID(Main!AP46,32,1)</f>
        <v/>
      </c>
      <c r="AH128" s="18" t="str">
        <f>MID(Main!AP46,33,1)</f>
        <v/>
      </c>
      <c r="AI128" s="18" t="str">
        <f>MID(Main!AP46,34,1)</f>
        <v/>
      </c>
      <c r="AJ128" s="18" t="str">
        <f>MID(Main!AP46,35,1)</f>
        <v/>
      </c>
      <c r="AK128" s="18" t="str">
        <f>MID(Main!AP46,36,1)</f>
        <v/>
      </c>
      <c r="AL128" s="18" t="str">
        <f>MID(Main!AP46,37,1)</f>
        <v/>
      </c>
      <c r="AM128" s="18" t="str">
        <f>MID(Main!AP46,38,1)</f>
        <v/>
      </c>
      <c r="AN128" s="18" t="str">
        <f>MID(Main!AP46,39,1)</f>
        <v/>
      </c>
      <c r="AO128" s="18" t="str">
        <f>MID(Main!AP46,40,1)</f>
        <v/>
      </c>
      <c r="AP128" s="18" t="str">
        <f>MID(Main!AP46,41,1)</f>
        <v/>
      </c>
      <c r="AQ128" s="18" t="str">
        <f>MID(Main!AP46,42,1)</f>
        <v/>
      </c>
      <c r="AR128" s="194" t="str">
        <f>IF(Main!W46="","",Main!W46)</f>
        <v>B</v>
      </c>
      <c r="AS128" s="194" t="str">
        <f>IF(Main!X46="","",Main!X46)</f>
        <v/>
      </c>
      <c r="AT128" s="194" t="str">
        <f>IF(Main!Y46="","",Main!Y46)</f>
        <v/>
      </c>
      <c r="AU128" s="194" t="str">
        <f>IF(Main!Z46="","",Main!Z46)</f>
        <v>01</v>
      </c>
      <c r="AV128" s="194" t="str">
        <f>IF(Main!AA46="","",Main!AA46)</f>
        <v>07</v>
      </c>
      <c r="AW128" s="194" t="str">
        <f>IF(Main!AB46="","",Main!AB46)</f>
        <v>2029</v>
      </c>
      <c r="AX128" s="194" t="str">
        <f>IF(Main!AC46="","",Main!AC46)</f>
        <v>A</v>
      </c>
      <c r="AY128" s="194" t="str">
        <f>IF(Main!AD46="","",Main!AD46)</f>
        <v>01T</v>
      </c>
      <c r="AZ128" s="194" t="str">
        <f>IF(Main!AE46="","",Main!AE46)</f>
        <v>02T</v>
      </c>
      <c r="BA128" s="194" t="str">
        <f>IF(Main!AF46="","",Main!AF46)</f>
        <v>09H</v>
      </c>
      <c r="BB128" s="194" t="str">
        <f>IF(Main!AG46="","",Main!AG46)</f>
        <v>13E</v>
      </c>
      <c r="BC128" s="194" t="str">
        <f>IF(Main!AH46="","",Main!AH46)</f>
        <v>T</v>
      </c>
      <c r="BD128" s="194" t="str">
        <f>IF(Main!AI46="","",Main!AI46)</f>
        <v>15T</v>
      </c>
      <c r="BE128" s="194" t="str">
        <f>IF(Main!AJ46="","",Main!AJ46)</f>
        <v>19T</v>
      </c>
      <c r="BF128" s="194" t="str">
        <f>IF(Main!AK46="","",Main!AK46)</f>
        <v>21T</v>
      </c>
      <c r="BG128" s="194">
        <f>IF(Main!AL46="","",Main!AL46)</f>
        <v>6</v>
      </c>
      <c r="BH128" s="194" t="str">
        <f>IF(Main!AM46="","",Main!AM46)</f>
        <v/>
      </c>
      <c r="BI128" s="197" t="str">
        <f>IF(Main!AN46="","",Main!AN46)</f>
        <v>Fee Paid Rs: 125</v>
      </c>
    </row>
    <row r="129" spans="1:61" ht="15" customHeight="1">
      <c r="A129" s="201"/>
      <c r="B129" s="19" t="str">
        <f>MID(Main!AQ46,1,1)</f>
        <v>T</v>
      </c>
      <c r="C129" s="19" t="str">
        <f>MID(Main!AQ46,2,1)</f>
        <v>H</v>
      </c>
      <c r="D129" s="19" t="str">
        <f>MID(Main!AQ46,3,1)</f>
        <v>U</v>
      </c>
      <c r="E129" s="19" t="str">
        <f>MID(Main!AQ46,4,1)</f>
        <v>R</v>
      </c>
      <c r="F129" s="19" t="str">
        <f>MID(Main!AQ46,5,1)</f>
        <v>A</v>
      </c>
      <c r="G129" s="19" t="str">
        <f>MID(Main!AQ46,6,1)</f>
        <v>K</v>
      </c>
      <c r="H129" s="19" t="str">
        <f>MID(Main!AQ46,7,1)</f>
        <v>A</v>
      </c>
      <c r="I129" s="19" t="str">
        <f>MID(Main!AQ46,8,1)</f>
        <v xml:space="preserve"> </v>
      </c>
      <c r="J129" s="19" t="str">
        <f>MID(Main!AQ46,9,1)</f>
        <v>V</v>
      </c>
      <c r="K129" s="19" t="str">
        <f>MID(Main!AQ46,10,1)</f>
        <v>E</v>
      </c>
      <c r="L129" s="19" t="str">
        <f>MID(Main!AQ46,11,1)</f>
        <v>N</v>
      </c>
      <c r="M129" s="19" t="str">
        <f>MID(Main!AQ46,12,1)</f>
        <v>K</v>
      </c>
      <c r="N129" s="19" t="str">
        <f>MID(Main!AQ46,13,1)</f>
        <v>A</v>
      </c>
      <c r="O129" s="19" t="str">
        <f>MID(Main!AQ46,14,1)</f>
        <v>T</v>
      </c>
      <c r="P129" s="19" t="str">
        <f>MID(Main!AQ46,15,1)</f>
        <v>A</v>
      </c>
      <c r="Q129" s="19" t="str">
        <f>MID(Main!AQ46,16,1)</f>
        <v>R</v>
      </c>
      <c r="R129" s="19" t="str">
        <f>MID(Main!AQ46,17,1)</f>
        <v>A</v>
      </c>
      <c r="S129" s="19" t="str">
        <f>MID(Main!AQ46,18,1)</f>
        <v>M</v>
      </c>
      <c r="T129" s="19" t="str">
        <f>MID(Main!AQ46,19,1)</f>
        <v>A</v>
      </c>
      <c r="U129" s="19" t="str">
        <f>MID(Main!AQ46,20,1)</f>
        <v>N</v>
      </c>
      <c r="V129" s="19" t="str">
        <f>MID(Main!AQ46,21,1)</f>
        <v>A</v>
      </c>
      <c r="W129" s="19" t="str">
        <f>MID(Main!AQ46,22,1)</f>
        <v>I</v>
      </c>
      <c r="X129" s="19" t="str">
        <f>MID(Main!AQ46,23,1)</f>
        <v>A</v>
      </c>
      <c r="Y129" s="19" t="str">
        <f>MID(Main!AQ46,24,1)</f>
        <v>H</v>
      </c>
      <c r="Z129" s="19" t="str">
        <f>MID(Main!AQ46,25,1)</f>
        <v/>
      </c>
      <c r="AA129" s="19" t="str">
        <f>MID(Main!AQ46,26,1)</f>
        <v/>
      </c>
      <c r="AB129" s="19" t="str">
        <f>MID(Main!AQ46,27,1)</f>
        <v/>
      </c>
      <c r="AC129" s="19" t="str">
        <f>MID(Main!AQ46,28,1)</f>
        <v/>
      </c>
      <c r="AD129" s="19" t="str">
        <f>MID(Main!AQ46,29,1)</f>
        <v/>
      </c>
      <c r="AE129" s="19" t="str">
        <f>MID(Main!AQ46,30,1)</f>
        <v/>
      </c>
      <c r="AF129" s="19" t="str">
        <f>MID(Main!AQ46,31,1)</f>
        <v/>
      </c>
      <c r="AG129" s="19" t="str">
        <f>MID(Main!AQ46,32,1)</f>
        <v/>
      </c>
      <c r="AH129" s="19" t="str">
        <f>MID(Main!AQ46,33,1)</f>
        <v/>
      </c>
      <c r="AI129" s="19" t="str">
        <f>MID(Main!AQ46,34,1)</f>
        <v/>
      </c>
      <c r="AJ129" s="19" t="str">
        <f>MID(Main!AQ46,35,1)</f>
        <v/>
      </c>
      <c r="AK129" s="19" t="str">
        <f>MID(Main!AQ46,36,1)</f>
        <v/>
      </c>
      <c r="AL129" s="19" t="str">
        <f>MID(Main!AQ46,37,1)</f>
        <v/>
      </c>
      <c r="AM129" s="19" t="str">
        <f>MID(Main!AQ46,38,1)</f>
        <v/>
      </c>
      <c r="AN129" s="19" t="str">
        <f>MID(Main!AQ46,39,1)</f>
        <v/>
      </c>
      <c r="AO129" s="19" t="str">
        <f>MID(Main!AQ46,40,1)</f>
        <v/>
      </c>
      <c r="AP129" s="19" t="str">
        <f>MID(Main!AQ46,41,1)</f>
        <v/>
      </c>
      <c r="AQ129" s="19" t="str">
        <f>MID(Main!AQ46,42,1)</f>
        <v/>
      </c>
      <c r="AR129" s="195"/>
      <c r="AS129" s="195"/>
      <c r="AT129" s="195"/>
      <c r="AU129" s="195"/>
      <c r="AV129" s="195"/>
      <c r="AW129" s="195"/>
      <c r="AX129" s="195"/>
      <c r="AY129" s="195"/>
      <c r="AZ129" s="195"/>
      <c r="BA129" s="195"/>
      <c r="BB129" s="195"/>
      <c r="BC129" s="195"/>
      <c r="BD129" s="195"/>
      <c r="BE129" s="195"/>
      <c r="BF129" s="195"/>
      <c r="BG129" s="195"/>
      <c r="BH129" s="195"/>
      <c r="BI129" s="198"/>
    </row>
    <row r="130" spans="1:61" ht="15" customHeight="1">
      <c r="A130" s="202"/>
      <c r="B130" s="20" t="str">
        <f>MID(Main!AR46,1,1)</f>
        <v>T</v>
      </c>
      <c r="C130" s="20" t="str">
        <f>MID(Main!AR46,2,1)</f>
        <v>H</v>
      </c>
      <c r="D130" s="20" t="str">
        <f>MID(Main!AR46,3,1)</f>
        <v>U</v>
      </c>
      <c r="E130" s="20" t="str">
        <f>MID(Main!AR46,4,1)</f>
        <v>R</v>
      </c>
      <c r="F130" s="20" t="str">
        <f>MID(Main!AR46,5,1)</f>
        <v>A</v>
      </c>
      <c r="G130" s="20" t="str">
        <f>MID(Main!AR46,6,1)</f>
        <v>K</v>
      </c>
      <c r="H130" s="20" t="str">
        <f>MID(Main!AR46,7,1)</f>
        <v>A</v>
      </c>
      <c r="I130" s="20" t="str">
        <f>MID(Main!AR46,8,1)</f>
        <v xml:space="preserve"> </v>
      </c>
      <c r="J130" s="20" t="str">
        <f>MID(Main!AR46,9,1)</f>
        <v>N</v>
      </c>
      <c r="K130" s="20" t="str">
        <f>MID(Main!AR46,10,1)</f>
        <v>A</v>
      </c>
      <c r="L130" s="20" t="str">
        <f>MID(Main!AR46,11,1)</f>
        <v>G</v>
      </c>
      <c r="M130" s="20" t="str">
        <f>MID(Main!AR46,12,1)</f>
        <v>A</v>
      </c>
      <c r="N130" s="20" t="str">
        <f>MID(Main!AR46,13,1)</f>
        <v>M</v>
      </c>
      <c r="O130" s="20" t="str">
        <f>MID(Main!AR46,14,1)</f>
        <v>A</v>
      </c>
      <c r="P130" s="20" t="str">
        <f>MID(Main!AR46,15,1)</f>
        <v>N</v>
      </c>
      <c r="Q130" s="20" t="str">
        <f>MID(Main!AR46,16,1)</f>
        <v>I</v>
      </c>
      <c r="R130" s="20" t="str">
        <f>MID(Main!AR46,17,1)</f>
        <v/>
      </c>
      <c r="S130" s="20" t="str">
        <f>MID(Main!AR46,18,1)</f>
        <v/>
      </c>
      <c r="T130" s="20" t="str">
        <f>MID(Main!AR46,19,1)</f>
        <v/>
      </c>
      <c r="U130" s="20" t="str">
        <f>MID(Main!AR46,20,1)</f>
        <v/>
      </c>
      <c r="V130" s="20" t="str">
        <f>MID(Main!AR46,21,1)</f>
        <v/>
      </c>
      <c r="W130" s="20" t="str">
        <f>MID(Main!AR46,22,1)</f>
        <v/>
      </c>
      <c r="X130" s="20" t="str">
        <f>MID(Main!AR46,23,1)</f>
        <v/>
      </c>
      <c r="Y130" s="20" t="str">
        <f>MID(Main!AR46,24,1)</f>
        <v/>
      </c>
      <c r="Z130" s="20" t="str">
        <f>MID(Main!AR46,25,1)</f>
        <v/>
      </c>
      <c r="AA130" s="20" t="str">
        <f>MID(Main!AR46,26,1)</f>
        <v/>
      </c>
      <c r="AB130" s="20" t="str">
        <f>MID(Main!AR46,27,1)</f>
        <v/>
      </c>
      <c r="AC130" s="20" t="str">
        <f>MID(Main!AR46,28,1)</f>
        <v/>
      </c>
      <c r="AD130" s="20" t="str">
        <f>MID(Main!AR46,29,1)</f>
        <v/>
      </c>
      <c r="AE130" s="20" t="str">
        <f>MID(Main!AR46,30,1)</f>
        <v/>
      </c>
      <c r="AF130" s="20" t="str">
        <f>MID(Main!AR46,31,1)</f>
        <v/>
      </c>
      <c r="AG130" s="20" t="str">
        <f>MID(Main!AR46,32,1)</f>
        <v/>
      </c>
      <c r="AH130" s="20" t="str">
        <f>MID(Main!AR46,33,1)</f>
        <v/>
      </c>
      <c r="AI130" s="20" t="str">
        <f>MID(Main!AR46,34,1)</f>
        <v/>
      </c>
      <c r="AJ130" s="20" t="str">
        <f>MID(Main!AR46,35,1)</f>
        <v/>
      </c>
      <c r="AK130" s="20" t="str">
        <f>MID(Main!AR46,36,1)</f>
        <v/>
      </c>
      <c r="AL130" s="20" t="str">
        <f>MID(Main!AR46,37,1)</f>
        <v/>
      </c>
      <c r="AM130" s="20" t="str">
        <f>MID(Main!AR46,38,1)</f>
        <v/>
      </c>
      <c r="AN130" s="20" t="str">
        <f>MID(Main!AR46,39,1)</f>
        <v/>
      </c>
      <c r="AO130" s="20" t="str">
        <f>MID(Main!AR46,40,1)</f>
        <v/>
      </c>
      <c r="AP130" s="20" t="str">
        <f>MID(Main!AR46,41,1)</f>
        <v/>
      </c>
      <c r="AQ130" s="20" t="str">
        <f>MID(Main!AR46,42,1)</f>
        <v/>
      </c>
      <c r="AR130" s="196"/>
      <c r="AS130" s="196"/>
      <c r="AT130" s="196"/>
      <c r="AU130" s="196"/>
      <c r="AV130" s="196"/>
      <c r="AW130" s="196"/>
      <c r="AX130" s="196"/>
      <c r="AY130" s="196"/>
      <c r="AZ130" s="196"/>
      <c r="BA130" s="196"/>
      <c r="BB130" s="196"/>
      <c r="BC130" s="196"/>
      <c r="BD130" s="196"/>
      <c r="BE130" s="196"/>
      <c r="BF130" s="196"/>
      <c r="BG130" s="196"/>
      <c r="BH130" s="196"/>
      <c r="BI130" s="199"/>
    </row>
    <row r="131" spans="1:61" ht="15" customHeight="1">
      <c r="A131" s="200">
        <f>IF(AR131="","",SUBTOTAL(103,$AR$8:AR131))</f>
        <v>42</v>
      </c>
      <c r="B131" s="18" t="str">
        <f>MID(Main!AP47,1,1)</f>
        <v>S</v>
      </c>
      <c r="C131" s="18" t="str">
        <f>MID(Main!AP47,2,1)</f>
        <v>A</v>
      </c>
      <c r="D131" s="18" t="str">
        <f>MID(Main!AP47,3,1)</f>
        <v>N</v>
      </c>
      <c r="E131" s="18" t="str">
        <f>MID(Main!AP47,4,1)</f>
        <v>Y</v>
      </c>
      <c r="F131" s="18" t="str">
        <f>MID(Main!AP47,5,1)</f>
        <v>A</v>
      </c>
      <c r="G131" s="18" t="str">
        <f>MID(Main!AP47,6,1)</f>
        <v>S</v>
      </c>
      <c r="H131" s="18" t="str">
        <f>MID(Main!AP47,7,1)</f>
        <v>I</v>
      </c>
      <c r="I131" s="18" t="str">
        <f>MID(Main!AP47,8,1)</f>
        <v xml:space="preserve"> </v>
      </c>
      <c r="J131" s="18" t="str">
        <f>MID(Main!AP47,9,1)</f>
        <v>C</v>
      </c>
      <c r="K131" s="18" t="str">
        <f>MID(Main!AP47,10,1)</f>
        <v>H</v>
      </c>
      <c r="L131" s="18" t="str">
        <f>MID(Main!AP47,11,1)</f>
        <v>A</v>
      </c>
      <c r="M131" s="18" t="str">
        <f>MID(Main!AP47,12,1)</f>
        <v>R</v>
      </c>
      <c r="N131" s="18" t="str">
        <f>MID(Main!AP47,13,1)</f>
        <v>A</v>
      </c>
      <c r="O131" s="18" t="str">
        <f>MID(Main!AP47,14,1)</f>
        <v>N</v>
      </c>
      <c r="P131" s="18" t="str">
        <f>MID(Main!AP47,15,1)</f>
        <v xml:space="preserve"> </v>
      </c>
      <c r="Q131" s="18" t="str">
        <f>MID(Main!AP47,16,1)</f>
        <v>K</v>
      </c>
      <c r="R131" s="18" t="str">
        <f>MID(Main!AP47,17,1)</f>
        <v>U</v>
      </c>
      <c r="S131" s="18" t="str">
        <f>MID(Main!AP47,18,1)</f>
        <v>M</v>
      </c>
      <c r="T131" s="18" t="str">
        <f>MID(Main!AP47,19,1)</f>
        <v>A</v>
      </c>
      <c r="U131" s="18" t="str">
        <f>MID(Main!AP47,20,1)</f>
        <v>R</v>
      </c>
      <c r="V131" s="18" t="str">
        <f>MID(Main!AP47,21,1)</f>
        <v/>
      </c>
      <c r="W131" s="18" t="str">
        <f>MID(Main!AP47,22,1)</f>
        <v/>
      </c>
      <c r="X131" s="18" t="str">
        <f>MID(Main!AP47,23,1)</f>
        <v/>
      </c>
      <c r="Y131" s="18" t="str">
        <f>MID(Main!AP47,24,1)</f>
        <v/>
      </c>
      <c r="Z131" s="18" t="str">
        <f>MID(Main!AP47,25,1)</f>
        <v/>
      </c>
      <c r="AA131" s="18" t="str">
        <f>MID(Main!AP47,26,1)</f>
        <v/>
      </c>
      <c r="AB131" s="18" t="str">
        <f>MID(Main!AP47,27,1)</f>
        <v/>
      </c>
      <c r="AC131" s="18" t="str">
        <f>MID(Main!AP47,28,1)</f>
        <v/>
      </c>
      <c r="AD131" s="18" t="str">
        <f>MID(Main!AP47,29,1)</f>
        <v/>
      </c>
      <c r="AE131" s="18" t="str">
        <f>MID(Main!AP47,30,1)</f>
        <v/>
      </c>
      <c r="AF131" s="18" t="str">
        <f>MID(Main!AP47,31,1)</f>
        <v/>
      </c>
      <c r="AG131" s="18" t="str">
        <f>MID(Main!AP47,32,1)</f>
        <v/>
      </c>
      <c r="AH131" s="18" t="str">
        <f>MID(Main!AP47,33,1)</f>
        <v/>
      </c>
      <c r="AI131" s="18" t="str">
        <f>MID(Main!AP47,34,1)</f>
        <v/>
      </c>
      <c r="AJ131" s="18" t="str">
        <f>MID(Main!AP47,35,1)</f>
        <v/>
      </c>
      <c r="AK131" s="18" t="str">
        <f>MID(Main!AP47,36,1)</f>
        <v/>
      </c>
      <c r="AL131" s="18" t="str">
        <f>MID(Main!AP47,37,1)</f>
        <v/>
      </c>
      <c r="AM131" s="18" t="str">
        <f>MID(Main!AP47,38,1)</f>
        <v/>
      </c>
      <c r="AN131" s="18" t="str">
        <f>MID(Main!AP47,39,1)</f>
        <v/>
      </c>
      <c r="AO131" s="18" t="str">
        <f>MID(Main!AP47,40,1)</f>
        <v/>
      </c>
      <c r="AP131" s="18" t="str">
        <f>MID(Main!AP47,41,1)</f>
        <v/>
      </c>
      <c r="AQ131" s="18" t="str">
        <f>MID(Main!AP47,42,1)</f>
        <v/>
      </c>
      <c r="AR131" s="194" t="str">
        <f>IF(Main!W47="","",Main!W47)</f>
        <v>B</v>
      </c>
      <c r="AS131" s="194" t="str">
        <f>IF(Main!X47="","",Main!X47)</f>
        <v/>
      </c>
      <c r="AT131" s="194" t="str">
        <f>IF(Main!Y47="","",Main!Y47)</f>
        <v/>
      </c>
      <c r="AU131" s="194" t="str">
        <f>IF(Main!Z47="","",Main!Z47)</f>
        <v>01</v>
      </c>
      <c r="AV131" s="194" t="str">
        <f>IF(Main!AA47="","",Main!AA47)</f>
        <v>07</v>
      </c>
      <c r="AW131" s="194" t="str">
        <f>IF(Main!AB47="","",Main!AB47)</f>
        <v>2030</v>
      </c>
      <c r="AX131" s="194" t="str">
        <f>IF(Main!AC47="","",Main!AC47)</f>
        <v>A</v>
      </c>
      <c r="AY131" s="194" t="str">
        <f>IF(Main!AD47="","",Main!AD47)</f>
        <v>01T</v>
      </c>
      <c r="AZ131" s="194" t="str">
        <f>IF(Main!AE47="","",Main!AE47)</f>
        <v>02T</v>
      </c>
      <c r="BA131" s="194" t="str">
        <f>IF(Main!AF47="","",Main!AF47)</f>
        <v>09H</v>
      </c>
      <c r="BB131" s="194" t="str">
        <f>IF(Main!AG47="","",Main!AG47)</f>
        <v>13E</v>
      </c>
      <c r="BC131" s="194" t="str">
        <f>IF(Main!AH47="","",Main!AH47)</f>
        <v>T</v>
      </c>
      <c r="BD131" s="194" t="str">
        <f>IF(Main!AI47="","",Main!AI47)</f>
        <v>15T</v>
      </c>
      <c r="BE131" s="194" t="str">
        <f>IF(Main!AJ47="","",Main!AJ47)</f>
        <v>19T</v>
      </c>
      <c r="BF131" s="194" t="str">
        <f>IF(Main!AK47="","",Main!AK47)</f>
        <v>21T</v>
      </c>
      <c r="BG131" s="194">
        <f>IF(Main!AL47="","",Main!AL47)</f>
        <v>6</v>
      </c>
      <c r="BH131" s="194" t="str">
        <f>IF(Main!AM47="","",Main!AM47)</f>
        <v/>
      </c>
      <c r="BI131" s="197" t="str">
        <f>IF(Main!AN47="","",Main!AN47)</f>
        <v>Fee Paid Rs: 125</v>
      </c>
    </row>
    <row r="132" spans="1:61" ht="15" customHeight="1">
      <c r="A132" s="201"/>
      <c r="B132" s="19" t="str">
        <f>MID(Main!AQ47,1,1)</f>
        <v>S</v>
      </c>
      <c r="C132" s="19" t="str">
        <f>MID(Main!AQ47,2,1)</f>
        <v>A</v>
      </c>
      <c r="D132" s="19" t="str">
        <f>MID(Main!AQ47,3,1)</f>
        <v>N</v>
      </c>
      <c r="E132" s="19" t="str">
        <f>MID(Main!AQ47,4,1)</f>
        <v>Y</v>
      </c>
      <c r="F132" s="19" t="str">
        <f>MID(Main!AQ47,5,1)</f>
        <v>A</v>
      </c>
      <c r="G132" s="19" t="str">
        <f>MID(Main!AQ47,6,1)</f>
        <v>S</v>
      </c>
      <c r="H132" s="19" t="str">
        <f>MID(Main!AQ47,7,1)</f>
        <v>I</v>
      </c>
      <c r="I132" s="19" t="str">
        <f>MID(Main!AQ47,8,1)</f>
        <v xml:space="preserve"> </v>
      </c>
      <c r="J132" s="19" t="str">
        <f>MID(Main!AQ47,9,1)</f>
        <v>V</v>
      </c>
      <c r="K132" s="19" t="str">
        <f>MID(Main!AQ47,10,1)</f>
        <v>E</v>
      </c>
      <c r="L132" s="19" t="str">
        <f>MID(Main!AQ47,11,1)</f>
        <v>N</v>
      </c>
      <c r="M132" s="19" t="str">
        <f>MID(Main!AQ47,12,1)</f>
        <v>K</v>
      </c>
      <c r="N132" s="19" t="str">
        <f>MID(Main!AQ47,13,1)</f>
        <v>A</v>
      </c>
      <c r="O132" s="19" t="str">
        <f>MID(Main!AQ47,14,1)</f>
        <v>T</v>
      </c>
      <c r="P132" s="19" t="str">
        <f>MID(Main!AQ47,15,1)</f>
        <v>A</v>
      </c>
      <c r="Q132" s="19" t="str">
        <f>MID(Main!AQ47,16,1)</f>
        <v>R</v>
      </c>
      <c r="R132" s="19" t="str">
        <f>MID(Main!AQ47,17,1)</f>
        <v>A</v>
      </c>
      <c r="S132" s="19" t="str">
        <f>MID(Main!AQ47,18,1)</f>
        <v>M</v>
      </c>
      <c r="T132" s="19" t="str">
        <f>MID(Main!AQ47,19,1)</f>
        <v>A</v>
      </c>
      <c r="U132" s="19" t="str">
        <f>MID(Main!AQ47,20,1)</f>
        <v>N</v>
      </c>
      <c r="V132" s="19" t="str">
        <f>MID(Main!AQ47,21,1)</f>
        <v>A</v>
      </c>
      <c r="W132" s="19" t="str">
        <f>MID(Main!AQ47,22,1)</f>
        <v>I</v>
      </c>
      <c r="X132" s="19" t="str">
        <f>MID(Main!AQ47,23,1)</f>
        <v>A</v>
      </c>
      <c r="Y132" s="19" t="str">
        <f>MID(Main!AQ47,24,1)</f>
        <v>H</v>
      </c>
      <c r="Z132" s="19" t="str">
        <f>MID(Main!AQ47,25,1)</f>
        <v/>
      </c>
      <c r="AA132" s="19" t="str">
        <f>MID(Main!AQ47,26,1)</f>
        <v/>
      </c>
      <c r="AB132" s="19" t="str">
        <f>MID(Main!AQ47,27,1)</f>
        <v/>
      </c>
      <c r="AC132" s="19" t="str">
        <f>MID(Main!AQ47,28,1)</f>
        <v/>
      </c>
      <c r="AD132" s="19" t="str">
        <f>MID(Main!AQ47,29,1)</f>
        <v/>
      </c>
      <c r="AE132" s="19" t="str">
        <f>MID(Main!AQ47,30,1)</f>
        <v/>
      </c>
      <c r="AF132" s="19" t="str">
        <f>MID(Main!AQ47,31,1)</f>
        <v/>
      </c>
      <c r="AG132" s="19" t="str">
        <f>MID(Main!AQ47,32,1)</f>
        <v/>
      </c>
      <c r="AH132" s="19" t="str">
        <f>MID(Main!AQ47,33,1)</f>
        <v/>
      </c>
      <c r="AI132" s="19" t="str">
        <f>MID(Main!AQ47,34,1)</f>
        <v/>
      </c>
      <c r="AJ132" s="19" t="str">
        <f>MID(Main!AQ47,35,1)</f>
        <v/>
      </c>
      <c r="AK132" s="19" t="str">
        <f>MID(Main!AQ47,36,1)</f>
        <v/>
      </c>
      <c r="AL132" s="19" t="str">
        <f>MID(Main!AQ47,37,1)</f>
        <v/>
      </c>
      <c r="AM132" s="19" t="str">
        <f>MID(Main!AQ47,38,1)</f>
        <v/>
      </c>
      <c r="AN132" s="19" t="str">
        <f>MID(Main!AQ47,39,1)</f>
        <v/>
      </c>
      <c r="AO132" s="19" t="str">
        <f>MID(Main!AQ47,40,1)</f>
        <v/>
      </c>
      <c r="AP132" s="19" t="str">
        <f>MID(Main!AQ47,41,1)</f>
        <v/>
      </c>
      <c r="AQ132" s="19" t="str">
        <f>MID(Main!AQ47,42,1)</f>
        <v/>
      </c>
      <c r="AR132" s="195"/>
      <c r="AS132" s="195"/>
      <c r="AT132" s="195"/>
      <c r="AU132" s="195"/>
      <c r="AV132" s="195"/>
      <c r="AW132" s="195"/>
      <c r="AX132" s="195"/>
      <c r="AY132" s="195"/>
      <c r="AZ132" s="195"/>
      <c r="BA132" s="195"/>
      <c r="BB132" s="195"/>
      <c r="BC132" s="195"/>
      <c r="BD132" s="195"/>
      <c r="BE132" s="195"/>
      <c r="BF132" s="195"/>
      <c r="BG132" s="195"/>
      <c r="BH132" s="195"/>
      <c r="BI132" s="198"/>
    </row>
    <row r="133" spans="1:61" ht="15" customHeight="1">
      <c r="A133" s="202"/>
      <c r="B133" s="20" t="str">
        <f>MID(Main!AR47,1,1)</f>
        <v>S</v>
      </c>
      <c r="C133" s="20" t="str">
        <f>MID(Main!AR47,2,1)</f>
        <v>A</v>
      </c>
      <c r="D133" s="20" t="str">
        <f>MID(Main!AR47,3,1)</f>
        <v>N</v>
      </c>
      <c r="E133" s="20" t="str">
        <f>MID(Main!AR47,4,1)</f>
        <v>Y</v>
      </c>
      <c r="F133" s="20" t="str">
        <f>MID(Main!AR47,5,1)</f>
        <v>A</v>
      </c>
      <c r="G133" s="20" t="str">
        <f>MID(Main!AR47,6,1)</f>
        <v>S</v>
      </c>
      <c r="H133" s="20" t="str">
        <f>MID(Main!AR47,7,1)</f>
        <v>I</v>
      </c>
      <c r="I133" s="20" t="str">
        <f>MID(Main!AR47,8,1)</f>
        <v xml:space="preserve"> </v>
      </c>
      <c r="J133" s="20" t="str">
        <f>MID(Main!AR47,9,1)</f>
        <v>N</v>
      </c>
      <c r="K133" s="20" t="str">
        <f>MID(Main!AR47,10,1)</f>
        <v>A</v>
      </c>
      <c r="L133" s="20" t="str">
        <f>MID(Main!AR47,11,1)</f>
        <v>G</v>
      </c>
      <c r="M133" s="20" t="str">
        <f>MID(Main!AR47,12,1)</f>
        <v>A</v>
      </c>
      <c r="N133" s="20" t="str">
        <f>MID(Main!AR47,13,1)</f>
        <v>M</v>
      </c>
      <c r="O133" s="20" t="str">
        <f>MID(Main!AR47,14,1)</f>
        <v>A</v>
      </c>
      <c r="P133" s="20" t="str">
        <f>MID(Main!AR47,15,1)</f>
        <v>N</v>
      </c>
      <c r="Q133" s="20" t="str">
        <f>MID(Main!AR47,16,1)</f>
        <v>I</v>
      </c>
      <c r="R133" s="20" t="str">
        <f>MID(Main!AR47,17,1)</f>
        <v/>
      </c>
      <c r="S133" s="20" t="str">
        <f>MID(Main!AR47,18,1)</f>
        <v/>
      </c>
      <c r="T133" s="20" t="str">
        <f>MID(Main!AR47,19,1)</f>
        <v/>
      </c>
      <c r="U133" s="20" t="str">
        <f>MID(Main!AR47,20,1)</f>
        <v/>
      </c>
      <c r="V133" s="20" t="str">
        <f>MID(Main!AR47,21,1)</f>
        <v/>
      </c>
      <c r="W133" s="20" t="str">
        <f>MID(Main!AR47,22,1)</f>
        <v/>
      </c>
      <c r="X133" s="20" t="str">
        <f>MID(Main!AR47,23,1)</f>
        <v/>
      </c>
      <c r="Y133" s="20" t="str">
        <f>MID(Main!AR47,24,1)</f>
        <v/>
      </c>
      <c r="Z133" s="20" t="str">
        <f>MID(Main!AR47,25,1)</f>
        <v/>
      </c>
      <c r="AA133" s="20" t="str">
        <f>MID(Main!AR47,26,1)</f>
        <v/>
      </c>
      <c r="AB133" s="20" t="str">
        <f>MID(Main!AR47,27,1)</f>
        <v/>
      </c>
      <c r="AC133" s="20" t="str">
        <f>MID(Main!AR47,28,1)</f>
        <v/>
      </c>
      <c r="AD133" s="20" t="str">
        <f>MID(Main!AR47,29,1)</f>
        <v/>
      </c>
      <c r="AE133" s="20" t="str">
        <f>MID(Main!AR47,30,1)</f>
        <v/>
      </c>
      <c r="AF133" s="20" t="str">
        <f>MID(Main!AR47,31,1)</f>
        <v/>
      </c>
      <c r="AG133" s="20" t="str">
        <f>MID(Main!AR47,32,1)</f>
        <v/>
      </c>
      <c r="AH133" s="20" t="str">
        <f>MID(Main!AR47,33,1)</f>
        <v/>
      </c>
      <c r="AI133" s="20" t="str">
        <f>MID(Main!AR47,34,1)</f>
        <v/>
      </c>
      <c r="AJ133" s="20" t="str">
        <f>MID(Main!AR47,35,1)</f>
        <v/>
      </c>
      <c r="AK133" s="20" t="str">
        <f>MID(Main!AR47,36,1)</f>
        <v/>
      </c>
      <c r="AL133" s="20" t="str">
        <f>MID(Main!AR47,37,1)</f>
        <v/>
      </c>
      <c r="AM133" s="20" t="str">
        <f>MID(Main!AR47,38,1)</f>
        <v/>
      </c>
      <c r="AN133" s="20" t="str">
        <f>MID(Main!AR47,39,1)</f>
        <v/>
      </c>
      <c r="AO133" s="20" t="str">
        <f>MID(Main!AR47,40,1)</f>
        <v/>
      </c>
      <c r="AP133" s="20" t="str">
        <f>MID(Main!AR47,41,1)</f>
        <v/>
      </c>
      <c r="AQ133" s="20" t="str">
        <f>MID(Main!AR47,42,1)</f>
        <v/>
      </c>
      <c r="AR133" s="196"/>
      <c r="AS133" s="196"/>
      <c r="AT133" s="196"/>
      <c r="AU133" s="196"/>
      <c r="AV133" s="196"/>
      <c r="AW133" s="196"/>
      <c r="AX133" s="196"/>
      <c r="AY133" s="196"/>
      <c r="AZ133" s="196"/>
      <c r="BA133" s="196"/>
      <c r="BB133" s="196"/>
      <c r="BC133" s="196"/>
      <c r="BD133" s="196"/>
      <c r="BE133" s="196"/>
      <c r="BF133" s="196"/>
      <c r="BG133" s="196"/>
      <c r="BH133" s="196"/>
      <c r="BI133" s="199"/>
    </row>
    <row r="134" spans="1:61" ht="15" customHeight="1">
      <c r="A134" s="200">
        <f>IF(AR134="","",SUBTOTAL(103,$AR$8:AR134))</f>
        <v>43</v>
      </c>
      <c r="B134" s="18" t="str">
        <f>MID(Main!AP48,1,1)</f>
        <v>P</v>
      </c>
      <c r="C134" s="18" t="str">
        <f>MID(Main!AP48,2,1)</f>
        <v>A</v>
      </c>
      <c r="D134" s="18" t="str">
        <f>MID(Main!AP48,3,1)</f>
        <v>N</v>
      </c>
      <c r="E134" s="18" t="str">
        <f>MID(Main!AP48,4,1)</f>
        <v>A</v>
      </c>
      <c r="F134" s="18" t="str">
        <f>MID(Main!AP48,5,1)</f>
        <v>B</v>
      </c>
      <c r="G134" s="18" t="str">
        <f>MID(Main!AP48,6,1)</f>
        <v>A</v>
      </c>
      <c r="H134" s="18" t="str">
        <f>MID(Main!AP48,7,1)</f>
        <v>K</v>
      </c>
      <c r="I134" s="18" t="str">
        <f>MID(Main!AP48,8,1)</f>
        <v>A</v>
      </c>
      <c r="J134" s="18" t="str">
        <f>MID(Main!AP48,9,1)</f>
        <v xml:space="preserve"> </v>
      </c>
      <c r="K134" s="18" t="str">
        <f>MID(Main!AP48,10,1)</f>
        <v>G</v>
      </c>
      <c r="L134" s="18" t="str">
        <f>MID(Main!AP48,11,1)</f>
        <v>U</v>
      </c>
      <c r="M134" s="18" t="str">
        <f>MID(Main!AP48,12,1)</f>
        <v>R</v>
      </c>
      <c r="N134" s="18" t="str">
        <f>MID(Main!AP48,13,1)</f>
        <v>U</v>
      </c>
      <c r="O134" s="18" t="str">
        <f>MID(Main!AP48,14,1)</f>
        <v xml:space="preserve"> </v>
      </c>
      <c r="P134" s="18" t="str">
        <f>MID(Main!AP48,15,1)</f>
        <v>S</v>
      </c>
      <c r="Q134" s="18" t="str">
        <f>MID(Main!AP48,16,1)</f>
        <v>A</v>
      </c>
      <c r="R134" s="18" t="str">
        <f>MID(Main!AP48,17,1)</f>
        <v>I</v>
      </c>
      <c r="S134" s="18" t="str">
        <f>MID(Main!AP48,18,1)</f>
        <v xml:space="preserve"> </v>
      </c>
      <c r="T134" s="18" t="str">
        <f>MID(Main!AP48,19,1)</f>
        <v>K</v>
      </c>
      <c r="U134" s="18" t="str">
        <f>MID(Main!AP48,20,1)</f>
        <v>U</v>
      </c>
      <c r="V134" s="18" t="str">
        <f>MID(Main!AP48,21,1)</f>
        <v>M</v>
      </c>
      <c r="W134" s="18" t="str">
        <f>MID(Main!AP48,22,1)</f>
        <v>A</v>
      </c>
      <c r="X134" s="18" t="str">
        <f>MID(Main!AP48,23,1)</f>
        <v>R</v>
      </c>
      <c r="Y134" s="18" t="str">
        <f>MID(Main!AP48,24,1)</f>
        <v/>
      </c>
      <c r="Z134" s="18" t="str">
        <f>MID(Main!AP48,25,1)</f>
        <v/>
      </c>
      <c r="AA134" s="18" t="str">
        <f>MID(Main!AP48,26,1)</f>
        <v/>
      </c>
      <c r="AB134" s="18" t="str">
        <f>MID(Main!AP48,27,1)</f>
        <v/>
      </c>
      <c r="AC134" s="18" t="str">
        <f>MID(Main!AP48,28,1)</f>
        <v/>
      </c>
      <c r="AD134" s="18" t="str">
        <f>MID(Main!AP48,29,1)</f>
        <v/>
      </c>
      <c r="AE134" s="18" t="str">
        <f>MID(Main!AP48,30,1)</f>
        <v/>
      </c>
      <c r="AF134" s="18" t="str">
        <f>MID(Main!AP48,31,1)</f>
        <v/>
      </c>
      <c r="AG134" s="18" t="str">
        <f>MID(Main!AP48,32,1)</f>
        <v/>
      </c>
      <c r="AH134" s="18" t="str">
        <f>MID(Main!AP48,33,1)</f>
        <v/>
      </c>
      <c r="AI134" s="18" t="str">
        <f>MID(Main!AP48,34,1)</f>
        <v/>
      </c>
      <c r="AJ134" s="18" t="str">
        <f>MID(Main!AP48,35,1)</f>
        <v/>
      </c>
      <c r="AK134" s="18" t="str">
        <f>MID(Main!AP48,36,1)</f>
        <v/>
      </c>
      <c r="AL134" s="18" t="str">
        <f>MID(Main!AP48,37,1)</f>
        <v/>
      </c>
      <c r="AM134" s="18" t="str">
        <f>MID(Main!AP48,38,1)</f>
        <v/>
      </c>
      <c r="AN134" s="18" t="str">
        <f>MID(Main!AP48,39,1)</f>
        <v/>
      </c>
      <c r="AO134" s="18" t="str">
        <f>MID(Main!AP48,40,1)</f>
        <v/>
      </c>
      <c r="AP134" s="18" t="str">
        <f>MID(Main!AP48,41,1)</f>
        <v/>
      </c>
      <c r="AQ134" s="18" t="str">
        <f>MID(Main!AP48,42,1)</f>
        <v/>
      </c>
      <c r="AR134" s="194" t="str">
        <f>IF(Main!W48="","",Main!W48)</f>
        <v>B</v>
      </c>
      <c r="AS134" s="194" t="str">
        <f>IF(Main!X48="","",Main!X48)</f>
        <v/>
      </c>
      <c r="AT134" s="194" t="str">
        <f>IF(Main!Y48="","",Main!Y48)</f>
        <v/>
      </c>
      <c r="AU134" s="194" t="str">
        <f>IF(Main!Z48="","",Main!Z48)</f>
        <v>01</v>
      </c>
      <c r="AV134" s="194" t="str">
        <f>IF(Main!AA48="","",Main!AA48)</f>
        <v>07</v>
      </c>
      <c r="AW134" s="194" t="str">
        <f>IF(Main!AB48="","",Main!AB48)</f>
        <v>2031</v>
      </c>
      <c r="AX134" s="194" t="str">
        <f>IF(Main!AC48="","",Main!AC48)</f>
        <v>A</v>
      </c>
      <c r="AY134" s="194" t="str">
        <f>IF(Main!AD48="","",Main!AD48)</f>
        <v>01T</v>
      </c>
      <c r="AZ134" s="194" t="str">
        <f>IF(Main!AE48="","",Main!AE48)</f>
        <v>02T</v>
      </c>
      <c r="BA134" s="194" t="str">
        <f>IF(Main!AF48="","",Main!AF48)</f>
        <v>09H</v>
      </c>
      <c r="BB134" s="194" t="str">
        <f>IF(Main!AG48="","",Main!AG48)</f>
        <v>13E</v>
      </c>
      <c r="BC134" s="194" t="str">
        <f>IF(Main!AH48="","",Main!AH48)</f>
        <v>T</v>
      </c>
      <c r="BD134" s="194" t="str">
        <f>IF(Main!AI48="","",Main!AI48)</f>
        <v>15T</v>
      </c>
      <c r="BE134" s="194" t="str">
        <f>IF(Main!AJ48="","",Main!AJ48)</f>
        <v>19T</v>
      </c>
      <c r="BF134" s="194" t="str">
        <f>IF(Main!AK48="","",Main!AK48)</f>
        <v>21T</v>
      </c>
      <c r="BG134" s="194">
        <f>IF(Main!AL48="","",Main!AL48)</f>
        <v>6</v>
      </c>
      <c r="BH134" s="194" t="str">
        <f>IF(Main!AM48="","",Main!AM48)</f>
        <v/>
      </c>
      <c r="BI134" s="197" t="str">
        <f>IF(Main!AN48="","",Main!AN48)</f>
        <v>Fee Paid Rs: 125</v>
      </c>
    </row>
    <row r="135" spans="1:61" ht="15" customHeight="1">
      <c r="A135" s="201"/>
      <c r="B135" s="19" t="str">
        <f>MID(Main!AQ48,1,1)</f>
        <v>P</v>
      </c>
      <c r="C135" s="19" t="str">
        <f>MID(Main!AQ48,2,1)</f>
        <v>A</v>
      </c>
      <c r="D135" s="19" t="str">
        <f>MID(Main!AQ48,3,1)</f>
        <v>N</v>
      </c>
      <c r="E135" s="19" t="str">
        <f>MID(Main!AQ48,4,1)</f>
        <v>A</v>
      </c>
      <c r="F135" s="19" t="str">
        <f>MID(Main!AQ48,5,1)</f>
        <v>B</v>
      </c>
      <c r="G135" s="19" t="str">
        <f>MID(Main!AQ48,6,1)</f>
        <v>A</v>
      </c>
      <c r="H135" s="19" t="str">
        <f>MID(Main!AQ48,7,1)</f>
        <v>K</v>
      </c>
      <c r="I135" s="19" t="str">
        <f>MID(Main!AQ48,8,1)</f>
        <v>A</v>
      </c>
      <c r="J135" s="19" t="str">
        <f>MID(Main!AQ48,9,1)</f>
        <v xml:space="preserve"> </v>
      </c>
      <c r="K135" s="19" t="str">
        <f>MID(Main!AQ48,10,1)</f>
        <v>V</v>
      </c>
      <c r="L135" s="19" t="str">
        <f>MID(Main!AQ48,11,1)</f>
        <v>E</v>
      </c>
      <c r="M135" s="19" t="str">
        <f>MID(Main!AQ48,12,1)</f>
        <v>N</v>
      </c>
      <c r="N135" s="19" t="str">
        <f>MID(Main!AQ48,13,1)</f>
        <v>K</v>
      </c>
      <c r="O135" s="19" t="str">
        <f>MID(Main!AQ48,14,1)</f>
        <v>A</v>
      </c>
      <c r="P135" s="19" t="str">
        <f>MID(Main!AQ48,15,1)</f>
        <v>T</v>
      </c>
      <c r="Q135" s="19" t="str">
        <f>MID(Main!AQ48,16,1)</f>
        <v>A</v>
      </c>
      <c r="R135" s="19" t="str">
        <f>MID(Main!AQ48,17,1)</f>
        <v>R</v>
      </c>
      <c r="S135" s="19" t="str">
        <f>MID(Main!AQ48,18,1)</f>
        <v>A</v>
      </c>
      <c r="T135" s="19" t="str">
        <f>MID(Main!AQ48,19,1)</f>
        <v>M</v>
      </c>
      <c r="U135" s="19" t="str">
        <f>MID(Main!AQ48,20,1)</f>
        <v>A</v>
      </c>
      <c r="V135" s="19" t="str">
        <f>MID(Main!AQ48,21,1)</f>
        <v>N</v>
      </c>
      <c r="W135" s="19" t="str">
        <f>MID(Main!AQ48,22,1)</f>
        <v>A</v>
      </c>
      <c r="X135" s="19" t="str">
        <f>MID(Main!AQ48,23,1)</f>
        <v>I</v>
      </c>
      <c r="Y135" s="19" t="str">
        <f>MID(Main!AQ48,24,1)</f>
        <v>A</v>
      </c>
      <c r="Z135" s="19" t="str">
        <f>MID(Main!AQ48,25,1)</f>
        <v>H</v>
      </c>
      <c r="AA135" s="19" t="str">
        <f>MID(Main!AQ48,26,1)</f>
        <v/>
      </c>
      <c r="AB135" s="19" t="str">
        <f>MID(Main!AQ48,27,1)</f>
        <v/>
      </c>
      <c r="AC135" s="19" t="str">
        <f>MID(Main!AQ48,28,1)</f>
        <v/>
      </c>
      <c r="AD135" s="19" t="str">
        <f>MID(Main!AQ48,29,1)</f>
        <v/>
      </c>
      <c r="AE135" s="19" t="str">
        <f>MID(Main!AQ48,30,1)</f>
        <v/>
      </c>
      <c r="AF135" s="19" t="str">
        <f>MID(Main!AQ48,31,1)</f>
        <v/>
      </c>
      <c r="AG135" s="19" t="str">
        <f>MID(Main!AQ48,32,1)</f>
        <v/>
      </c>
      <c r="AH135" s="19" t="str">
        <f>MID(Main!AQ48,33,1)</f>
        <v/>
      </c>
      <c r="AI135" s="19" t="str">
        <f>MID(Main!AQ48,34,1)</f>
        <v/>
      </c>
      <c r="AJ135" s="19" t="str">
        <f>MID(Main!AQ48,35,1)</f>
        <v/>
      </c>
      <c r="AK135" s="19" t="str">
        <f>MID(Main!AQ48,36,1)</f>
        <v/>
      </c>
      <c r="AL135" s="19" t="str">
        <f>MID(Main!AQ48,37,1)</f>
        <v/>
      </c>
      <c r="AM135" s="19" t="str">
        <f>MID(Main!AQ48,38,1)</f>
        <v/>
      </c>
      <c r="AN135" s="19" t="str">
        <f>MID(Main!AQ48,39,1)</f>
        <v/>
      </c>
      <c r="AO135" s="19" t="str">
        <f>MID(Main!AQ48,40,1)</f>
        <v/>
      </c>
      <c r="AP135" s="19" t="str">
        <f>MID(Main!AQ48,41,1)</f>
        <v/>
      </c>
      <c r="AQ135" s="19" t="str">
        <f>MID(Main!AQ48,42,1)</f>
        <v/>
      </c>
      <c r="AR135" s="195"/>
      <c r="AS135" s="195"/>
      <c r="AT135" s="195"/>
      <c r="AU135" s="195"/>
      <c r="AV135" s="195"/>
      <c r="AW135" s="195"/>
      <c r="AX135" s="195"/>
      <c r="AY135" s="195"/>
      <c r="AZ135" s="195"/>
      <c r="BA135" s="195"/>
      <c r="BB135" s="195"/>
      <c r="BC135" s="195"/>
      <c r="BD135" s="195"/>
      <c r="BE135" s="195"/>
      <c r="BF135" s="195"/>
      <c r="BG135" s="195"/>
      <c r="BH135" s="195"/>
      <c r="BI135" s="198"/>
    </row>
    <row r="136" spans="1:61" ht="15" customHeight="1">
      <c r="A136" s="202"/>
      <c r="B136" s="20" t="str">
        <f>MID(Main!AR48,1,1)</f>
        <v>P</v>
      </c>
      <c r="C136" s="20" t="str">
        <f>MID(Main!AR48,2,1)</f>
        <v>A</v>
      </c>
      <c r="D136" s="20" t="str">
        <f>MID(Main!AR48,3,1)</f>
        <v>N</v>
      </c>
      <c r="E136" s="20" t="str">
        <f>MID(Main!AR48,4,1)</f>
        <v>A</v>
      </c>
      <c r="F136" s="20" t="str">
        <f>MID(Main!AR48,5,1)</f>
        <v>B</v>
      </c>
      <c r="G136" s="20" t="str">
        <f>MID(Main!AR48,6,1)</f>
        <v>A</v>
      </c>
      <c r="H136" s="20" t="str">
        <f>MID(Main!AR48,7,1)</f>
        <v>K</v>
      </c>
      <c r="I136" s="20" t="str">
        <f>MID(Main!AR48,8,1)</f>
        <v>A</v>
      </c>
      <c r="J136" s="20" t="str">
        <f>MID(Main!AR48,9,1)</f>
        <v xml:space="preserve"> </v>
      </c>
      <c r="K136" s="20" t="str">
        <f>MID(Main!AR48,10,1)</f>
        <v>N</v>
      </c>
      <c r="L136" s="20" t="str">
        <f>MID(Main!AR48,11,1)</f>
        <v>A</v>
      </c>
      <c r="M136" s="20" t="str">
        <f>MID(Main!AR48,12,1)</f>
        <v>G</v>
      </c>
      <c r="N136" s="20" t="str">
        <f>MID(Main!AR48,13,1)</f>
        <v>A</v>
      </c>
      <c r="O136" s="20" t="str">
        <f>MID(Main!AR48,14,1)</f>
        <v>M</v>
      </c>
      <c r="P136" s="20" t="str">
        <f>MID(Main!AR48,15,1)</f>
        <v>A</v>
      </c>
      <c r="Q136" s="20" t="str">
        <f>MID(Main!AR48,16,1)</f>
        <v>N</v>
      </c>
      <c r="R136" s="20" t="str">
        <f>MID(Main!AR48,17,1)</f>
        <v>I</v>
      </c>
      <c r="S136" s="20" t="str">
        <f>MID(Main!AR48,18,1)</f>
        <v/>
      </c>
      <c r="T136" s="20" t="str">
        <f>MID(Main!AR48,19,1)</f>
        <v/>
      </c>
      <c r="U136" s="20" t="str">
        <f>MID(Main!AR48,20,1)</f>
        <v/>
      </c>
      <c r="V136" s="20" t="str">
        <f>MID(Main!AR48,21,1)</f>
        <v/>
      </c>
      <c r="W136" s="20" t="str">
        <f>MID(Main!AR48,22,1)</f>
        <v/>
      </c>
      <c r="X136" s="20" t="str">
        <f>MID(Main!AR48,23,1)</f>
        <v/>
      </c>
      <c r="Y136" s="20" t="str">
        <f>MID(Main!AR48,24,1)</f>
        <v/>
      </c>
      <c r="Z136" s="20" t="str">
        <f>MID(Main!AR48,25,1)</f>
        <v/>
      </c>
      <c r="AA136" s="20" t="str">
        <f>MID(Main!AR48,26,1)</f>
        <v/>
      </c>
      <c r="AB136" s="20" t="str">
        <f>MID(Main!AR48,27,1)</f>
        <v/>
      </c>
      <c r="AC136" s="20" t="str">
        <f>MID(Main!AR48,28,1)</f>
        <v/>
      </c>
      <c r="AD136" s="20" t="str">
        <f>MID(Main!AR48,29,1)</f>
        <v/>
      </c>
      <c r="AE136" s="20" t="str">
        <f>MID(Main!AR48,30,1)</f>
        <v/>
      </c>
      <c r="AF136" s="20" t="str">
        <f>MID(Main!AR48,31,1)</f>
        <v/>
      </c>
      <c r="AG136" s="20" t="str">
        <f>MID(Main!AR48,32,1)</f>
        <v/>
      </c>
      <c r="AH136" s="20" t="str">
        <f>MID(Main!AR48,33,1)</f>
        <v/>
      </c>
      <c r="AI136" s="20" t="str">
        <f>MID(Main!AR48,34,1)</f>
        <v/>
      </c>
      <c r="AJ136" s="20" t="str">
        <f>MID(Main!AR48,35,1)</f>
        <v/>
      </c>
      <c r="AK136" s="20" t="str">
        <f>MID(Main!AR48,36,1)</f>
        <v/>
      </c>
      <c r="AL136" s="20" t="str">
        <f>MID(Main!AR48,37,1)</f>
        <v/>
      </c>
      <c r="AM136" s="20" t="str">
        <f>MID(Main!AR48,38,1)</f>
        <v/>
      </c>
      <c r="AN136" s="20" t="str">
        <f>MID(Main!AR48,39,1)</f>
        <v/>
      </c>
      <c r="AO136" s="20" t="str">
        <f>MID(Main!AR48,40,1)</f>
        <v/>
      </c>
      <c r="AP136" s="20" t="str">
        <f>MID(Main!AR48,41,1)</f>
        <v/>
      </c>
      <c r="AQ136" s="20" t="str">
        <f>MID(Main!AR48,42,1)</f>
        <v/>
      </c>
      <c r="AR136" s="196"/>
      <c r="AS136" s="196"/>
      <c r="AT136" s="196"/>
      <c r="AU136" s="196"/>
      <c r="AV136" s="196"/>
      <c r="AW136" s="196"/>
      <c r="AX136" s="196"/>
      <c r="AY136" s="196"/>
      <c r="AZ136" s="196"/>
      <c r="BA136" s="196"/>
      <c r="BB136" s="196"/>
      <c r="BC136" s="196"/>
      <c r="BD136" s="196"/>
      <c r="BE136" s="196"/>
      <c r="BF136" s="196"/>
      <c r="BG136" s="196"/>
      <c r="BH136" s="196"/>
      <c r="BI136" s="199"/>
    </row>
    <row r="137" spans="1:61" ht="15" customHeight="1">
      <c r="A137" s="200">
        <f>IF(AR137="","",SUBTOTAL(103,$AR$8:AR137))</f>
        <v>44</v>
      </c>
      <c r="B137" s="18" t="str">
        <f>MID(Main!AP49,1,1)</f>
        <v>M</v>
      </c>
      <c r="C137" s="18" t="str">
        <f>MID(Main!AP49,2,1)</f>
        <v>O</v>
      </c>
      <c r="D137" s="18" t="str">
        <f>MID(Main!AP49,3,1)</f>
        <v>H</v>
      </c>
      <c r="E137" s="18" t="str">
        <f>MID(Main!AP49,4,1)</f>
        <v>A</v>
      </c>
      <c r="F137" s="18" t="str">
        <f>MID(Main!AP49,5,1)</f>
        <v>M</v>
      </c>
      <c r="G137" s="18" t="str">
        <f>MID(Main!AP49,6,1)</f>
        <v>E</v>
      </c>
      <c r="H137" s="18" t="str">
        <f>MID(Main!AP49,7,1)</f>
        <v>D</v>
      </c>
      <c r="I137" s="18" t="str">
        <f>MID(Main!AP49,8,1)</f>
        <v xml:space="preserve"> </v>
      </c>
      <c r="J137" s="18" t="str">
        <f>MID(Main!AP49,9,1)</f>
        <v>I</v>
      </c>
      <c r="K137" s="18" t="str">
        <f>MID(Main!AP49,10,1)</f>
        <v>M</v>
      </c>
      <c r="L137" s="18" t="str">
        <f>MID(Main!AP49,11,1)</f>
        <v>R</v>
      </c>
      <c r="M137" s="18" t="str">
        <f>MID(Main!AP49,12,1)</f>
        <v>A</v>
      </c>
      <c r="N137" s="18" t="str">
        <f>MID(Main!AP49,13,1)</f>
        <v>N</v>
      </c>
      <c r="O137" s="18" t="str">
        <f>MID(Main!AP49,14,1)</f>
        <v/>
      </c>
      <c r="P137" s="18" t="str">
        <f>MID(Main!AP49,15,1)</f>
        <v/>
      </c>
      <c r="Q137" s="18" t="str">
        <f>MID(Main!AP49,16,1)</f>
        <v/>
      </c>
      <c r="R137" s="18" t="str">
        <f>MID(Main!AP49,17,1)</f>
        <v/>
      </c>
      <c r="S137" s="18" t="str">
        <f>MID(Main!AP49,18,1)</f>
        <v/>
      </c>
      <c r="T137" s="18" t="str">
        <f>MID(Main!AP49,19,1)</f>
        <v/>
      </c>
      <c r="U137" s="18" t="str">
        <f>MID(Main!AP49,20,1)</f>
        <v/>
      </c>
      <c r="V137" s="18" t="str">
        <f>MID(Main!AP49,21,1)</f>
        <v/>
      </c>
      <c r="W137" s="18" t="str">
        <f>MID(Main!AP49,22,1)</f>
        <v/>
      </c>
      <c r="X137" s="18" t="str">
        <f>MID(Main!AP49,23,1)</f>
        <v/>
      </c>
      <c r="Y137" s="18" t="str">
        <f>MID(Main!AP49,24,1)</f>
        <v/>
      </c>
      <c r="Z137" s="18" t="str">
        <f>MID(Main!AP49,25,1)</f>
        <v/>
      </c>
      <c r="AA137" s="18" t="str">
        <f>MID(Main!AP49,26,1)</f>
        <v/>
      </c>
      <c r="AB137" s="18" t="str">
        <f>MID(Main!AP49,27,1)</f>
        <v/>
      </c>
      <c r="AC137" s="18" t="str">
        <f>MID(Main!AP49,28,1)</f>
        <v/>
      </c>
      <c r="AD137" s="18" t="str">
        <f>MID(Main!AP49,29,1)</f>
        <v/>
      </c>
      <c r="AE137" s="18" t="str">
        <f>MID(Main!AP49,30,1)</f>
        <v/>
      </c>
      <c r="AF137" s="18" t="str">
        <f>MID(Main!AP49,31,1)</f>
        <v/>
      </c>
      <c r="AG137" s="18" t="str">
        <f>MID(Main!AP49,32,1)</f>
        <v/>
      </c>
      <c r="AH137" s="18" t="str">
        <f>MID(Main!AP49,33,1)</f>
        <v/>
      </c>
      <c r="AI137" s="18" t="str">
        <f>MID(Main!AP49,34,1)</f>
        <v/>
      </c>
      <c r="AJ137" s="18" t="str">
        <f>MID(Main!AP49,35,1)</f>
        <v/>
      </c>
      <c r="AK137" s="18" t="str">
        <f>MID(Main!AP49,36,1)</f>
        <v/>
      </c>
      <c r="AL137" s="18" t="str">
        <f>MID(Main!AP49,37,1)</f>
        <v/>
      </c>
      <c r="AM137" s="18" t="str">
        <f>MID(Main!AP49,38,1)</f>
        <v/>
      </c>
      <c r="AN137" s="18" t="str">
        <f>MID(Main!AP49,39,1)</f>
        <v/>
      </c>
      <c r="AO137" s="18" t="str">
        <f>MID(Main!AP49,40,1)</f>
        <v/>
      </c>
      <c r="AP137" s="18" t="str">
        <f>MID(Main!AP49,41,1)</f>
        <v/>
      </c>
      <c r="AQ137" s="18" t="str">
        <f>MID(Main!AP49,42,1)</f>
        <v/>
      </c>
      <c r="AR137" s="194" t="str">
        <f>IF(Main!W49="","",Main!W49)</f>
        <v>B</v>
      </c>
      <c r="AS137" s="194" t="str">
        <f>IF(Main!X49="","",Main!X49)</f>
        <v/>
      </c>
      <c r="AT137" s="194" t="str">
        <f>IF(Main!Y49="","",Main!Y49)</f>
        <v/>
      </c>
      <c r="AU137" s="194" t="str">
        <f>IF(Main!Z49="","",Main!Z49)</f>
        <v>01</v>
      </c>
      <c r="AV137" s="194" t="str">
        <f>IF(Main!AA49="","",Main!AA49)</f>
        <v>07</v>
      </c>
      <c r="AW137" s="194" t="str">
        <f>IF(Main!AB49="","",Main!AB49)</f>
        <v>2032</v>
      </c>
      <c r="AX137" s="194" t="str">
        <f>IF(Main!AC49="","",Main!AC49)</f>
        <v>A</v>
      </c>
      <c r="AY137" s="194" t="str">
        <f>IF(Main!AD49="","",Main!AD49)</f>
        <v>01T</v>
      </c>
      <c r="AZ137" s="194" t="str">
        <f>IF(Main!AE49="","",Main!AE49)</f>
        <v>02T</v>
      </c>
      <c r="BA137" s="194" t="str">
        <f>IF(Main!AF49="","",Main!AF49)</f>
        <v>09H</v>
      </c>
      <c r="BB137" s="194" t="str">
        <f>IF(Main!AG49="","",Main!AG49)</f>
        <v>13E</v>
      </c>
      <c r="BC137" s="194" t="str">
        <f>IF(Main!AH49="","",Main!AH49)</f>
        <v>T</v>
      </c>
      <c r="BD137" s="194" t="str">
        <f>IF(Main!AI49="","",Main!AI49)</f>
        <v>15T</v>
      </c>
      <c r="BE137" s="194" t="str">
        <f>IF(Main!AJ49="","",Main!AJ49)</f>
        <v>19T</v>
      </c>
      <c r="BF137" s="194" t="str">
        <f>IF(Main!AK49="","",Main!AK49)</f>
        <v>21T</v>
      </c>
      <c r="BG137" s="194">
        <f>IF(Main!AL49="","",Main!AL49)</f>
        <v>6</v>
      </c>
      <c r="BH137" s="194" t="str">
        <f>IF(Main!AM49="","",Main!AM49)</f>
        <v/>
      </c>
      <c r="BI137" s="197" t="str">
        <f>IF(Main!AN49="","",Main!AN49)</f>
        <v>Fee Paid Rs: 125</v>
      </c>
    </row>
    <row r="138" spans="1:61" ht="15" customHeight="1">
      <c r="A138" s="201"/>
      <c r="B138" s="19" t="str">
        <f>MID(Main!AQ49,1,1)</f>
        <v>M</v>
      </c>
      <c r="C138" s="19" t="str">
        <f>MID(Main!AQ49,2,1)</f>
        <v>O</v>
      </c>
      <c r="D138" s="19" t="str">
        <f>MID(Main!AQ49,3,1)</f>
        <v>H</v>
      </c>
      <c r="E138" s="19" t="str">
        <f>MID(Main!AQ49,4,1)</f>
        <v>A</v>
      </c>
      <c r="F138" s="19" t="str">
        <f>MID(Main!AQ49,5,1)</f>
        <v>M</v>
      </c>
      <c r="G138" s="19" t="str">
        <f>MID(Main!AQ49,6,1)</f>
        <v>E</v>
      </c>
      <c r="H138" s="19" t="str">
        <f>MID(Main!AQ49,7,1)</f>
        <v>D</v>
      </c>
      <c r="I138" s="19" t="str">
        <f>MID(Main!AQ49,8,1)</f>
        <v xml:space="preserve"> </v>
      </c>
      <c r="J138" s="19" t="str">
        <f>MID(Main!AQ49,9,1)</f>
        <v>V</v>
      </c>
      <c r="K138" s="19" t="str">
        <f>MID(Main!AQ49,10,1)</f>
        <v>E</v>
      </c>
      <c r="L138" s="19" t="str">
        <f>MID(Main!AQ49,11,1)</f>
        <v>N</v>
      </c>
      <c r="M138" s="19" t="str">
        <f>MID(Main!AQ49,12,1)</f>
        <v>K</v>
      </c>
      <c r="N138" s="19" t="str">
        <f>MID(Main!AQ49,13,1)</f>
        <v>A</v>
      </c>
      <c r="O138" s="19" t="str">
        <f>MID(Main!AQ49,14,1)</f>
        <v>T</v>
      </c>
      <c r="P138" s="19" t="str">
        <f>MID(Main!AQ49,15,1)</f>
        <v>A</v>
      </c>
      <c r="Q138" s="19" t="str">
        <f>MID(Main!AQ49,16,1)</f>
        <v>R</v>
      </c>
      <c r="R138" s="19" t="str">
        <f>MID(Main!AQ49,17,1)</f>
        <v>A</v>
      </c>
      <c r="S138" s="19" t="str">
        <f>MID(Main!AQ49,18,1)</f>
        <v>M</v>
      </c>
      <c r="T138" s="19" t="str">
        <f>MID(Main!AQ49,19,1)</f>
        <v>A</v>
      </c>
      <c r="U138" s="19" t="str">
        <f>MID(Main!AQ49,20,1)</f>
        <v>N</v>
      </c>
      <c r="V138" s="19" t="str">
        <f>MID(Main!AQ49,21,1)</f>
        <v>A</v>
      </c>
      <c r="W138" s="19" t="str">
        <f>MID(Main!AQ49,22,1)</f>
        <v>I</v>
      </c>
      <c r="X138" s="19" t="str">
        <f>MID(Main!AQ49,23,1)</f>
        <v>A</v>
      </c>
      <c r="Y138" s="19" t="str">
        <f>MID(Main!AQ49,24,1)</f>
        <v>H</v>
      </c>
      <c r="Z138" s="19" t="str">
        <f>MID(Main!AQ49,25,1)</f>
        <v/>
      </c>
      <c r="AA138" s="19" t="str">
        <f>MID(Main!AQ49,26,1)</f>
        <v/>
      </c>
      <c r="AB138" s="19" t="str">
        <f>MID(Main!AQ49,27,1)</f>
        <v/>
      </c>
      <c r="AC138" s="19" t="str">
        <f>MID(Main!AQ49,28,1)</f>
        <v/>
      </c>
      <c r="AD138" s="19" t="str">
        <f>MID(Main!AQ49,29,1)</f>
        <v/>
      </c>
      <c r="AE138" s="19" t="str">
        <f>MID(Main!AQ49,30,1)</f>
        <v/>
      </c>
      <c r="AF138" s="19" t="str">
        <f>MID(Main!AQ49,31,1)</f>
        <v/>
      </c>
      <c r="AG138" s="19" t="str">
        <f>MID(Main!AQ49,32,1)</f>
        <v/>
      </c>
      <c r="AH138" s="19" t="str">
        <f>MID(Main!AQ49,33,1)</f>
        <v/>
      </c>
      <c r="AI138" s="19" t="str">
        <f>MID(Main!AQ49,34,1)</f>
        <v/>
      </c>
      <c r="AJ138" s="19" t="str">
        <f>MID(Main!AQ49,35,1)</f>
        <v/>
      </c>
      <c r="AK138" s="19" t="str">
        <f>MID(Main!AQ49,36,1)</f>
        <v/>
      </c>
      <c r="AL138" s="19" t="str">
        <f>MID(Main!AQ49,37,1)</f>
        <v/>
      </c>
      <c r="AM138" s="19" t="str">
        <f>MID(Main!AQ49,38,1)</f>
        <v/>
      </c>
      <c r="AN138" s="19" t="str">
        <f>MID(Main!AQ49,39,1)</f>
        <v/>
      </c>
      <c r="AO138" s="19" t="str">
        <f>MID(Main!AQ49,40,1)</f>
        <v/>
      </c>
      <c r="AP138" s="19" t="str">
        <f>MID(Main!AQ49,41,1)</f>
        <v/>
      </c>
      <c r="AQ138" s="19" t="str">
        <f>MID(Main!AQ49,42,1)</f>
        <v/>
      </c>
      <c r="AR138" s="195"/>
      <c r="AS138" s="195"/>
      <c r="AT138" s="195"/>
      <c r="AU138" s="195"/>
      <c r="AV138" s="195"/>
      <c r="AW138" s="195"/>
      <c r="AX138" s="195"/>
      <c r="AY138" s="195"/>
      <c r="AZ138" s="195"/>
      <c r="BA138" s="195"/>
      <c r="BB138" s="195"/>
      <c r="BC138" s="195"/>
      <c r="BD138" s="195"/>
      <c r="BE138" s="195"/>
      <c r="BF138" s="195"/>
      <c r="BG138" s="195"/>
      <c r="BH138" s="195"/>
      <c r="BI138" s="198"/>
    </row>
    <row r="139" spans="1:61" ht="15" customHeight="1">
      <c r="A139" s="202"/>
      <c r="B139" s="20" t="str">
        <f>MID(Main!AR49,1,1)</f>
        <v>M</v>
      </c>
      <c r="C139" s="20" t="str">
        <f>MID(Main!AR49,2,1)</f>
        <v>O</v>
      </c>
      <c r="D139" s="20" t="str">
        <f>MID(Main!AR49,3,1)</f>
        <v>H</v>
      </c>
      <c r="E139" s="20" t="str">
        <f>MID(Main!AR49,4,1)</f>
        <v>A</v>
      </c>
      <c r="F139" s="20" t="str">
        <f>MID(Main!AR49,5,1)</f>
        <v>M</v>
      </c>
      <c r="G139" s="20" t="str">
        <f>MID(Main!AR49,6,1)</f>
        <v>E</v>
      </c>
      <c r="H139" s="20" t="str">
        <f>MID(Main!AR49,7,1)</f>
        <v>D</v>
      </c>
      <c r="I139" s="20" t="str">
        <f>MID(Main!AR49,8,1)</f>
        <v xml:space="preserve"> </v>
      </c>
      <c r="J139" s="20" t="str">
        <f>MID(Main!AR49,9,1)</f>
        <v>N</v>
      </c>
      <c r="K139" s="20" t="str">
        <f>MID(Main!AR49,10,1)</f>
        <v>A</v>
      </c>
      <c r="L139" s="20" t="str">
        <f>MID(Main!AR49,11,1)</f>
        <v>G</v>
      </c>
      <c r="M139" s="20" t="str">
        <f>MID(Main!AR49,12,1)</f>
        <v>A</v>
      </c>
      <c r="N139" s="20" t="str">
        <f>MID(Main!AR49,13,1)</f>
        <v>M</v>
      </c>
      <c r="O139" s="20" t="str">
        <f>MID(Main!AR49,14,1)</f>
        <v>A</v>
      </c>
      <c r="P139" s="20" t="str">
        <f>MID(Main!AR49,15,1)</f>
        <v>N</v>
      </c>
      <c r="Q139" s="20" t="str">
        <f>MID(Main!AR49,16,1)</f>
        <v>I</v>
      </c>
      <c r="R139" s="20" t="str">
        <f>MID(Main!AR49,17,1)</f>
        <v/>
      </c>
      <c r="S139" s="20" t="str">
        <f>MID(Main!AR49,18,1)</f>
        <v/>
      </c>
      <c r="T139" s="20" t="str">
        <f>MID(Main!AR49,19,1)</f>
        <v/>
      </c>
      <c r="U139" s="20" t="str">
        <f>MID(Main!AR49,20,1)</f>
        <v/>
      </c>
      <c r="V139" s="20" t="str">
        <f>MID(Main!AR49,21,1)</f>
        <v/>
      </c>
      <c r="W139" s="20" t="str">
        <f>MID(Main!AR49,22,1)</f>
        <v/>
      </c>
      <c r="X139" s="20" t="str">
        <f>MID(Main!AR49,23,1)</f>
        <v/>
      </c>
      <c r="Y139" s="20" t="str">
        <f>MID(Main!AR49,24,1)</f>
        <v/>
      </c>
      <c r="Z139" s="20" t="str">
        <f>MID(Main!AR49,25,1)</f>
        <v/>
      </c>
      <c r="AA139" s="20" t="str">
        <f>MID(Main!AR49,26,1)</f>
        <v/>
      </c>
      <c r="AB139" s="20" t="str">
        <f>MID(Main!AR49,27,1)</f>
        <v/>
      </c>
      <c r="AC139" s="20" t="str">
        <f>MID(Main!AR49,28,1)</f>
        <v/>
      </c>
      <c r="AD139" s="20" t="str">
        <f>MID(Main!AR49,29,1)</f>
        <v/>
      </c>
      <c r="AE139" s="20" t="str">
        <f>MID(Main!AR49,30,1)</f>
        <v/>
      </c>
      <c r="AF139" s="20" t="str">
        <f>MID(Main!AR49,31,1)</f>
        <v/>
      </c>
      <c r="AG139" s="20" t="str">
        <f>MID(Main!AR49,32,1)</f>
        <v/>
      </c>
      <c r="AH139" s="20" t="str">
        <f>MID(Main!AR49,33,1)</f>
        <v/>
      </c>
      <c r="AI139" s="20" t="str">
        <f>MID(Main!AR49,34,1)</f>
        <v/>
      </c>
      <c r="AJ139" s="20" t="str">
        <f>MID(Main!AR49,35,1)</f>
        <v/>
      </c>
      <c r="AK139" s="20" t="str">
        <f>MID(Main!AR49,36,1)</f>
        <v/>
      </c>
      <c r="AL139" s="20" t="str">
        <f>MID(Main!AR49,37,1)</f>
        <v/>
      </c>
      <c r="AM139" s="20" t="str">
        <f>MID(Main!AR49,38,1)</f>
        <v/>
      </c>
      <c r="AN139" s="20" t="str">
        <f>MID(Main!AR49,39,1)</f>
        <v/>
      </c>
      <c r="AO139" s="20" t="str">
        <f>MID(Main!AR49,40,1)</f>
        <v/>
      </c>
      <c r="AP139" s="20" t="str">
        <f>MID(Main!AR49,41,1)</f>
        <v/>
      </c>
      <c r="AQ139" s="20" t="str">
        <f>MID(Main!AR49,42,1)</f>
        <v/>
      </c>
      <c r="AR139" s="196"/>
      <c r="AS139" s="196"/>
      <c r="AT139" s="196"/>
      <c r="AU139" s="196"/>
      <c r="AV139" s="196"/>
      <c r="AW139" s="196"/>
      <c r="AX139" s="196"/>
      <c r="AY139" s="196"/>
      <c r="AZ139" s="196"/>
      <c r="BA139" s="196"/>
      <c r="BB139" s="196"/>
      <c r="BC139" s="196"/>
      <c r="BD139" s="196"/>
      <c r="BE139" s="196"/>
      <c r="BF139" s="196"/>
      <c r="BG139" s="196"/>
      <c r="BH139" s="196"/>
      <c r="BI139" s="199"/>
    </row>
    <row r="140" spans="1:61" ht="15" customHeight="1">
      <c r="A140" s="200">
        <f>IF(AR140="","",SUBTOTAL(103,$AR$8:AR140))</f>
        <v>45</v>
      </c>
      <c r="B140" s="18" t="str">
        <f>MID(Main!AP50,1,1)</f>
        <v>J</v>
      </c>
      <c r="C140" s="18" t="str">
        <f>MID(Main!AP50,2,1)</f>
        <v>A</v>
      </c>
      <c r="D140" s="18" t="str">
        <f>MID(Main!AP50,3,1)</f>
        <v>V</v>
      </c>
      <c r="E140" s="18" t="str">
        <f>MID(Main!AP50,4,1)</f>
        <v>A</v>
      </c>
      <c r="F140" s="18" t="str">
        <f>MID(Main!AP50,5,1)</f>
        <v>R</v>
      </c>
      <c r="G140" s="18" t="str">
        <f>MID(Main!AP50,6,1)</f>
        <v>I</v>
      </c>
      <c r="H140" s="18" t="str">
        <f>MID(Main!AP50,7,1)</f>
        <v xml:space="preserve"> </v>
      </c>
      <c r="I140" s="18" t="str">
        <f>MID(Main!AP50,8,1)</f>
        <v>C</v>
      </c>
      <c r="J140" s="18" t="str">
        <f>MID(Main!AP50,9,1)</f>
        <v>H</v>
      </c>
      <c r="K140" s="18" t="str">
        <f>MID(Main!AP50,10,1)</f>
        <v>A</v>
      </c>
      <c r="L140" s="18" t="str">
        <f>MID(Main!AP50,11,1)</f>
        <v>V</v>
      </c>
      <c r="M140" s="18" t="str">
        <f>MID(Main!AP50,12,1)</f>
        <v>A</v>
      </c>
      <c r="N140" s="18" t="str">
        <f>MID(Main!AP50,13,1)</f>
        <v>N</v>
      </c>
      <c r="O140" s="18" t="str">
        <f>MID(Main!AP50,14,1)</f>
        <v xml:space="preserve"> </v>
      </c>
      <c r="P140" s="18" t="str">
        <f>MID(Main!AP50,15,1)</f>
        <v>J</v>
      </c>
      <c r="Q140" s="18" t="str">
        <f>MID(Main!AP50,16,1)</f>
        <v>A</v>
      </c>
      <c r="R140" s="18" t="str">
        <f>MID(Main!AP50,17,1)</f>
        <v>G</v>
      </c>
      <c r="S140" s="18" t="str">
        <f>MID(Main!AP50,18,1)</f>
        <v>A</v>
      </c>
      <c r="T140" s="18" t="str">
        <f>MID(Main!AP50,19,1)</f>
        <v>D</v>
      </c>
      <c r="U140" s="18" t="str">
        <f>MID(Main!AP50,20,1)</f>
        <v>E</v>
      </c>
      <c r="V140" s="18" t="str">
        <f>MID(Main!AP50,21,1)</f>
        <v>E</v>
      </c>
      <c r="W140" s="18" t="str">
        <f>MID(Main!AP50,22,1)</f>
        <v>S</v>
      </c>
      <c r="X140" s="18" t="str">
        <f>MID(Main!AP50,23,1)</f>
        <v>H</v>
      </c>
      <c r="Y140" s="18" t="str">
        <f>MID(Main!AP50,24,1)</f>
        <v xml:space="preserve"> </v>
      </c>
      <c r="Z140" s="18" t="str">
        <f>MID(Main!AP50,25,1)</f>
        <v>S</v>
      </c>
      <c r="AA140" s="18" t="str">
        <f>MID(Main!AP50,26,1)</f>
        <v>I</v>
      </c>
      <c r="AB140" s="18" t="str">
        <f>MID(Main!AP50,27,1)</f>
        <v>N</v>
      </c>
      <c r="AC140" s="18" t="str">
        <f>MID(Main!AP50,28,1)</f>
        <v>G</v>
      </c>
      <c r="AD140" s="18" t="str">
        <f>MID(Main!AP50,29,1)</f>
        <v>H</v>
      </c>
      <c r="AE140" s="18" t="str">
        <f>MID(Main!AP50,30,1)</f>
        <v/>
      </c>
      <c r="AF140" s="18" t="str">
        <f>MID(Main!AP50,31,1)</f>
        <v/>
      </c>
      <c r="AG140" s="18" t="str">
        <f>MID(Main!AP50,32,1)</f>
        <v/>
      </c>
      <c r="AH140" s="18" t="str">
        <f>MID(Main!AP50,33,1)</f>
        <v/>
      </c>
      <c r="AI140" s="18" t="str">
        <f>MID(Main!AP50,34,1)</f>
        <v/>
      </c>
      <c r="AJ140" s="18" t="str">
        <f>MID(Main!AP50,35,1)</f>
        <v/>
      </c>
      <c r="AK140" s="18" t="str">
        <f>MID(Main!AP50,36,1)</f>
        <v/>
      </c>
      <c r="AL140" s="18" t="str">
        <f>MID(Main!AP50,37,1)</f>
        <v/>
      </c>
      <c r="AM140" s="18" t="str">
        <f>MID(Main!AP50,38,1)</f>
        <v/>
      </c>
      <c r="AN140" s="18" t="str">
        <f>MID(Main!AP50,39,1)</f>
        <v/>
      </c>
      <c r="AO140" s="18" t="str">
        <f>MID(Main!AP50,40,1)</f>
        <v/>
      </c>
      <c r="AP140" s="18" t="str">
        <f>MID(Main!AP50,41,1)</f>
        <v/>
      </c>
      <c r="AQ140" s="18" t="str">
        <f>MID(Main!AP50,42,1)</f>
        <v/>
      </c>
      <c r="AR140" s="194" t="str">
        <f>IF(Main!W50="","",Main!W50)</f>
        <v>B</v>
      </c>
      <c r="AS140" s="194" t="str">
        <f>IF(Main!X50="","",Main!X50)</f>
        <v/>
      </c>
      <c r="AT140" s="194" t="str">
        <f>IF(Main!Y50="","",Main!Y50)</f>
        <v/>
      </c>
      <c r="AU140" s="194" t="str">
        <f>IF(Main!Z50="","",Main!Z50)</f>
        <v>01</v>
      </c>
      <c r="AV140" s="194" t="str">
        <f>IF(Main!AA50="","",Main!AA50)</f>
        <v>07</v>
      </c>
      <c r="AW140" s="194" t="str">
        <f>IF(Main!AB50="","",Main!AB50)</f>
        <v>2033</v>
      </c>
      <c r="AX140" s="194" t="str">
        <f>IF(Main!AC50="","",Main!AC50)</f>
        <v>A</v>
      </c>
      <c r="AY140" s="194" t="str">
        <f>IF(Main!AD50="","",Main!AD50)</f>
        <v>01T</v>
      </c>
      <c r="AZ140" s="194" t="str">
        <f>IF(Main!AE50="","",Main!AE50)</f>
        <v>02T</v>
      </c>
      <c r="BA140" s="194" t="str">
        <f>IF(Main!AF50="","",Main!AF50)</f>
        <v>09H</v>
      </c>
      <c r="BB140" s="194" t="str">
        <f>IF(Main!AG50="","",Main!AG50)</f>
        <v>13E</v>
      </c>
      <c r="BC140" s="194" t="str">
        <f>IF(Main!AH50="","",Main!AH50)</f>
        <v>T</v>
      </c>
      <c r="BD140" s="194" t="str">
        <f>IF(Main!AI50="","",Main!AI50)</f>
        <v>15T</v>
      </c>
      <c r="BE140" s="194" t="str">
        <f>IF(Main!AJ50="","",Main!AJ50)</f>
        <v>19T</v>
      </c>
      <c r="BF140" s="194" t="str">
        <f>IF(Main!AK50="","",Main!AK50)</f>
        <v>21T</v>
      </c>
      <c r="BG140" s="194">
        <f>IF(Main!AL50="","",Main!AL50)</f>
        <v>6</v>
      </c>
      <c r="BH140" s="194" t="str">
        <f>IF(Main!AM50="","",Main!AM50)</f>
        <v/>
      </c>
      <c r="BI140" s="197" t="str">
        <f>IF(Main!AN50="","",Main!AN50)</f>
        <v>Fee Paid Rs: 125</v>
      </c>
    </row>
    <row r="141" spans="1:61" ht="15" customHeight="1">
      <c r="A141" s="201"/>
      <c r="B141" s="19" t="str">
        <f>MID(Main!AQ50,1,1)</f>
        <v>J</v>
      </c>
      <c r="C141" s="19" t="str">
        <f>MID(Main!AQ50,2,1)</f>
        <v>A</v>
      </c>
      <c r="D141" s="19" t="str">
        <f>MID(Main!AQ50,3,1)</f>
        <v>V</v>
      </c>
      <c r="E141" s="19" t="str">
        <f>MID(Main!AQ50,4,1)</f>
        <v>A</v>
      </c>
      <c r="F141" s="19" t="str">
        <f>MID(Main!AQ50,5,1)</f>
        <v>R</v>
      </c>
      <c r="G141" s="19" t="str">
        <f>MID(Main!AQ50,6,1)</f>
        <v>I</v>
      </c>
      <c r="H141" s="19" t="str">
        <f>MID(Main!AQ50,7,1)</f>
        <v xml:space="preserve"> </v>
      </c>
      <c r="I141" s="19" t="str">
        <f>MID(Main!AQ50,8,1)</f>
        <v>C</v>
      </c>
      <c r="J141" s="19" t="str">
        <f>MID(Main!AQ50,9,1)</f>
        <v>H</v>
      </c>
      <c r="K141" s="19" t="str">
        <f>MID(Main!AQ50,10,1)</f>
        <v>A</v>
      </c>
      <c r="L141" s="19" t="str">
        <f>MID(Main!AQ50,11,1)</f>
        <v>V</v>
      </c>
      <c r="M141" s="19" t="str">
        <f>MID(Main!AQ50,12,1)</f>
        <v>A</v>
      </c>
      <c r="N141" s="19" t="str">
        <f>MID(Main!AQ50,13,1)</f>
        <v>N</v>
      </c>
      <c r="O141" s="19" t="str">
        <f>MID(Main!AQ50,14,1)</f>
        <v xml:space="preserve"> </v>
      </c>
      <c r="P141" s="19" t="str">
        <f>MID(Main!AQ50,15,1)</f>
        <v>V</v>
      </c>
      <c r="Q141" s="19" t="str">
        <f>MID(Main!AQ50,16,1)</f>
        <v>E</v>
      </c>
      <c r="R141" s="19" t="str">
        <f>MID(Main!AQ50,17,1)</f>
        <v>N</v>
      </c>
      <c r="S141" s="19" t="str">
        <f>MID(Main!AQ50,18,1)</f>
        <v>K</v>
      </c>
      <c r="T141" s="19" t="str">
        <f>MID(Main!AQ50,19,1)</f>
        <v>A</v>
      </c>
      <c r="U141" s="19" t="str">
        <f>MID(Main!AQ50,20,1)</f>
        <v>T</v>
      </c>
      <c r="V141" s="19" t="str">
        <f>MID(Main!AQ50,21,1)</f>
        <v>A</v>
      </c>
      <c r="W141" s="19" t="str">
        <f>MID(Main!AQ50,22,1)</f>
        <v>R</v>
      </c>
      <c r="X141" s="19" t="str">
        <f>MID(Main!AQ50,23,1)</f>
        <v>A</v>
      </c>
      <c r="Y141" s="19" t="str">
        <f>MID(Main!AQ50,24,1)</f>
        <v>M</v>
      </c>
      <c r="Z141" s="19" t="str">
        <f>MID(Main!AQ50,25,1)</f>
        <v>A</v>
      </c>
      <c r="AA141" s="19" t="str">
        <f>MID(Main!AQ50,26,1)</f>
        <v>N</v>
      </c>
      <c r="AB141" s="19" t="str">
        <f>MID(Main!AQ50,27,1)</f>
        <v>A</v>
      </c>
      <c r="AC141" s="19" t="str">
        <f>MID(Main!AQ50,28,1)</f>
        <v>I</v>
      </c>
      <c r="AD141" s="19" t="str">
        <f>MID(Main!AQ50,29,1)</f>
        <v>A</v>
      </c>
      <c r="AE141" s="19" t="str">
        <f>MID(Main!AQ50,30,1)</f>
        <v>H</v>
      </c>
      <c r="AF141" s="19" t="str">
        <f>MID(Main!AQ50,31,1)</f>
        <v/>
      </c>
      <c r="AG141" s="19" t="str">
        <f>MID(Main!AQ50,32,1)</f>
        <v/>
      </c>
      <c r="AH141" s="19" t="str">
        <f>MID(Main!AQ50,33,1)</f>
        <v/>
      </c>
      <c r="AI141" s="19" t="str">
        <f>MID(Main!AQ50,34,1)</f>
        <v/>
      </c>
      <c r="AJ141" s="19" t="str">
        <f>MID(Main!AQ50,35,1)</f>
        <v/>
      </c>
      <c r="AK141" s="19" t="str">
        <f>MID(Main!AQ50,36,1)</f>
        <v/>
      </c>
      <c r="AL141" s="19" t="str">
        <f>MID(Main!AQ50,37,1)</f>
        <v/>
      </c>
      <c r="AM141" s="19" t="str">
        <f>MID(Main!AQ50,38,1)</f>
        <v/>
      </c>
      <c r="AN141" s="19" t="str">
        <f>MID(Main!AQ50,39,1)</f>
        <v/>
      </c>
      <c r="AO141" s="19" t="str">
        <f>MID(Main!AQ50,40,1)</f>
        <v/>
      </c>
      <c r="AP141" s="19" t="str">
        <f>MID(Main!AQ50,41,1)</f>
        <v/>
      </c>
      <c r="AQ141" s="19" t="str">
        <f>MID(Main!AQ50,42,1)</f>
        <v/>
      </c>
      <c r="AR141" s="195"/>
      <c r="AS141" s="195"/>
      <c r="AT141" s="195"/>
      <c r="AU141" s="195"/>
      <c r="AV141" s="195"/>
      <c r="AW141" s="195"/>
      <c r="AX141" s="195"/>
      <c r="AY141" s="195"/>
      <c r="AZ141" s="195"/>
      <c r="BA141" s="195"/>
      <c r="BB141" s="195"/>
      <c r="BC141" s="195"/>
      <c r="BD141" s="195"/>
      <c r="BE141" s="195"/>
      <c r="BF141" s="195"/>
      <c r="BG141" s="195"/>
      <c r="BH141" s="195"/>
      <c r="BI141" s="198"/>
    </row>
    <row r="142" spans="1:61" ht="15" customHeight="1">
      <c r="A142" s="202"/>
      <c r="B142" s="20" t="str">
        <f>MID(Main!AR50,1,1)</f>
        <v>J</v>
      </c>
      <c r="C142" s="20" t="str">
        <f>MID(Main!AR50,2,1)</f>
        <v>A</v>
      </c>
      <c r="D142" s="20" t="str">
        <f>MID(Main!AR50,3,1)</f>
        <v>V</v>
      </c>
      <c r="E142" s="20" t="str">
        <f>MID(Main!AR50,4,1)</f>
        <v>A</v>
      </c>
      <c r="F142" s="20" t="str">
        <f>MID(Main!AR50,5,1)</f>
        <v>R</v>
      </c>
      <c r="G142" s="20" t="str">
        <f>MID(Main!AR50,6,1)</f>
        <v>I</v>
      </c>
      <c r="H142" s="20" t="str">
        <f>MID(Main!AR50,7,1)</f>
        <v xml:space="preserve"> </v>
      </c>
      <c r="I142" s="20" t="str">
        <f>MID(Main!AR50,8,1)</f>
        <v>C</v>
      </c>
      <c r="J142" s="20" t="str">
        <f>MID(Main!AR50,9,1)</f>
        <v>H</v>
      </c>
      <c r="K142" s="20" t="str">
        <f>MID(Main!AR50,10,1)</f>
        <v>A</v>
      </c>
      <c r="L142" s="20" t="str">
        <f>MID(Main!AR50,11,1)</f>
        <v>V</v>
      </c>
      <c r="M142" s="20" t="str">
        <f>MID(Main!AR50,12,1)</f>
        <v>A</v>
      </c>
      <c r="N142" s="20" t="str">
        <f>MID(Main!AR50,13,1)</f>
        <v>N</v>
      </c>
      <c r="O142" s="20" t="str">
        <f>MID(Main!AR50,14,1)</f>
        <v xml:space="preserve"> </v>
      </c>
      <c r="P142" s="20" t="str">
        <f>MID(Main!AR50,15,1)</f>
        <v>N</v>
      </c>
      <c r="Q142" s="20" t="str">
        <f>MID(Main!AR50,16,1)</f>
        <v>A</v>
      </c>
      <c r="R142" s="20" t="str">
        <f>MID(Main!AR50,17,1)</f>
        <v>G</v>
      </c>
      <c r="S142" s="20" t="str">
        <f>MID(Main!AR50,18,1)</f>
        <v>A</v>
      </c>
      <c r="T142" s="20" t="str">
        <f>MID(Main!AR50,19,1)</f>
        <v>M</v>
      </c>
      <c r="U142" s="20" t="str">
        <f>MID(Main!AR50,20,1)</f>
        <v>A</v>
      </c>
      <c r="V142" s="20" t="str">
        <f>MID(Main!AR50,21,1)</f>
        <v>N</v>
      </c>
      <c r="W142" s="20" t="str">
        <f>MID(Main!AR50,22,1)</f>
        <v>I</v>
      </c>
      <c r="X142" s="20" t="str">
        <f>MID(Main!AR50,23,1)</f>
        <v/>
      </c>
      <c r="Y142" s="20" t="str">
        <f>MID(Main!AR50,24,1)</f>
        <v/>
      </c>
      <c r="Z142" s="20" t="str">
        <f>MID(Main!AR50,25,1)</f>
        <v/>
      </c>
      <c r="AA142" s="20" t="str">
        <f>MID(Main!AR50,26,1)</f>
        <v/>
      </c>
      <c r="AB142" s="20" t="str">
        <f>MID(Main!AR50,27,1)</f>
        <v/>
      </c>
      <c r="AC142" s="20" t="str">
        <f>MID(Main!AR50,28,1)</f>
        <v/>
      </c>
      <c r="AD142" s="20" t="str">
        <f>MID(Main!AR50,29,1)</f>
        <v/>
      </c>
      <c r="AE142" s="20" t="str">
        <f>MID(Main!AR50,30,1)</f>
        <v/>
      </c>
      <c r="AF142" s="20" t="str">
        <f>MID(Main!AR50,31,1)</f>
        <v/>
      </c>
      <c r="AG142" s="20" t="str">
        <f>MID(Main!AR50,32,1)</f>
        <v/>
      </c>
      <c r="AH142" s="20" t="str">
        <f>MID(Main!AR50,33,1)</f>
        <v/>
      </c>
      <c r="AI142" s="20" t="str">
        <f>MID(Main!AR50,34,1)</f>
        <v/>
      </c>
      <c r="AJ142" s="20" t="str">
        <f>MID(Main!AR50,35,1)</f>
        <v/>
      </c>
      <c r="AK142" s="20" t="str">
        <f>MID(Main!AR50,36,1)</f>
        <v/>
      </c>
      <c r="AL142" s="20" t="str">
        <f>MID(Main!AR50,37,1)</f>
        <v/>
      </c>
      <c r="AM142" s="20" t="str">
        <f>MID(Main!AR50,38,1)</f>
        <v/>
      </c>
      <c r="AN142" s="20" t="str">
        <f>MID(Main!AR50,39,1)</f>
        <v/>
      </c>
      <c r="AO142" s="20" t="str">
        <f>MID(Main!AR50,40,1)</f>
        <v/>
      </c>
      <c r="AP142" s="20" t="str">
        <f>MID(Main!AR50,41,1)</f>
        <v/>
      </c>
      <c r="AQ142" s="20" t="str">
        <f>MID(Main!AR50,42,1)</f>
        <v/>
      </c>
      <c r="AR142" s="196"/>
      <c r="AS142" s="196"/>
      <c r="AT142" s="196"/>
      <c r="AU142" s="196"/>
      <c r="AV142" s="196"/>
      <c r="AW142" s="196"/>
      <c r="AX142" s="196"/>
      <c r="AY142" s="196"/>
      <c r="AZ142" s="196"/>
      <c r="BA142" s="196"/>
      <c r="BB142" s="196"/>
      <c r="BC142" s="196"/>
      <c r="BD142" s="196"/>
      <c r="BE142" s="196"/>
      <c r="BF142" s="196"/>
      <c r="BG142" s="196"/>
      <c r="BH142" s="196"/>
      <c r="BI142" s="199"/>
    </row>
    <row r="143" spans="1:61" ht="15" customHeight="1">
      <c r="A143" s="200">
        <f>IF(AR143="","",SUBTOTAL(103,$AR$8:AR143))</f>
        <v>46</v>
      </c>
      <c r="B143" s="18" t="str">
        <f>MID(Main!AP51,1,1)</f>
        <v>S</v>
      </c>
      <c r="C143" s="18" t="str">
        <f>MID(Main!AP51,2,1)</f>
        <v>H</v>
      </c>
      <c r="D143" s="18" t="str">
        <f>MID(Main!AP51,3,1)</f>
        <v>A</v>
      </c>
      <c r="E143" s="18" t="str">
        <f>MID(Main!AP51,4,1)</f>
        <v>I</v>
      </c>
      <c r="F143" s="18" t="str">
        <f>MID(Main!AP51,5,1)</f>
        <v>K</v>
      </c>
      <c r="G143" s="18" t="str">
        <f>MID(Main!AP51,6,1)</f>
        <v xml:space="preserve"> </v>
      </c>
      <c r="H143" s="18" t="str">
        <f>MID(Main!AP51,7,1)</f>
        <v>J</v>
      </c>
      <c r="I143" s="18" t="str">
        <f>MID(Main!AP51,8,1)</f>
        <v>A</v>
      </c>
      <c r="J143" s="18" t="str">
        <f>MID(Main!AP51,9,1)</f>
        <v>L</v>
      </c>
      <c r="K143" s="18" t="str">
        <f>MID(Main!AP51,10,1)</f>
        <v>E</v>
      </c>
      <c r="L143" s="18" t="str">
        <f>MID(Main!AP51,11,1)</f>
        <v>E</v>
      </c>
      <c r="M143" s="18" t="str">
        <f>MID(Main!AP51,12,1)</f>
        <v>L</v>
      </c>
      <c r="N143" s="18" t="str">
        <f>MID(Main!AP51,13,1)</f>
        <v xml:space="preserve"> </v>
      </c>
      <c r="O143" s="18" t="str">
        <f>MID(Main!AP51,14,1)</f>
        <v>B</v>
      </c>
      <c r="P143" s="18" t="str">
        <f>MID(Main!AP51,15,1)</f>
        <v>A</v>
      </c>
      <c r="Q143" s="18" t="str">
        <f>MID(Main!AP51,16,1)</f>
        <v>S</v>
      </c>
      <c r="R143" s="18" t="str">
        <f>MID(Main!AP51,17,1)</f>
        <v>H</v>
      </c>
      <c r="S143" s="18" t="str">
        <f>MID(Main!AP51,18,1)</f>
        <v>A</v>
      </c>
      <c r="T143" s="18" t="str">
        <f>MID(Main!AP51,19,1)</f>
        <v/>
      </c>
      <c r="U143" s="18" t="str">
        <f>MID(Main!AP51,20,1)</f>
        <v/>
      </c>
      <c r="V143" s="18" t="str">
        <f>MID(Main!AP51,21,1)</f>
        <v/>
      </c>
      <c r="W143" s="18" t="str">
        <f>MID(Main!AP51,22,1)</f>
        <v/>
      </c>
      <c r="X143" s="18" t="str">
        <f>MID(Main!AP51,23,1)</f>
        <v/>
      </c>
      <c r="Y143" s="18" t="str">
        <f>MID(Main!AP51,24,1)</f>
        <v/>
      </c>
      <c r="Z143" s="18" t="str">
        <f>MID(Main!AP51,25,1)</f>
        <v/>
      </c>
      <c r="AA143" s="18" t="str">
        <f>MID(Main!AP51,26,1)</f>
        <v/>
      </c>
      <c r="AB143" s="18" t="str">
        <f>MID(Main!AP51,27,1)</f>
        <v/>
      </c>
      <c r="AC143" s="18" t="str">
        <f>MID(Main!AP51,28,1)</f>
        <v/>
      </c>
      <c r="AD143" s="18" t="str">
        <f>MID(Main!AP51,29,1)</f>
        <v/>
      </c>
      <c r="AE143" s="18" t="str">
        <f>MID(Main!AP51,30,1)</f>
        <v/>
      </c>
      <c r="AF143" s="18" t="str">
        <f>MID(Main!AP51,31,1)</f>
        <v/>
      </c>
      <c r="AG143" s="18" t="str">
        <f>MID(Main!AP51,32,1)</f>
        <v/>
      </c>
      <c r="AH143" s="18" t="str">
        <f>MID(Main!AP51,33,1)</f>
        <v/>
      </c>
      <c r="AI143" s="18" t="str">
        <f>MID(Main!AP51,34,1)</f>
        <v/>
      </c>
      <c r="AJ143" s="18" t="str">
        <f>MID(Main!AP51,35,1)</f>
        <v/>
      </c>
      <c r="AK143" s="18" t="str">
        <f>MID(Main!AP51,36,1)</f>
        <v/>
      </c>
      <c r="AL143" s="18" t="str">
        <f>MID(Main!AP51,37,1)</f>
        <v/>
      </c>
      <c r="AM143" s="18" t="str">
        <f>MID(Main!AP51,38,1)</f>
        <v/>
      </c>
      <c r="AN143" s="18" t="str">
        <f>MID(Main!AP51,39,1)</f>
        <v/>
      </c>
      <c r="AO143" s="18" t="str">
        <f>MID(Main!AP51,40,1)</f>
        <v/>
      </c>
      <c r="AP143" s="18" t="str">
        <f>MID(Main!AP51,41,1)</f>
        <v/>
      </c>
      <c r="AQ143" s="18" t="str">
        <f>MID(Main!AP51,42,1)</f>
        <v/>
      </c>
      <c r="AR143" s="194" t="str">
        <f>IF(Main!W51="","",Main!W51)</f>
        <v>B</v>
      </c>
      <c r="AS143" s="194" t="str">
        <f>IF(Main!X51="","",Main!X51)</f>
        <v/>
      </c>
      <c r="AT143" s="194" t="str">
        <f>IF(Main!Y51="","",Main!Y51)</f>
        <v/>
      </c>
      <c r="AU143" s="194" t="str">
        <f>IF(Main!Z51="","",Main!Z51)</f>
        <v>01</v>
      </c>
      <c r="AV143" s="194" t="str">
        <f>IF(Main!AA51="","",Main!AA51)</f>
        <v>07</v>
      </c>
      <c r="AW143" s="194" t="str">
        <f>IF(Main!AB51="","",Main!AB51)</f>
        <v>2034</v>
      </c>
      <c r="AX143" s="194" t="str">
        <f>IF(Main!AC51="","",Main!AC51)</f>
        <v>A</v>
      </c>
      <c r="AY143" s="194" t="str">
        <f>IF(Main!AD51="","",Main!AD51)</f>
        <v>01T</v>
      </c>
      <c r="AZ143" s="194" t="str">
        <f>IF(Main!AE51="","",Main!AE51)</f>
        <v>02T</v>
      </c>
      <c r="BA143" s="194" t="str">
        <f>IF(Main!AF51="","",Main!AF51)</f>
        <v>09H</v>
      </c>
      <c r="BB143" s="194" t="str">
        <f>IF(Main!AG51="","",Main!AG51)</f>
        <v>13E</v>
      </c>
      <c r="BC143" s="194" t="str">
        <f>IF(Main!AH51="","",Main!AH51)</f>
        <v>T</v>
      </c>
      <c r="BD143" s="194" t="str">
        <f>IF(Main!AI51="","",Main!AI51)</f>
        <v>15T</v>
      </c>
      <c r="BE143" s="194" t="str">
        <f>IF(Main!AJ51="","",Main!AJ51)</f>
        <v>19T</v>
      </c>
      <c r="BF143" s="194" t="str">
        <f>IF(Main!AK51="","",Main!AK51)</f>
        <v>21T</v>
      </c>
      <c r="BG143" s="194">
        <f>IF(Main!AL51="","",Main!AL51)</f>
        <v>6</v>
      </c>
      <c r="BH143" s="194" t="str">
        <f>IF(Main!AM51="","",Main!AM51)</f>
        <v/>
      </c>
      <c r="BI143" s="197" t="str">
        <f>IF(Main!AN51="","",Main!AN51)</f>
        <v>Fee Paid Rs: 125</v>
      </c>
    </row>
    <row r="144" spans="1:61" ht="15" customHeight="1">
      <c r="A144" s="201"/>
      <c r="B144" s="19" t="str">
        <f>MID(Main!AQ51,1,1)</f>
        <v>S</v>
      </c>
      <c r="C144" s="19" t="str">
        <f>MID(Main!AQ51,2,1)</f>
        <v>H</v>
      </c>
      <c r="D144" s="19" t="str">
        <f>MID(Main!AQ51,3,1)</f>
        <v>A</v>
      </c>
      <c r="E144" s="19" t="str">
        <f>MID(Main!AQ51,4,1)</f>
        <v>I</v>
      </c>
      <c r="F144" s="19" t="str">
        <f>MID(Main!AQ51,5,1)</f>
        <v>K</v>
      </c>
      <c r="G144" s="19" t="str">
        <f>MID(Main!AQ51,6,1)</f>
        <v xml:space="preserve"> </v>
      </c>
      <c r="H144" s="19" t="str">
        <f>MID(Main!AQ51,7,1)</f>
        <v>V</v>
      </c>
      <c r="I144" s="19" t="str">
        <f>MID(Main!AQ51,8,1)</f>
        <v>E</v>
      </c>
      <c r="J144" s="19" t="str">
        <f>MID(Main!AQ51,9,1)</f>
        <v>N</v>
      </c>
      <c r="K144" s="19" t="str">
        <f>MID(Main!AQ51,10,1)</f>
        <v>K</v>
      </c>
      <c r="L144" s="19" t="str">
        <f>MID(Main!AQ51,11,1)</f>
        <v>A</v>
      </c>
      <c r="M144" s="19" t="str">
        <f>MID(Main!AQ51,12,1)</f>
        <v>T</v>
      </c>
      <c r="N144" s="19" t="str">
        <f>MID(Main!AQ51,13,1)</f>
        <v>A</v>
      </c>
      <c r="O144" s="19" t="str">
        <f>MID(Main!AQ51,14,1)</f>
        <v>R</v>
      </c>
      <c r="P144" s="19" t="str">
        <f>MID(Main!AQ51,15,1)</f>
        <v>A</v>
      </c>
      <c r="Q144" s="19" t="str">
        <f>MID(Main!AQ51,16,1)</f>
        <v>M</v>
      </c>
      <c r="R144" s="19" t="str">
        <f>MID(Main!AQ51,17,1)</f>
        <v>A</v>
      </c>
      <c r="S144" s="19" t="str">
        <f>MID(Main!AQ51,18,1)</f>
        <v>N</v>
      </c>
      <c r="T144" s="19" t="str">
        <f>MID(Main!AQ51,19,1)</f>
        <v>A</v>
      </c>
      <c r="U144" s="19" t="str">
        <f>MID(Main!AQ51,20,1)</f>
        <v>I</v>
      </c>
      <c r="V144" s="19" t="str">
        <f>MID(Main!AQ51,21,1)</f>
        <v>A</v>
      </c>
      <c r="W144" s="19" t="str">
        <f>MID(Main!AQ51,22,1)</f>
        <v>H</v>
      </c>
      <c r="X144" s="19" t="str">
        <f>MID(Main!AQ51,23,1)</f>
        <v/>
      </c>
      <c r="Y144" s="19" t="str">
        <f>MID(Main!AQ51,24,1)</f>
        <v/>
      </c>
      <c r="Z144" s="19" t="str">
        <f>MID(Main!AQ51,25,1)</f>
        <v/>
      </c>
      <c r="AA144" s="19" t="str">
        <f>MID(Main!AQ51,26,1)</f>
        <v/>
      </c>
      <c r="AB144" s="19" t="str">
        <f>MID(Main!AQ51,27,1)</f>
        <v/>
      </c>
      <c r="AC144" s="19" t="str">
        <f>MID(Main!AQ51,28,1)</f>
        <v/>
      </c>
      <c r="AD144" s="19" t="str">
        <f>MID(Main!AQ51,29,1)</f>
        <v/>
      </c>
      <c r="AE144" s="19" t="str">
        <f>MID(Main!AQ51,30,1)</f>
        <v/>
      </c>
      <c r="AF144" s="19" t="str">
        <f>MID(Main!AQ51,31,1)</f>
        <v/>
      </c>
      <c r="AG144" s="19" t="str">
        <f>MID(Main!AQ51,32,1)</f>
        <v/>
      </c>
      <c r="AH144" s="19" t="str">
        <f>MID(Main!AQ51,33,1)</f>
        <v/>
      </c>
      <c r="AI144" s="19" t="str">
        <f>MID(Main!AQ51,34,1)</f>
        <v/>
      </c>
      <c r="AJ144" s="19" t="str">
        <f>MID(Main!AQ51,35,1)</f>
        <v/>
      </c>
      <c r="AK144" s="19" t="str">
        <f>MID(Main!AQ51,36,1)</f>
        <v/>
      </c>
      <c r="AL144" s="19" t="str">
        <f>MID(Main!AQ51,37,1)</f>
        <v/>
      </c>
      <c r="AM144" s="19" t="str">
        <f>MID(Main!AQ51,38,1)</f>
        <v/>
      </c>
      <c r="AN144" s="19" t="str">
        <f>MID(Main!AQ51,39,1)</f>
        <v/>
      </c>
      <c r="AO144" s="19" t="str">
        <f>MID(Main!AQ51,40,1)</f>
        <v/>
      </c>
      <c r="AP144" s="19" t="str">
        <f>MID(Main!AQ51,41,1)</f>
        <v/>
      </c>
      <c r="AQ144" s="19" t="str">
        <f>MID(Main!AQ51,42,1)</f>
        <v/>
      </c>
      <c r="AR144" s="195"/>
      <c r="AS144" s="195"/>
      <c r="AT144" s="195"/>
      <c r="AU144" s="195"/>
      <c r="AV144" s="195"/>
      <c r="AW144" s="195"/>
      <c r="AX144" s="195"/>
      <c r="AY144" s="195"/>
      <c r="AZ144" s="195"/>
      <c r="BA144" s="195"/>
      <c r="BB144" s="195"/>
      <c r="BC144" s="195"/>
      <c r="BD144" s="195"/>
      <c r="BE144" s="195"/>
      <c r="BF144" s="195"/>
      <c r="BG144" s="195"/>
      <c r="BH144" s="195"/>
      <c r="BI144" s="198"/>
    </row>
    <row r="145" spans="1:61" ht="15" customHeight="1">
      <c r="A145" s="202"/>
      <c r="B145" s="20" t="str">
        <f>MID(Main!AR51,1,1)</f>
        <v>S</v>
      </c>
      <c r="C145" s="20" t="str">
        <f>MID(Main!AR51,2,1)</f>
        <v>H</v>
      </c>
      <c r="D145" s="20" t="str">
        <f>MID(Main!AR51,3,1)</f>
        <v>A</v>
      </c>
      <c r="E145" s="20" t="str">
        <f>MID(Main!AR51,4,1)</f>
        <v>I</v>
      </c>
      <c r="F145" s="20" t="str">
        <f>MID(Main!AR51,5,1)</f>
        <v>K</v>
      </c>
      <c r="G145" s="20" t="str">
        <f>MID(Main!AR51,6,1)</f>
        <v xml:space="preserve"> </v>
      </c>
      <c r="H145" s="20" t="str">
        <f>MID(Main!AR51,7,1)</f>
        <v>N</v>
      </c>
      <c r="I145" s="20" t="str">
        <f>MID(Main!AR51,8,1)</f>
        <v>A</v>
      </c>
      <c r="J145" s="20" t="str">
        <f>MID(Main!AR51,9,1)</f>
        <v>G</v>
      </c>
      <c r="K145" s="20" t="str">
        <f>MID(Main!AR51,10,1)</f>
        <v>A</v>
      </c>
      <c r="L145" s="20" t="str">
        <f>MID(Main!AR51,11,1)</f>
        <v>M</v>
      </c>
      <c r="M145" s="20" t="str">
        <f>MID(Main!AR51,12,1)</f>
        <v>A</v>
      </c>
      <c r="N145" s="20" t="str">
        <f>MID(Main!AR51,13,1)</f>
        <v>N</v>
      </c>
      <c r="O145" s="20" t="str">
        <f>MID(Main!AR51,14,1)</f>
        <v>I</v>
      </c>
      <c r="P145" s="20" t="str">
        <f>MID(Main!AR51,15,1)</f>
        <v/>
      </c>
      <c r="Q145" s="20" t="str">
        <f>MID(Main!AR51,16,1)</f>
        <v/>
      </c>
      <c r="R145" s="20" t="str">
        <f>MID(Main!AR51,17,1)</f>
        <v/>
      </c>
      <c r="S145" s="20" t="str">
        <f>MID(Main!AR51,18,1)</f>
        <v/>
      </c>
      <c r="T145" s="20" t="str">
        <f>MID(Main!AR51,19,1)</f>
        <v/>
      </c>
      <c r="U145" s="20" t="str">
        <f>MID(Main!AR51,20,1)</f>
        <v/>
      </c>
      <c r="V145" s="20" t="str">
        <f>MID(Main!AR51,21,1)</f>
        <v/>
      </c>
      <c r="W145" s="20" t="str">
        <f>MID(Main!AR51,22,1)</f>
        <v/>
      </c>
      <c r="X145" s="20" t="str">
        <f>MID(Main!AR51,23,1)</f>
        <v/>
      </c>
      <c r="Y145" s="20" t="str">
        <f>MID(Main!AR51,24,1)</f>
        <v/>
      </c>
      <c r="Z145" s="20" t="str">
        <f>MID(Main!AR51,25,1)</f>
        <v/>
      </c>
      <c r="AA145" s="20" t="str">
        <f>MID(Main!AR51,26,1)</f>
        <v/>
      </c>
      <c r="AB145" s="20" t="str">
        <f>MID(Main!AR51,27,1)</f>
        <v/>
      </c>
      <c r="AC145" s="20" t="str">
        <f>MID(Main!AR51,28,1)</f>
        <v/>
      </c>
      <c r="AD145" s="20" t="str">
        <f>MID(Main!AR51,29,1)</f>
        <v/>
      </c>
      <c r="AE145" s="20" t="str">
        <f>MID(Main!AR51,30,1)</f>
        <v/>
      </c>
      <c r="AF145" s="20" t="str">
        <f>MID(Main!AR51,31,1)</f>
        <v/>
      </c>
      <c r="AG145" s="20" t="str">
        <f>MID(Main!AR51,32,1)</f>
        <v/>
      </c>
      <c r="AH145" s="20" t="str">
        <f>MID(Main!AR51,33,1)</f>
        <v/>
      </c>
      <c r="AI145" s="20" t="str">
        <f>MID(Main!AR51,34,1)</f>
        <v/>
      </c>
      <c r="AJ145" s="20" t="str">
        <f>MID(Main!AR51,35,1)</f>
        <v/>
      </c>
      <c r="AK145" s="20" t="str">
        <f>MID(Main!AR51,36,1)</f>
        <v/>
      </c>
      <c r="AL145" s="20" t="str">
        <f>MID(Main!AR51,37,1)</f>
        <v/>
      </c>
      <c r="AM145" s="20" t="str">
        <f>MID(Main!AR51,38,1)</f>
        <v/>
      </c>
      <c r="AN145" s="20" t="str">
        <f>MID(Main!AR51,39,1)</f>
        <v/>
      </c>
      <c r="AO145" s="20" t="str">
        <f>MID(Main!AR51,40,1)</f>
        <v/>
      </c>
      <c r="AP145" s="20" t="str">
        <f>MID(Main!AR51,41,1)</f>
        <v/>
      </c>
      <c r="AQ145" s="20" t="str">
        <f>MID(Main!AR51,42,1)</f>
        <v/>
      </c>
      <c r="AR145" s="196"/>
      <c r="AS145" s="196"/>
      <c r="AT145" s="196"/>
      <c r="AU145" s="196"/>
      <c r="AV145" s="196"/>
      <c r="AW145" s="196"/>
      <c r="AX145" s="196"/>
      <c r="AY145" s="196"/>
      <c r="AZ145" s="196"/>
      <c r="BA145" s="196"/>
      <c r="BB145" s="196"/>
      <c r="BC145" s="196"/>
      <c r="BD145" s="196"/>
      <c r="BE145" s="196"/>
      <c r="BF145" s="196"/>
      <c r="BG145" s="196"/>
      <c r="BH145" s="196"/>
      <c r="BI145" s="199"/>
    </row>
    <row r="146" spans="1:61" ht="15" customHeight="1">
      <c r="A146" s="200">
        <f>IF(AR146="","",SUBTOTAL(103,$AR$8:AR146))</f>
        <v>47</v>
      </c>
      <c r="B146" s="18" t="str">
        <f>MID(Main!AP52,1,1)</f>
        <v>S</v>
      </c>
      <c r="C146" s="18" t="str">
        <f>MID(Main!AP52,2,1)</f>
        <v>H</v>
      </c>
      <c r="D146" s="18" t="str">
        <f>MID(Main!AP52,3,1)</f>
        <v>A</v>
      </c>
      <c r="E146" s="18" t="str">
        <f>MID(Main!AP52,4,1)</f>
        <v>I</v>
      </c>
      <c r="F146" s="18" t="str">
        <f>MID(Main!AP52,5,1)</f>
        <v>K</v>
      </c>
      <c r="G146" s="18" t="str">
        <f>MID(Main!AP52,6,1)</f>
        <v xml:space="preserve"> </v>
      </c>
      <c r="H146" s="18" t="str">
        <f>MID(Main!AP52,7,1)</f>
        <v>K</v>
      </c>
      <c r="I146" s="18" t="str">
        <f>MID(Main!AP52,8,1)</f>
        <v>A</v>
      </c>
      <c r="J146" s="18" t="str">
        <f>MID(Main!AP52,9,1)</f>
        <v>L</v>
      </c>
      <c r="K146" s="18" t="str">
        <f>MID(Main!AP52,10,1)</f>
        <v>E</v>
      </c>
      <c r="L146" s="18" t="str">
        <f>MID(Main!AP52,11,1)</f>
        <v>S</v>
      </c>
      <c r="M146" s="18" t="str">
        <f>MID(Main!AP52,12,1)</f>
        <v>H</v>
      </c>
      <c r="N146" s="18" t="str">
        <f>MID(Main!AP52,13,1)</f>
        <v>A</v>
      </c>
      <c r="O146" s="18" t="str">
        <f>MID(Main!AP52,14,1)</f>
        <v/>
      </c>
      <c r="P146" s="18" t="str">
        <f>MID(Main!AP52,15,1)</f>
        <v/>
      </c>
      <c r="Q146" s="18" t="str">
        <f>MID(Main!AP52,16,1)</f>
        <v/>
      </c>
      <c r="R146" s="18" t="str">
        <f>MID(Main!AP52,17,1)</f>
        <v/>
      </c>
      <c r="S146" s="18" t="str">
        <f>MID(Main!AP52,18,1)</f>
        <v/>
      </c>
      <c r="T146" s="18" t="str">
        <f>MID(Main!AP52,19,1)</f>
        <v/>
      </c>
      <c r="U146" s="18" t="str">
        <f>MID(Main!AP52,20,1)</f>
        <v/>
      </c>
      <c r="V146" s="18" t="str">
        <f>MID(Main!AP52,21,1)</f>
        <v/>
      </c>
      <c r="W146" s="18" t="str">
        <f>MID(Main!AP52,22,1)</f>
        <v/>
      </c>
      <c r="X146" s="18" t="str">
        <f>MID(Main!AP52,23,1)</f>
        <v/>
      </c>
      <c r="Y146" s="18" t="str">
        <f>MID(Main!AP52,24,1)</f>
        <v/>
      </c>
      <c r="Z146" s="18" t="str">
        <f>MID(Main!AP52,25,1)</f>
        <v/>
      </c>
      <c r="AA146" s="18" t="str">
        <f>MID(Main!AP52,26,1)</f>
        <v/>
      </c>
      <c r="AB146" s="18" t="str">
        <f>MID(Main!AP52,27,1)</f>
        <v/>
      </c>
      <c r="AC146" s="18" t="str">
        <f>MID(Main!AP52,28,1)</f>
        <v/>
      </c>
      <c r="AD146" s="18" t="str">
        <f>MID(Main!AP52,29,1)</f>
        <v/>
      </c>
      <c r="AE146" s="18" t="str">
        <f>MID(Main!AP52,30,1)</f>
        <v/>
      </c>
      <c r="AF146" s="18" t="str">
        <f>MID(Main!AP52,31,1)</f>
        <v/>
      </c>
      <c r="AG146" s="18" t="str">
        <f>MID(Main!AP52,32,1)</f>
        <v/>
      </c>
      <c r="AH146" s="18" t="str">
        <f>MID(Main!AP52,33,1)</f>
        <v/>
      </c>
      <c r="AI146" s="18" t="str">
        <f>MID(Main!AP52,34,1)</f>
        <v/>
      </c>
      <c r="AJ146" s="18" t="str">
        <f>MID(Main!AP52,35,1)</f>
        <v/>
      </c>
      <c r="AK146" s="18" t="str">
        <f>MID(Main!AP52,36,1)</f>
        <v/>
      </c>
      <c r="AL146" s="18" t="str">
        <f>MID(Main!AP52,37,1)</f>
        <v/>
      </c>
      <c r="AM146" s="18" t="str">
        <f>MID(Main!AP52,38,1)</f>
        <v/>
      </c>
      <c r="AN146" s="18" t="str">
        <f>MID(Main!AP52,39,1)</f>
        <v/>
      </c>
      <c r="AO146" s="18" t="str">
        <f>MID(Main!AP52,40,1)</f>
        <v/>
      </c>
      <c r="AP146" s="18" t="str">
        <f>MID(Main!AP52,41,1)</f>
        <v/>
      </c>
      <c r="AQ146" s="18" t="str">
        <f>MID(Main!AP52,42,1)</f>
        <v/>
      </c>
      <c r="AR146" s="194" t="str">
        <f>IF(Main!W52="","",Main!W52)</f>
        <v>B</v>
      </c>
      <c r="AS146" s="194" t="str">
        <f>IF(Main!X52="","",Main!X52)</f>
        <v/>
      </c>
      <c r="AT146" s="194" t="str">
        <f>IF(Main!Y52="","",Main!Y52)</f>
        <v/>
      </c>
      <c r="AU146" s="194" t="str">
        <f>IF(Main!Z52="","",Main!Z52)</f>
        <v>01</v>
      </c>
      <c r="AV146" s="194" t="str">
        <f>IF(Main!AA52="","",Main!AA52)</f>
        <v>07</v>
      </c>
      <c r="AW146" s="194" t="str">
        <f>IF(Main!AB52="","",Main!AB52)</f>
        <v>2035</v>
      </c>
      <c r="AX146" s="194" t="str">
        <f>IF(Main!AC52="","",Main!AC52)</f>
        <v>A</v>
      </c>
      <c r="AY146" s="194" t="str">
        <f>IF(Main!AD52="","",Main!AD52)</f>
        <v>01T</v>
      </c>
      <c r="AZ146" s="194" t="str">
        <f>IF(Main!AE52="","",Main!AE52)</f>
        <v>02T</v>
      </c>
      <c r="BA146" s="194" t="str">
        <f>IF(Main!AF52="","",Main!AF52)</f>
        <v>09H</v>
      </c>
      <c r="BB146" s="194" t="str">
        <f>IF(Main!AG52="","",Main!AG52)</f>
        <v>13E</v>
      </c>
      <c r="BC146" s="194" t="str">
        <f>IF(Main!AH52="","",Main!AH52)</f>
        <v>T</v>
      </c>
      <c r="BD146" s="194" t="str">
        <f>IF(Main!AI52="","",Main!AI52)</f>
        <v>15T</v>
      </c>
      <c r="BE146" s="194" t="str">
        <f>IF(Main!AJ52="","",Main!AJ52)</f>
        <v>19T</v>
      </c>
      <c r="BF146" s="194" t="str">
        <f>IF(Main!AK52="","",Main!AK52)</f>
        <v>21T</v>
      </c>
      <c r="BG146" s="194">
        <f>IF(Main!AL52="","",Main!AL52)</f>
        <v>6</v>
      </c>
      <c r="BH146" s="194" t="str">
        <f>IF(Main!AM52="","",Main!AM52)</f>
        <v/>
      </c>
      <c r="BI146" s="197" t="str">
        <f>IF(Main!AN52="","",Main!AN52)</f>
        <v>Fee Paid Rs: 125</v>
      </c>
    </row>
    <row r="147" spans="1:61" ht="15" customHeight="1">
      <c r="A147" s="201"/>
      <c r="B147" s="19" t="str">
        <f>MID(Main!AQ52,1,1)</f>
        <v>S</v>
      </c>
      <c r="C147" s="19" t="str">
        <f>MID(Main!AQ52,2,1)</f>
        <v>H</v>
      </c>
      <c r="D147" s="19" t="str">
        <f>MID(Main!AQ52,3,1)</f>
        <v>A</v>
      </c>
      <c r="E147" s="19" t="str">
        <f>MID(Main!AQ52,4,1)</f>
        <v>I</v>
      </c>
      <c r="F147" s="19" t="str">
        <f>MID(Main!AQ52,5,1)</f>
        <v>K</v>
      </c>
      <c r="G147" s="19" t="str">
        <f>MID(Main!AQ52,6,1)</f>
        <v xml:space="preserve"> </v>
      </c>
      <c r="H147" s="19" t="str">
        <f>MID(Main!AQ52,7,1)</f>
        <v>V</v>
      </c>
      <c r="I147" s="19" t="str">
        <f>MID(Main!AQ52,8,1)</f>
        <v>E</v>
      </c>
      <c r="J147" s="19" t="str">
        <f>MID(Main!AQ52,9,1)</f>
        <v>N</v>
      </c>
      <c r="K147" s="19" t="str">
        <f>MID(Main!AQ52,10,1)</f>
        <v>K</v>
      </c>
      <c r="L147" s="19" t="str">
        <f>MID(Main!AQ52,11,1)</f>
        <v>A</v>
      </c>
      <c r="M147" s="19" t="str">
        <f>MID(Main!AQ52,12,1)</f>
        <v>T</v>
      </c>
      <c r="N147" s="19" t="str">
        <f>MID(Main!AQ52,13,1)</f>
        <v>A</v>
      </c>
      <c r="O147" s="19" t="str">
        <f>MID(Main!AQ52,14,1)</f>
        <v>R</v>
      </c>
      <c r="P147" s="19" t="str">
        <f>MID(Main!AQ52,15,1)</f>
        <v>A</v>
      </c>
      <c r="Q147" s="19" t="str">
        <f>MID(Main!AQ52,16,1)</f>
        <v>M</v>
      </c>
      <c r="R147" s="19" t="str">
        <f>MID(Main!AQ52,17,1)</f>
        <v>A</v>
      </c>
      <c r="S147" s="19" t="str">
        <f>MID(Main!AQ52,18,1)</f>
        <v>N</v>
      </c>
      <c r="T147" s="19" t="str">
        <f>MID(Main!AQ52,19,1)</f>
        <v>A</v>
      </c>
      <c r="U147" s="19" t="str">
        <f>MID(Main!AQ52,20,1)</f>
        <v>I</v>
      </c>
      <c r="V147" s="19" t="str">
        <f>MID(Main!AQ52,21,1)</f>
        <v>A</v>
      </c>
      <c r="W147" s="19" t="str">
        <f>MID(Main!AQ52,22,1)</f>
        <v>H</v>
      </c>
      <c r="X147" s="19" t="str">
        <f>MID(Main!AQ52,23,1)</f>
        <v/>
      </c>
      <c r="Y147" s="19" t="str">
        <f>MID(Main!AQ52,24,1)</f>
        <v/>
      </c>
      <c r="Z147" s="19" t="str">
        <f>MID(Main!AQ52,25,1)</f>
        <v/>
      </c>
      <c r="AA147" s="19" t="str">
        <f>MID(Main!AQ52,26,1)</f>
        <v/>
      </c>
      <c r="AB147" s="19" t="str">
        <f>MID(Main!AQ52,27,1)</f>
        <v/>
      </c>
      <c r="AC147" s="19" t="str">
        <f>MID(Main!AQ52,28,1)</f>
        <v/>
      </c>
      <c r="AD147" s="19" t="str">
        <f>MID(Main!AQ52,29,1)</f>
        <v/>
      </c>
      <c r="AE147" s="19" t="str">
        <f>MID(Main!AQ52,30,1)</f>
        <v/>
      </c>
      <c r="AF147" s="19" t="str">
        <f>MID(Main!AQ52,31,1)</f>
        <v/>
      </c>
      <c r="AG147" s="19" t="str">
        <f>MID(Main!AQ52,32,1)</f>
        <v/>
      </c>
      <c r="AH147" s="19" t="str">
        <f>MID(Main!AQ52,33,1)</f>
        <v/>
      </c>
      <c r="AI147" s="19" t="str">
        <f>MID(Main!AQ52,34,1)</f>
        <v/>
      </c>
      <c r="AJ147" s="19" t="str">
        <f>MID(Main!AQ52,35,1)</f>
        <v/>
      </c>
      <c r="AK147" s="19" t="str">
        <f>MID(Main!AQ52,36,1)</f>
        <v/>
      </c>
      <c r="AL147" s="19" t="str">
        <f>MID(Main!AQ52,37,1)</f>
        <v/>
      </c>
      <c r="AM147" s="19" t="str">
        <f>MID(Main!AQ52,38,1)</f>
        <v/>
      </c>
      <c r="AN147" s="19" t="str">
        <f>MID(Main!AQ52,39,1)</f>
        <v/>
      </c>
      <c r="AO147" s="19" t="str">
        <f>MID(Main!AQ52,40,1)</f>
        <v/>
      </c>
      <c r="AP147" s="19" t="str">
        <f>MID(Main!AQ52,41,1)</f>
        <v/>
      </c>
      <c r="AQ147" s="19" t="str">
        <f>MID(Main!AQ52,42,1)</f>
        <v/>
      </c>
      <c r="AR147" s="195"/>
      <c r="AS147" s="195"/>
      <c r="AT147" s="195"/>
      <c r="AU147" s="195"/>
      <c r="AV147" s="195"/>
      <c r="AW147" s="195"/>
      <c r="AX147" s="195"/>
      <c r="AY147" s="195"/>
      <c r="AZ147" s="195"/>
      <c r="BA147" s="195"/>
      <c r="BB147" s="195"/>
      <c r="BC147" s="195"/>
      <c r="BD147" s="195"/>
      <c r="BE147" s="195"/>
      <c r="BF147" s="195"/>
      <c r="BG147" s="195"/>
      <c r="BH147" s="195"/>
      <c r="BI147" s="198"/>
    </row>
    <row r="148" spans="1:61" ht="15" customHeight="1">
      <c r="A148" s="202"/>
      <c r="B148" s="20" t="str">
        <f>MID(Main!AR52,1,1)</f>
        <v>S</v>
      </c>
      <c r="C148" s="20" t="str">
        <f>MID(Main!AR52,2,1)</f>
        <v>H</v>
      </c>
      <c r="D148" s="20" t="str">
        <f>MID(Main!AR52,3,1)</f>
        <v>A</v>
      </c>
      <c r="E148" s="20" t="str">
        <f>MID(Main!AR52,4,1)</f>
        <v>I</v>
      </c>
      <c r="F148" s="20" t="str">
        <f>MID(Main!AR52,5,1)</f>
        <v>K</v>
      </c>
      <c r="G148" s="20" t="str">
        <f>MID(Main!AR52,6,1)</f>
        <v xml:space="preserve"> </v>
      </c>
      <c r="H148" s="20" t="str">
        <f>MID(Main!AR52,7,1)</f>
        <v>N</v>
      </c>
      <c r="I148" s="20" t="str">
        <f>MID(Main!AR52,8,1)</f>
        <v>A</v>
      </c>
      <c r="J148" s="20" t="str">
        <f>MID(Main!AR52,9,1)</f>
        <v>G</v>
      </c>
      <c r="K148" s="20" t="str">
        <f>MID(Main!AR52,10,1)</f>
        <v>A</v>
      </c>
      <c r="L148" s="20" t="str">
        <f>MID(Main!AR52,11,1)</f>
        <v>M</v>
      </c>
      <c r="M148" s="20" t="str">
        <f>MID(Main!AR52,12,1)</f>
        <v>A</v>
      </c>
      <c r="N148" s="20" t="str">
        <f>MID(Main!AR52,13,1)</f>
        <v>N</v>
      </c>
      <c r="O148" s="20" t="str">
        <f>MID(Main!AR52,14,1)</f>
        <v>I</v>
      </c>
      <c r="P148" s="20" t="str">
        <f>MID(Main!AR52,15,1)</f>
        <v/>
      </c>
      <c r="Q148" s="20" t="str">
        <f>MID(Main!AR52,16,1)</f>
        <v/>
      </c>
      <c r="R148" s="20" t="str">
        <f>MID(Main!AR52,17,1)</f>
        <v/>
      </c>
      <c r="S148" s="20" t="str">
        <f>MID(Main!AR52,18,1)</f>
        <v/>
      </c>
      <c r="T148" s="20" t="str">
        <f>MID(Main!AR52,19,1)</f>
        <v/>
      </c>
      <c r="U148" s="20" t="str">
        <f>MID(Main!AR52,20,1)</f>
        <v/>
      </c>
      <c r="V148" s="20" t="str">
        <f>MID(Main!AR52,21,1)</f>
        <v/>
      </c>
      <c r="W148" s="20" t="str">
        <f>MID(Main!AR52,22,1)</f>
        <v/>
      </c>
      <c r="X148" s="20" t="str">
        <f>MID(Main!AR52,23,1)</f>
        <v/>
      </c>
      <c r="Y148" s="20" t="str">
        <f>MID(Main!AR52,24,1)</f>
        <v/>
      </c>
      <c r="Z148" s="20" t="str">
        <f>MID(Main!AR52,25,1)</f>
        <v/>
      </c>
      <c r="AA148" s="20" t="str">
        <f>MID(Main!AR52,26,1)</f>
        <v/>
      </c>
      <c r="AB148" s="20" t="str">
        <f>MID(Main!AR52,27,1)</f>
        <v/>
      </c>
      <c r="AC148" s="20" t="str">
        <f>MID(Main!AR52,28,1)</f>
        <v/>
      </c>
      <c r="AD148" s="20" t="str">
        <f>MID(Main!AR52,29,1)</f>
        <v/>
      </c>
      <c r="AE148" s="20" t="str">
        <f>MID(Main!AR52,30,1)</f>
        <v/>
      </c>
      <c r="AF148" s="20" t="str">
        <f>MID(Main!AR52,31,1)</f>
        <v/>
      </c>
      <c r="AG148" s="20" t="str">
        <f>MID(Main!AR52,32,1)</f>
        <v/>
      </c>
      <c r="AH148" s="20" t="str">
        <f>MID(Main!AR52,33,1)</f>
        <v/>
      </c>
      <c r="AI148" s="20" t="str">
        <f>MID(Main!AR52,34,1)</f>
        <v/>
      </c>
      <c r="AJ148" s="20" t="str">
        <f>MID(Main!AR52,35,1)</f>
        <v/>
      </c>
      <c r="AK148" s="20" t="str">
        <f>MID(Main!AR52,36,1)</f>
        <v/>
      </c>
      <c r="AL148" s="20" t="str">
        <f>MID(Main!AR52,37,1)</f>
        <v/>
      </c>
      <c r="AM148" s="20" t="str">
        <f>MID(Main!AR52,38,1)</f>
        <v/>
      </c>
      <c r="AN148" s="20" t="str">
        <f>MID(Main!AR52,39,1)</f>
        <v/>
      </c>
      <c r="AO148" s="20" t="str">
        <f>MID(Main!AR52,40,1)</f>
        <v/>
      </c>
      <c r="AP148" s="20" t="str">
        <f>MID(Main!AR52,41,1)</f>
        <v/>
      </c>
      <c r="AQ148" s="20" t="str">
        <f>MID(Main!AR52,42,1)</f>
        <v/>
      </c>
      <c r="AR148" s="196"/>
      <c r="AS148" s="196"/>
      <c r="AT148" s="196"/>
      <c r="AU148" s="196"/>
      <c r="AV148" s="196"/>
      <c r="AW148" s="196"/>
      <c r="AX148" s="196"/>
      <c r="AY148" s="196"/>
      <c r="AZ148" s="196"/>
      <c r="BA148" s="196"/>
      <c r="BB148" s="196"/>
      <c r="BC148" s="196"/>
      <c r="BD148" s="196"/>
      <c r="BE148" s="196"/>
      <c r="BF148" s="196"/>
      <c r="BG148" s="196"/>
      <c r="BH148" s="196"/>
      <c r="BI148" s="199"/>
    </row>
    <row r="149" spans="1:61" ht="15" customHeight="1">
      <c r="A149" s="200">
        <f>IF(AR149="","",SUBTOTAL(103,$AR$8:AR149))</f>
        <v>48</v>
      </c>
      <c r="B149" s="18" t="str">
        <f>MID(Main!AP53,1,1)</f>
        <v>K</v>
      </c>
      <c r="C149" s="18" t="str">
        <f>MID(Main!AP53,2,1)</f>
        <v>A</v>
      </c>
      <c r="D149" s="18" t="str">
        <f>MID(Main!AP53,3,1)</f>
        <v>N</v>
      </c>
      <c r="E149" s="18" t="str">
        <f>MID(Main!AP53,4,1)</f>
        <v>A</v>
      </c>
      <c r="F149" s="18" t="str">
        <f>MID(Main!AP53,5,1)</f>
        <v>G</v>
      </c>
      <c r="G149" s="18" t="str">
        <f>MID(Main!AP53,6,1)</f>
        <v>A</v>
      </c>
      <c r="H149" s="18" t="str">
        <f>MID(Main!AP53,7,1)</f>
        <v>L</v>
      </c>
      <c r="I149" s="18" t="str">
        <f>MID(Main!AP53,8,1)</f>
        <v>U</v>
      </c>
      <c r="J149" s="18" t="str">
        <f>MID(Main!AP53,9,1)</f>
        <v>R</v>
      </c>
      <c r="K149" s="18" t="str">
        <f>MID(Main!AP53,10,1)</f>
        <v>U</v>
      </c>
      <c r="L149" s="18" t="str">
        <f>MID(Main!AP53,11,1)</f>
        <v xml:space="preserve"> </v>
      </c>
      <c r="M149" s="18" t="str">
        <f>MID(Main!AP53,12,1)</f>
        <v>K</v>
      </c>
      <c r="N149" s="18" t="str">
        <f>MID(Main!AP53,13,1)</f>
        <v>E</v>
      </c>
      <c r="O149" s="18" t="str">
        <f>MID(Main!AP53,14,1)</f>
        <v>S</v>
      </c>
      <c r="P149" s="18" t="str">
        <f>MID(Main!AP53,15,1)</f>
        <v>A</v>
      </c>
      <c r="Q149" s="18" t="str">
        <f>MID(Main!AP53,16,1)</f>
        <v>V</v>
      </c>
      <c r="R149" s="18" t="str">
        <f>MID(Main!AP53,17,1)</f>
        <v>A</v>
      </c>
      <c r="S149" s="18" t="str">
        <f>MID(Main!AP53,18,1)</f>
        <v xml:space="preserve"> </v>
      </c>
      <c r="T149" s="18" t="str">
        <f>MID(Main!AP53,19,1)</f>
        <v>R</v>
      </c>
      <c r="U149" s="18" t="str">
        <f>MID(Main!AP53,20,1)</f>
        <v>A</v>
      </c>
      <c r="V149" s="18" t="str">
        <f>MID(Main!AP53,21,1)</f>
        <v>M</v>
      </c>
      <c r="W149" s="18" t="str">
        <f>MID(Main!AP53,22,1)</f>
        <v/>
      </c>
      <c r="X149" s="18" t="str">
        <f>MID(Main!AP53,23,1)</f>
        <v/>
      </c>
      <c r="Y149" s="18" t="str">
        <f>MID(Main!AP53,24,1)</f>
        <v/>
      </c>
      <c r="Z149" s="18" t="str">
        <f>MID(Main!AP53,25,1)</f>
        <v/>
      </c>
      <c r="AA149" s="18" t="str">
        <f>MID(Main!AP53,26,1)</f>
        <v/>
      </c>
      <c r="AB149" s="18" t="str">
        <f>MID(Main!AP53,27,1)</f>
        <v/>
      </c>
      <c r="AC149" s="18" t="str">
        <f>MID(Main!AP53,28,1)</f>
        <v/>
      </c>
      <c r="AD149" s="18" t="str">
        <f>MID(Main!AP53,29,1)</f>
        <v/>
      </c>
      <c r="AE149" s="18" t="str">
        <f>MID(Main!AP53,30,1)</f>
        <v/>
      </c>
      <c r="AF149" s="18" t="str">
        <f>MID(Main!AP53,31,1)</f>
        <v/>
      </c>
      <c r="AG149" s="18" t="str">
        <f>MID(Main!AP53,32,1)</f>
        <v/>
      </c>
      <c r="AH149" s="18" t="str">
        <f>MID(Main!AP53,33,1)</f>
        <v/>
      </c>
      <c r="AI149" s="18" t="str">
        <f>MID(Main!AP53,34,1)</f>
        <v/>
      </c>
      <c r="AJ149" s="18" t="str">
        <f>MID(Main!AP53,35,1)</f>
        <v/>
      </c>
      <c r="AK149" s="18" t="str">
        <f>MID(Main!AP53,36,1)</f>
        <v/>
      </c>
      <c r="AL149" s="18" t="str">
        <f>MID(Main!AP53,37,1)</f>
        <v/>
      </c>
      <c r="AM149" s="18" t="str">
        <f>MID(Main!AP53,38,1)</f>
        <v/>
      </c>
      <c r="AN149" s="18" t="str">
        <f>MID(Main!AP53,39,1)</f>
        <v/>
      </c>
      <c r="AO149" s="18" t="str">
        <f>MID(Main!AP53,40,1)</f>
        <v/>
      </c>
      <c r="AP149" s="18" t="str">
        <f>MID(Main!AP53,41,1)</f>
        <v/>
      </c>
      <c r="AQ149" s="18" t="str">
        <f>MID(Main!AP53,42,1)</f>
        <v/>
      </c>
      <c r="AR149" s="194" t="str">
        <f>IF(Main!W53="","",Main!W53)</f>
        <v>B</v>
      </c>
      <c r="AS149" s="194" t="str">
        <f>IF(Main!X53="","",Main!X53)</f>
        <v/>
      </c>
      <c r="AT149" s="194" t="str">
        <f>IF(Main!Y53="","",Main!Y53)</f>
        <v/>
      </c>
      <c r="AU149" s="194" t="str">
        <f>IF(Main!Z53="","",Main!Z53)</f>
        <v>01</v>
      </c>
      <c r="AV149" s="194" t="str">
        <f>IF(Main!AA53="","",Main!AA53)</f>
        <v>07</v>
      </c>
      <c r="AW149" s="194" t="str">
        <f>IF(Main!AB53="","",Main!AB53)</f>
        <v>2036</v>
      </c>
      <c r="AX149" s="194" t="str">
        <f>IF(Main!AC53="","",Main!AC53)</f>
        <v>A</v>
      </c>
      <c r="AY149" s="194" t="str">
        <f>IF(Main!AD53="","",Main!AD53)</f>
        <v>01T</v>
      </c>
      <c r="AZ149" s="194" t="str">
        <f>IF(Main!AE53="","",Main!AE53)</f>
        <v>02T</v>
      </c>
      <c r="BA149" s="194" t="str">
        <f>IF(Main!AF53="","",Main!AF53)</f>
        <v>09H</v>
      </c>
      <c r="BB149" s="194" t="str">
        <f>IF(Main!AG53="","",Main!AG53)</f>
        <v>13E</v>
      </c>
      <c r="BC149" s="194" t="str">
        <f>IF(Main!AH53="","",Main!AH53)</f>
        <v>T</v>
      </c>
      <c r="BD149" s="194" t="str">
        <f>IF(Main!AI53="","",Main!AI53)</f>
        <v>15T</v>
      </c>
      <c r="BE149" s="194" t="str">
        <f>IF(Main!AJ53="","",Main!AJ53)</f>
        <v>19T</v>
      </c>
      <c r="BF149" s="194" t="str">
        <f>IF(Main!AK53="","",Main!AK53)</f>
        <v>21T</v>
      </c>
      <c r="BG149" s="194">
        <f>IF(Main!AL53="","",Main!AL53)</f>
        <v>6</v>
      </c>
      <c r="BH149" s="194" t="str">
        <f>IF(Main!AM53="","",Main!AM53)</f>
        <v/>
      </c>
      <c r="BI149" s="197" t="str">
        <f>IF(Main!AN53="","",Main!AN53)</f>
        <v>Fee Paid Rs: 125</v>
      </c>
    </row>
    <row r="150" spans="1:61" ht="15" customHeight="1">
      <c r="A150" s="201"/>
      <c r="B150" s="19" t="str">
        <f>MID(Main!AQ53,1,1)</f>
        <v>K</v>
      </c>
      <c r="C150" s="19" t="str">
        <f>MID(Main!AQ53,2,1)</f>
        <v>A</v>
      </c>
      <c r="D150" s="19" t="str">
        <f>MID(Main!AQ53,3,1)</f>
        <v>N</v>
      </c>
      <c r="E150" s="19" t="str">
        <f>MID(Main!AQ53,4,1)</f>
        <v>A</v>
      </c>
      <c r="F150" s="19" t="str">
        <f>MID(Main!AQ53,5,1)</f>
        <v>G</v>
      </c>
      <c r="G150" s="19" t="str">
        <f>MID(Main!AQ53,6,1)</f>
        <v>A</v>
      </c>
      <c r="H150" s="19" t="str">
        <f>MID(Main!AQ53,7,1)</f>
        <v>L</v>
      </c>
      <c r="I150" s="19" t="str">
        <f>MID(Main!AQ53,8,1)</f>
        <v>U</v>
      </c>
      <c r="J150" s="19" t="str">
        <f>MID(Main!AQ53,9,1)</f>
        <v>R</v>
      </c>
      <c r="K150" s="19" t="str">
        <f>MID(Main!AQ53,10,1)</f>
        <v>U</v>
      </c>
      <c r="L150" s="19" t="str">
        <f>MID(Main!AQ53,11,1)</f>
        <v xml:space="preserve"> </v>
      </c>
      <c r="M150" s="19" t="str">
        <f>MID(Main!AQ53,12,1)</f>
        <v>V</v>
      </c>
      <c r="N150" s="19" t="str">
        <f>MID(Main!AQ53,13,1)</f>
        <v>E</v>
      </c>
      <c r="O150" s="19" t="str">
        <f>MID(Main!AQ53,14,1)</f>
        <v>N</v>
      </c>
      <c r="P150" s="19" t="str">
        <f>MID(Main!AQ53,15,1)</f>
        <v>K</v>
      </c>
      <c r="Q150" s="19" t="str">
        <f>MID(Main!AQ53,16,1)</f>
        <v>A</v>
      </c>
      <c r="R150" s="19" t="str">
        <f>MID(Main!AQ53,17,1)</f>
        <v>T</v>
      </c>
      <c r="S150" s="19" t="str">
        <f>MID(Main!AQ53,18,1)</f>
        <v>A</v>
      </c>
      <c r="T150" s="19" t="str">
        <f>MID(Main!AQ53,19,1)</f>
        <v>R</v>
      </c>
      <c r="U150" s="19" t="str">
        <f>MID(Main!AQ53,20,1)</f>
        <v>A</v>
      </c>
      <c r="V150" s="19" t="str">
        <f>MID(Main!AQ53,21,1)</f>
        <v>M</v>
      </c>
      <c r="W150" s="19" t="str">
        <f>MID(Main!AQ53,22,1)</f>
        <v>A</v>
      </c>
      <c r="X150" s="19" t="str">
        <f>MID(Main!AQ53,23,1)</f>
        <v>N</v>
      </c>
      <c r="Y150" s="19" t="str">
        <f>MID(Main!AQ53,24,1)</f>
        <v>A</v>
      </c>
      <c r="Z150" s="19" t="str">
        <f>MID(Main!AQ53,25,1)</f>
        <v>I</v>
      </c>
      <c r="AA150" s="19" t="str">
        <f>MID(Main!AQ53,26,1)</f>
        <v>A</v>
      </c>
      <c r="AB150" s="19" t="str">
        <f>MID(Main!AQ53,27,1)</f>
        <v>H</v>
      </c>
      <c r="AC150" s="19" t="str">
        <f>MID(Main!AQ53,28,1)</f>
        <v/>
      </c>
      <c r="AD150" s="19" t="str">
        <f>MID(Main!AQ53,29,1)</f>
        <v/>
      </c>
      <c r="AE150" s="19" t="str">
        <f>MID(Main!AQ53,30,1)</f>
        <v/>
      </c>
      <c r="AF150" s="19" t="str">
        <f>MID(Main!AQ53,31,1)</f>
        <v/>
      </c>
      <c r="AG150" s="19" t="str">
        <f>MID(Main!AQ53,32,1)</f>
        <v/>
      </c>
      <c r="AH150" s="19" t="str">
        <f>MID(Main!AQ53,33,1)</f>
        <v/>
      </c>
      <c r="AI150" s="19" t="str">
        <f>MID(Main!AQ53,34,1)</f>
        <v/>
      </c>
      <c r="AJ150" s="19" t="str">
        <f>MID(Main!AQ53,35,1)</f>
        <v/>
      </c>
      <c r="AK150" s="19" t="str">
        <f>MID(Main!AQ53,36,1)</f>
        <v/>
      </c>
      <c r="AL150" s="19" t="str">
        <f>MID(Main!AQ53,37,1)</f>
        <v/>
      </c>
      <c r="AM150" s="19" t="str">
        <f>MID(Main!AQ53,38,1)</f>
        <v/>
      </c>
      <c r="AN150" s="19" t="str">
        <f>MID(Main!AQ53,39,1)</f>
        <v/>
      </c>
      <c r="AO150" s="19" t="str">
        <f>MID(Main!AQ53,40,1)</f>
        <v/>
      </c>
      <c r="AP150" s="19" t="str">
        <f>MID(Main!AQ53,41,1)</f>
        <v/>
      </c>
      <c r="AQ150" s="19" t="str">
        <f>MID(Main!AQ53,42,1)</f>
        <v/>
      </c>
      <c r="AR150" s="195"/>
      <c r="AS150" s="195"/>
      <c r="AT150" s="195"/>
      <c r="AU150" s="195"/>
      <c r="AV150" s="195"/>
      <c r="AW150" s="195"/>
      <c r="AX150" s="195"/>
      <c r="AY150" s="195"/>
      <c r="AZ150" s="195"/>
      <c r="BA150" s="195"/>
      <c r="BB150" s="195"/>
      <c r="BC150" s="195"/>
      <c r="BD150" s="195"/>
      <c r="BE150" s="195"/>
      <c r="BF150" s="195"/>
      <c r="BG150" s="195"/>
      <c r="BH150" s="195"/>
      <c r="BI150" s="198"/>
    </row>
    <row r="151" spans="1:61" ht="15" customHeight="1">
      <c r="A151" s="202"/>
      <c r="B151" s="20" t="str">
        <f>MID(Main!AR53,1,1)</f>
        <v>K</v>
      </c>
      <c r="C151" s="20" t="str">
        <f>MID(Main!AR53,2,1)</f>
        <v>A</v>
      </c>
      <c r="D151" s="20" t="str">
        <f>MID(Main!AR53,3,1)</f>
        <v>N</v>
      </c>
      <c r="E151" s="20" t="str">
        <f>MID(Main!AR53,4,1)</f>
        <v>A</v>
      </c>
      <c r="F151" s="20" t="str">
        <f>MID(Main!AR53,5,1)</f>
        <v>G</v>
      </c>
      <c r="G151" s="20" t="str">
        <f>MID(Main!AR53,6,1)</f>
        <v>A</v>
      </c>
      <c r="H151" s="20" t="str">
        <f>MID(Main!AR53,7,1)</f>
        <v>L</v>
      </c>
      <c r="I151" s="20" t="str">
        <f>MID(Main!AR53,8,1)</f>
        <v>U</v>
      </c>
      <c r="J151" s="20" t="str">
        <f>MID(Main!AR53,9,1)</f>
        <v>R</v>
      </c>
      <c r="K151" s="20" t="str">
        <f>MID(Main!AR53,10,1)</f>
        <v>U</v>
      </c>
      <c r="L151" s="20" t="str">
        <f>MID(Main!AR53,11,1)</f>
        <v xml:space="preserve"> </v>
      </c>
      <c r="M151" s="20" t="str">
        <f>MID(Main!AR53,12,1)</f>
        <v>N</v>
      </c>
      <c r="N151" s="20" t="str">
        <f>MID(Main!AR53,13,1)</f>
        <v>A</v>
      </c>
      <c r="O151" s="20" t="str">
        <f>MID(Main!AR53,14,1)</f>
        <v>G</v>
      </c>
      <c r="P151" s="20" t="str">
        <f>MID(Main!AR53,15,1)</f>
        <v>A</v>
      </c>
      <c r="Q151" s="20" t="str">
        <f>MID(Main!AR53,16,1)</f>
        <v>M</v>
      </c>
      <c r="R151" s="20" t="str">
        <f>MID(Main!AR53,17,1)</f>
        <v>A</v>
      </c>
      <c r="S151" s="20" t="str">
        <f>MID(Main!AR53,18,1)</f>
        <v>N</v>
      </c>
      <c r="T151" s="20" t="str">
        <f>MID(Main!AR53,19,1)</f>
        <v>I</v>
      </c>
      <c r="U151" s="20" t="str">
        <f>MID(Main!AR53,20,1)</f>
        <v/>
      </c>
      <c r="V151" s="20" t="str">
        <f>MID(Main!AR53,21,1)</f>
        <v/>
      </c>
      <c r="W151" s="20" t="str">
        <f>MID(Main!AR53,22,1)</f>
        <v/>
      </c>
      <c r="X151" s="20" t="str">
        <f>MID(Main!AR53,23,1)</f>
        <v/>
      </c>
      <c r="Y151" s="20" t="str">
        <f>MID(Main!AR53,24,1)</f>
        <v/>
      </c>
      <c r="Z151" s="20" t="str">
        <f>MID(Main!AR53,25,1)</f>
        <v/>
      </c>
      <c r="AA151" s="20" t="str">
        <f>MID(Main!AR53,26,1)</f>
        <v/>
      </c>
      <c r="AB151" s="20" t="str">
        <f>MID(Main!AR53,27,1)</f>
        <v/>
      </c>
      <c r="AC151" s="20" t="str">
        <f>MID(Main!AR53,28,1)</f>
        <v/>
      </c>
      <c r="AD151" s="20" t="str">
        <f>MID(Main!AR53,29,1)</f>
        <v/>
      </c>
      <c r="AE151" s="20" t="str">
        <f>MID(Main!AR53,30,1)</f>
        <v/>
      </c>
      <c r="AF151" s="20" t="str">
        <f>MID(Main!AR53,31,1)</f>
        <v/>
      </c>
      <c r="AG151" s="20" t="str">
        <f>MID(Main!AR53,32,1)</f>
        <v/>
      </c>
      <c r="AH151" s="20" t="str">
        <f>MID(Main!AR53,33,1)</f>
        <v/>
      </c>
      <c r="AI151" s="20" t="str">
        <f>MID(Main!AR53,34,1)</f>
        <v/>
      </c>
      <c r="AJ151" s="20" t="str">
        <f>MID(Main!AR53,35,1)</f>
        <v/>
      </c>
      <c r="AK151" s="20" t="str">
        <f>MID(Main!AR53,36,1)</f>
        <v/>
      </c>
      <c r="AL151" s="20" t="str">
        <f>MID(Main!AR53,37,1)</f>
        <v/>
      </c>
      <c r="AM151" s="20" t="str">
        <f>MID(Main!AR53,38,1)</f>
        <v/>
      </c>
      <c r="AN151" s="20" t="str">
        <f>MID(Main!AR53,39,1)</f>
        <v/>
      </c>
      <c r="AO151" s="20" t="str">
        <f>MID(Main!AR53,40,1)</f>
        <v/>
      </c>
      <c r="AP151" s="20" t="str">
        <f>MID(Main!AR53,41,1)</f>
        <v/>
      </c>
      <c r="AQ151" s="20" t="str">
        <f>MID(Main!AR53,42,1)</f>
        <v/>
      </c>
      <c r="AR151" s="196"/>
      <c r="AS151" s="196"/>
      <c r="AT151" s="196"/>
      <c r="AU151" s="196"/>
      <c r="AV151" s="196"/>
      <c r="AW151" s="196"/>
      <c r="AX151" s="196"/>
      <c r="AY151" s="196"/>
      <c r="AZ151" s="196"/>
      <c r="BA151" s="196"/>
      <c r="BB151" s="196"/>
      <c r="BC151" s="196"/>
      <c r="BD151" s="196"/>
      <c r="BE151" s="196"/>
      <c r="BF151" s="196"/>
      <c r="BG151" s="196"/>
      <c r="BH151" s="196"/>
      <c r="BI151" s="199"/>
    </row>
    <row r="152" spans="1:61" ht="15" customHeight="1">
      <c r="A152" s="200">
        <f>IF(AR152="","",SUBTOTAL(103,$AR$8:AR152))</f>
        <v>49</v>
      </c>
      <c r="B152" s="18" t="str">
        <f>MID(Main!AP54,1,1)</f>
        <v>K</v>
      </c>
      <c r="C152" s="18" t="str">
        <f>MID(Main!AP54,2,1)</f>
        <v>U</v>
      </c>
      <c r="D152" s="18" t="str">
        <f>MID(Main!AP54,3,1)</f>
        <v>N</v>
      </c>
      <c r="E152" s="18" t="str">
        <f>MID(Main!AP54,4,1)</f>
        <v>A</v>
      </c>
      <c r="F152" s="18" t="str">
        <f>MID(Main!AP54,5,1)</f>
        <v>T</v>
      </c>
      <c r="G152" s="18" t="str">
        <f>MID(Main!AP54,6,1)</f>
        <v>H</v>
      </c>
      <c r="H152" s="18" t="str">
        <f>MID(Main!AP54,7,1)</f>
        <v>I</v>
      </c>
      <c r="I152" s="18" t="str">
        <f>MID(Main!AP54,8,1)</f>
        <v xml:space="preserve"> </v>
      </c>
      <c r="J152" s="18" t="str">
        <f>MID(Main!AP54,9,1)</f>
        <v>M</v>
      </c>
      <c r="K152" s="18" t="str">
        <f>MID(Main!AP54,10,1)</f>
        <v>A</v>
      </c>
      <c r="L152" s="18" t="str">
        <f>MID(Main!AP54,11,1)</f>
        <v>D</v>
      </c>
      <c r="M152" s="18" t="str">
        <f>MID(Main!AP54,12,1)</f>
        <v>H</v>
      </c>
      <c r="N152" s="18" t="str">
        <f>MID(Main!AP54,13,1)</f>
        <v>U</v>
      </c>
      <c r="O152" s="18" t="str">
        <f>MID(Main!AP54,14,1)</f>
        <v>S</v>
      </c>
      <c r="P152" s="18" t="str">
        <f>MID(Main!AP54,15,1)</f>
        <v>U</v>
      </c>
      <c r="Q152" s="18" t="str">
        <f>MID(Main!AP54,16,1)</f>
        <v>D</v>
      </c>
      <c r="R152" s="18" t="str">
        <f>MID(Main!AP54,17,1)</f>
        <v>H</v>
      </c>
      <c r="S152" s="18" t="str">
        <f>MID(Main!AP54,18,1)</f>
        <v>A</v>
      </c>
      <c r="T152" s="18" t="str">
        <f>MID(Main!AP54,19,1)</f>
        <v>N</v>
      </c>
      <c r="U152" s="18" t="str">
        <f>MID(Main!AP54,20,1)</f>
        <v/>
      </c>
      <c r="V152" s="18" t="str">
        <f>MID(Main!AP54,21,1)</f>
        <v/>
      </c>
      <c r="W152" s="18" t="str">
        <f>MID(Main!AP54,22,1)</f>
        <v/>
      </c>
      <c r="X152" s="18" t="str">
        <f>MID(Main!AP54,23,1)</f>
        <v/>
      </c>
      <c r="Y152" s="18" t="str">
        <f>MID(Main!AP54,24,1)</f>
        <v/>
      </c>
      <c r="Z152" s="18" t="str">
        <f>MID(Main!AP54,25,1)</f>
        <v/>
      </c>
      <c r="AA152" s="18" t="str">
        <f>MID(Main!AP54,26,1)</f>
        <v/>
      </c>
      <c r="AB152" s="18" t="str">
        <f>MID(Main!AP54,27,1)</f>
        <v/>
      </c>
      <c r="AC152" s="18" t="str">
        <f>MID(Main!AP54,28,1)</f>
        <v/>
      </c>
      <c r="AD152" s="18" t="str">
        <f>MID(Main!AP54,29,1)</f>
        <v/>
      </c>
      <c r="AE152" s="18" t="str">
        <f>MID(Main!AP54,30,1)</f>
        <v/>
      </c>
      <c r="AF152" s="18" t="str">
        <f>MID(Main!AP54,31,1)</f>
        <v/>
      </c>
      <c r="AG152" s="18" t="str">
        <f>MID(Main!AP54,32,1)</f>
        <v/>
      </c>
      <c r="AH152" s="18" t="str">
        <f>MID(Main!AP54,33,1)</f>
        <v/>
      </c>
      <c r="AI152" s="18" t="str">
        <f>MID(Main!AP54,34,1)</f>
        <v/>
      </c>
      <c r="AJ152" s="18" t="str">
        <f>MID(Main!AP54,35,1)</f>
        <v/>
      </c>
      <c r="AK152" s="18" t="str">
        <f>MID(Main!AP54,36,1)</f>
        <v/>
      </c>
      <c r="AL152" s="18" t="str">
        <f>MID(Main!AP54,37,1)</f>
        <v/>
      </c>
      <c r="AM152" s="18" t="str">
        <f>MID(Main!AP54,38,1)</f>
        <v/>
      </c>
      <c r="AN152" s="18" t="str">
        <f>MID(Main!AP54,39,1)</f>
        <v/>
      </c>
      <c r="AO152" s="18" t="str">
        <f>MID(Main!AP54,40,1)</f>
        <v/>
      </c>
      <c r="AP152" s="18" t="str">
        <f>MID(Main!AP54,41,1)</f>
        <v/>
      </c>
      <c r="AQ152" s="18" t="str">
        <f>MID(Main!AP54,42,1)</f>
        <v/>
      </c>
      <c r="AR152" s="194" t="str">
        <f>IF(Main!W54="","",Main!W54)</f>
        <v>B</v>
      </c>
      <c r="AS152" s="194" t="str">
        <f>IF(Main!X54="","",Main!X54)</f>
        <v/>
      </c>
      <c r="AT152" s="194" t="str">
        <f>IF(Main!Y54="","",Main!Y54)</f>
        <v/>
      </c>
      <c r="AU152" s="194" t="str">
        <f>IF(Main!Z54="","",Main!Z54)</f>
        <v>01</v>
      </c>
      <c r="AV152" s="194" t="str">
        <f>IF(Main!AA54="","",Main!AA54)</f>
        <v>07</v>
      </c>
      <c r="AW152" s="194" t="str">
        <f>IF(Main!AB54="","",Main!AB54)</f>
        <v>2037</v>
      </c>
      <c r="AX152" s="194" t="str">
        <f>IF(Main!AC54="","",Main!AC54)</f>
        <v>A</v>
      </c>
      <c r="AY152" s="194" t="str">
        <f>IF(Main!AD54="","",Main!AD54)</f>
        <v>01T</v>
      </c>
      <c r="AZ152" s="194" t="str">
        <f>IF(Main!AE54="","",Main!AE54)</f>
        <v>02T</v>
      </c>
      <c r="BA152" s="194" t="str">
        <f>IF(Main!AF54="","",Main!AF54)</f>
        <v>09H</v>
      </c>
      <c r="BB152" s="194" t="str">
        <f>IF(Main!AG54="","",Main!AG54)</f>
        <v>13E</v>
      </c>
      <c r="BC152" s="194" t="str">
        <f>IF(Main!AH54="","",Main!AH54)</f>
        <v>T</v>
      </c>
      <c r="BD152" s="194" t="str">
        <f>IF(Main!AI54="","",Main!AI54)</f>
        <v>15T</v>
      </c>
      <c r="BE152" s="194" t="str">
        <f>IF(Main!AJ54="","",Main!AJ54)</f>
        <v>19T</v>
      </c>
      <c r="BF152" s="194" t="str">
        <f>IF(Main!AK54="","",Main!AK54)</f>
        <v>21T</v>
      </c>
      <c r="BG152" s="194">
        <f>IF(Main!AL54="","",Main!AL54)</f>
        <v>6</v>
      </c>
      <c r="BH152" s="194" t="str">
        <f>IF(Main!AM54="","",Main!AM54)</f>
        <v/>
      </c>
      <c r="BI152" s="197" t="str">
        <f>IF(Main!AN54="","",Main!AN54)</f>
        <v>Fee Paid Rs: 125</v>
      </c>
    </row>
    <row r="153" spans="1:61" ht="15" customHeight="1">
      <c r="A153" s="201"/>
      <c r="B153" s="19" t="str">
        <f>MID(Main!AQ54,1,1)</f>
        <v>K</v>
      </c>
      <c r="C153" s="19" t="str">
        <f>MID(Main!AQ54,2,1)</f>
        <v>U</v>
      </c>
      <c r="D153" s="19" t="str">
        <f>MID(Main!AQ54,3,1)</f>
        <v>N</v>
      </c>
      <c r="E153" s="19" t="str">
        <f>MID(Main!AQ54,4,1)</f>
        <v>A</v>
      </c>
      <c r="F153" s="19" t="str">
        <f>MID(Main!AQ54,5,1)</f>
        <v>T</v>
      </c>
      <c r="G153" s="19" t="str">
        <f>MID(Main!AQ54,6,1)</f>
        <v>H</v>
      </c>
      <c r="H153" s="19" t="str">
        <f>MID(Main!AQ54,7,1)</f>
        <v>I</v>
      </c>
      <c r="I153" s="19" t="str">
        <f>MID(Main!AQ54,8,1)</f>
        <v xml:space="preserve"> </v>
      </c>
      <c r="J153" s="19" t="str">
        <f>MID(Main!AQ54,9,1)</f>
        <v>V</v>
      </c>
      <c r="K153" s="19" t="str">
        <f>MID(Main!AQ54,10,1)</f>
        <v>E</v>
      </c>
      <c r="L153" s="19" t="str">
        <f>MID(Main!AQ54,11,1)</f>
        <v>N</v>
      </c>
      <c r="M153" s="19" t="str">
        <f>MID(Main!AQ54,12,1)</f>
        <v>K</v>
      </c>
      <c r="N153" s="19" t="str">
        <f>MID(Main!AQ54,13,1)</f>
        <v>A</v>
      </c>
      <c r="O153" s="19" t="str">
        <f>MID(Main!AQ54,14,1)</f>
        <v>T</v>
      </c>
      <c r="P153" s="19" t="str">
        <f>MID(Main!AQ54,15,1)</f>
        <v>A</v>
      </c>
      <c r="Q153" s="19" t="str">
        <f>MID(Main!AQ54,16,1)</f>
        <v>R</v>
      </c>
      <c r="R153" s="19" t="str">
        <f>MID(Main!AQ54,17,1)</f>
        <v>A</v>
      </c>
      <c r="S153" s="19" t="str">
        <f>MID(Main!AQ54,18,1)</f>
        <v>M</v>
      </c>
      <c r="T153" s="19" t="str">
        <f>MID(Main!AQ54,19,1)</f>
        <v>A</v>
      </c>
      <c r="U153" s="19" t="str">
        <f>MID(Main!AQ54,20,1)</f>
        <v>N</v>
      </c>
      <c r="V153" s="19" t="str">
        <f>MID(Main!AQ54,21,1)</f>
        <v>A</v>
      </c>
      <c r="W153" s="19" t="str">
        <f>MID(Main!AQ54,22,1)</f>
        <v>I</v>
      </c>
      <c r="X153" s="19" t="str">
        <f>MID(Main!AQ54,23,1)</f>
        <v>A</v>
      </c>
      <c r="Y153" s="19" t="str">
        <f>MID(Main!AQ54,24,1)</f>
        <v>H</v>
      </c>
      <c r="Z153" s="19" t="str">
        <f>MID(Main!AQ54,25,1)</f>
        <v/>
      </c>
      <c r="AA153" s="19" t="str">
        <f>MID(Main!AQ54,26,1)</f>
        <v/>
      </c>
      <c r="AB153" s="19" t="str">
        <f>MID(Main!AQ54,27,1)</f>
        <v/>
      </c>
      <c r="AC153" s="19" t="str">
        <f>MID(Main!AQ54,28,1)</f>
        <v/>
      </c>
      <c r="AD153" s="19" t="str">
        <f>MID(Main!AQ54,29,1)</f>
        <v/>
      </c>
      <c r="AE153" s="19" t="str">
        <f>MID(Main!AQ54,30,1)</f>
        <v/>
      </c>
      <c r="AF153" s="19" t="str">
        <f>MID(Main!AQ54,31,1)</f>
        <v/>
      </c>
      <c r="AG153" s="19" t="str">
        <f>MID(Main!AQ54,32,1)</f>
        <v/>
      </c>
      <c r="AH153" s="19" t="str">
        <f>MID(Main!AQ54,33,1)</f>
        <v/>
      </c>
      <c r="AI153" s="19" t="str">
        <f>MID(Main!AQ54,34,1)</f>
        <v/>
      </c>
      <c r="AJ153" s="19" t="str">
        <f>MID(Main!AQ54,35,1)</f>
        <v/>
      </c>
      <c r="AK153" s="19" t="str">
        <f>MID(Main!AQ54,36,1)</f>
        <v/>
      </c>
      <c r="AL153" s="19" t="str">
        <f>MID(Main!AQ54,37,1)</f>
        <v/>
      </c>
      <c r="AM153" s="19" t="str">
        <f>MID(Main!AQ54,38,1)</f>
        <v/>
      </c>
      <c r="AN153" s="19" t="str">
        <f>MID(Main!AQ54,39,1)</f>
        <v/>
      </c>
      <c r="AO153" s="19" t="str">
        <f>MID(Main!AQ54,40,1)</f>
        <v/>
      </c>
      <c r="AP153" s="19" t="str">
        <f>MID(Main!AQ54,41,1)</f>
        <v/>
      </c>
      <c r="AQ153" s="19" t="str">
        <f>MID(Main!AQ54,42,1)</f>
        <v/>
      </c>
      <c r="AR153" s="195"/>
      <c r="AS153" s="195"/>
      <c r="AT153" s="195"/>
      <c r="AU153" s="195"/>
      <c r="AV153" s="195"/>
      <c r="AW153" s="195"/>
      <c r="AX153" s="195"/>
      <c r="AY153" s="195"/>
      <c r="AZ153" s="195"/>
      <c r="BA153" s="195"/>
      <c r="BB153" s="195"/>
      <c r="BC153" s="195"/>
      <c r="BD153" s="195"/>
      <c r="BE153" s="195"/>
      <c r="BF153" s="195"/>
      <c r="BG153" s="195"/>
      <c r="BH153" s="195"/>
      <c r="BI153" s="198"/>
    </row>
    <row r="154" spans="1:61" ht="15" customHeight="1">
      <c r="A154" s="202"/>
      <c r="B154" s="20" t="str">
        <f>MID(Main!AR54,1,1)</f>
        <v>K</v>
      </c>
      <c r="C154" s="20" t="str">
        <f>MID(Main!AR54,2,1)</f>
        <v>U</v>
      </c>
      <c r="D154" s="20" t="str">
        <f>MID(Main!AR54,3,1)</f>
        <v>N</v>
      </c>
      <c r="E154" s="20" t="str">
        <f>MID(Main!AR54,4,1)</f>
        <v>A</v>
      </c>
      <c r="F154" s="20" t="str">
        <f>MID(Main!AR54,5,1)</f>
        <v>T</v>
      </c>
      <c r="G154" s="20" t="str">
        <f>MID(Main!AR54,6,1)</f>
        <v>H</v>
      </c>
      <c r="H154" s="20" t="str">
        <f>MID(Main!AR54,7,1)</f>
        <v>I</v>
      </c>
      <c r="I154" s="20" t="str">
        <f>MID(Main!AR54,8,1)</f>
        <v xml:space="preserve"> </v>
      </c>
      <c r="J154" s="20" t="str">
        <f>MID(Main!AR54,9,1)</f>
        <v>N</v>
      </c>
      <c r="K154" s="20" t="str">
        <f>MID(Main!AR54,10,1)</f>
        <v>A</v>
      </c>
      <c r="L154" s="20" t="str">
        <f>MID(Main!AR54,11,1)</f>
        <v>G</v>
      </c>
      <c r="M154" s="20" t="str">
        <f>MID(Main!AR54,12,1)</f>
        <v>A</v>
      </c>
      <c r="N154" s="20" t="str">
        <f>MID(Main!AR54,13,1)</f>
        <v>M</v>
      </c>
      <c r="O154" s="20" t="str">
        <f>MID(Main!AR54,14,1)</f>
        <v>A</v>
      </c>
      <c r="P154" s="20" t="str">
        <f>MID(Main!AR54,15,1)</f>
        <v>N</v>
      </c>
      <c r="Q154" s="20" t="str">
        <f>MID(Main!AR54,16,1)</f>
        <v>I</v>
      </c>
      <c r="R154" s="20" t="str">
        <f>MID(Main!AR54,17,1)</f>
        <v/>
      </c>
      <c r="S154" s="20" t="str">
        <f>MID(Main!AR54,18,1)</f>
        <v/>
      </c>
      <c r="T154" s="20" t="str">
        <f>MID(Main!AR54,19,1)</f>
        <v/>
      </c>
      <c r="U154" s="20" t="str">
        <f>MID(Main!AR54,20,1)</f>
        <v/>
      </c>
      <c r="V154" s="20" t="str">
        <f>MID(Main!AR54,21,1)</f>
        <v/>
      </c>
      <c r="W154" s="20" t="str">
        <f>MID(Main!AR54,22,1)</f>
        <v/>
      </c>
      <c r="X154" s="20" t="str">
        <f>MID(Main!AR54,23,1)</f>
        <v/>
      </c>
      <c r="Y154" s="20" t="str">
        <f>MID(Main!AR54,24,1)</f>
        <v/>
      </c>
      <c r="Z154" s="20" t="str">
        <f>MID(Main!AR54,25,1)</f>
        <v/>
      </c>
      <c r="AA154" s="20" t="str">
        <f>MID(Main!AR54,26,1)</f>
        <v/>
      </c>
      <c r="AB154" s="20" t="str">
        <f>MID(Main!AR54,27,1)</f>
        <v/>
      </c>
      <c r="AC154" s="20" t="str">
        <f>MID(Main!AR54,28,1)</f>
        <v/>
      </c>
      <c r="AD154" s="20" t="str">
        <f>MID(Main!AR54,29,1)</f>
        <v/>
      </c>
      <c r="AE154" s="20" t="str">
        <f>MID(Main!AR54,30,1)</f>
        <v/>
      </c>
      <c r="AF154" s="20" t="str">
        <f>MID(Main!AR54,31,1)</f>
        <v/>
      </c>
      <c r="AG154" s="20" t="str">
        <f>MID(Main!AR54,32,1)</f>
        <v/>
      </c>
      <c r="AH154" s="20" t="str">
        <f>MID(Main!AR54,33,1)</f>
        <v/>
      </c>
      <c r="AI154" s="20" t="str">
        <f>MID(Main!AR54,34,1)</f>
        <v/>
      </c>
      <c r="AJ154" s="20" t="str">
        <f>MID(Main!AR54,35,1)</f>
        <v/>
      </c>
      <c r="AK154" s="20" t="str">
        <f>MID(Main!AR54,36,1)</f>
        <v/>
      </c>
      <c r="AL154" s="20" t="str">
        <f>MID(Main!AR54,37,1)</f>
        <v/>
      </c>
      <c r="AM154" s="20" t="str">
        <f>MID(Main!AR54,38,1)</f>
        <v/>
      </c>
      <c r="AN154" s="20" t="str">
        <f>MID(Main!AR54,39,1)</f>
        <v/>
      </c>
      <c r="AO154" s="20" t="str">
        <f>MID(Main!AR54,40,1)</f>
        <v/>
      </c>
      <c r="AP154" s="20" t="str">
        <f>MID(Main!AR54,41,1)</f>
        <v/>
      </c>
      <c r="AQ154" s="20" t="str">
        <f>MID(Main!AR54,42,1)</f>
        <v/>
      </c>
      <c r="AR154" s="196"/>
      <c r="AS154" s="196"/>
      <c r="AT154" s="196"/>
      <c r="AU154" s="196"/>
      <c r="AV154" s="196"/>
      <c r="AW154" s="196"/>
      <c r="AX154" s="196"/>
      <c r="AY154" s="196"/>
      <c r="AZ154" s="196"/>
      <c r="BA154" s="196"/>
      <c r="BB154" s="196"/>
      <c r="BC154" s="196"/>
      <c r="BD154" s="196"/>
      <c r="BE154" s="196"/>
      <c r="BF154" s="196"/>
      <c r="BG154" s="196"/>
      <c r="BH154" s="196"/>
      <c r="BI154" s="199"/>
    </row>
    <row r="155" spans="1:61" ht="15" customHeight="1">
      <c r="A155" s="200">
        <f>IF(AR155="","",SUBTOTAL(103,$AR$8:AR155))</f>
        <v>50</v>
      </c>
      <c r="B155" s="18" t="str">
        <f>MID(Main!AP55,1,1)</f>
        <v>S</v>
      </c>
      <c r="C155" s="18" t="str">
        <f>MID(Main!AP55,2,1)</f>
        <v>H</v>
      </c>
      <c r="D155" s="18" t="str">
        <f>MID(Main!AP55,3,1)</f>
        <v>A</v>
      </c>
      <c r="E155" s="18" t="str">
        <f>MID(Main!AP55,4,1)</f>
        <v>I</v>
      </c>
      <c r="F155" s="18" t="str">
        <f>MID(Main!AP55,5,1)</f>
        <v>K</v>
      </c>
      <c r="G155" s="18" t="str">
        <f>MID(Main!AP55,6,1)</f>
        <v xml:space="preserve"> </v>
      </c>
      <c r="H155" s="18" t="str">
        <f>MID(Main!AP55,7,1)</f>
        <v>M</v>
      </c>
      <c r="I155" s="18" t="str">
        <f>MID(Main!AP55,8,1)</f>
        <v>A</v>
      </c>
      <c r="J155" s="18" t="str">
        <f>MID(Main!AP55,9,1)</f>
        <v>H</v>
      </c>
      <c r="K155" s="18" t="str">
        <f>MID(Main!AP55,10,1)</f>
        <v>A</v>
      </c>
      <c r="L155" s="18" t="str">
        <f>MID(Main!AP55,11,1)</f>
        <v>B</v>
      </c>
      <c r="M155" s="18" t="str">
        <f>MID(Main!AP55,12,1)</f>
        <v>O</v>
      </c>
      <c r="N155" s="18" t="str">
        <f>MID(Main!AP55,13,1)</f>
        <v>O</v>
      </c>
      <c r="O155" s="18" t="str">
        <f>MID(Main!AP55,14,1)</f>
        <v>B</v>
      </c>
      <c r="P155" s="18" t="str">
        <f>MID(Main!AP55,15,1)</f>
        <v xml:space="preserve"> </v>
      </c>
      <c r="Q155" s="18" t="str">
        <f>MID(Main!AP55,16,1)</f>
        <v>B</v>
      </c>
      <c r="R155" s="18" t="str">
        <f>MID(Main!AP55,17,1)</f>
        <v>A</v>
      </c>
      <c r="S155" s="18" t="str">
        <f>MID(Main!AP55,18,1)</f>
        <v>S</v>
      </c>
      <c r="T155" s="18" t="str">
        <f>MID(Main!AP55,19,1)</f>
        <v>H</v>
      </c>
      <c r="U155" s="18" t="str">
        <f>MID(Main!AP55,20,1)</f>
        <v>A</v>
      </c>
      <c r="V155" s="18" t="str">
        <f>MID(Main!AP55,21,1)</f>
        <v/>
      </c>
      <c r="W155" s="18" t="str">
        <f>MID(Main!AP55,22,1)</f>
        <v/>
      </c>
      <c r="X155" s="18" t="str">
        <f>MID(Main!AP55,23,1)</f>
        <v/>
      </c>
      <c r="Y155" s="18" t="str">
        <f>MID(Main!AP55,24,1)</f>
        <v/>
      </c>
      <c r="Z155" s="18" t="str">
        <f>MID(Main!AP55,25,1)</f>
        <v/>
      </c>
      <c r="AA155" s="18" t="str">
        <f>MID(Main!AP55,26,1)</f>
        <v/>
      </c>
      <c r="AB155" s="18" t="str">
        <f>MID(Main!AP55,27,1)</f>
        <v/>
      </c>
      <c r="AC155" s="18" t="str">
        <f>MID(Main!AP55,28,1)</f>
        <v/>
      </c>
      <c r="AD155" s="18" t="str">
        <f>MID(Main!AP55,29,1)</f>
        <v/>
      </c>
      <c r="AE155" s="18" t="str">
        <f>MID(Main!AP55,30,1)</f>
        <v/>
      </c>
      <c r="AF155" s="18" t="str">
        <f>MID(Main!AP55,31,1)</f>
        <v/>
      </c>
      <c r="AG155" s="18" t="str">
        <f>MID(Main!AP55,32,1)</f>
        <v/>
      </c>
      <c r="AH155" s="18" t="str">
        <f>MID(Main!AP55,33,1)</f>
        <v/>
      </c>
      <c r="AI155" s="18" t="str">
        <f>MID(Main!AP55,34,1)</f>
        <v/>
      </c>
      <c r="AJ155" s="18" t="str">
        <f>MID(Main!AP55,35,1)</f>
        <v/>
      </c>
      <c r="AK155" s="18" t="str">
        <f>MID(Main!AP55,36,1)</f>
        <v/>
      </c>
      <c r="AL155" s="18" t="str">
        <f>MID(Main!AP55,37,1)</f>
        <v/>
      </c>
      <c r="AM155" s="18" t="str">
        <f>MID(Main!AP55,38,1)</f>
        <v/>
      </c>
      <c r="AN155" s="18" t="str">
        <f>MID(Main!AP55,39,1)</f>
        <v/>
      </c>
      <c r="AO155" s="18" t="str">
        <f>MID(Main!AP55,40,1)</f>
        <v/>
      </c>
      <c r="AP155" s="18" t="str">
        <f>MID(Main!AP55,41,1)</f>
        <v/>
      </c>
      <c r="AQ155" s="18" t="str">
        <f>MID(Main!AP55,42,1)</f>
        <v/>
      </c>
      <c r="AR155" s="194" t="str">
        <f>IF(Main!W55="","",Main!W55)</f>
        <v>B</v>
      </c>
      <c r="AS155" s="194" t="str">
        <f>IF(Main!X55="","",Main!X55)</f>
        <v/>
      </c>
      <c r="AT155" s="194" t="str">
        <f>IF(Main!Y55="","",Main!Y55)</f>
        <v/>
      </c>
      <c r="AU155" s="194" t="str">
        <f>IF(Main!Z55="","",Main!Z55)</f>
        <v>01</v>
      </c>
      <c r="AV155" s="194" t="str">
        <f>IF(Main!AA55="","",Main!AA55)</f>
        <v>07</v>
      </c>
      <c r="AW155" s="194" t="str">
        <f>IF(Main!AB55="","",Main!AB55)</f>
        <v>2038</v>
      </c>
      <c r="AX155" s="194" t="str">
        <f>IF(Main!AC55="","",Main!AC55)</f>
        <v>A</v>
      </c>
      <c r="AY155" s="194" t="str">
        <f>IF(Main!AD55="","",Main!AD55)</f>
        <v>01T</v>
      </c>
      <c r="AZ155" s="194" t="str">
        <f>IF(Main!AE55="","",Main!AE55)</f>
        <v>02T</v>
      </c>
      <c r="BA155" s="194" t="str">
        <f>IF(Main!AF55="","",Main!AF55)</f>
        <v>09H</v>
      </c>
      <c r="BB155" s="194" t="str">
        <f>IF(Main!AG55="","",Main!AG55)</f>
        <v>13E</v>
      </c>
      <c r="BC155" s="194" t="str">
        <f>IF(Main!AH55="","",Main!AH55)</f>
        <v>T</v>
      </c>
      <c r="BD155" s="194" t="str">
        <f>IF(Main!AI55="","",Main!AI55)</f>
        <v>15T</v>
      </c>
      <c r="BE155" s="194" t="str">
        <f>IF(Main!AJ55="","",Main!AJ55)</f>
        <v>19T</v>
      </c>
      <c r="BF155" s="194" t="str">
        <f>IF(Main!AK55="","",Main!AK55)</f>
        <v>21T</v>
      </c>
      <c r="BG155" s="194">
        <f>IF(Main!AL55="","",Main!AL55)</f>
        <v>6</v>
      </c>
      <c r="BH155" s="194" t="str">
        <f>IF(Main!AM55="","",Main!AM55)</f>
        <v/>
      </c>
      <c r="BI155" s="197" t="str">
        <f>IF(Main!AN55="","",Main!AN55)</f>
        <v>Fee Paid Rs: 125</v>
      </c>
    </row>
    <row r="156" spans="1:61" ht="15" customHeight="1">
      <c r="A156" s="201"/>
      <c r="B156" s="19" t="str">
        <f>MID(Main!AQ55,1,1)</f>
        <v>S</v>
      </c>
      <c r="C156" s="19" t="str">
        <f>MID(Main!AQ55,2,1)</f>
        <v>H</v>
      </c>
      <c r="D156" s="19" t="str">
        <f>MID(Main!AQ55,3,1)</f>
        <v>A</v>
      </c>
      <c r="E156" s="19" t="str">
        <f>MID(Main!AQ55,4,1)</f>
        <v>I</v>
      </c>
      <c r="F156" s="19" t="str">
        <f>MID(Main!AQ55,5,1)</f>
        <v>K</v>
      </c>
      <c r="G156" s="19" t="str">
        <f>MID(Main!AQ55,6,1)</f>
        <v xml:space="preserve"> </v>
      </c>
      <c r="H156" s="19" t="str">
        <f>MID(Main!AQ55,7,1)</f>
        <v>V</v>
      </c>
      <c r="I156" s="19" t="str">
        <f>MID(Main!AQ55,8,1)</f>
        <v>E</v>
      </c>
      <c r="J156" s="19" t="str">
        <f>MID(Main!AQ55,9,1)</f>
        <v>N</v>
      </c>
      <c r="K156" s="19" t="str">
        <f>MID(Main!AQ55,10,1)</f>
        <v>K</v>
      </c>
      <c r="L156" s="19" t="str">
        <f>MID(Main!AQ55,11,1)</f>
        <v>A</v>
      </c>
      <c r="M156" s="19" t="str">
        <f>MID(Main!AQ55,12,1)</f>
        <v>T</v>
      </c>
      <c r="N156" s="19" t="str">
        <f>MID(Main!AQ55,13,1)</f>
        <v>A</v>
      </c>
      <c r="O156" s="19" t="str">
        <f>MID(Main!AQ55,14,1)</f>
        <v>R</v>
      </c>
      <c r="P156" s="19" t="str">
        <f>MID(Main!AQ55,15,1)</f>
        <v>A</v>
      </c>
      <c r="Q156" s="19" t="str">
        <f>MID(Main!AQ55,16,1)</f>
        <v>M</v>
      </c>
      <c r="R156" s="19" t="str">
        <f>MID(Main!AQ55,17,1)</f>
        <v>A</v>
      </c>
      <c r="S156" s="19" t="str">
        <f>MID(Main!AQ55,18,1)</f>
        <v>N</v>
      </c>
      <c r="T156" s="19" t="str">
        <f>MID(Main!AQ55,19,1)</f>
        <v>A</v>
      </c>
      <c r="U156" s="19" t="str">
        <f>MID(Main!AQ55,20,1)</f>
        <v>I</v>
      </c>
      <c r="V156" s="19" t="str">
        <f>MID(Main!AQ55,21,1)</f>
        <v>A</v>
      </c>
      <c r="W156" s="19" t="str">
        <f>MID(Main!AQ55,22,1)</f>
        <v>H</v>
      </c>
      <c r="X156" s="19" t="str">
        <f>MID(Main!AQ55,23,1)</f>
        <v/>
      </c>
      <c r="Y156" s="19" t="str">
        <f>MID(Main!AQ55,24,1)</f>
        <v/>
      </c>
      <c r="Z156" s="19" t="str">
        <f>MID(Main!AQ55,25,1)</f>
        <v/>
      </c>
      <c r="AA156" s="19" t="str">
        <f>MID(Main!AQ55,26,1)</f>
        <v/>
      </c>
      <c r="AB156" s="19" t="str">
        <f>MID(Main!AQ55,27,1)</f>
        <v/>
      </c>
      <c r="AC156" s="19" t="str">
        <f>MID(Main!AQ55,28,1)</f>
        <v/>
      </c>
      <c r="AD156" s="19" t="str">
        <f>MID(Main!AQ55,29,1)</f>
        <v/>
      </c>
      <c r="AE156" s="19" t="str">
        <f>MID(Main!AQ55,30,1)</f>
        <v/>
      </c>
      <c r="AF156" s="19" t="str">
        <f>MID(Main!AQ55,31,1)</f>
        <v/>
      </c>
      <c r="AG156" s="19" t="str">
        <f>MID(Main!AQ55,32,1)</f>
        <v/>
      </c>
      <c r="AH156" s="19" t="str">
        <f>MID(Main!AQ55,33,1)</f>
        <v/>
      </c>
      <c r="AI156" s="19" t="str">
        <f>MID(Main!AQ55,34,1)</f>
        <v/>
      </c>
      <c r="AJ156" s="19" t="str">
        <f>MID(Main!AQ55,35,1)</f>
        <v/>
      </c>
      <c r="AK156" s="19" t="str">
        <f>MID(Main!AQ55,36,1)</f>
        <v/>
      </c>
      <c r="AL156" s="19" t="str">
        <f>MID(Main!AQ55,37,1)</f>
        <v/>
      </c>
      <c r="AM156" s="19" t="str">
        <f>MID(Main!AQ55,38,1)</f>
        <v/>
      </c>
      <c r="AN156" s="19" t="str">
        <f>MID(Main!AQ55,39,1)</f>
        <v/>
      </c>
      <c r="AO156" s="19" t="str">
        <f>MID(Main!AQ55,40,1)</f>
        <v/>
      </c>
      <c r="AP156" s="19" t="str">
        <f>MID(Main!AQ55,41,1)</f>
        <v/>
      </c>
      <c r="AQ156" s="19" t="str">
        <f>MID(Main!AQ55,42,1)</f>
        <v/>
      </c>
      <c r="AR156" s="195"/>
      <c r="AS156" s="195"/>
      <c r="AT156" s="195"/>
      <c r="AU156" s="195"/>
      <c r="AV156" s="195"/>
      <c r="AW156" s="195"/>
      <c r="AX156" s="195"/>
      <c r="AY156" s="195"/>
      <c r="AZ156" s="195"/>
      <c r="BA156" s="195"/>
      <c r="BB156" s="195"/>
      <c r="BC156" s="195"/>
      <c r="BD156" s="195"/>
      <c r="BE156" s="195"/>
      <c r="BF156" s="195"/>
      <c r="BG156" s="195"/>
      <c r="BH156" s="195"/>
      <c r="BI156" s="198"/>
    </row>
    <row r="157" spans="1:61" ht="15" customHeight="1">
      <c r="A157" s="202"/>
      <c r="B157" s="20" t="str">
        <f>MID(Main!AR55,1,1)</f>
        <v>S</v>
      </c>
      <c r="C157" s="20" t="str">
        <f>MID(Main!AR55,2,1)</f>
        <v>H</v>
      </c>
      <c r="D157" s="20" t="str">
        <f>MID(Main!AR55,3,1)</f>
        <v>A</v>
      </c>
      <c r="E157" s="20" t="str">
        <f>MID(Main!AR55,4,1)</f>
        <v>I</v>
      </c>
      <c r="F157" s="20" t="str">
        <f>MID(Main!AR55,5,1)</f>
        <v>K</v>
      </c>
      <c r="G157" s="20" t="str">
        <f>MID(Main!AR55,6,1)</f>
        <v xml:space="preserve"> </v>
      </c>
      <c r="H157" s="20" t="str">
        <f>MID(Main!AR55,7,1)</f>
        <v>N</v>
      </c>
      <c r="I157" s="20" t="str">
        <f>MID(Main!AR55,8,1)</f>
        <v>A</v>
      </c>
      <c r="J157" s="20" t="str">
        <f>MID(Main!AR55,9,1)</f>
        <v>G</v>
      </c>
      <c r="K157" s="20" t="str">
        <f>MID(Main!AR55,10,1)</f>
        <v>A</v>
      </c>
      <c r="L157" s="20" t="str">
        <f>MID(Main!AR55,11,1)</f>
        <v>M</v>
      </c>
      <c r="M157" s="20" t="str">
        <f>MID(Main!AR55,12,1)</f>
        <v>A</v>
      </c>
      <c r="N157" s="20" t="str">
        <f>MID(Main!AR55,13,1)</f>
        <v>N</v>
      </c>
      <c r="O157" s="20" t="str">
        <f>MID(Main!AR55,14,1)</f>
        <v>I</v>
      </c>
      <c r="P157" s="20" t="str">
        <f>MID(Main!AR55,15,1)</f>
        <v/>
      </c>
      <c r="Q157" s="20" t="str">
        <f>MID(Main!AR55,16,1)</f>
        <v/>
      </c>
      <c r="R157" s="20" t="str">
        <f>MID(Main!AR55,17,1)</f>
        <v/>
      </c>
      <c r="S157" s="20" t="str">
        <f>MID(Main!AR55,18,1)</f>
        <v/>
      </c>
      <c r="T157" s="20" t="str">
        <f>MID(Main!AR55,19,1)</f>
        <v/>
      </c>
      <c r="U157" s="20" t="str">
        <f>MID(Main!AR55,20,1)</f>
        <v/>
      </c>
      <c r="V157" s="20" t="str">
        <f>MID(Main!AR55,21,1)</f>
        <v/>
      </c>
      <c r="W157" s="20" t="str">
        <f>MID(Main!AR55,22,1)</f>
        <v/>
      </c>
      <c r="X157" s="20" t="str">
        <f>MID(Main!AR55,23,1)</f>
        <v/>
      </c>
      <c r="Y157" s="20" t="str">
        <f>MID(Main!AR55,24,1)</f>
        <v/>
      </c>
      <c r="Z157" s="20" t="str">
        <f>MID(Main!AR55,25,1)</f>
        <v/>
      </c>
      <c r="AA157" s="20" t="str">
        <f>MID(Main!AR55,26,1)</f>
        <v/>
      </c>
      <c r="AB157" s="20" t="str">
        <f>MID(Main!AR55,27,1)</f>
        <v/>
      </c>
      <c r="AC157" s="20" t="str">
        <f>MID(Main!AR55,28,1)</f>
        <v/>
      </c>
      <c r="AD157" s="20" t="str">
        <f>MID(Main!AR55,29,1)</f>
        <v/>
      </c>
      <c r="AE157" s="20" t="str">
        <f>MID(Main!AR55,30,1)</f>
        <v/>
      </c>
      <c r="AF157" s="20" t="str">
        <f>MID(Main!AR55,31,1)</f>
        <v/>
      </c>
      <c r="AG157" s="20" t="str">
        <f>MID(Main!AR55,32,1)</f>
        <v/>
      </c>
      <c r="AH157" s="20" t="str">
        <f>MID(Main!AR55,33,1)</f>
        <v/>
      </c>
      <c r="AI157" s="20" t="str">
        <f>MID(Main!AR55,34,1)</f>
        <v/>
      </c>
      <c r="AJ157" s="20" t="str">
        <f>MID(Main!AR55,35,1)</f>
        <v/>
      </c>
      <c r="AK157" s="20" t="str">
        <f>MID(Main!AR55,36,1)</f>
        <v/>
      </c>
      <c r="AL157" s="20" t="str">
        <f>MID(Main!AR55,37,1)</f>
        <v/>
      </c>
      <c r="AM157" s="20" t="str">
        <f>MID(Main!AR55,38,1)</f>
        <v/>
      </c>
      <c r="AN157" s="20" t="str">
        <f>MID(Main!AR55,39,1)</f>
        <v/>
      </c>
      <c r="AO157" s="20" t="str">
        <f>MID(Main!AR55,40,1)</f>
        <v/>
      </c>
      <c r="AP157" s="20" t="str">
        <f>MID(Main!AR55,41,1)</f>
        <v/>
      </c>
      <c r="AQ157" s="20" t="str">
        <f>MID(Main!AR55,42,1)</f>
        <v/>
      </c>
      <c r="AR157" s="196"/>
      <c r="AS157" s="196"/>
      <c r="AT157" s="196"/>
      <c r="AU157" s="196"/>
      <c r="AV157" s="196"/>
      <c r="AW157" s="196"/>
      <c r="AX157" s="196"/>
      <c r="AY157" s="196"/>
      <c r="AZ157" s="196"/>
      <c r="BA157" s="196"/>
      <c r="BB157" s="196"/>
      <c r="BC157" s="196"/>
      <c r="BD157" s="196"/>
      <c r="BE157" s="196"/>
      <c r="BF157" s="196"/>
      <c r="BG157" s="196"/>
      <c r="BH157" s="196"/>
      <c r="BI157" s="199"/>
    </row>
    <row r="158" spans="1:61" ht="15" customHeight="1">
      <c r="A158" s="200">
        <f>IF(AR158="","",SUBTOTAL(103,$AR$8:AR158))</f>
        <v>51</v>
      </c>
      <c r="B158" s="18" t="str">
        <f>MID(Main!AP56,1,1)</f>
        <v>S</v>
      </c>
      <c r="C158" s="18" t="str">
        <f>MID(Main!AP56,2,1)</f>
        <v>H</v>
      </c>
      <c r="D158" s="18" t="str">
        <f>MID(Main!AP56,3,1)</f>
        <v>A</v>
      </c>
      <c r="E158" s="18" t="str">
        <f>MID(Main!AP56,4,1)</f>
        <v>I</v>
      </c>
      <c r="F158" s="18" t="str">
        <f>MID(Main!AP56,5,1)</f>
        <v>K</v>
      </c>
      <c r="G158" s="18" t="str">
        <f>MID(Main!AP56,6,1)</f>
        <v xml:space="preserve"> </v>
      </c>
      <c r="H158" s="18" t="str">
        <f>MID(Main!AP56,7,1)</f>
        <v>M</v>
      </c>
      <c r="I158" s="18" t="str">
        <f>MID(Main!AP56,8,1)</f>
        <v>U</v>
      </c>
      <c r="J158" s="18" t="str">
        <f>MID(Main!AP56,9,1)</f>
        <v>J</v>
      </c>
      <c r="K158" s="18" t="str">
        <f>MID(Main!AP56,10,1)</f>
        <v>A</v>
      </c>
      <c r="L158" s="18" t="str">
        <f>MID(Main!AP56,11,1)</f>
        <v>F</v>
      </c>
      <c r="M158" s="18" t="str">
        <f>MID(Main!AP56,12,1)</f>
        <v>A</v>
      </c>
      <c r="N158" s="18" t="str">
        <f>MID(Main!AP56,13,1)</f>
        <v>R</v>
      </c>
      <c r="O158" s="18" t="str">
        <f>MID(Main!AP56,14,1)</f>
        <v/>
      </c>
      <c r="P158" s="18" t="str">
        <f>MID(Main!AP56,15,1)</f>
        <v/>
      </c>
      <c r="Q158" s="18" t="str">
        <f>MID(Main!AP56,16,1)</f>
        <v/>
      </c>
      <c r="R158" s="18" t="str">
        <f>MID(Main!AP56,17,1)</f>
        <v/>
      </c>
      <c r="S158" s="18" t="str">
        <f>MID(Main!AP56,18,1)</f>
        <v/>
      </c>
      <c r="T158" s="18" t="str">
        <f>MID(Main!AP56,19,1)</f>
        <v/>
      </c>
      <c r="U158" s="18" t="str">
        <f>MID(Main!AP56,20,1)</f>
        <v/>
      </c>
      <c r="V158" s="18" t="str">
        <f>MID(Main!AP56,21,1)</f>
        <v/>
      </c>
      <c r="W158" s="18" t="str">
        <f>MID(Main!AP56,22,1)</f>
        <v/>
      </c>
      <c r="X158" s="18" t="str">
        <f>MID(Main!AP56,23,1)</f>
        <v/>
      </c>
      <c r="Y158" s="18" t="str">
        <f>MID(Main!AP56,24,1)</f>
        <v/>
      </c>
      <c r="Z158" s="18" t="str">
        <f>MID(Main!AP56,25,1)</f>
        <v/>
      </c>
      <c r="AA158" s="18" t="str">
        <f>MID(Main!AP56,26,1)</f>
        <v/>
      </c>
      <c r="AB158" s="18" t="str">
        <f>MID(Main!AP56,27,1)</f>
        <v/>
      </c>
      <c r="AC158" s="18" t="str">
        <f>MID(Main!AP56,28,1)</f>
        <v/>
      </c>
      <c r="AD158" s="18" t="str">
        <f>MID(Main!AP56,29,1)</f>
        <v/>
      </c>
      <c r="AE158" s="18" t="str">
        <f>MID(Main!AP56,30,1)</f>
        <v/>
      </c>
      <c r="AF158" s="18" t="str">
        <f>MID(Main!AP56,31,1)</f>
        <v/>
      </c>
      <c r="AG158" s="18" t="str">
        <f>MID(Main!AP56,32,1)</f>
        <v/>
      </c>
      <c r="AH158" s="18" t="str">
        <f>MID(Main!AP56,33,1)</f>
        <v/>
      </c>
      <c r="AI158" s="18" t="str">
        <f>MID(Main!AP56,34,1)</f>
        <v/>
      </c>
      <c r="AJ158" s="18" t="str">
        <f>MID(Main!AP56,35,1)</f>
        <v/>
      </c>
      <c r="AK158" s="18" t="str">
        <f>MID(Main!AP56,36,1)</f>
        <v/>
      </c>
      <c r="AL158" s="18" t="str">
        <f>MID(Main!AP56,37,1)</f>
        <v/>
      </c>
      <c r="AM158" s="18" t="str">
        <f>MID(Main!AP56,38,1)</f>
        <v/>
      </c>
      <c r="AN158" s="18" t="str">
        <f>MID(Main!AP56,39,1)</f>
        <v/>
      </c>
      <c r="AO158" s="18" t="str">
        <f>MID(Main!AP56,40,1)</f>
        <v/>
      </c>
      <c r="AP158" s="18" t="str">
        <f>MID(Main!AP56,41,1)</f>
        <v/>
      </c>
      <c r="AQ158" s="18" t="str">
        <f>MID(Main!AP56,42,1)</f>
        <v/>
      </c>
      <c r="AR158" s="194" t="str">
        <f>IF(Main!W56="","",Main!W56)</f>
        <v>B</v>
      </c>
      <c r="AS158" s="194" t="str">
        <f>IF(Main!X56="","",Main!X56)</f>
        <v/>
      </c>
      <c r="AT158" s="194" t="str">
        <f>IF(Main!Y56="","",Main!Y56)</f>
        <v/>
      </c>
      <c r="AU158" s="194" t="str">
        <f>IF(Main!Z56="","",Main!Z56)</f>
        <v>01</v>
      </c>
      <c r="AV158" s="194" t="str">
        <f>IF(Main!AA56="","",Main!AA56)</f>
        <v>07</v>
      </c>
      <c r="AW158" s="194" t="str">
        <f>IF(Main!AB56="","",Main!AB56)</f>
        <v>2039</v>
      </c>
      <c r="AX158" s="194" t="str">
        <f>IF(Main!AC56="","",Main!AC56)</f>
        <v>A</v>
      </c>
      <c r="AY158" s="194" t="str">
        <f>IF(Main!AD56="","",Main!AD56)</f>
        <v>01T</v>
      </c>
      <c r="AZ158" s="194" t="str">
        <f>IF(Main!AE56="","",Main!AE56)</f>
        <v>02T</v>
      </c>
      <c r="BA158" s="194" t="str">
        <f>IF(Main!AF56="","",Main!AF56)</f>
        <v>09H</v>
      </c>
      <c r="BB158" s="194" t="str">
        <f>IF(Main!AG56="","",Main!AG56)</f>
        <v>13E</v>
      </c>
      <c r="BC158" s="194" t="str">
        <f>IF(Main!AH56="","",Main!AH56)</f>
        <v>T</v>
      </c>
      <c r="BD158" s="194" t="str">
        <f>IF(Main!AI56="","",Main!AI56)</f>
        <v>15T</v>
      </c>
      <c r="BE158" s="194" t="str">
        <f>IF(Main!AJ56="","",Main!AJ56)</f>
        <v>19T</v>
      </c>
      <c r="BF158" s="194" t="str">
        <f>IF(Main!AK56="","",Main!AK56)</f>
        <v>21T</v>
      </c>
      <c r="BG158" s="194">
        <f>IF(Main!AL56="","",Main!AL56)</f>
        <v>6</v>
      </c>
      <c r="BH158" s="194" t="str">
        <f>IF(Main!AM56="","",Main!AM56)</f>
        <v/>
      </c>
      <c r="BI158" s="197" t="str">
        <f>IF(Main!AN56="","",Main!AN56)</f>
        <v>Fee Paid Rs: 125</v>
      </c>
    </row>
    <row r="159" spans="1:61" ht="15" customHeight="1">
      <c r="A159" s="201"/>
      <c r="B159" s="19" t="str">
        <f>MID(Main!AQ56,1,1)</f>
        <v>S</v>
      </c>
      <c r="C159" s="19" t="str">
        <f>MID(Main!AQ56,2,1)</f>
        <v>H</v>
      </c>
      <c r="D159" s="19" t="str">
        <f>MID(Main!AQ56,3,1)</f>
        <v>A</v>
      </c>
      <c r="E159" s="19" t="str">
        <f>MID(Main!AQ56,4,1)</f>
        <v>I</v>
      </c>
      <c r="F159" s="19" t="str">
        <f>MID(Main!AQ56,5,1)</f>
        <v>K</v>
      </c>
      <c r="G159" s="19" t="str">
        <f>MID(Main!AQ56,6,1)</f>
        <v xml:space="preserve"> </v>
      </c>
      <c r="H159" s="19" t="str">
        <f>MID(Main!AQ56,7,1)</f>
        <v>V</v>
      </c>
      <c r="I159" s="19" t="str">
        <f>MID(Main!AQ56,8,1)</f>
        <v>E</v>
      </c>
      <c r="J159" s="19" t="str">
        <f>MID(Main!AQ56,9,1)</f>
        <v>N</v>
      </c>
      <c r="K159" s="19" t="str">
        <f>MID(Main!AQ56,10,1)</f>
        <v>K</v>
      </c>
      <c r="L159" s="19" t="str">
        <f>MID(Main!AQ56,11,1)</f>
        <v>A</v>
      </c>
      <c r="M159" s="19" t="str">
        <f>MID(Main!AQ56,12,1)</f>
        <v>T</v>
      </c>
      <c r="N159" s="19" t="str">
        <f>MID(Main!AQ56,13,1)</f>
        <v>A</v>
      </c>
      <c r="O159" s="19" t="str">
        <f>MID(Main!AQ56,14,1)</f>
        <v>R</v>
      </c>
      <c r="P159" s="19" t="str">
        <f>MID(Main!AQ56,15,1)</f>
        <v>A</v>
      </c>
      <c r="Q159" s="19" t="str">
        <f>MID(Main!AQ56,16,1)</f>
        <v>M</v>
      </c>
      <c r="R159" s="19" t="str">
        <f>MID(Main!AQ56,17,1)</f>
        <v>A</v>
      </c>
      <c r="S159" s="19" t="str">
        <f>MID(Main!AQ56,18,1)</f>
        <v>N</v>
      </c>
      <c r="T159" s="19" t="str">
        <f>MID(Main!AQ56,19,1)</f>
        <v>A</v>
      </c>
      <c r="U159" s="19" t="str">
        <f>MID(Main!AQ56,20,1)</f>
        <v>I</v>
      </c>
      <c r="V159" s="19" t="str">
        <f>MID(Main!AQ56,21,1)</f>
        <v>A</v>
      </c>
      <c r="W159" s="19" t="str">
        <f>MID(Main!AQ56,22,1)</f>
        <v>H</v>
      </c>
      <c r="X159" s="19" t="str">
        <f>MID(Main!AQ56,23,1)</f>
        <v/>
      </c>
      <c r="Y159" s="19" t="str">
        <f>MID(Main!AQ56,24,1)</f>
        <v/>
      </c>
      <c r="Z159" s="19" t="str">
        <f>MID(Main!AQ56,25,1)</f>
        <v/>
      </c>
      <c r="AA159" s="19" t="str">
        <f>MID(Main!AQ56,26,1)</f>
        <v/>
      </c>
      <c r="AB159" s="19" t="str">
        <f>MID(Main!AQ56,27,1)</f>
        <v/>
      </c>
      <c r="AC159" s="19" t="str">
        <f>MID(Main!AQ56,28,1)</f>
        <v/>
      </c>
      <c r="AD159" s="19" t="str">
        <f>MID(Main!AQ56,29,1)</f>
        <v/>
      </c>
      <c r="AE159" s="19" t="str">
        <f>MID(Main!AQ56,30,1)</f>
        <v/>
      </c>
      <c r="AF159" s="19" t="str">
        <f>MID(Main!AQ56,31,1)</f>
        <v/>
      </c>
      <c r="AG159" s="19" t="str">
        <f>MID(Main!AQ56,32,1)</f>
        <v/>
      </c>
      <c r="AH159" s="19" t="str">
        <f>MID(Main!AQ56,33,1)</f>
        <v/>
      </c>
      <c r="AI159" s="19" t="str">
        <f>MID(Main!AQ56,34,1)</f>
        <v/>
      </c>
      <c r="AJ159" s="19" t="str">
        <f>MID(Main!AQ56,35,1)</f>
        <v/>
      </c>
      <c r="AK159" s="19" t="str">
        <f>MID(Main!AQ56,36,1)</f>
        <v/>
      </c>
      <c r="AL159" s="19" t="str">
        <f>MID(Main!AQ56,37,1)</f>
        <v/>
      </c>
      <c r="AM159" s="19" t="str">
        <f>MID(Main!AQ56,38,1)</f>
        <v/>
      </c>
      <c r="AN159" s="19" t="str">
        <f>MID(Main!AQ56,39,1)</f>
        <v/>
      </c>
      <c r="AO159" s="19" t="str">
        <f>MID(Main!AQ56,40,1)</f>
        <v/>
      </c>
      <c r="AP159" s="19" t="str">
        <f>MID(Main!AQ56,41,1)</f>
        <v/>
      </c>
      <c r="AQ159" s="19" t="str">
        <f>MID(Main!AQ56,42,1)</f>
        <v/>
      </c>
      <c r="AR159" s="195"/>
      <c r="AS159" s="195"/>
      <c r="AT159" s="195"/>
      <c r="AU159" s="195"/>
      <c r="AV159" s="195"/>
      <c r="AW159" s="195"/>
      <c r="AX159" s="195"/>
      <c r="AY159" s="195"/>
      <c r="AZ159" s="195"/>
      <c r="BA159" s="195"/>
      <c r="BB159" s="195"/>
      <c r="BC159" s="195"/>
      <c r="BD159" s="195"/>
      <c r="BE159" s="195"/>
      <c r="BF159" s="195"/>
      <c r="BG159" s="195"/>
      <c r="BH159" s="195"/>
      <c r="BI159" s="198"/>
    </row>
    <row r="160" spans="1:61" ht="15" customHeight="1">
      <c r="A160" s="202"/>
      <c r="B160" s="20" t="str">
        <f>MID(Main!AR56,1,1)</f>
        <v>S</v>
      </c>
      <c r="C160" s="20" t="str">
        <f>MID(Main!AR56,2,1)</f>
        <v>H</v>
      </c>
      <c r="D160" s="20" t="str">
        <f>MID(Main!AR56,3,1)</f>
        <v>A</v>
      </c>
      <c r="E160" s="20" t="str">
        <f>MID(Main!AR56,4,1)</f>
        <v>I</v>
      </c>
      <c r="F160" s="20" t="str">
        <f>MID(Main!AR56,5,1)</f>
        <v>K</v>
      </c>
      <c r="G160" s="20" t="str">
        <f>MID(Main!AR56,6,1)</f>
        <v xml:space="preserve"> </v>
      </c>
      <c r="H160" s="20" t="str">
        <f>MID(Main!AR56,7,1)</f>
        <v>N</v>
      </c>
      <c r="I160" s="20" t="str">
        <f>MID(Main!AR56,8,1)</f>
        <v>A</v>
      </c>
      <c r="J160" s="20" t="str">
        <f>MID(Main!AR56,9,1)</f>
        <v>G</v>
      </c>
      <c r="K160" s="20" t="str">
        <f>MID(Main!AR56,10,1)</f>
        <v>A</v>
      </c>
      <c r="L160" s="20" t="str">
        <f>MID(Main!AR56,11,1)</f>
        <v>M</v>
      </c>
      <c r="M160" s="20" t="str">
        <f>MID(Main!AR56,12,1)</f>
        <v>A</v>
      </c>
      <c r="N160" s="20" t="str">
        <f>MID(Main!AR56,13,1)</f>
        <v>N</v>
      </c>
      <c r="O160" s="20" t="str">
        <f>MID(Main!AR56,14,1)</f>
        <v>I</v>
      </c>
      <c r="P160" s="20" t="str">
        <f>MID(Main!AR56,15,1)</f>
        <v/>
      </c>
      <c r="Q160" s="20" t="str">
        <f>MID(Main!AR56,16,1)</f>
        <v/>
      </c>
      <c r="R160" s="20" t="str">
        <f>MID(Main!AR56,17,1)</f>
        <v/>
      </c>
      <c r="S160" s="20" t="str">
        <f>MID(Main!AR56,18,1)</f>
        <v/>
      </c>
      <c r="T160" s="20" t="str">
        <f>MID(Main!AR56,19,1)</f>
        <v/>
      </c>
      <c r="U160" s="20" t="str">
        <f>MID(Main!AR56,20,1)</f>
        <v/>
      </c>
      <c r="V160" s="20" t="str">
        <f>MID(Main!AR56,21,1)</f>
        <v/>
      </c>
      <c r="W160" s="20" t="str">
        <f>MID(Main!AR56,22,1)</f>
        <v/>
      </c>
      <c r="X160" s="20" t="str">
        <f>MID(Main!AR56,23,1)</f>
        <v/>
      </c>
      <c r="Y160" s="20" t="str">
        <f>MID(Main!AR56,24,1)</f>
        <v/>
      </c>
      <c r="Z160" s="20" t="str">
        <f>MID(Main!AR56,25,1)</f>
        <v/>
      </c>
      <c r="AA160" s="20" t="str">
        <f>MID(Main!AR56,26,1)</f>
        <v/>
      </c>
      <c r="AB160" s="20" t="str">
        <f>MID(Main!AR56,27,1)</f>
        <v/>
      </c>
      <c r="AC160" s="20" t="str">
        <f>MID(Main!AR56,28,1)</f>
        <v/>
      </c>
      <c r="AD160" s="20" t="str">
        <f>MID(Main!AR56,29,1)</f>
        <v/>
      </c>
      <c r="AE160" s="20" t="str">
        <f>MID(Main!AR56,30,1)</f>
        <v/>
      </c>
      <c r="AF160" s="20" t="str">
        <f>MID(Main!AR56,31,1)</f>
        <v/>
      </c>
      <c r="AG160" s="20" t="str">
        <f>MID(Main!AR56,32,1)</f>
        <v/>
      </c>
      <c r="AH160" s="20" t="str">
        <f>MID(Main!AR56,33,1)</f>
        <v/>
      </c>
      <c r="AI160" s="20" t="str">
        <f>MID(Main!AR56,34,1)</f>
        <v/>
      </c>
      <c r="AJ160" s="20" t="str">
        <f>MID(Main!AR56,35,1)</f>
        <v/>
      </c>
      <c r="AK160" s="20" t="str">
        <f>MID(Main!AR56,36,1)</f>
        <v/>
      </c>
      <c r="AL160" s="20" t="str">
        <f>MID(Main!AR56,37,1)</f>
        <v/>
      </c>
      <c r="AM160" s="20" t="str">
        <f>MID(Main!AR56,38,1)</f>
        <v/>
      </c>
      <c r="AN160" s="20" t="str">
        <f>MID(Main!AR56,39,1)</f>
        <v/>
      </c>
      <c r="AO160" s="20" t="str">
        <f>MID(Main!AR56,40,1)</f>
        <v/>
      </c>
      <c r="AP160" s="20" t="str">
        <f>MID(Main!AR56,41,1)</f>
        <v/>
      </c>
      <c r="AQ160" s="20" t="str">
        <f>MID(Main!AR56,42,1)</f>
        <v/>
      </c>
      <c r="AR160" s="196"/>
      <c r="AS160" s="196"/>
      <c r="AT160" s="196"/>
      <c r="AU160" s="196"/>
      <c r="AV160" s="196"/>
      <c r="AW160" s="196"/>
      <c r="AX160" s="196"/>
      <c r="AY160" s="196"/>
      <c r="AZ160" s="196"/>
      <c r="BA160" s="196"/>
      <c r="BB160" s="196"/>
      <c r="BC160" s="196"/>
      <c r="BD160" s="196"/>
      <c r="BE160" s="196"/>
      <c r="BF160" s="196"/>
      <c r="BG160" s="196"/>
      <c r="BH160" s="196"/>
      <c r="BI160" s="199"/>
    </row>
    <row r="161" spans="1:61" ht="15" customHeight="1">
      <c r="A161" s="200">
        <f>IF(AR161="","",SUBTOTAL(103,$AR$8:AR161))</f>
        <v>52</v>
      </c>
      <c r="B161" s="18" t="str">
        <f>MID(Main!AP57,1,1)</f>
        <v>S</v>
      </c>
      <c r="C161" s="18" t="str">
        <f>MID(Main!AP57,2,1)</f>
        <v>H</v>
      </c>
      <c r="D161" s="18" t="str">
        <f>MID(Main!AP57,3,1)</f>
        <v>A</v>
      </c>
      <c r="E161" s="18" t="str">
        <f>MID(Main!AP57,4,1)</f>
        <v>I</v>
      </c>
      <c r="F161" s="18" t="str">
        <f>MID(Main!AP57,5,1)</f>
        <v>K</v>
      </c>
      <c r="G161" s="18" t="str">
        <f>MID(Main!AP57,6,1)</f>
        <v xml:space="preserve"> </v>
      </c>
      <c r="H161" s="18" t="str">
        <f>MID(Main!AP57,7,1)</f>
        <v>M</v>
      </c>
      <c r="I161" s="18" t="str">
        <f>MID(Main!AP57,8,1)</f>
        <v>U</v>
      </c>
      <c r="J161" s="18" t="str">
        <f>MID(Main!AP57,9,1)</f>
        <v>J</v>
      </c>
      <c r="K161" s="18" t="str">
        <f>MID(Main!AP57,10,1)</f>
        <v>E</v>
      </c>
      <c r="L161" s="18" t="str">
        <f>MID(Main!AP57,11,1)</f>
        <v>E</v>
      </c>
      <c r="M161" s="18" t="str">
        <f>MID(Main!AP57,12,1)</f>
        <v>B</v>
      </c>
      <c r="N161" s="18" t="str">
        <f>MID(Main!AP57,13,1)</f>
        <v xml:space="preserve"> </v>
      </c>
      <c r="O161" s="18" t="str">
        <f>MID(Main!AP57,14,1)</f>
        <v>R</v>
      </c>
      <c r="P161" s="18" t="str">
        <f>MID(Main!AP57,15,1)</f>
        <v>A</v>
      </c>
      <c r="Q161" s="18" t="str">
        <f>MID(Main!AP57,16,1)</f>
        <v>H</v>
      </c>
      <c r="R161" s="18" t="str">
        <f>MID(Main!AP57,17,1)</f>
        <v>A</v>
      </c>
      <c r="S161" s="18" t="str">
        <f>MID(Main!AP57,18,1)</f>
        <v>M</v>
      </c>
      <c r="T161" s="18" t="str">
        <f>MID(Main!AP57,19,1)</f>
        <v>A</v>
      </c>
      <c r="U161" s="18" t="str">
        <f>MID(Main!AP57,20,1)</f>
        <v>N</v>
      </c>
      <c r="V161" s="18" t="str">
        <f>MID(Main!AP57,21,1)</f>
        <v/>
      </c>
      <c r="W161" s="18" t="str">
        <f>MID(Main!AP57,22,1)</f>
        <v/>
      </c>
      <c r="X161" s="18" t="str">
        <f>MID(Main!AP57,23,1)</f>
        <v/>
      </c>
      <c r="Y161" s="18" t="str">
        <f>MID(Main!AP57,24,1)</f>
        <v/>
      </c>
      <c r="Z161" s="18" t="str">
        <f>MID(Main!AP57,25,1)</f>
        <v/>
      </c>
      <c r="AA161" s="18" t="str">
        <f>MID(Main!AP57,26,1)</f>
        <v/>
      </c>
      <c r="AB161" s="18" t="str">
        <f>MID(Main!AP57,27,1)</f>
        <v/>
      </c>
      <c r="AC161" s="18" t="str">
        <f>MID(Main!AP57,28,1)</f>
        <v/>
      </c>
      <c r="AD161" s="18" t="str">
        <f>MID(Main!AP57,29,1)</f>
        <v/>
      </c>
      <c r="AE161" s="18" t="str">
        <f>MID(Main!AP57,30,1)</f>
        <v/>
      </c>
      <c r="AF161" s="18" t="str">
        <f>MID(Main!AP57,31,1)</f>
        <v/>
      </c>
      <c r="AG161" s="18" t="str">
        <f>MID(Main!AP57,32,1)</f>
        <v/>
      </c>
      <c r="AH161" s="18" t="str">
        <f>MID(Main!AP57,33,1)</f>
        <v/>
      </c>
      <c r="AI161" s="18" t="str">
        <f>MID(Main!AP57,34,1)</f>
        <v/>
      </c>
      <c r="AJ161" s="18" t="str">
        <f>MID(Main!AP57,35,1)</f>
        <v/>
      </c>
      <c r="AK161" s="18" t="str">
        <f>MID(Main!AP57,36,1)</f>
        <v/>
      </c>
      <c r="AL161" s="18" t="str">
        <f>MID(Main!AP57,37,1)</f>
        <v/>
      </c>
      <c r="AM161" s="18" t="str">
        <f>MID(Main!AP57,38,1)</f>
        <v/>
      </c>
      <c r="AN161" s="18" t="str">
        <f>MID(Main!AP57,39,1)</f>
        <v/>
      </c>
      <c r="AO161" s="18" t="str">
        <f>MID(Main!AP57,40,1)</f>
        <v/>
      </c>
      <c r="AP161" s="18" t="str">
        <f>MID(Main!AP57,41,1)</f>
        <v/>
      </c>
      <c r="AQ161" s="18" t="str">
        <f>MID(Main!AP57,42,1)</f>
        <v/>
      </c>
      <c r="AR161" s="194" t="str">
        <f>IF(Main!W57="","",Main!W57)</f>
        <v>B</v>
      </c>
      <c r="AS161" s="194" t="str">
        <f>IF(Main!X57="","",Main!X57)</f>
        <v/>
      </c>
      <c r="AT161" s="194" t="str">
        <f>IF(Main!Y57="","",Main!Y57)</f>
        <v/>
      </c>
      <c r="AU161" s="194" t="str">
        <f>IF(Main!Z57="","",Main!Z57)</f>
        <v>01</v>
      </c>
      <c r="AV161" s="194" t="str">
        <f>IF(Main!AA57="","",Main!AA57)</f>
        <v>07</v>
      </c>
      <c r="AW161" s="194" t="str">
        <f>IF(Main!AB57="","",Main!AB57)</f>
        <v>2040</v>
      </c>
      <c r="AX161" s="194" t="str">
        <f>IF(Main!AC57="","",Main!AC57)</f>
        <v>A</v>
      </c>
      <c r="AY161" s="194" t="str">
        <f>IF(Main!AD57="","",Main!AD57)</f>
        <v>01T</v>
      </c>
      <c r="AZ161" s="194" t="str">
        <f>IF(Main!AE57="","",Main!AE57)</f>
        <v>02T</v>
      </c>
      <c r="BA161" s="194" t="str">
        <f>IF(Main!AF57="","",Main!AF57)</f>
        <v>09H</v>
      </c>
      <c r="BB161" s="194" t="str">
        <f>IF(Main!AG57="","",Main!AG57)</f>
        <v>13E</v>
      </c>
      <c r="BC161" s="194" t="str">
        <f>IF(Main!AH57="","",Main!AH57)</f>
        <v>T</v>
      </c>
      <c r="BD161" s="194" t="str">
        <f>IF(Main!AI57="","",Main!AI57)</f>
        <v>15T</v>
      </c>
      <c r="BE161" s="194" t="str">
        <f>IF(Main!AJ57="","",Main!AJ57)</f>
        <v>19T</v>
      </c>
      <c r="BF161" s="194" t="str">
        <f>IF(Main!AK57="","",Main!AK57)</f>
        <v>21T</v>
      </c>
      <c r="BG161" s="194">
        <f>IF(Main!AL57="","",Main!AL57)</f>
        <v>6</v>
      </c>
      <c r="BH161" s="194" t="str">
        <f>IF(Main!AM57="","",Main!AM57)</f>
        <v/>
      </c>
      <c r="BI161" s="197" t="str">
        <f>IF(Main!AN57="","",Main!AN57)</f>
        <v>Fee Paid Rs: 125</v>
      </c>
    </row>
    <row r="162" spans="1:61" ht="15" customHeight="1">
      <c r="A162" s="201"/>
      <c r="B162" s="19" t="str">
        <f>MID(Main!AQ57,1,1)</f>
        <v>S</v>
      </c>
      <c r="C162" s="19" t="str">
        <f>MID(Main!AQ57,2,1)</f>
        <v>H</v>
      </c>
      <c r="D162" s="19" t="str">
        <f>MID(Main!AQ57,3,1)</f>
        <v>A</v>
      </c>
      <c r="E162" s="19" t="str">
        <f>MID(Main!AQ57,4,1)</f>
        <v>I</v>
      </c>
      <c r="F162" s="19" t="str">
        <f>MID(Main!AQ57,5,1)</f>
        <v>K</v>
      </c>
      <c r="G162" s="19" t="str">
        <f>MID(Main!AQ57,6,1)</f>
        <v xml:space="preserve"> </v>
      </c>
      <c r="H162" s="19" t="str">
        <f>MID(Main!AQ57,7,1)</f>
        <v>V</v>
      </c>
      <c r="I162" s="19" t="str">
        <f>MID(Main!AQ57,8,1)</f>
        <v>E</v>
      </c>
      <c r="J162" s="19" t="str">
        <f>MID(Main!AQ57,9,1)</f>
        <v>N</v>
      </c>
      <c r="K162" s="19" t="str">
        <f>MID(Main!AQ57,10,1)</f>
        <v>K</v>
      </c>
      <c r="L162" s="19" t="str">
        <f>MID(Main!AQ57,11,1)</f>
        <v>A</v>
      </c>
      <c r="M162" s="19" t="str">
        <f>MID(Main!AQ57,12,1)</f>
        <v>T</v>
      </c>
      <c r="N162" s="19" t="str">
        <f>MID(Main!AQ57,13,1)</f>
        <v>A</v>
      </c>
      <c r="O162" s="19" t="str">
        <f>MID(Main!AQ57,14,1)</f>
        <v>R</v>
      </c>
      <c r="P162" s="19" t="str">
        <f>MID(Main!AQ57,15,1)</f>
        <v>A</v>
      </c>
      <c r="Q162" s="19" t="str">
        <f>MID(Main!AQ57,16,1)</f>
        <v>M</v>
      </c>
      <c r="R162" s="19" t="str">
        <f>MID(Main!AQ57,17,1)</f>
        <v>A</v>
      </c>
      <c r="S162" s="19" t="str">
        <f>MID(Main!AQ57,18,1)</f>
        <v>N</v>
      </c>
      <c r="T162" s="19" t="str">
        <f>MID(Main!AQ57,19,1)</f>
        <v>A</v>
      </c>
      <c r="U162" s="19" t="str">
        <f>MID(Main!AQ57,20,1)</f>
        <v>I</v>
      </c>
      <c r="V162" s="19" t="str">
        <f>MID(Main!AQ57,21,1)</f>
        <v>A</v>
      </c>
      <c r="W162" s="19" t="str">
        <f>MID(Main!AQ57,22,1)</f>
        <v>H</v>
      </c>
      <c r="X162" s="19" t="str">
        <f>MID(Main!AQ57,23,1)</f>
        <v/>
      </c>
      <c r="Y162" s="19" t="str">
        <f>MID(Main!AQ57,24,1)</f>
        <v/>
      </c>
      <c r="Z162" s="19" t="str">
        <f>MID(Main!AQ57,25,1)</f>
        <v/>
      </c>
      <c r="AA162" s="19" t="str">
        <f>MID(Main!AQ57,26,1)</f>
        <v/>
      </c>
      <c r="AB162" s="19" t="str">
        <f>MID(Main!AQ57,27,1)</f>
        <v/>
      </c>
      <c r="AC162" s="19" t="str">
        <f>MID(Main!AQ57,28,1)</f>
        <v/>
      </c>
      <c r="AD162" s="19" t="str">
        <f>MID(Main!AQ57,29,1)</f>
        <v/>
      </c>
      <c r="AE162" s="19" t="str">
        <f>MID(Main!AQ57,30,1)</f>
        <v/>
      </c>
      <c r="AF162" s="19" t="str">
        <f>MID(Main!AQ57,31,1)</f>
        <v/>
      </c>
      <c r="AG162" s="19" t="str">
        <f>MID(Main!AQ57,32,1)</f>
        <v/>
      </c>
      <c r="AH162" s="19" t="str">
        <f>MID(Main!AQ57,33,1)</f>
        <v/>
      </c>
      <c r="AI162" s="19" t="str">
        <f>MID(Main!AQ57,34,1)</f>
        <v/>
      </c>
      <c r="AJ162" s="19" t="str">
        <f>MID(Main!AQ57,35,1)</f>
        <v/>
      </c>
      <c r="AK162" s="19" t="str">
        <f>MID(Main!AQ57,36,1)</f>
        <v/>
      </c>
      <c r="AL162" s="19" t="str">
        <f>MID(Main!AQ57,37,1)</f>
        <v/>
      </c>
      <c r="AM162" s="19" t="str">
        <f>MID(Main!AQ57,38,1)</f>
        <v/>
      </c>
      <c r="AN162" s="19" t="str">
        <f>MID(Main!AQ57,39,1)</f>
        <v/>
      </c>
      <c r="AO162" s="19" t="str">
        <f>MID(Main!AQ57,40,1)</f>
        <v/>
      </c>
      <c r="AP162" s="19" t="str">
        <f>MID(Main!AQ57,41,1)</f>
        <v/>
      </c>
      <c r="AQ162" s="19" t="str">
        <f>MID(Main!AQ57,42,1)</f>
        <v/>
      </c>
      <c r="AR162" s="195"/>
      <c r="AS162" s="195"/>
      <c r="AT162" s="195"/>
      <c r="AU162" s="195"/>
      <c r="AV162" s="195"/>
      <c r="AW162" s="195"/>
      <c r="AX162" s="195"/>
      <c r="AY162" s="195"/>
      <c r="AZ162" s="195"/>
      <c r="BA162" s="195"/>
      <c r="BB162" s="195"/>
      <c r="BC162" s="195"/>
      <c r="BD162" s="195"/>
      <c r="BE162" s="195"/>
      <c r="BF162" s="195"/>
      <c r="BG162" s="195"/>
      <c r="BH162" s="195"/>
      <c r="BI162" s="198"/>
    </row>
    <row r="163" spans="1:61" ht="15" customHeight="1">
      <c r="A163" s="202"/>
      <c r="B163" s="20" t="str">
        <f>MID(Main!AR57,1,1)</f>
        <v>S</v>
      </c>
      <c r="C163" s="20" t="str">
        <f>MID(Main!AR57,2,1)</f>
        <v>H</v>
      </c>
      <c r="D163" s="20" t="str">
        <f>MID(Main!AR57,3,1)</f>
        <v>A</v>
      </c>
      <c r="E163" s="20" t="str">
        <f>MID(Main!AR57,4,1)</f>
        <v>I</v>
      </c>
      <c r="F163" s="20" t="str">
        <f>MID(Main!AR57,5,1)</f>
        <v>K</v>
      </c>
      <c r="G163" s="20" t="str">
        <f>MID(Main!AR57,6,1)</f>
        <v xml:space="preserve"> </v>
      </c>
      <c r="H163" s="20" t="str">
        <f>MID(Main!AR57,7,1)</f>
        <v>N</v>
      </c>
      <c r="I163" s="20" t="str">
        <f>MID(Main!AR57,8,1)</f>
        <v>A</v>
      </c>
      <c r="J163" s="20" t="str">
        <f>MID(Main!AR57,9,1)</f>
        <v>G</v>
      </c>
      <c r="K163" s="20" t="str">
        <f>MID(Main!AR57,10,1)</f>
        <v>A</v>
      </c>
      <c r="L163" s="20" t="str">
        <f>MID(Main!AR57,11,1)</f>
        <v>M</v>
      </c>
      <c r="M163" s="20" t="str">
        <f>MID(Main!AR57,12,1)</f>
        <v>A</v>
      </c>
      <c r="N163" s="20" t="str">
        <f>MID(Main!AR57,13,1)</f>
        <v>N</v>
      </c>
      <c r="O163" s="20" t="str">
        <f>MID(Main!AR57,14,1)</f>
        <v>I</v>
      </c>
      <c r="P163" s="20" t="str">
        <f>MID(Main!AR57,15,1)</f>
        <v/>
      </c>
      <c r="Q163" s="20" t="str">
        <f>MID(Main!AR57,16,1)</f>
        <v/>
      </c>
      <c r="R163" s="20" t="str">
        <f>MID(Main!AR57,17,1)</f>
        <v/>
      </c>
      <c r="S163" s="20" t="str">
        <f>MID(Main!AR57,18,1)</f>
        <v/>
      </c>
      <c r="T163" s="20" t="str">
        <f>MID(Main!AR57,19,1)</f>
        <v/>
      </c>
      <c r="U163" s="20" t="str">
        <f>MID(Main!AR57,20,1)</f>
        <v/>
      </c>
      <c r="V163" s="20" t="str">
        <f>MID(Main!AR57,21,1)</f>
        <v/>
      </c>
      <c r="W163" s="20" t="str">
        <f>MID(Main!AR57,22,1)</f>
        <v/>
      </c>
      <c r="X163" s="20" t="str">
        <f>MID(Main!AR57,23,1)</f>
        <v/>
      </c>
      <c r="Y163" s="20" t="str">
        <f>MID(Main!AR57,24,1)</f>
        <v/>
      </c>
      <c r="Z163" s="20" t="str">
        <f>MID(Main!AR57,25,1)</f>
        <v/>
      </c>
      <c r="AA163" s="20" t="str">
        <f>MID(Main!AR57,26,1)</f>
        <v/>
      </c>
      <c r="AB163" s="20" t="str">
        <f>MID(Main!AR57,27,1)</f>
        <v/>
      </c>
      <c r="AC163" s="20" t="str">
        <f>MID(Main!AR57,28,1)</f>
        <v/>
      </c>
      <c r="AD163" s="20" t="str">
        <f>MID(Main!AR57,29,1)</f>
        <v/>
      </c>
      <c r="AE163" s="20" t="str">
        <f>MID(Main!AR57,30,1)</f>
        <v/>
      </c>
      <c r="AF163" s="20" t="str">
        <f>MID(Main!AR57,31,1)</f>
        <v/>
      </c>
      <c r="AG163" s="20" t="str">
        <f>MID(Main!AR57,32,1)</f>
        <v/>
      </c>
      <c r="AH163" s="20" t="str">
        <f>MID(Main!AR57,33,1)</f>
        <v/>
      </c>
      <c r="AI163" s="20" t="str">
        <f>MID(Main!AR57,34,1)</f>
        <v/>
      </c>
      <c r="AJ163" s="20" t="str">
        <f>MID(Main!AR57,35,1)</f>
        <v/>
      </c>
      <c r="AK163" s="20" t="str">
        <f>MID(Main!AR57,36,1)</f>
        <v/>
      </c>
      <c r="AL163" s="20" t="str">
        <f>MID(Main!AR57,37,1)</f>
        <v/>
      </c>
      <c r="AM163" s="20" t="str">
        <f>MID(Main!AR57,38,1)</f>
        <v/>
      </c>
      <c r="AN163" s="20" t="str">
        <f>MID(Main!AR57,39,1)</f>
        <v/>
      </c>
      <c r="AO163" s="20" t="str">
        <f>MID(Main!AR57,40,1)</f>
        <v/>
      </c>
      <c r="AP163" s="20" t="str">
        <f>MID(Main!AR57,41,1)</f>
        <v/>
      </c>
      <c r="AQ163" s="20" t="str">
        <f>MID(Main!AR57,42,1)</f>
        <v/>
      </c>
      <c r="AR163" s="196"/>
      <c r="AS163" s="196"/>
      <c r="AT163" s="196"/>
      <c r="AU163" s="196"/>
      <c r="AV163" s="196"/>
      <c r="AW163" s="196"/>
      <c r="AX163" s="196"/>
      <c r="AY163" s="196"/>
      <c r="AZ163" s="196"/>
      <c r="BA163" s="196"/>
      <c r="BB163" s="196"/>
      <c r="BC163" s="196"/>
      <c r="BD163" s="196"/>
      <c r="BE163" s="196"/>
      <c r="BF163" s="196"/>
      <c r="BG163" s="196"/>
      <c r="BH163" s="196"/>
      <c r="BI163" s="199"/>
    </row>
    <row r="164" spans="1:61" ht="15" customHeight="1">
      <c r="A164" s="200">
        <f>IF(AR164="","",SUBTOTAL(103,$AR$8:AR164))</f>
        <v>53</v>
      </c>
      <c r="B164" s="18" t="str">
        <f>MID(Main!AP58,1,1)</f>
        <v>M</v>
      </c>
      <c r="C164" s="18" t="str">
        <f>MID(Main!AP58,2,1)</f>
        <v>A</v>
      </c>
      <c r="D164" s="18" t="str">
        <f>MID(Main!AP58,3,1)</f>
        <v>N</v>
      </c>
      <c r="E164" s="18" t="str">
        <f>MID(Main!AP58,4,1)</f>
        <v>N</v>
      </c>
      <c r="F164" s="18" t="str">
        <f>MID(Main!AP58,5,1)</f>
        <v>A</v>
      </c>
      <c r="G164" s="18" t="str">
        <f>MID(Main!AP58,6,1)</f>
        <v>S</v>
      </c>
      <c r="H164" s="18" t="str">
        <f>MID(Main!AP58,7,1)</f>
        <v>A</v>
      </c>
      <c r="I164" s="18" t="str">
        <f>MID(Main!AP58,8,1)</f>
        <v>M</v>
      </c>
      <c r="J164" s="18" t="str">
        <f>MID(Main!AP58,9,1)</f>
        <v>U</v>
      </c>
      <c r="K164" s="18" t="str">
        <f>MID(Main!AP58,10,1)</f>
        <v>D</v>
      </c>
      <c r="L164" s="18" t="str">
        <f>MID(Main!AP58,11,1)</f>
        <v>R</v>
      </c>
      <c r="M164" s="18" t="str">
        <f>MID(Main!AP58,12,1)</f>
        <v>A</v>
      </c>
      <c r="N164" s="18" t="str">
        <f>MID(Main!AP58,13,1)</f>
        <v>M</v>
      </c>
      <c r="O164" s="18" t="str">
        <f>MID(Main!AP58,14,1)</f>
        <v xml:space="preserve"> </v>
      </c>
      <c r="P164" s="18" t="str">
        <f>MID(Main!AP58,15,1)</f>
        <v>M</v>
      </c>
      <c r="Q164" s="18" t="str">
        <f>MID(Main!AP58,16,1)</f>
        <v>U</v>
      </c>
      <c r="R164" s="18" t="str">
        <f>MID(Main!AP58,17,1)</f>
        <v>N</v>
      </c>
      <c r="S164" s="18" t="str">
        <f>MID(Main!AP58,18,1)</f>
        <v>E</v>
      </c>
      <c r="T164" s="18" t="str">
        <f>MID(Main!AP58,19,1)</f>
        <v>E</v>
      </c>
      <c r="U164" s="18" t="str">
        <f>MID(Main!AP58,20,1)</f>
        <v>N</v>
      </c>
      <c r="V164" s="18" t="str">
        <f>MID(Main!AP58,21,1)</f>
        <v>D</v>
      </c>
      <c r="W164" s="18" t="str">
        <f>MID(Main!AP58,22,1)</f>
        <v>R</v>
      </c>
      <c r="X164" s="18" t="str">
        <f>MID(Main!AP58,23,1)</f>
        <v>A</v>
      </c>
      <c r="Y164" s="18" t="str">
        <f>MID(Main!AP58,24,1)</f>
        <v/>
      </c>
      <c r="Z164" s="18" t="str">
        <f>MID(Main!AP58,25,1)</f>
        <v/>
      </c>
      <c r="AA164" s="18" t="str">
        <f>MID(Main!AP58,26,1)</f>
        <v/>
      </c>
      <c r="AB164" s="18" t="str">
        <f>MID(Main!AP58,27,1)</f>
        <v/>
      </c>
      <c r="AC164" s="18" t="str">
        <f>MID(Main!AP58,28,1)</f>
        <v/>
      </c>
      <c r="AD164" s="18" t="str">
        <f>MID(Main!AP58,29,1)</f>
        <v/>
      </c>
      <c r="AE164" s="18" t="str">
        <f>MID(Main!AP58,30,1)</f>
        <v/>
      </c>
      <c r="AF164" s="18" t="str">
        <f>MID(Main!AP58,31,1)</f>
        <v/>
      </c>
      <c r="AG164" s="18" t="str">
        <f>MID(Main!AP58,32,1)</f>
        <v/>
      </c>
      <c r="AH164" s="18" t="str">
        <f>MID(Main!AP58,33,1)</f>
        <v/>
      </c>
      <c r="AI164" s="18" t="str">
        <f>MID(Main!AP58,34,1)</f>
        <v/>
      </c>
      <c r="AJ164" s="18" t="str">
        <f>MID(Main!AP58,35,1)</f>
        <v/>
      </c>
      <c r="AK164" s="18" t="str">
        <f>MID(Main!AP58,36,1)</f>
        <v/>
      </c>
      <c r="AL164" s="18" t="str">
        <f>MID(Main!AP58,37,1)</f>
        <v/>
      </c>
      <c r="AM164" s="18" t="str">
        <f>MID(Main!AP58,38,1)</f>
        <v/>
      </c>
      <c r="AN164" s="18" t="str">
        <f>MID(Main!AP58,39,1)</f>
        <v/>
      </c>
      <c r="AO164" s="18" t="str">
        <f>MID(Main!AP58,40,1)</f>
        <v/>
      </c>
      <c r="AP164" s="18" t="str">
        <f>MID(Main!AP58,41,1)</f>
        <v/>
      </c>
      <c r="AQ164" s="18" t="str">
        <f>MID(Main!AP58,42,1)</f>
        <v/>
      </c>
      <c r="AR164" s="194" t="str">
        <f>IF(Main!W58="","",Main!W58)</f>
        <v>B</v>
      </c>
      <c r="AS164" s="194" t="str">
        <f>IF(Main!X58="","",Main!X58)</f>
        <v/>
      </c>
      <c r="AT164" s="194" t="str">
        <f>IF(Main!Y58="","",Main!Y58)</f>
        <v/>
      </c>
      <c r="AU164" s="194" t="str">
        <f>IF(Main!Z58="","",Main!Z58)</f>
        <v>01</v>
      </c>
      <c r="AV164" s="194" t="str">
        <f>IF(Main!AA58="","",Main!AA58)</f>
        <v>07</v>
      </c>
      <c r="AW164" s="194" t="str">
        <f>IF(Main!AB58="","",Main!AB58)</f>
        <v>2041</v>
      </c>
      <c r="AX164" s="194" t="str">
        <f>IF(Main!AC58="","",Main!AC58)</f>
        <v>A</v>
      </c>
      <c r="AY164" s="194" t="str">
        <f>IF(Main!AD58="","",Main!AD58)</f>
        <v>01T</v>
      </c>
      <c r="AZ164" s="194" t="str">
        <f>IF(Main!AE58="","",Main!AE58)</f>
        <v>02T</v>
      </c>
      <c r="BA164" s="194" t="str">
        <f>IF(Main!AF58="","",Main!AF58)</f>
        <v>09H</v>
      </c>
      <c r="BB164" s="194" t="str">
        <f>IF(Main!AG58="","",Main!AG58)</f>
        <v>13E</v>
      </c>
      <c r="BC164" s="194" t="str">
        <f>IF(Main!AH58="","",Main!AH58)</f>
        <v>T</v>
      </c>
      <c r="BD164" s="194" t="str">
        <f>IF(Main!AI58="","",Main!AI58)</f>
        <v>15T</v>
      </c>
      <c r="BE164" s="194" t="str">
        <f>IF(Main!AJ58="","",Main!AJ58)</f>
        <v>19T</v>
      </c>
      <c r="BF164" s="194" t="str">
        <f>IF(Main!AK58="","",Main!AK58)</f>
        <v>21T</v>
      </c>
      <c r="BG164" s="194">
        <f>IF(Main!AL58="","",Main!AL58)</f>
        <v>6</v>
      </c>
      <c r="BH164" s="194" t="str">
        <f>IF(Main!AM58="","",Main!AM58)</f>
        <v/>
      </c>
      <c r="BI164" s="197" t="str">
        <f>IF(Main!AN58="","",Main!AN58)</f>
        <v>Fee Paid Rs: 125</v>
      </c>
    </row>
    <row r="165" spans="1:61" ht="15" customHeight="1">
      <c r="A165" s="201"/>
      <c r="B165" s="19" t="str">
        <f>MID(Main!AQ58,1,1)</f>
        <v>M</v>
      </c>
      <c r="C165" s="19" t="str">
        <f>MID(Main!AQ58,2,1)</f>
        <v>A</v>
      </c>
      <c r="D165" s="19" t="str">
        <f>MID(Main!AQ58,3,1)</f>
        <v>N</v>
      </c>
      <c r="E165" s="19" t="str">
        <f>MID(Main!AQ58,4,1)</f>
        <v>N</v>
      </c>
      <c r="F165" s="19" t="str">
        <f>MID(Main!AQ58,5,1)</f>
        <v>A</v>
      </c>
      <c r="G165" s="19" t="str">
        <f>MID(Main!AQ58,6,1)</f>
        <v>S</v>
      </c>
      <c r="H165" s="19" t="str">
        <f>MID(Main!AQ58,7,1)</f>
        <v>A</v>
      </c>
      <c r="I165" s="19" t="str">
        <f>MID(Main!AQ58,8,1)</f>
        <v>M</v>
      </c>
      <c r="J165" s="19" t="str">
        <f>MID(Main!AQ58,9,1)</f>
        <v>U</v>
      </c>
      <c r="K165" s="19" t="str">
        <f>MID(Main!AQ58,10,1)</f>
        <v>D</v>
      </c>
      <c r="L165" s="19" t="str">
        <f>MID(Main!AQ58,11,1)</f>
        <v>R</v>
      </c>
      <c r="M165" s="19" t="str">
        <f>MID(Main!AQ58,12,1)</f>
        <v>A</v>
      </c>
      <c r="N165" s="19" t="str">
        <f>MID(Main!AQ58,13,1)</f>
        <v>M</v>
      </c>
      <c r="O165" s="19" t="str">
        <f>MID(Main!AQ58,14,1)</f>
        <v xml:space="preserve"> </v>
      </c>
      <c r="P165" s="19" t="str">
        <f>MID(Main!AQ58,15,1)</f>
        <v>V</v>
      </c>
      <c r="Q165" s="19" t="str">
        <f>MID(Main!AQ58,16,1)</f>
        <v>E</v>
      </c>
      <c r="R165" s="19" t="str">
        <f>MID(Main!AQ58,17,1)</f>
        <v>N</v>
      </c>
      <c r="S165" s="19" t="str">
        <f>MID(Main!AQ58,18,1)</f>
        <v>K</v>
      </c>
      <c r="T165" s="19" t="str">
        <f>MID(Main!AQ58,19,1)</f>
        <v>A</v>
      </c>
      <c r="U165" s="19" t="str">
        <f>MID(Main!AQ58,20,1)</f>
        <v>T</v>
      </c>
      <c r="V165" s="19" t="str">
        <f>MID(Main!AQ58,21,1)</f>
        <v>A</v>
      </c>
      <c r="W165" s="19" t="str">
        <f>MID(Main!AQ58,22,1)</f>
        <v>R</v>
      </c>
      <c r="X165" s="19" t="str">
        <f>MID(Main!AQ58,23,1)</f>
        <v>A</v>
      </c>
      <c r="Y165" s="19" t="str">
        <f>MID(Main!AQ58,24,1)</f>
        <v>M</v>
      </c>
      <c r="Z165" s="19" t="str">
        <f>MID(Main!AQ58,25,1)</f>
        <v>A</v>
      </c>
      <c r="AA165" s="19" t="str">
        <f>MID(Main!AQ58,26,1)</f>
        <v>N</v>
      </c>
      <c r="AB165" s="19" t="str">
        <f>MID(Main!AQ58,27,1)</f>
        <v>A</v>
      </c>
      <c r="AC165" s="19" t="str">
        <f>MID(Main!AQ58,28,1)</f>
        <v>I</v>
      </c>
      <c r="AD165" s="19" t="str">
        <f>MID(Main!AQ58,29,1)</f>
        <v>A</v>
      </c>
      <c r="AE165" s="19" t="str">
        <f>MID(Main!AQ58,30,1)</f>
        <v>H</v>
      </c>
      <c r="AF165" s="19" t="str">
        <f>MID(Main!AQ58,31,1)</f>
        <v/>
      </c>
      <c r="AG165" s="19" t="str">
        <f>MID(Main!AQ58,32,1)</f>
        <v/>
      </c>
      <c r="AH165" s="19" t="str">
        <f>MID(Main!AQ58,33,1)</f>
        <v/>
      </c>
      <c r="AI165" s="19" t="str">
        <f>MID(Main!AQ58,34,1)</f>
        <v/>
      </c>
      <c r="AJ165" s="19" t="str">
        <f>MID(Main!AQ58,35,1)</f>
        <v/>
      </c>
      <c r="AK165" s="19" t="str">
        <f>MID(Main!AQ58,36,1)</f>
        <v/>
      </c>
      <c r="AL165" s="19" t="str">
        <f>MID(Main!AQ58,37,1)</f>
        <v/>
      </c>
      <c r="AM165" s="19" t="str">
        <f>MID(Main!AQ58,38,1)</f>
        <v/>
      </c>
      <c r="AN165" s="19" t="str">
        <f>MID(Main!AQ58,39,1)</f>
        <v/>
      </c>
      <c r="AO165" s="19" t="str">
        <f>MID(Main!AQ58,40,1)</f>
        <v/>
      </c>
      <c r="AP165" s="19" t="str">
        <f>MID(Main!AQ58,41,1)</f>
        <v/>
      </c>
      <c r="AQ165" s="19" t="str">
        <f>MID(Main!AQ58,42,1)</f>
        <v/>
      </c>
      <c r="AR165" s="195"/>
      <c r="AS165" s="195"/>
      <c r="AT165" s="195"/>
      <c r="AU165" s="195"/>
      <c r="AV165" s="195"/>
      <c r="AW165" s="195"/>
      <c r="AX165" s="195"/>
      <c r="AY165" s="195"/>
      <c r="AZ165" s="195"/>
      <c r="BA165" s="195"/>
      <c r="BB165" s="195"/>
      <c r="BC165" s="195"/>
      <c r="BD165" s="195"/>
      <c r="BE165" s="195"/>
      <c r="BF165" s="195"/>
      <c r="BG165" s="195"/>
      <c r="BH165" s="195"/>
      <c r="BI165" s="198"/>
    </row>
    <row r="166" spans="1:61" ht="15" customHeight="1">
      <c r="A166" s="202"/>
      <c r="B166" s="20" t="str">
        <f>MID(Main!AR58,1,1)</f>
        <v>M</v>
      </c>
      <c r="C166" s="20" t="str">
        <f>MID(Main!AR58,2,1)</f>
        <v>A</v>
      </c>
      <c r="D166" s="20" t="str">
        <f>MID(Main!AR58,3,1)</f>
        <v>N</v>
      </c>
      <c r="E166" s="20" t="str">
        <f>MID(Main!AR58,4,1)</f>
        <v>N</v>
      </c>
      <c r="F166" s="20" t="str">
        <f>MID(Main!AR58,5,1)</f>
        <v>A</v>
      </c>
      <c r="G166" s="20" t="str">
        <f>MID(Main!AR58,6,1)</f>
        <v>S</v>
      </c>
      <c r="H166" s="20" t="str">
        <f>MID(Main!AR58,7,1)</f>
        <v>A</v>
      </c>
      <c r="I166" s="20" t="str">
        <f>MID(Main!AR58,8,1)</f>
        <v>M</v>
      </c>
      <c r="J166" s="20" t="str">
        <f>MID(Main!AR58,9,1)</f>
        <v>U</v>
      </c>
      <c r="K166" s="20" t="str">
        <f>MID(Main!AR58,10,1)</f>
        <v>D</v>
      </c>
      <c r="L166" s="20" t="str">
        <f>MID(Main!AR58,11,1)</f>
        <v>R</v>
      </c>
      <c r="M166" s="20" t="str">
        <f>MID(Main!AR58,12,1)</f>
        <v>A</v>
      </c>
      <c r="N166" s="20" t="str">
        <f>MID(Main!AR58,13,1)</f>
        <v>M</v>
      </c>
      <c r="O166" s="20" t="str">
        <f>MID(Main!AR58,14,1)</f>
        <v xml:space="preserve"> </v>
      </c>
      <c r="P166" s="20" t="str">
        <f>MID(Main!AR58,15,1)</f>
        <v>N</v>
      </c>
      <c r="Q166" s="20" t="str">
        <f>MID(Main!AR58,16,1)</f>
        <v>A</v>
      </c>
      <c r="R166" s="20" t="str">
        <f>MID(Main!AR58,17,1)</f>
        <v>G</v>
      </c>
      <c r="S166" s="20" t="str">
        <f>MID(Main!AR58,18,1)</f>
        <v>A</v>
      </c>
      <c r="T166" s="20" t="str">
        <f>MID(Main!AR58,19,1)</f>
        <v>M</v>
      </c>
      <c r="U166" s="20" t="str">
        <f>MID(Main!AR58,20,1)</f>
        <v>A</v>
      </c>
      <c r="V166" s="20" t="str">
        <f>MID(Main!AR58,21,1)</f>
        <v>N</v>
      </c>
      <c r="W166" s="20" t="str">
        <f>MID(Main!AR58,22,1)</f>
        <v>I</v>
      </c>
      <c r="X166" s="20" t="str">
        <f>MID(Main!AR58,23,1)</f>
        <v/>
      </c>
      <c r="Y166" s="20" t="str">
        <f>MID(Main!AR58,24,1)</f>
        <v/>
      </c>
      <c r="Z166" s="20" t="str">
        <f>MID(Main!AR58,25,1)</f>
        <v/>
      </c>
      <c r="AA166" s="20" t="str">
        <f>MID(Main!AR58,26,1)</f>
        <v/>
      </c>
      <c r="AB166" s="20" t="str">
        <f>MID(Main!AR58,27,1)</f>
        <v/>
      </c>
      <c r="AC166" s="20" t="str">
        <f>MID(Main!AR58,28,1)</f>
        <v/>
      </c>
      <c r="AD166" s="20" t="str">
        <f>MID(Main!AR58,29,1)</f>
        <v/>
      </c>
      <c r="AE166" s="20" t="str">
        <f>MID(Main!AR58,30,1)</f>
        <v/>
      </c>
      <c r="AF166" s="20" t="str">
        <f>MID(Main!AR58,31,1)</f>
        <v/>
      </c>
      <c r="AG166" s="20" t="str">
        <f>MID(Main!AR58,32,1)</f>
        <v/>
      </c>
      <c r="AH166" s="20" t="str">
        <f>MID(Main!AR58,33,1)</f>
        <v/>
      </c>
      <c r="AI166" s="20" t="str">
        <f>MID(Main!AR58,34,1)</f>
        <v/>
      </c>
      <c r="AJ166" s="20" t="str">
        <f>MID(Main!AR58,35,1)</f>
        <v/>
      </c>
      <c r="AK166" s="20" t="str">
        <f>MID(Main!AR58,36,1)</f>
        <v/>
      </c>
      <c r="AL166" s="20" t="str">
        <f>MID(Main!AR58,37,1)</f>
        <v/>
      </c>
      <c r="AM166" s="20" t="str">
        <f>MID(Main!AR58,38,1)</f>
        <v/>
      </c>
      <c r="AN166" s="20" t="str">
        <f>MID(Main!AR58,39,1)</f>
        <v/>
      </c>
      <c r="AO166" s="20" t="str">
        <f>MID(Main!AR58,40,1)</f>
        <v/>
      </c>
      <c r="AP166" s="20" t="str">
        <f>MID(Main!AR58,41,1)</f>
        <v/>
      </c>
      <c r="AQ166" s="20" t="str">
        <f>MID(Main!AR58,42,1)</f>
        <v/>
      </c>
      <c r="AR166" s="196"/>
      <c r="AS166" s="196"/>
      <c r="AT166" s="196"/>
      <c r="AU166" s="196"/>
      <c r="AV166" s="196"/>
      <c r="AW166" s="196"/>
      <c r="AX166" s="196"/>
      <c r="AY166" s="196"/>
      <c r="AZ166" s="196"/>
      <c r="BA166" s="196"/>
      <c r="BB166" s="196"/>
      <c r="BC166" s="196"/>
      <c r="BD166" s="196"/>
      <c r="BE166" s="196"/>
      <c r="BF166" s="196"/>
      <c r="BG166" s="196"/>
      <c r="BH166" s="196"/>
      <c r="BI166" s="199"/>
    </row>
    <row r="167" spans="1:61" ht="15" customHeight="1">
      <c r="A167" s="200">
        <f>IF(AR167="","",SUBTOTAL(103,$AR$8:AR167))</f>
        <v>54</v>
      </c>
      <c r="B167" s="18" t="str">
        <f>MID(Main!AP59,1,1)</f>
        <v>S</v>
      </c>
      <c r="C167" s="18" t="str">
        <f>MID(Main!AP59,2,1)</f>
        <v>H</v>
      </c>
      <c r="D167" s="18" t="str">
        <f>MID(Main!AP59,3,1)</f>
        <v>A</v>
      </c>
      <c r="E167" s="18" t="str">
        <f>MID(Main!AP59,4,1)</f>
        <v>I</v>
      </c>
      <c r="F167" s="18" t="str">
        <f>MID(Main!AP59,5,1)</f>
        <v>K</v>
      </c>
      <c r="G167" s="18" t="str">
        <f>MID(Main!AP59,6,1)</f>
        <v xml:space="preserve"> </v>
      </c>
      <c r="H167" s="18" t="str">
        <f>MID(Main!AP59,7,1)</f>
        <v>R</v>
      </c>
      <c r="I167" s="18" t="str">
        <f>MID(Main!AP59,8,1)</f>
        <v>A</v>
      </c>
      <c r="J167" s="18" t="str">
        <f>MID(Main!AP59,9,1)</f>
        <v>F</v>
      </c>
      <c r="K167" s="18" t="str">
        <f>MID(Main!AP59,10,1)</f>
        <v>I</v>
      </c>
      <c r="L167" s="18" t="str">
        <f>MID(Main!AP59,11,1)</f>
        <v/>
      </c>
      <c r="M167" s="18" t="str">
        <f>MID(Main!AP59,12,1)</f>
        <v/>
      </c>
      <c r="N167" s="18" t="str">
        <f>MID(Main!AP59,13,1)</f>
        <v/>
      </c>
      <c r="O167" s="18" t="str">
        <f>MID(Main!AP59,14,1)</f>
        <v/>
      </c>
      <c r="P167" s="18" t="str">
        <f>MID(Main!AP59,15,1)</f>
        <v/>
      </c>
      <c r="Q167" s="18" t="str">
        <f>MID(Main!AP59,16,1)</f>
        <v/>
      </c>
      <c r="R167" s="18" t="str">
        <f>MID(Main!AP59,17,1)</f>
        <v/>
      </c>
      <c r="S167" s="18" t="str">
        <f>MID(Main!AP59,18,1)</f>
        <v/>
      </c>
      <c r="T167" s="18" t="str">
        <f>MID(Main!AP59,19,1)</f>
        <v/>
      </c>
      <c r="U167" s="18" t="str">
        <f>MID(Main!AP59,20,1)</f>
        <v/>
      </c>
      <c r="V167" s="18" t="str">
        <f>MID(Main!AP59,21,1)</f>
        <v/>
      </c>
      <c r="W167" s="18" t="str">
        <f>MID(Main!AP59,22,1)</f>
        <v/>
      </c>
      <c r="X167" s="18" t="str">
        <f>MID(Main!AP59,23,1)</f>
        <v/>
      </c>
      <c r="Y167" s="18" t="str">
        <f>MID(Main!AP59,24,1)</f>
        <v/>
      </c>
      <c r="Z167" s="18" t="str">
        <f>MID(Main!AP59,25,1)</f>
        <v/>
      </c>
      <c r="AA167" s="18" t="str">
        <f>MID(Main!AP59,26,1)</f>
        <v/>
      </c>
      <c r="AB167" s="18" t="str">
        <f>MID(Main!AP59,27,1)</f>
        <v/>
      </c>
      <c r="AC167" s="18" t="str">
        <f>MID(Main!AP59,28,1)</f>
        <v/>
      </c>
      <c r="AD167" s="18" t="str">
        <f>MID(Main!AP59,29,1)</f>
        <v/>
      </c>
      <c r="AE167" s="18" t="str">
        <f>MID(Main!AP59,30,1)</f>
        <v/>
      </c>
      <c r="AF167" s="18" t="str">
        <f>MID(Main!AP59,31,1)</f>
        <v/>
      </c>
      <c r="AG167" s="18" t="str">
        <f>MID(Main!AP59,32,1)</f>
        <v/>
      </c>
      <c r="AH167" s="18" t="str">
        <f>MID(Main!AP59,33,1)</f>
        <v/>
      </c>
      <c r="AI167" s="18" t="str">
        <f>MID(Main!AP59,34,1)</f>
        <v/>
      </c>
      <c r="AJ167" s="18" t="str">
        <f>MID(Main!AP59,35,1)</f>
        <v/>
      </c>
      <c r="AK167" s="18" t="str">
        <f>MID(Main!AP59,36,1)</f>
        <v/>
      </c>
      <c r="AL167" s="18" t="str">
        <f>MID(Main!AP59,37,1)</f>
        <v/>
      </c>
      <c r="AM167" s="18" t="str">
        <f>MID(Main!AP59,38,1)</f>
        <v/>
      </c>
      <c r="AN167" s="18" t="str">
        <f>MID(Main!AP59,39,1)</f>
        <v/>
      </c>
      <c r="AO167" s="18" t="str">
        <f>MID(Main!AP59,40,1)</f>
        <v/>
      </c>
      <c r="AP167" s="18" t="str">
        <f>MID(Main!AP59,41,1)</f>
        <v/>
      </c>
      <c r="AQ167" s="18" t="str">
        <f>MID(Main!AP59,42,1)</f>
        <v/>
      </c>
      <c r="AR167" s="194" t="str">
        <f>IF(Main!W59="","",Main!W59)</f>
        <v>B</v>
      </c>
      <c r="AS167" s="194" t="str">
        <f>IF(Main!X59="","",Main!X59)</f>
        <v/>
      </c>
      <c r="AT167" s="194" t="str">
        <f>IF(Main!Y59="","",Main!Y59)</f>
        <v/>
      </c>
      <c r="AU167" s="194" t="str">
        <f>IF(Main!Z59="","",Main!Z59)</f>
        <v>01</v>
      </c>
      <c r="AV167" s="194" t="str">
        <f>IF(Main!AA59="","",Main!AA59)</f>
        <v>07</v>
      </c>
      <c r="AW167" s="194" t="str">
        <f>IF(Main!AB59="","",Main!AB59)</f>
        <v>2042</v>
      </c>
      <c r="AX167" s="194" t="str">
        <f>IF(Main!AC59="","",Main!AC59)</f>
        <v>A</v>
      </c>
      <c r="AY167" s="194" t="str">
        <f>IF(Main!AD59="","",Main!AD59)</f>
        <v>01T</v>
      </c>
      <c r="AZ167" s="194" t="str">
        <f>IF(Main!AE59="","",Main!AE59)</f>
        <v>02T</v>
      </c>
      <c r="BA167" s="194" t="str">
        <f>IF(Main!AF59="","",Main!AF59)</f>
        <v>09H</v>
      </c>
      <c r="BB167" s="194" t="str">
        <f>IF(Main!AG59="","",Main!AG59)</f>
        <v>13E</v>
      </c>
      <c r="BC167" s="194" t="str">
        <f>IF(Main!AH59="","",Main!AH59)</f>
        <v>T</v>
      </c>
      <c r="BD167" s="194" t="str">
        <f>IF(Main!AI59="","",Main!AI59)</f>
        <v>15T</v>
      </c>
      <c r="BE167" s="194" t="str">
        <f>IF(Main!AJ59="","",Main!AJ59)</f>
        <v>19T</v>
      </c>
      <c r="BF167" s="194" t="str">
        <f>IF(Main!AK59="","",Main!AK59)</f>
        <v>21T</v>
      </c>
      <c r="BG167" s="194">
        <f>IF(Main!AL59="","",Main!AL59)</f>
        <v>6</v>
      </c>
      <c r="BH167" s="194" t="str">
        <f>IF(Main!AM59="","",Main!AM59)</f>
        <v/>
      </c>
      <c r="BI167" s="197" t="str">
        <f>IF(Main!AN59="","",Main!AN59)</f>
        <v>Fee Paid Rs: 125</v>
      </c>
    </row>
    <row r="168" spans="1:61" ht="15" customHeight="1">
      <c r="A168" s="201"/>
      <c r="B168" s="19" t="str">
        <f>MID(Main!AQ59,1,1)</f>
        <v>S</v>
      </c>
      <c r="C168" s="19" t="str">
        <f>MID(Main!AQ59,2,1)</f>
        <v>H</v>
      </c>
      <c r="D168" s="19" t="str">
        <f>MID(Main!AQ59,3,1)</f>
        <v>A</v>
      </c>
      <c r="E168" s="19" t="str">
        <f>MID(Main!AQ59,4,1)</f>
        <v>I</v>
      </c>
      <c r="F168" s="19" t="str">
        <f>MID(Main!AQ59,5,1)</f>
        <v>K</v>
      </c>
      <c r="G168" s="19" t="str">
        <f>MID(Main!AQ59,6,1)</f>
        <v xml:space="preserve"> </v>
      </c>
      <c r="H168" s="19" t="str">
        <f>MID(Main!AQ59,7,1)</f>
        <v>V</v>
      </c>
      <c r="I168" s="19" t="str">
        <f>MID(Main!AQ59,8,1)</f>
        <v>E</v>
      </c>
      <c r="J168" s="19" t="str">
        <f>MID(Main!AQ59,9,1)</f>
        <v>N</v>
      </c>
      <c r="K168" s="19" t="str">
        <f>MID(Main!AQ59,10,1)</f>
        <v>K</v>
      </c>
      <c r="L168" s="19" t="str">
        <f>MID(Main!AQ59,11,1)</f>
        <v>A</v>
      </c>
      <c r="M168" s="19" t="str">
        <f>MID(Main!AQ59,12,1)</f>
        <v>T</v>
      </c>
      <c r="N168" s="19" t="str">
        <f>MID(Main!AQ59,13,1)</f>
        <v>A</v>
      </c>
      <c r="O168" s="19" t="str">
        <f>MID(Main!AQ59,14,1)</f>
        <v>R</v>
      </c>
      <c r="P168" s="19" t="str">
        <f>MID(Main!AQ59,15,1)</f>
        <v>A</v>
      </c>
      <c r="Q168" s="19" t="str">
        <f>MID(Main!AQ59,16,1)</f>
        <v>M</v>
      </c>
      <c r="R168" s="19" t="str">
        <f>MID(Main!AQ59,17,1)</f>
        <v>A</v>
      </c>
      <c r="S168" s="19" t="str">
        <f>MID(Main!AQ59,18,1)</f>
        <v>N</v>
      </c>
      <c r="T168" s="19" t="str">
        <f>MID(Main!AQ59,19,1)</f>
        <v>A</v>
      </c>
      <c r="U168" s="19" t="str">
        <f>MID(Main!AQ59,20,1)</f>
        <v>I</v>
      </c>
      <c r="V168" s="19" t="str">
        <f>MID(Main!AQ59,21,1)</f>
        <v>A</v>
      </c>
      <c r="W168" s="19" t="str">
        <f>MID(Main!AQ59,22,1)</f>
        <v>H</v>
      </c>
      <c r="X168" s="19" t="str">
        <f>MID(Main!AQ59,23,1)</f>
        <v/>
      </c>
      <c r="Y168" s="19" t="str">
        <f>MID(Main!AQ59,24,1)</f>
        <v/>
      </c>
      <c r="Z168" s="19" t="str">
        <f>MID(Main!AQ59,25,1)</f>
        <v/>
      </c>
      <c r="AA168" s="19" t="str">
        <f>MID(Main!AQ59,26,1)</f>
        <v/>
      </c>
      <c r="AB168" s="19" t="str">
        <f>MID(Main!AQ59,27,1)</f>
        <v/>
      </c>
      <c r="AC168" s="19" t="str">
        <f>MID(Main!AQ59,28,1)</f>
        <v/>
      </c>
      <c r="AD168" s="19" t="str">
        <f>MID(Main!AQ59,29,1)</f>
        <v/>
      </c>
      <c r="AE168" s="19" t="str">
        <f>MID(Main!AQ59,30,1)</f>
        <v/>
      </c>
      <c r="AF168" s="19" t="str">
        <f>MID(Main!AQ59,31,1)</f>
        <v/>
      </c>
      <c r="AG168" s="19" t="str">
        <f>MID(Main!AQ59,32,1)</f>
        <v/>
      </c>
      <c r="AH168" s="19" t="str">
        <f>MID(Main!AQ59,33,1)</f>
        <v/>
      </c>
      <c r="AI168" s="19" t="str">
        <f>MID(Main!AQ59,34,1)</f>
        <v/>
      </c>
      <c r="AJ168" s="19" t="str">
        <f>MID(Main!AQ59,35,1)</f>
        <v/>
      </c>
      <c r="AK168" s="19" t="str">
        <f>MID(Main!AQ59,36,1)</f>
        <v/>
      </c>
      <c r="AL168" s="19" t="str">
        <f>MID(Main!AQ59,37,1)</f>
        <v/>
      </c>
      <c r="AM168" s="19" t="str">
        <f>MID(Main!AQ59,38,1)</f>
        <v/>
      </c>
      <c r="AN168" s="19" t="str">
        <f>MID(Main!AQ59,39,1)</f>
        <v/>
      </c>
      <c r="AO168" s="19" t="str">
        <f>MID(Main!AQ59,40,1)</f>
        <v/>
      </c>
      <c r="AP168" s="19" t="str">
        <f>MID(Main!AQ59,41,1)</f>
        <v/>
      </c>
      <c r="AQ168" s="19" t="str">
        <f>MID(Main!AQ59,42,1)</f>
        <v/>
      </c>
      <c r="AR168" s="195"/>
      <c r="AS168" s="195"/>
      <c r="AT168" s="195"/>
      <c r="AU168" s="195"/>
      <c r="AV168" s="195"/>
      <c r="AW168" s="195"/>
      <c r="AX168" s="195"/>
      <c r="AY168" s="195"/>
      <c r="AZ168" s="195"/>
      <c r="BA168" s="195"/>
      <c r="BB168" s="195"/>
      <c r="BC168" s="195"/>
      <c r="BD168" s="195"/>
      <c r="BE168" s="195"/>
      <c r="BF168" s="195"/>
      <c r="BG168" s="195"/>
      <c r="BH168" s="195"/>
      <c r="BI168" s="198"/>
    </row>
    <row r="169" spans="1:61" ht="15" customHeight="1">
      <c r="A169" s="202"/>
      <c r="B169" s="20" t="str">
        <f>MID(Main!AR59,1,1)</f>
        <v>S</v>
      </c>
      <c r="C169" s="20" t="str">
        <f>MID(Main!AR59,2,1)</f>
        <v>H</v>
      </c>
      <c r="D169" s="20" t="str">
        <f>MID(Main!AR59,3,1)</f>
        <v>A</v>
      </c>
      <c r="E169" s="20" t="str">
        <f>MID(Main!AR59,4,1)</f>
        <v>I</v>
      </c>
      <c r="F169" s="20" t="str">
        <f>MID(Main!AR59,5,1)</f>
        <v>K</v>
      </c>
      <c r="G169" s="20" t="str">
        <f>MID(Main!AR59,6,1)</f>
        <v xml:space="preserve"> </v>
      </c>
      <c r="H169" s="20" t="str">
        <f>MID(Main!AR59,7,1)</f>
        <v>N</v>
      </c>
      <c r="I169" s="20" t="str">
        <f>MID(Main!AR59,8,1)</f>
        <v>A</v>
      </c>
      <c r="J169" s="20" t="str">
        <f>MID(Main!AR59,9,1)</f>
        <v>G</v>
      </c>
      <c r="K169" s="20" t="str">
        <f>MID(Main!AR59,10,1)</f>
        <v>A</v>
      </c>
      <c r="L169" s="20" t="str">
        <f>MID(Main!AR59,11,1)</f>
        <v>M</v>
      </c>
      <c r="M169" s="20" t="str">
        <f>MID(Main!AR59,12,1)</f>
        <v>A</v>
      </c>
      <c r="N169" s="20" t="str">
        <f>MID(Main!AR59,13,1)</f>
        <v>N</v>
      </c>
      <c r="O169" s="20" t="str">
        <f>MID(Main!AR59,14,1)</f>
        <v>I</v>
      </c>
      <c r="P169" s="20" t="str">
        <f>MID(Main!AR59,15,1)</f>
        <v/>
      </c>
      <c r="Q169" s="20" t="str">
        <f>MID(Main!AR59,16,1)</f>
        <v/>
      </c>
      <c r="R169" s="20" t="str">
        <f>MID(Main!AR59,17,1)</f>
        <v/>
      </c>
      <c r="S169" s="20" t="str">
        <f>MID(Main!AR59,18,1)</f>
        <v/>
      </c>
      <c r="T169" s="20" t="str">
        <f>MID(Main!AR59,19,1)</f>
        <v/>
      </c>
      <c r="U169" s="20" t="str">
        <f>MID(Main!AR59,20,1)</f>
        <v/>
      </c>
      <c r="V169" s="20" t="str">
        <f>MID(Main!AR59,21,1)</f>
        <v/>
      </c>
      <c r="W169" s="20" t="str">
        <f>MID(Main!AR59,22,1)</f>
        <v/>
      </c>
      <c r="X169" s="20" t="str">
        <f>MID(Main!AR59,23,1)</f>
        <v/>
      </c>
      <c r="Y169" s="20" t="str">
        <f>MID(Main!AR59,24,1)</f>
        <v/>
      </c>
      <c r="Z169" s="20" t="str">
        <f>MID(Main!AR59,25,1)</f>
        <v/>
      </c>
      <c r="AA169" s="20" t="str">
        <f>MID(Main!AR59,26,1)</f>
        <v/>
      </c>
      <c r="AB169" s="20" t="str">
        <f>MID(Main!AR59,27,1)</f>
        <v/>
      </c>
      <c r="AC169" s="20" t="str">
        <f>MID(Main!AR59,28,1)</f>
        <v/>
      </c>
      <c r="AD169" s="20" t="str">
        <f>MID(Main!AR59,29,1)</f>
        <v/>
      </c>
      <c r="AE169" s="20" t="str">
        <f>MID(Main!AR59,30,1)</f>
        <v/>
      </c>
      <c r="AF169" s="20" t="str">
        <f>MID(Main!AR59,31,1)</f>
        <v/>
      </c>
      <c r="AG169" s="20" t="str">
        <f>MID(Main!AR59,32,1)</f>
        <v/>
      </c>
      <c r="AH169" s="20" t="str">
        <f>MID(Main!AR59,33,1)</f>
        <v/>
      </c>
      <c r="AI169" s="20" t="str">
        <f>MID(Main!AR59,34,1)</f>
        <v/>
      </c>
      <c r="AJ169" s="20" t="str">
        <f>MID(Main!AR59,35,1)</f>
        <v/>
      </c>
      <c r="AK169" s="20" t="str">
        <f>MID(Main!AR59,36,1)</f>
        <v/>
      </c>
      <c r="AL169" s="20" t="str">
        <f>MID(Main!AR59,37,1)</f>
        <v/>
      </c>
      <c r="AM169" s="20" t="str">
        <f>MID(Main!AR59,38,1)</f>
        <v/>
      </c>
      <c r="AN169" s="20" t="str">
        <f>MID(Main!AR59,39,1)</f>
        <v/>
      </c>
      <c r="AO169" s="20" t="str">
        <f>MID(Main!AR59,40,1)</f>
        <v/>
      </c>
      <c r="AP169" s="20" t="str">
        <f>MID(Main!AR59,41,1)</f>
        <v/>
      </c>
      <c r="AQ169" s="20" t="str">
        <f>MID(Main!AR59,42,1)</f>
        <v/>
      </c>
      <c r="AR169" s="196"/>
      <c r="AS169" s="196"/>
      <c r="AT169" s="196"/>
      <c r="AU169" s="196"/>
      <c r="AV169" s="196"/>
      <c r="AW169" s="196"/>
      <c r="AX169" s="196"/>
      <c r="AY169" s="196"/>
      <c r="AZ169" s="196"/>
      <c r="BA169" s="196"/>
      <c r="BB169" s="196"/>
      <c r="BC169" s="196"/>
      <c r="BD169" s="196"/>
      <c r="BE169" s="196"/>
      <c r="BF169" s="196"/>
      <c r="BG169" s="196"/>
      <c r="BH169" s="196"/>
      <c r="BI169" s="199"/>
    </row>
    <row r="170" spans="1:61" ht="15" customHeight="1">
      <c r="A170" s="200">
        <f>IF(AR170="","",SUBTOTAL(103,$AR$8:AR170))</f>
        <v>55</v>
      </c>
      <c r="B170" s="18" t="str">
        <f>MID(Main!AP60,1,1)</f>
        <v>V</v>
      </c>
      <c r="C170" s="18" t="str">
        <f>MID(Main!AP60,2,1)</f>
        <v xml:space="preserve"> </v>
      </c>
      <c r="D170" s="18" t="str">
        <f>MID(Main!AP60,3,1)</f>
        <v>R</v>
      </c>
      <c r="E170" s="18" t="str">
        <f>MID(Main!AP60,4,1)</f>
        <v>A</v>
      </c>
      <c r="F170" s="18" t="str">
        <f>MID(Main!AP60,5,1)</f>
        <v>J</v>
      </c>
      <c r="G170" s="18" t="str">
        <f>MID(Main!AP60,6,1)</f>
        <v>E</v>
      </c>
      <c r="H170" s="18" t="str">
        <f>MID(Main!AP60,7,1)</f>
        <v>S</v>
      </c>
      <c r="I170" s="18" t="str">
        <f>MID(Main!AP60,8,1)</f>
        <v>H</v>
      </c>
      <c r="J170" s="18" t="str">
        <f>MID(Main!AP60,9,1)</f>
        <v xml:space="preserve"> </v>
      </c>
      <c r="K170" s="18" t="str">
        <f>MID(Main!AP60,10,1)</f>
        <v>B</v>
      </c>
      <c r="L170" s="18" t="str">
        <f>MID(Main!AP60,11,1)</f>
        <v>A</v>
      </c>
      <c r="M170" s="18" t="str">
        <f>MID(Main!AP60,12,1)</f>
        <v>B</v>
      </c>
      <c r="N170" s="18" t="str">
        <f>MID(Main!AP60,13,1)</f>
        <v>U</v>
      </c>
      <c r="O170" s="18" t="str">
        <f>MID(Main!AP60,14,1)</f>
        <v/>
      </c>
      <c r="P170" s="18" t="str">
        <f>MID(Main!AP60,15,1)</f>
        <v/>
      </c>
      <c r="Q170" s="18" t="str">
        <f>MID(Main!AP60,16,1)</f>
        <v/>
      </c>
      <c r="R170" s="18" t="str">
        <f>MID(Main!AP60,17,1)</f>
        <v/>
      </c>
      <c r="S170" s="18" t="str">
        <f>MID(Main!AP60,18,1)</f>
        <v/>
      </c>
      <c r="T170" s="18" t="str">
        <f>MID(Main!AP60,19,1)</f>
        <v/>
      </c>
      <c r="U170" s="18" t="str">
        <f>MID(Main!AP60,20,1)</f>
        <v/>
      </c>
      <c r="V170" s="18" t="str">
        <f>MID(Main!AP60,21,1)</f>
        <v/>
      </c>
      <c r="W170" s="18" t="str">
        <f>MID(Main!AP60,22,1)</f>
        <v/>
      </c>
      <c r="X170" s="18" t="str">
        <f>MID(Main!AP60,23,1)</f>
        <v/>
      </c>
      <c r="Y170" s="18" t="str">
        <f>MID(Main!AP60,24,1)</f>
        <v/>
      </c>
      <c r="Z170" s="18" t="str">
        <f>MID(Main!AP60,25,1)</f>
        <v/>
      </c>
      <c r="AA170" s="18" t="str">
        <f>MID(Main!AP60,26,1)</f>
        <v/>
      </c>
      <c r="AB170" s="18" t="str">
        <f>MID(Main!AP60,27,1)</f>
        <v/>
      </c>
      <c r="AC170" s="18" t="str">
        <f>MID(Main!AP60,28,1)</f>
        <v/>
      </c>
      <c r="AD170" s="18" t="str">
        <f>MID(Main!AP60,29,1)</f>
        <v/>
      </c>
      <c r="AE170" s="18" t="str">
        <f>MID(Main!AP60,30,1)</f>
        <v/>
      </c>
      <c r="AF170" s="18" t="str">
        <f>MID(Main!AP60,31,1)</f>
        <v/>
      </c>
      <c r="AG170" s="18" t="str">
        <f>MID(Main!AP60,32,1)</f>
        <v/>
      </c>
      <c r="AH170" s="18" t="str">
        <f>MID(Main!AP60,33,1)</f>
        <v/>
      </c>
      <c r="AI170" s="18" t="str">
        <f>MID(Main!AP60,34,1)</f>
        <v/>
      </c>
      <c r="AJ170" s="18" t="str">
        <f>MID(Main!AP60,35,1)</f>
        <v/>
      </c>
      <c r="AK170" s="18" t="str">
        <f>MID(Main!AP60,36,1)</f>
        <v/>
      </c>
      <c r="AL170" s="18" t="str">
        <f>MID(Main!AP60,37,1)</f>
        <v/>
      </c>
      <c r="AM170" s="18" t="str">
        <f>MID(Main!AP60,38,1)</f>
        <v/>
      </c>
      <c r="AN170" s="18" t="str">
        <f>MID(Main!AP60,39,1)</f>
        <v/>
      </c>
      <c r="AO170" s="18" t="str">
        <f>MID(Main!AP60,40,1)</f>
        <v/>
      </c>
      <c r="AP170" s="18" t="str">
        <f>MID(Main!AP60,41,1)</f>
        <v/>
      </c>
      <c r="AQ170" s="18" t="str">
        <f>MID(Main!AP60,42,1)</f>
        <v/>
      </c>
      <c r="AR170" s="194" t="str">
        <f>IF(Main!W60="","",Main!W60)</f>
        <v>B</v>
      </c>
      <c r="AS170" s="194" t="str">
        <f>IF(Main!X60="","",Main!X60)</f>
        <v/>
      </c>
      <c r="AT170" s="194" t="str">
        <f>IF(Main!Y60="","",Main!Y60)</f>
        <v/>
      </c>
      <c r="AU170" s="194" t="str">
        <f>IF(Main!Z60="","",Main!Z60)</f>
        <v>01</v>
      </c>
      <c r="AV170" s="194" t="str">
        <f>IF(Main!AA60="","",Main!AA60)</f>
        <v>07</v>
      </c>
      <c r="AW170" s="194" t="str">
        <f>IF(Main!AB60="","",Main!AB60)</f>
        <v>2043</v>
      </c>
      <c r="AX170" s="194" t="str">
        <f>IF(Main!AC60="","",Main!AC60)</f>
        <v>A</v>
      </c>
      <c r="AY170" s="194" t="str">
        <f>IF(Main!AD60="","",Main!AD60)</f>
        <v>01T</v>
      </c>
      <c r="AZ170" s="194" t="str">
        <f>IF(Main!AE60="","",Main!AE60)</f>
        <v>02T</v>
      </c>
      <c r="BA170" s="194" t="str">
        <f>IF(Main!AF60="","",Main!AF60)</f>
        <v>09H</v>
      </c>
      <c r="BB170" s="194" t="str">
        <f>IF(Main!AG60="","",Main!AG60)</f>
        <v>13E</v>
      </c>
      <c r="BC170" s="194" t="str">
        <f>IF(Main!AH60="","",Main!AH60)</f>
        <v>T</v>
      </c>
      <c r="BD170" s="194" t="str">
        <f>IF(Main!AI60="","",Main!AI60)</f>
        <v>15T</v>
      </c>
      <c r="BE170" s="194" t="str">
        <f>IF(Main!AJ60="","",Main!AJ60)</f>
        <v>19T</v>
      </c>
      <c r="BF170" s="194" t="str">
        <f>IF(Main!AK60="","",Main!AK60)</f>
        <v>21T</v>
      </c>
      <c r="BG170" s="194">
        <f>IF(Main!AL60="","",Main!AL60)</f>
        <v>6</v>
      </c>
      <c r="BH170" s="194" t="str">
        <f>IF(Main!AM60="","",Main!AM60)</f>
        <v/>
      </c>
      <c r="BI170" s="197" t="str">
        <f>IF(Main!AN60="","",Main!AN60)</f>
        <v>Fee Paid Rs: 125</v>
      </c>
    </row>
    <row r="171" spans="1:61" ht="15" customHeight="1">
      <c r="A171" s="201"/>
      <c r="B171" s="19" t="str">
        <f>MID(Main!AQ60,1,1)</f>
        <v>V</v>
      </c>
      <c r="C171" s="19" t="str">
        <f>MID(Main!AQ60,2,1)</f>
        <v xml:space="preserve"> </v>
      </c>
      <c r="D171" s="19" t="str">
        <f>MID(Main!AQ60,3,1)</f>
        <v>V</v>
      </c>
      <c r="E171" s="19" t="str">
        <f>MID(Main!AQ60,4,1)</f>
        <v>E</v>
      </c>
      <c r="F171" s="19" t="str">
        <f>MID(Main!AQ60,5,1)</f>
        <v>N</v>
      </c>
      <c r="G171" s="19" t="str">
        <f>MID(Main!AQ60,6,1)</f>
        <v>K</v>
      </c>
      <c r="H171" s="19" t="str">
        <f>MID(Main!AQ60,7,1)</f>
        <v>A</v>
      </c>
      <c r="I171" s="19" t="str">
        <f>MID(Main!AQ60,8,1)</f>
        <v>T</v>
      </c>
      <c r="J171" s="19" t="str">
        <f>MID(Main!AQ60,9,1)</f>
        <v>A</v>
      </c>
      <c r="K171" s="19" t="str">
        <f>MID(Main!AQ60,10,1)</f>
        <v>R</v>
      </c>
      <c r="L171" s="19" t="str">
        <f>MID(Main!AQ60,11,1)</f>
        <v>A</v>
      </c>
      <c r="M171" s="19" t="str">
        <f>MID(Main!AQ60,12,1)</f>
        <v>M</v>
      </c>
      <c r="N171" s="19" t="str">
        <f>MID(Main!AQ60,13,1)</f>
        <v>A</v>
      </c>
      <c r="O171" s="19" t="str">
        <f>MID(Main!AQ60,14,1)</f>
        <v>N</v>
      </c>
      <c r="P171" s="19" t="str">
        <f>MID(Main!AQ60,15,1)</f>
        <v>A</v>
      </c>
      <c r="Q171" s="19" t="str">
        <f>MID(Main!AQ60,16,1)</f>
        <v>I</v>
      </c>
      <c r="R171" s="19" t="str">
        <f>MID(Main!AQ60,17,1)</f>
        <v>A</v>
      </c>
      <c r="S171" s="19" t="str">
        <f>MID(Main!AQ60,18,1)</f>
        <v>H</v>
      </c>
      <c r="T171" s="19" t="str">
        <f>MID(Main!AQ60,19,1)</f>
        <v/>
      </c>
      <c r="U171" s="19" t="str">
        <f>MID(Main!AQ60,20,1)</f>
        <v/>
      </c>
      <c r="V171" s="19" t="str">
        <f>MID(Main!AQ60,21,1)</f>
        <v/>
      </c>
      <c r="W171" s="19" t="str">
        <f>MID(Main!AQ60,22,1)</f>
        <v/>
      </c>
      <c r="X171" s="19" t="str">
        <f>MID(Main!AQ60,23,1)</f>
        <v/>
      </c>
      <c r="Y171" s="19" t="str">
        <f>MID(Main!AQ60,24,1)</f>
        <v/>
      </c>
      <c r="Z171" s="19" t="str">
        <f>MID(Main!AQ60,25,1)</f>
        <v/>
      </c>
      <c r="AA171" s="19" t="str">
        <f>MID(Main!AQ60,26,1)</f>
        <v/>
      </c>
      <c r="AB171" s="19" t="str">
        <f>MID(Main!AQ60,27,1)</f>
        <v/>
      </c>
      <c r="AC171" s="19" t="str">
        <f>MID(Main!AQ60,28,1)</f>
        <v/>
      </c>
      <c r="AD171" s="19" t="str">
        <f>MID(Main!AQ60,29,1)</f>
        <v/>
      </c>
      <c r="AE171" s="19" t="str">
        <f>MID(Main!AQ60,30,1)</f>
        <v/>
      </c>
      <c r="AF171" s="19" t="str">
        <f>MID(Main!AQ60,31,1)</f>
        <v/>
      </c>
      <c r="AG171" s="19" t="str">
        <f>MID(Main!AQ60,32,1)</f>
        <v/>
      </c>
      <c r="AH171" s="19" t="str">
        <f>MID(Main!AQ60,33,1)</f>
        <v/>
      </c>
      <c r="AI171" s="19" t="str">
        <f>MID(Main!AQ60,34,1)</f>
        <v/>
      </c>
      <c r="AJ171" s="19" t="str">
        <f>MID(Main!AQ60,35,1)</f>
        <v/>
      </c>
      <c r="AK171" s="19" t="str">
        <f>MID(Main!AQ60,36,1)</f>
        <v/>
      </c>
      <c r="AL171" s="19" t="str">
        <f>MID(Main!AQ60,37,1)</f>
        <v/>
      </c>
      <c r="AM171" s="19" t="str">
        <f>MID(Main!AQ60,38,1)</f>
        <v/>
      </c>
      <c r="AN171" s="19" t="str">
        <f>MID(Main!AQ60,39,1)</f>
        <v/>
      </c>
      <c r="AO171" s="19" t="str">
        <f>MID(Main!AQ60,40,1)</f>
        <v/>
      </c>
      <c r="AP171" s="19" t="str">
        <f>MID(Main!AQ60,41,1)</f>
        <v/>
      </c>
      <c r="AQ171" s="19" t="str">
        <f>MID(Main!AQ60,42,1)</f>
        <v/>
      </c>
      <c r="AR171" s="195"/>
      <c r="AS171" s="195"/>
      <c r="AT171" s="195"/>
      <c r="AU171" s="195"/>
      <c r="AV171" s="195"/>
      <c r="AW171" s="195"/>
      <c r="AX171" s="195"/>
      <c r="AY171" s="195"/>
      <c r="AZ171" s="195"/>
      <c r="BA171" s="195"/>
      <c r="BB171" s="195"/>
      <c r="BC171" s="195"/>
      <c r="BD171" s="195"/>
      <c r="BE171" s="195"/>
      <c r="BF171" s="195"/>
      <c r="BG171" s="195"/>
      <c r="BH171" s="195"/>
      <c r="BI171" s="198"/>
    </row>
    <row r="172" spans="1:61" ht="15" customHeight="1">
      <c r="A172" s="202"/>
      <c r="B172" s="20" t="str">
        <f>MID(Main!AR60,1,1)</f>
        <v>V</v>
      </c>
      <c r="C172" s="20" t="str">
        <f>MID(Main!AR60,2,1)</f>
        <v xml:space="preserve"> </v>
      </c>
      <c r="D172" s="20" t="str">
        <f>MID(Main!AR60,3,1)</f>
        <v>N</v>
      </c>
      <c r="E172" s="20" t="str">
        <f>MID(Main!AR60,4,1)</f>
        <v>A</v>
      </c>
      <c r="F172" s="20" t="str">
        <f>MID(Main!AR60,5,1)</f>
        <v>G</v>
      </c>
      <c r="G172" s="20" t="str">
        <f>MID(Main!AR60,6,1)</f>
        <v>A</v>
      </c>
      <c r="H172" s="20" t="str">
        <f>MID(Main!AR60,7,1)</f>
        <v>M</v>
      </c>
      <c r="I172" s="20" t="str">
        <f>MID(Main!AR60,8,1)</f>
        <v>A</v>
      </c>
      <c r="J172" s="20" t="str">
        <f>MID(Main!AR60,9,1)</f>
        <v>N</v>
      </c>
      <c r="K172" s="20" t="str">
        <f>MID(Main!AR60,10,1)</f>
        <v>I</v>
      </c>
      <c r="L172" s="20" t="str">
        <f>MID(Main!AR60,11,1)</f>
        <v/>
      </c>
      <c r="M172" s="20" t="str">
        <f>MID(Main!AR60,12,1)</f>
        <v/>
      </c>
      <c r="N172" s="20" t="str">
        <f>MID(Main!AR60,13,1)</f>
        <v/>
      </c>
      <c r="O172" s="20" t="str">
        <f>MID(Main!AR60,14,1)</f>
        <v/>
      </c>
      <c r="P172" s="20" t="str">
        <f>MID(Main!AR60,15,1)</f>
        <v/>
      </c>
      <c r="Q172" s="20" t="str">
        <f>MID(Main!AR60,16,1)</f>
        <v/>
      </c>
      <c r="R172" s="20" t="str">
        <f>MID(Main!AR60,17,1)</f>
        <v/>
      </c>
      <c r="S172" s="20" t="str">
        <f>MID(Main!AR60,18,1)</f>
        <v/>
      </c>
      <c r="T172" s="20" t="str">
        <f>MID(Main!AR60,19,1)</f>
        <v/>
      </c>
      <c r="U172" s="20" t="str">
        <f>MID(Main!AR60,20,1)</f>
        <v/>
      </c>
      <c r="V172" s="20" t="str">
        <f>MID(Main!AR60,21,1)</f>
        <v/>
      </c>
      <c r="W172" s="20" t="str">
        <f>MID(Main!AR60,22,1)</f>
        <v/>
      </c>
      <c r="X172" s="20" t="str">
        <f>MID(Main!AR60,23,1)</f>
        <v/>
      </c>
      <c r="Y172" s="20" t="str">
        <f>MID(Main!AR60,24,1)</f>
        <v/>
      </c>
      <c r="Z172" s="20" t="str">
        <f>MID(Main!AR60,25,1)</f>
        <v/>
      </c>
      <c r="AA172" s="20" t="str">
        <f>MID(Main!AR60,26,1)</f>
        <v/>
      </c>
      <c r="AB172" s="20" t="str">
        <f>MID(Main!AR60,27,1)</f>
        <v/>
      </c>
      <c r="AC172" s="20" t="str">
        <f>MID(Main!AR60,28,1)</f>
        <v/>
      </c>
      <c r="AD172" s="20" t="str">
        <f>MID(Main!AR60,29,1)</f>
        <v/>
      </c>
      <c r="AE172" s="20" t="str">
        <f>MID(Main!AR60,30,1)</f>
        <v/>
      </c>
      <c r="AF172" s="20" t="str">
        <f>MID(Main!AR60,31,1)</f>
        <v/>
      </c>
      <c r="AG172" s="20" t="str">
        <f>MID(Main!AR60,32,1)</f>
        <v/>
      </c>
      <c r="AH172" s="20" t="str">
        <f>MID(Main!AR60,33,1)</f>
        <v/>
      </c>
      <c r="AI172" s="20" t="str">
        <f>MID(Main!AR60,34,1)</f>
        <v/>
      </c>
      <c r="AJ172" s="20" t="str">
        <f>MID(Main!AR60,35,1)</f>
        <v/>
      </c>
      <c r="AK172" s="20" t="str">
        <f>MID(Main!AR60,36,1)</f>
        <v/>
      </c>
      <c r="AL172" s="20" t="str">
        <f>MID(Main!AR60,37,1)</f>
        <v/>
      </c>
      <c r="AM172" s="20" t="str">
        <f>MID(Main!AR60,38,1)</f>
        <v/>
      </c>
      <c r="AN172" s="20" t="str">
        <f>MID(Main!AR60,39,1)</f>
        <v/>
      </c>
      <c r="AO172" s="20" t="str">
        <f>MID(Main!AR60,40,1)</f>
        <v/>
      </c>
      <c r="AP172" s="20" t="str">
        <f>MID(Main!AR60,41,1)</f>
        <v/>
      </c>
      <c r="AQ172" s="20" t="str">
        <f>MID(Main!AR60,42,1)</f>
        <v/>
      </c>
      <c r="AR172" s="196"/>
      <c r="AS172" s="196"/>
      <c r="AT172" s="196"/>
      <c r="AU172" s="196"/>
      <c r="AV172" s="196"/>
      <c r="AW172" s="196"/>
      <c r="AX172" s="196"/>
      <c r="AY172" s="196"/>
      <c r="AZ172" s="196"/>
      <c r="BA172" s="196"/>
      <c r="BB172" s="196"/>
      <c r="BC172" s="196"/>
      <c r="BD172" s="196"/>
      <c r="BE172" s="196"/>
      <c r="BF172" s="196"/>
      <c r="BG172" s="196"/>
      <c r="BH172" s="196"/>
      <c r="BI172" s="199"/>
    </row>
    <row r="173" spans="1:61" ht="15" customHeight="1">
      <c r="A173" s="200">
        <f>IF(AR173="","",SUBTOTAL(103,$AR$8:AR173))</f>
        <v>56</v>
      </c>
      <c r="B173" s="18" t="str">
        <f>MID(Main!AP61,1,1)</f>
        <v>G</v>
      </c>
      <c r="C173" s="18" t="str">
        <f>MID(Main!AP61,2,1)</f>
        <v>O</v>
      </c>
      <c r="D173" s="18" t="str">
        <f>MID(Main!AP61,3,1)</f>
        <v>L</v>
      </c>
      <c r="E173" s="18" t="str">
        <f>MID(Main!AP61,4,1)</f>
        <v>L</v>
      </c>
      <c r="F173" s="18" t="str">
        <f>MID(Main!AP61,5,1)</f>
        <v>A</v>
      </c>
      <c r="G173" s="18" t="str">
        <f>MID(Main!AP61,6,1)</f>
        <v>P</v>
      </c>
      <c r="H173" s="18" t="str">
        <f>MID(Main!AP61,7,1)</f>
        <v>R</v>
      </c>
      <c r="I173" s="18" t="str">
        <f>MID(Main!AP61,8,1)</f>
        <v>O</v>
      </c>
      <c r="J173" s="18" t="str">
        <f>MID(Main!AP61,9,1)</f>
        <v>L</v>
      </c>
      <c r="K173" s="18" t="str">
        <f>MID(Main!AP61,10,1)</f>
        <v>U</v>
      </c>
      <c r="L173" s="18" t="str">
        <f>MID(Main!AP61,11,1)</f>
        <v xml:space="preserve"> </v>
      </c>
      <c r="M173" s="18" t="str">
        <f>MID(Main!AP61,12,1)</f>
        <v>R</v>
      </c>
      <c r="N173" s="18" t="str">
        <f>MID(Main!AP61,13,1)</f>
        <v>A</v>
      </c>
      <c r="O173" s="18" t="str">
        <f>MID(Main!AP61,14,1)</f>
        <v>V</v>
      </c>
      <c r="P173" s="18" t="str">
        <f>MID(Main!AP61,15,1)</f>
        <v>E</v>
      </c>
      <c r="Q173" s="18" t="str">
        <f>MID(Main!AP61,16,1)</f>
        <v>E</v>
      </c>
      <c r="R173" s="18" t="str">
        <f>MID(Main!AP61,17,1)</f>
        <v>N</v>
      </c>
      <c r="S173" s="18" t="str">
        <f>MID(Main!AP61,18,1)</f>
        <v>D</v>
      </c>
      <c r="T173" s="18" t="str">
        <f>MID(Main!AP61,19,1)</f>
        <v>R</v>
      </c>
      <c r="U173" s="18" t="str">
        <f>MID(Main!AP61,20,1)</f>
        <v>A</v>
      </c>
      <c r="V173" s="18" t="str">
        <f>MID(Main!AP61,21,1)</f>
        <v/>
      </c>
      <c r="W173" s="18" t="str">
        <f>MID(Main!AP61,22,1)</f>
        <v/>
      </c>
      <c r="X173" s="18" t="str">
        <f>MID(Main!AP61,23,1)</f>
        <v/>
      </c>
      <c r="Y173" s="18" t="str">
        <f>MID(Main!AP61,24,1)</f>
        <v/>
      </c>
      <c r="Z173" s="18" t="str">
        <f>MID(Main!AP61,25,1)</f>
        <v/>
      </c>
      <c r="AA173" s="18" t="str">
        <f>MID(Main!AP61,26,1)</f>
        <v/>
      </c>
      <c r="AB173" s="18" t="str">
        <f>MID(Main!AP61,27,1)</f>
        <v/>
      </c>
      <c r="AC173" s="18" t="str">
        <f>MID(Main!AP61,28,1)</f>
        <v/>
      </c>
      <c r="AD173" s="18" t="str">
        <f>MID(Main!AP61,29,1)</f>
        <v/>
      </c>
      <c r="AE173" s="18" t="str">
        <f>MID(Main!AP61,30,1)</f>
        <v/>
      </c>
      <c r="AF173" s="18" t="str">
        <f>MID(Main!AP61,31,1)</f>
        <v/>
      </c>
      <c r="AG173" s="18" t="str">
        <f>MID(Main!AP61,32,1)</f>
        <v/>
      </c>
      <c r="AH173" s="18" t="str">
        <f>MID(Main!AP61,33,1)</f>
        <v/>
      </c>
      <c r="AI173" s="18" t="str">
        <f>MID(Main!AP61,34,1)</f>
        <v/>
      </c>
      <c r="AJ173" s="18" t="str">
        <f>MID(Main!AP61,35,1)</f>
        <v/>
      </c>
      <c r="AK173" s="18" t="str">
        <f>MID(Main!AP61,36,1)</f>
        <v/>
      </c>
      <c r="AL173" s="18" t="str">
        <f>MID(Main!AP61,37,1)</f>
        <v/>
      </c>
      <c r="AM173" s="18" t="str">
        <f>MID(Main!AP61,38,1)</f>
        <v/>
      </c>
      <c r="AN173" s="18" t="str">
        <f>MID(Main!AP61,39,1)</f>
        <v/>
      </c>
      <c r="AO173" s="18" t="str">
        <f>MID(Main!AP61,40,1)</f>
        <v/>
      </c>
      <c r="AP173" s="18" t="str">
        <f>MID(Main!AP61,41,1)</f>
        <v/>
      </c>
      <c r="AQ173" s="18" t="str">
        <f>MID(Main!AP61,42,1)</f>
        <v/>
      </c>
      <c r="AR173" s="194" t="str">
        <f>IF(Main!W61="","",Main!W61)</f>
        <v>B</v>
      </c>
      <c r="AS173" s="194" t="str">
        <f>IF(Main!X61="","",Main!X61)</f>
        <v/>
      </c>
      <c r="AT173" s="194" t="str">
        <f>IF(Main!Y61="","",Main!Y61)</f>
        <v/>
      </c>
      <c r="AU173" s="194" t="str">
        <f>IF(Main!Z61="","",Main!Z61)</f>
        <v>01</v>
      </c>
      <c r="AV173" s="194" t="str">
        <f>IF(Main!AA61="","",Main!AA61)</f>
        <v>07</v>
      </c>
      <c r="AW173" s="194" t="str">
        <f>IF(Main!AB61="","",Main!AB61)</f>
        <v>2044</v>
      </c>
      <c r="AX173" s="194" t="str">
        <f>IF(Main!AC61="","",Main!AC61)</f>
        <v>A</v>
      </c>
      <c r="AY173" s="194" t="str">
        <f>IF(Main!AD61="","",Main!AD61)</f>
        <v>01T</v>
      </c>
      <c r="AZ173" s="194" t="str">
        <f>IF(Main!AE61="","",Main!AE61)</f>
        <v>02T</v>
      </c>
      <c r="BA173" s="194" t="str">
        <f>IF(Main!AF61="","",Main!AF61)</f>
        <v>09H</v>
      </c>
      <c r="BB173" s="194" t="str">
        <f>IF(Main!AG61="","",Main!AG61)</f>
        <v>13E</v>
      </c>
      <c r="BC173" s="194" t="str">
        <f>IF(Main!AH61="","",Main!AH61)</f>
        <v>T</v>
      </c>
      <c r="BD173" s="194" t="str">
        <f>IF(Main!AI61="","",Main!AI61)</f>
        <v>15T</v>
      </c>
      <c r="BE173" s="194" t="str">
        <f>IF(Main!AJ61="","",Main!AJ61)</f>
        <v>19T</v>
      </c>
      <c r="BF173" s="194" t="str">
        <f>IF(Main!AK61="","",Main!AK61)</f>
        <v>21T</v>
      </c>
      <c r="BG173" s="194">
        <f>IF(Main!AL61="","",Main!AL61)</f>
        <v>6</v>
      </c>
      <c r="BH173" s="194" t="str">
        <f>IF(Main!AM61="","",Main!AM61)</f>
        <v/>
      </c>
      <c r="BI173" s="197" t="str">
        <f>IF(Main!AN61="","",Main!AN61)</f>
        <v>Fee Paid Rs: 125</v>
      </c>
    </row>
    <row r="174" spans="1:61" ht="15" customHeight="1">
      <c r="A174" s="201"/>
      <c r="B174" s="19" t="str">
        <f>MID(Main!AQ61,1,1)</f>
        <v>G</v>
      </c>
      <c r="C174" s="19" t="str">
        <f>MID(Main!AQ61,2,1)</f>
        <v>O</v>
      </c>
      <c r="D174" s="19" t="str">
        <f>MID(Main!AQ61,3,1)</f>
        <v>L</v>
      </c>
      <c r="E174" s="19" t="str">
        <f>MID(Main!AQ61,4,1)</f>
        <v>L</v>
      </c>
      <c r="F174" s="19" t="str">
        <f>MID(Main!AQ61,5,1)</f>
        <v>A</v>
      </c>
      <c r="G174" s="19" t="str">
        <f>MID(Main!AQ61,6,1)</f>
        <v>P</v>
      </c>
      <c r="H174" s="19" t="str">
        <f>MID(Main!AQ61,7,1)</f>
        <v>R</v>
      </c>
      <c r="I174" s="19" t="str">
        <f>MID(Main!AQ61,8,1)</f>
        <v>O</v>
      </c>
      <c r="J174" s="19" t="str">
        <f>MID(Main!AQ61,9,1)</f>
        <v>L</v>
      </c>
      <c r="K174" s="19" t="str">
        <f>MID(Main!AQ61,10,1)</f>
        <v>U</v>
      </c>
      <c r="L174" s="19" t="str">
        <f>MID(Main!AQ61,11,1)</f>
        <v xml:space="preserve"> </v>
      </c>
      <c r="M174" s="19" t="str">
        <f>MID(Main!AQ61,12,1)</f>
        <v>V</v>
      </c>
      <c r="N174" s="19" t="str">
        <f>MID(Main!AQ61,13,1)</f>
        <v>E</v>
      </c>
      <c r="O174" s="19" t="str">
        <f>MID(Main!AQ61,14,1)</f>
        <v>N</v>
      </c>
      <c r="P174" s="19" t="str">
        <f>MID(Main!AQ61,15,1)</f>
        <v>K</v>
      </c>
      <c r="Q174" s="19" t="str">
        <f>MID(Main!AQ61,16,1)</f>
        <v>A</v>
      </c>
      <c r="R174" s="19" t="str">
        <f>MID(Main!AQ61,17,1)</f>
        <v>T</v>
      </c>
      <c r="S174" s="19" t="str">
        <f>MID(Main!AQ61,18,1)</f>
        <v>A</v>
      </c>
      <c r="T174" s="19" t="str">
        <f>MID(Main!AQ61,19,1)</f>
        <v>R</v>
      </c>
      <c r="U174" s="19" t="str">
        <f>MID(Main!AQ61,20,1)</f>
        <v>A</v>
      </c>
      <c r="V174" s="19" t="str">
        <f>MID(Main!AQ61,21,1)</f>
        <v>M</v>
      </c>
      <c r="W174" s="19" t="str">
        <f>MID(Main!AQ61,22,1)</f>
        <v>A</v>
      </c>
      <c r="X174" s="19" t="str">
        <f>MID(Main!AQ61,23,1)</f>
        <v>N</v>
      </c>
      <c r="Y174" s="19" t="str">
        <f>MID(Main!AQ61,24,1)</f>
        <v>A</v>
      </c>
      <c r="Z174" s="19" t="str">
        <f>MID(Main!AQ61,25,1)</f>
        <v>I</v>
      </c>
      <c r="AA174" s="19" t="str">
        <f>MID(Main!AQ61,26,1)</f>
        <v>A</v>
      </c>
      <c r="AB174" s="19" t="str">
        <f>MID(Main!AQ61,27,1)</f>
        <v>H</v>
      </c>
      <c r="AC174" s="19" t="str">
        <f>MID(Main!AQ61,28,1)</f>
        <v/>
      </c>
      <c r="AD174" s="19" t="str">
        <f>MID(Main!AQ61,29,1)</f>
        <v/>
      </c>
      <c r="AE174" s="19" t="str">
        <f>MID(Main!AQ61,30,1)</f>
        <v/>
      </c>
      <c r="AF174" s="19" t="str">
        <f>MID(Main!AQ61,31,1)</f>
        <v/>
      </c>
      <c r="AG174" s="19" t="str">
        <f>MID(Main!AQ61,32,1)</f>
        <v/>
      </c>
      <c r="AH174" s="19" t="str">
        <f>MID(Main!AQ61,33,1)</f>
        <v/>
      </c>
      <c r="AI174" s="19" t="str">
        <f>MID(Main!AQ61,34,1)</f>
        <v/>
      </c>
      <c r="AJ174" s="19" t="str">
        <f>MID(Main!AQ61,35,1)</f>
        <v/>
      </c>
      <c r="AK174" s="19" t="str">
        <f>MID(Main!AQ61,36,1)</f>
        <v/>
      </c>
      <c r="AL174" s="19" t="str">
        <f>MID(Main!AQ61,37,1)</f>
        <v/>
      </c>
      <c r="AM174" s="19" t="str">
        <f>MID(Main!AQ61,38,1)</f>
        <v/>
      </c>
      <c r="AN174" s="19" t="str">
        <f>MID(Main!AQ61,39,1)</f>
        <v/>
      </c>
      <c r="AO174" s="19" t="str">
        <f>MID(Main!AQ61,40,1)</f>
        <v/>
      </c>
      <c r="AP174" s="19" t="str">
        <f>MID(Main!AQ61,41,1)</f>
        <v/>
      </c>
      <c r="AQ174" s="19" t="str">
        <f>MID(Main!AQ61,42,1)</f>
        <v/>
      </c>
      <c r="AR174" s="195"/>
      <c r="AS174" s="195"/>
      <c r="AT174" s="195"/>
      <c r="AU174" s="195"/>
      <c r="AV174" s="195"/>
      <c r="AW174" s="195"/>
      <c r="AX174" s="195"/>
      <c r="AY174" s="195"/>
      <c r="AZ174" s="195"/>
      <c r="BA174" s="195"/>
      <c r="BB174" s="195"/>
      <c r="BC174" s="195"/>
      <c r="BD174" s="195"/>
      <c r="BE174" s="195"/>
      <c r="BF174" s="195"/>
      <c r="BG174" s="195"/>
      <c r="BH174" s="195"/>
      <c r="BI174" s="198"/>
    </row>
    <row r="175" spans="1:61" ht="15" customHeight="1">
      <c r="A175" s="202"/>
      <c r="B175" s="20" t="str">
        <f>MID(Main!AR61,1,1)</f>
        <v>G</v>
      </c>
      <c r="C175" s="20" t="str">
        <f>MID(Main!AR61,2,1)</f>
        <v>O</v>
      </c>
      <c r="D175" s="20" t="str">
        <f>MID(Main!AR61,3,1)</f>
        <v>L</v>
      </c>
      <c r="E175" s="20" t="str">
        <f>MID(Main!AR61,4,1)</f>
        <v>L</v>
      </c>
      <c r="F175" s="20" t="str">
        <f>MID(Main!AR61,5,1)</f>
        <v>A</v>
      </c>
      <c r="G175" s="20" t="str">
        <f>MID(Main!AR61,6,1)</f>
        <v>P</v>
      </c>
      <c r="H175" s="20" t="str">
        <f>MID(Main!AR61,7,1)</f>
        <v>R</v>
      </c>
      <c r="I175" s="20" t="str">
        <f>MID(Main!AR61,8,1)</f>
        <v>O</v>
      </c>
      <c r="J175" s="20" t="str">
        <f>MID(Main!AR61,9,1)</f>
        <v>L</v>
      </c>
      <c r="K175" s="20" t="str">
        <f>MID(Main!AR61,10,1)</f>
        <v>U</v>
      </c>
      <c r="L175" s="20" t="str">
        <f>MID(Main!AR61,11,1)</f>
        <v xml:space="preserve"> </v>
      </c>
      <c r="M175" s="20" t="str">
        <f>MID(Main!AR61,12,1)</f>
        <v>N</v>
      </c>
      <c r="N175" s="20" t="str">
        <f>MID(Main!AR61,13,1)</f>
        <v>A</v>
      </c>
      <c r="O175" s="20" t="str">
        <f>MID(Main!AR61,14,1)</f>
        <v>G</v>
      </c>
      <c r="P175" s="20" t="str">
        <f>MID(Main!AR61,15,1)</f>
        <v>A</v>
      </c>
      <c r="Q175" s="20" t="str">
        <f>MID(Main!AR61,16,1)</f>
        <v>M</v>
      </c>
      <c r="R175" s="20" t="str">
        <f>MID(Main!AR61,17,1)</f>
        <v>A</v>
      </c>
      <c r="S175" s="20" t="str">
        <f>MID(Main!AR61,18,1)</f>
        <v>N</v>
      </c>
      <c r="T175" s="20" t="str">
        <f>MID(Main!AR61,19,1)</f>
        <v>I</v>
      </c>
      <c r="U175" s="20" t="str">
        <f>MID(Main!AR61,20,1)</f>
        <v/>
      </c>
      <c r="V175" s="20" t="str">
        <f>MID(Main!AR61,21,1)</f>
        <v/>
      </c>
      <c r="W175" s="20" t="str">
        <f>MID(Main!AR61,22,1)</f>
        <v/>
      </c>
      <c r="X175" s="20" t="str">
        <f>MID(Main!AR61,23,1)</f>
        <v/>
      </c>
      <c r="Y175" s="20" t="str">
        <f>MID(Main!AR61,24,1)</f>
        <v/>
      </c>
      <c r="Z175" s="20" t="str">
        <f>MID(Main!AR61,25,1)</f>
        <v/>
      </c>
      <c r="AA175" s="20" t="str">
        <f>MID(Main!AR61,26,1)</f>
        <v/>
      </c>
      <c r="AB175" s="20" t="str">
        <f>MID(Main!AR61,27,1)</f>
        <v/>
      </c>
      <c r="AC175" s="20" t="str">
        <f>MID(Main!AR61,28,1)</f>
        <v/>
      </c>
      <c r="AD175" s="20" t="str">
        <f>MID(Main!AR61,29,1)</f>
        <v/>
      </c>
      <c r="AE175" s="20" t="str">
        <f>MID(Main!AR61,30,1)</f>
        <v/>
      </c>
      <c r="AF175" s="20" t="str">
        <f>MID(Main!AR61,31,1)</f>
        <v/>
      </c>
      <c r="AG175" s="20" t="str">
        <f>MID(Main!AR61,32,1)</f>
        <v/>
      </c>
      <c r="AH175" s="20" t="str">
        <f>MID(Main!AR61,33,1)</f>
        <v/>
      </c>
      <c r="AI175" s="20" t="str">
        <f>MID(Main!AR61,34,1)</f>
        <v/>
      </c>
      <c r="AJ175" s="20" t="str">
        <f>MID(Main!AR61,35,1)</f>
        <v/>
      </c>
      <c r="AK175" s="20" t="str">
        <f>MID(Main!AR61,36,1)</f>
        <v/>
      </c>
      <c r="AL175" s="20" t="str">
        <f>MID(Main!AR61,37,1)</f>
        <v/>
      </c>
      <c r="AM175" s="20" t="str">
        <f>MID(Main!AR61,38,1)</f>
        <v/>
      </c>
      <c r="AN175" s="20" t="str">
        <f>MID(Main!AR61,39,1)</f>
        <v/>
      </c>
      <c r="AO175" s="20" t="str">
        <f>MID(Main!AR61,40,1)</f>
        <v/>
      </c>
      <c r="AP175" s="20" t="str">
        <f>MID(Main!AR61,41,1)</f>
        <v/>
      </c>
      <c r="AQ175" s="20" t="str">
        <f>MID(Main!AR61,42,1)</f>
        <v/>
      </c>
      <c r="AR175" s="196"/>
      <c r="AS175" s="196"/>
      <c r="AT175" s="196"/>
      <c r="AU175" s="196"/>
      <c r="AV175" s="196"/>
      <c r="AW175" s="196"/>
      <c r="AX175" s="196"/>
      <c r="AY175" s="196"/>
      <c r="AZ175" s="196"/>
      <c r="BA175" s="196"/>
      <c r="BB175" s="196"/>
      <c r="BC175" s="196"/>
      <c r="BD175" s="196"/>
      <c r="BE175" s="196"/>
      <c r="BF175" s="196"/>
      <c r="BG175" s="196"/>
      <c r="BH175" s="196"/>
      <c r="BI175" s="199"/>
    </row>
    <row r="176" spans="1:61" ht="15" customHeight="1">
      <c r="A176" s="200">
        <f>IF(AR176="","",SUBTOTAL(103,$AR$8:AR176))</f>
        <v>57</v>
      </c>
      <c r="B176" s="18" t="str">
        <f>MID(Main!AP62,1,1)</f>
        <v>D</v>
      </c>
      <c r="C176" s="18" t="str">
        <f>MID(Main!AP62,2,1)</f>
        <v>E</v>
      </c>
      <c r="D176" s="18" t="str">
        <f>MID(Main!AP62,3,1)</f>
        <v>R</v>
      </c>
      <c r="E176" s="18" t="str">
        <f>MID(Main!AP62,4,1)</f>
        <v>A</v>
      </c>
      <c r="F176" s="18" t="str">
        <f>MID(Main!AP62,5,1)</f>
        <v>N</v>
      </c>
      <c r="G176" s="18" t="str">
        <f>MID(Main!AP62,6,1)</f>
        <v>G</v>
      </c>
      <c r="H176" s="18" t="str">
        <f>MID(Main!AP62,7,1)</f>
        <v>A</v>
      </c>
      <c r="I176" s="18" t="str">
        <f>MID(Main!AP62,8,1)</f>
        <v>L</v>
      </c>
      <c r="J176" s="18" t="str">
        <f>MID(Main!AP62,9,1)</f>
        <v>I</v>
      </c>
      <c r="K176" s="18" t="str">
        <f>MID(Main!AP62,10,1)</f>
        <v xml:space="preserve"> </v>
      </c>
      <c r="L176" s="18" t="str">
        <f>MID(Main!AP62,11,1)</f>
        <v>S</v>
      </c>
      <c r="M176" s="18" t="str">
        <f>MID(Main!AP62,12,1)</f>
        <v>A</v>
      </c>
      <c r="N176" s="18" t="str">
        <f>MID(Main!AP62,13,1)</f>
        <v>I</v>
      </c>
      <c r="O176" s="18" t="str">
        <f>MID(Main!AP62,14,1)</f>
        <v/>
      </c>
      <c r="P176" s="18" t="str">
        <f>MID(Main!AP62,15,1)</f>
        <v/>
      </c>
      <c r="Q176" s="18" t="str">
        <f>MID(Main!AP62,16,1)</f>
        <v/>
      </c>
      <c r="R176" s="18" t="str">
        <f>MID(Main!AP62,17,1)</f>
        <v/>
      </c>
      <c r="S176" s="18" t="str">
        <f>MID(Main!AP62,18,1)</f>
        <v/>
      </c>
      <c r="T176" s="18" t="str">
        <f>MID(Main!AP62,19,1)</f>
        <v/>
      </c>
      <c r="U176" s="18" t="str">
        <f>MID(Main!AP62,20,1)</f>
        <v/>
      </c>
      <c r="V176" s="18" t="str">
        <f>MID(Main!AP62,21,1)</f>
        <v/>
      </c>
      <c r="W176" s="18" t="str">
        <f>MID(Main!AP62,22,1)</f>
        <v/>
      </c>
      <c r="X176" s="18" t="str">
        <f>MID(Main!AP62,23,1)</f>
        <v/>
      </c>
      <c r="Y176" s="18" t="str">
        <f>MID(Main!AP62,24,1)</f>
        <v/>
      </c>
      <c r="Z176" s="18" t="str">
        <f>MID(Main!AP62,25,1)</f>
        <v/>
      </c>
      <c r="AA176" s="18" t="str">
        <f>MID(Main!AP62,26,1)</f>
        <v/>
      </c>
      <c r="AB176" s="18" t="str">
        <f>MID(Main!AP62,27,1)</f>
        <v/>
      </c>
      <c r="AC176" s="18" t="str">
        <f>MID(Main!AP62,28,1)</f>
        <v/>
      </c>
      <c r="AD176" s="18" t="str">
        <f>MID(Main!AP62,29,1)</f>
        <v/>
      </c>
      <c r="AE176" s="18" t="str">
        <f>MID(Main!AP62,30,1)</f>
        <v/>
      </c>
      <c r="AF176" s="18" t="str">
        <f>MID(Main!AP62,31,1)</f>
        <v/>
      </c>
      <c r="AG176" s="18" t="str">
        <f>MID(Main!AP62,32,1)</f>
        <v/>
      </c>
      <c r="AH176" s="18" t="str">
        <f>MID(Main!AP62,33,1)</f>
        <v/>
      </c>
      <c r="AI176" s="18" t="str">
        <f>MID(Main!AP62,34,1)</f>
        <v/>
      </c>
      <c r="AJ176" s="18" t="str">
        <f>MID(Main!AP62,35,1)</f>
        <v/>
      </c>
      <c r="AK176" s="18" t="str">
        <f>MID(Main!AP62,36,1)</f>
        <v/>
      </c>
      <c r="AL176" s="18" t="str">
        <f>MID(Main!AP62,37,1)</f>
        <v/>
      </c>
      <c r="AM176" s="18" t="str">
        <f>MID(Main!AP62,38,1)</f>
        <v/>
      </c>
      <c r="AN176" s="18" t="str">
        <f>MID(Main!AP62,39,1)</f>
        <v/>
      </c>
      <c r="AO176" s="18" t="str">
        <f>MID(Main!AP62,40,1)</f>
        <v/>
      </c>
      <c r="AP176" s="18" t="str">
        <f>MID(Main!AP62,41,1)</f>
        <v/>
      </c>
      <c r="AQ176" s="18" t="str">
        <f>MID(Main!AP62,42,1)</f>
        <v/>
      </c>
      <c r="AR176" s="194" t="str">
        <f>IF(Main!W62="","",Main!W62)</f>
        <v>B</v>
      </c>
      <c r="AS176" s="194" t="str">
        <f>IF(Main!X62="","",Main!X62)</f>
        <v/>
      </c>
      <c r="AT176" s="194" t="str">
        <f>IF(Main!Y62="","",Main!Y62)</f>
        <v/>
      </c>
      <c r="AU176" s="194" t="str">
        <f>IF(Main!Z62="","",Main!Z62)</f>
        <v>01</v>
      </c>
      <c r="AV176" s="194" t="str">
        <f>IF(Main!AA62="","",Main!AA62)</f>
        <v>07</v>
      </c>
      <c r="AW176" s="194" t="str">
        <f>IF(Main!AB62="","",Main!AB62)</f>
        <v>2045</v>
      </c>
      <c r="AX176" s="194" t="str">
        <f>IF(Main!AC62="","",Main!AC62)</f>
        <v>A</v>
      </c>
      <c r="AY176" s="194" t="str">
        <f>IF(Main!AD62="","",Main!AD62)</f>
        <v>01T</v>
      </c>
      <c r="AZ176" s="194" t="str">
        <f>IF(Main!AE62="","",Main!AE62)</f>
        <v>02T</v>
      </c>
      <c r="BA176" s="194" t="str">
        <f>IF(Main!AF62="","",Main!AF62)</f>
        <v>09H</v>
      </c>
      <c r="BB176" s="194" t="str">
        <f>IF(Main!AG62="","",Main!AG62)</f>
        <v>13E</v>
      </c>
      <c r="BC176" s="194" t="str">
        <f>IF(Main!AH62="","",Main!AH62)</f>
        <v>T</v>
      </c>
      <c r="BD176" s="194" t="str">
        <f>IF(Main!AI62="","",Main!AI62)</f>
        <v>15T</v>
      </c>
      <c r="BE176" s="194" t="str">
        <f>IF(Main!AJ62="","",Main!AJ62)</f>
        <v>19T</v>
      </c>
      <c r="BF176" s="194" t="str">
        <f>IF(Main!AK62="","",Main!AK62)</f>
        <v>21T</v>
      </c>
      <c r="BG176" s="194">
        <f>IF(Main!AL62="","",Main!AL62)</f>
        <v>6</v>
      </c>
      <c r="BH176" s="194" t="str">
        <f>IF(Main!AM62="","",Main!AM62)</f>
        <v/>
      </c>
      <c r="BI176" s="197" t="str">
        <f>IF(Main!AN62="","",Main!AN62)</f>
        <v>Fee Paid Rs: 125</v>
      </c>
    </row>
    <row r="177" spans="1:61" ht="15" customHeight="1">
      <c r="A177" s="201"/>
      <c r="B177" s="19" t="str">
        <f>MID(Main!AQ62,1,1)</f>
        <v>D</v>
      </c>
      <c r="C177" s="19" t="str">
        <f>MID(Main!AQ62,2,1)</f>
        <v>E</v>
      </c>
      <c r="D177" s="19" t="str">
        <f>MID(Main!AQ62,3,1)</f>
        <v>R</v>
      </c>
      <c r="E177" s="19" t="str">
        <f>MID(Main!AQ62,4,1)</f>
        <v>A</v>
      </c>
      <c r="F177" s="19" t="str">
        <f>MID(Main!AQ62,5,1)</f>
        <v>N</v>
      </c>
      <c r="G177" s="19" t="str">
        <f>MID(Main!AQ62,6,1)</f>
        <v>G</v>
      </c>
      <c r="H177" s="19" t="str">
        <f>MID(Main!AQ62,7,1)</f>
        <v>A</v>
      </c>
      <c r="I177" s="19" t="str">
        <f>MID(Main!AQ62,8,1)</f>
        <v>L</v>
      </c>
      <c r="J177" s="19" t="str">
        <f>MID(Main!AQ62,9,1)</f>
        <v>I</v>
      </c>
      <c r="K177" s="19" t="str">
        <f>MID(Main!AQ62,10,1)</f>
        <v xml:space="preserve"> </v>
      </c>
      <c r="L177" s="19" t="str">
        <f>MID(Main!AQ62,11,1)</f>
        <v>V</v>
      </c>
      <c r="M177" s="19" t="str">
        <f>MID(Main!AQ62,12,1)</f>
        <v>E</v>
      </c>
      <c r="N177" s="19" t="str">
        <f>MID(Main!AQ62,13,1)</f>
        <v>N</v>
      </c>
      <c r="O177" s="19" t="str">
        <f>MID(Main!AQ62,14,1)</f>
        <v>K</v>
      </c>
      <c r="P177" s="19" t="str">
        <f>MID(Main!AQ62,15,1)</f>
        <v>A</v>
      </c>
      <c r="Q177" s="19" t="str">
        <f>MID(Main!AQ62,16,1)</f>
        <v>T</v>
      </c>
      <c r="R177" s="19" t="str">
        <f>MID(Main!AQ62,17,1)</f>
        <v>A</v>
      </c>
      <c r="S177" s="19" t="str">
        <f>MID(Main!AQ62,18,1)</f>
        <v>R</v>
      </c>
      <c r="T177" s="19" t="str">
        <f>MID(Main!AQ62,19,1)</f>
        <v>A</v>
      </c>
      <c r="U177" s="19" t="str">
        <f>MID(Main!AQ62,20,1)</f>
        <v>M</v>
      </c>
      <c r="V177" s="19" t="str">
        <f>MID(Main!AQ62,21,1)</f>
        <v>A</v>
      </c>
      <c r="W177" s="19" t="str">
        <f>MID(Main!AQ62,22,1)</f>
        <v>N</v>
      </c>
      <c r="X177" s="19" t="str">
        <f>MID(Main!AQ62,23,1)</f>
        <v>A</v>
      </c>
      <c r="Y177" s="19" t="str">
        <f>MID(Main!AQ62,24,1)</f>
        <v>I</v>
      </c>
      <c r="Z177" s="19" t="str">
        <f>MID(Main!AQ62,25,1)</f>
        <v>A</v>
      </c>
      <c r="AA177" s="19" t="str">
        <f>MID(Main!AQ62,26,1)</f>
        <v>H</v>
      </c>
      <c r="AB177" s="19" t="str">
        <f>MID(Main!AQ62,27,1)</f>
        <v/>
      </c>
      <c r="AC177" s="19" t="str">
        <f>MID(Main!AQ62,28,1)</f>
        <v/>
      </c>
      <c r="AD177" s="19" t="str">
        <f>MID(Main!AQ62,29,1)</f>
        <v/>
      </c>
      <c r="AE177" s="19" t="str">
        <f>MID(Main!AQ62,30,1)</f>
        <v/>
      </c>
      <c r="AF177" s="19" t="str">
        <f>MID(Main!AQ62,31,1)</f>
        <v/>
      </c>
      <c r="AG177" s="19" t="str">
        <f>MID(Main!AQ62,32,1)</f>
        <v/>
      </c>
      <c r="AH177" s="19" t="str">
        <f>MID(Main!AQ62,33,1)</f>
        <v/>
      </c>
      <c r="AI177" s="19" t="str">
        <f>MID(Main!AQ62,34,1)</f>
        <v/>
      </c>
      <c r="AJ177" s="19" t="str">
        <f>MID(Main!AQ62,35,1)</f>
        <v/>
      </c>
      <c r="AK177" s="19" t="str">
        <f>MID(Main!AQ62,36,1)</f>
        <v/>
      </c>
      <c r="AL177" s="19" t="str">
        <f>MID(Main!AQ62,37,1)</f>
        <v/>
      </c>
      <c r="AM177" s="19" t="str">
        <f>MID(Main!AQ62,38,1)</f>
        <v/>
      </c>
      <c r="AN177" s="19" t="str">
        <f>MID(Main!AQ62,39,1)</f>
        <v/>
      </c>
      <c r="AO177" s="19" t="str">
        <f>MID(Main!AQ62,40,1)</f>
        <v/>
      </c>
      <c r="AP177" s="19" t="str">
        <f>MID(Main!AQ62,41,1)</f>
        <v/>
      </c>
      <c r="AQ177" s="19" t="str">
        <f>MID(Main!AQ62,42,1)</f>
        <v/>
      </c>
      <c r="AR177" s="195"/>
      <c r="AS177" s="195"/>
      <c r="AT177" s="195"/>
      <c r="AU177" s="195"/>
      <c r="AV177" s="195"/>
      <c r="AW177" s="195"/>
      <c r="AX177" s="195"/>
      <c r="AY177" s="195"/>
      <c r="AZ177" s="195"/>
      <c r="BA177" s="195"/>
      <c r="BB177" s="195"/>
      <c r="BC177" s="195"/>
      <c r="BD177" s="195"/>
      <c r="BE177" s="195"/>
      <c r="BF177" s="195"/>
      <c r="BG177" s="195"/>
      <c r="BH177" s="195"/>
      <c r="BI177" s="198"/>
    </row>
    <row r="178" spans="1:61" ht="15" customHeight="1">
      <c r="A178" s="202"/>
      <c r="B178" s="20" t="str">
        <f>MID(Main!AR62,1,1)</f>
        <v>D</v>
      </c>
      <c r="C178" s="20" t="str">
        <f>MID(Main!AR62,2,1)</f>
        <v>E</v>
      </c>
      <c r="D178" s="20" t="str">
        <f>MID(Main!AR62,3,1)</f>
        <v>R</v>
      </c>
      <c r="E178" s="20" t="str">
        <f>MID(Main!AR62,4,1)</f>
        <v>A</v>
      </c>
      <c r="F178" s="20" t="str">
        <f>MID(Main!AR62,5,1)</f>
        <v>N</v>
      </c>
      <c r="G178" s="20" t="str">
        <f>MID(Main!AR62,6,1)</f>
        <v>G</v>
      </c>
      <c r="H178" s="20" t="str">
        <f>MID(Main!AR62,7,1)</f>
        <v>A</v>
      </c>
      <c r="I178" s="20" t="str">
        <f>MID(Main!AR62,8,1)</f>
        <v>L</v>
      </c>
      <c r="J178" s="20" t="str">
        <f>MID(Main!AR62,9,1)</f>
        <v>I</v>
      </c>
      <c r="K178" s="20" t="str">
        <f>MID(Main!AR62,10,1)</f>
        <v xml:space="preserve"> </v>
      </c>
      <c r="L178" s="20" t="str">
        <f>MID(Main!AR62,11,1)</f>
        <v>N</v>
      </c>
      <c r="M178" s="20" t="str">
        <f>MID(Main!AR62,12,1)</f>
        <v>A</v>
      </c>
      <c r="N178" s="20" t="str">
        <f>MID(Main!AR62,13,1)</f>
        <v>G</v>
      </c>
      <c r="O178" s="20" t="str">
        <f>MID(Main!AR62,14,1)</f>
        <v>A</v>
      </c>
      <c r="P178" s="20" t="str">
        <f>MID(Main!AR62,15,1)</f>
        <v>M</v>
      </c>
      <c r="Q178" s="20" t="str">
        <f>MID(Main!AR62,16,1)</f>
        <v>A</v>
      </c>
      <c r="R178" s="20" t="str">
        <f>MID(Main!AR62,17,1)</f>
        <v>N</v>
      </c>
      <c r="S178" s="20" t="str">
        <f>MID(Main!AR62,18,1)</f>
        <v>I</v>
      </c>
      <c r="T178" s="20" t="str">
        <f>MID(Main!AR62,19,1)</f>
        <v/>
      </c>
      <c r="U178" s="20" t="str">
        <f>MID(Main!AR62,20,1)</f>
        <v/>
      </c>
      <c r="V178" s="20" t="str">
        <f>MID(Main!AR62,21,1)</f>
        <v/>
      </c>
      <c r="W178" s="20" t="str">
        <f>MID(Main!AR62,22,1)</f>
        <v/>
      </c>
      <c r="X178" s="20" t="str">
        <f>MID(Main!AR62,23,1)</f>
        <v/>
      </c>
      <c r="Y178" s="20" t="str">
        <f>MID(Main!AR62,24,1)</f>
        <v/>
      </c>
      <c r="Z178" s="20" t="str">
        <f>MID(Main!AR62,25,1)</f>
        <v/>
      </c>
      <c r="AA178" s="20" t="str">
        <f>MID(Main!AR62,26,1)</f>
        <v/>
      </c>
      <c r="AB178" s="20" t="str">
        <f>MID(Main!AR62,27,1)</f>
        <v/>
      </c>
      <c r="AC178" s="20" t="str">
        <f>MID(Main!AR62,28,1)</f>
        <v/>
      </c>
      <c r="AD178" s="20" t="str">
        <f>MID(Main!AR62,29,1)</f>
        <v/>
      </c>
      <c r="AE178" s="20" t="str">
        <f>MID(Main!AR62,30,1)</f>
        <v/>
      </c>
      <c r="AF178" s="20" t="str">
        <f>MID(Main!AR62,31,1)</f>
        <v/>
      </c>
      <c r="AG178" s="20" t="str">
        <f>MID(Main!AR62,32,1)</f>
        <v/>
      </c>
      <c r="AH178" s="20" t="str">
        <f>MID(Main!AR62,33,1)</f>
        <v/>
      </c>
      <c r="AI178" s="20" t="str">
        <f>MID(Main!AR62,34,1)</f>
        <v/>
      </c>
      <c r="AJ178" s="20" t="str">
        <f>MID(Main!AR62,35,1)</f>
        <v/>
      </c>
      <c r="AK178" s="20" t="str">
        <f>MID(Main!AR62,36,1)</f>
        <v/>
      </c>
      <c r="AL178" s="20" t="str">
        <f>MID(Main!AR62,37,1)</f>
        <v/>
      </c>
      <c r="AM178" s="20" t="str">
        <f>MID(Main!AR62,38,1)</f>
        <v/>
      </c>
      <c r="AN178" s="20" t="str">
        <f>MID(Main!AR62,39,1)</f>
        <v/>
      </c>
      <c r="AO178" s="20" t="str">
        <f>MID(Main!AR62,40,1)</f>
        <v/>
      </c>
      <c r="AP178" s="20" t="str">
        <f>MID(Main!AR62,41,1)</f>
        <v/>
      </c>
      <c r="AQ178" s="20" t="str">
        <f>MID(Main!AR62,42,1)</f>
        <v/>
      </c>
      <c r="AR178" s="196"/>
      <c r="AS178" s="196"/>
      <c r="AT178" s="196"/>
      <c r="AU178" s="196"/>
      <c r="AV178" s="196"/>
      <c r="AW178" s="196"/>
      <c r="AX178" s="196"/>
      <c r="AY178" s="196"/>
      <c r="AZ178" s="196"/>
      <c r="BA178" s="196"/>
      <c r="BB178" s="196"/>
      <c r="BC178" s="196"/>
      <c r="BD178" s="196"/>
      <c r="BE178" s="196"/>
      <c r="BF178" s="196"/>
      <c r="BG178" s="196"/>
      <c r="BH178" s="196"/>
      <c r="BI178" s="199"/>
    </row>
    <row r="179" spans="1:61" ht="15" customHeight="1">
      <c r="A179" s="200">
        <f>IF(AR179="","",SUBTOTAL(103,$AR$8:AR179))</f>
        <v>58</v>
      </c>
      <c r="B179" s="18" t="str">
        <f>MID(Main!AP63,1,1)</f>
        <v>N</v>
      </c>
      <c r="C179" s="18" t="str">
        <f>MID(Main!AP63,2,1)</f>
        <v>A</v>
      </c>
      <c r="D179" s="18" t="str">
        <f>MID(Main!AP63,3,1)</f>
        <v>S</v>
      </c>
      <c r="E179" s="18" t="str">
        <f>MID(Main!AP63,4,1)</f>
        <v>I</v>
      </c>
      <c r="F179" s="18" t="str">
        <f>MID(Main!AP63,5,1)</f>
        <v>N</v>
      </c>
      <c r="G179" s="18" t="str">
        <f>MID(Main!AP63,6,1)</f>
        <v>A</v>
      </c>
      <c r="H179" s="18" t="str">
        <f>MID(Main!AP63,7,1)</f>
        <v xml:space="preserve"> </v>
      </c>
      <c r="I179" s="18" t="str">
        <f>MID(Main!AP63,8,1)</f>
        <v>S</v>
      </c>
      <c r="J179" s="18" t="str">
        <f>MID(Main!AP63,9,1)</f>
        <v>A</v>
      </c>
      <c r="K179" s="18" t="str">
        <f>MID(Main!AP63,10,1)</f>
        <v>T</v>
      </c>
      <c r="L179" s="18" t="str">
        <f>MID(Main!AP63,11,1)</f>
        <v>E</v>
      </c>
      <c r="M179" s="18" t="str">
        <f>MID(Main!AP63,12,1)</f>
        <v>E</v>
      </c>
      <c r="N179" s="18" t="str">
        <f>MID(Main!AP63,13,1)</f>
        <v>S</v>
      </c>
      <c r="O179" s="18" t="str">
        <f>MID(Main!AP63,14,1)</f>
        <v>H</v>
      </c>
      <c r="P179" s="18" t="str">
        <f>MID(Main!AP63,15,1)</f>
        <v/>
      </c>
      <c r="Q179" s="18" t="str">
        <f>MID(Main!AP63,16,1)</f>
        <v/>
      </c>
      <c r="R179" s="18" t="str">
        <f>MID(Main!AP63,17,1)</f>
        <v/>
      </c>
      <c r="S179" s="18" t="str">
        <f>MID(Main!AP63,18,1)</f>
        <v/>
      </c>
      <c r="T179" s="18" t="str">
        <f>MID(Main!AP63,19,1)</f>
        <v/>
      </c>
      <c r="U179" s="18" t="str">
        <f>MID(Main!AP63,20,1)</f>
        <v/>
      </c>
      <c r="V179" s="18" t="str">
        <f>MID(Main!AP63,21,1)</f>
        <v/>
      </c>
      <c r="W179" s="18" t="str">
        <f>MID(Main!AP63,22,1)</f>
        <v/>
      </c>
      <c r="X179" s="18" t="str">
        <f>MID(Main!AP63,23,1)</f>
        <v/>
      </c>
      <c r="Y179" s="18" t="str">
        <f>MID(Main!AP63,24,1)</f>
        <v/>
      </c>
      <c r="Z179" s="18" t="str">
        <f>MID(Main!AP63,25,1)</f>
        <v/>
      </c>
      <c r="AA179" s="18" t="str">
        <f>MID(Main!AP63,26,1)</f>
        <v/>
      </c>
      <c r="AB179" s="18" t="str">
        <f>MID(Main!AP63,27,1)</f>
        <v/>
      </c>
      <c r="AC179" s="18" t="str">
        <f>MID(Main!AP63,28,1)</f>
        <v/>
      </c>
      <c r="AD179" s="18" t="str">
        <f>MID(Main!AP63,29,1)</f>
        <v/>
      </c>
      <c r="AE179" s="18" t="str">
        <f>MID(Main!AP63,30,1)</f>
        <v/>
      </c>
      <c r="AF179" s="18" t="str">
        <f>MID(Main!AP63,31,1)</f>
        <v/>
      </c>
      <c r="AG179" s="18" t="str">
        <f>MID(Main!AP63,32,1)</f>
        <v/>
      </c>
      <c r="AH179" s="18" t="str">
        <f>MID(Main!AP63,33,1)</f>
        <v/>
      </c>
      <c r="AI179" s="18" t="str">
        <f>MID(Main!AP63,34,1)</f>
        <v/>
      </c>
      <c r="AJ179" s="18" t="str">
        <f>MID(Main!AP63,35,1)</f>
        <v/>
      </c>
      <c r="AK179" s="18" t="str">
        <f>MID(Main!AP63,36,1)</f>
        <v/>
      </c>
      <c r="AL179" s="18" t="str">
        <f>MID(Main!AP63,37,1)</f>
        <v/>
      </c>
      <c r="AM179" s="18" t="str">
        <f>MID(Main!AP63,38,1)</f>
        <v/>
      </c>
      <c r="AN179" s="18" t="str">
        <f>MID(Main!AP63,39,1)</f>
        <v/>
      </c>
      <c r="AO179" s="18" t="str">
        <f>MID(Main!AP63,40,1)</f>
        <v/>
      </c>
      <c r="AP179" s="18" t="str">
        <f>MID(Main!AP63,41,1)</f>
        <v/>
      </c>
      <c r="AQ179" s="18" t="str">
        <f>MID(Main!AP63,42,1)</f>
        <v/>
      </c>
      <c r="AR179" s="194" t="str">
        <f>IF(Main!W63="","",Main!W63)</f>
        <v>B</v>
      </c>
      <c r="AS179" s="194" t="str">
        <f>IF(Main!X63="","",Main!X63)</f>
        <v/>
      </c>
      <c r="AT179" s="194" t="str">
        <f>IF(Main!Y63="","",Main!Y63)</f>
        <v/>
      </c>
      <c r="AU179" s="194" t="str">
        <f>IF(Main!Z63="","",Main!Z63)</f>
        <v>01</v>
      </c>
      <c r="AV179" s="194" t="str">
        <f>IF(Main!AA63="","",Main!AA63)</f>
        <v>07</v>
      </c>
      <c r="AW179" s="194" t="str">
        <f>IF(Main!AB63="","",Main!AB63)</f>
        <v>2046</v>
      </c>
      <c r="AX179" s="194" t="str">
        <f>IF(Main!AC63="","",Main!AC63)</f>
        <v>A</v>
      </c>
      <c r="AY179" s="194" t="str">
        <f>IF(Main!AD63="","",Main!AD63)</f>
        <v>01T</v>
      </c>
      <c r="AZ179" s="194" t="str">
        <f>IF(Main!AE63="","",Main!AE63)</f>
        <v>02T</v>
      </c>
      <c r="BA179" s="194" t="str">
        <f>IF(Main!AF63="","",Main!AF63)</f>
        <v>09H</v>
      </c>
      <c r="BB179" s="194" t="str">
        <f>IF(Main!AG63="","",Main!AG63)</f>
        <v>13E</v>
      </c>
      <c r="BC179" s="194" t="str">
        <f>IF(Main!AH63="","",Main!AH63)</f>
        <v>T</v>
      </c>
      <c r="BD179" s="194" t="str">
        <f>IF(Main!AI63="","",Main!AI63)</f>
        <v>15T</v>
      </c>
      <c r="BE179" s="194" t="str">
        <f>IF(Main!AJ63="","",Main!AJ63)</f>
        <v>19T</v>
      </c>
      <c r="BF179" s="194" t="str">
        <f>IF(Main!AK63="","",Main!AK63)</f>
        <v>21T</v>
      </c>
      <c r="BG179" s="194">
        <f>IF(Main!AL63="","",Main!AL63)</f>
        <v>6</v>
      </c>
      <c r="BH179" s="194" t="str">
        <f>IF(Main!AM63="","",Main!AM63)</f>
        <v/>
      </c>
      <c r="BI179" s="197" t="str">
        <f>IF(Main!AN63="","",Main!AN63)</f>
        <v>Fee Paid Rs: 125</v>
      </c>
    </row>
    <row r="180" spans="1:61" ht="15" customHeight="1">
      <c r="A180" s="201"/>
      <c r="B180" s="19" t="str">
        <f>MID(Main!AQ63,1,1)</f>
        <v>N</v>
      </c>
      <c r="C180" s="19" t="str">
        <f>MID(Main!AQ63,2,1)</f>
        <v>A</v>
      </c>
      <c r="D180" s="19" t="str">
        <f>MID(Main!AQ63,3,1)</f>
        <v>S</v>
      </c>
      <c r="E180" s="19" t="str">
        <f>MID(Main!AQ63,4,1)</f>
        <v>I</v>
      </c>
      <c r="F180" s="19" t="str">
        <f>MID(Main!AQ63,5,1)</f>
        <v>N</v>
      </c>
      <c r="G180" s="19" t="str">
        <f>MID(Main!AQ63,6,1)</f>
        <v>A</v>
      </c>
      <c r="H180" s="19" t="str">
        <f>MID(Main!AQ63,7,1)</f>
        <v xml:space="preserve"> </v>
      </c>
      <c r="I180" s="19" t="str">
        <f>MID(Main!AQ63,8,1)</f>
        <v>V</v>
      </c>
      <c r="J180" s="19" t="str">
        <f>MID(Main!AQ63,9,1)</f>
        <v>E</v>
      </c>
      <c r="K180" s="19" t="str">
        <f>MID(Main!AQ63,10,1)</f>
        <v>N</v>
      </c>
      <c r="L180" s="19" t="str">
        <f>MID(Main!AQ63,11,1)</f>
        <v>K</v>
      </c>
      <c r="M180" s="19" t="str">
        <f>MID(Main!AQ63,12,1)</f>
        <v>A</v>
      </c>
      <c r="N180" s="19" t="str">
        <f>MID(Main!AQ63,13,1)</f>
        <v>T</v>
      </c>
      <c r="O180" s="19" t="str">
        <f>MID(Main!AQ63,14,1)</f>
        <v>A</v>
      </c>
      <c r="P180" s="19" t="str">
        <f>MID(Main!AQ63,15,1)</f>
        <v>R</v>
      </c>
      <c r="Q180" s="19" t="str">
        <f>MID(Main!AQ63,16,1)</f>
        <v>A</v>
      </c>
      <c r="R180" s="19" t="str">
        <f>MID(Main!AQ63,17,1)</f>
        <v>M</v>
      </c>
      <c r="S180" s="19" t="str">
        <f>MID(Main!AQ63,18,1)</f>
        <v>A</v>
      </c>
      <c r="T180" s="19" t="str">
        <f>MID(Main!AQ63,19,1)</f>
        <v>N</v>
      </c>
      <c r="U180" s="19" t="str">
        <f>MID(Main!AQ63,20,1)</f>
        <v>A</v>
      </c>
      <c r="V180" s="19" t="str">
        <f>MID(Main!AQ63,21,1)</f>
        <v>I</v>
      </c>
      <c r="W180" s="19" t="str">
        <f>MID(Main!AQ63,22,1)</f>
        <v>A</v>
      </c>
      <c r="X180" s="19" t="str">
        <f>MID(Main!AQ63,23,1)</f>
        <v>H</v>
      </c>
      <c r="Y180" s="19" t="str">
        <f>MID(Main!AQ63,24,1)</f>
        <v/>
      </c>
      <c r="Z180" s="19" t="str">
        <f>MID(Main!AQ63,25,1)</f>
        <v/>
      </c>
      <c r="AA180" s="19" t="str">
        <f>MID(Main!AQ63,26,1)</f>
        <v/>
      </c>
      <c r="AB180" s="19" t="str">
        <f>MID(Main!AQ63,27,1)</f>
        <v/>
      </c>
      <c r="AC180" s="19" t="str">
        <f>MID(Main!AQ63,28,1)</f>
        <v/>
      </c>
      <c r="AD180" s="19" t="str">
        <f>MID(Main!AQ63,29,1)</f>
        <v/>
      </c>
      <c r="AE180" s="19" t="str">
        <f>MID(Main!AQ63,30,1)</f>
        <v/>
      </c>
      <c r="AF180" s="19" t="str">
        <f>MID(Main!AQ63,31,1)</f>
        <v/>
      </c>
      <c r="AG180" s="19" t="str">
        <f>MID(Main!AQ63,32,1)</f>
        <v/>
      </c>
      <c r="AH180" s="19" t="str">
        <f>MID(Main!AQ63,33,1)</f>
        <v/>
      </c>
      <c r="AI180" s="19" t="str">
        <f>MID(Main!AQ63,34,1)</f>
        <v/>
      </c>
      <c r="AJ180" s="19" t="str">
        <f>MID(Main!AQ63,35,1)</f>
        <v/>
      </c>
      <c r="AK180" s="19" t="str">
        <f>MID(Main!AQ63,36,1)</f>
        <v/>
      </c>
      <c r="AL180" s="19" t="str">
        <f>MID(Main!AQ63,37,1)</f>
        <v/>
      </c>
      <c r="AM180" s="19" t="str">
        <f>MID(Main!AQ63,38,1)</f>
        <v/>
      </c>
      <c r="AN180" s="19" t="str">
        <f>MID(Main!AQ63,39,1)</f>
        <v/>
      </c>
      <c r="AO180" s="19" t="str">
        <f>MID(Main!AQ63,40,1)</f>
        <v/>
      </c>
      <c r="AP180" s="19" t="str">
        <f>MID(Main!AQ63,41,1)</f>
        <v/>
      </c>
      <c r="AQ180" s="19" t="str">
        <f>MID(Main!AQ63,42,1)</f>
        <v/>
      </c>
      <c r="AR180" s="195"/>
      <c r="AS180" s="195"/>
      <c r="AT180" s="195"/>
      <c r="AU180" s="195"/>
      <c r="AV180" s="195"/>
      <c r="AW180" s="195"/>
      <c r="AX180" s="195"/>
      <c r="AY180" s="195"/>
      <c r="AZ180" s="195"/>
      <c r="BA180" s="195"/>
      <c r="BB180" s="195"/>
      <c r="BC180" s="195"/>
      <c r="BD180" s="195"/>
      <c r="BE180" s="195"/>
      <c r="BF180" s="195"/>
      <c r="BG180" s="195"/>
      <c r="BH180" s="195"/>
      <c r="BI180" s="198"/>
    </row>
    <row r="181" spans="1:61" ht="15" customHeight="1">
      <c r="A181" s="202"/>
      <c r="B181" s="20" t="str">
        <f>MID(Main!AR63,1,1)</f>
        <v>N</v>
      </c>
      <c r="C181" s="20" t="str">
        <f>MID(Main!AR63,2,1)</f>
        <v>A</v>
      </c>
      <c r="D181" s="20" t="str">
        <f>MID(Main!AR63,3,1)</f>
        <v>S</v>
      </c>
      <c r="E181" s="20" t="str">
        <f>MID(Main!AR63,4,1)</f>
        <v>I</v>
      </c>
      <c r="F181" s="20" t="str">
        <f>MID(Main!AR63,5,1)</f>
        <v>N</v>
      </c>
      <c r="G181" s="20" t="str">
        <f>MID(Main!AR63,6,1)</f>
        <v>A</v>
      </c>
      <c r="H181" s="20" t="str">
        <f>MID(Main!AR63,7,1)</f>
        <v xml:space="preserve"> </v>
      </c>
      <c r="I181" s="20" t="str">
        <f>MID(Main!AR63,8,1)</f>
        <v>N</v>
      </c>
      <c r="J181" s="20" t="str">
        <f>MID(Main!AR63,9,1)</f>
        <v>A</v>
      </c>
      <c r="K181" s="20" t="str">
        <f>MID(Main!AR63,10,1)</f>
        <v>G</v>
      </c>
      <c r="L181" s="20" t="str">
        <f>MID(Main!AR63,11,1)</f>
        <v>A</v>
      </c>
      <c r="M181" s="20" t="str">
        <f>MID(Main!AR63,12,1)</f>
        <v>M</v>
      </c>
      <c r="N181" s="20" t="str">
        <f>MID(Main!AR63,13,1)</f>
        <v>A</v>
      </c>
      <c r="O181" s="20" t="str">
        <f>MID(Main!AR63,14,1)</f>
        <v>N</v>
      </c>
      <c r="P181" s="20" t="str">
        <f>MID(Main!AR63,15,1)</f>
        <v>I</v>
      </c>
      <c r="Q181" s="20" t="str">
        <f>MID(Main!AR63,16,1)</f>
        <v/>
      </c>
      <c r="R181" s="20" t="str">
        <f>MID(Main!AR63,17,1)</f>
        <v/>
      </c>
      <c r="S181" s="20" t="str">
        <f>MID(Main!AR63,18,1)</f>
        <v/>
      </c>
      <c r="T181" s="20" t="str">
        <f>MID(Main!AR63,19,1)</f>
        <v/>
      </c>
      <c r="U181" s="20" t="str">
        <f>MID(Main!AR63,20,1)</f>
        <v/>
      </c>
      <c r="V181" s="20" t="str">
        <f>MID(Main!AR63,21,1)</f>
        <v/>
      </c>
      <c r="W181" s="20" t="str">
        <f>MID(Main!AR63,22,1)</f>
        <v/>
      </c>
      <c r="X181" s="20" t="str">
        <f>MID(Main!AR63,23,1)</f>
        <v/>
      </c>
      <c r="Y181" s="20" t="str">
        <f>MID(Main!AR63,24,1)</f>
        <v/>
      </c>
      <c r="Z181" s="20" t="str">
        <f>MID(Main!AR63,25,1)</f>
        <v/>
      </c>
      <c r="AA181" s="20" t="str">
        <f>MID(Main!AR63,26,1)</f>
        <v/>
      </c>
      <c r="AB181" s="20" t="str">
        <f>MID(Main!AR63,27,1)</f>
        <v/>
      </c>
      <c r="AC181" s="20" t="str">
        <f>MID(Main!AR63,28,1)</f>
        <v/>
      </c>
      <c r="AD181" s="20" t="str">
        <f>MID(Main!AR63,29,1)</f>
        <v/>
      </c>
      <c r="AE181" s="20" t="str">
        <f>MID(Main!AR63,30,1)</f>
        <v/>
      </c>
      <c r="AF181" s="20" t="str">
        <f>MID(Main!AR63,31,1)</f>
        <v/>
      </c>
      <c r="AG181" s="20" t="str">
        <f>MID(Main!AR63,32,1)</f>
        <v/>
      </c>
      <c r="AH181" s="20" t="str">
        <f>MID(Main!AR63,33,1)</f>
        <v/>
      </c>
      <c r="AI181" s="20" t="str">
        <f>MID(Main!AR63,34,1)</f>
        <v/>
      </c>
      <c r="AJ181" s="20" t="str">
        <f>MID(Main!AR63,35,1)</f>
        <v/>
      </c>
      <c r="AK181" s="20" t="str">
        <f>MID(Main!AR63,36,1)</f>
        <v/>
      </c>
      <c r="AL181" s="20" t="str">
        <f>MID(Main!AR63,37,1)</f>
        <v/>
      </c>
      <c r="AM181" s="20" t="str">
        <f>MID(Main!AR63,38,1)</f>
        <v/>
      </c>
      <c r="AN181" s="20" t="str">
        <f>MID(Main!AR63,39,1)</f>
        <v/>
      </c>
      <c r="AO181" s="20" t="str">
        <f>MID(Main!AR63,40,1)</f>
        <v/>
      </c>
      <c r="AP181" s="20" t="str">
        <f>MID(Main!AR63,41,1)</f>
        <v/>
      </c>
      <c r="AQ181" s="20" t="str">
        <f>MID(Main!AR63,42,1)</f>
        <v/>
      </c>
      <c r="AR181" s="196"/>
      <c r="AS181" s="196"/>
      <c r="AT181" s="196"/>
      <c r="AU181" s="196"/>
      <c r="AV181" s="196"/>
      <c r="AW181" s="196"/>
      <c r="AX181" s="196"/>
      <c r="AY181" s="196"/>
      <c r="AZ181" s="196"/>
      <c r="BA181" s="196"/>
      <c r="BB181" s="196"/>
      <c r="BC181" s="196"/>
      <c r="BD181" s="196"/>
      <c r="BE181" s="196"/>
      <c r="BF181" s="196"/>
      <c r="BG181" s="196"/>
      <c r="BH181" s="196"/>
      <c r="BI181" s="199"/>
    </row>
    <row r="182" spans="1:61" ht="15" customHeight="1">
      <c r="A182" s="200">
        <f>IF(AR182="","",SUBTOTAL(103,$AR$8:AR182))</f>
        <v>59</v>
      </c>
      <c r="B182" s="18" t="str">
        <f>MID(Main!AP64,1,1)</f>
        <v>P</v>
      </c>
      <c r="C182" s="18" t="str">
        <f>MID(Main!AP64,2,1)</f>
        <v>E</v>
      </c>
      <c r="D182" s="18" t="str">
        <f>MID(Main!AP64,3,1)</f>
        <v>R</v>
      </c>
      <c r="E182" s="18" t="str">
        <f>MID(Main!AP64,4,1)</f>
        <v>I</v>
      </c>
      <c r="F182" s="18" t="str">
        <f>MID(Main!AP64,5,1)</f>
        <v>P</v>
      </c>
      <c r="G182" s="18" t="str">
        <f>MID(Main!AP64,6,1)</f>
        <v>E</v>
      </c>
      <c r="H182" s="18" t="str">
        <f>MID(Main!AP64,7,1)</f>
        <v>T</v>
      </c>
      <c r="I182" s="18" t="str">
        <f>MID(Main!AP64,8,1)</f>
        <v>I</v>
      </c>
      <c r="J182" s="18" t="str">
        <f>MID(Main!AP64,9,1)</f>
        <v xml:space="preserve"> </v>
      </c>
      <c r="K182" s="18" t="str">
        <f>MID(Main!AP64,10,1)</f>
        <v>S</v>
      </c>
      <c r="L182" s="18" t="str">
        <f>MID(Main!AP64,11,1)</f>
        <v>E</v>
      </c>
      <c r="M182" s="18" t="str">
        <f>MID(Main!AP64,12,1)</f>
        <v>K</v>
      </c>
      <c r="N182" s="18" t="str">
        <f>MID(Main!AP64,13,1)</f>
        <v>H</v>
      </c>
      <c r="O182" s="18" t="str">
        <f>MID(Main!AP64,14,1)</f>
        <v>A</v>
      </c>
      <c r="P182" s="18" t="str">
        <f>MID(Main!AP64,15,1)</f>
        <v>R</v>
      </c>
      <c r="Q182" s="18" t="str">
        <f>MID(Main!AP64,16,1)</f>
        <v/>
      </c>
      <c r="R182" s="18" t="str">
        <f>MID(Main!AP64,17,1)</f>
        <v/>
      </c>
      <c r="S182" s="18" t="str">
        <f>MID(Main!AP64,18,1)</f>
        <v/>
      </c>
      <c r="T182" s="18" t="str">
        <f>MID(Main!AP64,19,1)</f>
        <v/>
      </c>
      <c r="U182" s="18" t="str">
        <f>MID(Main!AP64,20,1)</f>
        <v/>
      </c>
      <c r="V182" s="18" t="str">
        <f>MID(Main!AP64,21,1)</f>
        <v/>
      </c>
      <c r="W182" s="18" t="str">
        <f>MID(Main!AP64,22,1)</f>
        <v/>
      </c>
      <c r="X182" s="18" t="str">
        <f>MID(Main!AP64,23,1)</f>
        <v/>
      </c>
      <c r="Y182" s="18" t="str">
        <f>MID(Main!AP64,24,1)</f>
        <v/>
      </c>
      <c r="Z182" s="18" t="str">
        <f>MID(Main!AP64,25,1)</f>
        <v/>
      </c>
      <c r="AA182" s="18" t="str">
        <f>MID(Main!AP64,26,1)</f>
        <v/>
      </c>
      <c r="AB182" s="18" t="str">
        <f>MID(Main!AP64,27,1)</f>
        <v/>
      </c>
      <c r="AC182" s="18" t="str">
        <f>MID(Main!AP64,28,1)</f>
        <v/>
      </c>
      <c r="AD182" s="18" t="str">
        <f>MID(Main!AP64,29,1)</f>
        <v/>
      </c>
      <c r="AE182" s="18" t="str">
        <f>MID(Main!AP64,30,1)</f>
        <v/>
      </c>
      <c r="AF182" s="18" t="str">
        <f>MID(Main!AP64,31,1)</f>
        <v/>
      </c>
      <c r="AG182" s="18" t="str">
        <f>MID(Main!AP64,32,1)</f>
        <v/>
      </c>
      <c r="AH182" s="18" t="str">
        <f>MID(Main!AP64,33,1)</f>
        <v/>
      </c>
      <c r="AI182" s="18" t="str">
        <f>MID(Main!AP64,34,1)</f>
        <v/>
      </c>
      <c r="AJ182" s="18" t="str">
        <f>MID(Main!AP64,35,1)</f>
        <v/>
      </c>
      <c r="AK182" s="18" t="str">
        <f>MID(Main!AP64,36,1)</f>
        <v/>
      </c>
      <c r="AL182" s="18" t="str">
        <f>MID(Main!AP64,37,1)</f>
        <v/>
      </c>
      <c r="AM182" s="18" t="str">
        <f>MID(Main!AP64,38,1)</f>
        <v/>
      </c>
      <c r="AN182" s="18" t="str">
        <f>MID(Main!AP64,39,1)</f>
        <v/>
      </c>
      <c r="AO182" s="18" t="str">
        <f>MID(Main!AP64,40,1)</f>
        <v/>
      </c>
      <c r="AP182" s="18" t="str">
        <f>MID(Main!AP64,41,1)</f>
        <v/>
      </c>
      <c r="AQ182" s="18" t="str">
        <f>MID(Main!AP64,42,1)</f>
        <v/>
      </c>
      <c r="AR182" s="194" t="str">
        <f>IF(Main!W64="","",Main!W64)</f>
        <v>B</v>
      </c>
      <c r="AS182" s="194" t="str">
        <f>IF(Main!X64="","",Main!X64)</f>
        <v/>
      </c>
      <c r="AT182" s="194" t="str">
        <f>IF(Main!Y64="","",Main!Y64)</f>
        <v/>
      </c>
      <c r="AU182" s="194" t="str">
        <f>IF(Main!Z64="","",Main!Z64)</f>
        <v>01</v>
      </c>
      <c r="AV182" s="194" t="str">
        <f>IF(Main!AA64="","",Main!AA64)</f>
        <v>07</v>
      </c>
      <c r="AW182" s="194" t="str">
        <f>IF(Main!AB64="","",Main!AB64)</f>
        <v>2047</v>
      </c>
      <c r="AX182" s="194" t="str">
        <f>IF(Main!AC64="","",Main!AC64)</f>
        <v>A</v>
      </c>
      <c r="AY182" s="194" t="str">
        <f>IF(Main!AD64="","",Main!AD64)</f>
        <v>01T</v>
      </c>
      <c r="AZ182" s="194" t="str">
        <f>IF(Main!AE64="","",Main!AE64)</f>
        <v>02T</v>
      </c>
      <c r="BA182" s="194" t="str">
        <f>IF(Main!AF64="","",Main!AF64)</f>
        <v>09H</v>
      </c>
      <c r="BB182" s="194" t="str">
        <f>IF(Main!AG64="","",Main!AG64)</f>
        <v>13E</v>
      </c>
      <c r="BC182" s="194" t="str">
        <f>IF(Main!AH64="","",Main!AH64)</f>
        <v>T</v>
      </c>
      <c r="BD182" s="194" t="str">
        <f>IF(Main!AI64="","",Main!AI64)</f>
        <v>15T</v>
      </c>
      <c r="BE182" s="194" t="str">
        <f>IF(Main!AJ64="","",Main!AJ64)</f>
        <v>19T</v>
      </c>
      <c r="BF182" s="194" t="str">
        <f>IF(Main!AK64="","",Main!AK64)</f>
        <v>21T</v>
      </c>
      <c r="BG182" s="194">
        <f>IF(Main!AL64="","",Main!AL64)</f>
        <v>6</v>
      </c>
      <c r="BH182" s="194" t="str">
        <f>IF(Main!AM64="","",Main!AM64)</f>
        <v/>
      </c>
      <c r="BI182" s="197" t="str">
        <f>IF(Main!AN64="","",Main!AN64)</f>
        <v>Fee Paid Rs: 125</v>
      </c>
    </row>
    <row r="183" spans="1:61" ht="15" customHeight="1">
      <c r="A183" s="201"/>
      <c r="B183" s="19" t="str">
        <f>MID(Main!AQ64,1,1)</f>
        <v>P</v>
      </c>
      <c r="C183" s="19" t="str">
        <f>MID(Main!AQ64,2,1)</f>
        <v>E</v>
      </c>
      <c r="D183" s="19" t="str">
        <f>MID(Main!AQ64,3,1)</f>
        <v>R</v>
      </c>
      <c r="E183" s="19" t="str">
        <f>MID(Main!AQ64,4,1)</f>
        <v>I</v>
      </c>
      <c r="F183" s="19" t="str">
        <f>MID(Main!AQ64,5,1)</f>
        <v>P</v>
      </c>
      <c r="G183" s="19" t="str">
        <f>MID(Main!AQ64,6,1)</f>
        <v>E</v>
      </c>
      <c r="H183" s="19" t="str">
        <f>MID(Main!AQ64,7,1)</f>
        <v>T</v>
      </c>
      <c r="I183" s="19" t="str">
        <f>MID(Main!AQ64,8,1)</f>
        <v>I</v>
      </c>
      <c r="J183" s="19" t="str">
        <f>MID(Main!AQ64,9,1)</f>
        <v xml:space="preserve"> </v>
      </c>
      <c r="K183" s="19" t="str">
        <f>MID(Main!AQ64,10,1)</f>
        <v>V</v>
      </c>
      <c r="L183" s="19" t="str">
        <f>MID(Main!AQ64,11,1)</f>
        <v>E</v>
      </c>
      <c r="M183" s="19" t="str">
        <f>MID(Main!AQ64,12,1)</f>
        <v>N</v>
      </c>
      <c r="N183" s="19" t="str">
        <f>MID(Main!AQ64,13,1)</f>
        <v>K</v>
      </c>
      <c r="O183" s="19" t="str">
        <f>MID(Main!AQ64,14,1)</f>
        <v>A</v>
      </c>
      <c r="P183" s="19" t="str">
        <f>MID(Main!AQ64,15,1)</f>
        <v>T</v>
      </c>
      <c r="Q183" s="19" t="str">
        <f>MID(Main!AQ64,16,1)</f>
        <v>A</v>
      </c>
      <c r="R183" s="19" t="str">
        <f>MID(Main!AQ64,17,1)</f>
        <v>R</v>
      </c>
      <c r="S183" s="19" t="str">
        <f>MID(Main!AQ64,18,1)</f>
        <v>A</v>
      </c>
      <c r="T183" s="19" t="str">
        <f>MID(Main!AQ64,19,1)</f>
        <v>M</v>
      </c>
      <c r="U183" s="19" t="str">
        <f>MID(Main!AQ64,20,1)</f>
        <v>A</v>
      </c>
      <c r="V183" s="19" t="str">
        <f>MID(Main!AQ64,21,1)</f>
        <v>N</v>
      </c>
      <c r="W183" s="19" t="str">
        <f>MID(Main!AQ64,22,1)</f>
        <v>A</v>
      </c>
      <c r="X183" s="19" t="str">
        <f>MID(Main!AQ64,23,1)</f>
        <v>I</v>
      </c>
      <c r="Y183" s="19" t="str">
        <f>MID(Main!AQ64,24,1)</f>
        <v>A</v>
      </c>
      <c r="Z183" s="19" t="str">
        <f>MID(Main!AQ64,25,1)</f>
        <v>H</v>
      </c>
      <c r="AA183" s="19" t="str">
        <f>MID(Main!AQ64,26,1)</f>
        <v/>
      </c>
      <c r="AB183" s="19" t="str">
        <f>MID(Main!AQ64,27,1)</f>
        <v/>
      </c>
      <c r="AC183" s="19" t="str">
        <f>MID(Main!AQ64,28,1)</f>
        <v/>
      </c>
      <c r="AD183" s="19" t="str">
        <f>MID(Main!AQ64,29,1)</f>
        <v/>
      </c>
      <c r="AE183" s="19" t="str">
        <f>MID(Main!AQ64,30,1)</f>
        <v/>
      </c>
      <c r="AF183" s="19" t="str">
        <f>MID(Main!AQ64,31,1)</f>
        <v/>
      </c>
      <c r="AG183" s="19" t="str">
        <f>MID(Main!AQ64,32,1)</f>
        <v/>
      </c>
      <c r="AH183" s="19" t="str">
        <f>MID(Main!AQ64,33,1)</f>
        <v/>
      </c>
      <c r="AI183" s="19" t="str">
        <f>MID(Main!AQ64,34,1)</f>
        <v/>
      </c>
      <c r="AJ183" s="19" t="str">
        <f>MID(Main!AQ64,35,1)</f>
        <v/>
      </c>
      <c r="AK183" s="19" t="str">
        <f>MID(Main!AQ64,36,1)</f>
        <v/>
      </c>
      <c r="AL183" s="19" t="str">
        <f>MID(Main!AQ64,37,1)</f>
        <v/>
      </c>
      <c r="AM183" s="19" t="str">
        <f>MID(Main!AQ64,38,1)</f>
        <v/>
      </c>
      <c r="AN183" s="19" t="str">
        <f>MID(Main!AQ64,39,1)</f>
        <v/>
      </c>
      <c r="AO183" s="19" t="str">
        <f>MID(Main!AQ64,40,1)</f>
        <v/>
      </c>
      <c r="AP183" s="19" t="str">
        <f>MID(Main!AQ64,41,1)</f>
        <v/>
      </c>
      <c r="AQ183" s="19" t="str">
        <f>MID(Main!AQ64,42,1)</f>
        <v/>
      </c>
      <c r="AR183" s="195"/>
      <c r="AS183" s="195"/>
      <c r="AT183" s="195"/>
      <c r="AU183" s="195"/>
      <c r="AV183" s="195"/>
      <c r="AW183" s="195"/>
      <c r="AX183" s="195"/>
      <c r="AY183" s="195"/>
      <c r="AZ183" s="195"/>
      <c r="BA183" s="195"/>
      <c r="BB183" s="195"/>
      <c r="BC183" s="195"/>
      <c r="BD183" s="195"/>
      <c r="BE183" s="195"/>
      <c r="BF183" s="195"/>
      <c r="BG183" s="195"/>
      <c r="BH183" s="195"/>
      <c r="BI183" s="198"/>
    </row>
    <row r="184" spans="1:61" ht="15" customHeight="1">
      <c r="A184" s="202"/>
      <c r="B184" s="20" t="str">
        <f>MID(Main!AR64,1,1)</f>
        <v>P</v>
      </c>
      <c r="C184" s="20" t="str">
        <f>MID(Main!AR64,2,1)</f>
        <v>E</v>
      </c>
      <c r="D184" s="20" t="str">
        <f>MID(Main!AR64,3,1)</f>
        <v>R</v>
      </c>
      <c r="E184" s="20" t="str">
        <f>MID(Main!AR64,4,1)</f>
        <v>I</v>
      </c>
      <c r="F184" s="20" t="str">
        <f>MID(Main!AR64,5,1)</f>
        <v>P</v>
      </c>
      <c r="G184" s="20" t="str">
        <f>MID(Main!AR64,6,1)</f>
        <v>E</v>
      </c>
      <c r="H184" s="20" t="str">
        <f>MID(Main!AR64,7,1)</f>
        <v>T</v>
      </c>
      <c r="I184" s="20" t="str">
        <f>MID(Main!AR64,8,1)</f>
        <v>I</v>
      </c>
      <c r="J184" s="20" t="str">
        <f>MID(Main!AR64,9,1)</f>
        <v xml:space="preserve"> </v>
      </c>
      <c r="K184" s="20" t="str">
        <f>MID(Main!AR64,10,1)</f>
        <v>N</v>
      </c>
      <c r="L184" s="20" t="str">
        <f>MID(Main!AR64,11,1)</f>
        <v>A</v>
      </c>
      <c r="M184" s="20" t="str">
        <f>MID(Main!AR64,12,1)</f>
        <v>G</v>
      </c>
      <c r="N184" s="20" t="str">
        <f>MID(Main!AR64,13,1)</f>
        <v>A</v>
      </c>
      <c r="O184" s="20" t="str">
        <f>MID(Main!AR64,14,1)</f>
        <v>M</v>
      </c>
      <c r="P184" s="20" t="str">
        <f>MID(Main!AR64,15,1)</f>
        <v>A</v>
      </c>
      <c r="Q184" s="20" t="str">
        <f>MID(Main!AR64,16,1)</f>
        <v>N</v>
      </c>
      <c r="R184" s="20" t="str">
        <f>MID(Main!AR64,17,1)</f>
        <v>I</v>
      </c>
      <c r="S184" s="20" t="str">
        <f>MID(Main!AR64,18,1)</f>
        <v/>
      </c>
      <c r="T184" s="20" t="str">
        <f>MID(Main!AR64,19,1)</f>
        <v/>
      </c>
      <c r="U184" s="20" t="str">
        <f>MID(Main!AR64,20,1)</f>
        <v/>
      </c>
      <c r="V184" s="20" t="str">
        <f>MID(Main!AR64,21,1)</f>
        <v/>
      </c>
      <c r="W184" s="20" t="str">
        <f>MID(Main!AR64,22,1)</f>
        <v/>
      </c>
      <c r="X184" s="20" t="str">
        <f>MID(Main!AR64,23,1)</f>
        <v/>
      </c>
      <c r="Y184" s="20" t="str">
        <f>MID(Main!AR64,24,1)</f>
        <v/>
      </c>
      <c r="Z184" s="20" t="str">
        <f>MID(Main!AR64,25,1)</f>
        <v/>
      </c>
      <c r="AA184" s="20" t="str">
        <f>MID(Main!AR64,26,1)</f>
        <v/>
      </c>
      <c r="AB184" s="20" t="str">
        <f>MID(Main!AR64,27,1)</f>
        <v/>
      </c>
      <c r="AC184" s="20" t="str">
        <f>MID(Main!AR64,28,1)</f>
        <v/>
      </c>
      <c r="AD184" s="20" t="str">
        <f>MID(Main!AR64,29,1)</f>
        <v/>
      </c>
      <c r="AE184" s="20" t="str">
        <f>MID(Main!AR64,30,1)</f>
        <v/>
      </c>
      <c r="AF184" s="20" t="str">
        <f>MID(Main!AR64,31,1)</f>
        <v/>
      </c>
      <c r="AG184" s="20" t="str">
        <f>MID(Main!AR64,32,1)</f>
        <v/>
      </c>
      <c r="AH184" s="20" t="str">
        <f>MID(Main!AR64,33,1)</f>
        <v/>
      </c>
      <c r="AI184" s="20" t="str">
        <f>MID(Main!AR64,34,1)</f>
        <v/>
      </c>
      <c r="AJ184" s="20" t="str">
        <f>MID(Main!AR64,35,1)</f>
        <v/>
      </c>
      <c r="AK184" s="20" t="str">
        <f>MID(Main!AR64,36,1)</f>
        <v/>
      </c>
      <c r="AL184" s="20" t="str">
        <f>MID(Main!AR64,37,1)</f>
        <v/>
      </c>
      <c r="AM184" s="20" t="str">
        <f>MID(Main!AR64,38,1)</f>
        <v/>
      </c>
      <c r="AN184" s="20" t="str">
        <f>MID(Main!AR64,39,1)</f>
        <v/>
      </c>
      <c r="AO184" s="20" t="str">
        <f>MID(Main!AR64,40,1)</f>
        <v/>
      </c>
      <c r="AP184" s="20" t="str">
        <f>MID(Main!AR64,41,1)</f>
        <v/>
      </c>
      <c r="AQ184" s="20" t="str">
        <f>MID(Main!AR64,42,1)</f>
        <v/>
      </c>
      <c r="AR184" s="196"/>
      <c r="AS184" s="196"/>
      <c r="AT184" s="196"/>
      <c r="AU184" s="196"/>
      <c r="AV184" s="196"/>
      <c r="AW184" s="196"/>
      <c r="AX184" s="196"/>
      <c r="AY184" s="196"/>
      <c r="AZ184" s="196"/>
      <c r="BA184" s="196"/>
      <c r="BB184" s="196"/>
      <c r="BC184" s="196"/>
      <c r="BD184" s="196"/>
      <c r="BE184" s="196"/>
      <c r="BF184" s="196"/>
      <c r="BG184" s="196"/>
      <c r="BH184" s="196"/>
      <c r="BI184" s="199"/>
    </row>
    <row r="185" spans="1:61" ht="15" customHeight="1">
      <c r="A185" s="200">
        <f>IF(AR185="","",SUBTOTAL(103,$AR$8:AR185))</f>
        <v>60</v>
      </c>
      <c r="B185" s="18" t="str">
        <f>MID(Main!AP65,1,1)</f>
        <v>D</v>
      </c>
      <c r="C185" s="18" t="str">
        <f>MID(Main!AP65,2,1)</f>
        <v>I</v>
      </c>
      <c r="D185" s="18" t="str">
        <f>MID(Main!AP65,3,1)</f>
        <v>V</v>
      </c>
      <c r="E185" s="18" t="str">
        <f>MID(Main!AP65,4,1)</f>
        <v>I</v>
      </c>
      <c r="F185" s="18" t="str">
        <f>MID(Main!AP65,5,1)</f>
        <v xml:space="preserve"> </v>
      </c>
      <c r="G185" s="18" t="str">
        <f>MID(Main!AP65,6,1)</f>
        <v>S</v>
      </c>
      <c r="H185" s="18" t="str">
        <f>MID(Main!AP65,7,1)</f>
        <v>I</v>
      </c>
      <c r="I185" s="18" t="str">
        <f>MID(Main!AP65,8,1)</f>
        <v>V</v>
      </c>
      <c r="J185" s="18" t="str">
        <f>MID(Main!AP65,9,1)</f>
        <v>A</v>
      </c>
      <c r="K185" s="18" t="str">
        <f>MID(Main!AP65,10,1)</f>
        <v/>
      </c>
      <c r="L185" s="18" t="str">
        <f>MID(Main!AP65,11,1)</f>
        <v/>
      </c>
      <c r="M185" s="18" t="str">
        <f>MID(Main!AP65,12,1)</f>
        <v/>
      </c>
      <c r="N185" s="18" t="str">
        <f>MID(Main!AP65,13,1)</f>
        <v/>
      </c>
      <c r="O185" s="18" t="str">
        <f>MID(Main!AP65,14,1)</f>
        <v/>
      </c>
      <c r="P185" s="18" t="str">
        <f>MID(Main!AP65,15,1)</f>
        <v/>
      </c>
      <c r="Q185" s="18" t="str">
        <f>MID(Main!AP65,16,1)</f>
        <v/>
      </c>
      <c r="R185" s="18" t="str">
        <f>MID(Main!AP65,17,1)</f>
        <v/>
      </c>
      <c r="S185" s="18" t="str">
        <f>MID(Main!AP65,18,1)</f>
        <v/>
      </c>
      <c r="T185" s="18" t="str">
        <f>MID(Main!AP65,19,1)</f>
        <v/>
      </c>
      <c r="U185" s="18" t="str">
        <f>MID(Main!AP65,20,1)</f>
        <v/>
      </c>
      <c r="V185" s="18" t="str">
        <f>MID(Main!AP65,21,1)</f>
        <v/>
      </c>
      <c r="W185" s="18" t="str">
        <f>MID(Main!AP65,22,1)</f>
        <v/>
      </c>
      <c r="X185" s="18" t="str">
        <f>MID(Main!AP65,23,1)</f>
        <v/>
      </c>
      <c r="Y185" s="18" t="str">
        <f>MID(Main!AP65,24,1)</f>
        <v/>
      </c>
      <c r="Z185" s="18" t="str">
        <f>MID(Main!AP65,25,1)</f>
        <v/>
      </c>
      <c r="AA185" s="18" t="str">
        <f>MID(Main!AP65,26,1)</f>
        <v/>
      </c>
      <c r="AB185" s="18" t="str">
        <f>MID(Main!AP65,27,1)</f>
        <v/>
      </c>
      <c r="AC185" s="18" t="str">
        <f>MID(Main!AP65,28,1)</f>
        <v/>
      </c>
      <c r="AD185" s="18" t="str">
        <f>MID(Main!AP65,29,1)</f>
        <v/>
      </c>
      <c r="AE185" s="18" t="str">
        <f>MID(Main!AP65,30,1)</f>
        <v/>
      </c>
      <c r="AF185" s="18" t="str">
        <f>MID(Main!AP65,31,1)</f>
        <v/>
      </c>
      <c r="AG185" s="18" t="str">
        <f>MID(Main!AP65,32,1)</f>
        <v/>
      </c>
      <c r="AH185" s="18" t="str">
        <f>MID(Main!AP65,33,1)</f>
        <v/>
      </c>
      <c r="AI185" s="18" t="str">
        <f>MID(Main!AP65,34,1)</f>
        <v/>
      </c>
      <c r="AJ185" s="18" t="str">
        <f>MID(Main!AP65,35,1)</f>
        <v/>
      </c>
      <c r="AK185" s="18" t="str">
        <f>MID(Main!AP65,36,1)</f>
        <v/>
      </c>
      <c r="AL185" s="18" t="str">
        <f>MID(Main!AP65,37,1)</f>
        <v/>
      </c>
      <c r="AM185" s="18" t="str">
        <f>MID(Main!AP65,38,1)</f>
        <v/>
      </c>
      <c r="AN185" s="18" t="str">
        <f>MID(Main!AP65,39,1)</f>
        <v/>
      </c>
      <c r="AO185" s="18" t="str">
        <f>MID(Main!AP65,40,1)</f>
        <v/>
      </c>
      <c r="AP185" s="18" t="str">
        <f>MID(Main!AP65,41,1)</f>
        <v/>
      </c>
      <c r="AQ185" s="18" t="str">
        <f>MID(Main!AP65,42,1)</f>
        <v/>
      </c>
      <c r="AR185" s="194" t="str">
        <f>IF(Main!W65="","",Main!W65)</f>
        <v>B</v>
      </c>
      <c r="AS185" s="194" t="str">
        <f>IF(Main!X65="","",Main!X65)</f>
        <v/>
      </c>
      <c r="AT185" s="194" t="str">
        <f>IF(Main!Y65="","",Main!Y65)</f>
        <v/>
      </c>
      <c r="AU185" s="194" t="str">
        <f>IF(Main!Z65="","",Main!Z65)</f>
        <v>01</v>
      </c>
      <c r="AV185" s="194" t="str">
        <f>IF(Main!AA65="","",Main!AA65)</f>
        <v>07</v>
      </c>
      <c r="AW185" s="194" t="str">
        <f>IF(Main!AB65="","",Main!AB65)</f>
        <v>2048</v>
      </c>
      <c r="AX185" s="194" t="str">
        <f>IF(Main!AC65="","",Main!AC65)</f>
        <v>A</v>
      </c>
      <c r="AY185" s="194" t="str">
        <f>IF(Main!AD65="","",Main!AD65)</f>
        <v>01T</v>
      </c>
      <c r="AZ185" s="194" t="str">
        <f>IF(Main!AE65="","",Main!AE65)</f>
        <v>02T</v>
      </c>
      <c r="BA185" s="194" t="str">
        <f>IF(Main!AF65="","",Main!AF65)</f>
        <v>09H</v>
      </c>
      <c r="BB185" s="194" t="str">
        <f>IF(Main!AG65="","",Main!AG65)</f>
        <v>13E</v>
      </c>
      <c r="BC185" s="194" t="str">
        <f>IF(Main!AH65="","",Main!AH65)</f>
        <v>T</v>
      </c>
      <c r="BD185" s="194" t="str">
        <f>IF(Main!AI65="","",Main!AI65)</f>
        <v>15T</v>
      </c>
      <c r="BE185" s="194" t="str">
        <f>IF(Main!AJ65="","",Main!AJ65)</f>
        <v>19T</v>
      </c>
      <c r="BF185" s="194" t="str">
        <f>IF(Main!AK65="","",Main!AK65)</f>
        <v>21T</v>
      </c>
      <c r="BG185" s="194">
        <f>IF(Main!AL65="","",Main!AL65)</f>
        <v>6</v>
      </c>
      <c r="BH185" s="194" t="str">
        <f>IF(Main!AM65="","",Main!AM65)</f>
        <v/>
      </c>
      <c r="BI185" s="197" t="str">
        <f>IF(Main!AN65="","",Main!AN65)</f>
        <v>Fee Paid Rs: 125</v>
      </c>
    </row>
    <row r="186" spans="1:61" ht="15" customHeight="1">
      <c r="A186" s="201"/>
      <c r="B186" s="19" t="str">
        <f>MID(Main!AQ65,1,1)</f>
        <v>D</v>
      </c>
      <c r="C186" s="19" t="str">
        <f>MID(Main!AQ65,2,1)</f>
        <v>I</v>
      </c>
      <c r="D186" s="19" t="str">
        <f>MID(Main!AQ65,3,1)</f>
        <v>V</v>
      </c>
      <c r="E186" s="19" t="str">
        <f>MID(Main!AQ65,4,1)</f>
        <v>I</v>
      </c>
      <c r="F186" s="19" t="str">
        <f>MID(Main!AQ65,5,1)</f>
        <v xml:space="preserve"> </v>
      </c>
      <c r="G186" s="19" t="str">
        <f>MID(Main!AQ65,6,1)</f>
        <v>V</v>
      </c>
      <c r="H186" s="19" t="str">
        <f>MID(Main!AQ65,7,1)</f>
        <v>E</v>
      </c>
      <c r="I186" s="19" t="str">
        <f>MID(Main!AQ65,8,1)</f>
        <v>N</v>
      </c>
      <c r="J186" s="19" t="str">
        <f>MID(Main!AQ65,9,1)</f>
        <v>K</v>
      </c>
      <c r="K186" s="19" t="str">
        <f>MID(Main!AQ65,10,1)</f>
        <v>A</v>
      </c>
      <c r="L186" s="19" t="str">
        <f>MID(Main!AQ65,11,1)</f>
        <v>T</v>
      </c>
      <c r="M186" s="19" t="str">
        <f>MID(Main!AQ65,12,1)</f>
        <v>A</v>
      </c>
      <c r="N186" s="19" t="str">
        <f>MID(Main!AQ65,13,1)</f>
        <v>R</v>
      </c>
      <c r="O186" s="19" t="str">
        <f>MID(Main!AQ65,14,1)</f>
        <v>A</v>
      </c>
      <c r="P186" s="19" t="str">
        <f>MID(Main!AQ65,15,1)</f>
        <v>M</v>
      </c>
      <c r="Q186" s="19" t="str">
        <f>MID(Main!AQ65,16,1)</f>
        <v>A</v>
      </c>
      <c r="R186" s="19" t="str">
        <f>MID(Main!AQ65,17,1)</f>
        <v>N</v>
      </c>
      <c r="S186" s="19" t="str">
        <f>MID(Main!AQ65,18,1)</f>
        <v>A</v>
      </c>
      <c r="T186" s="19" t="str">
        <f>MID(Main!AQ65,19,1)</f>
        <v>I</v>
      </c>
      <c r="U186" s="19" t="str">
        <f>MID(Main!AQ65,20,1)</f>
        <v>A</v>
      </c>
      <c r="V186" s="19" t="str">
        <f>MID(Main!AQ65,21,1)</f>
        <v>H</v>
      </c>
      <c r="W186" s="19" t="str">
        <f>MID(Main!AQ65,22,1)</f>
        <v/>
      </c>
      <c r="X186" s="19" t="str">
        <f>MID(Main!AQ65,23,1)</f>
        <v/>
      </c>
      <c r="Y186" s="19" t="str">
        <f>MID(Main!AQ65,24,1)</f>
        <v/>
      </c>
      <c r="Z186" s="19" t="str">
        <f>MID(Main!AQ65,25,1)</f>
        <v/>
      </c>
      <c r="AA186" s="19" t="str">
        <f>MID(Main!AQ65,26,1)</f>
        <v/>
      </c>
      <c r="AB186" s="19" t="str">
        <f>MID(Main!AQ65,27,1)</f>
        <v/>
      </c>
      <c r="AC186" s="19" t="str">
        <f>MID(Main!AQ65,28,1)</f>
        <v/>
      </c>
      <c r="AD186" s="19" t="str">
        <f>MID(Main!AQ65,29,1)</f>
        <v/>
      </c>
      <c r="AE186" s="19" t="str">
        <f>MID(Main!AQ65,30,1)</f>
        <v/>
      </c>
      <c r="AF186" s="19" t="str">
        <f>MID(Main!AQ65,31,1)</f>
        <v/>
      </c>
      <c r="AG186" s="19" t="str">
        <f>MID(Main!AQ65,32,1)</f>
        <v/>
      </c>
      <c r="AH186" s="19" t="str">
        <f>MID(Main!AQ65,33,1)</f>
        <v/>
      </c>
      <c r="AI186" s="19" t="str">
        <f>MID(Main!AQ65,34,1)</f>
        <v/>
      </c>
      <c r="AJ186" s="19" t="str">
        <f>MID(Main!AQ65,35,1)</f>
        <v/>
      </c>
      <c r="AK186" s="19" t="str">
        <f>MID(Main!AQ65,36,1)</f>
        <v/>
      </c>
      <c r="AL186" s="19" t="str">
        <f>MID(Main!AQ65,37,1)</f>
        <v/>
      </c>
      <c r="AM186" s="19" t="str">
        <f>MID(Main!AQ65,38,1)</f>
        <v/>
      </c>
      <c r="AN186" s="19" t="str">
        <f>MID(Main!AQ65,39,1)</f>
        <v/>
      </c>
      <c r="AO186" s="19" t="str">
        <f>MID(Main!AQ65,40,1)</f>
        <v/>
      </c>
      <c r="AP186" s="19" t="str">
        <f>MID(Main!AQ65,41,1)</f>
        <v/>
      </c>
      <c r="AQ186" s="19" t="str">
        <f>MID(Main!AQ65,42,1)</f>
        <v/>
      </c>
      <c r="AR186" s="195"/>
      <c r="AS186" s="195"/>
      <c r="AT186" s="195"/>
      <c r="AU186" s="195"/>
      <c r="AV186" s="195"/>
      <c r="AW186" s="195"/>
      <c r="AX186" s="195"/>
      <c r="AY186" s="195"/>
      <c r="AZ186" s="195"/>
      <c r="BA186" s="195"/>
      <c r="BB186" s="195"/>
      <c r="BC186" s="195"/>
      <c r="BD186" s="195"/>
      <c r="BE186" s="195"/>
      <c r="BF186" s="195"/>
      <c r="BG186" s="195"/>
      <c r="BH186" s="195"/>
      <c r="BI186" s="198"/>
    </row>
    <row r="187" spans="1:61" ht="15" customHeight="1">
      <c r="A187" s="202"/>
      <c r="B187" s="20" t="str">
        <f>MID(Main!AR65,1,1)</f>
        <v>D</v>
      </c>
      <c r="C187" s="20" t="str">
        <f>MID(Main!AR65,2,1)</f>
        <v>I</v>
      </c>
      <c r="D187" s="20" t="str">
        <f>MID(Main!AR65,3,1)</f>
        <v>V</v>
      </c>
      <c r="E187" s="20" t="str">
        <f>MID(Main!AR65,4,1)</f>
        <v>I</v>
      </c>
      <c r="F187" s="20" t="str">
        <f>MID(Main!AR65,5,1)</f>
        <v xml:space="preserve"> </v>
      </c>
      <c r="G187" s="20" t="str">
        <f>MID(Main!AR65,6,1)</f>
        <v>N</v>
      </c>
      <c r="H187" s="20" t="str">
        <f>MID(Main!AR65,7,1)</f>
        <v>A</v>
      </c>
      <c r="I187" s="20" t="str">
        <f>MID(Main!AR65,8,1)</f>
        <v>G</v>
      </c>
      <c r="J187" s="20" t="str">
        <f>MID(Main!AR65,9,1)</f>
        <v>A</v>
      </c>
      <c r="K187" s="20" t="str">
        <f>MID(Main!AR65,10,1)</f>
        <v>M</v>
      </c>
      <c r="L187" s="20" t="str">
        <f>MID(Main!AR65,11,1)</f>
        <v>A</v>
      </c>
      <c r="M187" s="20" t="str">
        <f>MID(Main!AR65,12,1)</f>
        <v>N</v>
      </c>
      <c r="N187" s="20" t="str">
        <f>MID(Main!AR65,13,1)</f>
        <v>I</v>
      </c>
      <c r="O187" s="20" t="str">
        <f>MID(Main!AR65,14,1)</f>
        <v/>
      </c>
      <c r="P187" s="20" t="str">
        <f>MID(Main!AR65,15,1)</f>
        <v/>
      </c>
      <c r="Q187" s="20" t="str">
        <f>MID(Main!AR65,16,1)</f>
        <v/>
      </c>
      <c r="R187" s="20" t="str">
        <f>MID(Main!AR65,17,1)</f>
        <v/>
      </c>
      <c r="S187" s="20" t="str">
        <f>MID(Main!AR65,18,1)</f>
        <v/>
      </c>
      <c r="T187" s="20" t="str">
        <f>MID(Main!AR65,19,1)</f>
        <v/>
      </c>
      <c r="U187" s="20" t="str">
        <f>MID(Main!AR65,20,1)</f>
        <v/>
      </c>
      <c r="V187" s="20" t="str">
        <f>MID(Main!AR65,21,1)</f>
        <v/>
      </c>
      <c r="W187" s="20" t="str">
        <f>MID(Main!AR65,22,1)</f>
        <v/>
      </c>
      <c r="X187" s="20" t="str">
        <f>MID(Main!AR65,23,1)</f>
        <v/>
      </c>
      <c r="Y187" s="20" t="str">
        <f>MID(Main!AR65,24,1)</f>
        <v/>
      </c>
      <c r="Z187" s="20" t="str">
        <f>MID(Main!AR65,25,1)</f>
        <v/>
      </c>
      <c r="AA187" s="20" t="str">
        <f>MID(Main!AR65,26,1)</f>
        <v/>
      </c>
      <c r="AB187" s="20" t="str">
        <f>MID(Main!AR65,27,1)</f>
        <v/>
      </c>
      <c r="AC187" s="20" t="str">
        <f>MID(Main!AR65,28,1)</f>
        <v/>
      </c>
      <c r="AD187" s="20" t="str">
        <f>MID(Main!AR65,29,1)</f>
        <v/>
      </c>
      <c r="AE187" s="20" t="str">
        <f>MID(Main!AR65,30,1)</f>
        <v/>
      </c>
      <c r="AF187" s="20" t="str">
        <f>MID(Main!AR65,31,1)</f>
        <v/>
      </c>
      <c r="AG187" s="20" t="str">
        <f>MID(Main!AR65,32,1)</f>
        <v/>
      </c>
      <c r="AH187" s="20" t="str">
        <f>MID(Main!AR65,33,1)</f>
        <v/>
      </c>
      <c r="AI187" s="20" t="str">
        <f>MID(Main!AR65,34,1)</f>
        <v/>
      </c>
      <c r="AJ187" s="20" t="str">
        <f>MID(Main!AR65,35,1)</f>
        <v/>
      </c>
      <c r="AK187" s="20" t="str">
        <f>MID(Main!AR65,36,1)</f>
        <v/>
      </c>
      <c r="AL187" s="20" t="str">
        <f>MID(Main!AR65,37,1)</f>
        <v/>
      </c>
      <c r="AM187" s="20" t="str">
        <f>MID(Main!AR65,38,1)</f>
        <v/>
      </c>
      <c r="AN187" s="20" t="str">
        <f>MID(Main!AR65,39,1)</f>
        <v/>
      </c>
      <c r="AO187" s="20" t="str">
        <f>MID(Main!AR65,40,1)</f>
        <v/>
      </c>
      <c r="AP187" s="20" t="str">
        <f>MID(Main!AR65,41,1)</f>
        <v/>
      </c>
      <c r="AQ187" s="20" t="str">
        <f>MID(Main!AR65,42,1)</f>
        <v/>
      </c>
      <c r="AR187" s="196"/>
      <c r="AS187" s="196"/>
      <c r="AT187" s="196"/>
      <c r="AU187" s="196"/>
      <c r="AV187" s="196"/>
      <c r="AW187" s="196"/>
      <c r="AX187" s="196"/>
      <c r="AY187" s="196"/>
      <c r="AZ187" s="196"/>
      <c r="BA187" s="196"/>
      <c r="BB187" s="196"/>
      <c r="BC187" s="196"/>
      <c r="BD187" s="196"/>
      <c r="BE187" s="196"/>
      <c r="BF187" s="196"/>
      <c r="BG187" s="196"/>
      <c r="BH187" s="196"/>
      <c r="BI187" s="199"/>
    </row>
    <row r="188" spans="1:61" ht="15" customHeight="1">
      <c r="A188" s="200">
        <f>IF(AR188="","",SUBTOTAL(103,$AR$8:AR188))</f>
        <v>61</v>
      </c>
      <c r="B188" s="18" t="str">
        <f>MID(Main!AP66,1,1)</f>
        <v>P</v>
      </c>
      <c r="C188" s="18" t="str">
        <f>MID(Main!AP66,2,1)</f>
        <v>E</v>
      </c>
      <c r="D188" s="18" t="str">
        <f>MID(Main!AP66,3,1)</f>
        <v>N</v>
      </c>
      <c r="E188" s="18" t="str">
        <f>MID(Main!AP66,4,1)</f>
        <v>U</v>
      </c>
      <c r="F188" s="18" t="str">
        <f>MID(Main!AP66,5,1)</f>
        <v>M</v>
      </c>
      <c r="G188" s="18" t="str">
        <f>MID(Main!AP66,6,1)</f>
        <v>A</v>
      </c>
      <c r="H188" s="18" t="str">
        <f>MID(Main!AP66,7,1)</f>
        <v>L</v>
      </c>
      <c r="I188" s="18" t="str">
        <f>MID(Main!AP66,8,1)</f>
        <v>L</v>
      </c>
      <c r="J188" s="18" t="str">
        <f>MID(Main!AP66,9,1)</f>
        <v>I</v>
      </c>
      <c r="K188" s="18" t="str">
        <f>MID(Main!AP66,10,1)</f>
        <v xml:space="preserve"> </v>
      </c>
      <c r="L188" s="18" t="str">
        <f>MID(Main!AP66,11,1)</f>
        <v>S</v>
      </c>
      <c r="M188" s="18" t="str">
        <f>MID(Main!AP66,12,1)</f>
        <v>R</v>
      </c>
      <c r="N188" s="18" t="str">
        <f>MID(Main!AP66,13,1)</f>
        <v>E</v>
      </c>
      <c r="O188" s="18" t="str">
        <f>MID(Main!AP66,14,1)</f>
        <v>E</v>
      </c>
      <c r="P188" s="18" t="str">
        <f>MID(Main!AP66,15,1)</f>
        <v>K</v>
      </c>
      <c r="Q188" s="18" t="str">
        <f>MID(Main!AP66,16,1)</f>
        <v>A</v>
      </c>
      <c r="R188" s="18" t="str">
        <f>MID(Main!AP66,17,1)</f>
        <v>N</v>
      </c>
      <c r="S188" s="18" t="str">
        <f>MID(Main!AP66,18,1)</f>
        <v>T</v>
      </c>
      <c r="T188" s="18" t="str">
        <f>MID(Main!AP66,19,1)</f>
        <v>H</v>
      </c>
      <c r="U188" s="18" t="str">
        <f>MID(Main!AP66,20,1)</f>
        <v/>
      </c>
      <c r="V188" s="18" t="str">
        <f>MID(Main!AP66,21,1)</f>
        <v/>
      </c>
      <c r="W188" s="18" t="str">
        <f>MID(Main!AP66,22,1)</f>
        <v/>
      </c>
      <c r="X188" s="18" t="str">
        <f>MID(Main!AP66,23,1)</f>
        <v/>
      </c>
      <c r="Y188" s="18" t="str">
        <f>MID(Main!AP66,24,1)</f>
        <v/>
      </c>
      <c r="Z188" s="18" t="str">
        <f>MID(Main!AP66,25,1)</f>
        <v/>
      </c>
      <c r="AA188" s="18" t="str">
        <f>MID(Main!AP66,26,1)</f>
        <v/>
      </c>
      <c r="AB188" s="18" t="str">
        <f>MID(Main!AP66,27,1)</f>
        <v/>
      </c>
      <c r="AC188" s="18" t="str">
        <f>MID(Main!AP66,28,1)</f>
        <v/>
      </c>
      <c r="AD188" s="18" t="str">
        <f>MID(Main!AP66,29,1)</f>
        <v/>
      </c>
      <c r="AE188" s="18" t="str">
        <f>MID(Main!AP66,30,1)</f>
        <v/>
      </c>
      <c r="AF188" s="18" t="str">
        <f>MID(Main!AP66,31,1)</f>
        <v/>
      </c>
      <c r="AG188" s="18" t="str">
        <f>MID(Main!AP66,32,1)</f>
        <v/>
      </c>
      <c r="AH188" s="18" t="str">
        <f>MID(Main!AP66,33,1)</f>
        <v/>
      </c>
      <c r="AI188" s="18" t="str">
        <f>MID(Main!AP66,34,1)</f>
        <v/>
      </c>
      <c r="AJ188" s="18" t="str">
        <f>MID(Main!AP66,35,1)</f>
        <v/>
      </c>
      <c r="AK188" s="18" t="str">
        <f>MID(Main!AP66,36,1)</f>
        <v/>
      </c>
      <c r="AL188" s="18" t="str">
        <f>MID(Main!AP66,37,1)</f>
        <v/>
      </c>
      <c r="AM188" s="18" t="str">
        <f>MID(Main!AP66,38,1)</f>
        <v/>
      </c>
      <c r="AN188" s="18" t="str">
        <f>MID(Main!AP66,39,1)</f>
        <v/>
      </c>
      <c r="AO188" s="18" t="str">
        <f>MID(Main!AP66,40,1)</f>
        <v/>
      </c>
      <c r="AP188" s="18" t="str">
        <f>MID(Main!AP66,41,1)</f>
        <v/>
      </c>
      <c r="AQ188" s="18" t="str">
        <f>MID(Main!AP66,42,1)</f>
        <v/>
      </c>
      <c r="AR188" s="194" t="str">
        <f>IF(Main!W66="","",Main!W66)</f>
        <v>B</v>
      </c>
      <c r="AS188" s="194" t="str">
        <f>IF(Main!X66="","",Main!X66)</f>
        <v/>
      </c>
      <c r="AT188" s="194" t="str">
        <f>IF(Main!Y66="","",Main!Y66)</f>
        <v/>
      </c>
      <c r="AU188" s="194" t="str">
        <f>IF(Main!Z66="","",Main!Z66)</f>
        <v>01</v>
      </c>
      <c r="AV188" s="194" t="str">
        <f>IF(Main!AA66="","",Main!AA66)</f>
        <v>07</v>
      </c>
      <c r="AW188" s="194" t="str">
        <f>IF(Main!AB66="","",Main!AB66)</f>
        <v>2049</v>
      </c>
      <c r="AX188" s="194" t="str">
        <f>IF(Main!AC66="","",Main!AC66)</f>
        <v>A</v>
      </c>
      <c r="AY188" s="194" t="str">
        <f>IF(Main!AD66="","",Main!AD66)</f>
        <v>01T</v>
      </c>
      <c r="AZ188" s="194" t="str">
        <f>IF(Main!AE66="","",Main!AE66)</f>
        <v>02T</v>
      </c>
      <c r="BA188" s="194" t="str">
        <f>IF(Main!AF66="","",Main!AF66)</f>
        <v>09H</v>
      </c>
      <c r="BB188" s="194" t="str">
        <f>IF(Main!AG66="","",Main!AG66)</f>
        <v>13E</v>
      </c>
      <c r="BC188" s="194" t="str">
        <f>IF(Main!AH66="","",Main!AH66)</f>
        <v>T</v>
      </c>
      <c r="BD188" s="194" t="str">
        <f>IF(Main!AI66="","",Main!AI66)</f>
        <v>15T</v>
      </c>
      <c r="BE188" s="194" t="str">
        <f>IF(Main!AJ66="","",Main!AJ66)</f>
        <v>19T</v>
      </c>
      <c r="BF188" s="194" t="str">
        <f>IF(Main!AK66="","",Main!AK66)</f>
        <v>21T</v>
      </c>
      <c r="BG188" s="194">
        <f>IF(Main!AL66="","",Main!AL66)</f>
        <v>6</v>
      </c>
      <c r="BH188" s="194" t="str">
        <f>IF(Main!AM66="","",Main!AM66)</f>
        <v/>
      </c>
      <c r="BI188" s="197" t="str">
        <f>IF(Main!AN66="","",Main!AN66)</f>
        <v>Fee Paid Rs: 125</v>
      </c>
    </row>
    <row r="189" spans="1:61" ht="15" customHeight="1">
      <c r="A189" s="201"/>
      <c r="B189" s="19" t="str">
        <f>MID(Main!AQ66,1,1)</f>
        <v>P</v>
      </c>
      <c r="C189" s="19" t="str">
        <f>MID(Main!AQ66,2,1)</f>
        <v>E</v>
      </c>
      <c r="D189" s="19" t="str">
        <f>MID(Main!AQ66,3,1)</f>
        <v>N</v>
      </c>
      <c r="E189" s="19" t="str">
        <f>MID(Main!AQ66,4,1)</f>
        <v>U</v>
      </c>
      <c r="F189" s="19" t="str">
        <f>MID(Main!AQ66,5,1)</f>
        <v>M</v>
      </c>
      <c r="G189" s="19" t="str">
        <f>MID(Main!AQ66,6,1)</f>
        <v>A</v>
      </c>
      <c r="H189" s="19" t="str">
        <f>MID(Main!AQ66,7,1)</f>
        <v>L</v>
      </c>
      <c r="I189" s="19" t="str">
        <f>MID(Main!AQ66,8,1)</f>
        <v>L</v>
      </c>
      <c r="J189" s="19" t="str">
        <f>MID(Main!AQ66,9,1)</f>
        <v>I</v>
      </c>
      <c r="K189" s="19" t="str">
        <f>MID(Main!AQ66,10,1)</f>
        <v xml:space="preserve"> </v>
      </c>
      <c r="L189" s="19" t="str">
        <f>MID(Main!AQ66,11,1)</f>
        <v>V</v>
      </c>
      <c r="M189" s="19" t="str">
        <f>MID(Main!AQ66,12,1)</f>
        <v>E</v>
      </c>
      <c r="N189" s="19" t="str">
        <f>MID(Main!AQ66,13,1)</f>
        <v>N</v>
      </c>
      <c r="O189" s="19" t="str">
        <f>MID(Main!AQ66,14,1)</f>
        <v>K</v>
      </c>
      <c r="P189" s="19" t="str">
        <f>MID(Main!AQ66,15,1)</f>
        <v>A</v>
      </c>
      <c r="Q189" s="19" t="str">
        <f>MID(Main!AQ66,16,1)</f>
        <v>T</v>
      </c>
      <c r="R189" s="19" t="str">
        <f>MID(Main!AQ66,17,1)</f>
        <v>A</v>
      </c>
      <c r="S189" s="19" t="str">
        <f>MID(Main!AQ66,18,1)</f>
        <v>R</v>
      </c>
      <c r="T189" s="19" t="str">
        <f>MID(Main!AQ66,19,1)</f>
        <v>A</v>
      </c>
      <c r="U189" s="19" t="str">
        <f>MID(Main!AQ66,20,1)</f>
        <v>M</v>
      </c>
      <c r="V189" s="19" t="str">
        <f>MID(Main!AQ66,21,1)</f>
        <v>A</v>
      </c>
      <c r="W189" s="19" t="str">
        <f>MID(Main!AQ66,22,1)</f>
        <v>N</v>
      </c>
      <c r="X189" s="19" t="str">
        <f>MID(Main!AQ66,23,1)</f>
        <v>A</v>
      </c>
      <c r="Y189" s="19" t="str">
        <f>MID(Main!AQ66,24,1)</f>
        <v>I</v>
      </c>
      <c r="Z189" s="19" t="str">
        <f>MID(Main!AQ66,25,1)</f>
        <v>A</v>
      </c>
      <c r="AA189" s="19" t="str">
        <f>MID(Main!AQ66,26,1)</f>
        <v>H</v>
      </c>
      <c r="AB189" s="19" t="str">
        <f>MID(Main!AQ66,27,1)</f>
        <v/>
      </c>
      <c r="AC189" s="19" t="str">
        <f>MID(Main!AQ66,28,1)</f>
        <v/>
      </c>
      <c r="AD189" s="19" t="str">
        <f>MID(Main!AQ66,29,1)</f>
        <v/>
      </c>
      <c r="AE189" s="19" t="str">
        <f>MID(Main!AQ66,30,1)</f>
        <v/>
      </c>
      <c r="AF189" s="19" t="str">
        <f>MID(Main!AQ66,31,1)</f>
        <v/>
      </c>
      <c r="AG189" s="19" t="str">
        <f>MID(Main!AQ66,32,1)</f>
        <v/>
      </c>
      <c r="AH189" s="19" t="str">
        <f>MID(Main!AQ66,33,1)</f>
        <v/>
      </c>
      <c r="AI189" s="19" t="str">
        <f>MID(Main!AQ66,34,1)</f>
        <v/>
      </c>
      <c r="AJ189" s="19" t="str">
        <f>MID(Main!AQ66,35,1)</f>
        <v/>
      </c>
      <c r="AK189" s="19" t="str">
        <f>MID(Main!AQ66,36,1)</f>
        <v/>
      </c>
      <c r="AL189" s="19" t="str">
        <f>MID(Main!AQ66,37,1)</f>
        <v/>
      </c>
      <c r="AM189" s="19" t="str">
        <f>MID(Main!AQ66,38,1)</f>
        <v/>
      </c>
      <c r="AN189" s="19" t="str">
        <f>MID(Main!AQ66,39,1)</f>
        <v/>
      </c>
      <c r="AO189" s="19" t="str">
        <f>MID(Main!AQ66,40,1)</f>
        <v/>
      </c>
      <c r="AP189" s="19" t="str">
        <f>MID(Main!AQ66,41,1)</f>
        <v/>
      </c>
      <c r="AQ189" s="19" t="str">
        <f>MID(Main!AQ66,42,1)</f>
        <v/>
      </c>
      <c r="AR189" s="195"/>
      <c r="AS189" s="195"/>
      <c r="AT189" s="195"/>
      <c r="AU189" s="195"/>
      <c r="AV189" s="195"/>
      <c r="AW189" s="195"/>
      <c r="AX189" s="195"/>
      <c r="AY189" s="195"/>
      <c r="AZ189" s="195"/>
      <c r="BA189" s="195"/>
      <c r="BB189" s="195"/>
      <c r="BC189" s="195"/>
      <c r="BD189" s="195"/>
      <c r="BE189" s="195"/>
      <c r="BF189" s="195"/>
      <c r="BG189" s="195"/>
      <c r="BH189" s="195"/>
      <c r="BI189" s="198"/>
    </row>
    <row r="190" spans="1:61" ht="15" customHeight="1">
      <c r="A190" s="202"/>
      <c r="B190" s="20" t="str">
        <f>MID(Main!AR66,1,1)</f>
        <v>P</v>
      </c>
      <c r="C190" s="20" t="str">
        <f>MID(Main!AR66,2,1)</f>
        <v>E</v>
      </c>
      <c r="D190" s="20" t="str">
        <f>MID(Main!AR66,3,1)</f>
        <v>N</v>
      </c>
      <c r="E190" s="20" t="str">
        <f>MID(Main!AR66,4,1)</f>
        <v>U</v>
      </c>
      <c r="F190" s="20" t="str">
        <f>MID(Main!AR66,5,1)</f>
        <v>M</v>
      </c>
      <c r="G190" s="20" t="str">
        <f>MID(Main!AR66,6,1)</f>
        <v>A</v>
      </c>
      <c r="H190" s="20" t="str">
        <f>MID(Main!AR66,7,1)</f>
        <v>L</v>
      </c>
      <c r="I190" s="20" t="str">
        <f>MID(Main!AR66,8,1)</f>
        <v>L</v>
      </c>
      <c r="J190" s="20" t="str">
        <f>MID(Main!AR66,9,1)</f>
        <v>I</v>
      </c>
      <c r="K190" s="20" t="str">
        <f>MID(Main!AR66,10,1)</f>
        <v xml:space="preserve"> </v>
      </c>
      <c r="L190" s="20" t="str">
        <f>MID(Main!AR66,11,1)</f>
        <v>N</v>
      </c>
      <c r="M190" s="20" t="str">
        <f>MID(Main!AR66,12,1)</f>
        <v>A</v>
      </c>
      <c r="N190" s="20" t="str">
        <f>MID(Main!AR66,13,1)</f>
        <v>G</v>
      </c>
      <c r="O190" s="20" t="str">
        <f>MID(Main!AR66,14,1)</f>
        <v>A</v>
      </c>
      <c r="P190" s="20" t="str">
        <f>MID(Main!AR66,15,1)</f>
        <v>M</v>
      </c>
      <c r="Q190" s="20" t="str">
        <f>MID(Main!AR66,16,1)</f>
        <v>A</v>
      </c>
      <c r="R190" s="20" t="str">
        <f>MID(Main!AR66,17,1)</f>
        <v>N</v>
      </c>
      <c r="S190" s="20" t="str">
        <f>MID(Main!AR66,18,1)</f>
        <v>I</v>
      </c>
      <c r="T190" s="20" t="str">
        <f>MID(Main!AR66,19,1)</f>
        <v/>
      </c>
      <c r="U190" s="20" t="str">
        <f>MID(Main!AR66,20,1)</f>
        <v/>
      </c>
      <c r="V190" s="20" t="str">
        <f>MID(Main!AR66,21,1)</f>
        <v/>
      </c>
      <c r="W190" s="20" t="str">
        <f>MID(Main!AR66,22,1)</f>
        <v/>
      </c>
      <c r="X190" s="20" t="str">
        <f>MID(Main!AR66,23,1)</f>
        <v/>
      </c>
      <c r="Y190" s="20" t="str">
        <f>MID(Main!AR66,24,1)</f>
        <v/>
      </c>
      <c r="Z190" s="20" t="str">
        <f>MID(Main!AR66,25,1)</f>
        <v/>
      </c>
      <c r="AA190" s="20" t="str">
        <f>MID(Main!AR66,26,1)</f>
        <v/>
      </c>
      <c r="AB190" s="20" t="str">
        <f>MID(Main!AR66,27,1)</f>
        <v/>
      </c>
      <c r="AC190" s="20" t="str">
        <f>MID(Main!AR66,28,1)</f>
        <v/>
      </c>
      <c r="AD190" s="20" t="str">
        <f>MID(Main!AR66,29,1)</f>
        <v/>
      </c>
      <c r="AE190" s="20" t="str">
        <f>MID(Main!AR66,30,1)</f>
        <v/>
      </c>
      <c r="AF190" s="20" t="str">
        <f>MID(Main!AR66,31,1)</f>
        <v/>
      </c>
      <c r="AG190" s="20" t="str">
        <f>MID(Main!AR66,32,1)</f>
        <v/>
      </c>
      <c r="AH190" s="20" t="str">
        <f>MID(Main!AR66,33,1)</f>
        <v/>
      </c>
      <c r="AI190" s="20" t="str">
        <f>MID(Main!AR66,34,1)</f>
        <v/>
      </c>
      <c r="AJ190" s="20" t="str">
        <f>MID(Main!AR66,35,1)</f>
        <v/>
      </c>
      <c r="AK190" s="20" t="str">
        <f>MID(Main!AR66,36,1)</f>
        <v/>
      </c>
      <c r="AL190" s="20" t="str">
        <f>MID(Main!AR66,37,1)</f>
        <v/>
      </c>
      <c r="AM190" s="20" t="str">
        <f>MID(Main!AR66,38,1)</f>
        <v/>
      </c>
      <c r="AN190" s="20" t="str">
        <f>MID(Main!AR66,39,1)</f>
        <v/>
      </c>
      <c r="AO190" s="20" t="str">
        <f>MID(Main!AR66,40,1)</f>
        <v/>
      </c>
      <c r="AP190" s="20" t="str">
        <f>MID(Main!AR66,41,1)</f>
        <v/>
      </c>
      <c r="AQ190" s="20" t="str">
        <f>MID(Main!AR66,42,1)</f>
        <v/>
      </c>
      <c r="AR190" s="196"/>
      <c r="AS190" s="196"/>
      <c r="AT190" s="196"/>
      <c r="AU190" s="196"/>
      <c r="AV190" s="196"/>
      <c r="AW190" s="196"/>
      <c r="AX190" s="196"/>
      <c r="AY190" s="196"/>
      <c r="AZ190" s="196"/>
      <c r="BA190" s="196"/>
      <c r="BB190" s="196"/>
      <c r="BC190" s="196"/>
      <c r="BD190" s="196"/>
      <c r="BE190" s="196"/>
      <c r="BF190" s="196"/>
      <c r="BG190" s="196"/>
      <c r="BH190" s="196"/>
      <c r="BI190" s="199"/>
    </row>
    <row r="191" spans="1:61" ht="15" customHeight="1">
      <c r="A191" s="200">
        <f>IF(AR191="","",SUBTOTAL(103,$AR$8:AR191))</f>
        <v>62</v>
      </c>
      <c r="B191" s="18" t="str">
        <f>MID(Main!AP67,1,1)</f>
        <v>P</v>
      </c>
      <c r="C191" s="18" t="str">
        <f>MID(Main!AP67,2,1)</f>
        <v>A</v>
      </c>
      <c r="D191" s="18" t="str">
        <f>MID(Main!AP67,3,1)</f>
        <v>T</v>
      </c>
      <c r="E191" s="18" t="str">
        <f>MID(Main!AP67,4,1)</f>
        <v>N</v>
      </c>
      <c r="F191" s="18" t="str">
        <f>MID(Main!AP67,5,1)</f>
        <v>A</v>
      </c>
      <c r="G191" s="18" t="str">
        <f>MID(Main!AP67,6,1)</f>
        <v>M</v>
      </c>
      <c r="H191" s="18" t="str">
        <f>MID(Main!AP67,7,1)</f>
        <v xml:space="preserve"> </v>
      </c>
      <c r="I191" s="18" t="str">
        <f>MID(Main!AP67,8,1)</f>
        <v>S</v>
      </c>
      <c r="J191" s="18" t="str">
        <f>MID(Main!AP67,9,1)</f>
        <v>R</v>
      </c>
      <c r="K191" s="18" t="str">
        <f>MID(Main!AP67,10,1)</f>
        <v>E</v>
      </c>
      <c r="L191" s="18" t="str">
        <f>MID(Main!AP67,11,1)</f>
        <v>E</v>
      </c>
      <c r="M191" s="18" t="str">
        <f>MID(Main!AP67,12,1)</f>
        <v>N</v>
      </c>
      <c r="N191" s="18" t="str">
        <f>MID(Main!AP67,13,1)</f>
        <v>I</v>
      </c>
      <c r="O191" s="18" t="str">
        <f>MID(Main!AP67,14,1)</f>
        <v>V</v>
      </c>
      <c r="P191" s="18" t="str">
        <f>MID(Main!AP67,15,1)</f>
        <v>A</v>
      </c>
      <c r="Q191" s="18" t="str">
        <f>MID(Main!AP67,16,1)</f>
        <v>S</v>
      </c>
      <c r="R191" s="18" t="str">
        <f>MID(Main!AP67,17,1)</f>
        <v>U</v>
      </c>
      <c r="S191" s="18" t="str">
        <f>MID(Main!AP67,18,1)</f>
        <v>L</v>
      </c>
      <c r="T191" s="18" t="str">
        <f>MID(Main!AP67,19,1)</f>
        <v>U</v>
      </c>
      <c r="U191" s="18" t="str">
        <f>MID(Main!AP67,20,1)</f>
        <v/>
      </c>
      <c r="V191" s="18" t="str">
        <f>MID(Main!AP67,21,1)</f>
        <v/>
      </c>
      <c r="W191" s="18" t="str">
        <f>MID(Main!AP67,22,1)</f>
        <v/>
      </c>
      <c r="X191" s="18" t="str">
        <f>MID(Main!AP67,23,1)</f>
        <v/>
      </c>
      <c r="Y191" s="18" t="str">
        <f>MID(Main!AP67,24,1)</f>
        <v/>
      </c>
      <c r="Z191" s="18" t="str">
        <f>MID(Main!AP67,25,1)</f>
        <v/>
      </c>
      <c r="AA191" s="18" t="str">
        <f>MID(Main!AP67,26,1)</f>
        <v/>
      </c>
      <c r="AB191" s="18" t="str">
        <f>MID(Main!AP67,27,1)</f>
        <v/>
      </c>
      <c r="AC191" s="18" t="str">
        <f>MID(Main!AP67,28,1)</f>
        <v/>
      </c>
      <c r="AD191" s="18" t="str">
        <f>MID(Main!AP67,29,1)</f>
        <v/>
      </c>
      <c r="AE191" s="18" t="str">
        <f>MID(Main!AP67,30,1)</f>
        <v/>
      </c>
      <c r="AF191" s="18" t="str">
        <f>MID(Main!AP67,31,1)</f>
        <v/>
      </c>
      <c r="AG191" s="18" t="str">
        <f>MID(Main!AP67,32,1)</f>
        <v/>
      </c>
      <c r="AH191" s="18" t="str">
        <f>MID(Main!AP67,33,1)</f>
        <v/>
      </c>
      <c r="AI191" s="18" t="str">
        <f>MID(Main!AP67,34,1)</f>
        <v/>
      </c>
      <c r="AJ191" s="18" t="str">
        <f>MID(Main!AP67,35,1)</f>
        <v/>
      </c>
      <c r="AK191" s="18" t="str">
        <f>MID(Main!AP67,36,1)</f>
        <v/>
      </c>
      <c r="AL191" s="18" t="str">
        <f>MID(Main!AP67,37,1)</f>
        <v/>
      </c>
      <c r="AM191" s="18" t="str">
        <f>MID(Main!AP67,38,1)</f>
        <v/>
      </c>
      <c r="AN191" s="18" t="str">
        <f>MID(Main!AP67,39,1)</f>
        <v/>
      </c>
      <c r="AO191" s="18" t="str">
        <f>MID(Main!AP67,40,1)</f>
        <v/>
      </c>
      <c r="AP191" s="18" t="str">
        <f>MID(Main!AP67,41,1)</f>
        <v/>
      </c>
      <c r="AQ191" s="18" t="str">
        <f>MID(Main!AP67,42,1)</f>
        <v/>
      </c>
      <c r="AR191" s="194" t="str">
        <f>IF(Main!W67="","",Main!W67)</f>
        <v>B</v>
      </c>
      <c r="AS191" s="194" t="str">
        <f>IF(Main!X67="","",Main!X67)</f>
        <v/>
      </c>
      <c r="AT191" s="194" t="str">
        <f>IF(Main!Y67="","",Main!Y67)</f>
        <v/>
      </c>
      <c r="AU191" s="194" t="str">
        <f>IF(Main!Z67="","",Main!Z67)</f>
        <v>01</v>
      </c>
      <c r="AV191" s="194" t="str">
        <f>IF(Main!AA67="","",Main!AA67)</f>
        <v>07</v>
      </c>
      <c r="AW191" s="194" t="str">
        <f>IF(Main!AB67="","",Main!AB67)</f>
        <v>2050</v>
      </c>
      <c r="AX191" s="194" t="str">
        <f>IF(Main!AC67="","",Main!AC67)</f>
        <v>A</v>
      </c>
      <c r="AY191" s="194" t="str">
        <f>IF(Main!AD67="","",Main!AD67)</f>
        <v>01T</v>
      </c>
      <c r="AZ191" s="194" t="str">
        <f>IF(Main!AE67="","",Main!AE67)</f>
        <v>02T</v>
      </c>
      <c r="BA191" s="194" t="str">
        <f>IF(Main!AF67="","",Main!AF67)</f>
        <v>09H</v>
      </c>
      <c r="BB191" s="194" t="str">
        <f>IF(Main!AG67="","",Main!AG67)</f>
        <v>13E</v>
      </c>
      <c r="BC191" s="194" t="str">
        <f>IF(Main!AH67="","",Main!AH67)</f>
        <v>T</v>
      </c>
      <c r="BD191" s="194" t="str">
        <f>IF(Main!AI67="","",Main!AI67)</f>
        <v>15T</v>
      </c>
      <c r="BE191" s="194" t="str">
        <f>IF(Main!AJ67="","",Main!AJ67)</f>
        <v>19T</v>
      </c>
      <c r="BF191" s="194" t="str">
        <f>IF(Main!AK67="","",Main!AK67)</f>
        <v>21T</v>
      </c>
      <c r="BG191" s="194">
        <f>IF(Main!AL67="","",Main!AL67)</f>
        <v>6</v>
      </c>
      <c r="BH191" s="194" t="str">
        <f>IF(Main!AM67="","",Main!AM67)</f>
        <v/>
      </c>
      <c r="BI191" s="197" t="str">
        <f>IF(Main!AN67="","",Main!AN67)</f>
        <v>Fee Paid Rs: 125</v>
      </c>
    </row>
    <row r="192" spans="1:61" ht="15" customHeight="1">
      <c r="A192" s="201"/>
      <c r="B192" s="19" t="str">
        <f>MID(Main!AQ67,1,1)</f>
        <v>P</v>
      </c>
      <c r="C192" s="19" t="str">
        <f>MID(Main!AQ67,2,1)</f>
        <v>A</v>
      </c>
      <c r="D192" s="19" t="str">
        <f>MID(Main!AQ67,3,1)</f>
        <v>T</v>
      </c>
      <c r="E192" s="19" t="str">
        <f>MID(Main!AQ67,4,1)</f>
        <v>N</v>
      </c>
      <c r="F192" s="19" t="str">
        <f>MID(Main!AQ67,5,1)</f>
        <v>A</v>
      </c>
      <c r="G192" s="19" t="str">
        <f>MID(Main!AQ67,6,1)</f>
        <v>M</v>
      </c>
      <c r="H192" s="19" t="str">
        <f>MID(Main!AQ67,7,1)</f>
        <v xml:space="preserve"> </v>
      </c>
      <c r="I192" s="19" t="str">
        <f>MID(Main!AQ67,8,1)</f>
        <v>V</v>
      </c>
      <c r="J192" s="19" t="str">
        <f>MID(Main!AQ67,9,1)</f>
        <v>E</v>
      </c>
      <c r="K192" s="19" t="str">
        <f>MID(Main!AQ67,10,1)</f>
        <v>N</v>
      </c>
      <c r="L192" s="19" t="str">
        <f>MID(Main!AQ67,11,1)</f>
        <v>K</v>
      </c>
      <c r="M192" s="19" t="str">
        <f>MID(Main!AQ67,12,1)</f>
        <v>A</v>
      </c>
      <c r="N192" s="19" t="str">
        <f>MID(Main!AQ67,13,1)</f>
        <v>T</v>
      </c>
      <c r="O192" s="19" t="str">
        <f>MID(Main!AQ67,14,1)</f>
        <v>A</v>
      </c>
      <c r="P192" s="19" t="str">
        <f>MID(Main!AQ67,15,1)</f>
        <v>R</v>
      </c>
      <c r="Q192" s="19" t="str">
        <f>MID(Main!AQ67,16,1)</f>
        <v>A</v>
      </c>
      <c r="R192" s="19" t="str">
        <f>MID(Main!AQ67,17,1)</f>
        <v>M</v>
      </c>
      <c r="S192" s="19" t="str">
        <f>MID(Main!AQ67,18,1)</f>
        <v>A</v>
      </c>
      <c r="T192" s="19" t="str">
        <f>MID(Main!AQ67,19,1)</f>
        <v>N</v>
      </c>
      <c r="U192" s="19" t="str">
        <f>MID(Main!AQ67,20,1)</f>
        <v>A</v>
      </c>
      <c r="V192" s="19" t="str">
        <f>MID(Main!AQ67,21,1)</f>
        <v>I</v>
      </c>
      <c r="W192" s="19" t="str">
        <f>MID(Main!AQ67,22,1)</f>
        <v>A</v>
      </c>
      <c r="X192" s="19" t="str">
        <f>MID(Main!AQ67,23,1)</f>
        <v>H</v>
      </c>
      <c r="Y192" s="19" t="str">
        <f>MID(Main!AQ67,24,1)</f>
        <v/>
      </c>
      <c r="Z192" s="19" t="str">
        <f>MID(Main!AQ67,25,1)</f>
        <v/>
      </c>
      <c r="AA192" s="19" t="str">
        <f>MID(Main!AQ67,26,1)</f>
        <v/>
      </c>
      <c r="AB192" s="19" t="str">
        <f>MID(Main!AQ67,27,1)</f>
        <v/>
      </c>
      <c r="AC192" s="19" t="str">
        <f>MID(Main!AQ67,28,1)</f>
        <v/>
      </c>
      <c r="AD192" s="19" t="str">
        <f>MID(Main!AQ67,29,1)</f>
        <v/>
      </c>
      <c r="AE192" s="19" t="str">
        <f>MID(Main!AQ67,30,1)</f>
        <v/>
      </c>
      <c r="AF192" s="19" t="str">
        <f>MID(Main!AQ67,31,1)</f>
        <v/>
      </c>
      <c r="AG192" s="19" t="str">
        <f>MID(Main!AQ67,32,1)</f>
        <v/>
      </c>
      <c r="AH192" s="19" t="str">
        <f>MID(Main!AQ67,33,1)</f>
        <v/>
      </c>
      <c r="AI192" s="19" t="str">
        <f>MID(Main!AQ67,34,1)</f>
        <v/>
      </c>
      <c r="AJ192" s="19" t="str">
        <f>MID(Main!AQ67,35,1)</f>
        <v/>
      </c>
      <c r="AK192" s="19" t="str">
        <f>MID(Main!AQ67,36,1)</f>
        <v/>
      </c>
      <c r="AL192" s="19" t="str">
        <f>MID(Main!AQ67,37,1)</f>
        <v/>
      </c>
      <c r="AM192" s="19" t="str">
        <f>MID(Main!AQ67,38,1)</f>
        <v/>
      </c>
      <c r="AN192" s="19" t="str">
        <f>MID(Main!AQ67,39,1)</f>
        <v/>
      </c>
      <c r="AO192" s="19" t="str">
        <f>MID(Main!AQ67,40,1)</f>
        <v/>
      </c>
      <c r="AP192" s="19" t="str">
        <f>MID(Main!AQ67,41,1)</f>
        <v/>
      </c>
      <c r="AQ192" s="19" t="str">
        <f>MID(Main!AQ67,42,1)</f>
        <v/>
      </c>
      <c r="AR192" s="195"/>
      <c r="AS192" s="195"/>
      <c r="AT192" s="195"/>
      <c r="AU192" s="195"/>
      <c r="AV192" s="195"/>
      <c r="AW192" s="195"/>
      <c r="AX192" s="195"/>
      <c r="AY192" s="195"/>
      <c r="AZ192" s="195"/>
      <c r="BA192" s="195"/>
      <c r="BB192" s="195"/>
      <c r="BC192" s="195"/>
      <c r="BD192" s="195"/>
      <c r="BE192" s="195"/>
      <c r="BF192" s="195"/>
      <c r="BG192" s="195"/>
      <c r="BH192" s="195"/>
      <c r="BI192" s="198"/>
    </row>
    <row r="193" spans="1:61" ht="15" customHeight="1">
      <c r="A193" s="202"/>
      <c r="B193" s="20" t="str">
        <f>MID(Main!AR67,1,1)</f>
        <v>P</v>
      </c>
      <c r="C193" s="20" t="str">
        <f>MID(Main!AR67,2,1)</f>
        <v>A</v>
      </c>
      <c r="D193" s="20" t="str">
        <f>MID(Main!AR67,3,1)</f>
        <v>T</v>
      </c>
      <c r="E193" s="20" t="str">
        <f>MID(Main!AR67,4,1)</f>
        <v>N</v>
      </c>
      <c r="F193" s="20" t="str">
        <f>MID(Main!AR67,5,1)</f>
        <v>A</v>
      </c>
      <c r="G193" s="20" t="str">
        <f>MID(Main!AR67,6,1)</f>
        <v>M</v>
      </c>
      <c r="H193" s="20" t="str">
        <f>MID(Main!AR67,7,1)</f>
        <v xml:space="preserve"> </v>
      </c>
      <c r="I193" s="20" t="str">
        <f>MID(Main!AR67,8,1)</f>
        <v>N</v>
      </c>
      <c r="J193" s="20" t="str">
        <f>MID(Main!AR67,9,1)</f>
        <v>A</v>
      </c>
      <c r="K193" s="20" t="str">
        <f>MID(Main!AR67,10,1)</f>
        <v>G</v>
      </c>
      <c r="L193" s="20" t="str">
        <f>MID(Main!AR67,11,1)</f>
        <v>A</v>
      </c>
      <c r="M193" s="20" t="str">
        <f>MID(Main!AR67,12,1)</f>
        <v>M</v>
      </c>
      <c r="N193" s="20" t="str">
        <f>MID(Main!AR67,13,1)</f>
        <v>A</v>
      </c>
      <c r="O193" s="20" t="str">
        <f>MID(Main!AR67,14,1)</f>
        <v>N</v>
      </c>
      <c r="P193" s="20" t="str">
        <f>MID(Main!AR67,15,1)</f>
        <v>I</v>
      </c>
      <c r="Q193" s="20" t="str">
        <f>MID(Main!AR67,16,1)</f>
        <v/>
      </c>
      <c r="R193" s="20" t="str">
        <f>MID(Main!AR67,17,1)</f>
        <v/>
      </c>
      <c r="S193" s="20" t="str">
        <f>MID(Main!AR67,18,1)</f>
        <v/>
      </c>
      <c r="T193" s="20" t="str">
        <f>MID(Main!AR67,19,1)</f>
        <v/>
      </c>
      <c r="U193" s="20" t="str">
        <f>MID(Main!AR67,20,1)</f>
        <v/>
      </c>
      <c r="V193" s="20" t="str">
        <f>MID(Main!AR67,21,1)</f>
        <v/>
      </c>
      <c r="W193" s="20" t="str">
        <f>MID(Main!AR67,22,1)</f>
        <v/>
      </c>
      <c r="X193" s="20" t="str">
        <f>MID(Main!AR67,23,1)</f>
        <v/>
      </c>
      <c r="Y193" s="20" t="str">
        <f>MID(Main!AR67,24,1)</f>
        <v/>
      </c>
      <c r="Z193" s="20" t="str">
        <f>MID(Main!AR67,25,1)</f>
        <v/>
      </c>
      <c r="AA193" s="20" t="str">
        <f>MID(Main!AR67,26,1)</f>
        <v/>
      </c>
      <c r="AB193" s="20" t="str">
        <f>MID(Main!AR67,27,1)</f>
        <v/>
      </c>
      <c r="AC193" s="20" t="str">
        <f>MID(Main!AR67,28,1)</f>
        <v/>
      </c>
      <c r="AD193" s="20" t="str">
        <f>MID(Main!AR67,29,1)</f>
        <v/>
      </c>
      <c r="AE193" s="20" t="str">
        <f>MID(Main!AR67,30,1)</f>
        <v/>
      </c>
      <c r="AF193" s="20" t="str">
        <f>MID(Main!AR67,31,1)</f>
        <v/>
      </c>
      <c r="AG193" s="20" t="str">
        <f>MID(Main!AR67,32,1)</f>
        <v/>
      </c>
      <c r="AH193" s="20" t="str">
        <f>MID(Main!AR67,33,1)</f>
        <v/>
      </c>
      <c r="AI193" s="20" t="str">
        <f>MID(Main!AR67,34,1)</f>
        <v/>
      </c>
      <c r="AJ193" s="20" t="str">
        <f>MID(Main!AR67,35,1)</f>
        <v/>
      </c>
      <c r="AK193" s="20" t="str">
        <f>MID(Main!AR67,36,1)</f>
        <v/>
      </c>
      <c r="AL193" s="20" t="str">
        <f>MID(Main!AR67,37,1)</f>
        <v/>
      </c>
      <c r="AM193" s="20" t="str">
        <f>MID(Main!AR67,38,1)</f>
        <v/>
      </c>
      <c r="AN193" s="20" t="str">
        <f>MID(Main!AR67,39,1)</f>
        <v/>
      </c>
      <c r="AO193" s="20" t="str">
        <f>MID(Main!AR67,40,1)</f>
        <v/>
      </c>
      <c r="AP193" s="20" t="str">
        <f>MID(Main!AR67,41,1)</f>
        <v/>
      </c>
      <c r="AQ193" s="20" t="str">
        <f>MID(Main!AR67,42,1)</f>
        <v/>
      </c>
      <c r="AR193" s="196"/>
      <c r="AS193" s="196"/>
      <c r="AT193" s="196"/>
      <c r="AU193" s="196"/>
      <c r="AV193" s="196"/>
      <c r="AW193" s="196"/>
      <c r="AX193" s="196"/>
      <c r="AY193" s="196"/>
      <c r="AZ193" s="196"/>
      <c r="BA193" s="196"/>
      <c r="BB193" s="196"/>
      <c r="BC193" s="196"/>
      <c r="BD193" s="196"/>
      <c r="BE193" s="196"/>
      <c r="BF193" s="196"/>
      <c r="BG193" s="196"/>
      <c r="BH193" s="196"/>
      <c r="BI193" s="199"/>
    </row>
    <row r="194" spans="1:61" ht="15" customHeight="1">
      <c r="A194" s="200">
        <f>IF(AR194="","",SUBTOTAL(103,$AR$8:AR194))</f>
        <v>63</v>
      </c>
      <c r="B194" s="18" t="str">
        <f>MID(Main!AP68,1,1)</f>
        <v>A</v>
      </c>
      <c r="C194" s="18" t="str">
        <f>MID(Main!AP68,2,1)</f>
        <v>R</v>
      </c>
      <c r="D194" s="18" t="str">
        <f>MID(Main!AP68,3,1)</f>
        <v>K</v>
      </c>
      <c r="E194" s="18" t="str">
        <f>MID(Main!AP68,4,1)</f>
        <v>A</v>
      </c>
      <c r="F194" s="18" t="str">
        <f>MID(Main!AP68,5,1)</f>
        <v>T</v>
      </c>
      <c r="G194" s="18" t="str">
        <f>MID(Main!AP68,6,1)</f>
        <v xml:space="preserve"> </v>
      </c>
      <c r="H194" s="18" t="str">
        <f>MID(Main!AP68,7,1)</f>
        <v>S</v>
      </c>
      <c r="I194" s="18" t="str">
        <f>MID(Main!AP68,8,1)</f>
        <v>R</v>
      </c>
      <c r="J194" s="18" t="str">
        <f>MID(Main!AP68,9,1)</f>
        <v>I</v>
      </c>
      <c r="K194" s="18" t="str">
        <f>MID(Main!AP68,10,1)</f>
        <v>K</v>
      </c>
      <c r="L194" s="18" t="str">
        <f>MID(Main!AP68,11,1)</f>
        <v>A</v>
      </c>
      <c r="M194" s="18" t="str">
        <f>MID(Main!AP68,12,1)</f>
        <v>N</v>
      </c>
      <c r="N194" s="18" t="str">
        <f>MID(Main!AP68,13,1)</f>
        <v>T</v>
      </c>
      <c r="O194" s="18" t="str">
        <f>MID(Main!AP68,14,1)</f>
        <v>H</v>
      </c>
      <c r="P194" s="18" t="str">
        <f>MID(Main!AP68,15,1)</f>
        <v/>
      </c>
      <c r="Q194" s="18" t="str">
        <f>MID(Main!AP68,16,1)</f>
        <v/>
      </c>
      <c r="R194" s="18" t="str">
        <f>MID(Main!AP68,17,1)</f>
        <v/>
      </c>
      <c r="S194" s="18" t="str">
        <f>MID(Main!AP68,18,1)</f>
        <v/>
      </c>
      <c r="T194" s="18" t="str">
        <f>MID(Main!AP68,19,1)</f>
        <v/>
      </c>
      <c r="U194" s="18" t="str">
        <f>MID(Main!AP68,20,1)</f>
        <v/>
      </c>
      <c r="V194" s="18" t="str">
        <f>MID(Main!AP68,21,1)</f>
        <v/>
      </c>
      <c r="W194" s="18" t="str">
        <f>MID(Main!AP68,22,1)</f>
        <v/>
      </c>
      <c r="X194" s="18" t="str">
        <f>MID(Main!AP68,23,1)</f>
        <v/>
      </c>
      <c r="Y194" s="18" t="str">
        <f>MID(Main!AP68,24,1)</f>
        <v/>
      </c>
      <c r="Z194" s="18" t="str">
        <f>MID(Main!AP68,25,1)</f>
        <v/>
      </c>
      <c r="AA194" s="18" t="str">
        <f>MID(Main!AP68,26,1)</f>
        <v/>
      </c>
      <c r="AB194" s="18" t="str">
        <f>MID(Main!AP68,27,1)</f>
        <v/>
      </c>
      <c r="AC194" s="18" t="str">
        <f>MID(Main!AP68,28,1)</f>
        <v/>
      </c>
      <c r="AD194" s="18" t="str">
        <f>MID(Main!AP68,29,1)</f>
        <v/>
      </c>
      <c r="AE194" s="18" t="str">
        <f>MID(Main!AP68,30,1)</f>
        <v/>
      </c>
      <c r="AF194" s="18" t="str">
        <f>MID(Main!AP68,31,1)</f>
        <v/>
      </c>
      <c r="AG194" s="18" t="str">
        <f>MID(Main!AP68,32,1)</f>
        <v/>
      </c>
      <c r="AH194" s="18" t="str">
        <f>MID(Main!AP68,33,1)</f>
        <v/>
      </c>
      <c r="AI194" s="18" t="str">
        <f>MID(Main!AP68,34,1)</f>
        <v/>
      </c>
      <c r="AJ194" s="18" t="str">
        <f>MID(Main!AP68,35,1)</f>
        <v/>
      </c>
      <c r="AK194" s="18" t="str">
        <f>MID(Main!AP68,36,1)</f>
        <v/>
      </c>
      <c r="AL194" s="18" t="str">
        <f>MID(Main!AP68,37,1)</f>
        <v/>
      </c>
      <c r="AM194" s="18" t="str">
        <f>MID(Main!AP68,38,1)</f>
        <v/>
      </c>
      <c r="AN194" s="18" t="str">
        <f>MID(Main!AP68,39,1)</f>
        <v/>
      </c>
      <c r="AO194" s="18" t="str">
        <f>MID(Main!AP68,40,1)</f>
        <v/>
      </c>
      <c r="AP194" s="18" t="str">
        <f>MID(Main!AP68,41,1)</f>
        <v/>
      </c>
      <c r="AQ194" s="18" t="str">
        <f>MID(Main!AP68,42,1)</f>
        <v/>
      </c>
      <c r="AR194" s="194" t="str">
        <f>IF(Main!W68="","",Main!W68)</f>
        <v>B</v>
      </c>
      <c r="AS194" s="194" t="str">
        <f>IF(Main!X68="","",Main!X68)</f>
        <v/>
      </c>
      <c r="AT194" s="194" t="str">
        <f>IF(Main!Y68="","",Main!Y68)</f>
        <v/>
      </c>
      <c r="AU194" s="194" t="str">
        <f>IF(Main!Z68="","",Main!Z68)</f>
        <v>01</v>
      </c>
      <c r="AV194" s="194" t="str">
        <f>IF(Main!AA68="","",Main!AA68)</f>
        <v>07</v>
      </c>
      <c r="AW194" s="194" t="str">
        <f>IF(Main!AB68="","",Main!AB68)</f>
        <v>2051</v>
      </c>
      <c r="AX194" s="194" t="str">
        <f>IF(Main!AC68="","",Main!AC68)</f>
        <v>A</v>
      </c>
      <c r="AY194" s="194" t="str">
        <f>IF(Main!AD68="","",Main!AD68)</f>
        <v>01T</v>
      </c>
      <c r="AZ194" s="194" t="str">
        <f>IF(Main!AE68="","",Main!AE68)</f>
        <v>02T</v>
      </c>
      <c r="BA194" s="194" t="str">
        <f>IF(Main!AF68="","",Main!AF68)</f>
        <v>09H</v>
      </c>
      <c r="BB194" s="194" t="str">
        <f>IF(Main!AG68="","",Main!AG68)</f>
        <v>13E</v>
      </c>
      <c r="BC194" s="194" t="str">
        <f>IF(Main!AH68="","",Main!AH68)</f>
        <v>T</v>
      </c>
      <c r="BD194" s="194" t="str">
        <f>IF(Main!AI68="","",Main!AI68)</f>
        <v>15T</v>
      </c>
      <c r="BE194" s="194" t="str">
        <f>IF(Main!AJ68="","",Main!AJ68)</f>
        <v>19T</v>
      </c>
      <c r="BF194" s="194" t="str">
        <f>IF(Main!AK68="","",Main!AK68)</f>
        <v>21T</v>
      </c>
      <c r="BG194" s="194">
        <f>IF(Main!AL68="","",Main!AL68)</f>
        <v>6</v>
      </c>
      <c r="BH194" s="194" t="str">
        <f>IF(Main!AM68="","",Main!AM68)</f>
        <v/>
      </c>
      <c r="BI194" s="197" t="str">
        <f>IF(Main!AN68="","",Main!AN68)</f>
        <v>Fee Paid Rs: 125</v>
      </c>
    </row>
    <row r="195" spans="1:61" ht="15" customHeight="1">
      <c r="A195" s="201"/>
      <c r="B195" s="19" t="str">
        <f>MID(Main!AQ68,1,1)</f>
        <v>A</v>
      </c>
      <c r="C195" s="19" t="str">
        <f>MID(Main!AQ68,2,1)</f>
        <v>R</v>
      </c>
      <c r="D195" s="19" t="str">
        <f>MID(Main!AQ68,3,1)</f>
        <v>K</v>
      </c>
      <c r="E195" s="19" t="str">
        <f>MID(Main!AQ68,4,1)</f>
        <v>A</v>
      </c>
      <c r="F195" s="19" t="str">
        <f>MID(Main!AQ68,5,1)</f>
        <v>T</v>
      </c>
      <c r="G195" s="19" t="str">
        <f>MID(Main!AQ68,6,1)</f>
        <v xml:space="preserve"> </v>
      </c>
      <c r="H195" s="19" t="str">
        <f>MID(Main!AQ68,7,1)</f>
        <v>V</v>
      </c>
      <c r="I195" s="19" t="str">
        <f>MID(Main!AQ68,8,1)</f>
        <v>E</v>
      </c>
      <c r="J195" s="19" t="str">
        <f>MID(Main!AQ68,9,1)</f>
        <v>N</v>
      </c>
      <c r="K195" s="19" t="str">
        <f>MID(Main!AQ68,10,1)</f>
        <v>K</v>
      </c>
      <c r="L195" s="19" t="str">
        <f>MID(Main!AQ68,11,1)</f>
        <v>A</v>
      </c>
      <c r="M195" s="19" t="str">
        <f>MID(Main!AQ68,12,1)</f>
        <v>T</v>
      </c>
      <c r="N195" s="19" t="str">
        <f>MID(Main!AQ68,13,1)</f>
        <v>A</v>
      </c>
      <c r="O195" s="19" t="str">
        <f>MID(Main!AQ68,14,1)</f>
        <v>R</v>
      </c>
      <c r="P195" s="19" t="str">
        <f>MID(Main!AQ68,15,1)</f>
        <v>A</v>
      </c>
      <c r="Q195" s="19" t="str">
        <f>MID(Main!AQ68,16,1)</f>
        <v>M</v>
      </c>
      <c r="R195" s="19" t="str">
        <f>MID(Main!AQ68,17,1)</f>
        <v>A</v>
      </c>
      <c r="S195" s="19" t="str">
        <f>MID(Main!AQ68,18,1)</f>
        <v>N</v>
      </c>
      <c r="T195" s="19" t="str">
        <f>MID(Main!AQ68,19,1)</f>
        <v>A</v>
      </c>
      <c r="U195" s="19" t="str">
        <f>MID(Main!AQ68,20,1)</f>
        <v>I</v>
      </c>
      <c r="V195" s="19" t="str">
        <f>MID(Main!AQ68,21,1)</f>
        <v>A</v>
      </c>
      <c r="W195" s="19" t="str">
        <f>MID(Main!AQ68,22,1)</f>
        <v>H</v>
      </c>
      <c r="X195" s="19" t="str">
        <f>MID(Main!AQ68,23,1)</f>
        <v/>
      </c>
      <c r="Y195" s="19" t="str">
        <f>MID(Main!AQ68,24,1)</f>
        <v/>
      </c>
      <c r="Z195" s="19" t="str">
        <f>MID(Main!AQ68,25,1)</f>
        <v/>
      </c>
      <c r="AA195" s="19" t="str">
        <f>MID(Main!AQ68,26,1)</f>
        <v/>
      </c>
      <c r="AB195" s="19" t="str">
        <f>MID(Main!AQ68,27,1)</f>
        <v/>
      </c>
      <c r="AC195" s="19" t="str">
        <f>MID(Main!AQ68,28,1)</f>
        <v/>
      </c>
      <c r="AD195" s="19" t="str">
        <f>MID(Main!AQ68,29,1)</f>
        <v/>
      </c>
      <c r="AE195" s="19" t="str">
        <f>MID(Main!AQ68,30,1)</f>
        <v/>
      </c>
      <c r="AF195" s="19" t="str">
        <f>MID(Main!AQ68,31,1)</f>
        <v/>
      </c>
      <c r="AG195" s="19" t="str">
        <f>MID(Main!AQ68,32,1)</f>
        <v/>
      </c>
      <c r="AH195" s="19" t="str">
        <f>MID(Main!AQ68,33,1)</f>
        <v/>
      </c>
      <c r="AI195" s="19" t="str">
        <f>MID(Main!AQ68,34,1)</f>
        <v/>
      </c>
      <c r="AJ195" s="19" t="str">
        <f>MID(Main!AQ68,35,1)</f>
        <v/>
      </c>
      <c r="AK195" s="19" t="str">
        <f>MID(Main!AQ68,36,1)</f>
        <v/>
      </c>
      <c r="AL195" s="19" t="str">
        <f>MID(Main!AQ68,37,1)</f>
        <v/>
      </c>
      <c r="AM195" s="19" t="str">
        <f>MID(Main!AQ68,38,1)</f>
        <v/>
      </c>
      <c r="AN195" s="19" t="str">
        <f>MID(Main!AQ68,39,1)</f>
        <v/>
      </c>
      <c r="AO195" s="19" t="str">
        <f>MID(Main!AQ68,40,1)</f>
        <v/>
      </c>
      <c r="AP195" s="19" t="str">
        <f>MID(Main!AQ68,41,1)</f>
        <v/>
      </c>
      <c r="AQ195" s="19" t="str">
        <f>MID(Main!AQ68,42,1)</f>
        <v/>
      </c>
      <c r="AR195" s="195"/>
      <c r="AS195" s="195"/>
      <c r="AT195" s="195"/>
      <c r="AU195" s="195"/>
      <c r="AV195" s="195"/>
      <c r="AW195" s="195"/>
      <c r="AX195" s="195"/>
      <c r="AY195" s="195"/>
      <c r="AZ195" s="195"/>
      <c r="BA195" s="195"/>
      <c r="BB195" s="195"/>
      <c r="BC195" s="195"/>
      <c r="BD195" s="195"/>
      <c r="BE195" s="195"/>
      <c r="BF195" s="195"/>
      <c r="BG195" s="195"/>
      <c r="BH195" s="195"/>
      <c r="BI195" s="198"/>
    </row>
    <row r="196" spans="1:61" ht="15" customHeight="1">
      <c r="A196" s="202"/>
      <c r="B196" s="20" t="str">
        <f>MID(Main!AR68,1,1)</f>
        <v>A</v>
      </c>
      <c r="C196" s="20" t="str">
        <f>MID(Main!AR68,2,1)</f>
        <v>R</v>
      </c>
      <c r="D196" s="20" t="str">
        <f>MID(Main!AR68,3,1)</f>
        <v>K</v>
      </c>
      <c r="E196" s="20" t="str">
        <f>MID(Main!AR68,4,1)</f>
        <v>A</v>
      </c>
      <c r="F196" s="20" t="str">
        <f>MID(Main!AR68,5,1)</f>
        <v>T</v>
      </c>
      <c r="G196" s="20" t="str">
        <f>MID(Main!AR68,6,1)</f>
        <v xml:space="preserve"> </v>
      </c>
      <c r="H196" s="20" t="str">
        <f>MID(Main!AR68,7,1)</f>
        <v>N</v>
      </c>
      <c r="I196" s="20" t="str">
        <f>MID(Main!AR68,8,1)</f>
        <v>A</v>
      </c>
      <c r="J196" s="20" t="str">
        <f>MID(Main!AR68,9,1)</f>
        <v>G</v>
      </c>
      <c r="K196" s="20" t="str">
        <f>MID(Main!AR68,10,1)</f>
        <v>A</v>
      </c>
      <c r="L196" s="20" t="str">
        <f>MID(Main!AR68,11,1)</f>
        <v>M</v>
      </c>
      <c r="M196" s="20" t="str">
        <f>MID(Main!AR68,12,1)</f>
        <v>A</v>
      </c>
      <c r="N196" s="20" t="str">
        <f>MID(Main!AR68,13,1)</f>
        <v>N</v>
      </c>
      <c r="O196" s="20" t="str">
        <f>MID(Main!AR68,14,1)</f>
        <v>I</v>
      </c>
      <c r="P196" s="20" t="str">
        <f>MID(Main!AR68,15,1)</f>
        <v/>
      </c>
      <c r="Q196" s="20" t="str">
        <f>MID(Main!AR68,16,1)</f>
        <v/>
      </c>
      <c r="R196" s="20" t="str">
        <f>MID(Main!AR68,17,1)</f>
        <v/>
      </c>
      <c r="S196" s="20" t="str">
        <f>MID(Main!AR68,18,1)</f>
        <v/>
      </c>
      <c r="T196" s="20" t="str">
        <f>MID(Main!AR68,19,1)</f>
        <v/>
      </c>
      <c r="U196" s="20" t="str">
        <f>MID(Main!AR68,20,1)</f>
        <v/>
      </c>
      <c r="V196" s="20" t="str">
        <f>MID(Main!AR68,21,1)</f>
        <v/>
      </c>
      <c r="W196" s="20" t="str">
        <f>MID(Main!AR68,22,1)</f>
        <v/>
      </c>
      <c r="X196" s="20" t="str">
        <f>MID(Main!AR68,23,1)</f>
        <v/>
      </c>
      <c r="Y196" s="20" t="str">
        <f>MID(Main!AR68,24,1)</f>
        <v/>
      </c>
      <c r="Z196" s="20" t="str">
        <f>MID(Main!AR68,25,1)</f>
        <v/>
      </c>
      <c r="AA196" s="20" t="str">
        <f>MID(Main!AR68,26,1)</f>
        <v/>
      </c>
      <c r="AB196" s="20" t="str">
        <f>MID(Main!AR68,27,1)</f>
        <v/>
      </c>
      <c r="AC196" s="20" t="str">
        <f>MID(Main!AR68,28,1)</f>
        <v/>
      </c>
      <c r="AD196" s="20" t="str">
        <f>MID(Main!AR68,29,1)</f>
        <v/>
      </c>
      <c r="AE196" s="20" t="str">
        <f>MID(Main!AR68,30,1)</f>
        <v/>
      </c>
      <c r="AF196" s="20" t="str">
        <f>MID(Main!AR68,31,1)</f>
        <v/>
      </c>
      <c r="AG196" s="20" t="str">
        <f>MID(Main!AR68,32,1)</f>
        <v/>
      </c>
      <c r="AH196" s="20" t="str">
        <f>MID(Main!AR68,33,1)</f>
        <v/>
      </c>
      <c r="AI196" s="20" t="str">
        <f>MID(Main!AR68,34,1)</f>
        <v/>
      </c>
      <c r="AJ196" s="20" t="str">
        <f>MID(Main!AR68,35,1)</f>
        <v/>
      </c>
      <c r="AK196" s="20" t="str">
        <f>MID(Main!AR68,36,1)</f>
        <v/>
      </c>
      <c r="AL196" s="20" t="str">
        <f>MID(Main!AR68,37,1)</f>
        <v/>
      </c>
      <c r="AM196" s="20" t="str">
        <f>MID(Main!AR68,38,1)</f>
        <v/>
      </c>
      <c r="AN196" s="20" t="str">
        <f>MID(Main!AR68,39,1)</f>
        <v/>
      </c>
      <c r="AO196" s="20" t="str">
        <f>MID(Main!AR68,40,1)</f>
        <v/>
      </c>
      <c r="AP196" s="20" t="str">
        <f>MID(Main!AR68,41,1)</f>
        <v/>
      </c>
      <c r="AQ196" s="20" t="str">
        <f>MID(Main!AR68,42,1)</f>
        <v/>
      </c>
      <c r="AR196" s="196"/>
      <c r="AS196" s="196"/>
      <c r="AT196" s="196"/>
      <c r="AU196" s="196"/>
      <c r="AV196" s="196"/>
      <c r="AW196" s="196"/>
      <c r="AX196" s="196"/>
      <c r="AY196" s="196"/>
      <c r="AZ196" s="196"/>
      <c r="BA196" s="196"/>
      <c r="BB196" s="196"/>
      <c r="BC196" s="196"/>
      <c r="BD196" s="196"/>
      <c r="BE196" s="196"/>
      <c r="BF196" s="196"/>
      <c r="BG196" s="196"/>
      <c r="BH196" s="196"/>
      <c r="BI196" s="199"/>
    </row>
    <row r="197" spans="1:61" ht="15" customHeight="1">
      <c r="A197" s="200">
        <f>IF(AR197="","",SUBTOTAL(103,$AR$8:AR197))</f>
        <v>64</v>
      </c>
      <c r="B197" s="18" t="str">
        <f>MID(Main!AP69,1,1)</f>
        <v>S</v>
      </c>
      <c r="C197" s="18" t="str">
        <f>MID(Main!AP69,2,1)</f>
        <v>H</v>
      </c>
      <c r="D197" s="18" t="str">
        <f>MID(Main!AP69,3,1)</f>
        <v>A</v>
      </c>
      <c r="E197" s="18" t="str">
        <f>MID(Main!AP69,4,1)</f>
        <v>I</v>
      </c>
      <c r="F197" s="18" t="str">
        <f>MID(Main!AP69,5,1)</f>
        <v>K</v>
      </c>
      <c r="G197" s="18" t="str">
        <f>MID(Main!AP69,6,1)</f>
        <v xml:space="preserve"> </v>
      </c>
      <c r="H197" s="18" t="str">
        <f>MID(Main!AP69,7,1)</f>
        <v>V</v>
      </c>
      <c r="I197" s="18" t="str">
        <f>MID(Main!AP69,8,1)</f>
        <v>A</v>
      </c>
      <c r="J197" s="18" t="str">
        <f>MID(Main!AP69,9,1)</f>
        <v>S</v>
      </c>
      <c r="K197" s="18" t="str">
        <f>MID(Main!AP69,10,1)</f>
        <v>E</v>
      </c>
      <c r="L197" s="18" t="str">
        <f>MID(Main!AP69,11,1)</f>
        <v>E</v>
      </c>
      <c r="M197" s="18" t="str">
        <f>MID(Main!AP69,12,1)</f>
        <v>M</v>
      </c>
      <c r="N197" s="18" t="str">
        <f>MID(Main!AP69,13,1)</f>
        <v/>
      </c>
      <c r="O197" s="18" t="str">
        <f>MID(Main!AP69,14,1)</f>
        <v/>
      </c>
      <c r="P197" s="18" t="str">
        <f>MID(Main!AP69,15,1)</f>
        <v/>
      </c>
      <c r="Q197" s="18" t="str">
        <f>MID(Main!AP69,16,1)</f>
        <v/>
      </c>
      <c r="R197" s="18" t="str">
        <f>MID(Main!AP69,17,1)</f>
        <v/>
      </c>
      <c r="S197" s="18" t="str">
        <f>MID(Main!AP69,18,1)</f>
        <v/>
      </c>
      <c r="T197" s="18" t="str">
        <f>MID(Main!AP69,19,1)</f>
        <v/>
      </c>
      <c r="U197" s="18" t="str">
        <f>MID(Main!AP69,20,1)</f>
        <v/>
      </c>
      <c r="V197" s="18" t="str">
        <f>MID(Main!AP69,21,1)</f>
        <v/>
      </c>
      <c r="W197" s="18" t="str">
        <f>MID(Main!AP69,22,1)</f>
        <v/>
      </c>
      <c r="X197" s="18" t="str">
        <f>MID(Main!AP69,23,1)</f>
        <v/>
      </c>
      <c r="Y197" s="18" t="str">
        <f>MID(Main!AP69,24,1)</f>
        <v/>
      </c>
      <c r="Z197" s="18" t="str">
        <f>MID(Main!AP69,25,1)</f>
        <v/>
      </c>
      <c r="AA197" s="18" t="str">
        <f>MID(Main!AP69,26,1)</f>
        <v/>
      </c>
      <c r="AB197" s="18" t="str">
        <f>MID(Main!AP69,27,1)</f>
        <v/>
      </c>
      <c r="AC197" s="18" t="str">
        <f>MID(Main!AP69,28,1)</f>
        <v/>
      </c>
      <c r="AD197" s="18" t="str">
        <f>MID(Main!AP69,29,1)</f>
        <v/>
      </c>
      <c r="AE197" s="18" t="str">
        <f>MID(Main!AP69,30,1)</f>
        <v/>
      </c>
      <c r="AF197" s="18" t="str">
        <f>MID(Main!AP69,31,1)</f>
        <v/>
      </c>
      <c r="AG197" s="18" t="str">
        <f>MID(Main!AP69,32,1)</f>
        <v/>
      </c>
      <c r="AH197" s="18" t="str">
        <f>MID(Main!AP69,33,1)</f>
        <v/>
      </c>
      <c r="AI197" s="18" t="str">
        <f>MID(Main!AP69,34,1)</f>
        <v/>
      </c>
      <c r="AJ197" s="18" t="str">
        <f>MID(Main!AP69,35,1)</f>
        <v/>
      </c>
      <c r="AK197" s="18" t="str">
        <f>MID(Main!AP69,36,1)</f>
        <v/>
      </c>
      <c r="AL197" s="18" t="str">
        <f>MID(Main!AP69,37,1)</f>
        <v/>
      </c>
      <c r="AM197" s="18" t="str">
        <f>MID(Main!AP69,38,1)</f>
        <v/>
      </c>
      <c r="AN197" s="18" t="str">
        <f>MID(Main!AP69,39,1)</f>
        <v/>
      </c>
      <c r="AO197" s="18" t="str">
        <f>MID(Main!AP69,40,1)</f>
        <v/>
      </c>
      <c r="AP197" s="18" t="str">
        <f>MID(Main!AP69,41,1)</f>
        <v/>
      </c>
      <c r="AQ197" s="18" t="str">
        <f>MID(Main!AP69,42,1)</f>
        <v/>
      </c>
      <c r="AR197" s="194" t="str">
        <f>IF(Main!W69="","",Main!W69)</f>
        <v>B</v>
      </c>
      <c r="AS197" s="194" t="str">
        <f>IF(Main!X69="","",Main!X69)</f>
        <v/>
      </c>
      <c r="AT197" s="194" t="str">
        <f>IF(Main!Y69="","",Main!Y69)</f>
        <v/>
      </c>
      <c r="AU197" s="194" t="str">
        <f>IF(Main!Z69="","",Main!Z69)</f>
        <v>01</v>
      </c>
      <c r="AV197" s="194" t="str">
        <f>IF(Main!AA69="","",Main!AA69)</f>
        <v>07</v>
      </c>
      <c r="AW197" s="194" t="str">
        <f>IF(Main!AB69="","",Main!AB69)</f>
        <v>2052</v>
      </c>
      <c r="AX197" s="194" t="str">
        <f>IF(Main!AC69="","",Main!AC69)</f>
        <v>A</v>
      </c>
      <c r="AY197" s="194" t="str">
        <f>IF(Main!AD69="","",Main!AD69)</f>
        <v>01T</v>
      </c>
      <c r="AZ197" s="194" t="str">
        <f>IF(Main!AE69="","",Main!AE69)</f>
        <v>02T</v>
      </c>
      <c r="BA197" s="194" t="str">
        <f>IF(Main!AF69="","",Main!AF69)</f>
        <v>09H</v>
      </c>
      <c r="BB197" s="194" t="str">
        <f>IF(Main!AG69="","",Main!AG69)</f>
        <v>13E</v>
      </c>
      <c r="BC197" s="194" t="str">
        <f>IF(Main!AH69="","",Main!AH69)</f>
        <v>T</v>
      </c>
      <c r="BD197" s="194" t="str">
        <f>IF(Main!AI69="","",Main!AI69)</f>
        <v>15T</v>
      </c>
      <c r="BE197" s="194" t="str">
        <f>IF(Main!AJ69="","",Main!AJ69)</f>
        <v>19T</v>
      </c>
      <c r="BF197" s="194" t="str">
        <f>IF(Main!AK69="","",Main!AK69)</f>
        <v>21T</v>
      </c>
      <c r="BG197" s="194">
        <f>IF(Main!AL69="","",Main!AL69)</f>
        <v>6</v>
      </c>
      <c r="BH197" s="194" t="str">
        <f>IF(Main!AM69="","",Main!AM69)</f>
        <v/>
      </c>
      <c r="BI197" s="197" t="str">
        <f>IF(Main!AN69="","",Main!AN69)</f>
        <v>Fee Paid Rs: 125</v>
      </c>
    </row>
    <row r="198" spans="1:61" ht="15" customHeight="1">
      <c r="A198" s="201"/>
      <c r="B198" s="19" t="str">
        <f>MID(Main!AQ69,1,1)</f>
        <v>S</v>
      </c>
      <c r="C198" s="19" t="str">
        <f>MID(Main!AQ69,2,1)</f>
        <v>H</v>
      </c>
      <c r="D198" s="19" t="str">
        <f>MID(Main!AQ69,3,1)</f>
        <v>A</v>
      </c>
      <c r="E198" s="19" t="str">
        <f>MID(Main!AQ69,4,1)</f>
        <v>I</v>
      </c>
      <c r="F198" s="19" t="str">
        <f>MID(Main!AQ69,5,1)</f>
        <v>K</v>
      </c>
      <c r="G198" s="19" t="str">
        <f>MID(Main!AQ69,6,1)</f>
        <v xml:space="preserve"> </v>
      </c>
      <c r="H198" s="19" t="str">
        <f>MID(Main!AQ69,7,1)</f>
        <v>V</v>
      </c>
      <c r="I198" s="19" t="str">
        <f>MID(Main!AQ69,8,1)</f>
        <v>E</v>
      </c>
      <c r="J198" s="19" t="str">
        <f>MID(Main!AQ69,9,1)</f>
        <v>N</v>
      </c>
      <c r="K198" s="19" t="str">
        <f>MID(Main!AQ69,10,1)</f>
        <v>K</v>
      </c>
      <c r="L198" s="19" t="str">
        <f>MID(Main!AQ69,11,1)</f>
        <v>A</v>
      </c>
      <c r="M198" s="19" t="str">
        <f>MID(Main!AQ69,12,1)</f>
        <v>T</v>
      </c>
      <c r="N198" s="19" t="str">
        <f>MID(Main!AQ69,13,1)</f>
        <v>A</v>
      </c>
      <c r="O198" s="19" t="str">
        <f>MID(Main!AQ69,14,1)</f>
        <v>R</v>
      </c>
      <c r="P198" s="19" t="str">
        <f>MID(Main!AQ69,15,1)</f>
        <v>A</v>
      </c>
      <c r="Q198" s="19" t="str">
        <f>MID(Main!AQ69,16,1)</f>
        <v>M</v>
      </c>
      <c r="R198" s="19" t="str">
        <f>MID(Main!AQ69,17,1)</f>
        <v>A</v>
      </c>
      <c r="S198" s="19" t="str">
        <f>MID(Main!AQ69,18,1)</f>
        <v>N</v>
      </c>
      <c r="T198" s="19" t="str">
        <f>MID(Main!AQ69,19,1)</f>
        <v>A</v>
      </c>
      <c r="U198" s="19" t="str">
        <f>MID(Main!AQ69,20,1)</f>
        <v>I</v>
      </c>
      <c r="V198" s="19" t="str">
        <f>MID(Main!AQ69,21,1)</f>
        <v>A</v>
      </c>
      <c r="W198" s="19" t="str">
        <f>MID(Main!AQ69,22,1)</f>
        <v>H</v>
      </c>
      <c r="X198" s="19" t="str">
        <f>MID(Main!AQ69,23,1)</f>
        <v/>
      </c>
      <c r="Y198" s="19" t="str">
        <f>MID(Main!AQ69,24,1)</f>
        <v/>
      </c>
      <c r="Z198" s="19" t="str">
        <f>MID(Main!AQ69,25,1)</f>
        <v/>
      </c>
      <c r="AA198" s="19" t="str">
        <f>MID(Main!AQ69,26,1)</f>
        <v/>
      </c>
      <c r="AB198" s="19" t="str">
        <f>MID(Main!AQ69,27,1)</f>
        <v/>
      </c>
      <c r="AC198" s="19" t="str">
        <f>MID(Main!AQ69,28,1)</f>
        <v/>
      </c>
      <c r="AD198" s="19" t="str">
        <f>MID(Main!AQ69,29,1)</f>
        <v/>
      </c>
      <c r="AE198" s="19" t="str">
        <f>MID(Main!AQ69,30,1)</f>
        <v/>
      </c>
      <c r="AF198" s="19" t="str">
        <f>MID(Main!AQ69,31,1)</f>
        <v/>
      </c>
      <c r="AG198" s="19" t="str">
        <f>MID(Main!AQ69,32,1)</f>
        <v/>
      </c>
      <c r="AH198" s="19" t="str">
        <f>MID(Main!AQ69,33,1)</f>
        <v/>
      </c>
      <c r="AI198" s="19" t="str">
        <f>MID(Main!AQ69,34,1)</f>
        <v/>
      </c>
      <c r="AJ198" s="19" t="str">
        <f>MID(Main!AQ69,35,1)</f>
        <v/>
      </c>
      <c r="AK198" s="19" t="str">
        <f>MID(Main!AQ69,36,1)</f>
        <v/>
      </c>
      <c r="AL198" s="19" t="str">
        <f>MID(Main!AQ69,37,1)</f>
        <v/>
      </c>
      <c r="AM198" s="19" t="str">
        <f>MID(Main!AQ69,38,1)</f>
        <v/>
      </c>
      <c r="AN198" s="19" t="str">
        <f>MID(Main!AQ69,39,1)</f>
        <v/>
      </c>
      <c r="AO198" s="19" t="str">
        <f>MID(Main!AQ69,40,1)</f>
        <v/>
      </c>
      <c r="AP198" s="19" t="str">
        <f>MID(Main!AQ69,41,1)</f>
        <v/>
      </c>
      <c r="AQ198" s="19" t="str">
        <f>MID(Main!AQ69,42,1)</f>
        <v/>
      </c>
      <c r="AR198" s="195"/>
      <c r="AS198" s="195"/>
      <c r="AT198" s="195"/>
      <c r="AU198" s="195"/>
      <c r="AV198" s="195"/>
      <c r="AW198" s="195"/>
      <c r="AX198" s="195"/>
      <c r="AY198" s="195"/>
      <c r="AZ198" s="195"/>
      <c r="BA198" s="195"/>
      <c r="BB198" s="195"/>
      <c r="BC198" s="195"/>
      <c r="BD198" s="195"/>
      <c r="BE198" s="195"/>
      <c r="BF198" s="195"/>
      <c r="BG198" s="195"/>
      <c r="BH198" s="195"/>
      <c r="BI198" s="198"/>
    </row>
    <row r="199" spans="1:61" ht="15" customHeight="1">
      <c r="A199" s="202"/>
      <c r="B199" s="20" t="str">
        <f>MID(Main!AR69,1,1)</f>
        <v>S</v>
      </c>
      <c r="C199" s="20" t="str">
        <f>MID(Main!AR69,2,1)</f>
        <v>H</v>
      </c>
      <c r="D199" s="20" t="str">
        <f>MID(Main!AR69,3,1)</f>
        <v>A</v>
      </c>
      <c r="E199" s="20" t="str">
        <f>MID(Main!AR69,4,1)</f>
        <v>I</v>
      </c>
      <c r="F199" s="20" t="str">
        <f>MID(Main!AR69,5,1)</f>
        <v>K</v>
      </c>
      <c r="G199" s="20" t="str">
        <f>MID(Main!AR69,6,1)</f>
        <v xml:space="preserve"> </v>
      </c>
      <c r="H199" s="20" t="str">
        <f>MID(Main!AR69,7,1)</f>
        <v>N</v>
      </c>
      <c r="I199" s="20" t="str">
        <f>MID(Main!AR69,8,1)</f>
        <v>A</v>
      </c>
      <c r="J199" s="20" t="str">
        <f>MID(Main!AR69,9,1)</f>
        <v>G</v>
      </c>
      <c r="K199" s="20" t="str">
        <f>MID(Main!AR69,10,1)</f>
        <v>A</v>
      </c>
      <c r="L199" s="20" t="str">
        <f>MID(Main!AR69,11,1)</f>
        <v>M</v>
      </c>
      <c r="M199" s="20" t="str">
        <f>MID(Main!AR69,12,1)</f>
        <v>A</v>
      </c>
      <c r="N199" s="20" t="str">
        <f>MID(Main!AR69,13,1)</f>
        <v>N</v>
      </c>
      <c r="O199" s="20" t="str">
        <f>MID(Main!AR69,14,1)</f>
        <v>I</v>
      </c>
      <c r="P199" s="20" t="str">
        <f>MID(Main!AR69,15,1)</f>
        <v/>
      </c>
      <c r="Q199" s="20" t="str">
        <f>MID(Main!AR69,16,1)</f>
        <v/>
      </c>
      <c r="R199" s="20" t="str">
        <f>MID(Main!AR69,17,1)</f>
        <v/>
      </c>
      <c r="S199" s="20" t="str">
        <f>MID(Main!AR69,18,1)</f>
        <v/>
      </c>
      <c r="T199" s="20" t="str">
        <f>MID(Main!AR69,19,1)</f>
        <v/>
      </c>
      <c r="U199" s="20" t="str">
        <f>MID(Main!AR69,20,1)</f>
        <v/>
      </c>
      <c r="V199" s="20" t="str">
        <f>MID(Main!AR69,21,1)</f>
        <v/>
      </c>
      <c r="W199" s="20" t="str">
        <f>MID(Main!AR69,22,1)</f>
        <v/>
      </c>
      <c r="X199" s="20" t="str">
        <f>MID(Main!AR69,23,1)</f>
        <v/>
      </c>
      <c r="Y199" s="20" t="str">
        <f>MID(Main!AR69,24,1)</f>
        <v/>
      </c>
      <c r="Z199" s="20" t="str">
        <f>MID(Main!AR69,25,1)</f>
        <v/>
      </c>
      <c r="AA199" s="20" t="str">
        <f>MID(Main!AR69,26,1)</f>
        <v/>
      </c>
      <c r="AB199" s="20" t="str">
        <f>MID(Main!AR69,27,1)</f>
        <v/>
      </c>
      <c r="AC199" s="20" t="str">
        <f>MID(Main!AR69,28,1)</f>
        <v/>
      </c>
      <c r="AD199" s="20" t="str">
        <f>MID(Main!AR69,29,1)</f>
        <v/>
      </c>
      <c r="AE199" s="20" t="str">
        <f>MID(Main!AR69,30,1)</f>
        <v/>
      </c>
      <c r="AF199" s="20" t="str">
        <f>MID(Main!AR69,31,1)</f>
        <v/>
      </c>
      <c r="AG199" s="20" t="str">
        <f>MID(Main!AR69,32,1)</f>
        <v/>
      </c>
      <c r="AH199" s="20" t="str">
        <f>MID(Main!AR69,33,1)</f>
        <v/>
      </c>
      <c r="AI199" s="20" t="str">
        <f>MID(Main!AR69,34,1)</f>
        <v/>
      </c>
      <c r="AJ199" s="20" t="str">
        <f>MID(Main!AR69,35,1)</f>
        <v/>
      </c>
      <c r="AK199" s="20" t="str">
        <f>MID(Main!AR69,36,1)</f>
        <v/>
      </c>
      <c r="AL199" s="20" t="str">
        <f>MID(Main!AR69,37,1)</f>
        <v/>
      </c>
      <c r="AM199" s="20" t="str">
        <f>MID(Main!AR69,38,1)</f>
        <v/>
      </c>
      <c r="AN199" s="20" t="str">
        <f>MID(Main!AR69,39,1)</f>
        <v/>
      </c>
      <c r="AO199" s="20" t="str">
        <f>MID(Main!AR69,40,1)</f>
        <v/>
      </c>
      <c r="AP199" s="20" t="str">
        <f>MID(Main!AR69,41,1)</f>
        <v/>
      </c>
      <c r="AQ199" s="20" t="str">
        <f>MID(Main!AR69,42,1)</f>
        <v/>
      </c>
      <c r="AR199" s="196"/>
      <c r="AS199" s="196"/>
      <c r="AT199" s="196"/>
      <c r="AU199" s="196"/>
      <c r="AV199" s="196"/>
      <c r="AW199" s="196"/>
      <c r="AX199" s="196"/>
      <c r="AY199" s="196"/>
      <c r="AZ199" s="196"/>
      <c r="BA199" s="196"/>
      <c r="BB199" s="196"/>
      <c r="BC199" s="196"/>
      <c r="BD199" s="196"/>
      <c r="BE199" s="196"/>
      <c r="BF199" s="196"/>
      <c r="BG199" s="196"/>
      <c r="BH199" s="196"/>
      <c r="BI199" s="199"/>
    </row>
    <row r="200" spans="1:61" ht="15" customHeight="1">
      <c r="A200" s="200">
        <f>IF(AR200="","",SUBTOTAL(103,$AR$8:AR200))</f>
        <v>65</v>
      </c>
      <c r="B200" s="18" t="str">
        <f>MID(Main!AP70,1,1)</f>
        <v>S</v>
      </c>
      <c r="C200" s="18" t="str">
        <f>MID(Main!AP70,2,1)</f>
        <v>H</v>
      </c>
      <c r="D200" s="18" t="str">
        <f>MID(Main!AP70,3,1)</f>
        <v>A</v>
      </c>
      <c r="E200" s="18" t="str">
        <f>MID(Main!AP70,4,1)</f>
        <v>I</v>
      </c>
      <c r="F200" s="18" t="str">
        <f>MID(Main!AP70,5,1)</f>
        <v>K</v>
      </c>
      <c r="G200" s="18" t="str">
        <f>MID(Main!AP70,6,1)</f>
        <v xml:space="preserve"> </v>
      </c>
      <c r="H200" s="18" t="str">
        <f>MID(Main!AP70,7,1)</f>
        <v>V</v>
      </c>
      <c r="I200" s="18" t="str">
        <f>MID(Main!AP70,8,1)</f>
        <v>A</v>
      </c>
      <c r="J200" s="18" t="str">
        <f>MID(Main!AP70,9,1)</f>
        <v>Z</v>
      </c>
      <c r="K200" s="18" t="str">
        <f>MID(Main!AP70,10,1)</f>
        <v>I</v>
      </c>
      <c r="L200" s="18" t="str">
        <f>MID(Main!AP70,11,1)</f>
        <v>D</v>
      </c>
      <c r="M200" s="18" t="str">
        <f>MID(Main!AP70,12,1)</f>
        <v/>
      </c>
      <c r="N200" s="18" t="str">
        <f>MID(Main!AP70,13,1)</f>
        <v/>
      </c>
      <c r="O200" s="18" t="str">
        <f>MID(Main!AP70,14,1)</f>
        <v/>
      </c>
      <c r="P200" s="18" t="str">
        <f>MID(Main!AP70,15,1)</f>
        <v/>
      </c>
      <c r="Q200" s="18" t="str">
        <f>MID(Main!AP70,16,1)</f>
        <v/>
      </c>
      <c r="R200" s="18" t="str">
        <f>MID(Main!AP70,17,1)</f>
        <v/>
      </c>
      <c r="S200" s="18" t="str">
        <f>MID(Main!AP70,18,1)</f>
        <v/>
      </c>
      <c r="T200" s="18" t="str">
        <f>MID(Main!AP70,19,1)</f>
        <v/>
      </c>
      <c r="U200" s="18" t="str">
        <f>MID(Main!AP70,20,1)</f>
        <v/>
      </c>
      <c r="V200" s="18" t="str">
        <f>MID(Main!AP70,21,1)</f>
        <v/>
      </c>
      <c r="W200" s="18" t="str">
        <f>MID(Main!AP70,22,1)</f>
        <v/>
      </c>
      <c r="X200" s="18" t="str">
        <f>MID(Main!AP70,23,1)</f>
        <v/>
      </c>
      <c r="Y200" s="18" t="str">
        <f>MID(Main!AP70,24,1)</f>
        <v/>
      </c>
      <c r="Z200" s="18" t="str">
        <f>MID(Main!AP70,25,1)</f>
        <v/>
      </c>
      <c r="AA200" s="18" t="str">
        <f>MID(Main!AP70,26,1)</f>
        <v/>
      </c>
      <c r="AB200" s="18" t="str">
        <f>MID(Main!AP70,27,1)</f>
        <v/>
      </c>
      <c r="AC200" s="18" t="str">
        <f>MID(Main!AP70,28,1)</f>
        <v/>
      </c>
      <c r="AD200" s="18" t="str">
        <f>MID(Main!AP70,29,1)</f>
        <v/>
      </c>
      <c r="AE200" s="18" t="str">
        <f>MID(Main!AP70,30,1)</f>
        <v/>
      </c>
      <c r="AF200" s="18" t="str">
        <f>MID(Main!AP70,31,1)</f>
        <v/>
      </c>
      <c r="AG200" s="18" t="str">
        <f>MID(Main!AP70,32,1)</f>
        <v/>
      </c>
      <c r="AH200" s="18" t="str">
        <f>MID(Main!AP70,33,1)</f>
        <v/>
      </c>
      <c r="AI200" s="18" t="str">
        <f>MID(Main!AP70,34,1)</f>
        <v/>
      </c>
      <c r="AJ200" s="18" t="str">
        <f>MID(Main!AP70,35,1)</f>
        <v/>
      </c>
      <c r="AK200" s="18" t="str">
        <f>MID(Main!AP70,36,1)</f>
        <v/>
      </c>
      <c r="AL200" s="18" t="str">
        <f>MID(Main!AP70,37,1)</f>
        <v/>
      </c>
      <c r="AM200" s="18" t="str">
        <f>MID(Main!AP70,38,1)</f>
        <v/>
      </c>
      <c r="AN200" s="18" t="str">
        <f>MID(Main!AP70,39,1)</f>
        <v/>
      </c>
      <c r="AO200" s="18" t="str">
        <f>MID(Main!AP70,40,1)</f>
        <v/>
      </c>
      <c r="AP200" s="18" t="str">
        <f>MID(Main!AP70,41,1)</f>
        <v/>
      </c>
      <c r="AQ200" s="18" t="str">
        <f>MID(Main!AP70,42,1)</f>
        <v/>
      </c>
      <c r="AR200" s="194" t="str">
        <f>IF(Main!W70="","",Main!W70)</f>
        <v>B</v>
      </c>
      <c r="AS200" s="194" t="str">
        <f>IF(Main!X70="","",Main!X70)</f>
        <v/>
      </c>
      <c r="AT200" s="194" t="str">
        <f>IF(Main!Y70="","",Main!Y70)</f>
        <v/>
      </c>
      <c r="AU200" s="194" t="str">
        <f>IF(Main!Z70="","",Main!Z70)</f>
        <v>01</v>
      </c>
      <c r="AV200" s="194" t="str">
        <f>IF(Main!AA70="","",Main!AA70)</f>
        <v>07</v>
      </c>
      <c r="AW200" s="194" t="str">
        <f>IF(Main!AB70="","",Main!AB70)</f>
        <v>2053</v>
      </c>
      <c r="AX200" s="194" t="str">
        <f>IF(Main!AC70="","",Main!AC70)</f>
        <v>A</v>
      </c>
      <c r="AY200" s="194" t="str">
        <f>IF(Main!AD70="","",Main!AD70)</f>
        <v>01T</v>
      </c>
      <c r="AZ200" s="194" t="str">
        <f>IF(Main!AE70="","",Main!AE70)</f>
        <v>02T</v>
      </c>
      <c r="BA200" s="194" t="str">
        <f>IF(Main!AF70="","",Main!AF70)</f>
        <v>09H</v>
      </c>
      <c r="BB200" s="194" t="str">
        <f>IF(Main!AG70="","",Main!AG70)</f>
        <v>13E</v>
      </c>
      <c r="BC200" s="194" t="str">
        <f>IF(Main!AH70="","",Main!AH70)</f>
        <v>T</v>
      </c>
      <c r="BD200" s="194" t="str">
        <f>IF(Main!AI70="","",Main!AI70)</f>
        <v>15T</v>
      </c>
      <c r="BE200" s="194" t="str">
        <f>IF(Main!AJ70="","",Main!AJ70)</f>
        <v>19T</v>
      </c>
      <c r="BF200" s="194" t="str">
        <f>IF(Main!AK70="","",Main!AK70)</f>
        <v>21T</v>
      </c>
      <c r="BG200" s="194">
        <f>IF(Main!AL70="","",Main!AL70)</f>
        <v>6</v>
      </c>
      <c r="BH200" s="194" t="str">
        <f>IF(Main!AM70="","",Main!AM70)</f>
        <v/>
      </c>
      <c r="BI200" s="197" t="str">
        <f>IF(Main!AN70="","",Main!AN70)</f>
        <v>Fee Paid Rs: 125</v>
      </c>
    </row>
    <row r="201" spans="1:61" ht="15" customHeight="1">
      <c r="A201" s="201"/>
      <c r="B201" s="19" t="str">
        <f>MID(Main!AQ70,1,1)</f>
        <v>S</v>
      </c>
      <c r="C201" s="19" t="str">
        <f>MID(Main!AQ70,2,1)</f>
        <v>H</v>
      </c>
      <c r="D201" s="19" t="str">
        <f>MID(Main!AQ70,3,1)</f>
        <v>A</v>
      </c>
      <c r="E201" s="19" t="str">
        <f>MID(Main!AQ70,4,1)</f>
        <v>I</v>
      </c>
      <c r="F201" s="19" t="str">
        <f>MID(Main!AQ70,5,1)</f>
        <v>K</v>
      </c>
      <c r="G201" s="19" t="str">
        <f>MID(Main!AQ70,6,1)</f>
        <v xml:space="preserve"> </v>
      </c>
      <c r="H201" s="19" t="str">
        <f>MID(Main!AQ70,7,1)</f>
        <v>V</v>
      </c>
      <c r="I201" s="19" t="str">
        <f>MID(Main!AQ70,8,1)</f>
        <v>E</v>
      </c>
      <c r="J201" s="19" t="str">
        <f>MID(Main!AQ70,9,1)</f>
        <v>N</v>
      </c>
      <c r="K201" s="19" t="str">
        <f>MID(Main!AQ70,10,1)</f>
        <v>K</v>
      </c>
      <c r="L201" s="19" t="str">
        <f>MID(Main!AQ70,11,1)</f>
        <v>A</v>
      </c>
      <c r="M201" s="19" t="str">
        <f>MID(Main!AQ70,12,1)</f>
        <v>T</v>
      </c>
      <c r="N201" s="19" t="str">
        <f>MID(Main!AQ70,13,1)</f>
        <v>A</v>
      </c>
      <c r="O201" s="19" t="str">
        <f>MID(Main!AQ70,14,1)</f>
        <v>R</v>
      </c>
      <c r="P201" s="19" t="str">
        <f>MID(Main!AQ70,15,1)</f>
        <v>A</v>
      </c>
      <c r="Q201" s="19" t="str">
        <f>MID(Main!AQ70,16,1)</f>
        <v>M</v>
      </c>
      <c r="R201" s="19" t="str">
        <f>MID(Main!AQ70,17,1)</f>
        <v>A</v>
      </c>
      <c r="S201" s="19" t="str">
        <f>MID(Main!AQ70,18,1)</f>
        <v>N</v>
      </c>
      <c r="T201" s="19" t="str">
        <f>MID(Main!AQ70,19,1)</f>
        <v>A</v>
      </c>
      <c r="U201" s="19" t="str">
        <f>MID(Main!AQ70,20,1)</f>
        <v>I</v>
      </c>
      <c r="V201" s="19" t="str">
        <f>MID(Main!AQ70,21,1)</f>
        <v>A</v>
      </c>
      <c r="W201" s="19" t="str">
        <f>MID(Main!AQ70,22,1)</f>
        <v>H</v>
      </c>
      <c r="X201" s="19" t="str">
        <f>MID(Main!AQ70,23,1)</f>
        <v/>
      </c>
      <c r="Y201" s="19" t="str">
        <f>MID(Main!AQ70,24,1)</f>
        <v/>
      </c>
      <c r="Z201" s="19" t="str">
        <f>MID(Main!AQ70,25,1)</f>
        <v/>
      </c>
      <c r="AA201" s="19" t="str">
        <f>MID(Main!AQ70,26,1)</f>
        <v/>
      </c>
      <c r="AB201" s="19" t="str">
        <f>MID(Main!AQ70,27,1)</f>
        <v/>
      </c>
      <c r="AC201" s="19" t="str">
        <f>MID(Main!AQ70,28,1)</f>
        <v/>
      </c>
      <c r="AD201" s="19" t="str">
        <f>MID(Main!AQ70,29,1)</f>
        <v/>
      </c>
      <c r="AE201" s="19" t="str">
        <f>MID(Main!AQ70,30,1)</f>
        <v/>
      </c>
      <c r="AF201" s="19" t="str">
        <f>MID(Main!AQ70,31,1)</f>
        <v/>
      </c>
      <c r="AG201" s="19" t="str">
        <f>MID(Main!AQ70,32,1)</f>
        <v/>
      </c>
      <c r="AH201" s="19" t="str">
        <f>MID(Main!AQ70,33,1)</f>
        <v/>
      </c>
      <c r="AI201" s="19" t="str">
        <f>MID(Main!AQ70,34,1)</f>
        <v/>
      </c>
      <c r="AJ201" s="19" t="str">
        <f>MID(Main!AQ70,35,1)</f>
        <v/>
      </c>
      <c r="AK201" s="19" t="str">
        <f>MID(Main!AQ70,36,1)</f>
        <v/>
      </c>
      <c r="AL201" s="19" t="str">
        <f>MID(Main!AQ70,37,1)</f>
        <v/>
      </c>
      <c r="AM201" s="19" t="str">
        <f>MID(Main!AQ70,38,1)</f>
        <v/>
      </c>
      <c r="AN201" s="19" t="str">
        <f>MID(Main!AQ70,39,1)</f>
        <v/>
      </c>
      <c r="AO201" s="19" t="str">
        <f>MID(Main!AQ70,40,1)</f>
        <v/>
      </c>
      <c r="AP201" s="19" t="str">
        <f>MID(Main!AQ70,41,1)</f>
        <v/>
      </c>
      <c r="AQ201" s="19" t="str">
        <f>MID(Main!AQ70,42,1)</f>
        <v/>
      </c>
      <c r="AR201" s="195"/>
      <c r="AS201" s="195"/>
      <c r="AT201" s="195"/>
      <c r="AU201" s="195"/>
      <c r="AV201" s="195"/>
      <c r="AW201" s="195"/>
      <c r="AX201" s="195"/>
      <c r="AY201" s="195"/>
      <c r="AZ201" s="195"/>
      <c r="BA201" s="195"/>
      <c r="BB201" s="195"/>
      <c r="BC201" s="195"/>
      <c r="BD201" s="195"/>
      <c r="BE201" s="195"/>
      <c r="BF201" s="195"/>
      <c r="BG201" s="195"/>
      <c r="BH201" s="195"/>
      <c r="BI201" s="198"/>
    </row>
    <row r="202" spans="1:61" ht="15" customHeight="1">
      <c r="A202" s="202"/>
      <c r="B202" s="20" t="str">
        <f>MID(Main!AR70,1,1)</f>
        <v>S</v>
      </c>
      <c r="C202" s="20" t="str">
        <f>MID(Main!AR70,2,1)</f>
        <v>H</v>
      </c>
      <c r="D202" s="20" t="str">
        <f>MID(Main!AR70,3,1)</f>
        <v>A</v>
      </c>
      <c r="E202" s="20" t="str">
        <f>MID(Main!AR70,4,1)</f>
        <v>I</v>
      </c>
      <c r="F202" s="20" t="str">
        <f>MID(Main!AR70,5,1)</f>
        <v>K</v>
      </c>
      <c r="G202" s="20" t="str">
        <f>MID(Main!AR70,6,1)</f>
        <v xml:space="preserve"> </v>
      </c>
      <c r="H202" s="20" t="str">
        <f>MID(Main!AR70,7,1)</f>
        <v>N</v>
      </c>
      <c r="I202" s="20" t="str">
        <f>MID(Main!AR70,8,1)</f>
        <v>A</v>
      </c>
      <c r="J202" s="20" t="str">
        <f>MID(Main!AR70,9,1)</f>
        <v>G</v>
      </c>
      <c r="K202" s="20" t="str">
        <f>MID(Main!AR70,10,1)</f>
        <v>A</v>
      </c>
      <c r="L202" s="20" t="str">
        <f>MID(Main!AR70,11,1)</f>
        <v>M</v>
      </c>
      <c r="M202" s="20" t="str">
        <f>MID(Main!AR70,12,1)</f>
        <v>A</v>
      </c>
      <c r="N202" s="20" t="str">
        <f>MID(Main!AR70,13,1)</f>
        <v>N</v>
      </c>
      <c r="O202" s="20" t="str">
        <f>MID(Main!AR70,14,1)</f>
        <v>I</v>
      </c>
      <c r="P202" s="20" t="str">
        <f>MID(Main!AR70,15,1)</f>
        <v/>
      </c>
      <c r="Q202" s="20" t="str">
        <f>MID(Main!AR70,16,1)</f>
        <v/>
      </c>
      <c r="R202" s="20" t="str">
        <f>MID(Main!AR70,17,1)</f>
        <v/>
      </c>
      <c r="S202" s="20" t="str">
        <f>MID(Main!AR70,18,1)</f>
        <v/>
      </c>
      <c r="T202" s="20" t="str">
        <f>MID(Main!AR70,19,1)</f>
        <v/>
      </c>
      <c r="U202" s="20" t="str">
        <f>MID(Main!AR70,20,1)</f>
        <v/>
      </c>
      <c r="V202" s="20" t="str">
        <f>MID(Main!AR70,21,1)</f>
        <v/>
      </c>
      <c r="W202" s="20" t="str">
        <f>MID(Main!AR70,22,1)</f>
        <v/>
      </c>
      <c r="X202" s="20" t="str">
        <f>MID(Main!AR70,23,1)</f>
        <v/>
      </c>
      <c r="Y202" s="20" t="str">
        <f>MID(Main!AR70,24,1)</f>
        <v/>
      </c>
      <c r="Z202" s="20" t="str">
        <f>MID(Main!AR70,25,1)</f>
        <v/>
      </c>
      <c r="AA202" s="20" t="str">
        <f>MID(Main!AR70,26,1)</f>
        <v/>
      </c>
      <c r="AB202" s="20" t="str">
        <f>MID(Main!AR70,27,1)</f>
        <v/>
      </c>
      <c r="AC202" s="20" t="str">
        <f>MID(Main!AR70,28,1)</f>
        <v/>
      </c>
      <c r="AD202" s="20" t="str">
        <f>MID(Main!AR70,29,1)</f>
        <v/>
      </c>
      <c r="AE202" s="20" t="str">
        <f>MID(Main!AR70,30,1)</f>
        <v/>
      </c>
      <c r="AF202" s="20" t="str">
        <f>MID(Main!AR70,31,1)</f>
        <v/>
      </c>
      <c r="AG202" s="20" t="str">
        <f>MID(Main!AR70,32,1)</f>
        <v/>
      </c>
      <c r="AH202" s="20" t="str">
        <f>MID(Main!AR70,33,1)</f>
        <v/>
      </c>
      <c r="AI202" s="20" t="str">
        <f>MID(Main!AR70,34,1)</f>
        <v/>
      </c>
      <c r="AJ202" s="20" t="str">
        <f>MID(Main!AR70,35,1)</f>
        <v/>
      </c>
      <c r="AK202" s="20" t="str">
        <f>MID(Main!AR70,36,1)</f>
        <v/>
      </c>
      <c r="AL202" s="20" t="str">
        <f>MID(Main!AR70,37,1)</f>
        <v/>
      </c>
      <c r="AM202" s="20" t="str">
        <f>MID(Main!AR70,38,1)</f>
        <v/>
      </c>
      <c r="AN202" s="20" t="str">
        <f>MID(Main!AR70,39,1)</f>
        <v/>
      </c>
      <c r="AO202" s="20" t="str">
        <f>MID(Main!AR70,40,1)</f>
        <v/>
      </c>
      <c r="AP202" s="20" t="str">
        <f>MID(Main!AR70,41,1)</f>
        <v/>
      </c>
      <c r="AQ202" s="20" t="str">
        <f>MID(Main!AR70,42,1)</f>
        <v/>
      </c>
      <c r="AR202" s="196"/>
      <c r="AS202" s="196"/>
      <c r="AT202" s="196"/>
      <c r="AU202" s="196"/>
      <c r="AV202" s="196"/>
      <c r="AW202" s="196"/>
      <c r="AX202" s="196"/>
      <c r="AY202" s="196"/>
      <c r="AZ202" s="196"/>
      <c r="BA202" s="196"/>
      <c r="BB202" s="196"/>
      <c r="BC202" s="196"/>
      <c r="BD202" s="196"/>
      <c r="BE202" s="196"/>
      <c r="BF202" s="196"/>
      <c r="BG202" s="196"/>
      <c r="BH202" s="196"/>
      <c r="BI202" s="199"/>
    </row>
    <row r="203" spans="1:61" ht="15" customHeight="1">
      <c r="A203" s="200">
        <f>IF(AR203="","",SUBTOTAL(103,$AR$8:AR203))</f>
        <v>66</v>
      </c>
      <c r="B203" s="18" t="str">
        <f>MID(Main!AP71,1,1)</f>
        <v>K</v>
      </c>
      <c r="C203" s="18" t="str">
        <f>MID(Main!AP71,2,1)</f>
        <v xml:space="preserve"> </v>
      </c>
      <c r="D203" s="18" t="str">
        <f>MID(Main!AP71,3,1)</f>
        <v>V</v>
      </c>
      <c r="E203" s="18" t="str">
        <f>MID(Main!AP71,4,1)</f>
        <v>E</v>
      </c>
      <c r="F203" s="18" t="str">
        <f>MID(Main!AP71,5,1)</f>
        <v>E</v>
      </c>
      <c r="G203" s="18" t="str">
        <f>MID(Main!AP71,6,1)</f>
        <v>R</v>
      </c>
      <c r="H203" s="18" t="str">
        <f>MID(Main!AP71,7,1)</f>
        <v>A</v>
      </c>
      <c r="I203" s="18" t="str">
        <f>MID(Main!AP71,8,1)</f>
        <v/>
      </c>
      <c r="J203" s="18" t="str">
        <f>MID(Main!AP71,9,1)</f>
        <v/>
      </c>
      <c r="K203" s="18" t="str">
        <f>MID(Main!AP71,10,1)</f>
        <v/>
      </c>
      <c r="L203" s="18" t="str">
        <f>MID(Main!AP71,11,1)</f>
        <v/>
      </c>
      <c r="M203" s="18" t="str">
        <f>MID(Main!AP71,12,1)</f>
        <v/>
      </c>
      <c r="N203" s="18" t="str">
        <f>MID(Main!AP71,13,1)</f>
        <v/>
      </c>
      <c r="O203" s="18" t="str">
        <f>MID(Main!AP71,14,1)</f>
        <v/>
      </c>
      <c r="P203" s="18" t="str">
        <f>MID(Main!AP71,15,1)</f>
        <v/>
      </c>
      <c r="Q203" s="18" t="str">
        <f>MID(Main!AP71,16,1)</f>
        <v/>
      </c>
      <c r="R203" s="18" t="str">
        <f>MID(Main!AP71,17,1)</f>
        <v/>
      </c>
      <c r="S203" s="18" t="str">
        <f>MID(Main!AP71,18,1)</f>
        <v/>
      </c>
      <c r="T203" s="18" t="str">
        <f>MID(Main!AP71,19,1)</f>
        <v/>
      </c>
      <c r="U203" s="18" t="str">
        <f>MID(Main!AP71,20,1)</f>
        <v/>
      </c>
      <c r="V203" s="18" t="str">
        <f>MID(Main!AP71,21,1)</f>
        <v/>
      </c>
      <c r="W203" s="18" t="str">
        <f>MID(Main!AP71,22,1)</f>
        <v/>
      </c>
      <c r="X203" s="18" t="str">
        <f>MID(Main!AP71,23,1)</f>
        <v/>
      </c>
      <c r="Y203" s="18" t="str">
        <f>MID(Main!AP71,24,1)</f>
        <v/>
      </c>
      <c r="Z203" s="18" t="str">
        <f>MID(Main!AP71,25,1)</f>
        <v/>
      </c>
      <c r="AA203" s="18" t="str">
        <f>MID(Main!AP71,26,1)</f>
        <v/>
      </c>
      <c r="AB203" s="18" t="str">
        <f>MID(Main!AP71,27,1)</f>
        <v/>
      </c>
      <c r="AC203" s="18" t="str">
        <f>MID(Main!AP71,28,1)</f>
        <v/>
      </c>
      <c r="AD203" s="18" t="str">
        <f>MID(Main!AP71,29,1)</f>
        <v/>
      </c>
      <c r="AE203" s="18" t="str">
        <f>MID(Main!AP71,30,1)</f>
        <v/>
      </c>
      <c r="AF203" s="18" t="str">
        <f>MID(Main!AP71,31,1)</f>
        <v/>
      </c>
      <c r="AG203" s="18" t="str">
        <f>MID(Main!AP71,32,1)</f>
        <v/>
      </c>
      <c r="AH203" s="18" t="str">
        <f>MID(Main!AP71,33,1)</f>
        <v/>
      </c>
      <c r="AI203" s="18" t="str">
        <f>MID(Main!AP71,34,1)</f>
        <v/>
      </c>
      <c r="AJ203" s="18" t="str">
        <f>MID(Main!AP71,35,1)</f>
        <v/>
      </c>
      <c r="AK203" s="18" t="str">
        <f>MID(Main!AP71,36,1)</f>
        <v/>
      </c>
      <c r="AL203" s="18" t="str">
        <f>MID(Main!AP71,37,1)</f>
        <v/>
      </c>
      <c r="AM203" s="18" t="str">
        <f>MID(Main!AP71,38,1)</f>
        <v/>
      </c>
      <c r="AN203" s="18" t="str">
        <f>MID(Main!AP71,39,1)</f>
        <v/>
      </c>
      <c r="AO203" s="18" t="str">
        <f>MID(Main!AP71,40,1)</f>
        <v/>
      </c>
      <c r="AP203" s="18" t="str">
        <f>MID(Main!AP71,41,1)</f>
        <v/>
      </c>
      <c r="AQ203" s="18" t="str">
        <f>MID(Main!AP71,42,1)</f>
        <v/>
      </c>
      <c r="AR203" s="194" t="str">
        <f>IF(Main!W71="","",Main!W71)</f>
        <v>B</v>
      </c>
      <c r="AS203" s="194" t="str">
        <f>IF(Main!X71="","",Main!X71)</f>
        <v/>
      </c>
      <c r="AT203" s="194" t="str">
        <f>IF(Main!Y71="","",Main!Y71)</f>
        <v/>
      </c>
      <c r="AU203" s="194" t="str">
        <f>IF(Main!Z71="","",Main!Z71)</f>
        <v>01</v>
      </c>
      <c r="AV203" s="194" t="str">
        <f>IF(Main!AA71="","",Main!AA71)</f>
        <v>07</v>
      </c>
      <c r="AW203" s="194" t="str">
        <f>IF(Main!AB71="","",Main!AB71)</f>
        <v>2054</v>
      </c>
      <c r="AX203" s="194" t="str">
        <f>IF(Main!AC71="","",Main!AC71)</f>
        <v>A</v>
      </c>
      <c r="AY203" s="194" t="str">
        <f>IF(Main!AD71="","",Main!AD71)</f>
        <v>01T</v>
      </c>
      <c r="AZ203" s="194" t="str">
        <f>IF(Main!AE71="","",Main!AE71)</f>
        <v>02T</v>
      </c>
      <c r="BA203" s="194" t="str">
        <f>IF(Main!AF71="","",Main!AF71)</f>
        <v>09H</v>
      </c>
      <c r="BB203" s="194" t="str">
        <f>IF(Main!AG71="","",Main!AG71)</f>
        <v>13E</v>
      </c>
      <c r="BC203" s="194" t="str">
        <f>IF(Main!AH71="","",Main!AH71)</f>
        <v>T</v>
      </c>
      <c r="BD203" s="194" t="str">
        <f>IF(Main!AI71="","",Main!AI71)</f>
        <v>15T</v>
      </c>
      <c r="BE203" s="194" t="str">
        <f>IF(Main!AJ71="","",Main!AJ71)</f>
        <v>19T</v>
      </c>
      <c r="BF203" s="194" t="str">
        <f>IF(Main!AK71="","",Main!AK71)</f>
        <v>21T</v>
      </c>
      <c r="BG203" s="194">
        <f>IF(Main!AL71="","",Main!AL71)</f>
        <v>6</v>
      </c>
      <c r="BH203" s="194" t="str">
        <f>IF(Main!AM71="","",Main!AM71)</f>
        <v/>
      </c>
      <c r="BI203" s="197" t="str">
        <f>IF(Main!AN71="","",Main!AN71)</f>
        <v>Fee Paid Rs: 125</v>
      </c>
    </row>
    <row r="204" spans="1:61" ht="15" customHeight="1">
      <c r="A204" s="201"/>
      <c r="B204" s="19" t="str">
        <f>MID(Main!AQ71,1,1)</f>
        <v>K</v>
      </c>
      <c r="C204" s="19" t="str">
        <f>MID(Main!AQ71,2,1)</f>
        <v xml:space="preserve"> </v>
      </c>
      <c r="D204" s="19" t="str">
        <f>MID(Main!AQ71,3,1)</f>
        <v>V</v>
      </c>
      <c r="E204" s="19" t="str">
        <f>MID(Main!AQ71,4,1)</f>
        <v>E</v>
      </c>
      <c r="F204" s="19" t="str">
        <f>MID(Main!AQ71,5,1)</f>
        <v>N</v>
      </c>
      <c r="G204" s="19" t="str">
        <f>MID(Main!AQ71,6,1)</f>
        <v>K</v>
      </c>
      <c r="H204" s="19" t="str">
        <f>MID(Main!AQ71,7,1)</f>
        <v>A</v>
      </c>
      <c r="I204" s="19" t="str">
        <f>MID(Main!AQ71,8,1)</f>
        <v>T</v>
      </c>
      <c r="J204" s="19" t="str">
        <f>MID(Main!AQ71,9,1)</f>
        <v>A</v>
      </c>
      <c r="K204" s="19" t="str">
        <f>MID(Main!AQ71,10,1)</f>
        <v>R</v>
      </c>
      <c r="L204" s="19" t="str">
        <f>MID(Main!AQ71,11,1)</f>
        <v>A</v>
      </c>
      <c r="M204" s="19" t="str">
        <f>MID(Main!AQ71,12,1)</f>
        <v>M</v>
      </c>
      <c r="N204" s="19" t="str">
        <f>MID(Main!AQ71,13,1)</f>
        <v>A</v>
      </c>
      <c r="O204" s="19" t="str">
        <f>MID(Main!AQ71,14,1)</f>
        <v>N</v>
      </c>
      <c r="P204" s="19" t="str">
        <f>MID(Main!AQ71,15,1)</f>
        <v>A</v>
      </c>
      <c r="Q204" s="19" t="str">
        <f>MID(Main!AQ71,16,1)</f>
        <v>I</v>
      </c>
      <c r="R204" s="19" t="str">
        <f>MID(Main!AQ71,17,1)</f>
        <v>A</v>
      </c>
      <c r="S204" s="19" t="str">
        <f>MID(Main!AQ71,18,1)</f>
        <v>H</v>
      </c>
      <c r="T204" s="19" t="str">
        <f>MID(Main!AQ71,19,1)</f>
        <v/>
      </c>
      <c r="U204" s="19" t="str">
        <f>MID(Main!AQ71,20,1)</f>
        <v/>
      </c>
      <c r="V204" s="19" t="str">
        <f>MID(Main!AQ71,21,1)</f>
        <v/>
      </c>
      <c r="W204" s="19" t="str">
        <f>MID(Main!AQ71,22,1)</f>
        <v/>
      </c>
      <c r="X204" s="19" t="str">
        <f>MID(Main!AQ71,23,1)</f>
        <v/>
      </c>
      <c r="Y204" s="19" t="str">
        <f>MID(Main!AQ71,24,1)</f>
        <v/>
      </c>
      <c r="Z204" s="19" t="str">
        <f>MID(Main!AQ71,25,1)</f>
        <v/>
      </c>
      <c r="AA204" s="19" t="str">
        <f>MID(Main!AQ71,26,1)</f>
        <v/>
      </c>
      <c r="AB204" s="19" t="str">
        <f>MID(Main!AQ71,27,1)</f>
        <v/>
      </c>
      <c r="AC204" s="19" t="str">
        <f>MID(Main!AQ71,28,1)</f>
        <v/>
      </c>
      <c r="AD204" s="19" t="str">
        <f>MID(Main!AQ71,29,1)</f>
        <v/>
      </c>
      <c r="AE204" s="19" t="str">
        <f>MID(Main!AQ71,30,1)</f>
        <v/>
      </c>
      <c r="AF204" s="19" t="str">
        <f>MID(Main!AQ71,31,1)</f>
        <v/>
      </c>
      <c r="AG204" s="19" t="str">
        <f>MID(Main!AQ71,32,1)</f>
        <v/>
      </c>
      <c r="AH204" s="19" t="str">
        <f>MID(Main!AQ71,33,1)</f>
        <v/>
      </c>
      <c r="AI204" s="19" t="str">
        <f>MID(Main!AQ71,34,1)</f>
        <v/>
      </c>
      <c r="AJ204" s="19" t="str">
        <f>MID(Main!AQ71,35,1)</f>
        <v/>
      </c>
      <c r="AK204" s="19" t="str">
        <f>MID(Main!AQ71,36,1)</f>
        <v/>
      </c>
      <c r="AL204" s="19" t="str">
        <f>MID(Main!AQ71,37,1)</f>
        <v/>
      </c>
      <c r="AM204" s="19" t="str">
        <f>MID(Main!AQ71,38,1)</f>
        <v/>
      </c>
      <c r="AN204" s="19" t="str">
        <f>MID(Main!AQ71,39,1)</f>
        <v/>
      </c>
      <c r="AO204" s="19" t="str">
        <f>MID(Main!AQ71,40,1)</f>
        <v/>
      </c>
      <c r="AP204" s="19" t="str">
        <f>MID(Main!AQ71,41,1)</f>
        <v/>
      </c>
      <c r="AQ204" s="19" t="str">
        <f>MID(Main!AQ71,42,1)</f>
        <v/>
      </c>
      <c r="AR204" s="195"/>
      <c r="AS204" s="195"/>
      <c r="AT204" s="195"/>
      <c r="AU204" s="195"/>
      <c r="AV204" s="195"/>
      <c r="AW204" s="195"/>
      <c r="AX204" s="195"/>
      <c r="AY204" s="195"/>
      <c r="AZ204" s="195"/>
      <c r="BA204" s="195"/>
      <c r="BB204" s="195"/>
      <c r="BC204" s="195"/>
      <c r="BD204" s="195"/>
      <c r="BE204" s="195"/>
      <c r="BF204" s="195"/>
      <c r="BG204" s="195"/>
      <c r="BH204" s="195"/>
      <c r="BI204" s="198"/>
    </row>
    <row r="205" spans="1:61" ht="15" customHeight="1">
      <c r="A205" s="202"/>
      <c r="B205" s="20" t="str">
        <f>MID(Main!AR71,1,1)</f>
        <v>K</v>
      </c>
      <c r="C205" s="20" t="str">
        <f>MID(Main!AR71,2,1)</f>
        <v xml:space="preserve"> </v>
      </c>
      <c r="D205" s="20" t="str">
        <f>MID(Main!AR71,3,1)</f>
        <v>N</v>
      </c>
      <c r="E205" s="20" t="str">
        <f>MID(Main!AR71,4,1)</f>
        <v>A</v>
      </c>
      <c r="F205" s="20" t="str">
        <f>MID(Main!AR71,5,1)</f>
        <v>G</v>
      </c>
      <c r="G205" s="20" t="str">
        <f>MID(Main!AR71,6,1)</f>
        <v>A</v>
      </c>
      <c r="H205" s="20" t="str">
        <f>MID(Main!AR71,7,1)</f>
        <v>M</v>
      </c>
      <c r="I205" s="20" t="str">
        <f>MID(Main!AR71,8,1)</f>
        <v>A</v>
      </c>
      <c r="J205" s="20" t="str">
        <f>MID(Main!AR71,9,1)</f>
        <v>N</v>
      </c>
      <c r="K205" s="20" t="str">
        <f>MID(Main!AR71,10,1)</f>
        <v>I</v>
      </c>
      <c r="L205" s="20" t="str">
        <f>MID(Main!AR71,11,1)</f>
        <v/>
      </c>
      <c r="M205" s="20" t="str">
        <f>MID(Main!AR71,12,1)</f>
        <v/>
      </c>
      <c r="N205" s="20" t="str">
        <f>MID(Main!AR71,13,1)</f>
        <v/>
      </c>
      <c r="O205" s="20" t="str">
        <f>MID(Main!AR71,14,1)</f>
        <v/>
      </c>
      <c r="P205" s="20" t="str">
        <f>MID(Main!AR71,15,1)</f>
        <v/>
      </c>
      <c r="Q205" s="20" t="str">
        <f>MID(Main!AR71,16,1)</f>
        <v/>
      </c>
      <c r="R205" s="20" t="str">
        <f>MID(Main!AR71,17,1)</f>
        <v/>
      </c>
      <c r="S205" s="20" t="str">
        <f>MID(Main!AR71,18,1)</f>
        <v/>
      </c>
      <c r="T205" s="20" t="str">
        <f>MID(Main!AR71,19,1)</f>
        <v/>
      </c>
      <c r="U205" s="20" t="str">
        <f>MID(Main!AR71,20,1)</f>
        <v/>
      </c>
      <c r="V205" s="20" t="str">
        <f>MID(Main!AR71,21,1)</f>
        <v/>
      </c>
      <c r="W205" s="20" t="str">
        <f>MID(Main!AR71,22,1)</f>
        <v/>
      </c>
      <c r="X205" s="20" t="str">
        <f>MID(Main!AR71,23,1)</f>
        <v/>
      </c>
      <c r="Y205" s="20" t="str">
        <f>MID(Main!AR71,24,1)</f>
        <v/>
      </c>
      <c r="Z205" s="20" t="str">
        <f>MID(Main!AR71,25,1)</f>
        <v/>
      </c>
      <c r="AA205" s="20" t="str">
        <f>MID(Main!AR71,26,1)</f>
        <v/>
      </c>
      <c r="AB205" s="20" t="str">
        <f>MID(Main!AR71,27,1)</f>
        <v/>
      </c>
      <c r="AC205" s="20" t="str">
        <f>MID(Main!AR71,28,1)</f>
        <v/>
      </c>
      <c r="AD205" s="20" t="str">
        <f>MID(Main!AR71,29,1)</f>
        <v/>
      </c>
      <c r="AE205" s="20" t="str">
        <f>MID(Main!AR71,30,1)</f>
        <v/>
      </c>
      <c r="AF205" s="20" t="str">
        <f>MID(Main!AR71,31,1)</f>
        <v/>
      </c>
      <c r="AG205" s="20" t="str">
        <f>MID(Main!AR71,32,1)</f>
        <v/>
      </c>
      <c r="AH205" s="20" t="str">
        <f>MID(Main!AR71,33,1)</f>
        <v/>
      </c>
      <c r="AI205" s="20" t="str">
        <f>MID(Main!AR71,34,1)</f>
        <v/>
      </c>
      <c r="AJ205" s="20" t="str">
        <f>MID(Main!AR71,35,1)</f>
        <v/>
      </c>
      <c r="AK205" s="20" t="str">
        <f>MID(Main!AR71,36,1)</f>
        <v/>
      </c>
      <c r="AL205" s="20" t="str">
        <f>MID(Main!AR71,37,1)</f>
        <v/>
      </c>
      <c r="AM205" s="20" t="str">
        <f>MID(Main!AR71,38,1)</f>
        <v/>
      </c>
      <c r="AN205" s="20" t="str">
        <f>MID(Main!AR71,39,1)</f>
        <v/>
      </c>
      <c r="AO205" s="20" t="str">
        <f>MID(Main!AR71,40,1)</f>
        <v/>
      </c>
      <c r="AP205" s="20" t="str">
        <f>MID(Main!AR71,41,1)</f>
        <v/>
      </c>
      <c r="AQ205" s="20" t="str">
        <f>MID(Main!AR71,42,1)</f>
        <v/>
      </c>
      <c r="AR205" s="196"/>
      <c r="AS205" s="196"/>
      <c r="AT205" s="196"/>
      <c r="AU205" s="196"/>
      <c r="AV205" s="196"/>
      <c r="AW205" s="196"/>
      <c r="AX205" s="196"/>
      <c r="AY205" s="196"/>
      <c r="AZ205" s="196"/>
      <c r="BA205" s="196"/>
      <c r="BB205" s="196"/>
      <c r="BC205" s="196"/>
      <c r="BD205" s="196"/>
      <c r="BE205" s="196"/>
      <c r="BF205" s="196"/>
      <c r="BG205" s="196"/>
      <c r="BH205" s="196"/>
      <c r="BI205" s="199"/>
    </row>
    <row r="206" spans="1:61" ht="15" customHeight="1">
      <c r="A206" s="200">
        <f>IF(AR206="","",SUBTOTAL(103,$AR$8:AR206))</f>
        <v>67</v>
      </c>
      <c r="B206" s="18" t="str">
        <f>MID(Main!AP72,1,1)</f>
        <v>S</v>
      </c>
      <c r="C206" s="18" t="str">
        <f>MID(Main!AP72,2,1)</f>
        <v>A</v>
      </c>
      <c r="D206" s="18" t="str">
        <f>MID(Main!AP72,3,1)</f>
        <v>N</v>
      </c>
      <c r="E206" s="18" t="str">
        <f>MID(Main!AP72,4,1)</f>
        <v>Y</v>
      </c>
      <c r="F206" s="18" t="str">
        <f>MID(Main!AP72,5,1)</f>
        <v>A</v>
      </c>
      <c r="G206" s="18" t="str">
        <f>MID(Main!AP72,6,1)</f>
        <v>S</v>
      </c>
      <c r="H206" s="18" t="str">
        <f>MID(Main!AP72,7,1)</f>
        <v>I</v>
      </c>
      <c r="I206" s="18" t="str">
        <f>MID(Main!AP72,8,1)</f>
        <v xml:space="preserve"> </v>
      </c>
      <c r="J206" s="18" t="str">
        <f>MID(Main!AP72,9,1)</f>
        <v>V</v>
      </c>
      <c r="K206" s="18" t="str">
        <f>MID(Main!AP72,10,1)</f>
        <v>E</v>
      </c>
      <c r="L206" s="18" t="str">
        <f>MID(Main!AP72,11,1)</f>
        <v>N</v>
      </c>
      <c r="M206" s="18" t="str">
        <f>MID(Main!AP72,12,1)</f>
        <v>K</v>
      </c>
      <c r="N206" s="18" t="str">
        <f>MID(Main!AP72,13,1)</f>
        <v>A</v>
      </c>
      <c r="O206" s="18" t="str">
        <f>MID(Main!AP72,14,1)</f>
        <v>T</v>
      </c>
      <c r="P206" s="18" t="str">
        <f>MID(Main!AP72,15,1)</f>
        <v>E</v>
      </c>
      <c r="Q206" s="18" t="str">
        <f>MID(Main!AP72,16,1)</f>
        <v>S</v>
      </c>
      <c r="R206" s="18" t="str">
        <f>MID(Main!AP72,17,1)</f>
        <v>W</v>
      </c>
      <c r="S206" s="18" t="str">
        <f>MID(Main!AP72,18,1)</f>
        <v>R</v>
      </c>
      <c r="T206" s="18" t="str">
        <f>MID(Main!AP72,19,1)</f>
        <v>L</v>
      </c>
      <c r="U206" s="18" t="str">
        <f>MID(Main!AP72,20,1)</f>
        <v>U</v>
      </c>
      <c r="V206" s="18" t="str">
        <f>MID(Main!AP72,21,1)</f>
        <v/>
      </c>
      <c r="W206" s="18" t="str">
        <f>MID(Main!AP72,22,1)</f>
        <v/>
      </c>
      <c r="X206" s="18" t="str">
        <f>MID(Main!AP72,23,1)</f>
        <v/>
      </c>
      <c r="Y206" s="18" t="str">
        <f>MID(Main!AP72,24,1)</f>
        <v/>
      </c>
      <c r="Z206" s="18" t="str">
        <f>MID(Main!AP72,25,1)</f>
        <v/>
      </c>
      <c r="AA206" s="18" t="str">
        <f>MID(Main!AP72,26,1)</f>
        <v/>
      </c>
      <c r="AB206" s="18" t="str">
        <f>MID(Main!AP72,27,1)</f>
        <v/>
      </c>
      <c r="AC206" s="18" t="str">
        <f>MID(Main!AP72,28,1)</f>
        <v/>
      </c>
      <c r="AD206" s="18" t="str">
        <f>MID(Main!AP72,29,1)</f>
        <v/>
      </c>
      <c r="AE206" s="18" t="str">
        <f>MID(Main!AP72,30,1)</f>
        <v/>
      </c>
      <c r="AF206" s="18" t="str">
        <f>MID(Main!AP72,31,1)</f>
        <v/>
      </c>
      <c r="AG206" s="18" t="str">
        <f>MID(Main!AP72,32,1)</f>
        <v/>
      </c>
      <c r="AH206" s="18" t="str">
        <f>MID(Main!AP72,33,1)</f>
        <v/>
      </c>
      <c r="AI206" s="18" t="str">
        <f>MID(Main!AP72,34,1)</f>
        <v/>
      </c>
      <c r="AJ206" s="18" t="str">
        <f>MID(Main!AP72,35,1)</f>
        <v/>
      </c>
      <c r="AK206" s="18" t="str">
        <f>MID(Main!AP72,36,1)</f>
        <v/>
      </c>
      <c r="AL206" s="18" t="str">
        <f>MID(Main!AP72,37,1)</f>
        <v/>
      </c>
      <c r="AM206" s="18" t="str">
        <f>MID(Main!AP72,38,1)</f>
        <v/>
      </c>
      <c r="AN206" s="18" t="str">
        <f>MID(Main!AP72,39,1)</f>
        <v/>
      </c>
      <c r="AO206" s="18" t="str">
        <f>MID(Main!AP72,40,1)</f>
        <v/>
      </c>
      <c r="AP206" s="18" t="str">
        <f>MID(Main!AP72,41,1)</f>
        <v/>
      </c>
      <c r="AQ206" s="18" t="str">
        <f>MID(Main!AP72,42,1)</f>
        <v/>
      </c>
      <c r="AR206" s="194" t="str">
        <f>IF(Main!W72="","",Main!W72)</f>
        <v>B</v>
      </c>
      <c r="AS206" s="194" t="str">
        <f>IF(Main!X72="","",Main!X72)</f>
        <v/>
      </c>
      <c r="AT206" s="194" t="str">
        <f>IF(Main!Y72="","",Main!Y72)</f>
        <v/>
      </c>
      <c r="AU206" s="194" t="str">
        <f>IF(Main!Z72="","",Main!Z72)</f>
        <v>01</v>
      </c>
      <c r="AV206" s="194" t="str">
        <f>IF(Main!AA72="","",Main!AA72)</f>
        <v>07</v>
      </c>
      <c r="AW206" s="194" t="str">
        <f>IF(Main!AB72="","",Main!AB72)</f>
        <v>2055</v>
      </c>
      <c r="AX206" s="194" t="str">
        <f>IF(Main!AC72="","",Main!AC72)</f>
        <v>A</v>
      </c>
      <c r="AY206" s="194" t="str">
        <f>IF(Main!AD72="","",Main!AD72)</f>
        <v>01T</v>
      </c>
      <c r="AZ206" s="194" t="str">
        <f>IF(Main!AE72="","",Main!AE72)</f>
        <v>02T</v>
      </c>
      <c r="BA206" s="194" t="str">
        <f>IF(Main!AF72="","",Main!AF72)</f>
        <v>09H</v>
      </c>
      <c r="BB206" s="194" t="str">
        <f>IF(Main!AG72="","",Main!AG72)</f>
        <v>13E</v>
      </c>
      <c r="BC206" s="194" t="str">
        <f>IF(Main!AH72="","",Main!AH72)</f>
        <v>T</v>
      </c>
      <c r="BD206" s="194" t="str">
        <f>IF(Main!AI72="","",Main!AI72)</f>
        <v>15T</v>
      </c>
      <c r="BE206" s="194" t="str">
        <f>IF(Main!AJ72="","",Main!AJ72)</f>
        <v>19T</v>
      </c>
      <c r="BF206" s="194" t="str">
        <f>IF(Main!AK72="","",Main!AK72)</f>
        <v>21T</v>
      </c>
      <c r="BG206" s="194">
        <f>IF(Main!AL72="","",Main!AL72)</f>
        <v>6</v>
      </c>
      <c r="BH206" s="194" t="str">
        <f>IF(Main!AM72="","",Main!AM72)</f>
        <v/>
      </c>
      <c r="BI206" s="197" t="str">
        <f>IF(Main!AN72="","",Main!AN72)</f>
        <v>Fee Paid Rs: 125</v>
      </c>
    </row>
    <row r="207" spans="1:61" ht="15" customHeight="1">
      <c r="A207" s="201"/>
      <c r="B207" s="19" t="str">
        <f>MID(Main!AQ72,1,1)</f>
        <v>S</v>
      </c>
      <c r="C207" s="19" t="str">
        <f>MID(Main!AQ72,2,1)</f>
        <v>A</v>
      </c>
      <c r="D207" s="19" t="str">
        <f>MID(Main!AQ72,3,1)</f>
        <v>N</v>
      </c>
      <c r="E207" s="19" t="str">
        <f>MID(Main!AQ72,4,1)</f>
        <v>Y</v>
      </c>
      <c r="F207" s="19" t="str">
        <f>MID(Main!AQ72,5,1)</f>
        <v>A</v>
      </c>
      <c r="G207" s="19" t="str">
        <f>MID(Main!AQ72,6,1)</f>
        <v>S</v>
      </c>
      <c r="H207" s="19" t="str">
        <f>MID(Main!AQ72,7,1)</f>
        <v>I</v>
      </c>
      <c r="I207" s="19" t="str">
        <f>MID(Main!AQ72,8,1)</f>
        <v xml:space="preserve"> </v>
      </c>
      <c r="J207" s="19" t="str">
        <f>MID(Main!AQ72,9,1)</f>
        <v>V</v>
      </c>
      <c r="K207" s="19" t="str">
        <f>MID(Main!AQ72,10,1)</f>
        <v>E</v>
      </c>
      <c r="L207" s="19" t="str">
        <f>MID(Main!AQ72,11,1)</f>
        <v>N</v>
      </c>
      <c r="M207" s="19" t="str">
        <f>MID(Main!AQ72,12,1)</f>
        <v>K</v>
      </c>
      <c r="N207" s="19" t="str">
        <f>MID(Main!AQ72,13,1)</f>
        <v>A</v>
      </c>
      <c r="O207" s="19" t="str">
        <f>MID(Main!AQ72,14,1)</f>
        <v>T</v>
      </c>
      <c r="P207" s="19" t="str">
        <f>MID(Main!AQ72,15,1)</f>
        <v>A</v>
      </c>
      <c r="Q207" s="19" t="str">
        <f>MID(Main!AQ72,16,1)</f>
        <v>R</v>
      </c>
      <c r="R207" s="19" t="str">
        <f>MID(Main!AQ72,17,1)</f>
        <v>A</v>
      </c>
      <c r="S207" s="19" t="str">
        <f>MID(Main!AQ72,18,1)</f>
        <v>M</v>
      </c>
      <c r="T207" s="19" t="str">
        <f>MID(Main!AQ72,19,1)</f>
        <v>A</v>
      </c>
      <c r="U207" s="19" t="str">
        <f>MID(Main!AQ72,20,1)</f>
        <v>N</v>
      </c>
      <c r="V207" s="19" t="str">
        <f>MID(Main!AQ72,21,1)</f>
        <v>A</v>
      </c>
      <c r="W207" s="19" t="str">
        <f>MID(Main!AQ72,22,1)</f>
        <v>I</v>
      </c>
      <c r="X207" s="19" t="str">
        <f>MID(Main!AQ72,23,1)</f>
        <v>A</v>
      </c>
      <c r="Y207" s="19" t="str">
        <f>MID(Main!AQ72,24,1)</f>
        <v>H</v>
      </c>
      <c r="Z207" s="19" t="str">
        <f>MID(Main!AQ72,25,1)</f>
        <v/>
      </c>
      <c r="AA207" s="19" t="str">
        <f>MID(Main!AQ72,26,1)</f>
        <v/>
      </c>
      <c r="AB207" s="19" t="str">
        <f>MID(Main!AQ72,27,1)</f>
        <v/>
      </c>
      <c r="AC207" s="19" t="str">
        <f>MID(Main!AQ72,28,1)</f>
        <v/>
      </c>
      <c r="AD207" s="19" t="str">
        <f>MID(Main!AQ72,29,1)</f>
        <v/>
      </c>
      <c r="AE207" s="19" t="str">
        <f>MID(Main!AQ72,30,1)</f>
        <v/>
      </c>
      <c r="AF207" s="19" t="str">
        <f>MID(Main!AQ72,31,1)</f>
        <v/>
      </c>
      <c r="AG207" s="19" t="str">
        <f>MID(Main!AQ72,32,1)</f>
        <v/>
      </c>
      <c r="AH207" s="19" t="str">
        <f>MID(Main!AQ72,33,1)</f>
        <v/>
      </c>
      <c r="AI207" s="19" t="str">
        <f>MID(Main!AQ72,34,1)</f>
        <v/>
      </c>
      <c r="AJ207" s="19" t="str">
        <f>MID(Main!AQ72,35,1)</f>
        <v/>
      </c>
      <c r="AK207" s="19" t="str">
        <f>MID(Main!AQ72,36,1)</f>
        <v/>
      </c>
      <c r="AL207" s="19" t="str">
        <f>MID(Main!AQ72,37,1)</f>
        <v/>
      </c>
      <c r="AM207" s="19" t="str">
        <f>MID(Main!AQ72,38,1)</f>
        <v/>
      </c>
      <c r="AN207" s="19" t="str">
        <f>MID(Main!AQ72,39,1)</f>
        <v/>
      </c>
      <c r="AO207" s="19" t="str">
        <f>MID(Main!AQ72,40,1)</f>
        <v/>
      </c>
      <c r="AP207" s="19" t="str">
        <f>MID(Main!AQ72,41,1)</f>
        <v/>
      </c>
      <c r="AQ207" s="19" t="str">
        <f>MID(Main!AQ72,42,1)</f>
        <v/>
      </c>
      <c r="AR207" s="195"/>
      <c r="AS207" s="195"/>
      <c r="AT207" s="195"/>
      <c r="AU207" s="195"/>
      <c r="AV207" s="195"/>
      <c r="AW207" s="195"/>
      <c r="AX207" s="195"/>
      <c r="AY207" s="195"/>
      <c r="AZ207" s="195"/>
      <c r="BA207" s="195"/>
      <c r="BB207" s="195"/>
      <c r="BC207" s="195"/>
      <c r="BD207" s="195"/>
      <c r="BE207" s="195"/>
      <c r="BF207" s="195"/>
      <c r="BG207" s="195"/>
      <c r="BH207" s="195"/>
      <c r="BI207" s="198"/>
    </row>
    <row r="208" spans="1:61" ht="15" customHeight="1">
      <c r="A208" s="202"/>
      <c r="B208" s="20" t="str">
        <f>MID(Main!AR72,1,1)</f>
        <v>S</v>
      </c>
      <c r="C208" s="20" t="str">
        <f>MID(Main!AR72,2,1)</f>
        <v>A</v>
      </c>
      <c r="D208" s="20" t="str">
        <f>MID(Main!AR72,3,1)</f>
        <v>N</v>
      </c>
      <c r="E208" s="20" t="str">
        <f>MID(Main!AR72,4,1)</f>
        <v>Y</v>
      </c>
      <c r="F208" s="20" t="str">
        <f>MID(Main!AR72,5,1)</f>
        <v>A</v>
      </c>
      <c r="G208" s="20" t="str">
        <f>MID(Main!AR72,6,1)</f>
        <v>S</v>
      </c>
      <c r="H208" s="20" t="str">
        <f>MID(Main!AR72,7,1)</f>
        <v>I</v>
      </c>
      <c r="I208" s="20" t="str">
        <f>MID(Main!AR72,8,1)</f>
        <v xml:space="preserve"> </v>
      </c>
      <c r="J208" s="20" t="str">
        <f>MID(Main!AR72,9,1)</f>
        <v>N</v>
      </c>
      <c r="K208" s="20" t="str">
        <f>MID(Main!AR72,10,1)</f>
        <v>A</v>
      </c>
      <c r="L208" s="20" t="str">
        <f>MID(Main!AR72,11,1)</f>
        <v>G</v>
      </c>
      <c r="M208" s="20" t="str">
        <f>MID(Main!AR72,12,1)</f>
        <v>A</v>
      </c>
      <c r="N208" s="20" t="str">
        <f>MID(Main!AR72,13,1)</f>
        <v>M</v>
      </c>
      <c r="O208" s="20" t="str">
        <f>MID(Main!AR72,14,1)</f>
        <v>A</v>
      </c>
      <c r="P208" s="20" t="str">
        <f>MID(Main!AR72,15,1)</f>
        <v>N</v>
      </c>
      <c r="Q208" s="20" t="str">
        <f>MID(Main!AR72,16,1)</f>
        <v>I</v>
      </c>
      <c r="R208" s="20" t="str">
        <f>MID(Main!AR72,17,1)</f>
        <v/>
      </c>
      <c r="S208" s="20" t="str">
        <f>MID(Main!AR72,18,1)</f>
        <v/>
      </c>
      <c r="T208" s="20" t="str">
        <f>MID(Main!AR72,19,1)</f>
        <v/>
      </c>
      <c r="U208" s="20" t="str">
        <f>MID(Main!AR72,20,1)</f>
        <v/>
      </c>
      <c r="V208" s="20" t="str">
        <f>MID(Main!AR72,21,1)</f>
        <v/>
      </c>
      <c r="W208" s="20" t="str">
        <f>MID(Main!AR72,22,1)</f>
        <v/>
      </c>
      <c r="X208" s="20" t="str">
        <f>MID(Main!AR72,23,1)</f>
        <v/>
      </c>
      <c r="Y208" s="20" t="str">
        <f>MID(Main!AR72,24,1)</f>
        <v/>
      </c>
      <c r="Z208" s="20" t="str">
        <f>MID(Main!AR72,25,1)</f>
        <v/>
      </c>
      <c r="AA208" s="20" t="str">
        <f>MID(Main!AR72,26,1)</f>
        <v/>
      </c>
      <c r="AB208" s="20" t="str">
        <f>MID(Main!AR72,27,1)</f>
        <v/>
      </c>
      <c r="AC208" s="20" t="str">
        <f>MID(Main!AR72,28,1)</f>
        <v/>
      </c>
      <c r="AD208" s="20" t="str">
        <f>MID(Main!AR72,29,1)</f>
        <v/>
      </c>
      <c r="AE208" s="20" t="str">
        <f>MID(Main!AR72,30,1)</f>
        <v/>
      </c>
      <c r="AF208" s="20" t="str">
        <f>MID(Main!AR72,31,1)</f>
        <v/>
      </c>
      <c r="AG208" s="20" t="str">
        <f>MID(Main!AR72,32,1)</f>
        <v/>
      </c>
      <c r="AH208" s="20" t="str">
        <f>MID(Main!AR72,33,1)</f>
        <v/>
      </c>
      <c r="AI208" s="20" t="str">
        <f>MID(Main!AR72,34,1)</f>
        <v/>
      </c>
      <c r="AJ208" s="20" t="str">
        <f>MID(Main!AR72,35,1)</f>
        <v/>
      </c>
      <c r="AK208" s="20" t="str">
        <f>MID(Main!AR72,36,1)</f>
        <v/>
      </c>
      <c r="AL208" s="20" t="str">
        <f>MID(Main!AR72,37,1)</f>
        <v/>
      </c>
      <c r="AM208" s="20" t="str">
        <f>MID(Main!AR72,38,1)</f>
        <v/>
      </c>
      <c r="AN208" s="20" t="str">
        <f>MID(Main!AR72,39,1)</f>
        <v/>
      </c>
      <c r="AO208" s="20" t="str">
        <f>MID(Main!AR72,40,1)</f>
        <v/>
      </c>
      <c r="AP208" s="20" t="str">
        <f>MID(Main!AR72,41,1)</f>
        <v/>
      </c>
      <c r="AQ208" s="20" t="str">
        <f>MID(Main!AR72,42,1)</f>
        <v/>
      </c>
      <c r="AR208" s="196"/>
      <c r="AS208" s="196"/>
      <c r="AT208" s="196"/>
      <c r="AU208" s="196"/>
      <c r="AV208" s="196"/>
      <c r="AW208" s="196"/>
      <c r="AX208" s="196"/>
      <c r="AY208" s="196"/>
      <c r="AZ208" s="196"/>
      <c r="BA208" s="196"/>
      <c r="BB208" s="196"/>
      <c r="BC208" s="196"/>
      <c r="BD208" s="196"/>
      <c r="BE208" s="196"/>
      <c r="BF208" s="196"/>
      <c r="BG208" s="196"/>
      <c r="BH208" s="196"/>
      <c r="BI208" s="199"/>
    </row>
    <row r="209" spans="1:61" ht="15" customHeight="1">
      <c r="A209" s="200">
        <f>IF(AR209="","",SUBTOTAL(103,$AR$8:AR209))</f>
        <v>68</v>
      </c>
      <c r="B209" s="18" t="str">
        <f>MID(Main!AP73,1,1)</f>
        <v>M</v>
      </c>
      <c r="C209" s="18" t="str">
        <f>MID(Main!AP73,2,1)</f>
        <v>A</v>
      </c>
      <c r="D209" s="18" t="str">
        <f>MID(Main!AP73,3,1)</f>
        <v>L</v>
      </c>
      <c r="E209" s="18" t="str">
        <f>MID(Main!AP73,4,1)</f>
        <v>L</v>
      </c>
      <c r="F209" s="18" t="str">
        <f>MID(Main!AP73,5,1)</f>
        <v>A</v>
      </c>
      <c r="G209" s="18" t="str">
        <f>MID(Main!AP73,6,1)</f>
        <v>I</v>
      </c>
      <c r="H209" s="18" t="str">
        <f>MID(Main!AP73,7,1)</f>
        <v>A</v>
      </c>
      <c r="I209" s="18" t="str">
        <f>MID(Main!AP73,8,1)</f>
        <v>H</v>
      </c>
      <c r="J209" s="18" t="str">
        <f>MID(Main!AP73,9,1)</f>
        <v xml:space="preserve"> </v>
      </c>
      <c r="K209" s="18" t="str">
        <f>MID(Main!AP73,10,1)</f>
        <v>V</v>
      </c>
      <c r="L209" s="18" t="str">
        <f>MID(Main!AP73,11,1)</f>
        <v>I</v>
      </c>
      <c r="M209" s="18" t="str">
        <f>MID(Main!AP73,12,1)</f>
        <v>J</v>
      </c>
      <c r="N209" s="18" t="str">
        <f>MID(Main!AP73,13,1)</f>
        <v>A</v>
      </c>
      <c r="O209" s="18" t="str">
        <f>MID(Main!AP73,14,1)</f>
        <v>Y</v>
      </c>
      <c r="P209" s="18" t="str">
        <f>MID(Main!AP73,15,1)</f>
        <v>A</v>
      </c>
      <c r="Q209" s="18" t="str">
        <f>MID(Main!AP73,16,1)</f>
        <v xml:space="preserve"> </v>
      </c>
      <c r="R209" s="18" t="str">
        <f>MID(Main!AP73,17,1)</f>
        <v>K</v>
      </c>
      <c r="S209" s="18" t="str">
        <f>MID(Main!AP73,18,1)</f>
        <v>U</v>
      </c>
      <c r="T209" s="18" t="str">
        <f>MID(Main!AP73,19,1)</f>
        <v>M</v>
      </c>
      <c r="U209" s="18" t="str">
        <f>MID(Main!AP73,20,1)</f>
        <v>A</v>
      </c>
      <c r="V209" s="18" t="str">
        <f>MID(Main!AP73,21,1)</f>
        <v>R</v>
      </c>
      <c r="W209" s="18" t="str">
        <f>MID(Main!AP73,22,1)</f>
        <v/>
      </c>
      <c r="X209" s="18" t="str">
        <f>MID(Main!AP73,23,1)</f>
        <v/>
      </c>
      <c r="Y209" s="18" t="str">
        <f>MID(Main!AP73,24,1)</f>
        <v/>
      </c>
      <c r="Z209" s="18" t="str">
        <f>MID(Main!AP73,25,1)</f>
        <v/>
      </c>
      <c r="AA209" s="18" t="str">
        <f>MID(Main!AP73,26,1)</f>
        <v/>
      </c>
      <c r="AB209" s="18" t="str">
        <f>MID(Main!AP73,27,1)</f>
        <v/>
      </c>
      <c r="AC209" s="18" t="str">
        <f>MID(Main!AP73,28,1)</f>
        <v/>
      </c>
      <c r="AD209" s="18" t="str">
        <f>MID(Main!AP73,29,1)</f>
        <v/>
      </c>
      <c r="AE209" s="18" t="str">
        <f>MID(Main!AP73,30,1)</f>
        <v/>
      </c>
      <c r="AF209" s="18" t="str">
        <f>MID(Main!AP73,31,1)</f>
        <v/>
      </c>
      <c r="AG209" s="18" t="str">
        <f>MID(Main!AP73,32,1)</f>
        <v/>
      </c>
      <c r="AH209" s="18" t="str">
        <f>MID(Main!AP73,33,1)</f>
        <v/>
      </c>
      <c r="AI209" s="18" t="str">
        <f>MID(Main!AP73,34,1)</f>
        <v/>
      </c>
      <c r="AJ209" s="18" t="str">
        <f>MID(Main!AP73,35,1)</f>
        <v/>
      </c>
      <c r="AK209" s="18" t="str">
        <f>MID(Main!AP73,36,1)</f>
        <v/>
      </c>
      <c r="AL209" s="18" t="str">
        <f>MID(Main!AP73,37,1)</f>
        <v/>
      </c>
      <c r="AM209" s="18" t="str">
        <f>MID(Main!AP73,38,1)</f>
        <v/>
      </c>
      <c r="AN209" s="18" t="str">
        <f>MID(Main!AP73,39,1)</f>
        <v/>
      </c>
      <c r="AO209" s="18" t="str">
        <f>MID(Main!AP73,40,1)</f>
        <v/>
      </c>
      <c r="AP209" s="18" t="str">
        <f>MID(Main!AP73,41,1)</f>
        <v/>
      </c>
      <c r="AQ209" s="18" t="str">
        <f>MID(Main!AP73,42,1)</f>
        <v/>
      </c>
      <c r="AR209" s="194" t="str">
        <f>IF(Main!W73="","",Main!W73)</f>
        <v>B</v>
      </c>
      <c r="AS209" s="194" t="str">
        <f>IF(Main!X73="","",Main!X73)</f>
        <v/>
      </c>
      <c r="AT209" s="194" t="str">
        <f>IF(Main!Y73="","",Main!Y73)</f>
        <v/>
      </c>
      <c r="AU209" s="194" t="str">
        <f>IF(Main!Z73="","",Main!Z73)</f>
        <v>01</v>
      </c>
      <c r="AV209" s="194" t="str">
        <f>IF(Main!AA73="","",Main!AA73)</f>
        <v>07</v>
      </c>
      <c r="AW209" s="194" t="str">
        <f>IF(Main!AB73="","",Main!AB73)</f>
        <v>2056</v>
      </c>
      <c r="AX209" s="194" t="str">
        <f>IF(Main!AC73="","",Main!AC73)</f>
        <v>A</v>
      </c>
      <c r="AY209" s="194" t="str">
        <f>IF(Main!AD73="","",Main!AD73)</f>
        <v>01T</v>
      </c>
      <c r="AZ209" s="194" t="str">
        <f>IF(Main!AE73="","",Main!AE73)</f>
        <v>02T</v>
      </c>
      <c r="BA209" s="194" t="str">
        <f>IF(Main!AF73="","",Main!AF73)</f>
        <v>09H</v>
      </c>
      <c r="BB209" s="194" t="str">
        <f>IF(Main!AG73="","",Main!AG73)</f>
        <v>13E</v>
      </c>
      <c r="BC209" s="194" t="str">
        <f>IF(Main!AH73="","",Main!AH73)</f>
        <v>T</v>
      </c>
      <c r="BD209" s="194" t="str">
        <f>IF(Main!AI73="","",Main!AI73)</f>
        <v>15T</v>
      </c>
      <c r="BE209" s="194" t="str">
        <f>IF(Main!AJ73="","",Main!AJ73)</f>
        <v>19T</v>
      </c>
      <c r="BF209" s="194" t="str">
        <f>IF(Main!AK73="","",Main!AK73)</f>
        <v>21T</v>
      </c>
      <c r="BG209" s="194">
        <f>IF(Main!AL73="","",Main!AL73)</f>
        <v>6</v>
      </c>
      <c r="BH209" s="194" t="str">
        <f>IF(Main!AM73="","",Main!AM73)</f>
        <v/>
      </c>
      <c r="BI209" s="197" t="str">
        <f>IF(Main!AN73="","",Main!AN73)</f>
        <v>Fee Paid Rs: 125</v>
      </c>
    </row>
    <row r="210" spans="1:61" ht="15" customHeight="1">
      <c r="A210" s="201"/>
      <c r="B210" s="19" t="str">
        <f>MID(Main!AQ73,1,1)</f>
        <v>M</v>
      </c>
      <c r="C210" s="19" t="str">
        <f>MID(Main!AQ73,2,1)</f>
        <v>A</v>
      </c>
      <c r="D210" s="19" t="str">
        <f>MID(Main!AQ73,3,1)</f>
        <v>L</v>
      </c>
      <c r="E210" s="19" t="str">
        <f>MID(Main!AQ73,4,1)</f>
        <v>L</v>
      </c>
      <c r="F210" s="19" t="str">
        <f>MID(Main!AQ73,5,1)</f>
        <v>A</v>
      </c>
      <c r="G210" s="19" t="str">
        <f>MID(Main!AQ73,6,1)</f>
        <v>I</v>
      </c>
      <c r="H210" s="19" t="str">
        <f>MID(Main!AQ73,7,1)</f>
        <v>A</v>
      </c>
      <c r="I210" s="19" t="str">
        <f>MID(Main!AQ73,8,1)</f>
        <v>H</v>
      </c>
      <c r="J210" s="19" t="str">
        <f>MID(Main!AQ73,9,1)</f>
        <v xml:space="preserve"> </v>
      </c>
      <c r="K210" s="19" t="str">
        <f>MID(Main!AQ73,10,1)</f>
        <v>V</v>
      </c>
      <c r="L210" s="19" t="str">
        <f>MID(Main!AQ73,11,1)</f>
        <v>E</v>
      </c>
      <c r="M210" s="19" t="str">
        <f>MID(Main!AQ73,12,1)</f>
        <v>N</v>
      </c>
      <c r="N210" s="19" t="str">
        <f>MID(Main!AQ73,13,1)</f>
        <v>K</v>
      </c>
      <c r="O210" s="19" t="str">
        <f>MID(Main!AQ73,14,1)</f>
        <v>A</v>
      </c>
      <c r="P210" s="19" t="str">
        <f>MID(Main!AQ73,15,1)</f>
        <v>T</v>
      </c>
      <c r="Q210" s="19" t="str">
        <f>MID(Main!AQ73,16,1)</f>
        <v>A</v>
      </c>
      <c r="R210" s="19" t="str">
        <f>MID(Main!AQ73,17,1)</f>
        <v>R</v>
      </c>
      <c r="S210" s="19" t="str">
        <f>MID(Main!AQ73,18,1)</f>
        <v>A</v>
      </c>
      <c r="T210" s="19" t="str">
        <f>MID(Main!AQ73,19,1)</f>
        <v>M</v>
      </c>
      <c r="U210" s="19" t="str">
        <f>MID(Main!AQ73,20,1)</f>
        <v>A</v>
      </c>
      <c r="V210" s="19" t="str">
        <f>MID(Main!AQ73,21,1)</f>
        <v>N</v>
      </c>
      <c r="W210" s="19" t="str">
        <f>MID(Main!AQ73,22,1)</f>
        <v>A</v>
      </c>
      <c r="X210" s="19" t="str">
        <f>MID(Main!AQ73,23,1)</f>
        <v>I</v>
      </c>
      <c r="Y210" s="19" t="str">
        <f>MID(Main!AQ73,24,1)</f>
        <v>A</v>
      </c>
      <c r="Z210" s="19" t="str">
        <f>MID(Main!AQ73,25,1)</f>
        <v>H</v>
      </c>
      <c r="AA210" s="19" t="str">
        <f>MID(Main!AQ73,26,1)</f>
        <v/>
      </c>
      <c r="AB210" s="19" t="str">
        <f>MID(Main!AQ73,27,1)</f>
        <v/>
      </c>
      <c r="AC210" s="19" t="str">
        <f>MID(Main!AQ73,28,1)</f>
        <v/>
      </c>
      <c r="AD210" s="19" t="str">
        <f>MID(Main!AQ73,29,1)</f>
        <v/>
      </c>
      <c r="AE210" s="19" t="str">
        <f>MID(Main!AQ73,30,1)</f>
        <v/>
      </c>
      <c r="AF210" s="19" t="str">
        <f>MID(Main!AQ73,31,1)</f>
        <v/>
      </c>
      <c r="AG210" s="19" t="str">
        <f>MID(Main!AQ73,32,1)</f>
        <v/>
      </c>
      <c r="AH210" s="19" t="str">
        <f>MID(Main!AQ73,33,1)</f>
        <v/>
      </c>
      <c r="AI210" s="19" t="str">
        <f>MID(Main!AQ73,34,1)</f>
        <v/>
      </c>
      <c r="AJ210" s="19" t="str">
        <f>MID(Main!AQ73,35,1)</f>
        <v/>
      </c>
      <c r="AK210" s="19" t="str">
        <f>MID(Main!AQ73,36,1)</f>
        <v/>
      </c>
      <c r="AL210" s="19" t="str">
        <f>MID(Main!AQ73,37,1)</f>
        <v/>
      </c>
      <c r="AM210" s="19" t="str">
        <f>MID(Main!AQ73,38,1)</f>
        <v/>
      </c>
      <c r="AN210" s="19" t="str">
        <f>MID(Main!AQ73,39,1)</f>
        <v/>
      </c>
      <c r="AO210" s="19" t="str">
        <f>MID(Main!AQ73,40,1)</f>
        <v/>
      </c>
      <c r="AP210" s="19" t="str">
        <f>MID(Main!AQ73,41,1)</f>
        <v/>
      </c>
      <c r="AQ210" s="19" t="str">
        <f>MID(Main!AQ73,42,1)</f>
        <v/>
      </c>
      <c r="AR210" s="195"/>
      <c r="AS210" s="195"/>
      <c r="AT210" s="195"/>
      <c r="AU210" s="195"/>
      <c r="AV210" s="195"/>
      <c r="AW210" s="195"/>
      <c r="AX210" s="195"/>
      <c r="AY210" s="195"/>
      <c r="AZ210" s="195"/>
      <c r="BA210" s="195"/>
      <c r="BB210" s="195"/>
      <c r="BC210" s="195"/>
      <c r="BD210" s="195"/>
      <c r="BE210" s="195"/>
      <c r="BF210" s="195"/>
      <c r="BG210" s="195"/>
      <c r="BH210" s="195"/>
      <c r="BI210" s="198"/>
    </row>
    <row r="211" spans="1:61" ht="15" customHeight="1">
      <c r="A211" s="202"/>
      <c r="B211" s="20" t="str">
        <f>MID(Main!AR73,1,1)</f>
        <v>M</v>
      </c>
      <c r="C211" s="20" t="str">
        <f>MID(Main!AR73,2,1)</f>
        <v>A</v>
      </c>
      <c r="D211" s="20" t="str">
        <f>MID(Main!AR73,3,1)</f>
        <v>L</v>
      </c>
      <c r="E211" s="20" t="str">
        <f>MID(Main!AR73,4,1)</f>
        <v>L</v>
      </c>
      <c r="F211" s="20" t="str">
        <f>MID(Main!AR73,5,1)</f>
        <v>A</v>
      </c>
      <c r="G211" s="20" t="str">
        <f>MID(Main!AR73,6,1)</f>
        <v>I</v>
      </c>
      <c r="H211" s="20" t="str">
        <f>MID(Main!AR73,7,1)</f>
        <v>A</v>
      </c>
      <c r="I211" s="20" t="str">
        <f>MID(Main!AR73,8,1)</f>
        <v>H</v>
      </c>
      <c r="J211" s="20" t="str">
        <f>MID(Main!AR73,9,1)</f>
        <v xml:space="preserve"> </v>
      </c>
      <c r="K211" s="20" t="str">
        <f>MID(Main!AR73,10,1)</f>
        <v>N</v>
      </c>
      <c r="L211" s="20" t="str">
        <f>MID(Main!AR73,11,1)</f>
        <v>A</v>
      </c>
      <c r="M211" s="20" t="str">
        <f>MID(Main!AR73,12,1)</f>
        <v>G</v>
      </c>
      <c r="N211" s="20" t="str">
        <f>MID(Main!AR73,13,1)</f>
        <v>A</v>
      </c>
      <c r="O211" s="20" t="str">
        <f>MID(Main!AR73,14,1)</f>
        <v>M</v>
      </c>
      <c r="P211" s="20" t="str">
        <f>MID(Main!AR73,15,1)</f>
        <v>A</v>
      </c>
      <c r="Q211" s="20" t="str">
        <f>MID(Main!AR73,16,1)</f>
        <v>N</v>
      </c>
      <c r="R211" s="20" t="str">
        <f>MID(Main!AR73,17,1)</f>
        <v>I</v>
      </c>
      <c r="S211" s="20" t="str">
        <f>MID(Main!AR73,18,1)</f>
        <v/>
      </c>
      <c r="T211" s="20" t="str">
        <f>MID(Main!AR73,19,1)</f>
        <v/>
      </c>
      <c r="U211" s="20" t="str">
        <f>MID(Main!AR73,20,1)</f>
        <v/>
      </c>
      <c r="V211" s="20" t="str">
        <f>MID(Main!AR73,21,1)</f>
        <v/>
      </c>
      <c r="W211" s="20" t="str">
        <f>MID(Main!AR73,22,1)</f>
        <v/>
      </c>
      <c r="X211" s="20" t="str">
        <f>MID(Main!AR73,23,1)</f>
        <v/>
      </c>
      <c r="Y211" s="20" t="str">
        <f>MID(Main!AR73,24,1)</f>
        <v/>
      </c>
      <c r="Z211" s="20" t="str">
        <f>MID(Main!AR73,25,1)</f>
        <v/>
      </c>
      <c r="AA211" s="20" t="str">
        <f>MID(Main!AR73,26,1)</f>
        <v/>
      </c>
      <c r="AB211" s="20" t="str">
        <f>MID(Main!AR73,27,1)</f>
        <v/>
      </c>
      <c r="AC211" s="20" t="str">
        <f>MID(Main!AR73,28,1)</f>
        <v/>
      </c>
      <c r="AD211" s="20" t="str">
        <f>MID(Main!AR73,29,1)</f>
        <v/>
      </c>
      <c r="AE211" s="20" t="str">
        <f>MID(Main!AR73,30,1)</f>
        <v/>
      </c>
      <c r="AF211" s="20" t="str">
        <f>MID(Main!AR73,31,1)</f>
        <v/>
      </c>
      <c r="AG211" s="20" t="str">
        <f>MID(Main!AR73,32,1)</f>
        <v/>
      </c>
      <c r="AH211" s="20" t="str">
        <f>MID(Main!AR73,33,1)</f>
        <v/>
      </c>
      <c r="AI211" s="20" t="str">
        <f>MID(Main!AR73,34,1)</f>
        <v/>
      </c>
      <c r="AJ211" s="20" t="str">
        <f>MID(Main!AR73,35,1)</f>
        <v/>
      </c>
      <c r="AK211" s="20" t="str">
        <f>MID(Main!AR73,36,1)</f>
        <v/>
      </c>
      <c r="AL211" s="20" t="str">
        <f>MID(Main!AR73,37,1)</f>
        <v/>
      </c>
      <c r="AM211" s="20" t="str">
        <f>MID(Main!AR73,38,1)</f>
        <v/>
      </c>
      <c r="AN211" s="20" t="str">
        <f>MID(Main!AR73,39,1)</f>
        <v/>
      </c>
      <c r="AO211" s="20" t="str">
        <f>MID(Main!AR73,40,1)</f>
        <v/>
      </c>
      <c r="AP211" s="20" t="str">
        <f>MID(Main!AR73,41,1)</f>
        <v/>
      </c>
      <c r="AQ211" s="20" t="str">
        <f>MID(Main!AR73,42,1)</f>
        <v/>
      </c>
      <c r="AR211" s="196"/>
      <c r="AS211" s="196"/>
      <c r="AT211" s="196"/>
      <c r="AU211" s="196"/>
      <c r="AV211" s="196"/>
      <c r="AW211" s="196"/>
      <c r="AX211" s="196"/>
      <c r="AY211" s="196"/>
      <c r="AZ211" s="196"/>
      <c r="BA211" s="196"/>
      <c r="BB211" s="196"/>
      <c r="BC211" s="196"/>
      <c r="BD211" s="196"/>
      <c r="BE211" s="196"/>
      <c r="BF211" s="196"/>
      <c r="BG211" s="196"/>
      <c r="BH211" s="196"/>
      <c r="BI211" s="199"/>
    </row>
    <row r="212" spans="1:61" ht="15" customHeight="1">
      <c r="A212" s="200">
        <f>IF(AR212="","",SUBTOTAL(103,$AR$8:AR212))</f>
        <v>69</v>
      </c>
      <c r="B212" s="18" t="str">
        <f>MID(Main!AP74,1,1)</f>
        <v>T</v>
      </c>
      <c r="C212" s="18" t="str">
        <f>MID(Main!AP74,2,1)</f>
        <v>H</v>
      </c>
      <c r="D212" s="18" t="str">
        <f>MID(Main!AP74,3,1)</f>
        <v>I</v>
      </c>
      <c r="E212" s="18" t="str">
        <f>MID(Main!AP74,4,1)</f>
        <v>R</v>
      </c>
      <c r="F212" s="18" t="str">
        <f>MID(Main!AP74,5,1)</f>
        <v>U</v>
      </c>
      <c r="G212" s="18" t="str">
        <f>MID(Main!AP74,6,1)</f>
        <v>M</v>
      </c>
      <c r="H212" s="18" t="str">
        <f>MID(Main!AP74,7,1)</f>
        <v>A</v>
      </c>
      <c r="I212" s="18" t="str">
        <f>MID(Main!AP74,8,1)</f>
        <v>L</v>
      </c>
      <c r="J212" s="18" t="str">
        <f>MID(Main!AP74,9,1)</f>
        <v>A</v>
      </c>
      <c r="K212" s="18" t="str">
        <f>MID(Main!AP74,10,1)</f>
        <v>S</v>
      </c>
      <c r="L212" s="18" t="str">
        <f>MID(Main!AP74,11,1)</f>
        <v>E</v>
      </c>
      <c r="M212" s="18" t="str">
        <f>MID(Main!AP74,12,1)</f>
        <v>T</v>
      </c>
      <c r="N212" s="18" t="str">
        <f>MID(Main!AP74,13,1)</f>
        <v>T</v>
      </c>
      <c r="O212" s="18" t="str">
        <f>MID(Main!AP74,14,1)</f>
        <v>Y</v>
      </c>
      <c r="P212" s="18" t="str">
        <f>MID(Main!AP74,15,1)</f>
        <v xml:space="preserve"> </v>
      </c>
      <c r="Q212" s="18" t="str">
        <f>MID(Main!AP74,16,1)</f>
        <v>V</v>
      </c>
      <c r="R212" s="18" t="str">
        <f>MID(Main!AP74,17,1)</f>
        <v>I</v>
      </c>
      <c r="S212" s="18" t="str">
        <f>MID(Main!AP74,18,1)</f>
        <v>N</v>
      </c>
      <c r="T212" s="18" t="str">
        <f>MID(Main!AP74,19,1)</f>
        <v>O</v>
      </c>
      <c r="U212" s="18" t="str">
        <f>MID(Main!AP74,20,1)</f>
        <v>D</v>
      </c>
      <c r="V212" s="18" t="str">
        <f>MID(Main!AP74,21,1)</f>
        <v/>
      </c>
      <c r="W212" s="18" t="str">
        <f>MID(Main!AP74,22,1)</f>
        <v/>
      </c>
      <c r="X212" s="18" t="str">
        <f>MID(Main!AP74,23,1)</f>
        <v/>
      </c>
      <c r="Y212" s="18" t="str">
        <f>MID(Main!AP74,24,1)</f>
        <v/>
      </c>
      <c r="Z212" s="18" t="str">
        <f>MID(Main!AP74,25,1)</f>
        <v/>
      </c>
      <c r="AA212" s="18" t="str">
        <f>MID(Main!AP74,26,1)</f>
        <v/>
      </c>
      <c r="AB212" s="18" t="str">
        <f>MID(Main!AP74,27,1)</f>
        <v/>
      </c>
      <c r="AC212" s="18" t="str">
        <f>MID(Main!AP74,28,1)</f>
        <v/>
      </c>
      <c r="AD212" s="18" t="str">
        <f>MID(Main!AP74,29,1)</f>
        <v/>
      </c>
      <c r="AE212" s="18" t="str">
        <f>MID(Main!AP74,30,1)</f>
        <v/>
      </c>
      <c r="AF212" s="18" t="str">
        <f>MID(Main!AP74,31,1)</f>
        <v/>
      </c>
      <c r="AG212" s="18" t="str">
        <f>MID(Main!AP74,32,1)</f>
        <v/>
      </c>
      <c r="AH212" s="18" t="str">
        <f>MID(Main!AP74,33,1)</f>
        <v/>
      </c>
      <c r="AI212" s="18" t="str">
        <f>MID(Main!AP74,34,1)</f>
        <v/>
      </c>
      <c r="AJ212" s="18" t="str">
        <f>MID(Main!AP74,35,1)</f>
        <v/>
      </c>
      <c r="AK212" s="18" t="str">
        <f>MID(Main!AP74,36,1)</f>
        <v/>
      </c>
      <c r="AL212" s="18" t="str">
        <f>MID(Main!AP74,37,1)</f>
        <v/>
      </c>
      <c r="AM212" s="18" t="str">
        <f>MID(Main!AP74,38,1)</f>
        <v/>
      </c>
      <c r="AN212" s="18" t="str">
        <f>MID(Main!AP74,39,1)</f>
        <v/>
      </c>
      <c r="AO212" s="18" t="str">
        <f>MID(Main!AP74,40,1)</f>
        <v/>
      </c>
      <c r="AP212" s="18" t="str">
        <f>MID(Main!AP74,41,1)</f>
        <v/>
      </c>
      <c r="AQ212" s="18" t="str">
        <f>MID(Main!AP74,42,1)</f>
        <v/>
      </c>
      <c r="AR212" s="194" t="str">
        <f>IF(Main!W74="","",Main!W74)</f>
        <v>B</v>
      </c>
      <c r="AS212" s="194" t="str">
        <f>IF(Main!X74="","",Main!X74)</f>
        <v/>
      </c>
      <c r="AT212" s="194" t="str">
        <f>IF(Main!Y74="","",Main!Y74)</f>
        <v/>
      </c>
      <c r="AU212" s="194" t="str">
        <f>IF(Main!Z74="","",Main!Z74)</f>
        <v>01</v>
      </c>
      <c r="AV212" s="194" t="str">
        <f>IF(Main!AA74="","",Main!AA74)</f>
        <v>07</v>
      </c>
      <c r="AW212" s="194" t="str">
        <f>IF(Main!AB74="","",Main!AB74)</f>
        <v>2057</v>
      </c>
      <c r="AX212" s="194" t="str">
        <f>IF(Main!AC74="","",Main!AC74)</f>
        <v>A</v>
      </c>
      <c r="AY212" s="194" t="str">
        <f>IF(Main!AD74="","",Main!AD74)</f>
        <v>01T</v>
      </c>
      <c r="AZ212" s="194" t="str">
        <f>IF(Main!AE74="","",Main!AE74)</f>
        <v>02T</v>
      </c>
      <c r="BA212" s="194" t="str">
        <f>IF(Main!AF74="","",Main!AF74)</f>
        <v>09H</v>
      </c>
      <c r="BB212" s="194" t="str">
        <f>IF(Main!AG74="","",Main!AG74)</f>
        <v>13E</v>
      </c>
      <c r="BC212" s="194" t="str">
        <f>IF(Main!AH74="","",Main!AH74)</f>
        <v>T</v>
      </c>
      <c r="BD212" s="194" t="str">
        <f>IF(Main!AI74="","",Main!AI74)</f>
        <v>15T</v>
      </c>
      <c r="BE212" s="194" t="str">
        <f>IF(Main!AJ74="","",Main!AJ74)</f>
        <v>19T</v>
      </c>
      <c r="BF212" s="194" t="str">
        <f>IF(Main!AK74="","",Main!AK74)</f>
        <v>21T</v>
      </c>
      <c r="BG212" s="194">
        <f>IF(Main!AL74="","",Main!AL74)</f>
        <v>6</v>
      </c>
      <c r="BH212" s="194" t="str">
        <f>IF(Main!AM74="","",Main!AM74)</f>
        <v/>
      </c>
      <c r="BI212" s="197" t="str">
        <f>IF(Main!AN74="","",Main!AN74)</f>
        <v>Fee Paid Rs: 125</v>
      </c>
    </row>
    <row r="213" spans="1:61" ht="15" customHeight="1">
      <c r="A213" s="201"/>
      <c r="B213" s="19" t="str">
        <f>MID(Main!AQ74,1,1)</f>
        <v>T</v>
      </c>
      <c r="C213" s="19" t="str">
        <f>MID(Main!AQ74,2,1)</f>
        <v>H</v>
      </c>
      <c r="D213" s="19" t="str">
        <f>MID(Main!AQ74,3,1)</f>
        <v>I</v>
      </c>
      <c r="E213" s="19" t="str">
        <f>MID(Main!AQ74,4,1)</f>
        <v>R</v>
      </c>
      <c r="F213" s="19" t="str">
        <f>MID(Main!AQ74,5,1)</f>
        <v>U</v>
      </c>
      <c r="G213" s="19" t="str">
        <f>MID(Main!AQ74,6,1)</f>
        <v>M</v>
      </c>
      <c r="H213" s="19" t="str">
        <f>MID(Main!AQ74,7,1)</f>
        <v>A</v>
      </c>
      <c r="I213" s="19" t="str">
        <f>MID(Main!AQ74,8,1)</f>
        <v>L</v>
      </c>
      <c r="J213" s="19" t="str">
        <f>MID(Main!AQ74,9,1)</f>
        <v>A</v>
      </c>
      <c r="K213" s="19" t="str">
        <f>MID(Main!AQ74,10,1)</f>
        <v>S</v>
      </c>
      <c r="L213" s="19" t="str">
        <f>MID(Main!AQ74,11,1)</f>
        <v>E</v>
      </c>
      <c r="M213" s="19" t="str">
        <f>MID(Main!AQ74,12,1)</f>
        <v>T</v>
      </c>
      <c r="N213" s="19" t="str">
        <f>MID(Main!AQ74,13,1)</f>
        <v>T</v>
      </c>
      <c r="O213" s="19" t="str">
        <f>MID(Main!AQ74,14,1)</f>
        <v>Y</v>
      </c>
      <c r="P213" s="19" t="str">
        <f>MID(Main!AQ74,15,1)</f>
        <v xml:space="preserve"> </v>
      </c>
      <c r="Q213" s="19" t="str">
        <f>MID(Main!AQ74,16,1)</f>
        <v>V</v>
      </c>
      <c r="R213" s="19" t="str">
        <f>MID(Main!AQ74,17,1)</f>
        <v>E</v>
      </c>
      <c r="S213" s="19" t="str">
        <f>MID(Main!AQ74,18,1)</f>
        <v>N</v>
      </c>
      <c r="T213" s="19" t="str">
        <f>MID(Main!AQ74,19,1)</f>
        <v>K</v>
      </c>
      <c r="U213" s="19" t="str">
        <f>MID(Main!AQ74,20,1)</f>
        <v>A</v>
      </c>
      <c r="V213" s="19" t="str">
        <f>MID(Main!AQ74,21,1)</f>
        <v>T</v>
      </c>
      <c r="W213" s="19" t="str">
        <f>MID(Main!AQ74,22,1)</f>
        <v>A</v>
      </c>
      <c r="X213" s="19" t="str">
        <f>MID(Main!AQ74,23,1)</f>
        <v>R</v>
      </c>
      <c r="Y213" s="19" t="str">
        <f>MID(Main!AQ74,24,1)</f>
        <v>A</v>
      </c>
      <c r="Z213" s="19" t="str">
        <f>MID(Main!AQ74,25,1)</f>
        <v>M</v>
      </c>
      <c r="AA213" s="19" t="str">
        <f>MID(Main!AQ74,26,1)</f>
        <v>A</v>
      </c>
      <c r="AB213" s="19" t="str">
        <f>MID(Main!AQ74,27,1)</f>
        <v>N</v>
      </c>
      <c r="AC213" s="19" t="str">
        <f>MID(Main!AQ74,28,1)</f>
        <v>A</v>
      </c>
      <c r="AD213" s="19" t="str">
        <f>MID(Main!AQ74,29,1)</f>
        <v>I</v>
      </c>
      <c r="AE213" s="19" t="str">
        <f>MID(Main!AQ74,30,1)</f>
        <v>A</v>
      </c>
      <c r="AF213" s="19" t="str">
        <f>MID(Main!AQ74,31,1)</f>
        <v>H</v>
      </c>
      <c r="AG213" s="19" t="str">
        <f>MID(Main!AQ74,32,1)</f>
        <v/>
      </c>
      <c r="AH213" s="19" t="str">
        <f>MID(Main!AQ74,33,1)</f>
        <v/>
      </c>
      <c r="AI213" s="19" t="str">
        <f>MID(Main!AQ74,34,1)</f>
        <v/>
      </c>
      <c r="AJ213" s="19" t="str">
        <f>MID(Main!AQ74,35,1)</f>
        <v/>
      </c>
      <c r="AK213" s="19" t="str">
        <f>MID(Main!AQ74,36,1)</f>
        <v/>
      </c>
      <c r="AL213" s="19" t="str">
        <f>MID(Main!AQ74,37,1)</f>
        <v/>
      </c>
      <c r="AM213" s="19" t="str">
        <f>MID(Main!AQ74,38,1)</f>
        <v/>
      </c>
      <c r="AN213" s="19" t="str">
        <f>MID(Main!AQ74,39,1)</f>
        <v/>
      </c>
      <c r="AO213" s="19" t="str">
        <f>MID(Main!AQ74,40,1)</f>
        <v/>
      </c>
      <c r="AP213" s="19" t="str">
        <f>MID(Main!AQ74,41,1)</f>
        <v/>
      </c>
      <c r="AQ213" s="19" t="str">
        <f>MID(Main!AQ74,42,1)</f>
        <v/>
      </c>
      <c r="AR213" s="195"/>
      <c r="AS213" s="195"/>
      <c r="AT213" s="195"/>
      <c r="AU213" s="195"/>
      <c r="AV213" s="195"/>
      <c r="AW213" s="195"/>
      <c r="AX213" s="195"/>
      <c r="AY213" s="195"/>
      <c r="AZ213" s="195"/>
      <c r="BA213" s="195"/>
      <c r="BB213" s="195"/>
      <c r="BC213" s="195"/>
      <c r="BD213" s="195"/>
      <c r="BE213" s="195"/>
      <c r="BF213" s="195"/>
      <c r="BG213" s="195"/>
      <c r="BH213" s="195"/>
      <c r="BI213" s="198"/>
    </row>
    <row r="214" spans="1:61" ht="15" customHeight="1">
      <c r="A214" s="202"/>
      <c r="B214" s="20" t="str">
        <f>MID(Main!AR74,1,1)</f>
        <v>T</v>
      </c>
      <c r="C214" s="20" t="str">
        <f>MID(Main!AR74,2,1)</f>
        <v>H</v>
      </c>
      <c r="D214" s="20" t="str">
        <f>MID(Main!AR74,3,1)</f>
        <v>I</v>
      </c>
      <c r="E214" s="20" t="str">
        <f>MID(Main!AR74,4,1)</f>
        <v>R</v>
      </c>
      <c r="F214" s="20" t="str">
        <f>MID(Main!AR74,5,1)</f>
        <v>U</v>
      </c>
      <c r="G214" s="20" t="str">
        <f>MID(Main!AR74,6,1)</f>
        <v>M</v>
      </c>
      <c r="H214" s="20" t="str">
        <f>MID(Main!AR74,7,1)</f>
        <v>A</v>
      </c>
      <c r="I214" s="20" t="str">
        <f>MID(Main!AR74,8,1)</f>
        <v>L</v>
      </c>
      <c r="J214" s="20" t="str">
        <f>MID(Main!AR74,9,1)</f>
        <v>A</v>
      </c>
      <c r="K214" s="20" t="str">
        <f>MID(Main!AR74,10,1)</f>
        <v>S</v>
      </c>
      <c r="L214" s="20" t="str">
        <f>MID(Main!AR74,11,1)</f>
        <v>E</v>
      </c>
      <c r="M214" s="20" t="str">
        <f>MID(Main!AR74,12,1)</f>
        <v>T</v>
      </c>
      <c r="N214" s="20" t="str">
        <f>MID(Main!AR74,13,1)</f>
        <v>T</v>
      </c>
      <c r="O214" s="20" t="str">
        <f>MID(Main!AR74,14,1)</f>
        <v>Y</v>
      </c>
      <c r="P214" s="20" t="str">
        <f>MID(Main!AR74,15,1)</f>
        <v xml:space="preserve"> </v>
      </c>
      <c r="Q214" s="20" t="str">
        <f>MID(Main!AR74,16,1)</f>
        <v>N</v>
      </c>
      <c r="R214" s="20" t="str">
        <f>MID(Main!AR74,17,1)</f>
        <v>A</v>
      </c>
      <c r="S214" s="20" t="str">
        <f>MID(Main!AR74,18,1)</f>
        <v>G</v>
      </c>
      <c r="T214" s="20" t="str">
        <f>MID(Main!AR74,19,1)</f>
        <v>A</v>
      </c>
      <c r="U214" s="20" t="str">
        <f>MID(Main!AR74,20,1)</f>
        <v>M</v>
      </c>
      <c r="V214" s="20" t="str">
        <f>MID(Main!AR74,21,1)</f>
        <v>A</v>
      </c>
      <c r="W214" s="20" t="str">
        <f>MID(Main!AR74,22,1)</f>
        <v>N</v>
      </c>
      <c r="X214" s="20" t="str">
        <f>MID(Main!AR74,23,1)</f>
        <v>I</v>
      </c>
      <c r="Y214" s="20" t="str">
        <f>MID(Main!AR74,24,1)</f>
        <v/>
      </c>
      <c r="Z214" s="20" t="str">
        <f>MID(Main!AR74,25,1)</f>
        <v/>
      </c>
      <c r="AA214" s="20" t="str">
        <f>MID(Main!AR74,26,1)</f>
        <v/>
      </c>
      <c r="AB214" s="20" t="str">
        <f>MID(Main!AR74,27,1)</f>
        <v/>
      </c>
      <c r="AC214" s="20" t="str">
        <f>MID(Main!AR74,28,1)</f>
        <v/>
      </c>
      <c r="AD214" s="20" t="str">
        <f>MID(Main!AR74,29,1)</f>
        <v/>
      </c>
      <c r="AE214" s="20" t="str">
        <f>MID(Main!AR74,30,1)</f>
        <v/>
      </c>
      <c r="AF214" s="20" t="str">
        <f>MID(Main!AR74,31,1)</f>
        <v/>
      </c>
      <c r="AG214" s="20" t="str">
        <f>MID(Main!AR74,32,1)</f>
        <v/>
      </c>
      <c r="AH214" s="20" t="str">
        <f>MID(Main!AR74,33,1)</f>
        <v/>
      </c>
      <c r="AI214" s="20" t="str">
        <f>MID(Main!AR74,34,1)</f>
        <v/>
      </c>
      <c r="AJ214" s="20" t="str">
        <f>MID(Main!AR74,35,1)</f>
        <v/>
      </c>
      <c r="AK214" s="20" t="str">
        <f>MID(Main!AR74,36,1)</f>
        <v/>
      </c>
      <c r="AL214" s="20" t="str">
        <f>MID(Main!AR74,37,1)</f>
        <v/>
      </c>
      <c r="AM214" s="20" t="str">
        <f>MID(Main!AR74,38,1)</f>
        <v/>
      </c>
      <c r="AN214" s="20" t="str">
        <f>MID(Main!AR74,39,1)</f>
        <v/>
      </c>
      <c r="AO214" s="20" t="str">
        <f>MID(Main!AR74,40,1)</f>
        <v/>
      </c>
      <c r="AP214" s="20" t="str">
        <f>MID(Main!AR74,41,1)</f>
        <v/>
      </c>
      <c r="AQ214" s="20" t="str">
        <f>MID(Main!AR74,42,1)</f>
        <v/>
      </c>
      <c r="AR214" s="196"/>
      <c r="AS214" s="196"/>
      <c r="AT214" s="196"/>
      <c r="AU214" s="196"/>
      <c r="AV214" s="196"/>
      <c r="AW214" s="196"/>
      <c r="AX214" s="196"/>
      <c r="AY214" s="196"/>
      <c r="AZ214" s="196"/>
      <c r="BA214" s="196"/>
      <c r="BB214" s="196"/>
      <c r="BC214" s="196"/>
      <c r="BD214" s="196"/>
      <c r="BE214" s="196"/>
      <c r="BF214" s="196"/>
      <c r="BG214" s="196"/>
      <c r="BH214" s="196"/>
      <c r="BI214" s="199"/>
    </row>
    <row r="215" spans="1:61" ht="15" customHeight="1">
      <c r="A215" s="200">
        <f>IF(AR215="","",SUBTOTAL(103,$AR$8:AR215))</f>
        <v>70</v>
      </c>
      <c r="B215" s="18" t="str">
        <f>MID(Main!AP75,1,1)</f>
        <v>M</v>
      </c>
      <c r="C215" s="18" t="str">
        <f>MID(Main!AP75,2,1)</f>
        <v>A</v>
      </c>
      <c r="D215" s="18" t="str">
        <f>MID(Main!AP75,3,1)</f>
        <v>N</v>
      </c>
      <c r="E215" s="18" t="str">
        <f>MID(Main!AP75,4,1)</f>
        <v>G</v>
      </c>
      <c r="F215" s="18" t="str">
        <f>MID(Main!AP75,5,1)</f>
        <v>A</v>
      </c>
      <c r="G215" s="18" t="str">
        <f>MID(Main!AP75,6,1)</f>
        <v>L</v>
      </c>
      <c r="H215" s="18" t="str">
        <f>MID(Main!AP75,7,1)</f>
        <v>A</v>
      </c>
      <c r="I215" s="18" t="str">
        <f>MID(Main!AP75,8,1)</f>
        <v>M</v>
      </c>
      <c r="J215" s="18" t="str">
        <f>MID(Main!AP75,9,1)</f>
        <v xml:space="preserve"> </v>
      </c>
      <c r="K215" s="18" t="str">
        <f>MID(Main!AP75,10,1)</f>
        <v>V</v>
      </c>
      <c r="L215" s="18" t="str">
        <f>MID(Main!AP75,11,1)</f>
        <v>I</v>
      </c>
      <c r="M215" s="18" t="str">
        <f>MID(Main!AP75,12,1)</f>
        <v>S</v>
      </c>
      <c r="N215" s="18" t="str">
        <f>MID(Main!AP75,13,1)</f>
        <v>W</v>
      </c>
      <c r="O215" s="18" t="str">
        <f>MID(Main!AP75,14,1)</f>
        <v>A</v>
      </c>
      <c r="P215" s="18" t="str">
        <f>MID(Main!AP75,15,1)</f>
        <v>N</v>
      </c>
      <c r="Q215" s="18" t="str">
        <f>MID(Main!AP75,16,1)</f>
        <v>A</v>
      </c>
      <c r="R215" s="18" t="str">
        <f>MID(Main!AP75,17,1)</f>
        <v>D</v>
      </c>
      <c r="S215" s="18" t="str">
        <f>MID(Main!AP75,18,1)</f>
        <v>H</v>
      </c>
      <c r="T215" s="18" t="str">
        <f>MID(Main!AP75,19,1)</f>
        <v/>
      </c>
      <c r="U215" s="18" t="str">
        <f>MID(Main!AP75,20,1)</f>
        <v/>
      </c>
      <c r="V215" s="18" t="str">
        <f>MID(Main!AP75,21,1)</f>
        <v/>
      </c>
      <c r="W215" s="18" t="str">
        <f>MID(Main!AP75,22,1)</f>
        <v/>
      </c>
      <c r="X215" s="18" t="str">
        <f>MID(Main!AP75,23,1)</f>
        <v/>
      </c>
      <c r="Y215" s="18" t="str">
        <f>MID(Main!AP75,24,1)</f>
        <v/>
      </c>
      <c r="Z215" s="18" t="str">
        <f>MID(Main!AP75,25,1)</f>
        <v/>
      </c>
      <c r="AA215" s="18" t="str">
        <f>MID(Main!AP75,26,1)</f>
        <v/>
      </c>
      <c r="AB215" s="18" t="str">
        <f>MID(Main!AP75,27,1)</f>
        <v/>
      </c>
      <c r="AC215" s="18" t="str">
        <f>MID(Main!AP75,28,1)</f>
        <v/>
      </c>
      <c r="AD215" s="18" t="str">
        <f>MID(Main!AP75,29,1)</f>
        <v/>
      </c>
      <c r="AE215" s="18" t="str">
        <f>MID(Main!AP75,30,1)</f>
        <v/>
      </c>
      <c r="AF215" s="18" t="str">
        <f>MID(Main!AP75,31,1)</f>
        <v/>
      </c>
      <c r="AG215" s="18" t="str">
        <f>MID(Main!AP75,32,1)</f>
        <v/>
      </c>
      <c r="AH215" s="18" t="str">
        <f>MID(Main!AP75,33,1)</f>
        <v/>
      </c>
      <c r="AI215" s="18" t="str">
        <f>MID(Main!AP75,34,1)</f>
        <v/>
      </c>
      <c r="AJ215" s="18" t="str">
        <f>MID(Main!AP75,35,1)</f>
        <v/>
      </c>
      <c r="AK215" s="18" t="str">
        <f>MID(Main!AP75,36,1)</f>
        <v/>
      </c>
      <c r="AL215" s="18" t="str">
        <f>MID(Main!AP75,37,1)</f>
        <v/>
      </c>
      <c r="AM215" s="18" t="str">
        <f>MID(Main!AP75,38,1)</f>
        <v/>
      </c>
      <c r="AN215" s="18" t="str">
        <f>MID(Main!AP75,39,1)</f>
        <v/>
      </c>
      <c r="AO215" s="18" t="str">
        <f>MID(Main!AP75,40,1)</f>
        <v/>
      </c>
      <c r="AP215" s="18" t="str">
        <f>MID(Main!AP75,41,1)</f>
        <v/>
      </c>
      <c r="AQ215" s="18" t="str">
        <f>MID(Main!AP75,42,1)</f>
        <v/>
      </c>
      <c r="AR215" s="194" t="str">
        <f>IF(Main!W75="","",Main!W75)</f>
        <v>B</v>
      </c>
      <c r="AS215" s="194" t="str">
        <f>IF(Main!X75="","",Main!X75)</f>
        <v/>
      </c>
      <c r="AT215" s="194" t="str">
        <f>IF(Main!Y75="","",Main!Y75)</f>
        <v/>
      </c>
      <c r="AU215" s="194" t="str">
        <f>IF(Main!Z75="","",Main!Z75)</f>
        <v>01</v>
      </c>
      <c r="AV215" s="194" t="str">
        <f>IF(Main!AA75="","",Main!AA75)</f>
        <v>07</v>
      </c>
      <c r="AW215" s="194" t="str">
        <f>IF(Main!AB75="","",Main!AB75)</f>
        <v>2058</v>
      </c>
      <c r="AX215" s="194" t="str">
        <f>IF(Main!AC75="","",Main!AC75)</f>
        <v>A</v>
      </c>
      <c r="AY215" s="194" t="str">
        <f>IF(Main!AD75="","",Main!AD75)</f>
        <v>01T</v>
      </c>
      <c r="AZ215" s="194" t="str">
        <f>IF(Main!AE75="","",Main!AE75)</f>
        <v>02T</v>
      </c>
      <c r="BA215" s="194" t="str">
        <f>IF(Main!AF75="","",Main!AF75)</f>
        <v>09H</v>
      </c>
      <c r="BB215" s="194" t="str">
        <f>IF(Main!AG75="","",Main!AG75)</f>
        <v>13E</v>
      </c>
      <c r="BC215" s="194" t="str">
        <f>IF(Main!AH75="","",Main!AH75)</f>
        <v>T</v>
      </c>
      <c r="BD215" s="194" t="str">
        <f>IF(Main!AI75="","",Main!AI75)</f>
        <v>15T</v>
      </c>
      <c r="BE215" s="194" t="str">
        <f>IF(Main!AJ75="","",Main!AJ75)</f>
        <v>19T</v>
      </c>
      <c r="BF215" s="194" t="str">
        <f>IF(Main!AK75="","",Main!AK75)</f>
        <v>21T</v>
      </c>
      <c r="BG215" s="194">
        <f>IF(Main!AL75="","",Main!AL75)</f>
        <v>6</v>
      </c>
      <c r="BH215" s="194" t="str">
        <f>IF(Main!AM75="","",Main!AM75)</f>
        <v/>
      </c>
      <c r="BI215" s="197" t="str">
        <f>IF(Main!AN75="","",Main!AN75)</f>
        <v>Fee Paid Rs: 125</v>
      </c>
    </row>
    <row r="216" spans="1:61" ht="15" customHeight="1">
      <c r="A216" s="201"/>
      <c r="B216" s="19" t="str">
        <f>MID(Main!AQ75,1,1)</f>
        <v>M</v>
      </c>
      <c r="C216" s="19" t="str">
        <f>MID(Main!AQ75,2,1)</f>
        <v>A</v>
      </c>
      <c r="D216" s="19" t="str">
        <f>MID(Main!AQ75,3,1)</f>
        <v>N</v>
      </c>
      <c r="E216" s="19" t="str">
        <f>MID(Main!AQ75,4,1)</f>
        <v>G</v>
      </c>
      <c r="F216" s="19" t="str">
        <f>MID(Main!AQ75,5,1)</f>
        <v>A</v>
      </c>
      <c r="G216" s="19" t="str">
        <f>MID(Main!AQ75,6,1)</f>
        <v>L</v>
      </c>
      <c r="H216" s="19" t="str">
        <f>MID(Main!AQ75,7,1)</f>
        <v>A</v>
      </c>
      <c r="I216" s="19" t="str">
        <f>MID(Main!AQ75,8,1)</f>
        <v>M</v>
      </c>
      <c r="J216" s="19" t="str">
        <f>MID(Main!AQ75,9,1)</f>
        <v xml:space="preserve"> </v>
      </c>
      <c r="K216" s="19" t="str">
        <f>MID(Main!AQ75,10,1)</f>
        <v>V</v>
      </c>
      <c r="L216" s="19" t="str">
        <f>MID(Main!AQ75,11,1)</f>
        <v>E</v>
      </c>
      <c r="M216" s="19" t="str">
        <f>MID(Main!AQ75,12,1)</f>
        <v>N</v>
      </c>
      <c r="N216" s="19" t="str">
        <f>MID(Main!AQ75,13,1)</f>
        <v>K</v>
      </c>
      <c r="O216" s="19" t="str">
        <f>MID(Main!AQ75,14,1)</f>
        <v>A</v>
      </c>
      <c r="P216" s="19" t="str">
        <f>MID(Main!AQ75,15,1)</f>
        <v>T</v>
      </c>
      <c r="Q216" s="19" t="str">
        <f>MID(Main!AQ75,16,1)</f>
        <v>A</v>
      </c>
      <c r="R216" s="19" t="str">
        <f>MID(Main!AQ75,17,1)</f>
        <v>R</v>
      </c>
      <c r="S216" s="19" t="str">
        <f>MID(Main!AQ75,18,1)</f>
        <v>A</v>
      </c>
      <c r="T216" s="19" t="str">
        <f>MID(Main!AQ75,19,1)</f>
        <v>M</v>
      </c>
      <c r="U216" s="19" t="str">
        <f>MID(Main!AQ75,20,1)</f>
        <v>A</v>
      </c>
      <c r="V216" s="19" t="str">
        <f>MID(Main!AQ75,21,1)</f>
        <v>N</v>
      </c>
      <c r="W216" s="19" t="str">
        <f>MID(Main!AQ75,22,1)</f>
        <v>A</v>
      </c>
      <c r="X216" s="19" t="str">
        <f>MID(Main!AQ75,23,1)</f>
        <v>I</v>
      </c>
      <c r="Y216" s="19" t="str">
        <f>MID(Main!AQ75,24,1)</f>
        <v>A</v>
      </c>
      <c r="Z216" s="19" t="str">
        <f>MID(Main!AQ75,25,1)</f>
        <v>H</v>
      </c>
      <c r="AA216" s="19" t="str">
        <f>MID(Main!AQ75,26,1)</f>
        <v/>
      </c>
      <c r="AB216" s="19" t="str">
        <f>MID(Main!AQ75,27,1)</f>
        <v/>
      </c>
      <c r="AC216" s="19" t="str">
        <f>MID(Main!AQ75,28,1)</f>
        <v/>
      </c>
      <c r="AD216" s="19" t="str">
        <f>MID(Main!AQ75,29,1)</f>
        <v/>
      </c>
      <c r="AE216" s="19" t="str">
        <f>MID(Main!AQ75,30,1)</f>
        <v/>
      </c>
      <c r="AF216" s="19" t="str">
        <f>MID(Main!AQ75,31,1)</f>
        <v/>
      </c>
      <c r="AG216" s="19" t="str">
        <f>MID(Main!AQ75,32,1)</f>
        <v/>
      </c>
      <c r="AH216" s="19" t="str">
        <f>MID(Main!AQ75,33,1)</f>
        <v/>
      </c>
      <c r="AI216" s="19" t="str">
        <f>MID(Main!AQ75,34,1)</f>
        <v/>
      </c>
      <c r="AJ216" s="19" t="str">
        <f>MID(Main!AQ75,35,1)</f>
        <v/>
      </c>
      <c r="AK216" s="19" t="str">
        <f>MID(Main!AQ75,36,1)</f>
        <v/>
      </c>
      <c r="AL216" s="19" t="str">
        <f>MID(Main!AQ75,37,1)</f>
        <v/>
      </c>
      <c r="AM216" s="19" t="str">
        <f>MID(Main!AQ75,38,1)</f>
        <v/>
      </c>
      <c r="AN216" s="19" t="str">
        <f>MID(Main!AQ75,39,1)</f>
        <v/>
      </c>
      <c r="AO216" s="19" t="str">
        <f>MID(Main!AQ75,40,1)</f>
        <v/>
      </c>
      <c r="AP216" s="19" t="str">
        <f>MID(Main!AQ75,41,1)</f>
        <v/>
      </c>
      <c r="AQ216" s="19" t="str">
        <f>MID(Main!AQ75,42,1)</f>
        <v/>
      </c>
      <c r="AR216" s="195"/>
      <c r="AS216" s="195"/>
      <c r="AT216" s="195"/>
      <c r="AU216" s="195"/>
      <c r="AV216" s="195"/>
      <c r="AW216" s="195"/>
      <c r="AX216" s="195"/>
      <c r="AY216" s="195"/>
      <c r="AZ216" s="195"/>
      <c r="BA216" s="195"/>
      <c r="BB216" s="195"/>
      <c r="BC216" s="195"/>
      <c r="BD216" s="195"/>
      <c r="BE216" s="195"/>
      <c r="BF216" s="195"/>
      <c r="BG216" s="195"/>
      <c r="BH216" s="195"/>
      <c r="BI216" s="198"/>
    </row>
    <row r="217" spans="1:61" ht="15" customHeight="1">
      <c r="A217" s="202"/>
      <c r="B217" s="20" t="str">
        <f>MID(Main!AR75,1,1)</f>
        <v>M</v>
      </c>
      <c r="C217" s="20" t="str">
        <f>MID(Main!AR75,2,1)</f>
        <v>A</v>
      </c>
      <c r="D217" s="20" t="str">
        <f>MID(Main!AR75,3,1)</f>
        <v>N</v>
      </c>
      <c r="E217" s="20" t="str">
        <f>MID(Main!AR75,4,1)</f>
        <v>G</v>
      </c>
      <c r="F217" s="20" t="str">
        <f>MID(Main!AR75,5,1)</f>
        <v>A</v>
      </c>
      <c r="G217" s="20" t="str">
        <f>MID(Main!AR75,6,1)</f>
        <v>L</v>
      </c>
      <c r="H217" s="20" t="str">
        <f>MID(Main!AR75,7,1)</f>
        <v>A</v>
      </c>
      <c r="I217" s="20" t="str">
        <f>MID(Main!AR75,8,1)</f>
        <v>M</v>
      </c>
      <c r="J217" s="20" t="str">
        <f>MID(Main!AR75,9,1)</f>
        <v xml:space="preserve"> </v>
      </c>
      <c r="K217" s="20" t="str">
        <f>MID(Main!AR75,10,1)</f>
        <v>N</v>
      </c>
      <c r="L217" s="20" t="str">
        <f>MID(Main!AR75,11,1)</f>
        <v>A</v>
      </c>
      <c r="M217" s="20" t="str">
        <f>MID(Main!AR75,12,1)</f>
        <v>G</v>
      </c>
      <c r="N217" s="20" t="str">
        <f>MID(Main!AR75,13,1)</f>
        <v>A</v>
      </c>
      <c r="O217" s="20" t="str">
        <f>MID(Main!AR75,14,1)</f>
        <v>M</v>
      </c>
      <c r="P217" s="20" t="str">
        <f>MID(Main!AR75,15,1)</f>
        <v>A</v>
      </c>
      <c r="Q217" s="20" t="str">
        <f>MID(Main!AR75,16,1)</f>
        <v>N</v>
      </c>
      <c r="R217" s="20" t="str">
        <f>MID(Main!AR75,17,1)</f>
        <v>I</v>
      </c>
      <c r="S217" s="20" t="str">
        <f>MID(Main!AR75,18,1)</f>
        <v/>
      </c>
      <c r="T217" s="20" t="str">
        <f>MID(Main!AR75,19,1)</f>
        <v/>
      </c>
      <c r="U217" s="20" t="str">
        <f>MID(Main!AR75,20,1)</f>
        <v/>
      </c>
      <c r="V217" s="20" t="str">
        <f>MID(Main!AR75,21,1)</f>
        <v/>
      </c>
      <c r="W217" s="20" t="str">
        <f>MID(Main!AR75,22,1)</f>
        <v/>
      </c>
      <c r="X217" s="20" t="str">
        <f>MID(Main!AR75,23,1)</f>
        <v/>
      </c>
      <c r="Y217" s="20" t="str">
        <f>MID(Main!AR75,24,1)</f>
        <v/>
      </c>
      <c r="Z217" s="20" t="str">
        <f>MID(Main!AR75,25,1)</f>
        <v/>
      </c>
      <c r="AA217" s="20" t="str">
        <f>MID(Main!AR75,26,1)</f>
        <v/>
      </c>
      <c r="AB217" s="20" t="str">
        <f>MID(Main!AR75,27,1)</f>
        <v/>
      </c>
      <c r="AC217" s="20" t="str">
        <f>MID(Main!AR75,28,1)</f>
        <v/>
      </c>
      <c r="AD217" s="20" t="str">
        <f>MID(Main!AR75,29,1)</f>
        <v/>
      </c>
      <c r="AE217" s="20" t="str">
        <f>MID(Main!AR75,30,1)</f>
        <v/>
      </c>
      <c r="AF217" s="20" t="str">
        <f>MID(Main!AR75,31,1)</f>
        <v/>
      </c>
      <c r="AG217" s="20" t="str">
        <f>MID(Main!AR75,32,1)</f>
        <v/>
      </c>
      <c r="AH217" s="20" t="str">
        <f>MID(Main!AR75,33,1)</f>
        <v/>
      </c>
      <c r="AI217" s="20" t="str">
        <f>MID(Main!AR75,34,1)</f>
        <v/>
      </c>
      <c r="AJ217" s="20" t="str">
        <f>MID(Main!AR75,35,1)</f>
        <v/>
      </c>
      <c r="AK217" s="20" t="str">
        <f>MID(Main!AR75,36,1)</f>
        <v/>
      </c>
      <c r="AL217" s="20" t="str">
        <f>MID(Main!AR75,37,1)</f>
        <v/>
      </c>
      <c r="AM217" s="20" t="str">
        <f>MID(Main!AR75,38,1)</f>
        <v/>
      </c>
      <c r="AN217" s="20" t="str">
        <f>MID(Main!AR75,39,1)</f>
        <v/>
      </c>
      <c r="AO217" s="20" t="str">
        <f>MID(Main!AR75,40,1)</f>
        <v/>
      </c>
      <c r="AP217" s="20" t="str">
        <f>MID(Main!AR75,41,1)</f>
        <v/>
      </c>
      <c r="AQ217" s="20" t="str">
        <f>MID(Main!AR75,42,1)</f>
        <v/>
      </c>
      <c r="AR217" s="196"/>
      <c r="AS217" s="196"/>
      <c r="AT217" s="196"/>
      <c r="AU217" s="196"/>
      <c r="AV217" s="196"/>
      <c r="AW217" s="196"/>
      <c r="AX217" s="196"/>
      <c r="AY217" s="196"/>
      <c r="AZ217" s="196"/>
      <c r="BA217" s="196"/>
      <c r="BB217" s="196"/>
      <c r="BC217" s="196"/>
      <c r="BD217" s="196"/>
      <c r="BE217" s="196"/>
      <c r="BF217" s="196"/>
      <c r="BG217" s="196"/>
      <c r="BH217" s="196"/>
      <c r="BI217" s="199"/>
    </row>
    <row r="218" spans="1:61" ht="15" customHeight="1">
      <c r="A218" s="200">
        <f>IF(AR218="","",SUBTOTAL(103,$AR$8:AR218))</f>
        <v>71</v>
      </c>
      <c r="B218" s="18" t="str">
        <f>MID(Main!AP76,1,1)</f>
        <v>S</v>
      </c>
      <c r="C218" s="18" t="str">
        <f>MID(Main!AP76,2,1)</f>
        <v>H</v>
      </c>
      <c r="D218" s="18" t="str">
        <f>MID(Main!AP76,3,1)</f>
        <v>A</v>
      </c>
      <c r="E218" s="18" t="str">
        <f>MID(Main!AP76,4,1)</f>
        <v>I</v>
      </c>
      <c r="F218" s="18" t="str">
        <f>MID(Main!AP76,5,1)</f>
        <v>K</v>
      </c>
      <c r="G218" s="18" t="str">
        <f>MID(Main!AP76,6,1)</f>
        <v xml:space="preserve"> </v>
      </c>
      <c r="H218" s="18" t="str">
        <f>MID(Main!AP76,7,1)</f>
        <v>A</v>
      </c>
      <c r="I218" s="18" t="str">
        <f>MID(Main!AP76,8,1)</f>
        <v>F</v>
      </c>
      <c r="J218" s="18" t="str">
        <f>MID(Main!AP76,9,1)</f>
        <v>R</v>
      </c>
      <c r="K218" s="18" t="str">
        <f>MID(Main!AP76,10,1)</f>
        <v>E</v>
      </c>
      <c r="L218" s="18" t="str">
        <f>MID(Main!AP76,11,1)</f>
        <v>E</v>
      </c>
      <c r="M218" s="18" t="str">
        <f>MID(Main!AP76,12,1)</f>
        <v>N</v>
      </c>
      <c r="N218" s="18" t="str">
        <f>MID(Main!AP76,13,1)</f>
        <v/>
      </c>
      <c r="O218" s="18" t="str">
        <f>MID(Main!AP76,14,1)</f>
        <v/>
      </c>
      <c r="P218" s="18" t="str">
        <f>MID(Main!AP76,15,1)</f>
        <v/>
      </c>
      <c r="Q218" s="18" t="str">
        <f>MID(Main!AP76,16,1)</f>
        <v/>
      </c>
      <c r="R218" s="18" t="str">
        <f>MID(Main!AP76,17,1)</f>
        <v/>
      </c>
      <c r="S218" s="18" t="str">
        <f>MID(Main!AP76,18,1)</f>
        <v/>
      </c>
      <c r="T218" s="18" t="str">
        <f>MID(Main!AP76,19,1)</f>
        <v/>
      </c>
      <c r="U218" s="18" t="str">
        <f>MID(Main!AP76,20,1)</f>
        <v/>
      </c>
      <c r="V218" s="18" t="str">
        <f>MID(Main!AP76,21,1)</f>
        <v/>
      </c>
      <c r="W218" s="18" t="str">
        <f>MID(Main!AP76,22,1)</f>
        <v/>
      </c>
      <c r="X218" s="18" t="str">
        <f>MID(Main!AP76,23,1)</f>
        <v/>
      </c>
      <c r="Y218" s="18" t="str">
        <f>MID(Main!AP76,24,1)</f>
        <v/>
      </c>
      <c r="Z218" s="18" t="str">
        <f>MID(Main!AP76,25,1)</f>
        <v/>
      </c>
      <c r="AA218" s="18" t="str">
        <f>MID(Main!AP76,26,1)</f>
        <v/>
      </c>
      <c r="AB218" s="18" t="str">
        <f>MID(Main!AP76,27,1)</f>
        <v/>
      </c>
      <c r="AC218" s="18" t="str">
        <f>MID(Main!AP76,28,1)</f>
        <v/>
      </c>
      <c r="AD218" s="18" t="str">
        <f>MID(Main!AP76,29,1)</f>
        <v/>
      </c>
      <c r="AE218" s="18" t="str">
        <f>MID(Main!AP76,30,1)</f>
        <v/>
      </c>
      <c r="AF218" s="18" t="str">
        <f>MID(Main!AP76,31,1)</f>
        <v/>
      </c>
      <c r="AG218" s="18" t="str">
        <f>MID(Main!AP76,32,1)</f>
        <v/>
      </c>
      <c r="AH218" s="18" t="str">
        <f>MID(Main!AP76,33,1)</f>
        <v/>
      </c>
      <c r="AI218" s="18" t="str">
        <f>MID(Main!AP76,34,1)</f>
        <v/>
      </c>
      <c r="AJ218" s="18" t="str">
        <f>MID(Main!AP76,35,1)</f>
        <v/>
      </c>
      <c r="AK218" s="18" t="str">
        <f>MID(Main!AP76,36,1)</f>
        <v/>
      </c>
      <c r="AL218" s="18" t="str">
        <f>MID(Main!AP76,37,1)</f>
        <v/>
      </c>
      <c r="AM218" s="18" t="str">
        <f>MID(Main!AP76,38,1)</f>
        <v/>
      </c>
      <c r="AN218" s="18" t="str">
        <f>MID(Main!AP76,39,1)</f>
        <v/>
      </c>
      <c r="AO218" s="18" t="str">
        <f>MID(Main!AP76,40,1)</f>
        <v/>
      </c>
      <c r="AP218" s="18" t="str">
        <f>MID(Main!AP76,41,1)</f>
        <v/>
      </c>
      <c r="AQ218" s="18" t="str">
        <f>MID(Main!AP76,42,1)</f>
        <v/>
      </c>
      <c r="AR218" s="194" t="str">
        <f>IF(Main!W76="","",Main!W76)</f>
        <v>G</v>
      </c>
      <c r="AS218" s="194" t="str">
        <f>IF(Main!X76="","",Main!X76)</f>
        <v/>
      </c>
      <c r="AT218" s="194" t="str">
        <f>IF(Main!Y76="","",Main!Y76)</f>
        <v/>
      </c>
      <c r="AU218" s="194" t="str">
        <f>IF(Main!Z76="","",Main!Z76)</f>
        <v>01</v>
      </c>
      <c r="AV218" s="194" t="str">
        <f>IF(Main!AA76="","",Main!AA76)</f>
        <v>07</v>
      </c>
      <c r="AW218" s="194" t="str">
        <f>IF(Main!AB76="","",Main!AB76)</f>
        <v>2059</v>
      </c>
      <c r="AX218" s="194" t="str">
        <f>IF(Main!AC76="","",Main!AC76)</f>
        <v>A</v>
      </c>
      <c r="AY218" s="194" t="str">
        <f>IF(Main!AD76="","",Main!AD76)</f>
        <v>01T</v>
      </c>
      <c r="AZ218" s="194" t="str">
        <f>IF(Main!AE76="","",Main!AE76)</f>
        <v>02T</v>
      </c>
      <c r="BA218" s="194" t="str">
        <f>IF(Main!AF76="","",Main!AF76)</f>
        <v>09H</v>
      </c>
      <c r="BB218" s="194" t="str">
        <f>IF(Main!AG76="","",Main!AG76)</f>
        <v>29E</v>
      </c>
      <c r="BC218" s="194" t="str">
        <f>IF(Main!AH76="","",Main!AH76)</f>
        <v>E</v>
      </c>
      <c r="BD218" s="194" t="str">
        <f>IF(Main!AI76="","",Main!AI76)</f>
        <v>15E</v>
      </c>
      <c r="BE218" s="194" t="str">
        <f>IF(Main!AJ76="","",Main!AJ76)</f>
        <v>19E</v>
      </c>
      <c r="BF218" s="194" t="str">
        <f>IF(Main!AK76="","",Main!AK76)</f>
        <v>21E</v>
      </c>
      <c r="BG218" s="194">
        <f>IF(Main!AL76="","",Main!AL76)</f>
        <v>6</v>
      </c>
      <c r="BH218" s="194" t="str">
        <f>IF(Main!AM76="","",Main!AM76)</f>
        <v/>
      </c>
      <c r="BI218" s="197" t="str">
        <f>IF(Main!AN76="","",Main!AN76)</f>
        <v>Fee Paid Rs: 125</v>
      </c>
    </row>
    <row r="219" spans="1:61" ht="15" customHeight="1">
      <c r="A219" s="201"/>
      <c r="B219" s="19" t="str">
        <f>MID(Main!AQ76,1,1)</f>
        <v>S</v>
      </c>
      <c r="C219" s="19" t="str">
        <f>MID(Main!AQ76,2,1)</f>
        <v>H</v>
      </c>
      <c r="D219" s="19" t="str">
        <f>MID(Main!AQ76,3,1)</f>
        <v>A</v>
      </c>
      <c r="E219" s="19" t="str">
        <f>MID(Main!AQ76,4,1)</f>
        <v>I</v>
      </c>
      <c r="F219" s="19" t="str">
        <f>MID(Main!AQ76,5,1)</f>
        <v>K</v>
      </c>
      <c r="G219" s="19" t="str">
        <f>MID(Main!AQ76,6,1)</f>
        <v xml:space="preserve"> </v>
      </c>
      <c r="H219" s="19" t="str">
        <f>MID(Main!AQ76,7,1)</f>
        <v>V</v>
      </c>
      <c r="I219" s="19" t="str">
        <f>MID(Main!AQ76,8,1)</f>
        <v>E</v>
      </c>
      <c r="J219" s="19" t="str">
        <f>MID(Main!AQ76,9,1)</f>
        <v>N</v>
      </c>
      <c r="K219" s="19" t="str">
        <f>MID(Main!AQ76,10,1)</f>
        <v>K</v>
      </c>
      <c r="L219" s="19" t="str">
        <f>MID(Main!AQ76,11,1)</f>
        <v>A</v>
      </c>
      <c r="M219" s="19" t="str">
        <f>MID(Main!AQ76,12,1)</f>
        <v>T</v>
      </c>
      <c r="N219" s="19" t="str">
        <f>MID(Main!AQ76,13,1)</f>
        <v>A</v>
      </c>
      <c r="O219" s="19" t="str">
        <f>MID(Main!AQ76,14,1)</f>
        <v>R</v>
      </c>
      <c r="P219" s="19" t="str">
        <f>MID(Main!AQ76,15,1)</f>
        <v>A</v>
      </c>
      <c r="Q219" s="19" t="str">
        <f>MID(Main!AQ76,16,1)</f>
        <v>M</v>
      </c>
      <c r="R219" s="19" t="str">
        <f>MID(Main!AQ76,17,1)</f>
        <v>A</v>
      </c>
      <c r="S219" s="19" t="str">
        <f>MID(Main!AQ76,18,1)</f>
        <v>N</v>
      </c>
      <c r="T219" s="19" t="str">
        <f>MID(Main!AQ76,19,1)</f>
        <v>A</v>
      </c>
      <c r="U219" s="19" t="str">
        <f>MID(Main!AQ76,20,1)</f>
        <v>I</v>
      </c>
      <c r="V219" s="19" t="str">
        <f>MID(Main!AQ76,21,1)</f>
        <v>A</v>
      </c>
      <c r="W219" s="19" t="str">
        <f>MID(Main!AQ76,22,1)</f>
        <v>H</v>
      </c>
      <c r="X219" s="19" t="str">
        <f>MID(Main!AQ76,23,1)</f>
        <v/>
      </c>
      <c r="Y219" s="19" t="str">
        <f>MID(Main!AQ76,24,1)</f>
        <v/>
      </c>
      <c r="Z219" s="19" t="str">
        <f>MID(Main!AQ76,25,1)</f>
        <v/>
      </c>
      <c r="AA219" s="19" t="str">
        <f>MID(Main!AQ76,26,1)</f>
        <v/>
      </c>
      <c r="AB219" s="19" t="str">
        <f>MID(Main!AQ76,27,1)</f>
        <v/>
      </c>
      <c r="AC219" s="19" t="str">
        <f>MID(Main!AQ76,28,1)</f>
        <v/>
      </c>
      <c r="AD219" s="19" t="str">
        <f>MID(Main!AQ76,29,1)</f>
        <v/>
      </c>
      <c r="AE219" s="19" t="str">
        <f>MID(Main!AQ76,30,1)</f>
        <v/>
      </c>
      <c r="AF219" s="19" t="str">
        <f>MID(Main!AQ76,31,1)</f>
        <v/>
      </c>
      <c r="AG219" s="19" t="str">
        <f>MID(Main!AQ76,32,1)</f>
        <v/>
      </c>
      <c r="AH219" s="19" t="str">
        <f>MID(Main!AQ76,33,1)</f>
        <v/>
      </c>
      <c r="AI219" s="19" t="str">
        <f>MID(Main!AQ76,34,1)</f>
        <v/>
      </c>
      <c r="AJ219" s="19" t="str">
        <f>MID(Main!AQ76,35,1)</f>
        <v/>
      </c>
      <c r="AK219" s="19" t="str">
        <f>MID(Main!AQ76,36,1)</f>
        <v/>
      </c>
      <c r="AL219" s="19" t="str">
        <f>MID(Main!AQ76,37,1)</f>
        <v/>
      </c>
      <c r="AM219" s="19" t="str">
        <f>MID(Main!AQ76,38,1)</f>
        <v/>
      </c>
      <c r="AN219" s="19" t="str">
        <f>MID(Main!AQ76,39,1)</f>
        <v/>
      </c>
      <c r="AO219" s="19" t="str">
        <f>MID(Main!AQ76,40,1)</f>
        <v/>
      </c>
      <c r="AP219" s="19" t="str">
        <f>MID(Main!AQ76,41,1)</f>
        <v/>
      </c>
      <c r="AQ219" s="19" t="str">
        <f>MID(Main!AQ76,42,1)</f>
        <v/>
      </c>
      <c r="AR219" s="195"/>
      <c r="AS219" s="195"/>
      <c r="AT219" s="195"/>
      <c r="AU219" s="195"/>
      <c r="AV219" s="195"/>
      <c r="AW219" s="195"/>
      <c r="AX219" s="195"/>
      <c r="AY219" s="195"/>
      <c r="AZ219" s="195"/>
      <c r="BA219" s="195"/>
      <c r="BB219" s="195"/>
      <c r="BC219" s="195"/>
      <c r="BD219" s="195"/>
      <c r="BE219" s="195"/>
      <c r="BF219" s="195"/>
      <c r="BG219" s="195"/>
      <c r="BH219" s="195"/>
      <c r="BI219" s="198"/>
    </row>
    <row r="220" spans="1:61" ht="15" customHeight="1">
      <c r="A220" s="202"/>
      <c r="B220" s="20" t="str">
        <f>MID(Main!AR76,1,1)</f>
        <v>S</v>
      </c>
      <c r="C220" s="20" t="str">
        <f>MID(Main!AR76,2,1)</f>
        <v>H</v>
      </c>
      <c r="D220" s="20" t="str">
        <f>MID(Main!AR76,3,1)</f>
        <v>A</v>
      </c>
      <c r="E220" s="20" t="str">
        <f>MID(Main!AR76,4,1)</f>
        <v>I</v>
      </c>
      <c r="F220" s="20" t="str">
        <f>MID(Main!AR76,5,1)</f>
        <v>K</v>
      </c>
      <c r="G220" s="20" t="str">
        <f>MID(Main!AR76,6,1)</f>
        <v xml:space="preserve"> </v>
      </c>
      <c r="H220" s="20" t="str">
        <f>MID(Main!AR76,7,1)</f>
        <v>N</v>
      </c>
      <c r="I220" s="20" t="str">
        <f>MID(Main!AR76,8,1)</f>
        <v>A</v>
      </c>
      <c r="J220" s="20" t="str">
        <f>MID(Main!AR76,9,1)</f>
        <v>G</v>
      </c>
      <c r="K220" s="20" t="str">
        <f>MID(Main!AR76,10,1)</f>
        <v>A</v>
      </c>
      <c r="L220" s="20" t="str">
        <f>MID(Main!AR76,11,1)</f>
        <v>M</v>
      </c>
      <c r="M220" s="20" t="str">
        <f>MID(Main!AR76,12,1)</f>
        <v>A</v>
      </c>
      <c r="N220" s="20" t="str">
        <f>MID(Main!AR76,13,1)</f>
        <v>N</v>
      </c>
      <c r="O220" s="20" t="str">
        <f>MID(Main!AR76,14,1)</f>
        <v>I</v>
      </c>
      <c r="P220" s="20" t="str">
        <f>MID(Main!AR76,15,1)</f>
        <v/>
      </c>
      <c r="Q220" s="20" t="str">
        <f>MID(Main!AR76,16,1)</f>
        <v/>
      </c>
      <c r="R220" s="20" t="str">
        <f>MID(Main!AR76,17,1)</f>
        <v/>
      </c>
      <c r="S220" s="20" t="str">
        <f>MID(Main!AR76,18,1)</f>
        <v/>
      </c>
      <c r="T220" s="20" t="str">
        <f>MID(Main!AR76,19,1)</f>
        <v/>
      </c>
      <c r="U220" s="20" t="str">
        <f>MID(Main!AR76,20,1)</f>
        <v/>
      </c>
      <c r="V220" s="20" t="str">
        <f>MID(Main!AR76,21,1)</f>
        <v/>
      </c>
      <c r="W220" s="20" t="str">
        <f>MID(Main!AR76,22,1)</f>
        <v/>
      </c>
      <c r="X220" s="20" t="str">
        <f>MID(Main!AR76,23,1)</f>
        <v/>
      </c>
      <c r="Y220" s="20" t="str">
        <f>MID(Main!AR76,24,1)</f>
        <v/>
      </c>
      <c r="Z220" s="20" t="str">
        <f>MID(Main!AR76,25,1)</f>
        <v/>
      </c>
      <c r="AA220" s="20" t="str">
        <f>MID(Main!AR76,26,1)</f>
        <v/>
      </c>
      <c r="AB220" s="20" t="str">
        <f>MID(Main!AR76,27,1)</f>
        <v/>
      </c>
      <c r="AC220" s="20" t="str">
        <f>MID(Main!AR76,28,1)</f>
        <v/>
      </c>
      <c r="AD220" s="20" t="str">
        <f>MID(Main!AR76,29,1)</f>
        <v/>
      </c>
      <c r="AE220" s="20" t="str">
        <f>MID(Main!AR76,30,1)</f>
        <v/>
      </c>
      <c r="AF220" s="20" t="str">
        <f>MID(Main!AR76,31,1)</f>
        <v/>
      </c>
      <c r="AG220" s="20" t="str">
        <f>MID(Main!AR76,32,1)</f>
        <v/>
      </c>
      <c r="AH220" s="20" t="str">
        <f>MID(Main!AR76,33,1)</f>
        <v/>
      </c>
      <c r="AI220" s="20" t="str">
        <f>MID(Main!AR76,34,1)</f>
        <v/>
      </c>
      <c r="AJ220" s="20" t="str">
        <f>MID(Main!AR76,35,1)</f>
        <v/>
      </c>
      <c r="AK220" s="20" t="str">
        <f>MID(Main!AR76,36,1)</f>
        <v/>
      </c>
      <c r="AL220" s="20" t="str">
        <f>MID(Main!AR76,37,1)</f>
        <v/>
      </c>
      <c r="AM220" s="20" t="str">
        <f>MID(Main!AR76,38,1)</f>
        <v/>
      </c>
      <c r="AN220" s="20" t="str">
        <f>MID(Main!AR76,39,1)</f>
        <v/>
      </c>
      <c r="AO220" s="20" t="str">
        <f>MID(Main!AR76,40,1)</f>
        <v/>
      </c>
      <c r="AP220" s="20" t="str">
        <f>MID(Main!AR76,41,1)</f>
        <v/>
      </c>
      <c r="AQ220" s="20" t="str">
        <f>MID(Main!AR76,42,1)</f>
        <v/>
      </c>
      <c r="AR220" s="196"/>
      <c r="AS220" s="196"/>
      <c r="AT220" s="196"/>
      <c r="AU220" s="196"/>
      <c r="AV220" s="196"/>
      <c r="AW220" s="196"/>
      <c r="AX220" s="196"/>
      <c r="AY220" s="196"/>
      <c r="AZ220" s="196"/>
      <c r="BA220" s="196"/>
      <c r="BB220" s="196"/>
      <c r="BC220" s="196"/>
      <c r="BD220" s="196"/>
      <c r="BE220" s="196"/>
      <c r="BF220" s="196"/>
      <c r="BG220" s="196"/>
      <c r="BH220" s="196"/>
      <c r="BI220" s="199"/>
    </row>
    <row r="221" spans="1:61" ht="15" customHeight="1">
      <c r="A221" s="200">
        <f>IF(AR221="","",SUBTOTAL(103,$AR$8:AR221))</f>
        <v>72</v>
      </c>
      <c r="B221" s="18" t="str">
        <f>MID(Main!AP77,1,1)</f>
        <v>P</v>
      </c>
      <c r="C221" s="18" t="str">
        <f>MID(Main!AP77,2,1)</f>
        <v>O</v>
      </c>
      <c r="D221" s="18" t="str">
        <f>MID(Main!AP77,3,1)</f>
        <v>N</v>
      </c>
      <c r="E221" s="18" t="str">
        <f>MID(Main!AP77,4,1)</f>
        <v>N</v>
      </c>
      <c r="F221" s="18" t="str">
        <f>MID(Main!AP77,5,1)</f>
        <v>E</v>
      </c>
      <c r="G221" s="18" t="str">
        <f>MID(Main!AP77,6,1)</f>
        <v>R</v>
      </c>
      <c r="H221" s="18" t="str">
        <f>MID(Main!AP77,7,1)</f>
        <v>I</v>
      </c>
      <c r="I221" s="18" t="str">
        <f>MID(Main!AP77,8,1)</f>
        <v xml:space="preserve"> </v>
      </c>
      <c r="J221" s="18" t="str">
        <f>MID(Main!AP77,9,1)</f>
        <v>A</v>
      </c>
      <c r="K221" s="18" t="str">
        <f>MID(Main!AP77,10,1)</f>
        <v>N</v>
      </c>
      <c r="L221" s="18" t="str">
        <f>MID(Main!AP77,11,1)</f>
        <v>U</v>
      </c>
      <c r="M221" s="18" t="str">
        <f>MID(Main!AP77,12,1)</f>
        <v>J</v>
      </c>
      <c r="N221" s="18" t="str">
        <f>MID(Main!AP77,13,1)</f>
        <v>A</v>
      </c>
      <c r="O221" s="18" t="str">
        <f>MID(Main!AP77,14,1)</f>
        <v/>
      </c>
      <c r="P221" s="18" t="str">
        <f>MID(Main!AP77,15,1)</f>
        <v/>
      </c>
      <c r="Q221" s="18" t="str">
        <f>MID(Main!AP77,16,1)</f>
        <v/>
      </c>
      <c r="R221" s="18" t="str">
        <f>MID(Main!AP77,17,1)</f>
        <v/>
      </c>
      <c r="S221" s="18" t="str">
        <f>MID(Main!AP77,18,1)</f>
        <v/>
      </c>
      <c r="T221" s="18" t="str">
        <f>MID(Main!AP77,19,1)</f>
        <v/>
      </c>
      <c r="U221" s="18" t="str">
        <f>MID(Main!AP77,20,1)</f>
        <v/>
      </c>
      <c r="V221" s="18" t="str">
        <f>MID(Main!AP77,21,1)</f>
        <v/>
      </c>
      <c r="W221" s="18" t="str">
        <f>MID(Main!AP77,22,1)</f>
        <v/>
      </c>
      <c r="X221" s="18" t="str">
        <f>MID(Main!AP77,23,1)</f>
        <v/>
      </c>
      <c r="Y221" s="18" t="str">
        <f>MID(Main!AP77,24,1)</f>
        <v/>
      </c>
      <c r="Z221" s="18" t="str">
        <f>MID(Main!AP77,25,1)</f>
        <v/>
      </c>
      <c r="AA221" s="18" t="str">
        <f>MID(Main!AP77,26,1)</f>
        <v/>
      </c>
      <c r="AB221" s="18" t="str">
        <f>MID(Main!AP77,27,1)</f>
        <v/>
      </c>
      <c r="AC221" s="18" t="str">
        <f>MID(Main!AP77,28,1)</f>
        <v/>
      </c>
      <c r="AD221" s="18" t="str">
        <f>MID(Main!AP77,29,1)</f>
        <v/>
      </c>
      <c r="AE221" s="18" t="str">
        <f>MID(Main!AP77,30,1)</f>
        <v/>
      </c>
      <c r="AF221" s="18" t="str">
        <f>MID(Main!AP77,31,1)</f>
        <v/>
      </c>
      <c r="AG221" s="18" t="str">
        <f>MID(Main!AP77,32,1)</f>
        <v/>
      </c>
      <c r="AH221" s="18" t="str">
        <f>MID(Main!AP77,33,1)</f>
        <v/>
      </c>
      <c r="AI221" s="18" t="str">
        <f>MID(Main!AP77,34,1)</f>
        <v/>
      </c>
      <c r="AJ221" s="18" t="str">
        <f>MID(Main!AP77,35,1)</f>
        <v/>
      </c>
      <c r="AK221" s="18" t="str">
        <f>MID(Main!AP77,36,1)</f>
        <v/>
      </c>
      <c r="AL221" s="18" t="str">
        <f>MID(Main!AP77,37,1)</f>
        <v/>
      </c>
      <c r="AM221" s="18" t="str">
        <f>MID(Main!AP77,38,1)</f>
        <v/>
      </c>
      <c r="AN221" s="18" t="str">
        <f>MID(Main!AP77,39,1)</f>
        <v/>
      </c>
      <c r="AO221" s="18" t="str">
        <f>MID(Main!AP77,40,1)</f>
        <v/>
      </c>
      <c r="AP221" s="18" t="str">
        <f>MID(Main!AP77,41,1)</f>
        <v/>
      </c>
      <c r="AQ221" s="18" t="str">
        <f>MID(Main!AP77,42,1)</f>
        <v/>
      </c>
      <c r="AR221" s="194" t="str">
        <f>IF(Main!W77="","",Main!W77)</f>
        <v>G</v>
      </c>
      <c r="AS221" s="194" t="str">
        <f>IF(Main!X77="","",Main!X77)</f>
        <v/>
      </c>
      <c r="AT221" s="194" t="str">
        <f>IF(Main!Y77="","",Main!Y77)</f>
        <v/>
      </c>
      <c r="AU221" s="194" t="str">
        <f>IF(Main!Z77="","",Main!Z77)</f>
        <v>01</v>
      </c>
      <c r="AV221" s="194" t="str">
        <f>IF(Main!AA77="","",Main!AA77)</f>
        <v>07</v>
      </c>
      <c r="AW221" s="194" t="str">
        <f>IF(Main!AB77="","",Main!AB77)</f>
        <v>2060</v>
      </c>
      <c r="AX221" s="194" t="str">
        <f>IF(Main!AC77="","",Main!AC77)</f>
        <v>A</v>
      </c>
      <c r="AY221" s="194" t="str">
        <f>IF(Main!AD77="","",Main!AD77)</f>
        <v>01T</v>
      </c>
      <c r="AZ221" s="194" t="str">
        <f>IF(Main!AE77="","",Main!AE77)</f>
        <v>02T</v>
      </c>
      <c r="BA221" s="194" t="str">
        <f>IF(Main!AF77="","",Main!AF77)</f>
        <v>09H</v>
      </c>
      <c r="BB221" s="194" t="str">
        <f>IF(Main!AG77="","",Main!AG77)</f>
        <v>29E</v>
      </c>
      <c r="BC221" s="194" t="str">
        <f>IF(Main!AH77="","",Main!AH77)</f>
        <v>E</v>
      </c>
      <c r="BD221" s="194" t="str">
        <f>IF(Main!AI77="","",Main!AI77)</f>
        <v>15E</v>
      </c>
      <c r="BE221" s="194" t="str">
        <f>IF(Main!AJ77="","",Main!AJ77)</f>
        <v>19E</v>
      </c>
      <c r="BF221" s="194" t="str">
        <f>IF(Main!AK77="","",Main!AK77)</f>
        <v>21E</v>
      </c>
      <c r="BG221" s="194">
        <f>IF(Main!AL77="","",Main!AL77)</f>
        <v>6</v>
      </c>
      <c r="BH221" s="194" t="str">
        <f>IF(Main!AM77="","",Main!AM77)</f>
        <v/>
      </c>
      <c r="BI221" s="197" t="str">
        <f>IF(Main!AN77="","",Main!AN77)</f>
        <v>Fee Paid Rs: 125</v>
      </c>
    </row>
    <row r="222" spans="1:61" ht="15" customHeight="1">
      <c r="A222" s="201"/>
      <c r="B222" s="19" t="str">
        <f>MID(Main!AQ77,1,1)</f>
        <v>P</v>
      </c>
      <c r="C222" s="19" t="str">
        <f>MID(Main!AQ77,2,1)</f>
        <v>O</v>
      </c>
      <c r="D222" s="19" t="str">
        <f>MID(Main!AQ77,3,1)</f>
        <v>N</v>
      </c>
      <c r="E222" s="19" t="str">
        <f>MID(Main!AQ77,4,1)</f>
        <v>N</v>
      </c>
      <c r="F222" s="19" t="str">
        <f>MID(Main!AQ77,5,1)</f>
        <v>E</v>
      </c>
      <c r="G222" s="19" t="str">
        <f>MID(Main!AQ77,6,1)</f>
        <v>R</v>
      </c>
      <c r="H222" s="19" t="str">
        <f>MID(Main!AQ77,7,1)</f>
        <v>I</v>
      </c>
      <c r="I222" s="19" t="str">
        <f>MID(Main!AQ77,8,1)</f>
        <v xml:space="preserve"> </v>
      </c>
      <c r="J222" s="19" t="str">
        <f>MID(Main!AQ77,9,1)</f>
        <v>V</v>
      </c>
      <c r="K222" s="19" t="str">
        <f>MID(Main!AQ77,10,1)</f>
        <v>E</v>
      </c>
      <c r="L222" s="19" t="str">
        <f>MID(Main!AQ77,11,1)</f>
        <v>N</v>
      </c>
      <c r="M222" s="19" t="str">
        <f>MID(Main!AQ77,12,1)</f>
        <v>K</v>
      </c>
      <c r="N222" s="19" t="str">
        <f>MID(Main!AQ77,13,1)</f>
        <v>A</v>
      </c>
      <c r="O222" s="19" t="str">
        <f>MID(Main!AQ77,14,1)</f>
        <v>T</v>
      </c>
      <c r="P222" s="19" t="str">
        <f>MID(Main!AQ77,15,1)</f>
        <v>A</v>
      </c>
      <c r="Q222" s="19" t="str">
        <f>MID(Main!AQ77,16,1)</f>
        <v>R</v>
      </c>
      <c r="R222" s="19" t="str">
        <f>MID(Main!AQ77,17,1)</f>
        <v>A</v>
      </c>
      <c r="S222" s="19" t="str">
        <f>MID(Main!AQ77,18,1)</f>
        <v>M</v>
      </c>
      <c r="T222" s="19" t="str">
        <f>MID(Main!AQ77,19,1)</f>
        <v>A</v>
      </c>
      <c r="U222" s="19" t="str">
        <f>MID(Main!AQ77,20,1)</f>
        <v>N</v>
      </c>
      <c r="V222" s="19" t="str">
        <f>MID(Main!AQ77,21,1)</f>
        <v>A</v>
      </c>
      <c r="W222" s="19" t="str">
        <f>MID(Main!AQ77,22,1)</f>
        <v>I</v>
      </c>
      <c r="X222" s="19" t="str">
        <f>MID(Main!AQ77,23,1)</f>
        <v>A</v>
      </c>
      <c r="Y222" s="19" t="str">
        <f>MID(Main!AQ77,24,1)</f>
        <v>H</v>
      </c>
      <c r="Z222" s="19" t="str">
        <f>MID(Main!AQ77,25,1)</f>
        <v/>
      </c>
      <c r="AA222" s="19" t="str">
        <f>MID(Main!AQ77,26,1)</f>
        <v/>
      </c>
      <c r="AB222" s="19" t="str">
        <f>MID(Main!AQ77,27,1)</f>
        <v/>
      </c>
      <c r="AC222" s="19" t="str">
        <f>MID(Main!AQ77,28,1)</f>
        <v/>
      </c>
      <c r="AD222" s="19" t="str">
        <f>MID(Main!AQ77,29,1)</f>
        <v/>
      </c>
      <c r="AE222" s="19" t="str">
        <f>MID(Main!AQ77,30,1)</f>
        <v/>
      </c>
      <c r="AF222" s="19" t="str">
        <f>MID(Main!AQ77,31,1)</f>
        <v/>
      </c>
      <c r="AG222" s="19" t="str">
        <f>MID(Main!AQ77,32,1)</f>
        <v/>
      </c>
      <c r="AH222" s="19" t="str">
        <f>MID(Main!AQ77,33,1)</f>
        <v/>
      </c>
      <c r="AI222" s="19" t="str">
        <f>MID(Main!AQ77,34,1)</f>
        <v/>
      </c>
      <c r="AJ222" s="19" t="str">
        <f>MID(Main!AQ77,35,1)</f>
        <v/>
      </c>
      <c r="AK222" s="19" t="str">
        <f>MID(Main!AQ77,36,1)</f>
        <v/>
      </c>
      <c r="AL222" s="19" t="str">
        <f>MID(Main!AQ77,37,1)</f>
        <v/>
      </c>
      <c r="AM222" s="19" t="str">
        <f>MID(Main!AQ77,38,1)</f>
        <v/>
      </c>
      <c r="AN222" s="19" t="str">
        <f>MID(Main!AQ77,39,1)</f>
        <v/>
      </c>
      <c r="AO222" s="19" t="str">
        <f>MID(Main!AQ77,40,1)</f>
        <v/>
      </c>
      <c r="AP222" s="19" t="str">
        <f>MID(Main!AQ77,41,1)</f>
        <v/>
      </c>
      <c r="AQ222" s="19" t="str">
        <f>MID(Main!AQ77,42,1)</f>
        <v/>
      </c>
      <c r="AR222" s="195"/>
      <c r="AS222" s="195"/>
      <c r="AT222" s="195"/>
      <c r="AU222" s="195"/>
      <c r="AV222" s="195"/>
      <c r="AW222" s="195"/>
      <c r="AX222" s="195"/>
      <c r="AY222" s="195"/>
      <c r="AZ222" s="195"/>
      <c r="BA222" s="195"/>
      <c r="BB222" s="195"/>
      <c r="BC222" s="195"/>
      <c r="BD222" s="195"/>
      <c r="BE222" s="195"/>
      <c r="BF222" s="195"/>
      <c r="BG222" s="195"/>
      <c r="BH222" s="195"/>
      <c r="BI222" s="198"/>
    </row>
    <row r="223" spans="1:61" ht="15" customHeight="1">
      <c r="A223" s="202"/>
      <c r="B223" s="20" t="str">
        <f>MID(Main!AR77,1,1)</f>
        <v>P</v>
      </c>
      <c r="C223" s="20" t="str">
        <f>MID(Main!AR77,2,1)</f>
        <v>O</v>
      </c>
      <c r="D223" s="20" t="str">
        <f>MID(Main!AR77,3,1)</f>
        <v>N</v>
      </c>
      <c r="E223" s="20" t="str">
        <f>MID(Main!AR77,4,1)</f>
        <v>N</v>
      </c>
      <c r="F223" s="20" t="str">
        <f>MID(Main!AR77,5,1)</f>
        <v>E</v>
      </c>
      <c r="G223" s="20" t="str">
        <f>MID(Main!AR77,6,1)</f>
        <v>R</v>
      </c>
      <c r="H223" s="20" t="str">
        <f>MID(Main!AR77,7,1)</f>
        <v>I</v>
      </c>
      <c r="I223" s="20" t="str">
        <f>MID(Main!AR77,8,1)</f>
        <v xml:space="preserve"> </v>
      </c>
      <c r="J223" s="20" t="str">
        <f>MID(Main!AR77,9,1)</f>
        <v>N</v>
      </c>
      <c r="K223" s="20" t="str">
        <f>MID(Main!AR77,10,1)</f>
        <v>A</v>
      </c>
      <c r="L223" s="20" t="str">
        <f>MID(Main!AR77,11,1)</f>
        <v>G</v>
      </c>
      <c r="M223" s="20" t="str">
        <f>MID(Main!AR77,12,1)</f>
        <v>A</v>
      </c>
      <c r="N223" s="20" t="str">
        <f>MID(Main!AR77,13,1)</f>
        <v>M</v>
      </c>
      <c r="O223" s="20" t="str">
        <f>MID(Main!AR77,14,1)</f>
        <v>A</v>
      </c>
      <c r="P223" s="20" t="str">
        <f>MID(Main!AR77,15,1)</f>
        <v>N</v>
      </c>
      <c r="Q223" s="20" t="str">
        <f>MID(Main!AR77,16,1)</f>
        <v>I</v>
      </c>
      <c r="R223" s="20" t="str">
        <f>MID(Main!AR77,17,1)</f>
        <v/>
      </c>
      <c r="S223" s="20" t="str">
        <f>MID(Main!AR77,18,1)</f>
        <v/>
      </c>
      <c r="T223" s="20" t="str">
        <f>MID(Main!AR77,19,1)</f>
        <v/>
      </c>
      <c r="U223" s="20" t="str">
        <f>MID(Main!AR77,20,1)</f>
        <v/>
      </c>
      <c r="V223" s="20" t="str">
        <f>MID(Main!AR77,21,1)</f>
        <v/>
      </c>
      <c r="W223" s="20" t="str">
        <f>MID(Main!AR77,22,1)</f>
        <v/>
      </c>
      <c r="X223" s="20" t="str">
        <f>MID(Main!AR77,23,1)</f>
        <v/>
      </c>
      <c r="Y223" s="20" t="str">
        <f>MID(Main!AR77,24,1)</f>
        <v/>
      </c>
      <c r="Z223" s="20" t="str">
        <f>MID(Main!AR77,25,1)</f>
        <v/>
      </c>
      <c r="AA223" s="20" t="str">
        <f>MID(Main!AR77,26,1)</f>
        <v/>
      </c>
      <c r="AB223" s="20" t="str">
        <f>MID(Main!AR77,27,1)</f>
        <v/>
      </c>
      <c r="AC223" s="20" t="str">
        <f>MID(Main!AR77,28,1)</f>
        <v/>
      </c>
      <c r="AD223" s="20" t="str">
        <f>MID(Main!AR77,29,1)</f>
        <v/>
      </c>
      <c r="AE223" s="20" t="str">
        <f>MID(Main!AR77,30,1)</f>
        <v/>
      </c>
      <c r="AF223" s="20" t="str">
        <f>MID(Main!AR77,31,1)</f>
        <v/>
      </c>
      <c r="AG223" s="20" t="str">
        <f>MID(Main!AR77,32,1)</f>
        <v/>
      </c>
      <c r="AH223" s="20" t="str">
        <f>MID(Main!AR77,33,1)</f>
        <v/>
      </c>
      <c r="AI223" s="20" t="str">
        <f>MID(Main!AR77,34,1)</f>
        <v/>
      </c>
      <c r="AJ223" s="20" t="str">
        <f>MID(Main!AR77,35,1)</f>
        <v/>
      </c>
      <c r="AK223" s="20" t="str">
        <f>MID(Main!AR77,36,1)</f>
        <v/>
      </c>
      <c r="AL223" s="20" t="str">
        <f>MID(Main!AR77,37,1)</f>
        <v/>
      </c>
      <c r="AM223" s="20" t="str">
        <f>MID(Main!AR77,38,1)</f>
        <v/>
      </c>
      <c r="AN223" s="20" t="str">
        <f>MID(Main!AR77,39,1)</f>
        <v/>
      </c>
      <c r="AO223" s="20" t="str">
        <f>MID(Main!AR77,40,1)</f>
        <v/>
      </c>
      <c r="AP223" s="20" t="str">
        <f>MID(Main!AR77,41,1)</f>
        <v/>
      </c>
      <c r="AQ223" s="20" t="str">
        <f>MID(Main!AR77,42,1)</f>
        <v/>
      </c>
      <c r="AR223" s="196"/>
      <c r="AS223" s="196"/>
      <c r="AT223" s="196"/>
      <c r="AU223" s="196"/>
      <c r="AV223" s="196"/>
      <c r="AW223" s="196"/>
      <c r="AX223" s="196"/>
      <c r="AY223" s="196"/>
      <c r="AZ223" s="196"/>
      <c r="BA223" s="196"/>
      <c r="BB223" s="196"/>
      <c r="BC223" s="196"/>
      <c r="BD223" s="196"/>
      <c r="BE223" s="196"/>
      <c r="BF223" s="196"/>
      <c r="BG223" s="196"/>
      <c r="BH223" s="196"/>
      <c r="BI223" s="199"/>
    </row>
    <row r="224" spans="1:61" ht="15" customHeight="1">
      <c r="A224" s="200">
        <f>IF(AR224="","",SUBTOTAL(103,$AR$8:AR224))</f>
        <v>73</v>
      </c>
      <c r="B224" s="18" t="str">
        <f>MID(Main!AP78,1,1)</f>
        <v>P</v>
      </c>
      <c r="C224" s="18" t="str">
        <f>MID(Main!AP78,2,1)</f>
        <v>U</v>
      </c>
      <c r="D224" s="18" t="str">
        <f>MID(Main!AP78,3,1)</f>
        <v>R</v>
      </c>
      <c r="E224" s="18" t="str">
        <f>MID(Main!AP78,4,1)</f>
        <v>A</v>
      </c>
      <c r="F224" s="18" t="str">
        <f>MID(Main!AP78,5,1)</f>
        <v>M</v>
      </c>
      <c r="G224" s="18" t="str">
        <f>MID(Main!AP78,6,1)</f>
        <v xml:space="preserve"> </v>
      </c>
      <c r="H224" s="18" t="str">
        <f>MID(Main!AP78,7,1)</f>
        <v>A</v>
      </c>
      <c r="I224" s="18" t="str">
        <f>MID(Main!AP78,8,1)</f>
        <v>R</v>
      </c>
      <c r="J224" s="18" t="str">
        <f>MID(Main!AP78,9,1)</f>
        <v>C</v>
      </c>
      <c r="K224" s="18" t="str">
        <f>MID(Main!AP78,10,1)</f>
        <v>H</v>
      </c>
      <c r="L224" s="18" t="str">
        <f>MID(Main!AP78,11,1)</f>
        <v>A</v>
      </c>
      <c r="M224" s="18" t="str">
        <f>MID(Main!AP78,12,1)</f>
        <v>N</v>
      </c>
      <c r="N224" s="18" t="str">
        <f>MID(Main!AP78,13,1)</f>
        <v>A</v>
      </c>
      <c r="O224" s="18" t="str">
        <f>MID(Main!AP78,14,1)</f>
        <v/>
      </c>
      <c r="P224" s="18" t="str">
        <f>MID(Main!AP78,15,1)</f>
        <v/>
      </c>
      <c r="Q224" s="18" t="str">
        <f>MID(Main!AP78,16,1)</f>
        <v/>
      </c>
      <c r="R224" s="18" t="str">
        <f>MID(Main!AP78,17,1)</f>
        <v/>
      </c>
      <c r="S224" s="18" t="str">
        <f>MID(Main!AP78,18,1)</f>
        <v/>
      </c>
      <c r="T224" s="18" t="str">
        <f>MID(Main!AP78,19,1)</f>
        <v/>
      </c>
      <c r="U224" s="18" t="str">
        <f>MID(Main!AP78,20,1)</f>
        <v/>
      </c>
      <c r="V224" s="18" t="str">
        <f>MID(Main!AP78,21,1)</f>
        <v/>
      </c>
      <c r="W224" s="18" t="str">
        <f>MID(Main!AP78,22,1)</f>
        <v/>
      </c>
      <c r="X224" s="18" t="str">
        <f>MID(Main!AP78,23,1)</f>
        <v/>
      </c>
      <c r="Y224" s="18" t="str">
        <f>MID(Main!AP78,24,1)</f>
        <v/>
      </c>
      <c r="Z224" s="18" t="str">
        <f>MID(Main!AP78,25,1)</f>
        <v/>
      </c>
      <c r="AA224" s="18" t="str">
        <f>MID(Main!AP78,26,1)</f>
        <v/>
      </c>
      <c r="AB224" s="18" t="str">
        <f>MID(Main!AP78,27,1)</f>
        <v/>
      </c>
      <c r="AC224" s="18" t="str">
        <f>MID(Main!AP78,28,1)</f>
        <v/>
      </c>
      <c r="AD224" s="18" t="str">
        <f>MID(Main!AP78,29,1)</f>
        <v/>
      </c>
      <c r="AE224" s="18" t="str">
        <f>MID(Main!AP78,30,1)</f>
        <v/>
      </c>
      <c r="AF224" s="18" t="str">
        <f>MID(Main!AP78,31,1)</f>
        <v/>
      </c>
      <c r="AG224" s="18" t="str">
        <f>MID(Main!AP78,32,1)</f>
        <v/>
      </c>
      <c r="AH224" s="18" t="str">
        <f>MID(Main!AP78,33,1)</f>
        <v/>
      </c>
      <c r="AI224" s="18" t="str">
        <f>MID(Main!AP78,34,1)</f>
        <v/>
      </c>
      <c r="AJ224" s="18" t="str">
        <f>MID(Main!AP78,35,1)</f>
        <v/>
      </c>
      <c r="AK224" s="18" t="str">
        <f>MID(Main!AP78,36,1)</f>
        <v/>
      </c>
      <c r="AL224" s="18" t="str">
        <f>MID(Main!AP78,37,1)</f>
        <v/>
      </c>
      <c r="AM224" s="18" t="str">
        <f>MID(Main!AP78,38,1)</f>
        <v/>
      </c>
      <c r="AN224" s="18" t="str">
        <f>MID(Main!AP78,39,1)</f>
        <v/>
      </c>
      <c r="AO224" s="18" t="str">
        <f>MID(Main!AP78,40,1)</f>
        <v/>
      </c>
      <c r="AP224" s="18" t="str">
        <f>MID(Main!AP78,41,1)</f>
        <v/>
      </c>
      <c r="AQ224" s="18" t="str">
        <f>MID(Main!AP78,42,1)</f>
        <v/>
      </c>
      <c r="AR224" s="194" t="str">
        <f>IF(Main!W78="","",Main!W78)</f>
        <v>G</v>
      </c>
      <c r="AS224" s="194" t="str">
        <f>IF(Main!X78="","",Main!X78)</f>
        <v/>
      </c>
      <c r="AT224" s="194" t="str">
        <f>IF(Main!Y78="","",Main!Y78)</f>
        <v/>
      </c>
      <c r="AU224" s="194" t="str">
        <f>IF(Main!Z78="","",Main!Z78)</f>
        <v>01</v>
      </c>
      <c r="AV224" s="194" t="str">
        <f>IF(Main!AA78="","",Main!AA78)</f>
        <v>07</v>
      </c>
      <c r="AW224" s="194" t="str">
        <f>IF(Main!AB78="","",Main!AB78)</f>
        <v>2061</v>
      </c>
      <c r="AX224" s="194" t="str">
        <f>IF(Main!AC78="","",Main!AC78)</f>
        <v>A</v>
      </c>
      <c r="AY224" s="194" t="str">
        <f>IF(Main!AD78="","",Main!AD78)</f>
        <v>01T</v>
      </c>
      <c r="AZ224" s="194" t="str">
        <f>IF(Main!AE78="","",Main!AE78)</f>
        <v>02T</v>
      </c>
      <c r="BA224" s="194" t="str">
        <f>IF(Main!AF78="","",Main!AF78)</f>
        <v>09H</v>
      </c>
      <c r="BB224" s="194" t="str">
        <f>IF(Main!AG78="","",Main!AG78)</f>
        <v>29E</v>
      </c>
      <c r="BC224" s="194" t="str">
        <f>IF(Main!AH78="","",Main!AH78)</f>
        <v>E</v>
      </c>
      <c r="BD224" s="194" t="str">
        <f>IF(Main!AI78="","",Main!AI78)</f>
        <v>15E</v>
      </c>
      <c r="BE224" s="194" t="str">
        <f>IF(Main!AJ78="","",Main!AJ78)</f>
        <v>19E</v>
      </c>
      <c r="BF224" s="194" t="str">
        <f>IF(Main!AK78="","",Main!AK78)</f>
        <v>21E</v>
      </c>
      <c r="BG224" s="194">
        <f>IF(Main!AL78="","",Main!AL78)</f>
        <v>6</v>
      </c>
      <c r="BH224" s="194" t="str">
        <f>IF(Main!AM78="","",Main!AM78)</f>
        <v/>
      </c>
      <c r="BI224" s="197" t="str">
        <f>IF(Main!AN78="","",Main!AN78)</f>
        <v>Fee Paid Rs: 125</v>
      </c>
    </row>
    <row r="225" spans="1:61" ht="15" customHeight="1">
      <c r="A225" s="201"/>
      <c r="B225" s="19" t="str">
        <f>MID(Main!AQ78,1,1)</f>
        <v>P</v>
      </c>
      <c r="C225" s="19" t="str">
        <f>MID(Main!AQ78,2,1)</f>
        <v>U</v>
      </c>
      <c r="D225" s="19" t="str">
        <f>MID(Main!AQ78,3,1)</f>
        <v>R</v>
      </c>
      <c r="E225" s="19" t="str">
        <f>MID(Main!AQ78,4,1)</f>
        <v>A</v>
      </c>
      <c r="F225" s="19" t="str">
        <f>MID(Main!AQ78,5,1)</f>
        <v>M</v>
      </c>
      <c r="G225" s="19" t="str">
        <f>MID(Main!AQ78,6,1)</f>
        <v xml:space="preserve"> </v>
      </c>
      <c r="H225" s="19" t="str">
        <f>MID(Main!AQ78,7,1)</f>
        <v>V</v>
      </c>
      <c r="I225" s="19" t="str">
        <f>MID(Main!AQ78,8,1)</f>
        <v>E</v>
      </c>
      <c r="J225" s="19" t="str">
        <f>MID(Main!AQ78,9,1)</f>
        <v>N</v>
      </c>
      <c r="K225" s="19" t="str">
        <f>MID(Main!AQ78,10,1)</f>
        <v>K</v>
      </c>
      <c r="L225" s="19" t="str">
        <f>MID(Main!AQ78,11,1)</f>
        <v>A</v>
      </c>
      <c r="M225" s="19" t="str">
        <f>MID(Main!AQ78,12,1)</f>
        <v>T</v>
      </c>
      <c r="N225" s="19" t="str">
        <f>MID(Main!AQ78,13,1)</f>
        <v>A</v>
      </c>
      <c r="O225" s="19" t="str">
        <f>MID(Main!AQ78,14,1)</f>
        <v>R</v>
      </c>
      <c r="P225" s="19" t="str">
        <f>MID(Main!AQ78,15,1)</f>
        <v>A</v>
      </c>
      <c r="Q225" s="19" t="str">
        <f>MID(Main!AQ78,16,1)</f>
        <v>M</v>
      </c>
      <c r="R225" s="19" t="str">
        <f>MID(Main!AQ78,17,1)</f>
        <v>A</v>
      </c>
      <c r="S225" s="19" t="str">
        <f>MID(Main!AQ78,18,1)</f>
        <v>N</v>
      </c>
      <c r="T225" s="19" t="str">
        <f>MID(Main!AQ78,19,1)</f>
        <v>A</v>
      </c>
      <c r="U225" s="19" t="str">
        <f>MID(Main!AQ78,20,1)</f>
        <v>I</v>
      </c>
      <c r="V225" s="19" t="str">
        <f>MID(Main!AQ78,21,1)</f>
        <v>A</v>
      </c>
      <c r="W225" s="19" t="str">
        <f>MID(Main!AQ78,22,1)</f>
        <v>H</v>
      </c>
      <c r="X225" s="19" t="str">
        <f>MID(Main!AQ78,23,1)</f>
        <v/>
      </c>
      <c r="Y225" s="19" t="str">
        <f>MID(Main!AQ78,24,1)</f>
        <v/>
      </c>
      <c r="Z225" s="19" t="str">
        <f>MID(Main!AQ78,25,1)</f>
        <v/>
      </c>
      <c r="AA225" s="19" t="str">
        <f>MID(Main!AQ78,26,1)</f>
        <v/>
      </c>
      <c r="AB225" s="19" t="str">
        <f>MID(Main!AQ78,27,1)</f>
        <v/>
      </c>
      <c r="AC225" s="19" t="str">
        <f>MID(Main!AQ78,28,1)</f>
        <v/>
      </c>
      <c r="AD225" s="19" t="str">
        <f>MID(Main!AQ78,29,1)</f>
        <v/>
      </c>
      <c r="AE225" s="19" t="str">
        <f>MID(Main!AQ78,30,1)</f>
        <v/>
      </c>
      <c r="AF225" s="19" t="str">
        <f>MID(Main!AQ78,31,1)</f>
        <v/>
      </c>
      <c r="AG225" s="19" t="str">
        <f>MID(Main!AQ78,32,1)</f>
        <v/>
      </c>
      <c r="AH225" s="19" t="str">
        <f>MID(Main!AQ78,33,1)</f>
        <v/>
      </c>
      <c r="AI225" s="19" t="str">
        <f>MID(Main!AQ78,34,1)</f>
        <v/>
      </c>
      <c r="AJ225" s="19" t="str">
        <f>MID(Main!AQ78,35,1)</f>
        <v/>
      </c>
      <c r="AK225" s="19" t="str">
        <f>MID(Main!AQ78,36,1)</f>
        <v/>
      </c>
      <c r="AL225" s="19" t="str">
        <f>MID(Main!AQ78,37,1)</f>
        <v/>
      </c>
      <c r="AM225" s="19" t="str">
        <f>MID(Main!AQ78,38,1)</f>
        <v/>
      </c>
      <c r="AN225" s="19" t="str">
        <f>MID(Main!AQ78,39,1)</f>
        <v/>
      </c>
      <c r="AO225" s="19" t="str">
        <f>MID(Main!AQ78,40,1)</f>
        <v/>
      </c>
      <c r="AP225" s="19" t="str">
        <f>MID(Main!AQ78,41,1)</f>
        <v/>
      </c>
      <c r="AQ225" s="19" t="str">
        <f>MID(Main!AQ78,42,1)</f>
        <v/>
      </c>
      <c r="AR225" s="195"/>
      <c r="AS225" s="195"/>
      <c r="AT225" s="195"/>
      <c r="AU225" s="195"/>
      <c r="AV225" s="195"/>
      <c r="AW225" s="195"/>
      <c r="AX225" s="195"/>
      <c r="AY225" s="195"/>
      <c r="AZ225" s="195"/>
      <c r="BA225" s="195"/>
      <c r="BB225" s="195"/>
      <c r="BC225" s="195"/>
      <c r="BD225" s="195"/>
      <c r="BE225" s="195"/>
      <c r="BF225" s="195"/>
      <c r="BG225" s="195"/>
      <c r="BH225" s="195"/>
      <c r="BI225" s="198"/>
    </row>
    <row r="226" spans="1:61" ht="15" customHeight="1">
      <c r="A226" s="202"/>
      <c r="B226" s="20" t="str">
        <f>MID(Main!AR78,1,1)</f>
        <v>P</v>
      </c>
      <c r="C226" s="20" t="str">
        <f>MID(Main!AR78,2,1)</f>
        <v>U</v>
      </c>
      <c r="D226" s="20" t="str">
        <f>MID(Main!AR78,3,1)</f>
        <v>R</v>
      </c>
      <c r="E226" s="20" t="str">
        <f>MID(Main!AR78,4,1)</f>
        <v>A</v>
      </c>
      <c r="F226" s="20" t="str">
        <f>MID(Main!AR78,5,1)</f>
        <v>M</v>
      </c>
      <c r="G226" s="20" t="str">
        <f>MID(Main!AR78,6,1)</f>
        <v xml:space="preserve"> </v>
      </c>
      <c r="H226" s="20" t="str">
        <f>MID(Main!AR78,7,1)</f>
        <v>N</v>
      </c>
      <c r="I226" s="20" t="str">
        <f>MID(Main!AR78,8,1)</f>
        <v>A</v>
      </c>
      <c r="J226" s="20" t="str">
        <f>MID(Main!AR78,9,1)</f>
        <v>G</v>
      </c>
      <c r="K226" s="20" t="str">
        <f>MID(Main!AR78,10,1)</f>
        <v>A</v>
      </c>
      <c r="L226" s="20" t="str">
        <f>MID(Main!AR78,11,1)</f>
        <v>M</v>
      </c>
      <c r="M226" s="20" t="str">
        <f>MID(Main!AR78,12,1)</f>
        <v>A</v>
      </c>
      <c r="N226" s="20" t="str">
        <f>MID(Main!AR78,13,1)</f>
        <v>N</v>
      </c>
      <c r="O226" s="20" t="str">
        <f>MID(Main!AR78,14,1)</f>
        <v>I</v>
      </c>
      <c r="P226" s="20" t="str">
        <f>MID(Main!AR78,15,1)</f>
        <v/>
      </c>
      <c r="Q226" s="20" t="str">
        <f>MID(Main!AR78,16,1)</f>
        <v/>
      </c>
      <c r="R226" s="20" t="str">
        <f>MID(Main!AR78,17,1)</f>
        <v/>
      </c>
      <c r="S226" s="20" t="str">
        <f>MID(Main!AR78,18,1)</f>
        <v/>
      </c>
      <c r="T226" s="20" t="str">
        <f>MID(Main!AR78,19,1)</f>
        <v/>
      </c>
      <c r="U226" s="20" t="str">
        <f>MID(Main!AR78,20,1)</f>
        <v/>
      </c>
      <c r="V226" s="20" t="str">
        <f>MID(Main!AR78,21,1)</f>
        <v/>
      </c>
      <c r="W226" s="20" t="str">
        <f>MID(Main!AR78,22,1)</f>
        <v/>
      </c>
      <c r="X226" s="20" t="str">
        <f>MID(Main!AR78,23,1)</f>
        <v/>
      </c>
      <c r="Y226" s="20" t="str">
        <f>MID(Main!AR78,24,1)</f>
        <v/>
      </c>
      <c r="Z226" s="20" t="str">
        <f>MID(Main!AR78,25,1)</f>
        <v/>
      </c>
      <c r="AA226" s="20" t="str">
        <f>MID(Main!AR78,26,1)</f>
        <v/>
      </c>
      <c r="AB226" s="20" t="str">
        <f>MID(Main!AR78,27,1)</f>
        <v/>
      </c>
      <c r="AC226" s="20" t="str">
        <f>MID(Main!AR78,28,1)</f>
        <v/>
      </c>
      <c r="AD226" s="20" t="str">
        <f>MID(Main!AR78,29,1)</f>
        <v/>
      </c>
      <c r="AE226" s="20" t="str">
        <f>MID(Main!AR78,30,1)</f>
        <v/>
      </c>
      <c r="AF226" s="20" t="str">
        <f>MID(Main!AR78,31,1)</f>
        <v/>
      </c>
      <c r="AG226" s="20" t="str">
        <f>MID(Main!AR78,32,1)</f>
        <v/>
      </c>
      <c r="AH226" s="20" t="str">
        <f>MID(Main!AR78,33,1)</f>
        <v/>
      </c>
      <c r="AI226" s="20" t="str">
        <f>MID(Main!AR78,34,1)</f>
        <v/>
      </c>
      <c r="AJ226" s="20" t="str">
        <f>MID(Main!AR78,35,1)</f>
        <v/>
      </c>
      <c r="AK226" s="20" t="str">
        <f>MID(Main!AR78,36,1)</f>
        <v/>
      </c>
      <c r="AL226" s="20" t="str">
        <f>MID(Main!AR78,37,1)</f>
        <v/>
      </c>
      <c r="AM226" s="20" t="str">
        <f>MID(Main!AR78,38,1)</f>
        <v/>
      </c>
      <c r="AN226" s="20" t="str">
        <f>MID(Main!AR78,39,1)</f>
        <v/>
      </c>
      <c r="AO226" s="20" t="str">
        <f>MID(Main!AR78,40,1)</f>
        <v/>
      </c>
      <c r="AP226" s="20" t="str">
        <f>MID(Main!AR78,41,1)</f>
        <v/>
      </c>
      <c r="AQ226" s="20" t="str">
        <f>MID(Main!AR78,42,1)</f>
        <v/>
      </c>
      <c r="AR226" s="196"/>
      <c r="AS226" s="196"/>
      <c r="AT226" s="196"/>
      <c r="AU226" s="196"/>
      <c r="AV226" s="196"/>
      <c r="AW226" s="196"/>
      <c r="AX226" s="196"/>
      <c r="AY226" s="196"/>
      <c r="AZ226" s="196"/>
      <c r="BA226" s="196"/>
      <c r="BB226" s="196"/>
      <c r="BC226" s="196"/>
      <c r="BD226" s="196"/>
      <c r="BE226" s="196"/>
      <c r="BF226" s="196"/>
      <c r="BG226" s="196"/>
      <c r="BH226" s="196"/>
      <c r="BI226" s="199"/>
    </row>
    <row r="227" spans="1:61" ht="15" customHeight="1">
      <c r="A227" s="200">
        <f>IF(AR227="","",SUBTOTAL(103,$AR$8:AR227))</f>
        <v>74</v>
      </c>
      <c r="B227" s="18" t="str">
        <f>MID(Main!AP79,1,1)</f>
        <v>S</v>
      </c>
      <c r="C227" s="18" t="str">
        <f>MID(Main!AP79,2,1)</f>
        <v>H</v>
      </c>
      <c r="D227" s="18" t="str">
        <f>MID(Main!AP79,3,1)</f>
        <v>A</v>
      </c>
      <c r="E227" s="18" t="str">
        <f>MID(Main!AP79,4,1)</f>
        <v>I</v>
      </c>
      <c r="F227" s="18" t="str">
        <f>MID(Main!AP79,5,1)</f>
        <v>K</v>
      </c>
      <c r="G227" s="18" t="str">
        <f>MID(Main!AP79,6,1)</f>
        <v xml:space="preserve"> </v>
      </c>
      <c r="H227" s="18" t="str">
        <f>MID(Main!AP79,7,1)</f>
        <v>H</v>
      </c>
      <c r="I227" s="18" t="str">
        <f>MID(Main!AP79,8,1)</f>
        <v>A</v>
      </c>
      <c r="J227" s="18" t="str">
        <f>MID(Main!AP79,9,1)</f>
        <v>Z</v>
      </c>
      <c r="K227" s="18" t="str">
        <f>MID(Main!AP79,10,1)</f>
        <v>E</v>
      </c>
      <c r="L227" s="18" t="str">
        <f>MID(Main!AP79,11,1)</f>
        <v>E</v>
      </c>
      <c r="M227" s="18" t="str">
        <f>MID(Main!AP79,12,1)</f>
        <v>R</v>
      </c>
      <c r="N227" s="18" t="str">
        <f>MID(Main!AP79,13,1)</f>
        <v>A</v>
      </c>
      <c r="O227" s="18" t="str">
        <f>MID(Main!AP79,14,1)</f>
        <v xml:space="preserve"> </v>
      </c>
      <c r="P227" s="18" t="str">
        <f>MID(Main!AP79,15,1)</f>
        <v>B</v>
      </c>
      <c r="Q227" s="18" t="str">
        <f>MID(Main!AP79,16,1)</f>
        <v>H</v>
      </c>
      <c r="R227" s="18" t="str">
        <f>MID(Main!AP79,17,1)</f>
        <v>A</v>
      </c>
      <c r="S227" s="18" t="str">
        <f>MID(Main!AP79,18,1)</f>
        <v>N</v>
      </c>
      <c r="T227" s="18" t="str">
        <f>MID(Main!AP79,19,1)</f>
        <v>U</v>
      </c>
      <c r="U227" s="18" t="str">
        <f>MID(Main!AP79,20,1)</f>
        <v/>
      </c>
      <c r="V227" s="18" t="str">
        <f>MID(Main!AP79,21,1)</f>
        <v/>
      </c>
      <c r="W227" s="18" t="str">
        <f>MID(Main!AP79,22,1)</f>
        <v/>
      </c>
      <c r="X227" s="18" t="str">
        <f>MID(Main!AP79,23,1)</f>
        <v/>
      </c>
      <c r="Y227" s="18" t="str">
        <f>MID(Main!AP79,24,1)</f>
        <v/>
      </c>
      <c r="Z227" s="18" t="str">
        <f>MID(Main!AP79,25,1)</f>
        <v/>
      </c>
      <c r="AA227" s="18" t="str">
        <f>MID(Main!AP79,26,1)</f>
        <v/>
      </c>
      <c r="AB227" s="18" t="str">
        <f>MID(Main!AP79,27,1)</f>
        <v/>
      </c>
      <c r="AC227" s="18" t="str">
        <f>MID(Main!AP79,28,1)</f>
        <v/>
      </c>
      <c r="AD227" s="18" t="str">
        <f>MID(Main!AP79,29,1)</f>
        <v/>
      </c>
      <c r="AE227" s="18" t="str">
        <f>MID(Main!AP79,30,1)</f>
        <v/>
      </c>
      <c r="AF227" s="18" t="str">
        <f>MID(Main!AP79,31,1)</f>
        <v/>
      </c>
      <c r="AG227" s="18" t="str">
        <f>MID(Main!AP79,32,1)</f>
        <v/>
      </c>
      <c r="AH227" s="18" t="str">
        <f>MID(Main!AP79,33,1)</f>
        <v/>
      </c>
      <c r="AI227" s="18" t="str">
        <f>MID(Main!AP79,34,1)</f>
        <v/>
      </c>
      <c r="AJ227" s="18" t="str">
        <f>MID(Main!AP79,35,1)</f>
        <v/>
      </c>
      <c r="AK227" s="18" t="str">
        <f>MID(Main!AP79,36,1)</f>
        <v/>
      </c>
      <c r="AL227" s="18" t="str">
        <f>MID(Main!AP79,37,1)</f>
        <v/>
      </c>
      <c r="AM227" s="18" t="str">
        <f>MID(Main!AP79,38,1)</f>
        <v/>
      </c>
      <c r="AN227" s="18" t="str">
        <f>MID(Main!AP79,39,1)</f>
        <v/>
      </c>
      <c r="AO227" s="18" t="str">
        <f>MID(Main!AP79,40,1)</f>
        <v/>
      </c>
      <c r="AP227" s="18" t="str">
        <f>MID(Main!AP79,41,1)</f>
        <v/>
      </c>
      <c r="AQ227" s="18" t="str">
        <f>MID(Main!AP79,42,1)</f>
        <v/>
      </c>
      <c r="AR227" s="194" t="str">
        <f>IF(Main!W79="","",Main!W79)</f>
        <v>G</v>
      </c>
      <c r="AS227" s="194" t="str">
        <f>IF(Main!X79="","",Main!X79)</f>
        <v/>
      </c>
      <c r="AT227" s="194" t="str">
        <f>IF(Main!Y79="","",Main!Y79)</f>
        <v/>
      </c>
      <c r="AU227" s="194" t="str">
        <f>IF(Main!Z79="","",Main!Z79)</f>
        <v>01</v>
      </c>
      <c r="AV227" s="194" t="str">
        <f>IF(Main!AA79="","",Main!AA79)</f>
        <v>07</v>
      </c>
      <c r="AW227" s="194" t="str">
        <f>IF(Main!AB79="","",Main!AB79)</f>
        <v>2062</v>
      </c>
      <c r="AX227" s="194" t="str">
        <f>IF(Main!AC79="","",Main!AC79)</f>
        <v>A</v>
      </c>
      <c r="AY227" s="194" t="str">
        <f>IF(Main!AD79="","",Main!AD79)</f>
        <v>01T</v>
      </c>
      <c r="AZ227" s="194" t="str">
        <f>IF(Main!AE79="","",Main!AE79)</f>
        <v>02T</v>
      </c>
      <c r="BA227" s="194" t="str">
        <f>IF(Main!AF79="","",Main!AF79)</f>
        <v>09H</v>
      </c>
      <c r="BB227" s="194" t="str">
        <f>IF(Main!AG79="","",Main!AG79)</f>
        <v>29E</v>
      </c>
      <c r="BC227" s="194" t="str">
        <f>IF(Main!AH79="","",Main!AH79)</f>
        <v>E</v>
      </c>
      <c r="BD227" s="194" t="str">
        <f>IF(Main!AI79="","",Main!AI79)</f>
        <v>15E</v>
      </c>
      <c r="BE227" s="194" t="str">
        <f>IF(Main!AJ79="","",Main!AJ79)</f>
        <v>19E</v>
      </c>
      <c r="BF227" s="194" t="str">
        <f>IF(Main!AK79="","",Main!AK79)</f>
        <v>21E</v>
      </c>
      <c r="BG227" s="194">
        <f>IF(Main!AL79="","",Main!AL79)</f>
        <v>6</v>
      </c>
      <c r="BH227" s="194" t="str">
        <f>IF(Main!AM79="","",Main!AM79)</f>
        <v/>
      </c>
      <c r="BI227" s="197" t="str">
        <f>IF(Main!AN79="","",Main!AN79)</f>
        <v>Fee Paid Rs: 125</v>
      </c>
    </row>
    <row r="228" spans="1:61" ht="15" customHeight="1">
      <c r="A228" s="201"/>
      <c r="B228" s="19" t="str">
        <f>MID(Main!AQ79,1,1)</f>
        <v>S</v>
      </c>
      <c r="C228" s="19" t="str">
        <f>MID(Main!AQ79,2,1)</f>
        <v>H</v>
      </c>
      <c r="D228" s="19" t="str">
        <f>MID(Main!AQ79,3,1)</f>
        <v>A</v>
      </c>
      <c r="E228" s="19" t="str">
        <f>MID(Main!AQ79,4,1)</f>
        <v>I</v>
      </c>
      <c r="F228" s="19" t="str">
        <f>MID(Main!AQ79,5,1)</f>
        <v>K</v>
      </c>
      <c r="G228" s="19" t="str">
        <f>MID(Main!AQ79,6,1)</f>
        <v xml:space="preserve"> </v>
      </c>
      <c r="H228" s="19" t="str">
        <f>MID(Main!AQ79,7,1)</f>
        <v>V</v>
      </c>
      <c r="I228" s="19" t="str">
        <f>MID(Main!AQ79,8,1)</f>
        <v>E</v>
      </c>
      <c r="J228" s="19" t="str">
        <f>MID(Main!AQ79,9,1)</f>
        <v>N</v>
      </c>
      <c r="K228" s="19" t="str">
        <f>MID(Main!AQ79,10,1)</f>
        <v>K</v>
      </c>
      <c r="L228" s="19" t="str">
        <f>MID(Main!AQ79,11,1)</f>
        <v>A</v>
      </c>
      <c r="M228" s="19" t="str">
        <f>MID(Main!AQ79,12,1)</f>
        <v>T</v>
      </c>
      <c r="N228" s="19" t="str">
        <f>MID(Main!AQ79,13,1)</f>
        <v>A</v>
      </c>
      <c r="O228" s="19" t="str">
        <f>MID(Main!AQ79,14,1)</f>
        <v>R</v>
      </c>
      <c r="P228" s="19" t="str">
        <f>MID(Main!AQ79,15,1)</f>
        <v>A</v>
      </c>
      <c r="Q228" s="19" t="str">
        <f>MID(Main!AQ79,16,1)</f>
        <v>M</v>
      </c>
      <c r="R228" s="19" t="str">
        <f>MID(Main!AQ79,17,1)</f>
        <v>A</v>
      </c>
      <c r="S228" s="19" t="str">
        <f>MID(Main!AQ79,18,1)</f>
        <v>N</v>
      </c>
      <c r="T228" s="19" t="str">
        <f>MID(Main!AQ79,19,1)</f>
        <v>A</v>
      </c>
      <c r="U228" s="19" t="str">
        <f>MID(Main!AQ79,20,1)</f>
        <v>I</v>
      </c>
      <c r="V228" s="19" t="str">
        <f>MID(Main!AQ79,21,1)</f>
        <v>A</v>
      </c>
      <c r="W228" s="19" t="str">
        <f>MID(Main!AQ79,22,1)</f>
        <v>H</v>
      </c>
      <c r="X228" s="19" t="str">
        <f>MID(Main!AQ79,23,1)</f>
        <v/>
      </c>
      <c r="Y228" s="19" t="str">
        <f>MID(Main!AQ79,24,1)</f>
        <v/>
      </c>
      <c r="Z228" s="19" t="str">
        <f>MID(Main!AQ79,25,1)</f>
        <v/>
      </c>
      <c r="AA228" s="19" t="str">
        <f>MID(Main!AQ79,26,1)</f>
        <v/>
      </c>
      <c r="AB228" s="19" t="str">
        <f>MID(Main!AQ79,27,1)</f>
        <v/>
      </c>
      <c r="AC228" s="19" t="str">
        <f>MID(Main!AQ79,28,1)</f>
        <v/>
      </c>
      <c r="AD228" s="19" t="str">
        <f>MID(Main!AQ79,29,1)</f>
        <v/>
      </c>
      <c r="AE228" s="19" t="str">
        <f>MID(Main!AQ79,30,1)</f>
        <v/>
      </c>
      <c r="AF228" s="19" t="str">
        <f>MID(Main!AQ79,31,1)</f>
        <v/>
      </c>
      <c r="AG228" s="19" t="str">
        <f>MID(Main!AQ79,32,1)</f>
        <v/>
      </c>
      <c r="AH228" s="19" t="str">
        <f>MID(Main!AQ79,33,1)</f>
        <v/>
      </c>
      <c r="AI228" s="19" t="str">
        <f>MID(Main!AQ79,34,1)</f>
        <v/>
      </c>
      <c r="AJ228" s="19" t="str">
        <f>MID(Main!AQ79,35,1)</f>
        <v/>
      </c>
      <c r="AK228" s="19" t="str">
        <f>MID(Main!AQ79,36,1)</f>
        <v/>
      </c>
      <c r="AL228" s="19" t="str">
        <f>MID(Main!AQ79,37,1)</f>
        <v/>
      </c>
      <c r="AM228" s="19" t="str">
        <f>MID(Main!AQ79,38,1)</f>
        <v/>
      </c>
      <c r="AN228" s="19" t="str">
        <f>MID(Main!AQ79,39,1)</f>
        <v/>
      </c>
      <c r="AO228" s="19" t="str">
        <f>MID(Main!AQ79,40,1)</f>
        <v/>
      </c>
      <c r="AP228" s="19" t="str">
        <f>MID(Main!AQ79,41,1)</f>
        <v/>
      </c>
      <c r="AQ228" s="19" t="str">
        <f>MID(Main!AQ79,42,1)</f>
        <v/>
      </c>
      <c r="AR228" s="195"/>
      <c r="AS228" s="195"/>
      <c r="AT228" s="195"/>
      <c r="AU228" s="195"/>
      <c r="AV228" s="195"/>
      <c r="AW228" s="195"/>
      <c r="AX228" s="195"/>
      <c r="AY228" s="195"/>
      <c r="AZ228" s="195"/>
      <c r="BA228" s="195"/>
      <c r="BB228" s="195"/>
      <c r="BC228" s="195"/>
      <c r="BD228" s="195"/>
      <c r="BE228" s="195"/>
      <c r="BF228" s="195"/>
      <c r="BG228" s="195"/>
      <c r="BH228" s="195"/>
      <c r="BI228" s="198"/>
    </row>
    <row r="229" spans="1:61" ht="15" customHeight="1">
      <c r="A229" s="202"/>
      <c r="B229" s="20" t="str">
        <f>MID(Main!AR79,1,1)</f>
        <v>S</v>
      </c>
      <c r="C229" s="20" t="str">
        <f>MID(Main!AR79,2,1)</f>
        <v>H</v>
      </c>
      <c r="D229" s="20" t="str">
        <f>MID(Main!AR79,3,1)</f>
        <v>A</v>
      </c>
      <c r="E229" s="20" t="str">
        <f>MID(Main!AR79,4,1)</f>
        <v>I</v>
      </c>
      <c r="F229" s="20" t="str">
        <f>MID(Main!AR79,5,1)</f>
        <v>K</v>
      </c>
      <c r="G229" s="20" t="str">
        <f>MID(Main!AR79,6,1)</f>
        <v xml:space="preserve"> </v>
      </c>
      <c r="H229" s="20" t="str">
        <f>MID(Main!AR79,7,1)</f>
        <v>N</v>
      </c>
      <c r="I229" s="20" t="str">
        <f>MID(Main!AR79,8,1)</f>
        <v>A</v>
      </c>
      <c r="J229" s="20" t="str">
        <f>MID(Main!AR79,9,1)</f>
        <v>G</v>
      </c>
      <c r="K229" s="20" t="str">
        <f>MID(Main!AR79,10,1)</f>
        <v>A</v>
      </c>
      <c r="L229" s="20" t="str">
        <f>MID(Main!AR79,11,1)</f>
        <v>M</v>
      </c>
      <c r="M229" s="20" t="str">
        <f>MID(Main!AR79,12,1)</f>
        <v>A</v>
      </c>
      <c r="N229" s="20" t="str">
        <f>MID(Main!AR79,13,1)</f>
        <v>N</v>
      </c>
      <c r="O229" s="20" t="str">
        <f>MID(Main!AR79,14,1)</f>
        <v>I</v>
      </c>
      <c r="P229" s="20" t="str">
        <f>MID(Main!AR79,15,1)</f>
        <v/>
      </c>
      <c r="Q229" s="20" t="str">
        <f>MID(Main!AR79,16,1)</f>
        <v/>
      </c>
      <c r="R229" s="20" t="str">
        <f>MID(Main!AR79,17,1)</f>
        <v/>
      </c>
      <c r="S229" s="20" t="str">
        <f>MID(Main!AR79,18,1)</f>
        <v/>
      </c>
      <c r="T229" s="20" t="str">
        <f>MID(Main!AR79,19,1)</f>
        <v/>
      </c>
      <c r="U229" s="20" t="str">
        <f>MID(Main!AR79,20,1)</f>
        <v/>
      </c>
      <c r="V229" s="20" t="str">
        <f>MID(Main!AR79,21,1)</f>
        <v/>
      </c>
      <c r="W229" s="20" t="str">
        <f>MID(Main!AR79,22,1)</f>
        <v/>
      </c>
      <c r="X229" s="20" t="str">
        <f>MID(Main!AR79,23,1)</f>
        <v/>
      </c>
      <c r="Y229" s="20" t="str">
        <f>MID(Main!AR79,24,1)</f>
        <v/>
      </c>
      <c r="Z229" s="20" t="str">
        <f>MID(Main!AR79,25,1)</f>
        <v/>
      </c>
      <c r="AA229" s="20" t="str">
        <f>MID(Main!AR79,26,1)</f>
        <v/>
      </c>
      <c r="AB229" s="20" t="str">
        <f>MID(Main!AR79,27,1)</f>
        <v/>
      </c>
      <c r="AC229" s="20" t="str">
        <f>MID(Main!AR79,28,1)</f>
        <v/>
      </c>
      <c r="AD229" s="20" t="str">
        <f>MID(Main!AR79,29,1)</f>
        <v/>
      </c>
      <c r="AE229" s="20" t="str">
        <f>MID(Main!AR79,30,1)</f>
        <v/>
      </c>
      <c r="AF229" s="20" t="str">
        <f>MID(Main!AR79,31,1)</f>
        <v/>
      </c>
      <c r="AG229" s="20" t="str">
        <f>MID(Main!AR79,32,1)</f>
        <v/>
      </c>
      <c r="AH229" s="20" t="str">
        <f>MID(Main!AR79,33,1)</f>
        <v/>
      </c>
      <c r="AI229" s="20" t="str">
        <f>MID(Main!AR79,34,1)</f>
        <v/>
      </c>
      <c r="AJ229" s="20" t="str">
        <f>MID(Main!AR79,35,1)</f>
        <v/>
      </c>
      <c r="AK229" s="20" t="str">
        <f>MID(Main!AR79,36,1)</f>
        <v/>
      </c>
      <c r="AL229" s="20" t="str">
        <f>MID(Main!AR79,37,1)</f>
        <v/>
      </c>
      <c r="AM229" s="20" t="str">
        <f>MID(Main!AR79,38,1)</f>
        <v/>
      </c>
      <c r="AN229" s="20" t="str">
        <f>MID(Main!AR79,39,1)</f>
        <v/>
      </c>
      <c r="AO229" s="20" t="str">
        <f>MID(Main!AR79,40,1)</f>
        <v/>
      </c>
      <c r="AP229" s="20" t="str">
        <f>MID(Main!AR79,41,1)</f>
        <v/>
      </c>
      <c r="AQ229" s="20" t="str">
        <f>MID(Main!AR79,42,1)</f>
        <v/>
      </c>
      <c r="AR229" s="196"/>
      <c r="AS229" s="196"/>
      <c r="AT229" s="196"/>
      <c r="AU229" s="196"/>
      <c r="AV229" s="196"/>
      <c r="AW229" s="196"/>
      <c r="AX229" s="196"/>
      <c r="AY229" s="196"/>
      <c r="AZ229" s="196"/>
      <c r="BA229" s="196"/>
      <c r="BB229" s="196"/>
      <c r="BC229" s="196"/>
      <c r="BD229" s="196"/>
      <c r="BE229" s="196"/>
      <c r="BF229" s="196"/>
      <c r="BG229" s="196"/>
      <c r="BH229" s="196"/>
      <c r="BI229" s="199"/>
    </row>
    <row r="230" spans="1:61" ht="15" customHeight="1">
      <c r="A230" s="200">
        <f>IF(AR230="","",SUBTOTAL(103,$AR$8:AR230))</f>
        <v>75</v>
      </c>
      <c r="B230" s="18" t="str">
        <f>MID(Main!AP80,1,1)</f>
        <v>S</v>
      </c>
      <c r="C230" s="18" t="str">
        <f>MID(Main!AP80,2,1)</f>
        <v>H</v>
      </c>
      <c r="D230" s="18" t="str">
        <f>MID(Main!AP80,3,1)</f>
        <v>A</v>
      </c>
      <c r="E230" s="18" t="str">
        <f>MID(Main!AP80,4,1)</f>
        <v>I</v>
      </c>
      <c r="F230" s="18" t="str">
        <f>MID(Main!AP80,5,1)</f>
        <v>K</v>
      </c>
      <c r="G230" s="18" t="str">
        <f>MID(Main!AP80,6,1)</f>
        <v xml:space="preserve"> </v>
      </c>
      <c r="H230" s="18" t="str">
        <f>MID(Main!AP80,7,1)</f>
        <v>H</v>
      </c>
      <c r="I230" s="18" t="str">
        <f>MID(Main!AP80,8,1)</f>
        <v>A</v>
      </c>
      <c r="J230" s="18" t="str">
        <f>MID(Main!AP80,9,1)</f>
        <v>Z</v>
      </c>
      <c r="K230" s="18" t="str">
        <f>MID(Main!AP80,10,1)</f>
        <v>M</v>
      </c>
      <c r="L230" s="18" t="str">
        <f>MID(Main!AP80,11,1)</f>
        <v>A</v>
      </c>
      <c r="M230" s="18" t="str">
        <f>MID(Main!AP80,12,1)</f>
        <v>D</v>
      </c>
      <c r="N230" s="18" t="str">
        <f>MID(Main!AP80,13,1)</f>
        <v xml:space="preserve"> </v>
      </c>
      <c r="O230" s="18" t="str">
        <f>MID(Main!AP80,14,1)</f>
        <v>B</v>
      </c>
      <c r="P230" s="18" t="str">
        <f>MID(Main!AP80,15,1)</f>
        <v>H</v>
      </c>
      <c r="Q230" s="18" t="str">
        <f>MID(Main!AP80,16,1)</f>
        <v>A</v>
      </c>
      <c r="R230" s="18" t="str">
        <f>MID(Main!AP80,17,1)</f>
        <v>N</v>
      </c>
      <c r="S230" s="18" t="str">
        <f>MID(Main!AP80,18,1)</f>
        <v>U</v>
      </c>
      <c r="T230" s="18" t="str">
        <f>MID(Main!AP80,19,1)</f>
        <v/>
      </c>
      <c r="U230" s="18" t="str">
        <f>MID(Main!AP80,20,1)</f>
        <v/>
      </c>
      <c r="V230" s="18" t="str">
        <f>MID(Main!AP80,21,1)</f>
        <v/>
      </c>
      <c r="W230" s="18" t="str">
        <f>MID(Main!AP80,22,1)</f>
        <v/>
      </c>
      <c r="X230" s="18" t="str">
        <f>MID(Main!AP80,23,1)</f>
        <v/>
      </c>
      <c r="Y230" s="18" t="str">
        <f>MID(Main!AP80,24,1)</f>
        <v/>
      </c>
      <c r="Z230" s="18" t="str">
        <f>MID(Main!AP80,25,1)</f>
        <v/>
      </c>
      <c r="AA230" s="18" t="str">
        <f>MID(Main!AP80,26,1)</f>
        <v/>
      </c>
      <c r="AB230" s="18" t="str">
        <f>MID(Main!AP80,27,1)</f>
        <v/>
      </c>
      <c r="AC230" s="18" t="str">
        <f>MID(Main!AP80,28,1)</f>
        <v/>
      </c>
      <c r="AD230" s="18" t="str">
        <f>MID(Main!AP80,29,1)</f>
        <v/>
      </c>
      <c r="AE230" s="18" t="str">
        <f>MID(Main!AP80,30,1)</f>
        <v/>
      </c>
      <c r="AF230" s="18" t="str">
        <f>MID(Main!AP80,31,1)</f>
        <v/>
      </c>
      <c r="AG230" s="18" t="str">
        <f>MID(Main!AP80,32,1)</f>
        <v/>
      </c>
      <c r="AH230" s="18" t="str">
        <f>MID(Main!AP80,33,1)</f>
        <v/>
      </c>
      <c r="AI230" s="18" t="str">
        <f>MID(Main!AP80,34,1)</f>
        <v/>
      </c>
      <c r="AJ230" s="18" t="str">
        <f>MID(Main!AP80,35,1)</f>
        <v/>
      </c>
      <c r="AK230" s="18" t="str">
        <f>MID(Main!AP80,36,1)</f>
        <v/>
      </c>
      <c r="AL230" s="18" t="str">
        <f>MID(Main!AP80,37,1)</f>
        <v/>
      </c>
      <c r="AM230" s="18" t="str">
        <f>MID(Main!AP80,38,1)</f>
        <v/>
      </c>
      <c r="AN230" s="18" t="str">
        <f>MID(Main!AP80,39,1)</f>
        <v/>
      </c>
      <c r="AO230" s="18" t="str">
        <f>MID(Main!AP80,40,1)</f>
        <v/>
      </c>
      <c r="AP230" s="18" t="str">
        <f>MID(Main!AP80,41,1)</f>
        <v/>
      </c>
      <c r="AQ230" s="18" t="str">
        <f>MID(Main!AP80,42,1)</f>
        <v/>
      </c>
      <c r="AR230" s="194" t="str">
        <f>IF(Main!W80="","",Main!W80)</f>
        <v>G</v>
      </c>
      <c r="AS230" s="194" t="str">
        <f>IF(Main!X80="","",Main!X80)</f>
        <v/>
      </c>
      <c r="AT230" s="194" t="str">
        <f>IF(Main!Y80="","",Main!Y80)</f>
        <v/>
      </c>
      <c r="AU230" s="194" t="str">
        <f>IF(Main!Z80="","",Main!Z80)</f>
        <v>01</v>
      </c>
      <c r="AV230" s="194" t="str">
        <f>IF(Main!AA80="","",Main!AA80)</f>
        <v>07</v>
      </c>
      <c r="AW230" s="194" t="str">
        <f>IF(Main!AB80="","",Main!AB80)</f>
        <v>2063</v>
      </c>
      <c r="AX230" s="194" t="str">
        <f>IF(Main!AC80="","",Main!AC80)</f>
        <v>A</v>
      </c>
      <c r="AY230" s="194" t="str">
        <f>IF(Main!AD80="","",Main!AD80)</f>
        <v>01T</v>
      </c>
      <c r="AZ230" s="194" t="str">
        <f>IF(Main!AE80="","",Main!AE80)</f>
        <v>02T</v>
      </c>
      <c r="BA230" s="194" t="str">
        <f>IF(Main!AF80="","",Main!AF80)</f>
        <v>09H</v>
      </c>
      <c r="BB230" s="194" t="str">
        <f>IF(Main!AG80="","",Main!AG80)</f>
        <v>29E</v>
      </c>
      <c r="BC230" s="194" t="str">
        <f>IF(Main!AH80="","",Main!AH80)</f>
        <v>E</v>
      </c>
      <c r="BD230" s="194" t="str">
        <f>IF(Main!AI80="","",Main!AI80)</f>
        <v>15E</v>
      </c>
      <c r="BE230" s="194" t="str">
        <f>IF(Main!AJ80="","",Main!AJ80)</f>
        <v>19E</v>
      </c>
      <c r="BF230" s="194" t="str">
        <f>IF(Main!AK80="","",Main!AK80)</f>
        <v>21E</v>
      </c>
      <c r="BG230" s="194">
        <f>IF(Main!AL80="","",Main!AL80)</f>
        <v>6</v>
      </c>
      <c r="BH230" s="194" t="str">
        <f>IF(Main!AM80="","",Main!AM80)</f>
        <v/>
      </c>
      <c r="BI230" s="197" t="str">
        <f>IF(Main!AN80="","",Main!AN80)</f>
        <v>Fee Paid Rs: 125</v>
      </c>
    </row>
    <row r="231" spans="1:61" ht="15" customHeight="1">
      <c r="A231" s="201"/>
      <c r="B231" s="19" t="str">
        <f>MID(Main!AQ80,1,1)</f>
        <v>S</v>
      </c>
      <c r="C231" s="19" t="str">
        <f>MID(Main!AQ80,2,1)</f>
        <v>H</v>
      </c>
      <c r="D231" s="19" t="str">
        <f>MID(Main!AQ80,3,1)</f>
        <v>A</v>
      </c>
      <c r="E231" s="19" t="str">
        <f>MID(Main!AQ80,4,1)</f>
        <v>I</v>
      </c>
      <c r="F231" s="19" t="str">
        <f>MID(Main!AQ80,5,1)</f>
        <v>K</v>
      </c>
      <c r="G231" s="19" t="str">
        <f>MID(Main!AQ80,6,1)</f>
        <v xml:space="preserve"> </v>
      </c>
      <c r="H231" s="19" t="str">
        <f>MID(Main!AQ80,7,1)</f>
        <v>V</v>
      </c>
      <c r="I231" s="19" t="str">
        <f>MID(Main!AQ80,8,1)</f>
        <v>E</v>
      </c>
      <c r="J231" s="19" t="str">
        <f>MID(Main!AQ80,9,1)</f>
        <v>N</v>
      </c>
      <c r="K231" s="19" t="str">
        <f>MID(Main!AQ80,10,1)</f>
        <v>K</v>
      </c>
      <c r="L231" s="19" t="str">
        <f>MID(Main!AQ80,11,1)</f>
        <v>A</v>
      </c>
      <c r="M231" s="19" t="str">
        <f>MID(Main!AQ80,12,1)</f>
        <v>T</v>
      </c>
      <c r="N231" s="19" t="str">
        <f>MID(Main!AQ80,13,1)</f>
        <v>A</v>
      </c>
      <c r="O231" s="19" t="str">
        <f>MID(Main!AQ80,14,1)</f>
        <v>R</v>
      </c>
      <c r="P231" s="19" t="str">
        <f>MID(Main!AQ80,15,1)</f>
        <v>A</v>
      </c>
      <c r="Q231" s="19" t="str">
        <f>MID(Main!AQ80,16,1)</f>
        <v>M</v>
      </c>
      <c r="R231" s="19" t="str">
        <f>MID(Main!AQ80,17,1)</f>
        <v>A</v>
      </c>
      <c r="S231" s="19" t="str">
        <f>MID(Main!AQ80,18,1)</f>
        <v>N</v>
      </c>
      <c r="T231" s="19" t="str">
        <f>MID(Main!AQ80,19,1)</f>
        <v>A</v>
      </c>
      <c r="U231" s="19" t="str">
        <f>MID(Main!AQ80,20,1)</f>
        <v>I</v>
      </c>
      <c r="V231" s="19" t="str">
        <f>MID(Main!AQ80,21,1)</f>
        <v>A</v>
      </c>
      <c r="W231" s="19" t="str">
        <f>MID(Main!AQ80,22,1)</f>
        <v>H</v>
      </c>
      <c r="X231" s="19" t="str">
        <f>MID(Main!AQ80,23,1)</f>
        <v/>
      </c>
      <c r="Y231" s="19" t="str">
        <f>MID(Main!AQ80,24,1)</f>
        <v/>
      </c>
      <c r="Z231" s="19" t="str">
        <f>MID(Main!AQ80,25,1)</f>
        <v/>
      </c>
      <c r="AA231" s="19" t="str">
        <f>MID(Main!AQ80,26,1)</f>
        <v/>
      </c>
      <c r="AB231" s="19" t="str">
        <f>MID(Main!AQ80,27,1)</f>
        <v/>
      </c>
      <c r="AC231" s="19" t="str">
        <f>MID(Main!AQ80,28,1)</f>
        <v/>
      </c>
      <c r="AD231" s="19" t="str">
        <f>MID(Main!AQ80,29,1)</f>
        <v/>
      </c>
      <c r="AE231" s="19" t="str">
        <f>MID(Main!AQ80,30,1)</f>
        <v/>
      </c>
      <c r="AF231" s="19" t="str">
        <f>MID(Main!AQ80,31,1)</f>
        <v/>
      </c>
      <c r="AG231" s="19" t="str">
        <f>MID(Main!AQ80,32,1)</f>
        <v/>
      </c>
      <c r="AH231" s="19" t="str">
        <f>MID(Main!AQ80,33,1)</f>
        <v/>
      </c>
      <c r="AI231" s="19" t="str">
        <f>MID(Main!AQ80,34,1)</f>
        <v/>
      </c>
      <c r="AJ231" s="19" t="str">
        <f>MID(Main!AQ80,35,1)</f>
        <v/>
      </c>
      <c r="AK231" s="19" t="str">
        <f>MID(Main!AQ80,36,1)</f>
        <v/>
      </c>
      <c r="AL231" s="19" t="str">
        <f>MID(Main!AQ80,37,1)</f>
        <v/>
      </c>
      <c r="AM231" s="19" t="str">
        <f>MID(Main!AQ80,38,1)</f>
        <v/>
      </c>
      <c r="AN231" s="19" t="str">
        <f>MID(Main!AQ80,39,1)</f>
        <v/>
      </c>
      <c r="AO231" s="19" t="str">
        <f>MID(Main!AQ80,40,1)</f>
        <v/>
      </c>
      <c r="AP231" s="19" t="str">
        <f>MID(Main!AQ80,41,1)</f>
        <v/>
      </c>
      <c r="AQ231" s="19" t="str">
        <f>MID(Main!AQ80,42,1)</f>
        <v/>
      </c>
      <c r="AR231" s="195"/>
      <c r="AS231" s="195"/>
      <c r="AT231" s="195"/>
      <c r="AU231" s="195"/>
      <c r="AV231" s="195"/>
      <c r="AW231" s="195"/>
      <c r="AX231" s="195"/>
      <c r="AY231" s="195"/>
      <c r="AZ231" s="195"/>
      <c r="BA231" s="195"/>
      <c r="BB231" s="195"/>
      <c r="BC231" s="195"/>
      <c r="BD231" s="195"/>
      <c r="BE231" s="195"/>
      <c r="BF231" s="195"/>
      <c r="BG231" s="195"/>
      <c r="BH231" s="195"/>
      <c r="BI231" s="198"/>
    </row>
    <row r="232" spans="1:61" ht="15" customHeight="1">
      <c r="A232" s="202"/>
      <c r="B232" s="20" t="str">
        <f>MID(Main!AR80,1,1)</f>
        <v>S</v>
      </c>
      <c r="C232" s="20" t="str">
        <f>MID(Main!AR80,2,1)</f>
        <v>H</v>
      </c>
      <c r="D232" s="20" t="str">
        <f>MID(Main!AR80,3,1)</f>
        <v>A</v>
      </c>
      <c r="E232" s="20" t="str">
        <f>MID(Main!AR80,4,1)</f>
        <v>I</v>
      </c>
      <c r="F232" s="20" t="str">
        <f>MID(Main!AR80,5,1)</f>
        <v>K</v>
      </c>
      <c r="G232" s="20" t="str">
        <f>MID(Main!AR80,6,1)</f>
        <v xml:space="preserve"> </v>
      </c>
      <c r="H232" s="20" t="str">
        <f>MID(Main!AR80,7,1)</f>
        <v>N</v>
      </c>
      <c r="I232" s="20" t="str">
        <f>MID(Main!AR80,8,1)</f>
        <v>A</v>
      </c>
      <c r="J232" s="20" t="str">
        <f>MID(Main!AR80,9,1)</f>
        <v>G</v>
      </c>
      <c r="K232" s="20" t="str">
        <f>MID(Main!AR80,10,1)</f>
        <v>A</v>
      </c>
      <c r="L232" s="20" t="str">
        <f>MID(Main!AR80,11,1)</f>
        <v>M</v>
      </c>
      <c r="M232" s="20" t="str">
        <f>MID(Main!AR80,12,1)</f>
        <v>A</v>
      </c>
      <c r="N232" s="20" t="str">
        <f>MID(Main!AR80,13,1)</f>
        <v>N</v>
      </c>
      <c r="O232" s="20" t="str">
        <f>MID(Main!AR80,14,1)</f>
        <v>I</v>
      </c>
      <c r="P232" s="20" t="str">
        <f>MID(Main!AR80,15,1)</f>
        <v/>
      </c>
      <c r="Q232" s="20" t="str">
        <f>MID(Main!AR80,16,1)</f>
        <v/>
      </c>
      <c r="R232" s="20" t="str">
        <f>MID(Main!AR80,17,1)</f>
        <v/>
      </c>
      <c r="S232" s="20" t="str">
        <f>MID(Main!AR80,18,1)</f>
        <v/>
      </c>
      <c r="T232" s="20" t="str">
        <f>MID(Main!AR80,19,1)</f>
        <v/>
      </c>
      <c r="U232" s="20" t="str">
        <f>MID(Main!AR80,20,1)</f>
        <v/>
      </c>
      <c r="V232" s="20" t="str">
        <f>MID(Main!AR80,21,1)</f>
        <v/>
      </c>
      <c r="W232" s="20" t="str">
        <f>MID(Main!AR80,22,1)</f>
        <v/>
      </c>
      <c r="X232" s="20" t="str">
        <f>MID(Main!AR80,23,1)</f>
        <v/>
      </c>
      <c r="Y232" s="20" t="str">
        <f>MID(Main!AR80,24,1)</f>
        <v/>
      </c>
      <c r="Z232" s="20" t="str">
        <f>MID(Main!AR80,25,1)</f>
        <v/>
      </c>
      <c r="AA232" s="20" t="str">
        <f>MID(Main!AR80,26,1)</f>
        <v/>
      </c>
      <c r="AB232" s="20" t="str">
        <f>MID(Main!AR80,27,1)</f>
        <v/>
      </c>
      <c r="AC232" s="20" t="str">
        <f>MID(Main!AR80,28,1)</f>
        <v/>
      </c>
      <c r="AD232" s="20" t="str">
        <f>MID(Main!AR80,29,1)</f>
        <v/>
      </c>
      <c r="AE232" s="20" t="str">
        <f>MID(Main!AR80,30,1)</f>
        <v/>
      </c>
      <c r="AF232" s="20" t="str">
        <f>MID(Main!AR80,31,1)</f>
        <v/>
      </c>
      <c r="AG232" s="20" t="str">
        <f>MID(Main!AR80,32,1)</f>
        <v/>
      </c>
      <c r="AH232" s="20" t="str">
        <f>MID(Main!AR80,33,1)</f>
        <v/>
      </c>
      <c r="AI232" s="20" t="str">
        <f>MID(Main!AR80,34,1)</f>
        <v/>
      </c>
      <c r="AJ232" s="20" t="str">
        <f>MID(Main!AR80,35,1)</f>
        <v/>
      </c>
      <c r="AK232" s="20" t="str">
        <f>MID(Main!AR80,36,1)</f>
        <v/>
      </c>
      <c r="AL232" s="20" t="str">
        <f>MID(Main!AR80,37,1)</f>
        <v/>
      </c>
      <c r="AM232" s="20" t="str">
        <f>MID(Main!AR80,38,1)</f>
        <v/>
      </c>
      <c r="AN232" s="20" t="str">
        <f>MID(Main!AR80,39,1)</f>
        <v/>
      </c>
      <c r="AO232" s="20" t="str">
        <f>MID(Main!AR80,40,1)</f>
        <v/>
      </c>
      <c r="AP232" s="20" t="str">
        <f>MID(Main!AR80,41,1)</f>
        <v/>
      </c>
      <c r="AQ232" s="20" t="str">
        <f>MID(Main!AR80,42,1)</f>
        <v/>
      </c>
      <c r="AR232" s="196"/>
      <c r="AS232" s="196"/>
      <c r="AT232" s="196"/>
      <c r="AU232" s="196"/>
      <c r="AV232" s="196"/>
      <c r="AW232" s="196"/>
      <c r="AX232" s="196"/>
      <c r="AY232" s="196"/>
      <c r="AZ232" s="196"/>
      <c r="BA232" s="196"/>
      <c r="BB232" s="196"/>
      <c r="BC232" s="196"/>
      <c r="BD232" s="196"/>
      <c r="BE232" s="196"/>
      <c r="BF232" s="196"/>
      <c r="BG232" s="196"/>
      <c r="BH232" s="196"/>
      <c r="BI232" s="199"/>
    </row>
    <row r="233" spans="1:61" ht="15" customHeight="1">
      <c r="A233" s="200">
        <f>IF(AR233="","",SUBTOTAL(103,$AR$8:AR233))</f>
        <v>76</v>
      </c>
      <c r="B233" s="18" t="str">
        <f>MID(Main!AP81,1,1)</f>
        <v>M</v>
      </c>
      <c r="C233" s="18" t="str">
        <f>MID(Main!AP81,2,1)</f>
        <v>E</v>
      </c>
      <c r="D233" s="18" t="str">
        <f>MID(Main!AP81,3,1)</f>
        <v>L</v>
      </c>
      <c r="E233" s="18" t="str">
        <f>MID(Main!AP81,4,1)</f>
        <v>A</v>
      </c>
      <c r="F233" s="18" t="str">
        <f>MID(Main!AP81,5,1)</f>
        <v>P</v>
      </c>
      <c r="G233" s="18" t="str">
        <f>MID(Main!AP81,6,1)</f>
        <v>U</v>
      </c>
      <c r="H233" s="18" t="str">
        <f>MID(Main!AP81,7,1)</f>
        <v>D</v>
      </c>
      <c r="I233" s="18" t="str">
        <f>MID(Main!AP81,8,1)</f>
        <v>I</v>
      </c>
      <c r="J233" s="18" t="str">
        <f>MID(Main!AP81,9,1)</f>
        <v xml:space="preserve"> </v>
      </c>
      <c r="K233" s="18" t="str">
        <f>MID(Main!AP81,10,1)</f>
        <v>J</v>
      </c>
      <c r="L233" s="18" t="str">
        <f>MID(Main!AP81,11,1)</f>
        <v>A</v>
      </c>
      <c r="M233" s="18" t="str">
        <f>MID(Main!AP81,12,1)</f>
        <v>Y</v>
      </c>
      <c r="N233" s="18" t="str">
        <f>MID(Main!AP81,13,1)</f>
        <v>A</v>
      </c>
      <c r="O233" s="18" t="str">
        <f>MID(Main!AP81,14,1)</f>
        <v xml:space="preserve"> </v>
      </c>
      <c r="P233" s="18" t="str">
        <f>MID(Main!AP81,15,1)</f>
        <v>L</v>
      </c>
      <c r="Q233" s="18" t="str">
        <f>MID(Main!AP81,16,1)</f>
        <v>A</v>
      </c>
      <c r="R233" s="18" t="str">
        <f>MID(Main!AP81,17,1)</f>
        <v>K</v>
      </c>
      <c r="S233" s="18" t="str">
        <f>MID(Main!AP81,18,1)</f>
        <v>S</v>
      </c>
      <c r="T233" s="18" t="str">
        <f>MID(Main!AP81,19,1)</f>
        <v>H</v>
      </c>
      <c r="U233" s="18" t="str">
        <f>MID(Main!AP81,20,1)</f>
        <v>M</v>
      </c>
      <c r="V233" s="18" t="str">
        <f>MID(Main!AP81,21,1)</f>
        <v>I</v>
      </c>
      <c r="W233" s="18" t="str">
        <f>MID(Main!AP81,22,1)</f>
        <v/>
      </c>
      <c r="X233" s="18" t="str">
        <f>MID(Main!AP81,23,1)</f>
        <v/>
      </c>
      <c r="Y233" s="18" t="str">
        <f>MID(Main!AP81,24,1)</f>
        <v/>
      </c>
      <c r="Z233" s="18" t="str">
        <f>MID(Main!AP81,25,1)</f>
        <v/>
      </c>
      <c r="AA233" s="18" t="str">
        <f>MID(Main!AP81,26,1)</f>
        <v/>
      </c>
      <c r="AB233" s="18" t="str">
        <f>MID(Main!AP81,27,1)</f>
        <v/>
      </c>
      <c r="AC233" s="18" t="str">
        <f>MID(Main!AP81,28,1)</f>
        <v/>
      </c>
      <c r="AD233" s="18" t="str">
        <f>MID(Main!AP81,29,1)</f>
        <v/>
      </c>
      <c r="AE233" s="18" t="str">
        <f>MID(Main!AP81,30,1)</f>
        <v/>
      </c>
      <c r="AF233" s="18" t="str">
        <f>MID(Main!AP81,31,1)</f>
        <v/>
      </c>
      <c r="AG233" s="18" t="str">
        <f>MID(Main!AP81,32,1)</f>
        <v/>
      </c>
      <c r="AH233" s="18" t="str">
        <f>MID(Main!AP81,33,1)</f>
        <v/>
      </c>
      <c r="AI233" s="18" t="str">
        <f>MID(Main!AP81,34,1)</f>
        <v/>
      </c>
      <c r="AJ233" s="18" t="str">
        <f>MID(Main!AP81,35,1)</f>
        <v/>
      </c>
      <c r="AK233" s="18" t="str">
        <f>MID(Main!AP81,36,1)</f>
        <v/>
      </c>
      <c r="AL233" s="18" t="str">
        <f>MID(Main!AP81,37,1)</f>
        <v/>
      </c>
      <c r="AM233" s="18" t="str">
        <f>MID(Main!AP81,38,1)</f>
        <v/>
      </c>
      <c r="AN233" s="18" t="str">
        <f>MID(Main!AP81,39,1)</f>
        <v/>
      </c>
      <c r="AO233" s="18" t="str">
        <f>MID(Main!AP81,40,1)</f>
        <v/>
      </c>
      <c r="AP233" s="18" t="str">
        <f>MID(Main!AP81,41,1)</f>
        <v/>
      </c>
      <c r="AQ233" s="18" t="str">
        <f>MID(Main!AP81,42,1)</f>
        <v/>
      </c>
      <c r="AR233" s="194" t="str">
        <f>IF(Main!W81="","",Main!W81)</f>
        <v>G</v>
      </c>
      <c r="AS233" s="194" t="str">
        <f>IF(Main!X81="","",Main!X81)</f>
        <v/>
      </c>
      <c r="AT233" s="194" t="str">
        <f>IF(Main!Y81="","",Main!Y81)</f>
        <v/>
      </c>
      <c r="AU233" s="194" t="str">
        <f>IF(Main!Z81="","",Main!Z81)</f>
        <v>01</v>
      </c>
      <c r="AV233" s="194" t="str">
        <f>IF(Main!AA81="","",Main!AA81)</f>
        <v>07</v>
      </c>
      <c r="AW233" s="194" t="str">
        <f>IF(Main!AB81="","",Main!AB81)</f>
        <v>2064</v>
      </c>
      <c r="AX233" s="194" t="str">
        <f>IF(Main!AC81="","",Main!AC81)</f>
        <v>A</v>
      </c>
      <c r="AY233" s="194" t="str">
        <f>IF(Main!AD81="","",Main!AD81)</f>
        <v>01T</v>
      </c>
      <c r="AZ233" s="194" t="str">
        <f>IF(Main!AE81="","",Main!AE81)</f>
        <v>02T</v>
      </c>
      <c r="BA233" s="194" t="str">
        <f>IF(Main!AF81="","",Main!AF81)</f>
        <v>09H</v>
      </c>
      <c r="BB233" s="194" t="str">
        <f>IF(Main!AG81="","",Main!AG81)</f>
        <v>29E</v>
      </c>
      <c r="BC233" s="194" t="str">
        <f>IF(Main!AH81="","",Main!AH81)</f>
        <v>E</v>
      </c>
      <c r="BD233" s="194" t="str">
        <f>IF(Main!AI81="","",Main!AI81)</f>
        <v>15E</v>
      </c>
      <c r="BE233" s="194" t="str">
        <f>IF(Main!AJ81="","",Main!AJ81)</f>
        <v>19E</v>
      </c>
      <c r="BF233" s="194" t="str">
        <f>IF(Main!AK81="","",Main!AK81)</f>
        <v>21E</v>
      </c>
      <c r="BG233" s="194">
        <f>IF(Main!AL81="","",Main!AL81)</f>
        <v>6</v>
      </c>
      <c r="BH233" s="194" t="str">
        <f>IF(Main!AM81="","",Main!AM81)</f>
        <v/>
      </c>
      <c r="BI233" s="197" t="str">
        <f>IF(Main!AN81="","",Main!AN81)</f>
        <v>Fee Paid Rs: 125</v>
      </c>
    </row>
    <row r="234" spans="1:61" ht="15" customHeight="1">
      <c r="A234" s="201"/>
      <c r="B234" s="19" t="str">
        <f>MID(Main!AQ81,1,1)</f>
        <v>M</v>
      </c>
      <c r="C234" s="19" t="str">
        <f>MID(Main!AQ81,2,1)</f>
        <v>E</v>
      </c>
      <c r="D234" s="19" t="str">
        <f>MID(Main!AQ81,3,1)</f>
        <v>L</v>
      </c>
      <c r="E234" s="19" t="str">
        <f>MID(Main!AQ81,4,1)</f>
        <v>A</v>
      </c>
      <c r="F234" s="19" t="str">
        <f>MID(Main!AQ81,5,1)</f>
        <v>P</v>
      </c>
      <c r="G234" s="19" t="str">
        <f>MID(Main!AQ81,6,1)</f>
        <v>U</v>
      </c>
      <c r="H234" s="19" t="str">
        <f>MID(Main!AQ81,7,1)</f>
        <v>D</v>
      </c>
      <c r="I234" s="19" t="str">
        <f>MID(Main!AQ81,8,1)</f>
        <v>I</v>
      </c>
      <c r="J234" s="19" t="str">
        <f>MID(Main!AQ81,9,1)</f>
        <v xml:space="preserve"> </v>
      </c>
      <c r="K234" s="19" t="str">
        <f>MID(Main!AQ81,10,1)</f>
        <v>V</v>
      </c>
      <c r="L234" s="19" t="str">
        <f>MID(Main!AQ81,11,1)</f>
        <v>E</v>
      </c>
      <c r="M234" s="19" t="str">
        <f>MID(Main!AQ81,12,1)</f>
        <v>N</v>
      </c>
      <c r="N234" s="19" t="str">
        <f>MID(Main!AQ81,13,1)</f>
        <v>K</v>
      </c>
      <c r="O234" s="19" t="str">
        <f>MID(Main!AQ81,14,1)</f>
        <v>A</v>
      </c>
      <c r="P234" s="19" t="str">
        <f>MID(Main!AQ81,15,1)</f>
        <v>T</v>
      </c>
      <c r="Q234" s="19" t="str">
        <f>MID(Main!AQ81,16,1)</f>
        <v>A</v>
      </c>
      <c r="R234" s="19" t="str">
        <f>MID(Main!AQ81,17,1)</f>
        <v>R</v>
      </c>
      <c r="S234" s="19" t="str">
        <f>MID(Main!AQ81,18,1)</f>
        <v>A</v>
      </c>
      <c r="T234" s="19" t="str">
        <f>MID(Main!AQ81,19,1)</f>
        <v>M</v>
      </c>
      <c r="U234" s="19" t="str">
        <f>MID(Main!AQ81,20,1)</f>
        <v>A</v>
      </c>
      <c r="V234" s="19" t="str">
        <f>MID(Main!AQ81,21,1)</f>
        <v>N</v>
      </c>
      <c r="W234" s="19" t="str">
        <f>MID(Main!AQ81,22,1)</f>
        <v>A</v>
      </c>
      <c r="X234" s="19" t="str">
        <f>MID(Main!AQ81,23,1)</f>
        <v>I</v>
      </c>
      <c r="Y234" s="19" t="str">
        <f>MID(Main!AQ81,24,1)</f>
        <v>A</v>
      </c>
      <c r="Z234" s="19" t="str">
        <f>MID(Main!AQ81,25,1)</f>
        <v>H</v>
      </c>
      <c r="AA234" s="19" t="str">
        <f>MID(Main!AQ81,26,1)</f>
        <v/>
      </c>
      <c r="AB234" s="19" t="str">
        <f>MID(Main!AQ81,27,1)</f>
        <v/>
      </c>
      <c r="AC234" s="19" t="str">
        <f>MID(Main!AQ81,28,1)</f>
        <v/>
      </c>
      <c r="AD234" s="19" t="str">
        <f>MID(Main!AQ81,29,1)</f>
        <v/>
      </c>
      <c r="AE234" s="19" t="str">
        <f>MID(Main!AQ81,30,1)</f>
        <v/>
      </c>
      <c r="AF234" s="19" t="str">
        <f>MID(Main!AQ81,31,1)</f>
        <v/>
      </c>
      <c r="AG234" s="19" t="str">
        <f>MID(Main!AQ81,32,1)</f>
        <v/>
      </c>
      <c r="AH234" s="19" t="str">
        <f>MID(Main!AQ81,33,1)</f>
        <v/>
      </c>
      <c r="AI234" s="19" t="str">
        <f>MID(Main!AQ81,34,1)</f>
        <v/>
      </c>
      <c r="AJ234" s="19" t="str">
        <f>MID(Main!AQ81,35,1)</f>
        <v/>
      </c>
      <c r="AK234" s="19" t="str">
        <f>MID(Main!AQ81,36,1)</f>
        <v/>
      </c>
      <c r="AL234" s="19" t="str">
        <f>MID(Main!AQ81,37,1)</f>
        <v/>
      </c>
      <c r="AM234" s="19" t="str">
        <f>MID(Main!AQ81,38,1)</f>
        <v/>
      </c>
      <c r="AN234" s="19" t="str">
        <f>MID(Main!AQ81,39,1)</f>
        <v/>
      </c>
      <c r="AO234" s="19" t="str">
        <f>MID(Main!AQ81,40,1)</f>
        <v/>
      </c>
      <c r="AP234" s="19" t="str">
        <f>MID(Main!AQ81,41,1)</f>
        <v/>
      </c>
      <c r="AQ234" s="19" t="str">
        <f>MID(Main!AQ81,42,1)</f>
        <v/>
      </c>
      <c r="AR234" s="195"/>
      <c r="AS234" s="195"/>
      <c r="AT234" s="195"/>
      <c r="AU234" s="195"/>
      <c r="AV234" s="195"/>
      <c r="AW234" s="195"/>
      <c r="AX234" s="195"/>
      <c r="AY234" s="195"/>
      <c r="AZ234" s="195"/>
      <c r="BA234" s="195"/>
      <c r="BB234" s="195"/>
      <c r="BC234" s="195"/>
      <c r="BD234" s="195"/>
      <c r="BE234" s="195"/>
      <c r="BF234" s="195"/>
      <c r="BG234" s="195"/>
      <c r="BH234" s="195"/>
      <c r="BI234" s="198"/>
    </row>
    <row r="235" spans="1:61" ht="15" customHeight="1">
      <c r="A235" s="202"/>
      <c r="B235" s="20" t="str">
        <f>MID(Main!AR81,1,1)</f>
        <v>M</v>
      </c>
      <c r="C235" s="20" t="str">
        <f>MID(Main!AR81,2,1)</f>
        <v>E</v>
      </c>
      <c r="D235" s="20" t="str">
        <f>MID(Main!AR81,3,1)</f>
        <v>L</v>
      </c>
      <c r="E235" s="20" t="str">
        <f>MID(Main!AR81,4,1)</f>
        <v>A</v>
      </c>
      <c r="F235" s="20" t="str">
        <f>MID(Main!AR81,5,1)</f>
        <v>P</v>
      </c>
      <c r="G235" s="20" t="str">
        <f>MID(Main!AR81,6,1)</f>
        <v>U</v>
      </c>
      <c r="H235" s="20" t="str">
        <f>MID(Main!AR81,7,1)</f>
        <v>D</v>
      </c>
      <c r="I235" s="20" t="str">
        <f>MID(Main!AR81,8,1)</f>
        <v>I</v>
      </c>
      <c r="J235" s="20" t="str">
        <f>MID(Main!AR81,9,1)</f>
        <v xml:space="preserve"> </v>
      </c>
      <c r="K235" s="20" t="str">
        <f>MID(Main!AR81,10,1)</f>
        <v>N</v>
      </c>
      <c r="L235" s="20" t="str">
        <f>MID(Main!AR81,11,1)</f>
        <v>A</v>
      </c>
      <c r="M235" s="20" t="str">
        <f>MID(Main!AR81,12,1)</f>
        <v>G</v>
      </c>
      <c r="N235" s="20" t="str">
        <f>MID(Main!AR81,13,1)</f>
        <v>A</v>
      </c>
      <c r="O235" s="20" t="str">
        <f>MID(Main!AR81,14,1)</f>
        <v>M</v>
      </c>
      <c r="P235" s="20" t="str">
        <f>MID(Main!AR81,15,1)</f>
        <v>A</v>
      </c>
      <c r="Q235" s="20" t="str">
        <f>MID(Main!AR81,16,1)</f>
        <v>N</v>
      </c>
      <c r="R235" s="20" t="str">
        <f>MID(Main!AR81,17,1)</f>
        <v>I</v>
      </c>
      <c r="S235" s="20" t="str">
        <f>MID(Main!AR81,18,1)</f>
        <v/>
      </c>
      <c r="T235" s="20" t="str">
        <f>MID(Main!AR81,19,1)</f>
        <v/>
      </c>
      <c r="U235" s="20" t="str">
        <f>MID(Main!AR81,20,1)</f>
        <v/>
      </c>
      <c r="V235" s="20" t="str">
        <f>MID(Main!AR81,21,1)</f>
        <v/>
      </c>
      <c r="W235" s="20" t="str">
        <f>MID(Main!AR81,22,1)</f>
        <v/>
      </c>
      <c r="X235" s="20" t="str">
        <f>MID(Main!AR81,23,1)</f>
        <v/>
      </c>
      <c r="Y235" s="20" t="str">
        <f>MID(Main!AR81,24,1)</f>
        <v/>
      </c>
      <c r="Z235" s="20" t="str">
        <f>MID(Main!AR81,25,1)</f>
        <v/>
      </c>
      <c r="AA235" s="20" t="str">
        <f>MID(Main!AR81,26,1)</f>
        <v/>
      </c>
      <c r="AB235" s="20" t="str">
        <f>MID(Main!AR81,27,1)</f>
        <v/>
      </c>
      <c r="AC235" s="20" t="str">
        <f>MID(Main!AR81,28,1)</f>
        <v/>
      </c>
      <c r="AD235" s="20" t="str">
        <f>MID(Main!AR81,29,1)</f>
        <v/>
      </c>
      <c r="AE235" s="20" t="str">
        <f>MID(Main!AR81,30,1)</f>
        <v/>
      </c>
      <c r="AF235" s="20" t="str">
        <f>MID(Main!AR81,31,1)</f>
        <v/>
      </c>
      <c r="AG235" s="20" t="str">
        <f>MID(Main!AR81,32,1)</f>
        <v/>
      </c>
      <c r="AH235" s="20" t="str">
        <f>MID(Main!AR81,33,1)</f>
        <v/>
      </c>
      <c r="AI235" s="20" t="str">
        <f>MID(Main!AR81,34,1)</f>
        <v/>
      </c>
      <c r="AJ235" s="20" t="str">
        <f>MID(Main!AR81,35,1)</f>
        <v/>
      </c>
      <c r="AK235" s="20" t="str">
        <f>MID(Main!AR81,36,1)</f>
        <v/>
      </c>
      <c r="AL235" s="20" t="str">
        <f>MID(Main!AR81,37,1)</f>
        <v/>
      </c>
      <c r="AM235" s="20" t="str">
        <f>MID(Main!AR81,38,1)</f>
        <v/>
      </c>
      <c r="AN235" s="20" t="str">
        <f>MID(Main!AR81,39,1)</f>
        <v/>
      </c>
      <c r="AO235" s="20" t="str">
        <f>MID(Main!AR81,40,1)</f>
        <v/>
      </c>
      <c r="AP235" s="20" t="str">
        <f>MID(Main!AR81,41,1)</f>
        <v/>
      </c>
      <c r="AQ235" s="20" t="str">
        <f>MID(Main!AR81,42,1)</f>
        <v/>
      </c>
      <c r="AR235" s="196"/>
      <c r="AS235" s="196"/>
      <c r="AT235" s="196"/>
      <c r="AU235" s="196"/>
      <c r="AV235" s="196"/>
      <c r="AW235" s="196"/>
      <c r="AX235" s="196"/>
      <c r="AY235" s="196"/>
      <c r="AZ235" s="196"/>
      <c r="BA235" s="196"/>
      <c r="BB235" s="196"/>
      <c r="BC235" s="196"/>
      <c r="BD235" s="196"/>
      <c r="BE235" s="196"/>
      <c r="BF235" s="196"/>
      <c r="BG235" s="196"/>
      <c r="BH235" s="196"/>
      <c r="BI235" s="199"/>
    </row>
    <row r="236" spans="1:61" ht="15" customHeight="1">
      <c r="A236" s="200">
        <f>IF(AR236="","",SUBTOTAL(103,$AR$8:AR236))</f>
        <v>77</v>
      </c>
      <c r="B236" s="18" t="str">
        <f>MID(Main!AP82,1,1)</f>
        <v>K</v>
      </c>
      <c r="C236" s="18" t="str">
        <f>MID(Main!AP82,2,1)</f>
        <v>A</v>
      </c>
      <c r="D236" s="18" t="str">
        <f>MID(Main!AP82,3,1)</f>
        <v>R</v>
      </c>
      <c r="E236" s="18" t="str">
        <f>MID(Main!AP82,4,1)</f>
        <v>E</v>
      </c>
      <c r="F236" s="18" t="str">
        <f>MID(Main!AP82,5,1)</f>
        <v>M</v>
      </c>
      <c r="G236" s="18" t="str">
        <f>MID(Main!AP82,6,1)</f>
        <v>B</v>
      </c>
      <c r="H236" s="18" t="str">
        <f>MID(Main!AP82,7,1)</f>
        <v>H</v>
      </c>
      <c r="I236" s="18" t="str">
        <f>MID(Main!AP82,8,1)</f>
        <v>A</v>
      </c>
      <c r="J236" s="18" t="str">
        <f>MID(Main!AP82,9,1)</f>
        <v>I</v>
      </c>
      <c r="K236" s="18" t="str">
        <f>MID(Main!AP82,10,1)</f>
        <v xml:space="preserve"> </v>
      </c>
      <c r="L236" s="18" t="str">
        <f>MID(Main!AP82,11,1)</f>
        <v>K</v>
      </c>
      <c r="M236" s="18" t="str">
        <f>MID(Main!AP82,12,1)</f>
        <v>A</v>
      </c>
      <c r="N236" s="18" t="str">
        <f>MID(Main!AP82,13,1)</f>
        <v>L</v>
      </c>
      <c r="O236" s="18" t="str">
        <f>MID(Main!AP82,14,1)</f>
        <v>Y</v>
      </c>
      <c r="P236" s="18" t="str">
        <f>MID(Main!AP82,15,1)</f>
        <v>A</v>
      </c>
      <c r="Q236" s="18" t="str">
        <f>MID(Main!AP82,16,1)</f>
        <v>N</v>
      </c>
      <c r="R236" s="18" t="str">
        <f>MID(Main!AP82,17,1)</f>
        <v>I</v>
      </c>
      <c r="S236" s="18" t="str">
        <f>MID(Main!AP82,18,1)</f>
        <v/>
      </c>
      <c r="T236" s="18" t="str">
        <f>MID(Main!AP82,19,1)</f>
        <v/>
      </c>
      <c r="U236" s="18" t="str">
        <f>MID(Main!AP82,20,1)</f>
        <v/>
      </c>
      <c r="V236" s="18" t="str">
        <f>MID(Main!AP82,21,1)</f>
        <v/>
      </c>
      <c r="W236" s="18" t="str">
        <f>MID(Main!AP82,22,1)</f>
        <v/>
      </c>
      <c r="X236" s="18" t="str">
        <f>MID(Main!AP82,23,1)</f>
        <v/>
      </c>
      <c r="Y236" s="18" t="str">
        <f>MID(Main!AP82,24,1)</f>
        <v/>
      </c>
      <c r="Z236" s="18" t="str">
        <f>MID(Main!AP82,25,1)</f>
        <v/>
      </c>
      <c r="AA236" s="18" t="str">
        <f>MID(Main!AP82,26,1)</f>
        <v/>
      </c>
      <c r="AB236" s="18" t="str">
        <f>MID(Main!AP82,27,1)</f>
        <v/>
      </c>
      <c r="AC236" s="18" t="str">
        <f>MID(Main!AP82,28,1)</f>
        <v/>
      </c>
      <c r="AD236" s="18" t="str">
        <f>MID(Main!AP82,29,1)</f>
        <v/>
      </c>
      <c r="AE236" s="18" t="str">
        <f>MID(Main!AP82,30,1)</f>
        <v/>
      </c>
      <c r="AF236" s="18" t="str">
        <f>MID(Main!AP82,31,1)</f>
        <v/>
      </c>
      <c r="AG236" s="18" t="str">
        <f>MID(Main!AP82,32,1)</f>
        <v/>
      </c>
      <c r="AH236" s="18" t="str">
        <f>MID(Main!AP82,33,1)</f>
        <v/>
      </c>
      <c r="AI236" s="18" t="str">
        <f>MID(Main!AP82,34,1)</f>
        <v/>
      </c>
      <c r="AJ236" s="18" t="str">
        <f>MID(Main!AP82,35,1)</f>
        <v/>
      </c>
      <c r="AK236" s="18" t="str">
        <f>MID(Main!AP82,36,1)</f>
        <v/>
      </c>
      <c r="AL236" s="18" t="str">
        <f>MID(Main!AP82,37,1)</f>
        <v/>
      </c>
      <c r="AM236" s="18" t="str">
        <f>MID(Main!AP82,38,1)</f>
        <v/>
      </c>
      <c r="AN236" s="18" t="str">
        <f>MID(Main!AP82,39,1)</f>
        <v/>
      </c>
      <c r="AO236" s="18" t="str">
        <f>MID(Main!AP82,40,1)</f>
        <v/>
      </c>
      <c r="AP236" s="18" t="str">
        <f>MID(Main!AP82,41,1)</f>
        <v/>
      </c>
      <c r="AQ236" s="18" t="str">
        <f>MID(Main!AP82,42,1)</f>
        <v/>
      </c>
      <c r="AR236" s="194" t="str">
        <f>IF(Main!W82="","",Main!W82)</f>
        <v>G</v>
      </c>
      <c r="AS236" s="194" t="str">
        <f>IF(Main!X82="","",Main!X82)</f>
        <v/>
      </c>
      <c r="AT236" s="194" t="str">
        <f>IF(Main!Y82="","",Main!Y82)</f>
        <v/>
      </c>
      <c r="AU236" s="194" t="str">
        <f>IF(Main!Z82="","",Main!Z82)</f>
        <v>01</v>
      </c>
      <c r="AV236" s="194" t="str">
        <f>IF(Main!AA82="","",Main!AA82)</f>
        <v>07</v>
      </c>
      <c r="AW236" s="194" t="str">
        <f>IF(Main!AB82="","",Main!AB82)</f>
        <v>2065</v>
      </c>
      <c r="AX236" s="194" t="str">
        <f>IF(Main!AC82="","",Main!AC82)</f>
        <v>A</v>
      </c>
      <c r="AY236" s="194" t="str">
        <f>IF(Main!AD82="","",Main!AD82)</f>
        <v>01T</v>
      </c>
      <c r="AZ236" s="194" t="str">
        <f>IF(Main!AE82="","",Main!AE82)</f>
        <v>02T</v>
      </c>
      <c r="BA236" s="194" t="str">
        <f>IF(Main!AF82="","",Main!AF82)</f>
        <v>09H</v>
      </c>
      <c r="BB236" s="194" t="str">
        <f>IF(Main!AG82="","",Main!AG82)</f>
        <v>29E</v>
      </c>
      <c r="BC236" s="194" t="str">
        <f>IF(Main!AH82="","",Main!AH82)</f>
        <v>E</v>
      </c>
      <c r="BD236" s="194" t="str">
        <f>IF(Main!AI82="","",Main!AI82)</f>
        <v>15E</v>
      </c>
      <c r="BE236" s="194" t="str">
        <f>IF(Main!AJ82="","",Main!AJ82)</f>
        <v>19E</v>
      </c>
      <c r="BF236" s="194" t="str">
        <f>IF(Main!AK82="","",Main!AK82)</f>
        <v>21E</v>
      </c>
      <c r="BG236" s="194">
        <f>IF(Main!AL82="","",Main!AL82)</f>
        <v>6</v>
      </c>
      <c r="BH236" s="194" t="str">
        <f>IF(Main!AM82="","",Main!AM82)</f>
        <v/>
      </c>
      <c r="BI236" s="197" t="str">
        <f>IF(Main!AN82="","",Main!AN82)</f>
        <v>Fee Paid Rs: 125</v>
      </c>
    </row>
    <row r="237" spans="1:61" ht="15" customHeight="1">
      <c r="A237" s="201"/>
      <c r="B237" s="19" t="str">
        <f>MID(Main!AQ82,1,1)</f>
        <v>K</v>
      </c>
      <c r="C237" s="19" t="str">
        <f>MID(Main!AQ82,2,1)</f>
        <v>A</v>
      </c>
      <c r="D237" s="19" t="str">
        <f>MID(Main!AQ82,3,1)</f>
        <v>R</v>
      </c>
      <c r="E237" s="19" t="str">
        <f>MID(Main!AQ82,4,1)</f>
        <v>E</v>
      </c>
      <c r="F237" s="19" t="str">
        <f>MID(Main!AQ82,5,1)</f>
        <v>M</v>
      </c>
      <c r="G237" s="19" t="str">
        <f>MID(Main!AQ82,6,1)</f>
        <v>B</v>
      </c>
      <c r="H237" s="19" t="str">
        <f>MID(Main!AQ82,7,1)</f>
        <v>H</v>
      </c>
      <c r="I237" s="19" t="str">
        <f>MID(Main!AQ82,8,1)</f>
        <v>A</v>
      </c>
      <c r="J237" s="19" t="str">
        <f>MID(Main!AQ82,9,1)</f>
        <v>I</v>
      </c>
      <c r="K237" s="19" t="str">
        <f>MID(Main!AQ82,10,1)</f>
        <v xml:space="preserve"> </v>
      </c>
      <c r="L237" s="19" t="str">
        <f>MID(Main!AQ82,11,1)</f>
        <v>V</v>
      </c>
      <c r="M237" s="19" t="str">
        <f>MID(Main!AQ82,12,1)</f>
        <v>E</v>
      </c>
      <c r="N237" s="19" t="str">
        <f>MID(Main!AQ82,13,1)</f>
        <v>N</v>
      </c>
      <c r="O237" s="19" t="str">
        <f>MID(Main!AQ82,14,1)</f>
        <v>K</v>
      </c>
      <c r="P237" s="19" t="str">
        <f>MID(Main!AQ82,15,1)</f>
        <v>A</v>
      </c>
      <c r="Q237" s="19" t="str">
        <f>MID(Main!AQ82,16,1)</f>
        <v>T</v>
      </c>
      <c r="R237" s="19" t="str">
        <f>MID(Main!AQ82,17,1)</f>
        <v>A</v>
      </c>
      <c r="S237" s="19" t="str">
        <f>MID(Main!AQ82,18,1)</f>
        <v>R</v>
      </c>
      <c r="T237" s="19" t="str">
        <f>MID(Main!AQ82,19,1)</f>
        <v>A</v>
      </c>
      <c r="U237" s="19" t="str">
        <f>MID(Main!AQ82,20,1)</f>
        <v>M</v>
      </c>
      <c r="V237" s="19" t="str">
        <f>MID(Main!AQ82,21,1)</f>
        <v>A</v>
      </c>
      <c r="W237" s="19" t="str">
        <f>MID(Main!AQ82,22,1)</f>
        <v>N</v>
      </c>
      <c r="X237" s="19" t="str">
        <f>MID(Main!AQ82,23,1)</f>
        <v>A</v>
      </c>
      <c r="Y237" s="19" t="str">
        <f>MID(Main!AQ82,24,1)</f>
        <v>I</v>
      </c>
      <c r="Z237" s="19" t="str">
        <f>MID(Main!AQ82,25,1)</f>
        <v>A</v>
      </c>
      <c r="AA237" s="19" t="str">
        <f>MID(Main!AQ82,26,1)</f>
        <v>H</v>
      </c>
      <c r="AB237" s="19" t="str">
        <f>MID(Main!AQ82,27,1)</f>
        <v/>
      </c>
      <c r="AC237" s="19" t="str">
        <f>MID(Main!AQ82,28,1)</f>
        <v/>
      </c>
      <c r="AD237" s="19" t="str">
        <f>MID(Main!AQ82,29,1)</f>
        <v/>
      </c>
      <c r="AE237" s="19" t="str">
        <f>MID(Main!AQ82,30,1)</f>
        <v/>
      </c>
      <c r="AF237" s="19" t="str">
        <f>MID(Main!AQ82,31,1)</f>
        <v/>
      </c>
      <c r="AG237" s="19" t="str">
        <f>MID(Main!AQ82,32,1)</f>
        <v/>
      </c>
      <c r="AH237" s="19" t="str">
        <f>MID(Main!AQ82,33,1)</f>
        <v/>
      </c>
      <c r="AI237" s="19" t="str">
        <f>MID(Main!AQ82,34,1)</f>
        <v/>
      </c>
      <c r="AJ237" s="19" t="str">
        <f>MID(Main!AQ82,35,1)</f>
        <v/>
      </c>
      <c r="AK237" s="19" t="str">
        <f>MID(Main!AQ82,36,1)</f>
        <v/>
      </c>
      <c r="AL237" s="19" t="str">
        <f>MID(Main!AQ82,37,1)</f>
        <v/>
      </c>
      <c r="AM237" s="19" t="str">
        <f>MID(Main!AQ82,38,1)</f>
        <v/>
      </c>
      <c r="AN237" s="19" t="str">
        <f>MID(Main!AQ82,39,1)</f>
        <v/>
      </c>
      <c r="AO237" s="19" t="str">
        <f>MID(Main!AQ82,40,1)</f>
        <v/>
      </c>
      <c r="AP237" s="19" t="str">
        <f>MID(Main!AQ82,41,1)</f>
        <v/>
      </c>
      <c r="AQ237" s="19" t="str">
        <f>MID(Main!AQ82,42,1)</f>
        <v/>
      </c>
      <c r="AR237" s="195"/>
      <c r="AS237" s="195"/>
      <c r="AT237" s="195"/>
      <c r="AU237" s="195"/>
      <c r="AV237" s="195"/>
      <c r="AW237" s="195"/>
      <c r="AX237" s="195"/>
      <c r="AY237" s="195"/>
      <c r="AZ237" s="195"/>
      <c r="BA237" s="195"/>
      <c r="BB237" s="195"/>
      <c r="BC237" s="195"/>
      <c r="BD237" s="195"/>
      <c r="BE237" s="195"/>
      <c r="BF237" s="195"/>
      <c r="BG237" s="195"/>
      <c r="BH237" s="195"/>
      <c r="BI237" s="198"/>
    </row>
    <row r="238" spans="1:61" ht="15" customHeight="1">
      <c r="A238" s="202"/>
      <c r="B238" s="20" t="str">
        <f>MID(Main!AR82,1,1)</f>
        <v>K</v>
      </c>
      <c r="C238" s="20" t="str">
        <f>MID(Main!AR82,2,1)</f>
        <v>A</v>
      </c>
      <c r="D238" s="20" t="str">
        <f>MID(Main!AR82,3,1)</f>
        <v>R</v>
      </c>
      <c r="E238" s="20" t="str">
        <f>MID(Main!AR82,4,1)</f>
        <v>E</v>
      </c>
      <c r="F238" s="20" t="str">
        <f>MID(Main!AR82,5,1)</f>
        <v>M</v>
      </c>
      <c r="G238" s="20" t="str">
        <f>MID(Main!AR82,6,1)</f>
        <v>B</v>
      </c>
      <c r="H238" s="20" t="str">
        <f>MID(Main!AR82,7,1)</f>
        <v>H</v>
      </c>
      <c r="I238" s="20" t="str">
        <f>MID(Main!AR82,8,1)</f>
        <v>A</v>
      </c>
      <c r="J238" s="20" t="str">
        <f>MID(Main!AR82,9,1)</f>
        <v>I</v>
      </c>
      <c r="K238" s="20" t="str">
        <f>MID(Main!AR82,10,1)</f>
        <v xml:space="preserve"> </v>
      </c>
      <c r="L238" s="20" t="str">
        <f>MID(Main!AR82,11,1)</f>
        <v>N</v>
      </c>
      <c r="M238" s="20" t="str">
        <f>MID(Main!AR82,12,1)</f>
        <v>A</v>
      </c>
      <c r="N238" s="20" t="str">
        <f>MID(Main!AR82,13,1)</f>
        <v>G</v>
      </c>
      <c r="O238" s="20" t="str">
        <f>MID(Main!AR82,14,1)</f>
        <v>A</v>
      </c>
      <c r="P238" s="20" t="str">
        <f>MID(Main!AR82,15,1)</f>
        <v>M</v>
      </c>
      <c r="Q238" s="20" t="str">
        <f>MID(Main!AR82,16,1)</f>
        <v>A</v>
      </c>
      <c r="R238" s="20" t="str">
        <f>MID(Main!AR82,17,1)</f>
        <v>N</v>
      </c>
      <c r="S238" s="20" t="str">
        <f>MID(Main!AR82,18,1)</f>
        <v>I</v>
      </c>
      <c r="T238" s="20" t="str">
        <f>MID(Main!AR82,19,1)</f>
        <v/>
      </c>
      <c r="U238" s="20" t="str">
        <f>MID(Main!AR82,20,1)</f>
        <v/>
      </c>
      <c r="V238" s="20" t="str">
        <f>MID(Main!AR82,21,1)</f>
        <v/>
      </c>
      <c r="W238" s="20" t="str">
        <f>MID(Main!AR82,22,1)</f>
        <v/>
      </c>
      <c r="X238" s="20" t="str">
        <f>MID(Main!AR82,23,1)</f>
        <v/>
      </c>
      <c r="Y238" s="20" t="str">
        <f>MID(Main!AR82,24,1)</f>
        <v/>
      </c>
      <c r="Z238" s="20" t="str">
        <f>MID(Main!AR82,25,1)</f>
        <v/>
      </c>
      <c r="AA238" s="20" t="str">
        <f>MID(Main!AR82,26,1)</f>
        <v/>
      </c>
      <c r="AB238" s="20" t="str">
        <f>MID(Main!AR82,27,1)</f>
        <v/>
      </c>
      <c r="AC238" s="20" t="str">
        <f>MID(Main!AR82,28,1)</f>
        <v/>
      </c>
      <c r="AD238" s="20" t="str">
        <f>MID(Main!AR82,29,1)</f>
        <v/>
      </c>
      <c r="AE238" s="20" t="str">
        <f>MID(Main!AR82,30,1)</f>
        <v/>
      </c>
      <c r="AF238" s="20" t="str">
        <f>MID(Main!AR82,31,1)</f>
        <v/>
      </c>
      <c r="AG238" s="20" t="str">
        <f>MID(Main!AR82,32,1)</f>
        <v/>
      </c>
      <c r="AH238" s="20" t="str">
        <f>MID(Main!AR82,33,1)</f>
        <v/>
      </c>
      <c r="AI238" s="20" t="str">
        <f>MID(Main!AR82,34,1)</f>
        <v/>
      </c>
      <c r="AJ238" s="20" t="str">
        <f>MID(Main!AR82,35,1)</f>
        <v/>
      </c>
      <c r="AK238" s="20" t="str">
        <f>MID(Main!AR82,36,1)</f>
        <v/>
      </c>
      <c r="AL238" s="20" t="str">
        <f>MID(Main!AR82,37,1)</f>
        <v/>
      </c>
      <c r="AM238" s="20" t="str">
        <f>MID(Main!AR82,38,1)</f>
        <v/>
      </c>
      <c r="AN238" s="20" t="str">
        <f>MID(Main!AR82,39,1)</f>
        <v/>
      </c>
      <c r="AO238" s="20" t="str">
        <f>MID(Main!AR82,40,1)</f>
        <v/>
      </c>
      <c r="AP238" s="20" t="str">
        <f>MID(Main!AR82,41,1)</f>
        <v/>
      </c>
      <c r="AQ238" s="20" t="str">
        <f>MID(Main!AR82,42,1)</f>
        <v/>
      </c>
      <c r="AR238" s="196"/>
      <c r="AS238" s="196"/>
      <c r="AT238" s="196"/>
      <c r="AU238" s="196"/>
      <c r="AV238" s="196"/>
      <c r="AW238" s="196"/>
      <c r="AX238" s="196"/>
      <c r="AY238" s="196"/>
      <c r="AZ238" s="196"/>
      <c r="BA238" s="196"/>
      <c r="BB238" s="196"/>
      <c r="BC238" s="196"/>
      <c r="BD238" s="196"/>
      <c r="BE238" s="196"/>
      <c r="BF238" s="196"/>
      <c r="BG238" s="196"/>
      <c r="BH238" s="196"/>
      <c r="BI238" s="199"/>
    </row>
    <row r="239" spans="1:61" ht="15" customHeight="1">
      <c r="A239" s="200">
        <f>IF(AR239="","",SUBTOTAL(103,$AR$8:AR239))</f>
        <v>78</v>
      </c>
      <c r="B239" s="18" t="str">
        <f>MID(Main!AP83,1,1)</f>
        <v>V</v>
      </c>
      <c r="C239" s="18" t="str">
        <f>MID(Main!AP83,2,1)</f>
        <v>A</v>
      </c>
      <c r="D239" s="18" t="str">
        <f>MID(Main!AP83,3,1)</f>
        <v>D</v>
      </c>
      <c r="E239" s="18" t="str">
        <f>MID(Main!AP83,4,1)</f>
        <v>L</v>
      </c>
      <c r="F239" s="18" t="str">
        <f>MID(Main!AP83,5,1)</f>
        <v>A</v>
      </c>
      <c r="G239" s="18" t="str">
        <f>MID(Main!AP83,6,1)</f>
        <v>M</v>
      </c>
      <c r="H239" s="18" t="str">
        <f>MID(Main!AP83,7,1)</f>
        <v>A</v>
      </c>
      <c r="I239" s="18" t="str">
        <f>MID(Main!AP83,8,1)</f>
        <v>N</v>
      </c>
      <c r="J239" s="18" t="str">
        <f>MID(Main!AP83,9,1)</f>
        <v>I</v>
      </c>
      <c r="K239" s="18" t="str">
        <f>MID(Main!AP83,10,1)</f>
        <v xml:space="preserve"> </v>
      </c>
      <c r="L239" s="18" t="str">
        <f>MID(Main!AP83,11,1)</f>
        <v>K</v>
      </c>
      <c r="M239" s="18" t="str">
        <f>MID(Main!AP83,12,1)</f>
        <v>U</v>
      </c>
      <c r="N239" s="18" t="str">
        <f>MID(Main!AP83,13,1)</f>
        <v>S</v>
      </c>
      <c r="O239" s="18" t="str">
        <f>MID(Main!AP83,14,1)</f>
        <v>U</v>
      </c>
      <c r="P239" s="18" t="str">
        <f>MID(Main!AP83,15,1)</f>
        <v>M</v>
      </c>
      <c r="Q239" s="18" t="str">
        <f>MID(Main!AP83,16,1)</f>
        <v>A</v>
      </c>
      <c r="R239" s="18" t="str">
        <f>MID(Main!AP83,17,1)</f>
        <v xml:space="preserve"> </v>
      </c>
      <c r="S239" s="18" t="str">
        <f>MID(Main!AP83,18,1)</f>
        <v>K</v>
      </c>
      <c r="T239" s="18" t="str">
        <f>MID(Main!AP83,19,1)</f>
        <v>U</v>
      </c>
      <c r="U239" s="18" t="str">
        <f>MID(Main!AP83,20,1)</f>
        <v>M</v>
      </c>
      <c r="V239" s="18" t="str">
        <f>MID(Main!AP83,21,1)</f>
        <v>A</v>
      </c>
      <c r="W239" s="18" t="str">
        <f>MID(Main!AP83,22,1)</f>
        <v>R</v>
      </c>
      <c r="X239" s="18" t="str">
        <f>MID(Main!AP83,23,1)</f>
        <v>I</v>
      </c>
      <c r="Y239" s="18" t="str">
        <f>MID(Main!AP83,24,1)</f>
        <v/>
      </c>
      <c r="Z239" s="18" t="str">
        <f>MID(Main!AP83,25,1)</f>
        <v/>
      </c>
      <c r="AA239" s="18" t="str">
        <f>MID(Main!AP83,26,1)</f>
        <v/>
      </c>
      <c r="AB239" s="18" t="str">
        <f>MID(Main!AP83,27,1)</f>
        <v/>
      </c>
      <c r="AC239" s="18" t="str">
        <f>MID(Main!AP83,28,1)</f>
        <v/>
      </c>
      <c r="AD239" s="18" t="str">
        <f>MID(Main!AP83,29,1)</f>
        <v/>
      </c>
      <c r="AE239" s="18" t="str">
        <f>MID(Main!AP83,30,1)</f>
        <v/>
      </c>
      <c r="AF239" s="18" t="str">
        <f>MID(Main!AP83,31,1)</f>
        <v/>
      </c>
      <c r="AG239" s="18" t="str">
        <f>MID(Main!AP83,32,1)</f>
        <v/>
      </c>
      <c r="AH239" s="18" t="str">
        <f>MID(Main!AP83,33,1)</f>
        <v/>
      </c>
      <c r="AI239" s="18" t="str">
        <f>MID(Main!AP83,34,1)</f>
        <v/>
      </c>
      <c r="AJ239" s="18" t="str">
        <f>MID(Main!AP83,35,1)</f>
        <v/>
      </c>
      <c r="AK239" s="18" t="str">
        <f>MID(Main!AP83,36,1)</f>
        <v/>
      </c>
      <c r="AL239" s="18" t="str">
        <f>MID(Main!AP83,37,1)</f>
        <v/>
      </c>
      <c r="AM239" s="18" t="str">
        <f>MID(Main!AP83,38,1)</f>
        <v/>
      </c>
      <c r="AN239" s="18" t="str">
        <f>MID(Main!AP83,39,1)</f>
        <v/>
      </c>
      <c r="AO239" s="18" t="str">
        <f>MID(Main!AP83,40,1)</f>
        <v/>
      </c>
      <c r="AP239" s="18" t="str">
        <f>MID(Main!AP83,41,1)</f>
        <v/>
      </c>
      <c r="AQ239" s="18" t="str">
        <f>MID(Main!AP83,42,1)</f>
        <v/>
      </c>
      <c r="AR239" s="194" t="str">
        <f>IF(Main!W83="","",Main!W83)</f>
        <v>G</v>
      </c>
      <c r="AS239" s="194" t="str">
        <f>IF(Main!X83="","",Main!X83)</f>
        <v/>
      </c>
      <c r="AT239" s="194" t="str">
        <f>IF(Main!Y83="","",Main!Y83)</f>
        <v/>
      </c>
      <c r="AU239" s="194" t="str">
        <f>IF(Main!Z83="","",Main!Z83)</f>
        <v>01</v>
      </c>
      <c r="AV239" s="194" t="str">
        <f>IF(Main!AA83="","",Main!AA83)</f>
        <v>07</v>
      </c>
      <c r="AW239" s="194" t="str">
        <f>IF(Main!AB83="","",Main!AB83)</f>
        <v>2066</v>
      </c>
      <c r="AX239" s="194" t="str">
        <f>IF(Main!AC83="","",Main!AC83)</f>
        <v>A</v>
      </c>
      <c r="AY239" s="194" t="str">
        <f>IF(Main!AD83="","",Main!AD83)</f>
        <v>01T</v>
      </c>
      <c r="AZ239" s="194" t="str">
        <f>IF(Main!AE83="","",Main!AE83)</f>
        <v>02T</v>
      </c>
      <c r="BA239" s="194" t="str">
        <f>IF(Main!AF83="","",Main!AF83)</f>
        <v>09H</v>
      </c>
      <c r="BB239" s="194" t="str">
        <f>IF(Main!AG83="","",Main!AG83)</f>
        <v>29E</v>
      </c>
      <c r="BC239" s="194" t="str">
        <f>IF(Main!AH83="","",Main!AH83)</f>
        <v>E</v>
      </c>
      <c r="BD239" s="194" t="str">
        <f>IF(Main!AI83="","",Main!AI83)</f>
        <v>15E</v>
      </c>
      <c r="BE239" s="194" t="str">
        <f>IF(Main!AJ83="","",Main!AJ83)</f>
        <v>19E</v>
      </c>
      <c r="BF239" s="194" t="str">
        <f>IF(Main!AK83="","",Main!AK83)</f>
        <v>21E</v>
      </c>
      <c r="BG239" s="194">
        <f>IF(Main!AL83="","",Main!AL83)</f>
        <v>6</v>
      </c>
      <c r="BH239" s="194" t="str">
        <f>IF(Main!AM83="","",Main!AM83)</f>
        <v/>
      </c>
      <c r="BI239" s="197" t="str">
        <f>IF(Main!AN83="","",Main!AN83)</f>
        <v>Fee Paid Rs: 125</v>
      </c>
    </row>
    <row r="240" spans="1:61" ht="15" customHeight="1">
      <c r="A240" s="201"/>
      <c r="B240" s="19" t="str">
        <f>MID(Main!AQ83,1,1)</f>
        <v>V</v>
      </c>
      <c r="C240" s="19" t="str">
        <f>MID(Main!AQ83,2,1)</f>
        <v>A</v>
      </c>
      <c r="D240" s="19" t="str">
        <f>MID(Main!AQ83,3,1)</f>
        <v>D</v>
      </c>
      <c r="E240" s="19" t="str">
        <f>MID(Main!AQ83,4,1)</f>
        <v>L</v>
      </c>
      <c r="F240" s="19" t="str">
        <f>MID(Main!AQ83,5,1)</f>
        <v>A</v>
      </c>
      <c r="G240" s="19" t="str">
        <f>MID(Main!AQ83,6,1)</f>
        <v>M</v>
      </c>
      <c r="H240" s="19" t="str">
        <f>MID(Main!AQ83,7,1)</f>
        <v>A</v>
      </c>
      <c r="I240" s="19" t="str">
        <f>MID(Main!AQ83,8,1)</f>
        <v>N</v>
      </c>
      <c r="J240" s="19" t="str">
        <f>MID(Main!AQ83,9,1)</f>
        <v>I</v>
      </c>
      <c r="K240" s="19" t="str">
        <f>MID(Main!AQ83,10,1)</f>
        <v xml:space="preserve"> </v>
      </c>
      <c r="L240" s="19" t="str">
        <f>MID(Main!AQ83,11,1)</f>
        <v>V</v>
      </c>
      <c r="M240" s="19" t="str">
        <f>MID(Main!AQ83,12,1)</f>
        <v>E</v>
      </c>
      <c r="N240" s="19" t="str">
        <f>MID(Main!AQ83,13,1)</f>
        <v>N</v>
      </c>
      <c r="O240" s="19" t="str">
        <f>MID(Main!AQ83,14,1)</f>
        <v>K</v>
      </c>
      <c r="P240" s="19" t="str">
        <f>MID(Main!AQ83,15,1)</f>
        <v>A</v>
      </c>
      <c r="Q240" s="19" t="str">
        <f>MID(Main!AQ83,16,1)</f>
        <v>T</v>
      </c>
      <c r="R240" s="19" t="str">
        <f>MID(Main!AQ83,17,1)</f>
        <v>A</v>
      </c>
      <c r="S240" s="19" t="str">
        <f>MID(Main!AQ83,18,1)</f>
        <v>R</v>
      </c>
      <c r="T240" s="19" t="str">
        <f>MID(Main!AQ83,19,1)</f>
        <v>A</v>
      </c>
      <c r="U240" s="19" t="str">
        <f>MID(Main!AQ83,20,1)</f>
        <v>M</v>
      </c>
      <c r="V240" s="19" t="str">
        <f>MID(Main!AQ83,21,1)</f>
        <v>A</v>
      </c>
      <c r="W240" s="19" t="str">
        <f>MID(Main!AQ83,22,1)</f>
        <v>N</v>
      </c>
      <c r="X240" s="19" t="str">
        <f>MID(Main!AQ83,23,1)</f>
        <v>A</v>
      </c>
      <c r="Y240" s="19" t="str">
        <f>MID(Main!AQ83,24,1)</f>
        <v>I</v>
      </c>
      <c r="Z240" s="19" t="str">
        <f>MID(Main!AQ83,25,1)</f>
        <v>A</v>
      </c>
      <c r="AA240" s="19" t="str">
        <f>MID(Main!AQ83,26,1)</f>
        <v>H</v>
      </c>
      <c r="AB240" s="19" t="str">
        <f>MID(Main!AQ83,27,1)</f>
        <v/>
      </c>
      <c r="AC240" s="19" t="str">
        <f>MID(Main!AQ83,28,1)</f>
        <v/>
      </c>
      <c r="AD240" s="19" t="str">
        <f>MID(Main!AQ83,29,1)</f>
        <v/>
      </c>
      <c r="AE240" s="19" t="str">
        <f>MID(Main!AQ83,30,1)</f>
        <v/>
      </c>
      <c r="AF240" s="19" t="str">
        <f>MID(Main!AQ83,31,1)</f>
        <v/>
      </c>
      <c r="AG240" s="19" t="str">
        <f>MID(Main!AQ83,32,1)</f>
        <v/>
      </c>
      <c r="AH240" s="19" t="str">
        <f>MID(Main!AQ83,33,1)</f>
        <v/>
      </c>
      <c r="AI240" s="19" t="str">
        <f>MID(Main!AQ83,34,1)</f>
        <v/>
      </c>
      <c r="AJ240" s="19" t="str">
        <f>MID(Main!AQ83,35,1)</f>
        <v/>
      </c>
      <c r="AK240" s="19" t="str">
        <f>MID(Main!AQ83,36,1)</f>
        <v/>
      </c>
      <c r="AL240" s="19" t="str">
        <f>MID(Main!AQ83,37,1)</f>
        <v/>
      </c>
      <c r="AM240" s="19" t="str">
        <f>MID(Main!AQ83,38,1)</f>
        <v/>
      </c>
      <c r="AN240" s="19" t="str">
        <f>MID(Main!AQ83,39,1)</f>
        <v/>
      </c>
      <c r="AO240" s="19" t="str">
        <f>MID(Main!AQ83,40,1)</f>
        <v/>
      </c>
      <c r="AP240" s="19" t="str">
        <f>MID(Main!AQ83,41,1)</f>
        <v/>
      </c>
      <c r="AQ240" s="19" t="str">
        <f>MID(Main!AQ83,42,1)</f>
        <v/>
      </c>
      <c r="AR240" s="195"/>
      <c r="AS240" s="195"/>
      <c r="AT240" s="195"/>
      <c r="AU240" s="195"/>
      <c r="AV240" s="195"/>
      <c r="AW240" s="195"/>
      <c r="AX240" s="195"/>
      <c r="AY240" s="195"/>
      <c r="AZ240" s="195"/>
      <c r="BA240" s="195"/>
      <c r="BB240" s="195"/>
      <c r="BC240" s="195"/>
      <c r="BD240" s="195"/>
      <c r="BE240" s="195"/>
      <c r="BF240" s="195"/>
      <c r="BG240" s="195"/>
      <c r="BH240" s="195"/>
      <c r="BI240" s="198"/>
    </row>
    <row r="241" spans="1:61" ht="15" customHeight="1">
      <c r="A241" s="202"/>
      <c r="B241" s="20" t="str">
        <f>MID(Main!AR83,1,1)</f>
        <v>V</v>
      </c>
      <c r="C241" s="20" t="str">
        <f>MID(Main!AR83,2,1)</f>
        <v>A</v>
      </c>
      <c r="D241" s="20" t="str">
        <f>MID(Main!AR83,3,1)</f>
        <v>D</v>
      </c>
      <c r="E241" s="20" t="str">
        <f>MID(Main!AR83,4,1)</f>
        <v>L</v>
      </c>
      <c r="F241" s="20" t="str">
        <f>MID(Main!AR83,5,1)</f>
        <v>A</v>
      </c>
      <c r="G241" s="20" t="str">
        <f>MID(Main!AR83,6,1)</f>
        <v>M</v>
      </c>
      <c r="H241" s="20" t="str">
        <f>MID(Main!AR83,7,1)</f>
        <v>A</v>
      </c>
      <c r="I241" s="20" t="str">
        <f>MID(Main!AR83,8,1)</f>
        <v>N</v>
      </c>
      <c r="J241" s="20" t="str">
        <f>MID(Main!AR83,9,1)</f>
        <v>I</v>
      </c>
      <c r="K241" s="20" t="str">
        <f>MID(Main!AR83,10,1)</f>
        <v xml:space="preserve"> </v>
      </c>
      <c r="L241" s="20" t="str">
        <f>MID(Main!AR83,11,1)</f>
        <v>N</v>
      </c>
      <c r="M241" s="20" t="str">
        <f>MID(Main!AR83,12,1)</f>
        <v>A</v>
      </c>
      <c r="N241" s="20" t="str">
        <f>MID(Main!AR83,13,1)</f>
        <v>G</v>
      </c>
      <c r="O241" s="20" t="str">
        <f>MID(Main!AR83,14,1)</f>
        <v>A</v>
      </c>
      <c r="P241" s="20" t="str">
        <f>MID(Main!AR83,15,1)</f>
        <v>M</v>
      </c>
      <c r="Q241" s="20" t="str">
        <f>MID(Main!AR83,16,1)</f>
        <v>A</v>
      </c>
      <c r="R241" s="20" t="str">
        <f>MID(Main!AR83,17,1)</f>
        <v>N</v>
      </c>
      <c r="S241" s="20" t="str">
        <f>MID(Main!AR83,18,1)</f>
        <v>I</v>
      </c>
      <c r="T241" s="20" t="str">
        <f>MID(Main!AR83,19,1)</f>
        <v/>
      </c>
      <c r="U241" s="20" t="str">
        <f>MID(Main!AR83,20,1)</f>
        <v/>
      </c>
      <c r="V241" s="20" t="str">
        <f>MID(Main!AR83,21,1)</f>
        <v/>
      </c>
      <c r="W241" s="20" t="str">
        <f>MID(Main!AR83,22,1)</f>
        <v/>
      </c>
      <c r="X241" s="20" t="str">
        <f>MID(Main!AR83,23,1)</f>
        <v/>
      </c>
      <c r="Y241" s="20" t="str">
        <f>MID(Main!AR83,24,1)</f>
        <v/>
      </c>
      <c r="Z241" s="20" t="str">
        <f>MID(Main!AR83,25,1)</f>
        <v/>
      </c>
      <c r="AA241" s="20" t="str">
        <f>MID(Main!AR83,26,1)</f>
        <v/>
      </c>
      <c r="AB241" s="20" t="str">
        <f>MID(Main!AR83,27,1)</f>
        <v/>
      </c>
      <c r="AC241" s="20" t="str">
        <f>MID(Main!AR83,28,1)</f>
        <v/>
      </c>
      <c r="AD241" s="20" t="str">
        <f>MID(Main!AR83,29,1)</f>
        <v/>
      </c>
      <c r="AE241" s="20" t="str">
        <f>MID(Main!AR83,30,1)</f>
        <v/>
      </c>
      <c r="AF241" s="20" t="str">
        <f>MID(Main!AR83,31,1)</f>
        <v/>
      </c>
      <c r="AG241" s="20" t="str">
        <f>MID(Main!AR83,32,1)</f>
        <v/>
      </c>
      <c r="AH241" s="20" t="str">
        <f>MID(Main!AR83,33,1)</f>
        <v/>
      </c>
      <c r="AI241" s="20" t="str">
        <f>MID(Main!AR83,34,1)</f>
        <v/>
      </c>
      <c r="AJ241" s="20" t="str">
        <f>MID(Main!AR83,35,1)</f>
        <v/>
      </c>
      <c r="AK241" s="20" t="str">
        <f>MID(Main!AR83,36,1)</f>
        <v/>
      </c>
      <c r="AL241" s="20" t="str">
        <f>MID(Main!AR83,37,1)</f>
        <v/>
      </c>
      <c r="AM241" s="20" t="str">
        <f>MID(Main!AR83,38,1)</f>
        <v/>
      </c>
      <c r="AN241" s="20" t="str">
        <f>MID(Main!AR83,39,1)</f>
        <v/>
      </c>
      <c r="AO241" s="20" t="str">
        <f>MID(Main!AR83,40,1)</f>
        <v/>
      </c>
      <c r="AP241" s="20" t="str">
        <f>MID(Main!AR83,41,1)</f>
        <v/>
      </c>
      <c r="AQ241" s="20" t="str">
        <f>MID(Main!AR83,42,1)</f>
        <v/>
      </c>
      <c r="AR241" s="196"/>
      <c r="AS241" s="196"/>
      <c r="AT241" s="196"/>
      <c r="AU241" s="196"/>
      <c r="AV241" s="196"/>
      <c r="AW241" s="196"/>
      <c r="AX241" s="196"/>
      <c r="AY241" s="196"/>
      <c r="AZ241" s="196"/>
      <c r="BA241" s="196"/>
      <c r="BB241" s="196"/>
      <c r="BC241" s="196"/>
      <c r="BD241" s="196"/>
      <c r="BE241" s="196"/>
      <c r="BF241" s="196"/>
      <c r="BG241" s="196"/>
      <c r="BH241" s="196"/>
      <c r="BI241" s="199"/>
    </row>
    <row r="242" spans="1:61" ht="15" customHeight="1">
      <c r="A242" s="200">
        <f>IF(AR242="","",SUBTOTAL(103,$AR$8:AR242))</f>
        <v>79</v>
      </c>
      <c r="B242" s="18" t="str">
        <f>MID(Main!AP84,1,1)</f>
        <v>A</v>
      </c>
      <c r="C242" s="18" t="str">
        <f>MID(Main!AP84,2,1)</f>
        <v>N</v>
      </c>
      <c r="D242" s="18" t="str">
        <f>MID(Main!AP84,3,1)</f>
        <v>A</v>
      </c>
      <c r="E242" s="18" t="str">
        <f>MID(Main!AP84,4,1)</f>
        <v>N</v>
      </c>
      <c r="F242" s="18" t="str">
        <f>MID(Main!AP84,5,1)</f>
        <v>D</v>
      </c>
      <c r="G242" s="18" t="str">
        <f>MID(Main!AP84,6,1)</f>
        <v>A</v>
      </c>
      <c r="H242" s="18" t="str">
        <f>MID(Main!AP84,7,1)</f>
        <v>M</v>
      </c>
      <c r="I242" s="18" t="str">
        <f>MID(Main!AP84,8,1)</f>
        <v xml:space="preserve"> </v>
      </c>
      <c r="J242" s="18" t="str">
        <f>MID(Main!AP84,9,1)</f>
        <v>M</v>
      </c>
      <c r="K242" s="18" t="str">
        <f>MID(Main!AP84,10,1)</f>
        <v>U</v>
      </c>
      <c r="L242" s="18" t="str">
        <f>MID(Main!AP84,11,1)</f>
        <v>N</v>
      </c>
      <c r="M242" s="18" t="str">
        <f>MID(Main!AP84,12,1)</f>
        <v>I</v>
      </c>
      <c r="N242" s="18" t="str">
        <f>MID(Main!AP84,13,1)</f>
        <v xml:space="preserve"> </v>
      </c>
      <c r="O242" s="18" t="str">
        <f>MID(Main!AP84,14,1)</f>
        <v>P</v>
      </c>
      <c r="P242" s="18" t="str">
        <f>MID(Main!AP84,15,1)</f>
        <v>R</v>
      </c>
      <c r="Q242" s="18" t="str">
        <f>MID(Main!AP84,16,1)</f>
        <v>I</v>
      </c>
      <c r="R242" s="18" t="str">
        <f>MID(Main!AP84,17,1)</f>
        <v>Y</v>
      </c>
      <c r="S242" s="18" t="str">
        <f>MID(Main!AP84,18,1)</f>
        <v>A</v>
      </c>
      <c r="T242" s="18" t="str">
        <f>MID(Main!AP84,19,1)</f>
        <v/>
      </c>
      <c r="U242" s="18" t="str">
        <f>MID(Main!AP84,20,1)</f>
        <v/>
      </c>
      <c r="V242" s="18" t="str">
        <f>MID(Main!AP84,21,1)</f>
        <v/>
      </c>
      <c r="W242" s="18" t="str">
        <f>MID(Main!AP84,22,1)</f>
        <v/>
      </c>
      <c r="X242" s="18" t="str">
        <f>MID(Main!AP84,23,1)</f>
        <v/>
      </c>
      <c r="Y242" s="18" t="str">
        <f>MID(Main!AP84,24,1)</f>
        <v/>
      </c>
      <c r="Z242" s="18" t="str">
        <f>MID(Main!AP84,25,1)</f>
        <v/>
      </c>
      <c r="AA242" s="18" t="str">
        <f>MID(Main!AP84,26,1)</f>
        <v/>
      </c>
      <c r="AB242" s="18" t="str">
        <f>MID(Main!AP84,27,1)</f>
        <v/>
      </c>
      <c r="AC242" s="18" t="str">
        <f>MID(Main!AP84,28,1)</f>
        <v/>
      </c>
      <c r="AD242" s="18" t="str">
        <f>MID(Main!AP84,29,1)</f>
        <v/>
      </c>
      <c r="AE242" s="18" t="str">
        <f>MID(Main!AP84,30,1)</f>
        <v/>
      </c>
      <c r="AF242" s="18" t="str">
        <f>MID(Main!AP84,31,1)</f>
        <v/>
      </c>
      <c r="AG242" s="18" t="str">
        <f>MID(Main!AP84,32,1)</f>
        <v/>
      </c>
      <c r="AH242" s="18" t="str">
        <f>MID(Main!AP84,33,1)</f>
        <v/>
      </c>
      <c r="AI242" s="18" t="str">
        <f>MID(Main!AP84,34,1)</f>
        <v/>
      </c>
      <c r="AJ242" s="18" t="str">
        <f>MID(Main!AP84,35,1)</f>
        <v/>
      </c>
      <c r="AK242" s="18" t="str">
        <f>MID(Main!AP84,36,1)</f>
        <v/>
      </c>
      <c r="AL242" s="18" t="str">
        <f>MID(Main!AP84,37,1)</f>
        <v/>
      </c>
      <c r="AM242" s="18" t="str">
        <f>MID(Main!AP84,38,1)</f>
        <v/>
      </c>
      <c r="AN242" s="18" t="str">
        <f>MID(Main!AP84,39,1)</f>
        <v/>
      </c>
      <c r="AO242" s="18" t="str">
        <f>MID(Main!AP84,40,1)</f>
        <v/>
      </c>
      <c r="AP242" s="18" t="str">
        <f>MID(Main!AP84,41,1)</f>
        <v/>
      </c>
      <c r="AQ242" s="18" t="str">
        <f>MID(Main!AP84,42,1)</f>
        <v/>
      </c>
      <c r="AR242" s="194" t="str">
        <f>IF(Main!W84="","",Main!W84)</f>
        <v>G</v>
      </c>
      <c r="AS242" s="194" t="str">
        <f>IF(Main!X84="","",Main!X84)</f>
        <v/>
      </c>
      <c r="AT242" s="194" t="str">
        <f>IF(Main!Y84="","",Main!Y84)</f>
        <v/>
      </c>
      <c r="AU242" s="194" t="str">
        <f>IF(Main!Z84="","",Main!Z84)</f>
        <v>01</v>
      </c>
      <c r="AV242" s="194" t="str">
        <f>IF(Main!AA84="","",Main!AA84)</f>
        <v>07</v>
      </c>
      <c r="AW242" s="194" t="str">
        <f>IF(Main!AB84="","",Main!AB84)</f>
        <v>2067</v>
      </c>
      <c r="AX242" s="194" t="str">
        <f>IF(Main!AC84="","",Main!AC84)</f>
        <v>A</v>
      </c>
      <c r="AY242" s="194" t="str">
        <f>IF(Main!AD84="","",Main!AD84)</f>
        <v>01T</v>
      </c>
      <c r="AZ242" s="194" t="str">
        <f>IF(Main!AE84="","",Main!AE84)</f>
        <v>02T</v>
      </c>
      <c r="BA242" s="194" t="str">
        <f>IF(Main!AF84="","",Main!AF84)</f>
        <v>09H</v>
      </c>
      <c r="BB242" s="194" t="str">
        <f>IF(Main!AG84="","",Main!AG84)</f>
        <v>29E</v>
      </c>
      <c r="BC242" s="194" t="str">
        <f>IF(Main!AH84="","",Main!AH84)</f>
        <v>E</v>
      </c>
      <c r="BD242" s="194" t="str">
        <f>IF(Main!AI84="","",Main!AI84)</f>
        <v>15E</v>
      </c>
      <c r="BE242" s="194" t="str">
        <f>IF(Main!AJ84="","",Main!AJ84)</f>
        <v>19E</v>
      </c>
      <c r="BF242" s="194" t="str">
        <f>IF(Main!AK84="","",Main!AK84)</f>
        <v>21E</v>
      </c>
      <c r="BG242" s="194">
        <f>IF(Main!AL84="","",Main!AL84)</f>
        <v>6</v>
      </c>
      <c r="BH242" s="194" t="str">
        <f>IF(Main!AM84="","",Main!AM84)</f>
        <v/>
      </c>
      <c r="BI242" s="197" t="str">
        <f>IF(Main!AN84="","",Main!AN84)</f>
        <v>Fee Paid Rs: 125</v>
      </c>
    </row>
    <row r="243" spans="1:61" ht="15" customHeight="1">
      <c r="A243" s="201"/>
      <c r="B243" s="19" t="str">
        <f>MID(Main!AQ84,1,1)</f>
        <v>A</v>
      </c>
      <c r="C243" s="19" t="str">
        <f>MID(Main!AQ84,2,1)</f>
        <v>N</v>
      </c>
      <c r="D243" s="19" t="str">
        <f>MID(Main!AQ84,3,1)</f>
        <v>A</v>
      </c>
      <c r="E243" s="19" t="str">
        <f>MID(Main!AQ84,4,1)</f>
        <v>N</v>
      </c>
      <c r="F243" s="19" t="str">
        <f>MID(Main!AQ84,5,1)</f>
        <v>D</v>
      </c>
      <c r="G243" s="19" t="str">
        <f>MID(Main!AQ84,6,1)</f>
        <v>A</v>
      </c>
      <c r="H243" s="19" t="str">
        <f>MID(Main!AQ84,7,1)</f>
        <v>M</v>
      </c>
      <c r="I243" s="19" t="str">
        <f>MID(Main!AQ84,8,1)</f>
        <v xml:space="preserve"> </v>
      </c>
      <c r="J243" s="19" t="str">
        <f>MID(Main!AQ84,9,1)</f>
        <v>V</v>
      </c>
      <c r="K243" s="19" t="str">
        <f>MID(Main!AQ84,10,1)</f>
        <v>E</v>
      </c>
      <c r="L243" s="19" t="str">
        <f>MID(Main!AQ84,11,1)</f>
        <v>N</v>
      </c>
      <c r="M243" s="19" t="str">
        <f>MID(Main!AQ84,12,1)</f>
        <v>K</v>
      </c>
      <c r="N243" s="19" t="str">
        <f>MID(Main!AQ84,13,1)</f>
        <v>A</v>
      </c>
      <c r="O243" s="19" t="str">
        <f>MID(Main!AQ84,14,1)</f>
        <v>T</v>
      </c>
      <c r="P243" s="19" t="str">
        <f>MID(Main!AQ84,15,1)</f>
        <v>A</v>
      </c>
      <c r="Q243" s="19" t="str">
        <f>MID(Main!AQ84,16,1)</f>
        <v>R</v>
      </c>
      <c r="R243" s="19" t="str">
        <f>MID(Main!AQ84,17,1)</f>
        <v>A</v>
      </c>
      <c r="S243" s="19" t="str">
        <f>MID(Main!AQ84,18,1)</f>
        <v>M</v>
      </c>
      <c r="T243" s="19" t="str">
        <f>MID(Main!AQ84,19,1)</f>
        <v>A</v>
      </c>
      <c r="U243" s="19" t="str">
        <f>MID(Main!AQ84,20,1)</f>
        <v>N</v>
      </c>
      <c r="V243" s="19" t="str">
        <f>MID(Main!AQ84,21,1)</f>
        <v>A</v>
      </c>
      <c r="W243" s="19" t="str">
        <f>MID(Main!AQ84,22,1)</f>
        <v>I</v>
      </c>
      <c r="X243" s="19" t="str">
        <f>MID(Main!AQ84,23,1)</f>
        <v>A</v>
      </c>
      <c r="Y243" s="19" t="str">
        <f>MID(Main!AQ84,24,1)</f>
        <v>H</v>
      </c>
      <c r="Z243" s="19" t="str">
        <f>MID(Main!AQ84,25,1)</f>
        <v/>
      </c>
      <c r="AA243" s="19" t="str">
        <f>MID(Main!AQ84,26,1)</f>
        <v/>
      </c>
      <c r="AB243" s="19" t="str">
        <f>MID(Main!AQ84,27,1)</f>
        <v/>
      </c>
      <c r="AC243" s="19" t="str">
        <f>MID(Main!AQ84,28,1)</f>
        <v/>
      </c>
      <c r="AD243" s="19" t="str">
        <f>MID(Main!AQ84,29,1)</f>
        <v/>
      </c>
      <c r="AE243" s="19" t="str">
        <f>MID(Main!AQ84,30,1)</f>
        <v/>
      </c>
      <c r="AF243" s="19" t="str">
        <f>MID(Main!AQ84,31,1)</f>
        <v/>
      </c>
      <c r="AG243" s="19" t="str">
        <f>MID(Main!AQ84,32,1)</f>
        <v/>
      </c>
      <c r="AH243" s="19" t="str">
        <f>MID(Main!AQ84,33,1)</f>
        <v/>
      </c>
      <c r="AI243" s="19" t="str">
        <f>MID(Main!AQ84,34,1)</f>
        <v/>
      </c>
      <c r="AJ243" s="19" t="str">
        <f>MID(Main!AQ84,35,1)</f>
        <v/>
      </c>
      <c r="AK243" s="19" t="str">
        <f>MID(Main!AQ84,36,1)</f>
        <v/>
      </c>
      <c r="AL243" s="19" t="str">
        <f>MID(Main!AQ84,37,1)</f>
        <v/>
      </c>
      <c r="AM243" s="19" t="str">
        <f>MID(Main!AQ84,38,1)</f>
        <v/>
      </c>
      <c r="AN243" s="19" t="str">
        <f>MID(Main!AQ84,39,1)</f>
        <v/>
      </c>
      <c r="AO243" s="19" t="str">
        <f>MID(Main!AQ84,40,1)</f>
        <v/>
      </c>
      <c r="AP243" s="19" t="str">
        <f>MID(Main!AQ84,41,1)</f>
        <v/>
      </c>
      <c r="AQ243" s="19" t="str">
        <f>MID(Main!AQ84,42,1)</f>
        <v/>
      </c>
      <c r="AR243" s="195"/>
      <c r="AS243" s="195"/>
      <c r="AT243" s="195"/>
      <c r="AU243" s="195"/>
      <c r="AV243" s="195"/>
      <c r="AW243" s="195"/>
      <c r="AX243" s="195"/>
      <c r="AY243" s="195"/>
      <c r="AZ243" s="195"/>
      <c r="BA243" s="195"/>
      <c r="BB243" s="195"/>
      <c r="BC243" s="195"/>
      <c r="BD243" s="195"/>
      <c r="BE243" s="195"/>
      <c r="BF243" s="195"/>
      <c r="BG243" s="195"/>
      <c r="BH243" s="195"/>
      <c r="BI243" s="198"/>
    </row>
    <row r="244" spans="1:61" ht="15" customHeight="1">
      <c r="A244" s="202"/>
      <c r="B244" s="20" t="str">
        <f>MID(Main!AR84,1,1)</f>
        <v>A</v>
      </c>
      <c r="C244" s="20" t="str">
        <f>MID(Main!AR84,2,1)</f>
        <v>N</v>
      </c>
      <c r="D244" s="20" t="str">
        <f>MID(Main!AR84,3,1)</f>
        <v>A</v>
      </c>
      <c r="E244" s="20" t="str">
        <f>MID(Main!AR84,4,1)</f>
        <v>N</v>
      </c>
      <c r="F244" s="20" t="str">
        <f>MID(Main!AR84,5,1)</f>
        <v>D</v>
      </c>
      <c r="G244" s="20" t="str">
        <f>MID(Main!AR84,6,1)</f>
        <v>A</v>
      </c>
      <c r="H244" s="20" t="str">
        <f>MID(Main!AR84,7,1)</f>
        <v>M</v>
      </c>
      <c r="I244" s="20" t="str">
        <f>MID(Main!AR84,8,1)</f>
        <v xml:space="preserve"> </v>
      </c>
      <c r="J244" s="20" t="str">
        <f>MID(Main!AR84,9,1)</f>
        <v>N</v>
      </c>
      <c r="K244" s="20" t="str">
        <f>MID(Main!AR84,10,1)</f>
        <v>A</v>
      </c>
      <c r="L244" s="20" t="str">
        <f>MID(Main!AR84,11,1)</f>
        <v>G</v>
      </c>
      <c r="M244" s="20" t="str">
        <f>MID(Main!AR84,12,1)</f>
        <v>A</v>
      </c>
      <c r="N244" s="20" t="str">
        <f>MID(Main!AR84,13,1)</f>
        <v>M</v>
      </c>
      <c r="O244" s="20" t="str">
        <f>MID(Main!AR84,14,1)</f>
        <v>A</v>
      </c>
      <c r="P244" s="20" t="str">
        <f>MID(Main!AR84,15,1)</f>
        <v>N</v>
      </c>
      <c r="Q244" s="20" t="str">
        <f>MID(Main!AR84,16,1)</f>
        <v>I</v>
      </c>
      <c r="R244" s="20" t="str">
        <f>MID(Main!AR84,17,1)</f>
        <v/>
      </c>
      <c r="S244" s="20" t="str">
        <f>MID(Main!AR84,18,1)</f>
        <v/>
      </c>
      <c r="T244" s="20" t="str">
        <f>MID(Main!AR84,19,1)</f>
        <v/>
      </c>
      <c r="U244" s="20" t="str">
        <f>MID(Main!AR84,20,1)</f>
        <v/>
      </c>
      <c r="V244" s="20" t="str">
        <f>MID(Main!AR84,21,1)</f>
        <v/>
      </c>
      <c r="W244" s="20" t="str">
        <f>MID(Main!AR84,22,1)</f>
        <v/>
      </c>
      <c r="X244" s="20" t="str">
        <f>MID(Main!AR84,23,1)</f>
        <v/>
      </c>
      <c r="Y244" s="20" t="str">
        <f>MID(Main!AR84,24,1)</f>
        <v/>
      </c>
      <c r="Z244" s="20" t="str">
        <f>MID(Main!AR84,25,1)</f>
        <v/>
      </c>
      <c r="AA244" s="20" t="str">
        <f>MID(Main!AR84,26,1)</f>
        <v/>
      </c>
      <c r="AB244" s="20" t="str">
        <f>MID(Main!AR84,27,1)</f>
        <v/>
      </c>
      <c r="AC244" s="20" t="str">
        <f>MID(Main!AR84,28,1)</f>
        <v/>
      </c>
      <c r="AD244" s="20" t="str">
        <f>MID(Main!AR84,29,1)</f>
        <v/>
      </c>
      <c r="AE244" s="20" t="str">
        <f>MID(Main!AR84,30,1)</f>
        <v/>
      </c>
      <c r="AF244" s="20" t="str">
        <f>MID(Main!AR84,31,1)</f>
        <v/>
      </c>
      <c r="AG244" s="20" t="str">
        <f>MID(Main!AR84,32,1)</f>
        <v/>
      </c>
      <c r="AH244" s="20" t="str">
        <f>MID(Main!AR84,33,1)</f>
        <v/>
      </c>
      <c r="AI244" s="20" t="str">
        <f>MID(Main!AR84,34,1)</f>
        <v/>
      </c>
      <c r="AJ244" s="20" t="str">
        <f>MID(Main!AR84,35,1)</f>
        <v/>
      </c>
      <c r="AK244" s="20" t="str">
        <f>MID(Main!AR84,36,1)</f>
        <v/>
      </c>
      <c r="AL244" s="20" t="str">
        <f>MID(Main!AR84,37,1)</f>
        <v/>
      </c>
      <c r="AM244" s="20" t="str">
        <f>MID(Main!AR84,38,1)</f>
        <v/>
      </c>
      <c r="AN244" s="20" t="str">
        <f>MID(Main!AR84,39,1)</f>
        <v/>
      </c>
      <c r="AO244" s="20" t="str">
        <f>MID(Main!AR84,40,1)</f>
        <v/>
      </c>
      <c r="AP244" s="20" t="str">
        <f>MID(Main!AR84,41,1)</f>
        <v/>
      </c>
      <c r="AQ244" s="20" t="str">
        <f>MID(Main!AR84,42,1)</f>
        <v/>
      </c>
      <c r="AR244" s="196"/>
      <c r="AS244" s="196"/>
      <c r="AT244" s="196"/>
      <c r="AU244" s="196"/>
      <c r="AV244" s="196"/>
      <c r="AW244" s="196"/>
      <c r="AX244" s="196"/>
      <c r="AY244" s="196"/>
      <c r="AZ244" s="196"/>
      <c r="BA244" s="196"/>
      <c r="BB244" s="196"/>
      <c r="BC244" s="196"/>
      <c r="BD244" s="196"/>
      <c r="BE244" s="196"/>
      <c r="BF244" s="196"/>
      <c r="BG244" s="196"/>
      <c r="BH244" s="196"/>
      <c r="BI244" s="199"/>
    </row>
    <row r="245" spans="1:61" ht="15" customHeight="1">
      <c r="A245" s="200">
        <f>IF(AR245="","",SUBTOTAL(103,$AR$8:AR245))</f>
        <v>80</v>
      </c>
      <c r="B245" s="18" t="str">
        <f>MID(Main!AP85,1,1)</f>
        <v>K</v>
      </c>
      <c r="C245" s="18" t="str">
        <f>MID(Main!AP85,2,1)</f>
        <v>A</v>
      </c>
      <c r="D245" s="18" t="str">
        <f>MID(Main!AP85,3,1)</f>
        <v>S</v>
      </c>
      <c r="E245" s="18" t="str">
        <f>MID(Main!AP85,4,1)</f>
        <v>I</v>
      </c>
      <c r="F245" s="18" t="str">
        <f>MID(Main!AP85,5,1)</f>
        <v>R</v>
      </c>
      <c r="G245" s="18" t="str">
        <f>MID(Main!AP85,6,1)</f>
        <v>E</v>
      </c>
      <c r="H245" s="18" t="str">
        <f>MID(Main!AP85,7,1)</f>
        <v>T</v>
      </c>
      <c r="I245" s="18" t="str">
        <f>MID(Main!AP85,8,1)</f>
        <v>I</v>
      </c>
      <c r="J245" s="18" t="str">
        <f>MID(Main!AP85,9,1)</f>
        <v xml:space="preserve"> </v>
      </c>
      <c r="K245" s="18" t="str">
        <f>MID(Main!AP85,10,1)</f>
        <v>N</v>
      </c>
      <c r="L245" s="18" t="str">
        <f>MID(Main!AP85,11,1)</f>
        <v>A</v>
      </c>
      <c r="M245" s="18" t="str">
        <f>MID(Main!AP85,12,1)</f>
        <v>G</v>
      </c>
      <c r="N245" s="18" t="str">
        <f>MID(Main!AP85,13,1)</f>
        <v>A</v>
      </c>
      <c r="O245" s="18" t="str">
        <f>MID(Main!AP85,14,1)</f>
        <v xml:space="preserve"> </v>
      </c>
      <c r="P245" s="18" t="str">
        <f>MID(Main!AP85,15,1)</f>
        <v>L</v>
      </c>
      <c r="Q245" s="18" t="str">
        <f>MID(Main!AP85,16,1)</f>
        <v>A</v>
      </c>
      <c r="R245" s="18" t="str">
        <f>MID(Main!AP85,17,1)</f>
        <v>K</v>
      </c>
      <c r="S245" s="18" t="str">
        <f>MID(Main!AP85,18,1)</f>
        <v>S</v>
      </c>
      <c r="T245" s="18" t="str">
        <f>MID(Main!AP85,19,1)</f>
        <v>H</v>
      </c>
      <c r="U245" s="18" t="str">
        <f>MID(Main!AP85,20,1)</f>
        <v>M</v>
      </c>
      <c r="V245" s="18" t="str">
        <f>MID(Main!AP85,21,1)</f>
        <v>I</v>
      </c>
      <c r="W245" s="18" t="str">
        <f>MID(Main!AP85,22,1)</f>
        <v/>
      </c>
      <c r="X245" s="18" t="str">
        <f>MID(Main!AP85,23,1)</f>
        <v/>
      </c>
      <c r="Y245" s="18" t="str">
        <f>MID(Main!AP85,24,1)</f>
        <v/>
      </c>
      <c r="Z245" s="18" t="str">
        <f>MID(Main!AP85,25,1)</f>
        <v/>
      </c>
      <c r="AA245" s="18" t="str">
        <f>MID(Main!AP85,26,1)</f>
        <v/>
      </c>
      <c r="AB245" s="18" t="str">
        <f>MID(Main!AP85,27,1)</f>
        <v/>
      </c>
      <c r="AC245" s="18" t="str">
        <f>MID(Main!AP85,28,1)</f>
        <v/>
      </c>
      <c r="AD245" s="18" t="str">
        <f>MID(Main!AP85,29,1)</f>
        <v/>
      </c>
      <c r="AE245" s="18" t="str">
        <f>MID(Main!AP85,30,1)</f>
        <v/>
      </c>
      <c r="AF245" s="18" t="str">
        <f>MID(Main!AP85,31,1)</f>
        <v/>
      </c>
      <c r="AG245" s="18" t="str">
        <f>MID(Main!AP85,32,1)</f>
        <v/>
      </c>
      <c r="AH245" s="18" t="str">
        <f>MID(Main!AP85,33,1)</f>
        <v/>
      </c>
      <c r="AI245" s="18" t="str">
        <f>MID(Main!AP85,34,1)</f>
        <v/>
      </c>
      <c r="AJ245" s="18" t="str">
        <f>MID(Main!AP85,35,1)</f>
        <v/>
      </c>
      <c r="AK245" s="18" t="str">
        <f>MID(Main!AP85,36,1)</f>
        <v/>
      </c>
      <c r="AL245" s="18" t="str">
        <f>MID(Main!AP85,37,1)</f>
        <v/>
      </c>
      <c r="AM245" s="18" t="str">
        <f>MID(Main!AP85,38,1)</f>
        <v/>
      </c>
      <c r="AN245" s="18" t="str">
        <f>MID(Main!AP85,39,1)</f>
        <v/>
      </c>
      <c r="AO245" s="18" t="str">
        <f>MID(Main!AP85,40,1)</f>
        <v/>
      </c>
      <c r="AP245" s="18" t="str">
        <f>MID(Main!AP85,41,1)</f>
        <v/>
      </c>
      <c r="AQ245" s="18" t="str">
        <f>MID(Main!AP85,42,1)</f>
        <v/>
      </c>
      <c r="AR245" s="194" t="str">
        <f>IF(Main!W85="","",Main!W85)</f>
        <v>G</v>
      </c>
      <c r="AS245" s="194" t="str">
        <f>IF(Main!X85="","",Main!X85)</f>
        <v/>
      </c>
      <c r="AT245" s="194" t="str">
        <f>IF(Main!Y85="","",Main!Y85)</f>
        <v/>
      </c>
      <c r="AU245" s="194" t="str">
        <f>IF(Main!Z85="","",Main!Z85)</f>
        <v>01</v>
      </c>
      <c r="AV245" s="194" t="str">
        <f>IF(Main!AA85="","",Main!AA85)</f>
        <v>07</v>
      </c>
      <c r="AW245" s="194" t="str">
        <f>IF(Main!AB85="","",Main!AB85)</f>
        <v>2068</v>
      </c>
      <c r="AX245" s="194" t="str">
        <f>IF(Main!AC85="","",Main!AC85)</f>
        <v>A</v>
      </c>
      <c r="AY245" s="194" t="str">
        <f>IF(Main!AD85="","",Main!AD85)</f>
        <v>01T</v>
      </c>
      <c r="AZ245" s="194" t="str">
        <f>IF(Main!AE85="","",Main!AE85)</f>
        <v>02T</v>
      </c>
      <c r="BA245" s="194" t="str">
        <f>IF(Main!AF85="","",Main!AF85)</f>
        <v>09H</v>
      </c>
      <c r="BB245" s="194" t="str">
        <f>IF(Main!AG85="","",Main!AG85)</f>
        <v>29E</v>
      </c>
      <c r="BC245" s="194" t="str">
        <f>IF(Main!AH85="","",Main!AH85)</f>
        <v>E</v>
      </c>
      <c r="BD245" s="194" t="str">
        <f>IF(Main!AI85="","",Main!AI85)</f>
        <v>15E</v>
      </c>
      <c r="BE245" s="194" t="str">
        <f>IF(Main!AJ85="","",Main!AJ85)</f>
        <v>19E</v>
      </c>
      <c r="BF245" s="194" t="str">
        <f>IF(Main!AK85="","",Main!AK85)</f>
        <v>21E</v>
      </c>
      <c r="BG245" s="194">
        <f>IF(Main!AL85="","",Main!AL85)</f>
        <v>6</v>
      </c>
      <c r="BH245" s="194" t="str">
        <f>IF(Main!AM85="","",Main!AM85)</f>
        <v/>
      </c>
      <c r="BI245" s="197" t="str">
        <f>IF(Main!AN85="","",Main!AN85)</f>
        <v>Fee Paid Rs: 125</v>
      </c>
    </row>
    <row r="246" spans="1:61" ht="15" customHeight="1">
      <c r="A246" s="201"/>
      <c r="B246" s="19" t="str">
        <f>MID(Main!AQ85,1,1)</f>
        <v>K</v>
      </c>
      <c r="C246" s="19" t="str">
        <f>MID(Main!AQ85,2,1)</f>
        <v>A</v>
      </c>
      <c r="D246" s="19" t="str">
        <f>MID(Main!AQ85,3,1)</f>
        <v>S</v>
      </c>
      <c r="E246" s="19" t="str">
        <f>MID(Main!AQ85,4,1)</f>
        <v>I</v>
      </c>
      <c r="F246" s="19" t="str">
        <f>MID(Main!AQ85,5,1)</f>
        <v>R</v>
      </c>
      <c r="G246" s="19" t="str">
        <f>MID(Main!AQ85,6,1)</f>
        <v>E</v>
      </c>
      <c r="H246" s="19" t="str">
        <f>MID(Main!AQ85,7,1)</f>
        <v>T</v>
      </c>
      <c r="I246" s="19" t="str">
        <f>MID(Main!AQ85,8,1)</f>
        <v>I</v>
      </c>
      <c r="J246" s="19" t="str">
        <f>MID(Main!AQ85,9,1)</f>
        <v xml:space="preserve"> </v>
      </c>
      <c r="K246" s="19" t="str">
        <f>MID(Main!AQ85,10,1)</f>
        <v>V</v>
      </c>
      <c r="L246" s="19" t="str">
        <f>MID(Main!AQ85,11,1)</f>
        <v>E</v>
      </c>
      <c r="M246" s="19" t="str">
        <f>MID(Main!AQ85,12,1)</f>
        <v>N</v>
      </c>
      <c r="N246" s="19" t="str">
        <f>MID(Main!AQ85,13,1)</f>
        <v>K</v>
      </c>
      <c r="O246" s="19" t="str">
        <f>MID(Main!AQ85,14,1)</f>
        <v>A</v>
      </c>
      <c r="P246" s="19" t="str">
        <f>MID(Main!AQ85,15,1)</f>
        <v>T</v>
      </c>
      <c r="Q246" s="19" t="str">
        <f>MID(Main!AQ85,16,1)</f>
        <v>A</v>
      </c>
      <c r="R246" s="19" t="str">
        <f>MID(Main!AQ85,17,1)</f>
        <v>R</v>
      </c>
      <c r="S246" s="19" t="str">
        <f>MID(Main!AQ85,18,1)</f>
        <v>A</v>
      </c>
      <c r="T246" s="19" t="str">
        <f>MID(Main!AQ85,19,1)</f>
        <v>M</v>
      </c>
      <c r="U246" s="19" t="str">
        <f>MID(Main!AQ85,20,1)</f>
        <v>A</v>
      </c>
      <c r="V246" s="19" t="str">
        <f>MID(Main!AQ85,21,1)</f>
        <v>N</v>
      </c>
      <c r="W246" s="19" t="str">
        <f>MID(Main!AQ85,22,1)</f>
        <v>A</v>
      </c>
      <c r="X246" s="19" t="str">
        <f>MID(Main!AQ85,23,1)</f>
        <v>I</v>
      </c>
      <c r="Y246" s="19" t="str">
        <f>MID(Main!AQ85,24,1)</f>
        <v>A</v>
      </c>
      <c r="Z246" s="19" t="str">
        <f>MID(Main!AQ85,25,1)</f>
        <v>H</v>
      </c>
      <c r="AA246" s="19" t="str">
        <f>MID(Main!AQ85,26,1)</f>
        <v/>
      </c>
      <c r="AB246" s="19" t="str">
        <f>MID(Main!AQ85,27,1)</f>
        <v/>
      </c>
      <c r="AC246" s="19" t="str">
        <f>MID(Main!AQ85,28,1)</f>
        <v/>
      </c>
      <c r="AD246" s="19" t="str">
        <f>MID(Main!AQ85,29,1)</f>
        <v/>
      </c>
      <c r="AE246" s="19" t="str">
        <f>MID(Main!AQ85,30,1)</f>
        <v/>
      </c>
      <c r="AF246" s="19" t="str">
        <f>MID(Main!AQ85,31,1)</f>
        <v/>
      </c>
      <c r="AG246" s="19" t="str">
        <f>MID(Main!AQ85,32,1)</f>
        <v/>
      </c>
      <c r="AH246" s="19" t="str">
        <f>MID(Main!AQ85,33,1)</f>
        <v/>
      </c>
      <c r="AI246" s="19" t="str">
        <f>MID(Main!AQ85,34,1)</f>
        <v/>
      </c>
      <c r="AJ246" s="19" t="str">
        <f>MID(Main!AQ85,35,1)</f>
        <v/>
      </c>
      <c r="AK246" s="19" t="str">
        <f>MID(Main!AQ85,36,1)</f>
        <v/>
      </c>
      <c r="AL246" s="19" t="str">
        <f>MID(Main!AQ85,37,1)</f>
        <v/>
      </c>
      <c r="AM246" s="19" t="str">
        <f>MID(Main!AQ85,38,1)</f>
        <v/>
      </c>
      <c r="AN246" s="19" t="str">
        <f>MID(Main!AQ85,39,1)</f>
        <v/>
      </c>
      <c r="AO246" s="19" t="str">
        <f>MID(Main!AQ85,40,1)</f>
        <v/>
      </c>
      <c r="AP246" s="19" t="str">
        <f>MID(Main!AQ85,41,1)</f>
        <v/>
      </c>
      <c r="AQ246" s="19" t="str">
        <f>MID(Main!AQ85,42,1)</f>
        <v/>
      </c>
      <c r="AR246" s="195"/>
      <c r="AS246" s="195"/>
      <c r="AT246" s="195"/>
      <c r="AU246" s="195"/>
      <c r="AV246" s="195"/>
      <c r="AW246" s="195"/>
      <c r="AX246" s="195"/>
      <c r="AY246" s="195"/>
      <c r="AZ246" s="195"/>
      <c r="BA246" s="195"/>
      <c r="BB246" s="195"/>
      <c r="BC246" s="195"/>
      <c r="BD246" s="195"/>
      <c r="BE246" s="195"/>
      <c r="BF246" s="195"/>
      <c r="BG246" s="195"/>
      <c r="BH246" s="195"/>
      <c r="BI246" s="198"/>
    </row>
    <row r="247" spans="1:61" ht="15" customHeight="1">
      <c r="A247" s="202"/>
      <c r="B247" s="20" t="str">
        <f>MID(Main!AR85,1,1)</f>
        <v>K</v>
      </c>
      <c r="C247" s="20" t="str">
        <f>MID(Main!AR85,2,1)</f>
        <v>A</v>
      </c>
      <c r="D247" s="20" t="str">
        <f>MID(Main!AR85,3,1)</f>
        <v>S</v>
      </c>
      <c r="E247" s="20" t="str">
        <f>MID(Main!AR85,4,1)</f>
        <v>I</v>
      </c>
      <c r="F247" s="20" t="str">
        <f>MID(Main!AR85,5,1)</f>
        <v>R</v>
      </c>
      <c r="G247" s="20" t="str">
        <f>MID(Main!AR85,6,1)</f>
        <v>E</v>
      </c>
      <c r="H247" s="20" t="str">
        <f>MID(Main!AR85,7,1)</f>
        <v>T</v>
      </c>
      <c r="I247" s="20" t="str">
        <f>MID(Main!AR85,8,1)</f>
        <v>I</v>
      </c>
      <c r="J247" s="20" t="str">
        <f>MID(Main!AR85,9,1)</f>
        <v xml:space="preserve"> </v>
      </c>
      <c r="K247" s="20" t="str">
        <f>MID(Main!AR85,10,1)</f>
        <v>N</v>
      </c>
      <c r="L247" s="20" t="str">
        <f>MID(Main!AR85,11,1)</f>
        <v>A</v>
      </c>
      <c r="M247" s="20" t="str">
        <f>MID(Main!AR85,12,1)</f>
        <v>G</v>
      </c>
      <c r="N247" s="20" t="str">
        <f>MID(Main!AR85,13,1)</f>
        <v>A</v>
      </c>
      <c r="O247" s="20" t="str">
        <f>MID(Main!AR85,14,1)</f>
        <v>M</v>
      </c>
      <c r="P247" s="20" t="str">
        <f>MID(Main!AR85,15,1)</f>
        <v>A</v>
      </c>
      <c r="Q247" s="20" t="str">
        <f>MID(Main!AR85,16,1)</f>
        <v>N</v>
      </c>
      <c r="R247" s="20" t="str">
        <f>MID(Main!AR85,17,1)</f>
        <v>I</v>
      </c>
      <c r="S247" s="20" t="str">
        <f>MID(Main!AR85,18,1)</f>
        <v/>
      </c>
      <c r="T247" s="20" t="str">
        <f>MID(Main!AR85,19,1)</f>
        <v/>
      </c>
      <c r="U247" s="20" t="str">
        <f>MID(Main!AR85,20,1)</f>
        <v/>
      </c>
      <c r="V247" s="20" t="str">
        <f>MID(Main!AR85,21,1)</f>
        <v/>
      </c>
      <c r="W247" s="20" t="str">
        <f>MID(Main!AR85,22,1)</f>
        <v/>
      </c>
      <c r="X247" s="20" t="str">
        <f>MID(Main!AR85,23,1)</f>
        <v/>
      </c>
      <c r="Y247" s="20" t="str">
        <f>MID(Main!AR85,24,1)</f>
        <v/>
      </c>
      <c r="Z247" s="20" t="str">
        <f>MID(Main!AR85,25,1)</f>
        <v/>
      </c>
      <c r="AA247" s="20" t="str">
        <f>MID(Main!AR85,26,1)</f>
        <v/>
      </c>
      <c r="AB247" s="20" t="str">
        <f>MID(Main!AR85,27,1)</f>
        <v/>
      </c>
      <c r="AC247" s="20" t="str">
        <f>MID(Main!AR85,28,1)</f>
        <v/>
      </c>
      <c r="AD247" s="20" t="str">
        <f>MID(Main!AR85,29,1)</f>
        <v/>
      </c>
      <c r="AE247" s="20" t="str">
        <f>MID(Main!AR85,30,1)</f>
        <v/>
      </c>
      <c r="AF247" s="20" t="str">
        <f>MID(Main!AR85,31,1)</f>
        <v/>
      </c>
      <c r="AG247" s="20" t="str">
        <f>MID(Main!AR85,32,1)</f>
        <v/>
      </c>
      <c r="AH247" s="20" t="str">
        <f>MID(Main!AR85,33,1)</f>
        <v/>
      </c>
      <c r="AI247" s="20" t="str">
        <f>MID(Main!AR85,34,1)</f>
        <v/>
      </c>
      <c r="AJ247" s="20" t="str">
        <f>MID(Main!AR85,35,1)</f>
        <v/>
      </c>
      <c r="AK247" s="20" t="str">
        <f>MID(Main!AR85,36,1)</f>
        <v/>
      </c>
      <c r="AL247" s="20" t="str">
        <f>MID(Main!AR85,37,1)</f>
        <v/>
      </c>
      <c r="AM247" s="20" t="str">
        <f>MID(Main!AR85,38,1)</f>
        <v/>
      </c>
      <c r="AN247" s="20" t="str">
        <f>MID(Main!AR85,39,1)</f>
        <v/>
      </c>
      <c r="AO247" s="20" t="str">
        <f>MID(Main!AR85,40,1)</f>
        <v/>
      </c>
      <c r="AP247" s="20" t="str">
        <f>MID(Main!AR85,41,1)</f>
        <v/>
      </c>
      <c r="AQ247" s="20" t="str">
        <f>MID(Main!AR85,42,1)</f>
        <v/>
      </c>
      <c r="AR247" s="196"/>
      <c r="AS247" s="196"/>
      <c r="AT247" s="196"/>
      <c r="AU247" s="196"/>
      <c r="AV247" s="196"/>
      <c r="AW247" s="196"/>
      <c r="AX247" s="196"/>
      <c r="AY247" s="196"/>
      <c r="AZ247" s="196"/>
      <c r="BA247" s="196"/>
      <c r="BB247" s="196"/>
      <c r="BC247" s="196"/>
      <c r="BD247" s="196"/>
      <c r="BE247" s="196"/>
      <c r="BF247" s="196"/>
      <c r="BG247" s="196"/>
      <c r="BH247" s="196"/>
      <c r="BI247" s="199"/>
    </row>
    <row r="248" spans="1:61" ht="15" customHeight="1">
      <c r="A248" s="200">
        <f>IF(AR248="","",SUBTOTAL(103,$AR$8:AR248))</f>
        <v>81</v>
      </c>
      <c r="B248" s="18" t="str">
        <f>MID(Main!AP86,1,1)</f>
        <v>S</v>
      </c>
      <c r="C248" s="18" t="str">
        <f>MID(Main!AP86,2,1)</f>
        <v>Y</v>
      </c>
      <c r="D248" s="18" t="str">
        <f>MID(Main!AP86,3,1)</f>
        <v>E</v>
      </c>
      <c r="E248" s="18" t="str">
        <f>MID(Main!AP86,4,1)</f>
        <v>D</v>
      </c>
      <c r="F248" s="18" t="str">
        <f>MID(Main!AP86,5,1)</f>
        <v xml:space="preserve"> </v>
      </c>
      <c r="G248" s="18" t="str">
        <f>MID(Main!AP86,6,1)</f>
        <v>N</v>
      </c>
      <c r="H248" s="18" t="str">
        <f>MID(Main!AP86,7,1)</f>
        <v>A</v>
      </c>
      <c r="I248" s="18" t="str">
        <f>MID(Main!AP86,8,1)</f>
        <v>Z</v>
      </c>
      <c r="J248" s="18" t="str">
        <f>MID(Main!AP86,9,1)</f>
        <v>I</v>
      </c>
      <c r="K248" s="18" t="str">
        <f>MID(Main!AP86,10,1)</f>
        <v>Y</v>
      </c>
      <c r="L248" s="18" t="str">
        <f>MID(Main!AP86,11,1)</f>
        <v>A</v>
      </c>
      <c r="M248" s="18" t="str">
        <f>MID(Main!AP86,12,1)</f>
        <v/>
      </c>
      <c r="N248" s="18" t="str">
        <f>MID(Main!AP86,13,1)</f>
        <v/>
      </c>
      <c r="O248" s="18" t="str">
        <f>MID(Main!AP86,14,1)</f>
        <v/>
      </c>
      <c r="P248" s="18" t="str">
        <f>MID(Main!AP86,15,1)</f>
        <v/>
      </c>
      <c r="Q248" s="18" t="str">
        <f>MID(Main!AP86,16,1)</f>
        <v/>
      </c>
      <c r="R248" s="18" t="str">
        <f>MID(Main!AP86,17,1)</f>
        <v/>
      </c>
      <c r="S248" s="18" t="str">
        <f>MID(Main!AP86,18,1)</f>
        <v/>
      </c>
      <c r="T248" s="18" t="str">
        <f>MID(Main!AP86,19,1)</f>
        <v/>
      </c>
      <c r="U248" s="18" t="str">
        <f>MID(Main!AP86,20,1)</f>
        <v/>
      </c>
      <c r="V248" s="18" t="str">
        <f>MID(Main!AP86,21,1)</f>
        <v/>
      </c>
      <c r="W248" s="18" t="str">
        <f>MID(Main!AP86,22,1)</f>
        <v/>
      </c>
      <c r="X248" s="18" t="str">
        <f>MID(Main!AP86,23,1)</f>
        <v/>
      </c>
      <c r="Y248" s="18" t="str">
        <f>MID(Main!AP86,24,1)</f>
        <v/>
      </c>
      <c r="Z248" s="18" t="str">
        <f>MID(Main!AP86,25,1)</f>
        <v/>
      </c>
      <c r="AA248" s="18" t="str">
        <f>MID(Main!AP86,26,1)</f>
        <v/>
      </c>
      <c r="AB248" s="18" t="str">
        <f>MID(Main!AP86,27,1)</f>
        <v/>
      </c>
      <c r="AC248" s="18" t="str">
        <f>MID(Main!AP86,28,1)</f>
        <v/>
      </c>
      <c r="AD248" s="18" t="str">
        <f>MID(Main!AP86,29,1)</f>
        <v/>
      </c>
      <c r="AE248" s="18" t="str">
        <f>MID(Main!AP86,30,1)</f>
        <v/>
      </c>
      <c r="AF248" s="18" t="str">
        <f>MID(Main!AP86,31,1)</f>
        <v/>
      </c>
      <c r="AG248" s="18" t="str">
        <f>MID(Main!AP86,32,1)</f>
        <v/>
      </c>
      <c r="AH248" s="18" t="str">
        <f>MID(Main!AP86,33,1)</f>
        <v/>
      </c>
      <c r="AI248" s="18" t="str">
        <f>MID(Main!AP86,34,1)</f>
        <v/>
      </c>
      <c r="AJ248" s="18" t="str">
        <f>MID(Main!AP86,35,1)</f>
        <v/>
      </c>
      <c r="AK248" s="18" t="str">
        <f>MID(Main!AP86,36,1)</f>
        <v/>
      </c>
      <c r="AL248" s="18" t="str">
        <f>MID(Main!AP86,37,1)</f>
        <v/>
      </c>
      <c r="AM248" s="18" t="str">
        <f>MID(Main!AP86,38,1)</f>
        <v/>
      </c>
      <c r="AN248" s="18" t="str">
        <f>MID(Main!AP86,39,1)</f>
        <v/>
      </c>
      <c r="AO248" s="18" t="str">
        <f>MID(Main!AP86,40,1)</f>
        <v/>
      </c>
      <c r="AP248" s="18" t="str">
        <f>MID(Main!AP86,41,1)</f>
        <v/>
      </c>
      <c r="AQ248" s="18" t="str">
        <f>MID(Main!AP86,42,1)</f>
        <v/>
      </c>
      <c r="AR248" s="194" t="str">
        <f>IF(Main!W86="","",Main!W86)</f>
        <v>G</v>
      </c>
      <c r="AS248" s="194" t="str">
        <f>IF(Main!X86="","",Main!X86)</f>
        <v/>
      </c>
      <c r="AT248" s="194" t="str">
        <f>IF(Main!Y86="","",Main!Y86)</f>
        <v/>
      </c>
      <c r="AU248" s="194" t="str">
        <f>IF(Main!Z86="","",Main!Z86)</f>
        <v>01</v>
      </c>
      <c r="AV248" s="194" t="str">
        <f>IF(Main!AA86="","",Main!AA86)</f>
        <v>07</v>
      </c>
      <c r="AW248" s="194" t="str">
        <f>IF(Main!AB86="","",Main!AB86)</f>
        <v>2069</v>
      </c>
      <c r="AX248" s="194" t="str">
        <f>IF(Main!AC86="","",Main!AC86)</f>
        <v>A</v>
      </c>
      <c r="AY248" s="194" t="str">
        <f>IF(Main!AD86="","",Main!AD86)</f>
        <v>01T</v>
      </c>
      <c r="AZ248" s="194" t="str">
        <f>IF(Main!AE86="","",Main!AE86)</f>
        <v>02T</v>
      </c>
      <c r="BA248" s="194" t="str">
        <f>IF(Main!AF86="","",Main!AF86)</f>
        <v>09H</v>
      </c>
      <c r="BB248" s="194" t="str">
        <f>IF(Main!AG86="","",Main!AG86)</f>
        <v>29E</v>
      </c>
      <c r="BC248" s="194" t="str">
        <f>IF(Main!AH86="","",Main!AH86)</f>
        <v>E</v>
      </c>
      <c r="BD248" s="194" t="str">
        <f>IF(Main!AI86="","",Main!AI86)</f>
        <v>15E</v>
      </c>
      <c r="BE248" s="194" t="str">
        <f>IF(Main!AJ86="","",Main!AJ86)</f>
        <v>19E</v>
      </c>
      <c r="BF248" s="194" t="str">
        <f>IF(Main!AK86="","",Main!AK86)</f>
        <v>21E</v>
      </c>
      <c r="BG248" s="194">
        <f>IF(Main!AL86="","",Main!AL86)</f>
        <v>6</v>
      </c>
      <c r="BH248" s="194" t="str">
        <f>IF(Main!AM86="","",Main!AM86)</f>
        <v/>
      </c>
      <c r="BI248" s="197" t="str">
        <f>IF(Main!AN86="","",Main!AN86)</f>
        <v>Fee Paid Rs: 125</v>
      </c>
    </row>
    <row r="249" spans="1:61" ht="15" customHeight="1">
      <c r="A249" s="201"/>
      <c r="B249" s="19" t="str">
        <f>MID(Main!AQ86,1,1)</f>
        <v>S</v>
      </c>
      <c r="C249" s="19" t="str">
        <f>MID(Main!AQ86,2,1)</f>
        <v>Y</v>
      </c>
      <c r="D249" s="19" t="str">
        <f>MID(Main!AQ86,3,1)</f>
        <v>E</v>
      </c>
      <c r="E249" s="19" t="str">
        <f>MID(Main!AQ86,4,1)</f>
        <v>D</v>
      </c>
      <c r="F249" s="19" t="str">
        <f>MID(Main!AQ86,5,1)</f>
        <v xml:space="preserve"> </v>
      </c>
      <c r="G249" s="19" t="str">
        <f>MID(Main!AQ86,6,1)</f>
        <v>V</v>
      </c>
      <c r="H249" s="19" t="str">
        <f>MID(Main!AQ86,7,1)</f>
        <v>E</v>
      </c>
      <c r="I249" s="19" t="str">
        <f>MID(Main!AQ86,8,1)</f>
        <v>N</v>
      </c>
      <c r="J249" s="19" t="str">
        <f>MID(Main!AQ86,9,1)</f>
        <v>K</v>
      </c>
      <c r="K249" s="19" t="str">
        <f>MID(Main!AQ86,10,1)</f>
        <v>A</v>
      </c>
      <c r="L249" s="19" t="str">
        <f>MID(Main!AQ86,11,1)</f>
        <v>T</v>
      </c>
      <c r="M249" s="19" t="str">
        <f>MID(Main!AQ86,12,1)</f>
        <v>A</v>
      </c>
      <c r="N249" s="19" t="str">
        <f>MID(Main!AQ86,13,1)</f>
        <v>R</v>
      </c>
      <c r="O249" s="19" t="str">
        <f>MID(Main!AQ86,14,1)</f>
        <v>A</v>
      </c>
      <c r="P249" s="19" t="str">
        <f>MID(Main!AQ86,15,1)</f>
        <v>M</v>
      </c>
      <c r="Q249" s="19" t="str">
        <f>MID(Main!AQ86,16,1)</f>
        <v>A</v>
      </c>
      <c r="R249" s="19" t="str">
        <f>MID(Main!AQ86,17,1)</f>
        <v>N</v>
      </c>
      <c r="S249" s="19" t="str">
        <f>MID(Main!AQ86,18,1)</f>
        <v>A</v>
      </c>
      <c r="T249" s="19" t="str">
        <f>MID(Main!AQ86,19,1)</f>
        <v>I</v>
      </c>
      <c r="U249" s="19" t="str">
        <f>MID(Main!AQ86,20,1)</f>
        <v>A</v>
      </c>
      <c r="V249" s="19" t="str">
        <f>MID(Main!AQ86,21,1)</f>
        <v>H</v>
      </c>
      <c r="W249" s="19" t="str">
        <f>MID(Main!AQ86,22,1)</f>
        <v/>
      </c>
      <c r="X249" s="19" t="str">
        <f>MID(Main!AQ86,23,1)</f>
        <v/>
      </c>
      <c r="Y249" s="19" t="str">
        <f>MID(Main!AQ86,24,1)</f>
        <v/>
      </c>
      <c r="Z249" s="19" t="str">
        <f>MID(Main!AQ86,25,1)</f>
        <v/>
      </c>
      <c r="AA249" s="19" t="str">
        <f>MID(Main!AQ86,26,1)</f>
        <v/>
      </c>
      <c r="AB249" s="19" t="str">
        <f>MID(Main!AQ86,27,1)</f>
        <v/>
      </c>
      <c r="AC249" s="19" t="str">
        <f>MID(Main!AQ86,28,1)</f>
        <v/>
      </c>
      <c r="AD249" s="19" t="str">
        <f>MID(Main!AQ86,29,1)</f>
        <v/>
      </c>
      <c r="AE249" s="19" t="str">
        <f>MID(Main!AQ86,30,1)</f>
        <v/>
      </c>
      <c r="AF249" s="19" t="str">
        <f>MID(Main!AQ86,31,1)</f>
        <v/>
      </c>
      <c r="AG249" s="19" t="str">
        <f>MID(Main!AQ86,32,1)</f>
        <v/>
      </c>
      <c r="AH249" s="19" t="str">
        <f>MID(Main!AQ86,33,1)</f>
        <v/>
      </c>
      <c r="AI249" s="19" t="str">
        <f>MID(Main!AQ86,34,1)</f>
        <v/>
      </c>
      <c r="AJ249" s="19" t="str">
        <f>MID(Main!AQ86,35,1)</f>
        <v/>
      </c>
      <c r="AK249" s="19" t="str">
        <f>MID(Main!AQ86,36,1)</f>
        <v/>
      </c>
      <c r="AL249" s="19" t="str">
        <f>MID(Main!AQ86,37,1)</f>
        <v/>
      </c>
      <c r="AM249" s="19" t="str">
        <f>MID(Main!AQ86,38,1)</f>
        <v/>
      </c>
      <c r="AN249" s="19" t="str">
        <f>MID(Main!AQ86,39,1)</f>
        <v/>
      </c>
      <c r="AO249" s="19" t="str">
        <f>MID(Main!AQ86,40,1)</f>
        <v/>
      </c>
      <c r="AP249" s="19" t="str">
        <f>MID(Main!AQ86,41,1)</f>
        <v/>
      </c>
      <c r="AQ249" s="19" t="str">
        <f>MID(Main!AQ86,42,1)</f>
        <v/>
      </c>
      <c r="AR249" s="195"/>
      <c r="AS249" s="195"/>
      <c r="AT249" s="195"/>
      <c r="AU249" s="195"/>
      <c r="AV249" s="195"/>
      <c r="AW249" s="195"/>
      <c r="AX249" s="195"/>
      <c r="AY249" s="195"/>
      <c r="AZ249" s="195"/>
      <c r="BA249" s="195"/>
      <c r="BB249" s="195"/>
      <c r="BC249" s="195"/>
      <c r="BD249" s="195"/>
      <c r="BE249" s="195"/>
      <c r="BF249" s="195"/>
      <c r="BG249" s="195"/>
      <c r="BH249" s="195"/>
      <c r="BI249" s="198"/>
    </row>
    <row r="250" spans="1:61" ht="15" customHeight="1">
      <c r="A250" s="202"/>
      <c r="B250" s="20" t="str">
        <f>MID(Main!AR86,1,1)</f>
        <v>S</v>
      </c>
      <c r="C250" s="20" t="str">
        <f>MID(Main!AR86,2,1)</f>
        <v>Y</v>
      </c>
      <c r="D250" s="20" t="str">
        <f>MID(Main!AR86,3,1)</f>
        <v>E</v>
      </c>
      <c r="E250" s="20" t="str">
        <f>MID(Main!AR86,4,1)</f>
        <v>D</v>
      </c>
      <c r="F250" s="20" t="str">
        <f>MID(Main!AR86,5,1)</f>
        <v xml:space="preserve"> </v>
      </c>
      <c r="G250" s="20" t="str">
        <f>MID(Main!AR86,6,1)</f>
        <v>N</v>
      </c>
      <c r="H250" s="20" t="str">
        <f>MID(Main!AR86,7,1)</f>
        <v>A</v>
      </c>
      <c r="I250" s="20" t="str">
        <f>MID(Main!AR86,8,1)</f>
        <v>G</v>
      </c>
      <c r="J250" s="20" t="str">
        <f>MID(Main!AR86,9,1)</f>
        <v>A</v>
      </c>
      <c r="K250" s="20" t="str">
        <f>MID(Main!AR86,10,1)</f>
        <v>M</v>
      </c>
      <c r="L250" s="20" t="str">
        <f>MID(Main!AR86,11,1)</f>
        <v>A</v>
      </c>
      <c r="M250" s="20" t="str">
        <f>MID(Main!AR86,12,1)</f>
        <v>N</v>
      </c>
      <c r="N250" s="20" t="str">
        <f>MID(Main!AR86,13,1)</f>
        <v>I</v>
      </c>
      <c r="O250" s="20" t="str">
        <f>MID(Main!AR86,14,1)</f>
        <v/>
      </c>
      <c r="P250" s="20" t="str">
        <f>MID(Main!AR86,15,1)</f>
        <v/>
      </c>
      <c r="Q250" s="20" t="str">
        <f>MID(Main!AR86,16,1)</f>
        <v/>
      </c>
      <c r="R250" s="20" t="str">
        <f>MID(Main!AR86,17,1)</f>
        <v/>
      </c>
      <c r="S250" s="20" t="str">
        <f>MID(Main!AR86,18,1)</f>
        <v/>
      </c>
      <c r="T250" s="20" t="str">
        <f>MID(Main!AR86,19,1)</f>
        <v/>
      </c>
      <c r="U250" s="20" t="str">
        <f>MID(Main!AR86,20,1)</f>
        <v/>
      </c>
      <c r="V250" s="20" t="str">
        <f>MID(Main!AR86,21,1)</f>
        <v/>
      </c>
      <c r="W250" s="20" t="str">
        <f>MID(Main!AR86,22,1)</f>
        <v/>
      </c>
      <c r="X250" s="20" t="str">
        <f>MID(Main!AR86,23,1)</f>
        <v/>
      </c>
      <c r="Y250" s="20" t="str">
        <f>MID(Main!AR86,24,1)</f>
        <v/>
      </c>
      <c r="Z250" s="20" t="str">
        <f>MID(Main!AR86,25,1)</f>
        <v/>
      </c>
      <c r="AA250" s="20" t="str">
        <f>MID(Main!AR86,26,1)</f>
        <v/>
      </c>
      <c r="AB250" s="20" t="str">
        <f>MID(Main!AR86,27,1)</f>
        <v/>
      </c>
      <c r="AC250" s="20" t="str">
        <f>MID(Main!AR86,28,1)</f>
        <v/>
      </c>
      <c r="AD250" s="20" t="str">
        <f>MID(Main!AR86,29,1)</f>
        <v/>
      </c>
      <c r="AE250" s="20" t="str">
        <f>MID(Main!AR86,30,1)</f>
        <v/>
      </c>
      <c r="AF250" s="20" t="str">
        <f>MID(Main!AR86,31,1)</f>
        <v/>
      </c>
      <c r="AG250" s="20" t="str">
        <f>MID(Main!AR86,32,1)</f>
        <v/>
      </c>
      <c r="AH250" s="20" t="str">
        <f>MID(Main!AR86,33,1)</f>
        <v/>
      </c>
      <c r="AI250" s="20" t="str">
        <f>MID(Main!AR86,34,1)</f>
        <v/>
      </c>
      <c r="AJ250" s="20" t="str">
        <f>MID(Main!AR86,35,1)</f>
        <v/>
      </c>
      <c r="AK250" s="20" t="str">
        <f>MID(Main!AR86,36,1)</f>
        <v/>
      </c>
      <c r="AL250" s="20" t="str">
        <f>MID(Main!AR86,37,1)</f>
        <v/>
      </c>
      <c r="AM250" s="20" t="str">
        <f>MID(Main!AR86,38,1)</f>
        <v/>
      </c>
      <c r="AN250" s="20" t="str">
        <f>MID(Main!AR86,39,1)</f>
        <v/>
      </c>
      <c r="AO250" s="20" t="str">
        <f>MID(Main!AR86,40,1)</f>
        <v/>
      </c>
      <c r="AP250" s="20" t="str">
        <f>MID(Main!AR86,41,1)</f>
        <v/>
      </c>
      <c r="AQ250" s="20" t="str">
        <f>MID(Main!AR86,42,1)</f>
        <v/>
      </c>
      <c r="AR250" s="196"/>
      <c r="AS250" s="196"/>
      <c r="AT250" s="196"/>
      <c r="AU250" s="196"/>
      <c r="AV250" s="196"/>
      <c r="AW250" s="196"/>
      <c r="AX250" s="196"/>
      <c r="AY250" s="196"/>
      <c r="AZ250" s="196"/>
      <c r="BA250" s="196"/>
      <c r="BB250" s="196"/>
      <c r="BC250" s="196"/>
      <c r="BD250" s="196"/>
      <c r="BE250" s="196"/>
      <c r="BF250" s="196"/>
      <c r="BG250" s="196"/>
      <c r="BH250" s="196"/>
      <c r="BI250" s="199"/>
    </row>
    <row r="251" spans="1:61" ht="15" customHeight="1">
      <c r="A251" s="200">
        <f>IF(AR251="","",SUBTOTAL(103,$AR$8:AR251))</f>
        <v>82</v>
      </c>
      <c r="B251" s="18" t="str">
        <f>MID(Main!AP87,1,1)</f>
        <v>G</v>
      </c>
      <c r="C251" s="18" t="str">
        <f>MID(Main!AP87,2,1)</f>
        <v>A</v>
      </c>
      <c r="D251" s="18" t="str">
        <f>MID(Main!AP87,3,1)</f>
        <v>R</v>
      </c>
      <c r="E251" s="18" t="str">
        <f>MID(Main!AP87,4,1)</f>
        <v>I</v>
      </c>
      <c r="F251" s="18" t="str">
        <f>MID(Main!AP87,5,1)</f>
        <v>Y</v>
      </c>
      <c r="G251" s="18" t="str">
        <f>MID(Main!AP87,6,1)</f>
        <v>A</v>
      </c>
      <c r="H251" s="18" t="str">
        <f>MID(Main!AP87,7,1)</f>
        <v>P</v>
      </c>
      <c r="I251" s="18" t="str">
        <f>MID(Main!AP87,8,1)</f>
        <v>A</v>
      </c>
      <c r="J251" s="18" t="str">
        <f>MID(Main!AP87,9,1)</f>
        <v>T</v>
      </c>
      <c r="K251" s="18" t="str">
        <f>MID(Main!AP87,10,1)</f>
        <v>I</v>
      </c>
      <c r="L251" s="18" t="str">
        <f>MID(Main!AP87,11,1)</f>
        <v xml:space="preserve"> </v>
      </c>
      <c r="M251" s="18" t="str">
        <f>MID(Main!AP87,12,1)</f>
        <v>P</v>
      </c>
      <c r="N251" s="18" t="str">
        <f>MID(Main!AP87,13,1)</f>
        <v>A</v>
      </c>
      <c r="O251" s="18" t="str">
        <f>MID(Main!AP87,14,1)</f>
        <v>V</v>
      </c>
      <c r="P251" s="18" t="str">
        <f>MID(Main!AP87,15,1)</f>
        <v>I</v>
      </c>
      <c r="Q251" s="18" t="str">
        <f>MID(Main!AP87,16,1)</f>
        <v>T</v>
      </c>
      <c r="R251" s="18" t="str">
        <f>MID(Main!AP87,17,1)</f>
        <v>R</v>
      </c>
      <c r="S251" s="18" t="str">
        <f>MID(Main!AP87,18,1)</f>
        <v>A</v>
      </c>
      <c r="T251" s="18" t="str">
        <f>MID(Main!AP87,19,1)</f>
        <v/>
      </c>
      <c r="U251" s="18" t="str">
        <f>MID(Main!AP87,20,1)</f>
        <v/>
      </c>
      <c r="V251" s="18" t="str">
        <f>MID(Main!AP87,21,1)</f>
        <v/>
      </c>
      <c r="W251" s="18" t="str">
        <f>MID(Main!AP87,22,1)</f>
        <v/>
      </c>
      <c r="X251" s="18" t="str">
        <f>MID(Main!AP87,23,1)</f>
        <v/>
      </c>
      <c r="Y251" s="18" t="str">
        <f>MID(Main!AP87,24,1)</f>
        <v/>
      </c>
      <c r="Z251" s="18" t="str">
        <f>MID(Main!AP87,25,1)</f>
        <v/>
      </c>
      <c r="AA251" s="18" t="str">
        <f>MID(Main!AP87,26,1)</f>
        <v/>
      </c>
      <c r="AB251" s="18" t="str">
        <f>MID(Main!AP87,27,1)</f>
        <v/>
      </c>
      <c r="AC251" s="18" t="str">
        <f>MID(Main!AP87,28,1)</f>
        <v/>
      </c>
      <c r="AD251" s="18" t="str">
        <f>MID(Main!AP87,29,1)</f>
        <v/>
      </c>
      <c r="AE251" s="18" t="str">
        <f>MID(Main!AP87,30,1)</f>
        <v/>
      </c>
      <c r="AF251" s="18" t="str">
        <f>MID(Main!AP87,31,1)</f>
        <v/>
      </c>
      <c r="AG251" s="18" t="str">
        <f>MID(Main!AP87,32,1)</f>
        <v/>
      </c>
      <c r="AH251" s="18" t="str">
        <f>MID(Main!AP87,33,1)</f>
        <v/>
      </c>
      <c r="AI251" s="18" t="str">
        <f>MID(Main!AP87,34,1)</f>
        <v/>
      </c>
      <c r="AJ251" s="18" t="str">
        <f>MID(Main!AP87,35,1)</f>
        <v/>
      </c>
      <c r="AK251" s="18" t="str">
        <f>MID(Main!AP87,36,1)</f>
        <v/>
      </c>
      <c r="AL251" s="18" t="str">
        <f>MID(Main!AP87,37,1)</f>
        <v/>
      </c>
      <c r="AM251" s="18" t="str">
        <f>MID(Main!AP87,38,1)</f>
        <v/>
      </c>
      <c r="AN251" s="18" t="str">
        <f>MID(Main!AP87,39,1)</f>
        <v/>
      </c>
      <c r="AO251" s="18" t="str">
        <f>MID(Main!AP87,40,1)</f>
        <v/>
      </c>
      <c r="AP251" s="18" t="str">
        <f>MID(Main!AP87,41,1)</f>
        <v/>
      </c>
      <c r="AQ251" s="18" t="str">
        <f>MID(Main!AP87,42,1)</f>
        <v/>
      </c>
      <c r="AR251" s="194" t="str">
        <f>IF(Main!W87="","",Main!W87)</f>
        <v>G</v>
      </c>
      <c r="AS251" s="194" t="str">
        <f>IF(Main!X87="","",Main!X87)</f>
        <v/>
      </c>
      <c r="AT251" s="194" t="str">
        <f>IF(Main!Y87="","",Main!Y87)</f>
        <v/>
      </c>
      <c r="AU251" s="194" t="str">
        <f>IF(Main!Z87="","",Main!Z87)</f>
        <v>01</v>
      </c>
      <c r="AV251" s="194" t="str">
        <f>IF(Main!AA87="","",Main!AA87)</f>
        <v>07</v>
      </c>
      <c r="AW251" s="194" t="str">
        <f>IF(Main!AB87="","",Main!AB87)</f>
        <v>2070</v>
      </c>
      <c r="AX251" s="194" t="str">
        <f>IF(Main!AC87="","",Main!AC87)</f>
        <v>A</v>
      </c>
      <c r="AY251" s="194" t="str">
        <f>IF(Main!AD87="","",Main!AD87)</f>
        <v>01T</v>
      </c>
      <c r="AZ251" s="194" t="str">
        <f>IF(Main!AE87="","",Main!AE87)</f>
        <v>02T</v>
      </c>
      <c r="BA251" s="194" t="str">
        <f>IF(Main!AF87="","",Main!AF87)</f>
        <v>09H</v>
      </c>
      <c r="BB251" s="194" t="str">
        <f>IF(Main!AG87="","",Main!AG87)</f>
        <v>29E</v>
      </c>
      <c r="BC251" s="194" t="str">
        <f>IF(Main!AH87="","",Main!AH87)</f>
        <v>E</v>
      </c>
      <c r="BD251" s="194" t="str">
        <f>IF(Main!AI87="","",Main!AI87)</f>
        <v>15E</v>
      </c>
      <c r="BE251" s="194" t="str">
        <f>IF(Main!AJ87="","",Main!AJ87)</f>
        <v>19E</v>
      </c>
      <c r="BF251" s="194" t="str">
        <f>IF(Main!AK87="","",Main!AK87)</f>
        <v>21E</v>
      </c>
      <c r="BG251" s="194">
        <f>IF(Main!AL87="","",Main!AL87)</f>
        <v>6</v>
      </c>
      <c r="BH251" s="194" t="str">
        <f>IF(Main!AM87="","",Main!AM87)</f>
        <v/>
      </c>
      <c r="BI251" s="197" t="str">
        <f>IF(Main!AN87="","",Main!AN87)</f>
        <v>Fee Paid Rs: 125</v>
      </c>
    </row>
    <row r="252" spans="1:61" ht="15" customHeight="1">
      <c r="A252" s="201"/>
      <c r="B252" s="19" t="str">
        <f>MID(Main!AQ87,1,1)</f>
        <v>G</v>
      </c>
      <c r="C252" s="19" t="str">
        <f>MID(Main!AQ87,2,1)</f>
        <v>A</v>
      </c>
      <c r="D252" s="19" t="str">
        <f>MID(Main!AQ87,3,1)</f>
        <v>R</v>
      </c>
      <c r="E252" s="19" t="str">
        <f>MID(Main!AQ87,4,1)</f>
        <v>I</v>
      </c>
      <c r="F252" s="19" t="str">
        <f>MID(Main!AQ87,5,1)</f>
        <v>Y</v>
      </c>
      <c r="G252" s="19" t="str">
        <f>MID(Main!AQ87,6,1)</f>
        <v>A</v>
      </c>
      <c r="H252" s="19" t="str">
        <f>MID(Main!AQ87,7,1)</f>
        <v>P</v>
      </c>
      <c r="I252" s="19" t="str">
        <f>MID(Main!AQ87,8,1)</f>
        <v>A</v>
      </c>
      <c r="J252" s="19" t="str">
        <f>MID(Main!AQ87,9,1)</f>
        <v>T</v>
      </c>
      <c r="K252" s="19" t="str">
        <f>MID(Main!AQ87,10,1)</f>
        <v>I</v>
      </c>
      <c r="L252" s="19" t="str">
        <f>MID(Main!AQ87,11,1)</f>
        <v xml:space="preserve"> </v>
      </c>
      <c r="M252" s="19" t="str">
        <f>MID(Main!AQ87,12,1)</f>
        <v>V</v>
      </c>
      <c r="N252" s="19" t="str">
        <f>MID(Main!AQ87,13,1)</f>
        <v>E</v>
      </c>
      <c r="O252" s="19" t="str">
        <f>MID(Main!AQ87,14,1)</f>
        <v>N</v>
      </c>
      <c r="P252" s="19" t="str">
        <f>MID(Main!AQ87,15,1)</f>
        <v>K</v>
      </c>
      <c r="Q252" s="19" t="str">
        <f>MID(Main!AQ87,16,1)</f>
        <v>A</v>
      </c>
      <c r="R252" s="19" t="str">
        <f>MID(Main!AQ87,17,1)</f>
        <v>T</v>
      </c>
      <c r="S252" s="19" t="str">
        <f>MID(Main!AQ87,18,1)</f>
        <v>A</v>
      </c>
      <c r="T252" s="19" t="str">
        <f>MID(Main!AQ87,19,1)</f>
        <v>R</v>
      </c>
      <c r="U252" s="19" t="str">
        <f>MID(Main!AQ87,20,1)</f>
        <v>A</v>
      </c>
      <c r="V252" s="19" t="str">
        <f>MID(Main!AQ87,21,1)</f>
        <v>M</v>
      </c>
      <c r="W252" s="19" t="str">
        <f>MID(Main!AQ87,22,1)</f>
        <v>A</v>
      </c>
      <c r="X252" s="19" t="str">
        <f>MID(Main!AQ87,23,1)</f>
        <v>N</v>
      </c>
      <c r="Y252" s="19" t="str">
        <f>MID(Main!AQ87,24,1)</f>
        <v>A</v>
      </c>
      <c r="Z252" s="19" t="str">
        <f>MID(Main!AQ87,25,1)</f>
        <v>I</v>
      </c>
      <c r="AA252" s="19" t="str">
        <f>MID(Main!AQ87,26,1)</f>
        <v>A</v>
      </c>
      <c r="AB252" s="19" t="str">
        <f>MID(Main!AQ87,27,1)</f>
        <v>H</v>
      </c>
      <c r="AC252" s="19" t="str">
        <f>MID(Main!AQ87,28,1)</f>
        <v/>
      </c>
      <c r="AD252" s="19" t="str">
        <f>MID(Main!AQ87,29,1)</f>
        <v/>
      </c>
      <c r="AE252" s="19" t="str">
        <f>MID(Main!AQ87,30,1)</f>
        <v/>
      </c>
      <c r="AF252" s="19" t="str">
        <f>MID(Main!AQ87,31,1)</f>
        <v/>
      </c>
      <c r="AG252" s="19" t="str">
        <f>MID(Main!AQ87,32,1)</f>
        <v/>
      </c>
      <c r="AH252" s="19" t="str">
        <f>MID(Main!AQ87,33,1)</f>
        <v/>
      </c>
      <c r="AI252" s="19" t="str">
        <f>MID(Main!AQ87,34,1)</f>
        <v/>
      </c>
      <c r="AJ252" s="19" t="str">
        <f>MID(Main!AQ87,35,1)</f>
        <v/>
      </c>
      <c r="AK252" s="19" t="str">
        <f>MID(Main!AQ87,36,1)</f>
        <v/>
      </c>
      <c r="AL252" s="19" t="str">
        <f>MID(Main!AQ87,37,1)</f>
        <v/>
      </c>
      <c r="AM252" s="19" t="str">
        <f>MID(Main!AQ87,38,1)</f>
        <v/>
      </c>
      <c r="AN252" s="19" t="str">
        <f>MID(Main!AQ87,39,1)</f>
        <v/>
      </c>
      <c r="AO252" s="19" t="str">
        <f>MID(Main!AQ87,40,1)</f>
        <v/>
      </c>
      <c r="AP252" s="19" t="str">
        <f>MID(Main!AQ87,41,1)</f>
        <v/>
      </c>
      <c r="AQ252" s="19" t="str">
        <f>MID(Main!AQ87,42,1)</f>
        <v/>
      </c>
      <c r="AR252" s="195"/>
      <c r="AS252" s="195"/>
      <c r="AT252" s="195"/>
      <c r="AU252" s="195"/>
      <c r="AV252" s="195"/>
      <c r="AW252" s="195"/>
      <c r="AX252" s="195"/>
      <c r="AY252" s="195"/>
      <c r="AZ252" s="195"/>
      <c r="BA252" s="195"/>
      <c r="BB252" s="195"/>
      <c r="BC252" s="195"/>
      <c r="BD252" s="195"/>
      <c r="BE252" s="195"/>
      <c r="BF252" s="195"/>
      <c r="BG252" s="195"/>
      <c r="BH252" s="195"/>
      <c r="BI252" s="198"/>
    </row>
    <row r="253" spans="1:61" ht="15" customHeight="1">
      <c r="A253" s="202"/>
      <c r="B253" s="20" t="str">
        <f>MID(Main!AR87,1,1)</f>
        <v>G</v>
      </c>
      <c r="C253" s="20" t="str">
        <f>MID(Main!AR87,2,1)</f>
        <v>A</v>
      </c>
      <c r="D253" s="20" t="str">
        <f>MID(Main!AR87,3,1)</f>
        <v>R</v>
      </c>
      <c r="E253" s="20" t="str">
        <f>MID(Main!AR87,4,1)</f>
        <v>I</v>
      </c>
      <c r="F253" s="20" t="str">
        <f>MID(Main!AR87,5,1)</f>
        <v>Y</v>
      </c>
      <c r="G253" s="20" t="str">
        <f>MID(Main!AR87,6,1)</f>
        <v>A</v>
      </c>
      <c r="H253" s="20" t="str">
        <f>MID(Main!AR87,7,1)</f>
        <v>P</v>
      </c>
      <c r="I253" s="20" t="str">
        <f>MID(Main!AR87,8,1)</f>
        <v>A</v>
      </c>
      <c r="J253" s="20" t="str">
        <f>MID(Main!AR87,9,1)</f>
        <v>T</v>
      </c>
      <c r="K253" s="20" t="str">
        <f>MID(Main!AR87,10,1)</f>
        <v>I</v>
      </c>
      <c r="L253" s="20" t="str">
        <f>MID(Main!AR87,11,1)</f>
        <v xml:space="preserve"> </v>
      </c>
      <c r="M253" s="20" t="str">
        <f>MID(Main!AR87,12,1)</f>
        <v>N</v>
      </c>
      <c r="N253" s="20" t="str">
        <f>MID(Main!AR87,13,1)</f>
        <v>A</v>
      </c>
      <c r="O253" s="20" t="str">
        <f>MID(Main!AR87,14,1)</f>
        <v>G</v>
      </c>
      <c r="P253" s="20" t="str">
        <f>MID(Main!AR87,15,1)</f>
        <v>A</v>
      </c>
      <c r="Q253" s="20" t="str">
        <f>MID(Main!AR87,16,1)</f>
        <v>M</v>
      </c>
      <c r="R253" s="20" t="str">
        <f>MID(Main!AR87,17,1)</f>
        <v>A</v>
      </c>
      <c r="S253" s="20" t="str">
        <f>MID(Main!AR87,18,1)</f>
        <v>N</v>
      </c>
      <c r="T253" s="20" t="str">
        <f>MID(Main!AR87,19,1)</f>
        <v>I</v>
      </c>
      <c r="U253" s="20" t="str">
        <f>MID(Main!AR87,20,1)</f>
        <v/>
      </c>
      <c r="V253" s="20" t="str">
        <f>MID(Main!AR87,21,1)</f>
        <v/>
      </c>
      <c r="W253" s="20" t="str">
        <f>MID(Main!AR87,22,1)</f>
        <v/>
      </c>
      <c r="X253" s="20" t="str">
        <f>MID(Main!AR87,23,1)</f>
        <v/>
      </c>
      <c r="Y253" s="20" t="str">
        <f>MID(Main!AR87,24,1)</f>
        <v/>
      </c>
      <c r="Z253" s="20" t="str">
        <f>MID(Main!AR87,25,1)</f>
        <v/>
      </c>
      <c r="AA253" s="20" t="str">
        <f>MID(Main!AR87,26,1)</f>
        <v/>
      </c>
      <c r="AB253" s="20" t="str">
        <f>MID(Main!AR87,27,1)</f>
        <v/>
      </c>
      <c r="AC253" s="20" t="str">
        <f>MID(Main!AR87,28,1)</f>
        <v/>
      </c>
      <c r="AD253" s="20" t="str">
        <f>MID(Main!AR87,29,1)</f>
        <v/>
      </c>
      <c r="AE253" s="20" t="str">
        <f>MID(Main!AR87,30,1)</f>
        <v/>
      </c>
      <c r="AF253" s="20" t="str">
        <f>MID(Main!AR87,31,1)</f>
        <v/>
      </c>
      <c r="AG253" s="20" t="str">
        <f>MID(Main!AR87,32,1)</f>
        <v/>
      </c>
      <c r="AH253" s="20" t="str">
        <f>MID(Main!AR87,33,1)</f>
        <v/>
      </c>
      <c r="AI253" s="20" t="str">
        <f>MID(Main!AR87,34,1)</f>
        <v/>
      </c>
      <c r="AJ253" s="20" t="str">
        <f>MID(Main!AR87,35,1)</f>
        <v/>
      </c>
      <c r="AK253" s="20" t="str">
        <f>MID(Main!AR87,36,1)</f>
        <v/>
      </c>
      <c r="AL253" s="20" t="str">
        <f>MID(Main!AR87,37,1)</f>
        <v/>
      </c>
      <c r="AM253" s="20" t="str">
        <f>MID(Main!AR87,38,1)</f>
        <v/>
      </c>
      <c r="AN253" s="20" t="str">
        <f>MID(Main!AR87,39,1)</f>
        <v/>
      </c>
      <c r="AO253" s="20" t="str">
        <f>MID(Main!AR87,40,1)</f>
        <v/>
      </c>
      <c r="AP253" s="20" t="str">
        <f>MID(Main!AR87,41,1)</f>
        <v/>
      </c>
      <c r="AQ253" s="20" t="str">
        <f>MID(Main!AR87,42,1)</f>
        <v/>
      </c>
      <c r="AR253" s="196"/>
      <c r="AS253" s="196"/>
      <c r="AT253" s="196"/>
      <c r="AU253" s="196"/>
      <c r="AV253" s="196"/>
      <c r="AW253" s="196"/>
      <c r="AX253" s="196"/>
      <c r="AY253" s="196"/>
      <c r="AZ253" s="196"/>
      <c r="BA253" s="196"/>
      <c r="BB253" s="196"/>
      <c r="BC253" s="196"/>
      <c r="BD253" s="196"/>
      <c r="BE253" s="196"/>
      <c r="BF253" s="196"/>
      <c r="BG253" s="196"/>
      <c r="BH253" s="196"/>
      <c r="BI253" s="199"/>
    </row>
    <row r="254" spans="1:61" ht="15" customHeight="1">
      <c r="A254" s="200">
        <f>IF(AR254="","",SUBTOTAL(103,$AR$8:AR254))</f>
        <v>83</v>
      </c>
      <c r="B254" s="18" t="str">
        <f>MID(Main!AP88,1,1)</f>
        <v>A</v>
      </c>
      <c r="C254" s="18" t="str">
        <f>MID(Main!AP88,2,1)</f>
        <v>M</v>
      </c>
      <c r="D254" s="18" t="str">
        <f>MID(Main!AP88,3,1)</f>
        <v>A</v>
      </c>
      <c r="E254" s="18" t="str">
        <f>MID(Main!AP88,4,1)</f>
        <v>R</v>
      </c>
      <c r="F254" s="18" t="str">
        <f>MID(Main!AP88,5,1)</f>
        <v>A</v>
      </c>
      <c r="G254" s="18" t="str">
        <f>MID(Main!AP88,6,1)</f>
        <v>M</v>
      </c>
      <c r="H254" s="18" t="str">
        <f>MID(Main!AP88,7,1)</f>
        <v>B</v>
      </c>
      <c r="I254" s="18" t="str">
        <f>MID(Main!AP88,8,1)</f>
        <v>E</v>
      </c>
      <c r="J254" s="18" t="str">
        <f>MID(Main!AP88,9,1)</f>
        <v>D</v>
      </c>
      <c r="K254" s="18" t="str">
        <f>MID(Main!AP88,10,1)</f>
        <v>U</v>
      </c>
      <c r="L254" s="18" t="str">
        <f>MID(Main!AP88,11,1)</f>
        <v xml:space="preserve"> </v>
      </c>
      <c r="M254" s="18" t="str">
        <f>MID(Main!AP88,12,1)</f>
        <v>B</v>
      </c>
      <c r="N254" s="18" t="str">
        <f>MID(Main!AP88,13,1)</f>
        <v>Y</v>
      </c>
      <c r="O254" s="18" t="str">
        <f>MID(Main!AP88,14,1)</f>
        <v>U</v>
      </c>
      <c r="P254" s="18" t="str">
        <f>MID(Main!AP88,15,1)</f>
        <v>L</v>
      </c>
      <c r="Q254" s="18" t="str">
        <f>MID(Main!AP88,16,1)</f>
        <v>A</v>
      </c>
      <c r="R254" s="18" t="str">
        <f>MID(Main!AP88,17,1)</f>
        <v xml:space="preserve"> </v>
      </c>
      <c r="S254" s="18" t="str">
        <f>MID(Main!AP88,18,1)</f>
        <v>P</v>
      </c>
      <c r="T254" s="18" t="str">
        <f>MID(Main!AP88,19,1)</f>
        <v>R</v>
      </c>
      <c r="U254" s="18" t="str">
        <f>MID(Main!AP88,20,1)</f>
        <v>A</v>
      </c>
      <c r="V254" s="18" t="str">
        <f>MID(Main!AP88,21,1)</f>
        <v>S</v>
      </c>
      <c r="W254" s="18" t="str">
        <f>MID(Main!AP88,22,1)</f>
        <v>A</v>
      </c>
      <c r="X254" s="18" t="str">
        <f>MID(Main!AP88,23,1)</f>
        <v>N</v>
      </c>
      <c r="Y254" s="18" t="str">
        <f>MID(Main!AP88,24,1)</f>
        <v>T</v>
      </c>
      <c r="Z254" s="18" t="str">
        <f>MID(Main!AP88,25,1)</f>
        <v>H</v>
      </c>
      <c r="AA254" s="18" t="str">
        <f>MID(Main!AP88,26,1)</f>
        <v>I</v>
      </c>
      <c r="AB254" s="18" t="str">
        <f>MID(Main!AP88,27,1)</f>
        <v/>
      </c>
      <c r="AC254" s="18" t="str">
        <f>MID(Main!AP88,28,1)</f>
        <v/>
      </c>
      <c r="AD254" s="18" t="str">
        <f>MID(Main!AP88,29,1)</f>
        <v/>
      </c>
      <c r="AE254" s="18" t="str">
        <f>MID(Main!AP88,30,1)</f>
        <v/>
      </c>
      <c r="AF254" s="18" t="str">
        <f>MID(Main!AP88,31,1)</f>
        <v/>
      </c>
      <c r="AG254" s="18" t="str">
        <f>MID(Main!AP88,32,1)</f>
        <v/>
      </c>
      <c r="AH254" s="18" t="str">
        <f>MID(Main!AP88,33,1)</f>
        <v/>
      </c>
      <c r="AI254" s="18" t="str">
        <f>MID(Main!AP88,34,1)</f>
        <v/>
      </c>
      <c r="AJ254" s="18" t="str">
        <f>MID(Main!AP88,35,1)</f>
        <v/>
      </c>
      <c r="AK254" s="18" t="str">
        <f>MID(Main!AP88,36,1)</f>
        <v/>
      </c>
      <c r="AL254" s="18" t="str">
        <f>MID(Main!AP88,37,1)</f>
        <v/>
      </c>
      <c r="AM254" s="18" t="str">
        <f>MID(Main!AP88,38,1)</f>
        <v/>
      </c>
      <c r="AN254" s="18" t="str">
        <f>MID(Main!AP88,39,1)</f>
        <v/>
      </c>
      <c r="AO254" s="18" t="str">
        <f>MID(Main!AP88,40,1)</f>
        <v/>
      </c>
      <c r="AP254" s="18" t="str">
        <f>MID(Main!AP88,41,1)</f>
        <v/>
      </c>
      <c r="AQ254" s="18" t="str">
        <f>MID(Main!AP88,42,1)</f>
        <v/>
      </c>
      <c r="AR254" s="194" t="str">
        <f>IF(Main!W88="","",Main!W88)</f>
        <v>G</v>
      </c>
      <c r="AS254" s="194" t="str">
        <f>IF(Main!X88="","",Main!X88)</f>
        <v/>
      </c>
      <c r="AT254" s="194" t="str">
        <f>IF(Main!Y88="","",Main!Y88)</f>
        <v/>
      </c>
      <c r="AU254" s="194" t="str">
        <f>IF(Main!Z88="","",Main!Z88)</f>
        <v>01</v>
      </c>
      <c r="AV254" s="194" t="str">
        <f>IF(Main!AA88="","",Main!AA88)</f>
        <v>07</v>
      </c>
      <c r="AW254" s="194" t="str">
        <f>IF(Main!AB88="","",Main!AB88)</f>
        <v>2071</v>
      </c>
      <c r="AX254" s="194" t="str">
        <f>IF(Main!AC88="","",Main!AC88)</f>
        <v>A</v>
      </c>
      <c r="AY254" s="194" t="str">
        <f>IF(Main!AD88="","",Main!AD88)</f>
        <v>01T</v>
      </c>
      <c r="AZ254" s="194" t="str">
        <f>IF(Main!AE88="","",Main!AE88)</f>
        <v>02T</v>
      </c>
      <c r="BA254" s="194" t="str">
        <f>IF(Main!AF88="","",Main!AF88)</f>
        <v>09H</v>
      </c>
      <c r="BB254" s="194" t="str">
        <f>IF(Main!AG88="","",Main!AG88)</f>
        <v>29E</v>
      </c>
      <c r="BC254" s="194" t="str">
        <f>IF(Main!AH88="","",Main!AH88)</f>
        <v>E</v>
      </c>
      <c r="BD254" s="194" t="str">
        <f>IF(Main!AI88="","",Main!AI88)</f>
        <v>15E</v>
      </c>
      <c r="BE254" s="194" t="str">
        <f>IF(Main!AJ88="","",Main!AJ88)</f>
        <v>19E</v>
      </c>
      <c r="BF254" s="194" t="str">
        <f>IF(Main!AK88="","",Main!AK88)</f>
        <v>21E</v>
      </c>
      <c r="BG254" s="194">
        <f>IF(Main!AL88="","",Main!AL88)</f>
        <v>6</v>
      </c>
      <c r="BH254" s="194" t="str">
        <f>IF(Main!AM88="","",Main!AM88)</f>
        <v/>
      </c>
      <c r="BI254" s="197" t="str">
        <f>IF(Main!AN88="","",Main!AN88)</f>
        <v>Fee Paid Rs: 125</v>
      </c>
    </row>
    <row r="255" spans="1:61" ht="15" customHeight="1">
      <c r="A255" s="201"/>
      <c r="B255" s="19" t="str">
        <f>MID(Main!AQ88,1,1)</f>
        <v>A</v>
      </c>
      <c r="C255" s="19" t="str">
        <f>MID(Main!AQ88,2,1)</f>
        <v>M</v>
      </c>
      <c r="D255" s="19" t="str">
        <f>MID(Main!AQ88,3,1)</f>
        <v>A</v>
      </c>
      <c r="E255" s="19" t="str">
        <f>MID(Main!AQ88,4,1)</f>
        <v>R</v>
      </c>
      <c r="F255" s="19" t="str">
        <f>MID(Main!AQ88,5,1)</f>
        <v>A</v>
      </c>
      <c r="G255" s="19" t="str">
        <f>MID(Main!AQ88,6,1)</f>
        <v>M</v>
      </c>
      <c r="H255" s="19" t="str">
        <f>MID(Main!AQ88,7,1)</f>
        <v>B</v>
      </c>
      <c r="I255" s="19" t="str">
        <f>MID(Main!AQ88,8,1)</f>
        <v>E</v>
      </c>
      <c r="J255" s="19" t="str">
        <f>MID(Main!AQ88,9,1)</f>
        <v>D</v>
      </c>
      <c r="K255" s="19" t="str">
        <f>MID(Main!AQ88,10,1)</f>
        <v>U</v>
      </c>
      <c r="L255" s="19" t="str">
        <f>MID(Main!AQ88,11,1)</f>
        <v xml:space="preserve"> </v>
      </c>
      <c r="M255" s="19" t="str">
        <f>MID(Main!AQ88,12,1)</f>
        <v>B</v>
      </c>
      <c r="N255" s="19" t="str">
        <f>MID(Main!AQ88,13,1)</f>
        <v>Y</v>
      </c>
      <c r="O255" s="19" t="str">
        <f>MID(Main!AQ88,14,1)</f>
        <v>U</v>
      </c>
      <c r="P255" s="19" t="str">
        <f>MID(Main!AQ88,15,1)</f>
        <v>L</v>
      </c>
      <c r="Q255" s="19" t="str">
        <f>MID(Main!AQ88,16,1)</f>
        <v>A</v>
      </c>
      <c r="R255" s="19" t="str">
        <f>MID(Main!AQ88,17,1)</f>
        <v xml:space="preserve"> </v>
      </c>
      <c r="S255" s="19" t="str">
        <f>MID(Main!AQ88,18,1)</f>
        <v>V</v>
      </c>
      <c r="T255" s="19" t="str">
        <f>MID(Main!AQ88,19,1)</f>
        <v>E</v>
      </c>
      <c r="U255" s="19" t="str">
        <f>MID(Main!AQ88,20,1)</f>
        <v>N</v>
      </c>
      <c r="V255" s="19" t="str">
        <f>MID(Main!AQ88,21,1)</f>
        <v>K</v>
      </c>
      <c r="W255" s="19" t="str">
        <f>MID(Main!AQ88,22,1)</f>
        <v>A</v>
      </c>
      <c r="X255" s="19" t="str">
        <f>MID(Main!AQ88,23,1)</f>
        <v>T</v>
      </c>
      <c r="Y255" s="19" t="str">
        <f>MID(Main!AQ88,24,1)</f>
        <v>A</v>
      </c>
      <c r="Z255" s="19" t="str">
        <f>MID(Main!AQ88,25,1)</f>
        <v>R</v>
      </c>
      <c r="AA255" s="19" t="str">
        <f>MID(Main!AQ88,26,1)</f>
        <v>A</v>
      </c>
      <c r="AB255" s="19" t="str">
        <f>MID(Main!AQ88,27,1)</f>
        <v>M</v>
      </c>
      <c r="AC255" s="19" t="str">
        <f>MID(Main!AQ88,28,1)</f>
        <v>A</v>
      </c>
      <c r="AD255" s="19" t="str">
        <f>MID(Main!AQ88,29,1)</f>
        <v>N</v>
      </c>
      <c r="AE255" s="19" t="str">
        <f>MID(Main!AQ88,30,1)</f>
        <v>A</v>
      </c>
      <c r="AF255" s="19" t="str">
        <f>MID(Main!AQ88,31,1)</f>
        <v>I</v>
      </c>
      <c r="AG255" s="19" t="str">
        <f>MID(Main!AQ88,32,1)</f>
        <v>A</v>
      </c>
      <c r="AH255" s="19" t="str">
        <f>MID(Main!AQ88,33,1)</f>
        <v>H</v>
      </c>
      <c r="AI255" s="19" t="str">
        <f>MID(Main!AQ88,34,1)</f>
        <v/>
      </c>
      <c r="AJ255" s="19" t="str">
        <f>MID(Main!AQ88,35,1)</f>
        <v/>
      </c>
      <c r="AK255" s="19" t="str">
        <f>MID(Main!AQ88,36,1)</f>
        <v/>
      </c>
      <c r="AL255" s="19" t="str">
        <f>MID(Main!AQ88,37,1)</f>
        <v/>
      </c>
      <c r="AM255" s="19" t="str">
        <f>MID(Main!AQ88,38,1)</f>
        <v/>
      </c>
      <c r="AN255" s="19" t="str">
        <f>MID(Main!AQ88,39,1)</f>
        <v/>
      </c>
      <c r="AO255" s="19" t="str">
        <f>MID(Main!AQ88,40,1)</f>
        <v/>
      </c>
      <c r="AP255" s="19" t="str">
        <f>MID(Main!AQ88,41,1)</f>
        <v/>
      </c>
      <c r="AQ255" s="19" t="str">
        <f>MID(Main!AQ88,42,1)</f>
        <v/>
      </c>
      <c r="AR255" s="195"/>
      <c r="AS255" s="195"/>
      <c r="AT255" s="195"/>
      <c r="AU255" s="195"/>
      <c r="AV255" s="195"/>
      <c r="AW255" s="195"/>
      <c r="AX255" s="195"/>
      <c r="AY255" s="195"/>
      <c r="AZ255" s="195"/>
      <c r="BA255" s="195"/>
      <c r="BB255" s="195"/>
      <c r="BC255" s="195"/>
      <c r="BD255" s="195"/>
      <c r="BE255" s="195"/>
      <c r="BF255" s="195"/>
      <c r="BG255" s="195"/>
      <c r="BH255" s="195"/>
      <c r="BI255" s="198"/>
    </row>
    <row r="256" spans="1:61" ht="15" customHeight="1">
      <c r="A256" s="202"/>
      <c r="B256" s="20" t="str">
        <f>MID(Main!AR88,1,1)</f>
        <v>A</v>
      </c>
      <c r="C256" s="20" t="str">
        <f>MID(Main!AR88,2,1)</f>
        <v>M</v>
      </c>
      <c r="D256" s="20" t="str">
        <f>MID(Main!AR88,3,1)</f>
        <v>A</v>
      </c>
      <c r="E256" s="20" t="str">
        <f>MID(Main!AR88,4,1)</f>
        <v>R</v>
      </c>
      <c r="F256" s="20" t="str">
        <f>MID(Main!AR88,5,1)</f>
        <v>A</v>
      </c>
      <c r="G256" s="20" t="str">
        <f>MID(Main!AR88,6,1)</f>
        <v>M</v>
      </c>
      <c r="H256" s="20" t="str">
        <f>MID(Main!AR88,7,1)</f>
        <v>B</v>
      </c>
      <c r="I256" s="20" t="str">
        <f>MID(Main!AR88,8,1)</f>
        <v>E</v>
      </c>
      <c r="J256" s="20" t="str">
        <f>MID(Main!AR88,9,1)</f>
        <v>D</v>
      </c>
      <c r="K256" s="20" t="str">
        <f>MID(Main!AR88,10,1)</f>
        <v>U</v>
      </c>
      <c r="L256" s="20" t="str">
        <f>MID(Main!AR88,11,1)</f>
        <v xml:space="preserve"> </v>
      </c>
      <c r="M256" s="20" t="str">
        <f>MID(Main!AR88,12,1)</f>
        <v>B</v>
      </c>
      <c r="N256" s="20" t="str">
        <f>MID(Main!AR88,13,1)</f>
        <v>Y</v>
      </c>
      <c r="O256" s="20" t="str">
        <f>MID(Main!AR88,14,1)</f>
        <v>U</v>
      </c>
      <c r="P256" s="20" t="str">
        <f>MID(Main!AR88,15,1)</f>
        <v>L</v>
      </c>
      <c r="Q256" s="20" t="str">
        <f>MID(Main!AR88,16,1)</f>
        <v>A</v>
      </c>
      <c r="R256" s="20" t="str">
        <f>MID(Main!AR88,17,1)</f>
        <v xml:space="preserve"> </v>
      </c>
      <c r="S256" s="20" t="str">
        <f>MID(Main!AR88,18,1)</f>
        <v>N</v>
      </c>
      <c r="T256" s="20" t="str">
        <f>MID(Main!AR88,19,1)</f>
        <v>A</v>
      </c>
      <c r="U256" s="20" t="str">
        <f>MID(Main!AR88,20,1)</f>
        <v>G</v>
      </c>
      <c r="V256" s="20" t="str">
        <f>MID(Main!AR88,21,1)</f>
        <v>A</v>
      </c>
      <c r="W256" s="20" t="str">
        <f>MID(Main!AR88,22,1)</f>
        <v>M</v>
      </c>
      <c r="X256" s="20" t="str">
        <f>MID(Main!AR88,23,1)</f>
        <v>A</v>
      </c>
      <c r="Y256" s="20" t="str">
        <f>MID(Main!AR88,24,1)</f>
        <v>N</v>
      </c>
      <c r="Z256" s="20" t="str">
        <f>MID(Main!AR88,25,1)</f>
        <v>I</v>
      </c>
      <c r="AA256" s="20" t="str">
        <f>MID(Main!AR88,26,1)</f>
        <v/>
      </c>
      <c r="AB256" s="20" t="str">
        <f>MID(Main!AR88,27,1)</f>
        <v/>
      </c>
      <c r="AC256" s="20" t="str">
        <f>MID(Main!AR88,28,1)</f>
        <v/>
      </c>
      <c r="AD256" s="20" t="str">
        <f>MID(Main!AR88,29,1)</f>
        <v/>
      </c>
      <c r="AE256" s="20" t="str">
        <f>MID(Main!AR88,30,1)</f>
        <v/>
      </c>
      <c r="AF256" s="20" t="str">
        <f>MID(Main!AR88,31,1)</f>
        <v/>
      </c>
      <c r="AG256" s="20" t="str">
        <f>MID(Main!AR88,32,1)</f>
        <v/>
      </c>
      <c r="AH256" s="20" t="str">
        <f>MID(Main!AR88,33,1)</f>
        <v/>
      </c>
      <c r="AI256" s="20" t="str">
        <f>MID(Main!AR88,34,1)</f>
        <v/>
      </c>
      <c r="AJ256" s="20" t="str">
        <f>MID(Main!AR88,35,1)</f>
        <v/>
      </c>
      <c r="AK256" s="20" t="str">
        <f>MID(Main!AR88,36,1)</f>
        <v/>
      </c>
      <c r="AL256" s="20" t="str">
        <f>MID(Main!AR88,37,1)</f>
        <v/>
      </c>
      <c r="AM256" s="20" t="str">
        <f>MID(Main!AR88,38,1)</f>
        <v/>
      </c>
      <c r="AN256" s="20" t="str">
        <f>MID(Main!AR88,39,1)</f>
        <v/>
      </c>
      <c r="AO256" s="20" t="str">
        <f>MID(Main!AR88,40,1)</f>
        <v/>
      </c>
      <c r="AP256" s="20" t="str">
        <f>MID(Main!AR88,41,1)</f>
        <v/>
      </c>
      <c r="AQ256" s="20" t="str">
        <f>MID(Main!AR88,42,1)</f>
        <v/>
      </c>
      <c r="AR256" s="196"/>
      <c r="AS256" s="196"/>
      <c r="AT256" s="196"/>
      <c r="AU256" s="196"/>
      <c r="AV256" s="196"/>
      <c r="AW256" s="196"/>
      <c r="AX256" s="196"/>
      <c r="AY256" s="196"/>
      <c r="AZ256" s="196"/>
      <c r="BA256" s="196"/>
      <c r="BB256" s="196"/>
      <c r="BC256" s="196"/>
      <c r="BD256" s="196"/>
      <c r="BE256" s="196"/>
      <c r="BF256" s="196"/>
      <c r="BG256" s="196"/>
      <c r="BH256" s="196"/>
      <c r="BI256" s="199"/>
    </row>
    <row r="257" spans="1:61" ht="15" customHeight="1">
      <c r="A257" s="200">
        <f>IF(AR257="","",SUBTOTAL(103,$AR$8:AR257))</f>
        <v>84</v>
      </c>
      <c r="B257" s="18" t="str">
        <f>MID(Main!AP89,1,1)</f>
        <v>S</v>
      </c>
      <c r="C257" s="18" t="str">
        <f>MID(Main!AP89,2,1)</f>
        <v>A</v>
      </c>
      <c r="D257" s="18" t="str">
        <f>MID(Main!AP89,3,1)</f>
        <v>D</v>
      </c>
      <c r="E257" s="18" t="str">
        <f>MID(Main!AP89,4,1)</f>
        <v>H</v>
      </c>
      <c r="F257" s="18" t="str">
        <f>MID(Main!AP89,5,1)</f>
        <v>A</v>
      </c>
      <c r="G257" s="18" t="str">
        <f>MID(Main!AP89,6,1)</f>
        <v>N</v>
      </c>
      <c r="H257" s="18" t="str">
        <f>MID(Main!AP89,7,1)</f>
        <v>A</v>
      </c>
      <c r="I257" s="18" t="str">
        <f>MID(Main!AP89,8,1)</f>
        <v xml:space="preserve"> </v>
      </c>
      <c r="J257" s="18" t="str">
        <f>MID(Main!AP89,9,1)</f>
        <v>P</v>
      </c>
      <c r="K257" s="18" t="str">
        <f>MID(Main!AP89,10,1)</f>
        <v>R</v>
      </c>
      <c r="L257" s="18" t="str">
        <f>MID(Main!AP89,11,1)</f>
        <v>I</v>
      </c>
      <c r="M257" s="18" t="str">
        <f>MID(Main!AP89,12,1)</f>
        <v>Y</v>
      </c>
      <c r="N257" s="18" t="str">
        <f>MID(Main!AP89,13,1)</f>
        <v>A</v>
      </c>
      <c r="O257" s="18" t="str">
        <f>MID(Main!AP89,14,1)</f>
        <v/>
      </c>
      <c r="P257" s="18" t="str">
        <f>MID(Main!AP89,15,1)</f>
        <v/>
      </c>
      <c r="Q257" s="18" t="str">
        <f>MID(Main!AP89,16,1)</f>
        <v/>
      </c>
      <c r="R257" s="18" t="str">
        <f>MID(Main!AP89,17,1)</f>
        <v/>
      </c>
      <c r="S257" s="18" t="str">
        <f>MID(Main!AP89,18,1)</f>
        <v/>
      </c>
      <c r="T257" s="18" t="str">
        <f>MID(Main!AP89,19,1)</f>
        <v/>
      </c>
      <c r="U257" s="18" t="str">
        <f>MID(Main!AP89,20,1)</f>
        <v/>
      </c>
      <c r="V257" s="18" t="str">
        <f>MID(Main!AP89,21,1)</f>
        <v/>
      </c>
      <c r="W257" s="18" t="str">
        <f>MID(Main!AP89,22,1)</f>
        <v/>
      </c>
      <c r="X257" s="18" t="str">
        <f>MID(Main!AP89,23,1)</f>
        <v/>
      </c>
      <c r="Y257" s="18" t="str">
        <f>MID(Main!AP89,24,1)</f>
        <v/>
      </c>
      <c r="Z257" s="18" t="str">
        <f>MID(Main!AP89,25,1)</f>
        <v/>
      </c>
      <c r="AA257" s="18" t="str">
        <f>MID(Main!AP89,26,1)</f>
        <v/>
      </c>
      <c r="AB257" s="18" t="str">
        <f>MID(Main!AP89,27,1)</f>
        <v/>
      </c>
      <c r="AC257" s="18" t="str">
        <f>MID(Main!AP89,28,1)</f>
        <v/>
      </c>
      <c r="AD257" s="18" t="str">
        <f>MID(Main!AP89,29,1)</f>
        <v/>
      </c>
      <c r="AE257" s="18" t="str">
        <f>MID(Main!AP89,30,1)</f>
        <v/>
      </c>
      <c r="AF257" s="18" t="str">
        <f>MID(Main!AP89,31,1)</f>
        <v/>
      </c>
      <c r="AG257" s="18" t="str">
        <f>MID(Main!AP89,32,1)</f>
        <v/>
      </c>
      <c r="AH257" s="18" t="str">
        <f>MID(Main!AP89,33,1)</f>
        <v/>
      </c>
      <c r="AI257" s="18" t="str">
        <f>MID(Main!AP89,34,1)</f>
        <v/>
      </c>
      <c r="AJ257" s="18" t="str">
        <f>MID(Main!AP89,35,1)</f>
        <v/>
      </c>
      <c r="AK257" s="18" t="str">
        <f>MID(Main!AP89,36,1)</f>
        <v/>
      </c>
      <c r="AL257" s="18" t="str">
        <f>MID(Main!AP89,37,1)</f>
        <v/>
      </c>
      <c r="AM257" s="18" t="str">
        <f>MID(Main!AP89,38,1)</f>
        <v/>
      </c>
      <c r="AN257" s="18" t="str">
        <f>MID(Main!AP89,39,1)</f>
        <v/>
      </c>
      <c r="AO257" s="18" t="str">
        <f>MID(Main!AP89,40,1)</f>
        <v/>
      </c>
      <c r="AP257" s="18" t="str">
        <f>MID(Main!AP89,41,1)</f>
        <v/>
      </c>
      <c r="AQ257" s="18" t="str">
        <f>MID(Main!AP89,42,1)</f>
        <v/>
      </c>
      <c r="AR257" s="194" t="str">
        <f>IF(Main!W89="","",Main!W89)</f>
        <v>G</v>
      </c>
      <c r="AS257" s="194" t="str">
        <f>IF(Main!X89="","",Main!X89)</f>
        <v/>
      </c>
      <c r="AT257" s="194" t="str">
        <f>IF(Main!Y89="","",Main!Y89)</f>
        <v/>
      </c>
      <c r="AU257" s="194" t="str">
        <f>IF(Main!Z89="","",Main!Z89)</f>
        <v>01</v>
      </c>
      <c r="AV257" s="194" t="str">
        <f>IF(Main!AA89="","",Main!AA89)</f>
        <v>07</v>
      </c>
      <c r="AW257" s="194" t="str">
        <f>IF(Main!AB89="","",Main!AB89)</f>
        <v>2072</v>
      </c>
      <c r="AX257" s="194" t="str">
        <f>IF(Main!AC89="","",Main!AC89)</f>
        <v>A</v>
      </c>
      <c r="AY257" s="194" t="str">
        <f>IF(Main!AD89="","",Main!AD89)</f>
        <v>01T</v>
      </c>
      <c r="AZ257" s="194" t="str">
        <f>IF(Main!AE89="","",Main!AE89)</f>
        <v>02T</v>
      </c>
      <c r="BA257" s="194" t="str">
        <f>IF(Main!AF89="","",Main!AF89)</f>
        <v>09H</v>
      </c>
      <c r="BB257" s="194" t="str">
        <f>IF(Main!AG89="","",Main!AG89)</f>
        <v>29E</v>
      </c>
      <c r="BC257" s="194" t="str">
        <f>IF(Main!AH89="","",Main!AH89)</f>
        <v>E</v>
      </c>
      <c r="BD257" s="194" t="str">
        <f>IF(Main!AI89="","",Main!AI89)</f>
        <v>15E</v>
      </c>
      <c r="BE257" s="194" t="str">
        <f>IF(Main!AJ89="","",Main!AJ89)</f>
        <v>19E</v>
      </c>
      <c r="BF257" s="194" t="str">
        <f>IF(Main!AK89="","",Main!AK89)</f>
        <v>21E</v>
      </c>
      <c r="BG257" s="194">
        <f>IF(Main!AL89="","",Main!AL89)</f>
        <v>6</v>
      </c>
      <c r="BH257" s="194" t="str">
        <f>IF(Main!AM89="","",Main!AM89)</f>
        <v/>
      </c>
      <c r="BI257" s="197" t="str">
        <f>IF(Main!AN89="","",Main!AN89)</f>
        <v>Fee Paid Rs: 125</v>
      </c>
    </row>
    <row r="258" spans="1:61" ht="15" customHeight="1">
      <c r="A258" s="201"/>
      <c r="B258" s="19" t="str">
        <f>MID(Main!AQ89,1,1)</f>
        <v>S</v>
      </c>
      <c r="C258" s="19" t="str">
        <f>MID(Main!AQ89,2,1)</f>
        <v>A</v>
      </c>
      <c r="D258" s="19" t="str">
        <f>MID(Main!AQ89,3,1)</f>
        <v>D</v>
      </c>
      <c r="E258" s="19" t="str">
        <f>MID(Main!AQ89,4,1)</f>
        <v>H</v>
      </c>
      <c r="F258" s="19" t="str">
        <f>MID(Main!AQ89,5,1)</f>
        <v>A</v>
      </c>
      <c r="G258" s="19" t="str">
        <f>MID(Main!AQ89,6,1)</f>
        <v>N</v>
      </c>
      <c r="H258" s="19" t="str">
        <f>MID(Main!AQ89,7,1)</f>
        <v>A</v>
      </c>
      <c r="I258" s="19" t="str">
        <f>MID(Main!AQ89,8,1)</f>
        <v xml:space="preserve"> </v>
      </c>
      <c r="J258" s="19" t="str">
        <f>MID(Main!AQ89,9,1)</f>
        <v>V</v>
      </c>
      <c r="K258" s="19" t="str">
        <f>MID(Main!AQ89,10,1)</f>
        <v>E</v>
      </c>
      <c r="L258" s="19" t="str">
        <f>MID(Main!AQ89,11,1)</f>
        <v>N</v>
      </c>
      <c r="M258" s="19" t="str">
        <f>MID(Main!AQ89,12,1)</f>
        <v>K</v>
      </c>
      <c r="N258" s="19" t="str">
        <f>MID(Main!AQ89,13,1)</f>
        <v>A</v>
      </c>
      <c r="O258" s="19" t="str">
        <f>MID(Main!AQ89,14,1)</f>
        <v>T</v>
      </c>
      <c r="P258" s="19" t="str">
        <f>MID(Main!AQ89,15,1)</f>
        <v>A</v>
      </c>
      <c r="Q258" s="19" t="str">
        <f>MID(Main!AQ89,16,1)</f>
        <v>R</v>
      </c>
      <c r="R258" s="19" t="str">
        <f>MID(Main!AQ89,17,1)</f>
        <v>A</v>
      </c>
      <c r="S258" s="19" t="str">
        <f>MID(Main!AQ89,18,1)</f>
        <v>M</v>
      </c>
      <c r="T258" s="19" t="str">
        <f>MID(Main!AQ89,19,1)</f>
        <v>A</v>
      </c>
      <c r="U258" s="19" t="str">
        <f>MID(Main!AQ89,20,1)</f>
        <v>N</v>
      </c>
      <c r="V258" s="19" t="str">
        <f>MID(Main!AQ89,21,1)</f>
        <v>A</v>
      </c>
      <c r="W258" s="19" t="str">
        <f>MID(Main!AQ89,22,1)</f>
        <v>I</v>
      </c>
      <c r="X258" s="19" t="str">
        <f>MID(Main!AQ89,23,1)</f>
        <v>A</v>
      </c>
      <c r="Y258" s="19" t="str">
        <f>MID(Main!AQ89,24,1)</f>
        <v>H</v>
      </c>
      <c r="Z258" s="19" t="str">
        <f>MID(Main!AQ89,25,1)</f>
        <v/>
      </c>
      <c r="AA258" s="19" t="str">
        <f>MID(Main!AQ89,26,1)</f>
        <v/>
      </c>
      <c r="AB258" s="19" t="str">
        <f>MID(Main!AQ89,27,1)</f>
        <v/>
      </c>
      <c r="AC258" s="19" t="str">
        <f>MID(Main!AQ89,28,1)</f>
        <v/>
      </c>
      <c r="AD258" s="19" t="str">
        <f>MID(Main!AQ89,29,1)</f>
        <v/>
      </c>
      <c r="AE258" s="19" t="str">
        <f>MID(Main!AQ89,30,1)</f>
        <v/>
      </c>
      <c r="AF258" s="19" t="str">
        <f>MID(Main!AQ89,31,1)</f>
        <v/>
      </c>
      <c r="AG258" s="19" t="str">
        <f>MID(Main!AQ89,32,1)</f>
        <v/>
      </c>
      <c r="AH258" s="19" t="str">
        <f>MID(Main!AQ89,33,1)</f>
        <v/>
      </c>
      <c r="AI258" s="19" t="str">
        <f>MID(Main!AQ89,34,1)</f>
        <v/>
      </c>
      <c r="AJ258" s="19" t="str">
        <f>MID(Main!AQ89,35,1)</f>
        <v/>
      </c>
      <c r="AK258" s="19" t="str">
        <f>MID(Main!AQ89,36,1)</f>
        <v/>
      </c>
      <c r="AL258" s="19" t="str">
        <f>MID(Main!AQ89,37,1)</f>
        <v/>
      </c>
      <c r="AM258" s="19" t="str">
        <f>MID(Main!AQ89,38,1)</f>
        <v/>
      </c>
      <c r="AN258" s="19" t="str">
        <f>MID(Main!AQ89,39,1)</f>
        <v/>
      </c>
      <c r="AO258" s="19" t="str">
        <f>MID(Main!AQ89,40,1)</f>
        <v/>
      </c>
      <c r="AP258" s="19" t="str">
        <f>MID(Main!AQ89,41,1)</f>
        <v/>
      </c>
      <c r="AQ258" s="19" t="str">
        <f>MID(Main!AQ89,42,1)</f>
        <v/>
      </c>
      <c r="AR258" s="195"/>
      <c r="AS258" s="195"/>
      <c r="AT258" s="195"/>
      <c r="AU258" s="195"/>
      <c r="AV258" s="195"/>
      <c r="AW258" s="195"/>
      <c r="AX258" s="195"/>
      <c r="AY258" s="195"/>
      <c r="AZ258" s="195"/>
      <c r="BA258" s="195"/>
      <c r="BB258" s="195"/>
      <c r="BC258" s="195"/>
      <c r="BD258" s="195"/>
      <c r="BE258" s="195"/>
      <c r="BF258" s="195"/>
      <c r="BG258" s="195"/>
      <c r="BH258" s="195"/>
      <c r="BI258" s="198"/>
    </row>
    <row r="259" spans="1:61" ht="15" customHeight="1">
      <c r="A259" s="202"/>
      <c r="B259" s="20" t="str">
        <f>MID(Main!AR89,1,1)</f>
        <v>S</v>
      </c>
      <c r="C259" s="20" t="str">
        <f>MID(Main!AR89,2,1)</f>
        <v>A</v>
      </c>
      <c r="D259" s="20" t="str">
        <f>MID(Main!AR89,3,1)</f>
        <v>D</v>
      </c>
      <c r="E259" s="20" t="str">
        <f>MID(Main!AR89,4,1)</f>
        <v>H</v>
      </c>
      <c r="F259" s="20" t="str">
        <f>MID(Main!AR89,5,1)</f>
        <v>A</v>
      </c>
      <c r="G259" s="20" t="str">
        <f>MID(Main!AR89,6,1)</f>
        <v>N</v>
      </c>
      <c r="H259" s="20" t="str">
        <f>MID(Main!AR89,7,1)</f>
        <v>A</v>
      </c>
      <c r="I259" s="20" t="str">
        <f>MID(Main!AR89,8,1)</f>
        <v xml:space="preserve"> </v>
      </c>
      <c r="J259" s="20" t="str">
        <f>MID(Main!AR89,9,1)</f>
        <v>N</v>
      </c>
      <c r="K259" s="20" t="str">
        <f>MID(Main!AR89,10,1)</f>
        <v>A</v>
      </c>
      <c r="L259" s="20" t="str">
        <f>MID(Main!AR89,11,1)</f>
        <v>G</v>
      </c>
      <c r="M259" s="20" t="str">
        <f>MID(Main!AR89,12,1)</f>
        <v>A</v>
      </c>
      <c r="N259" s="20" t="str">
        <f>MID(Main!AR89,13,1)</f>
        <v>M</v>
      </c>
      <c r="O259" s="20" t="str">
        <f>MID(Main!AR89,14,1)</f>
        <v>A</v>
      </c>
      <c r="P259" s="20" t="str">
        <f>MID(Main!AR89,15,1)</f>
        <v>N</v>
      </c>
      <c r="Q259" s="20" t="str">
        <f>MID(Main!AR89,16,1)</f>
        <v>I</v>
      </c>
      <c r="R259" s="20" t="str">
        <f>MID(Main!AR89,17,1)</f>
        <v/>
      </c>
      <c r="S259" s="20" t="str">
        <f>MID(Main!AR89,18,1)</f>
        <v/>
      </c>
      <c r="T259" s="20" t="str">
        <f>MID(Main!AR89,19,1)</f>
        <v/>
      </c>
      <c r="U259" s="20" t="str">
        <f>MID(Main!AR89,20,1)</f>
        <v/>
      </c>
      <c r="V259" s="20" t="str">
        <f>MID(Main!AR89,21,1)</f>
        <v/>
      </c>
      <c r="W259" s="20" t="str">
        <f>MID(Main!AR89,22,1)</f>
        <v/>
      </c>
      <c r="X259" s="20" t="str">
        <f>MID(Main!AR89,23,1)</f>
        <v/>
      </c>
      <c r="Y259" s="20" t="str">
        <f>MID(Main!AR89,24,1)</f>
        <v/>
      </c>
      <c r="Z259" s="20" t="str">
        <f>MID(Main!AR89,25,1)</f>
        <v/>
      </c>
      <c r="AA259" s="20" t="str">
        <f>MID(Main!AR89,26,1)</f>
        <v/>
      </c>
      <c r="AB259" s="20" t="str">
        <f>MID(Main!AR89,27,1)</f>
        <v/>
      </c>
      <c r="AC259" s="20" t="str">
        <f>MID(Main!AR89,28,1)</f>
        <v/>
      </c>
      <c r="AD259" s="20" t="str">
        <f>MID(Main!AR89,29,1)</f>
        <v/>
      </c>
      <c r="AE259" s="20" t="str">
        <f>MID(Main!AR89,30,1)</f>
        <v/>
      </c>
      <c r="AF259" s="20" t="str">
        <f>MID(Main!AR89,31,1)</f>
        <v/>
      </c>
      <c r="AG259" s="20" t="str">
        <f>MID(Main!AR89,32,1)</f>
        <v/>
      </c>
      <c r="AH259" s="20" t="str">
        <f>MID(Main!AR89,33,1)</f>
        <v/>
      </c>
      <c r="AI259" s="20" t="str">
        <f>MID(Main!AR89,34,1)</f>
        <v/>
      </c>
      <c r="AJ259" s="20" t="str">
        <f>MID(Main!AR89,35,1)</f>
        <v/>
      </c>
      <c r="AK259" s="20" t="str">
        <f>MID(Main!AR89,36,1)</f>
        <v/>
      </c>
      <c r="AL259" s="20" t="str">
        <f>MID(Main!AR89,37,1)</f>
        <v/>
      </c>
      <c r="AM259" s="20" t="str">
        <f>MID(Main!AR89,38,1)</f>
        <v/>
      </c>
      <c r="AN259" s="20" t="str">
        <f>MID(Main!AR89,39,1)</f>
        <v/>
      </c>
      <c r="AO259" s="20" t="str">
        <f>MID(Main!AR89,40,1)</f>
        <v/>
      </c>
      <c r="AP259" s="20" t="str">
        <f>MID(Main!AR89,41,1)</f>
        <v/>
      </c>
      <c r="AQ259" s="20" t="str">
        <f>MID(Main!AR89,42,1)</f>
        <v/>
      </c>
      <c r="AR259" s="196"/>
      <c r="AS259" s="196"/>
      <c r="AT259" s="196"/>
      <c r="AU259" s="196"/>
      <c r="AV259" s="196"/>
      <c r="AW259" s="196"/>
      <c r="AX259" s="196"/>
      <c r="AY259" s="196"/>
      <c r="AZ259" s="196"/>
      <c r="BA259" s="196"/>
      <c r="BB259" s="196"/>
      <c r="BC259" s="196"/>
      <c r="BD259" s="196"/>
      <c r="BE259" s="196"/>
      <c r="BF259" s="196"/>
      <c r="BG259" s="196"/>
      <c r="BH259" s="196"/>
      <c r="BI259" s="199"/>
    </row>
    <row r="260" spans="1:61" ht="15" customHeight="1">
      <c r="A260" s="200">
        <f>IF(AR260="","",SUBTOTAL(103,$AR$8:AR260))</f>
        <v>85</v>
      </c>
      <c r="B260" s="18" t="str">
        <f>MID(Main!AP90,1,1)</f>
        <v>V</v>
      </c>
      <c r="C260" s="18" t="str">
        <f>MID(Main!AP90,2,1)</f>
        <v>E</v>
      </c>
      <c r="D260" s="18" t="str">
        <f>MID(Main!AP90,3,1)</f>
        <v>L</v>
      </c>
      <c r="E260" s="18" t="str">
        <f>MID(Main!AP90,4,1)</f>
        <v>L</v>
      </c>
      <c r="F260" s="18" t="str">
        <f>MID(Main!AP90,5,1)</f>
        <v>O</v>
      </c>
      <c r="G260" s="18" t="str">
        <f>MID(Main!AP90,6,1)</f>
        <v>R</v>
      </c>
      <c r="H260" s="18" t="str">
        <f>MID(Main!AP90,7,1)</f>
        <v>E</v>
      </c>
      <c r="I260" s="18" t="str">
        <f>MID(Main!AP90,8,1)</f>
        <v xml:space="preserve"> </v>
      </c>
      <c r="J260" s="18" t="str">
        <f>MID(Main!AP90,9,1)</f>
        <v>R</v>
      </c>
      <c r="K260" s="18" t="str">
        <f>MID(Main!AP90,10,1)</f>
        <v>A</v>
      </c>
      <c r="L260" s="18" t="str">
        <f>MID(Main!AP90,11,1)</f>
        <v>J</v>
      </c>
      <c r="M260" s="18" t="str">
        <f>MID(Main!AP90,12,1)</f>
        <v>A</v>
      </c>
      <c r="N260" s="18" t="str">
        <f>MID(Main!AP90,13,1)</f>
        <v>N</v>
      </c>
      <c r="O260" s="18" t="str">
        <f>MID(Main!AP90,14,1)</f>
        <v>I</v>
      </c>
      <c r="P260" s="18" t="str">
        <f>MID(Main!AP90,15,1)</f>
        <v/>
      </c>
      <c r="Q260" s="18" t="str">
        <f>MID(Main!AP90,16,1)</f>
        <v/>
      </c>
      <c r="R260" s="18" t="str">
        <f>MID(Main!AP90,17,1)</f>
        <v/>
      </c>
      <c r="S260" s="18" t="str">
        <f>MID(Main!AP90,18,1)</f>
        <v/>
      </c>
      <c r="T260" s="18" t="str">
        <f>MID(Main!AP90,19,1)</f>
        <v/>
      </c>
      <c r="U260" s="18" t="str">
        <f>MID(Main!AP90,20,1)</f>
        <v/>
      </c>
      <c r="V260" s="18" t="str">
        <f>MID(Main!AP90,21,1)</f>
        <v/>
      </c>
      <c r="W260" s="18" t="str">
        <f>MID(Main!AP90,22,1)</f>
        <v/>
      </c>
      <c r="X260" s="18" t="str">
        <f>MID(Main!AP90,23,1)</f>
        <v/>
      </c>
      <c r="Y260" s="18" t="str">
        <f>MID(Main!AP90,24,1)</f>
        <v/>
      </c>
      <c r="Z260" s="18" t="str">
        <f>MID(Main!AP90,25,1)</f>
        <v/>
      </c>
      <c r="AA260" s="18" t="str">
        <f>MID(Main!AP90,26,1)</f>
        <v/>
      </c>
      <c r="AB260" s="18" t="str">
        <f>MID(Main!AP90,27,1)</f>
        <v/>
      </c>
      <c r="AC260" s="18" t="str">
        <f>MID(Main!AP90,28,1)</f>
        <v/>
      </c>
      <c r="AD260" s="18" t="str">
        <f>MID(Main!AP90,29,1)</f>
        <v/>
      </c>
      <c r="AE260" s="18" t="str">
        <f>MID(Main!AP90,30,1)</f>
        <v/>
      </c>
      <c r="AF260" s="18" t="str">
        <f>MID(Main!AP90,31,1)</f>
        <v/>
      </c>
      <c r="AG260" s="18" t="str">
        <f>MID(Main!AP90,32,1)</f>
        <v/>
      </c>
      <c r="AH260" s="18" t="str">
        <f>MID(Main!AP90,33,1)</f>
        <v/>
      </c>
      <c r="AI260" s="18" t="str">
        <f>MID(Main!AP90,34,1)</f>
        <v/>
      </c>
      <c r="AJ260" s="18" t="str">
        <f>MID(Main!AP90,35,1)</f>
        <v/>
      </c>
      <c r="AK260" s="18" t="str">
        <f>MID(Main!AP90,36,1)</f>
        <v/>
      </c>
      <c r="AL260" s="18" t="str">
        <f>MID(Main!AP90,37,1)</f>
        <v/>
      </c>
      <c r="AM260" s="18" t="str">
        <f>MID(Main!AP90,38,1)</f>
        <v/>
      </c>
      <c r="AN260" s="18" t="str">
        <f>MID(Main!AP90,39,1)</f>
        <v/>
      </c>
      <c r="AO260" s="18" t="str">
        <f>MID(Main!AP90,40,1)</f>
        <v/>
      </c>
      <c r="AP260" s="18" t="str">
        <f>MID(Main!AP90,41,1)</f>
        <v/>
      </c>
      <c r="AQ260" s="18" t="str">
        <f>MID(Main!AP90,42,1)</f>
        <v/>
      </c>
      <c r="AR260" s="194" t="str">
        <f>IF(Main!W90="","",Main!W90)</f>
        <v>G</v>
      </c>
      <c r="AS260" s="194" t="str">
        <f>IF(Main!X90="","",Main!X90)</f>
        <v/>
      </c>
      <c r="AT260" s="194" t="str">
        <f>IF(Main!Y90="","",Main!Y90)</f>
        <v/>
      </c>
      <c r="AU260" s="194" t="str">
        <f>IF(Main!Z90="","",Main!Z90)</f>
        <v>01</v>
      </c>
      <c r="AV260" s="194" t="str">
        <f>IF(Main!AA90="","",Main!AA90)</f>
        <v>07</v>
      </c>
      <c r="AW260" s="194" t="str">
        <f>IF(Main!AB90="","",Main!AB90)</f>
        <v>2073</v>
      </c>
      <c r="AX260" s="194" t="str">
        <f>IF(Main!AC90="","",Main!AC90)</f>
        <v>A</v>
      </c>
      <c r="AY260" s="194" t="str">
        <f>IF(Main!AD90="","",Main!AD90)</f>
        <v>01T</v>
      </c>
      <c r="AZ260" s="194" t="str">
        <f>IF(Main!AE90="","",Main!AE90)</f>
        <v>02T</v>
      </c>
      <c r="BA260" s="194" t="str">
        <f>IF(Main!AF90="","",Main!AF90)</f>
        <v>09H</v>
      </c>
      <c r="BB260" s="194" t="str">
        <f>IF(Main!AG90="","",Main!AG90)</f>
        <v>29E</v>
      </c>
      <c r="BC260" s="194" t="str">
        <f>IF(Main!AH90="","",Main!AH90)</f>
        <v>E</v>
      </c>
      <c r="BD260" s="194" t="str">
        <f>IF(Main!AI90="","",Main!AI90)</f>
        <v>15E</v>
      </c>
      <c r="BE260" s="194" t="str">
        <f>IF(Main!AJ90="","",Main!AJ90)</f>
        <v>19E</v>
      </c>
      <c r="BF260" s="194" t="str">
        <f>IF(Main!AK90="","",Main!AK90)</f>
        <v>21E</v>
      </c>
      <c r="BG260" s="194">
        <f>IF(Main!AL90="","",Main!AL90)</f>
        <v>6</v>
      </c>
      <c r="BH260" s="194" t="str">
        <f>IF(Main!AM90="","",Main!AM90)</f>
        <v/>
      </c>
      <c r="BI260" s="197" t="str">
        <f>IF(Main!AN90="","",Main!AN90)</f>
        <v>Fee Paid Rs: 125</v>
      </c>
    </row>
    <row r="261" spans="1:61" ht="15" customHeight="1">
      <c r="A261" s="201"/>
      <c r="B261" s="19" t="str">
        <f>MID(Main!AQ90,1,1)</f>
        <v>V</v>
      </c>
      <c r="C261" s="19" t="str">
        <f>MID(Main!AQ90,2,1)</f>
        <v>E</v>
      </c>
      <c r="D261" s="19" t="str">
        <f>MID(Main!AQ90,3,1)</f>
        <v>L</v>
      </c>
      <c r="E261" s="19" t="str">
        <f>MID(Main!AQ90,4,1)</f>
        <v>L</v>
      </c>
      <c r="F261" s="19" t="str">
        <f>MID(Main!AQ90,5,1)</f>
        <v>O</v>
      </c>
      <c r="G261" s="19" t="str">
        <f>MID(Main!AQ90,6,1)</f>
        <v>R</v>
      </c>
      <c r="H261" s="19" t="str">
        <f>MID(Main!AQ90,7,1)</f>
        <v>E</v>
      </c>
      <c r="I261" s="19" t="str">
        <f>MID(Main!AQ90,8,1)</f>
        <v xml:space="preserve"> </v>
      </c>
      <c r="J261" s="19" t="str">
        <f>MID(Main!AQ90,9,1)</f>
        <v>V</v>
      </c>
      <c r="K261" s="19" t="str">
        <f>MID(Main!AQ90,10,1)</f>
        <v>E</v>
      </c>
      <c r="L261" s="19" t="str">
        <f>MID(Main!AQ90,11,1)</f>
        <v>N</v>
      </c>
      <c r="M261" s="19" t="str">
        <f>MID(Main!AQ90,12,1)</f>
        <v>K</v>
      </c>
      <c r="N261" s="19" t="str">
        <f>MID(Main!AQ90,13,1)</f>
        <v>A</v>
      </c>
      <c r="O261" s="19" t="str">
        <f>MID(Main!AQ90,14,1)</f>
        <v>T</v>
      </c>
      <c r="P261" s="19" t="str">
        <f>MID(Main!AQ90,15,1)</f>
        <v>A</v>
      </c>
      <c r="Q261" s="19" t="str">
        <f>MID(Main!AQ90,16,1)</f>
        <v>R</v>
      </c>
      <c r="R261" s="19" t="str">
        <f>MID(Main!AQ90,17,1)</f>
        <v>A</v>
      </c>
      <c r="S261" s="19" t="str">
        <f>MID(Main!AQ90,18,1)</f>
        <v>M</v>
      </c>
      <c r="T261" s="19" t="str">
        <f>MID(Main!AQ90,19,1)</f>
        <v>A</v>
      </c>
      <c r="U261" s="19" t="str">
        <f>MID(Main!AQ90,20,1)</f>
        <v>N</v>
      </c>
      <c r="V261" s="19" t="str">
        <f>MID(Main!AQ90,21,1)</f>
        <v>A</v>
      </c>
      <c r="W261" s="19" t="str">
        <f>MID(Main!AQ90,22,1)</f>
        <v>I</v>
      </c>
      <c r="X261" s="19" t="str">
        <f>MID(Main!AQ90,23,1)</f>
        <v>A</v>
      </c>
      <c r="Y261" s="19" t="str">
        <f>MID(Main!AQ90,24,1)</f>
        <v>H</v>
      </c>
      <c r="Z261" s="19" t="str">
        <f>MID(Main!AQ90,25,1)</f>
        <v/>
      </c>
      <c r="AA261" s="19" t="str">
        <f>MID(Main!AQ90,26,1)</f>
        <v/>
      </c>
      <c r="AB261" s="19" t="str">
        <f>MID(Main!AQ90,27,1)</f>
        <v/>
      </c>
      <c r="AC261" s="19" t="str">
        <f>MID(Main!AQ90,28,1)</f>
        <v/>
      </c>
      <c r="AD261" s="19" t="str">
        <f>MID(Main!AQ90,29,1)</f>
        <v/>
      </c>
      <c r="AE261" s="19" t="str">
        <f>MID(Main!AQ90,30,1)</f>
        <v/>
      </c>
      <c r="AF261" s="19" t="str">
        <f>MID(Main!AQ90,31,1)</f>
        <v/>
      </c>
      <c r="AG261" s="19" t="str">
        <f>MID(Main!AQ90,32,1)</f>
        <v/>
      </c>
      <c r="AH261" s="19" t="str">
        <f>MID(Main!AQ90,33,1)</f>
        <v/>
      </c>
      <c r="AI261" s="19" t="str">
        <f>MID(Main!AQ90,34,1)</f>
        <v/>
      </c>
      <c r="AJ261" s="19" t="str">
        <f>MID(Main!AQ90,35,1)</f>
        <v/>
      </c>
      <c r="AK261" s="19" t="str">
        <f>MID(Main!AQ90,36,1)</f>
        <v/>
      </c>
      <c r="AL261" s="19" t="str">
        <f>MID(Main!AQ90,37,1)</f>
        <v/>
      </c>
      <c r="AM261" s="19" t="str">
        <f>MID(Main!AQ90,38,1)</f>
        <v/>
      </c>
      <c r="AN261" s="19" t="str">
        <f>MID(Main!AQ90,39,1)</f>
        <v/>
      </c>
      <c r="AO261" s="19" t="str">
        <f>MID(Main!AQ90,40,1)</f>
        <v/>
      </c>
      <c r="AP261" s="19" t="str">
        <f>MID(Main!AQ90,41,1)</f>
        <v/>
      </c>
      <c r="AQ261" s="19" t="str">
        <f>MID(Main!AQ90,42,1)</f>
        <v/>
      </c>
      <c r="AR261" s="195"/>
      <c r="AS261" s="195"/>
      <c r="AT261" s="195"/>
      <c r="AU261" s="195"/>
      <c r="AV261" s="195"/>
      <c r="AW261" s="195"/>
      <c r="AX261" s="195"/>
      <c r="AY261" s="195"/>
      <c r="AZ261" s="195"/>
      <c r="BA261" s="195"/>
      <c r="BB261" s="195"/>
      <c r="BC261" s="195"/>
      <c r="BD261" s="195"/>
      <c r="BE261" s="195"/>
      <c r="BF261" s="195"/>
      <c r="BG261" s="195"/>
      <c r="BH261" s="195"/>
      <c r="BI261" s="198"/>
    </row>
    <row r="262" spans="1:61" ht="15" customHeight="1">
      <c r="A262" s="202"/>
      <c r="B262" s="20" t="str">
        <f>MID(Main!AR90,1,1)</f>
        <v>V</v>
      </c>
      <c r="C262" s="20" t="str">
        <f>MID(Main!AR90,2,1)</f>
        <v>E</v>
      </c>
      <c r="D262" s="20" t="str">
        <f>MID(Main!AR90,3,1)</f>
        <v>L</v>
      </c>
      <c r="E262" s="20" t="str">
        <f>MID(Main!AR90,4,1)</f>
        <v>L</v>
      </c>
      <c r="F262" s="20" t="str">
        <f>MID(Main!AR90,5,1)</f>
        <v>O</v>
      </c>
      <c r="G262" s="20" t="str">
        <f>MID(Main!AR90,6,1)</f>
        <v>R</v>
      </c>
      <c r="H262" s="20" t="str">
        <f>MID(Main!AR90,7,1)</f>
        <v>E</v>
      </c>
      <c r="I262" s="20" t="str">
        <f>MID(Main!AR90,8,1)</f>
        <v xml:space="preserve"> </v>
      </c>
      <c r="J262" s="20" t="str">
        <f>MID(Main!AR90,9,1)</f>
        <v>N</v>
      </c>
      <c r="K262" s="20" t="str">
        <f>MID(Main!AR90,10,1)</f>
        <v>A</v>
      </c>
      <c r="L262" s="20" t="str">
        <f>MID(Main!AR90,11,1)</f>
        <v>G</v>
      </c>
      <c r="M262" s="20" t="str">
        <f>MID(Main!AR90,12,1)</f>
        <v>A</v>
      </c>
      <c r="N262" s="20" t="str">
        <f>MID(Main!AR90,13,1)</f>
        <v>M</v>
      </c>
      <c r="O262" s="20" t="str">
        <f>MID(Main!AR90,14,1)</f>
        <v>A</v>
      </c>
      <c r="P262" s="20" t="str">
        <f>MID(Main!AR90,15,1)</f>
        <v>N</v>
      </c>
      <c r="Q262" s="20" t="str">
        <f>MID(Main!AR90,16,1)</f>
        <v>I</v>
      </c>
      <c r="R262" s="20" t="str">
        <f>MID(Main!AR90,17,1)</f>
        <v/>
      </c>
      <c r="S262" s="20" t="str">
        <f>MID(Main!AR90,18,1)</f>
        <v/>
      </c>
      <c r="T262" s="20" t="str">
        <f>MID(Main!AR90,19,1)</f>
        <v/>
      </c>
      <c r="U262" s="20" t="str">
        <f>MID(Main!AR90,20,1)</f>
        <v/>
      </c>
      <c r="V262" s="20" t="str">
        <f>MID(Main!AR90,21,1)</f>
        <v/>
      </c>
      <c r="W262" s="20" t="str">
        <f>MID(Main!AR90,22,1)</f>
        <v/>
      </c>
      <c r="X262" s="20" t="str">
        <f>MID(Main!AR90,23,1)</f>
        <v/>
      </c>
      <c r="Y262" s="20" t="str">
        <f>MID(Main!AR90,24,1)</f>
        <v/>
      </c>
      <c r="Z262" s="20" t="str">
        <f>MID(Main!AR90,25,1)</f>
        <v/>
      </c>
      <c r="AA262" s="20" t="str">
        <f>MID(Main!AR90,26,1)</f>
        <v/>
      </c>
      <c r="AB262" s="20" t="str">
        <f>MID(Main!AR90,27,1)</f>
        <v/>
      </c>
      <c r="AC262" s="20" t="str">
        <f>MID(Main!AR90,28,1)</f>
        <v/>
      </c>
      <c r="AD262" s="20" t="str">
        <f>MID(Main!AR90,29,1)</f>
        <v/>
      </c>
      <c r="AE262" s="20" t="str">
        <f>MID(Main!AR90,30,1)</f>
        <v/>
      </c>
      <c r="AF262" s="20" t="str">
        <f>MID(Main!AR90,31,1)</f>
        <v/>
      </c>
      <c r="AG262" s="20" t="str">
        <f>MID(Main!AR90,32,1)</f>
        <v/>
      </c>
      <c r="AH262" s="20" t="str">
        <f>MID(Main!AR90,33,1)</f>
        <v/>
      </c>
      <c r="AI262" s="20" t="str">
        <f>MID(Main!AR90,34,1)</f>
        <v/>
      </c>
      <c r="AJ262" s="20" t="str">
        <f>MID(Main!AR90,35,1)</f>
        <v/>
      </c>
      <c r="AK262" s="20" t="str">
        <f>MID(Main!AR90,36,1)</f>
        <v/>
      </c>
      <c r="AL262" s="20" t="str">
        <f>MID(Main!AR90,37,1)</f>
        <v/>
      </c>
      <c r="AM262" s="20" t="str">
        <f>MID(Main!AR90,38,1)</f>
        <v/>
      </c>
      <c r="AN262" s="20" t="str">
        <f>MID(Main!AR90,39,1)</f>
        <v/>
      </c>
      <c r="AO262" s="20" t="str">
        <f>MID(Main!AR90,40,1)</f>
        <v/>
      </c>
      <c r="AP262" s="20" t="str">
        <f>MID(Main!AR90,41,1)</f>
        <v/>
      </c>
      <c r="AQ262" s="20" t="str">
        <f>MID(Main!AR90,42,1)</f>
        <v/>
      </c>
      <c r="AR262" s="196"/>
      <c r="AS262" s="196"/>
      <c r="AT262" s="196"/>
      <c r="AU262" s="196"/>
      <c r="AV262" s="196"/>
      <c r="AW262" s="196"/>
      <c r="AX262" s="196"/>
      <c r="AY262" s="196"/>
      <c r="AZ262" s="196"/>
      <c r="BA262" s="196"/>
      <c r="BB262" s="196"/>
      <c r="BC262" s="196"/>
      <c r="BD262" s="196"/>
      <c r="BE262" s="196"/>
      <c r="BF262" s="196"/>
      <c r="BG262" s="196"/>
      <c r="BH262" s="196"/>
      <c r="BI262" s="199"/>
    </row>
    <row r="263" spans="1:61" ht="15" customHeight="1">
      <c r="A263" s="200">
        <f>IF(AR263="","",SUBTOTAL(103,$AR$8:AR263))</f>
        <v>86</v>
      </c>
      <c r="B263" s="18" t="str">
        <f>MID(Main!AP91,1,1)</f>
        <v>S</v>
      </c>
      <c r="C263" s="18" t="str">
        <f>MID(Main!AP91,2,1)</f>
        <v>H</v>
      </c>
      <c r="D263" s="18" t="str">
        <f>MID(Main!AP91,3,1)</f>
        <v>A</v>
      </c>
      <c r="E263" s="18" t="str">
        <f>MID(Main!AP91,4,1)</f>
        <v>I</v>
      </c>
      <c r="F263" s="18" t="str">
        <f>MID(Main!AP91,5,1)</f>
        <v>K</v>
      </c>
      <c r="G263" s="18" t="str">
        <f>MID(Main!AP91,6,1)</f>
        <v xml:space="preserve"> </v>
      </c>
      <c r="H263" s="18" t="str">
        <f>MID(Main!AP91,7,1)</f>
        <v>S</v>
      </c>
      <c r="I263" s="18" t="str">
        <f>MID(Main!AP91,8,1)</f>
        <v>H</v>
      </c>
      <c r="J263" s="18" t="str">
        <f>MID(Main!AP91,9,1)</f>
        <v>A</v>
      </c>
      <c r="K263" s="18" t="str">
        <f>MID(Main!AP91,10,1)</f>
        <v>B</v>
      </c>
      <c r="L263" s="18" t="str">
        <f>MID(Main!AP91,11,1)</f>
        <v>R</v>
      </c>
      <c r="M263" s="18" t="str">
        <f>MID(Main!AP91,12,1)</f>
        <v>E</v>
      </c>
      <c r="N263" s="18" t="str">
        <f>MID(Main!AP91,13,1)</f>
        <v>E</v>
      </c>
      <c r="O263" s="18" t="str">
        <f>MID(Main!AP91,14,1)</f>
        <v>N</v>
      </c>
      <c r="P263" s="18" t="str">
        <f>MID(Main!AP91,15,1)</f>
        <v/>
      </c>
      <c r="Q263" s="18" t="str">
        <f>MID(Main!AP91,16,1)</f>
        <v/>
      </c>
      <c r="R263" s="18" t="str">
        <f>MID(Main!AP91,17,1)</f>
        <v/>
      </c>
      <c r="S263" s="18" t="str">
        <f>MID(Main!AP91,18,1)</f>
        <v/>
      </c>
      <c r="T263" s="18" t="str">
        <f>MID(Main!AP91,19,1)</f>
        <v/>
      </c>
      <c r="U263" s="18" t="str">
        <f>MID(Main!AP91,20,1)</f>
        <v/>
      </c>
      <c r="V263" s="18" t="str">
        <f>MID(Main!AP91,21,1)</f>
        <v/>
      </c>
      <c r="W263" s="18" t="str">
        <f>MID(Main!AP91,22,1)</f>
        <v/>
      </c>
      <c r="X263" s="18" t="str">
        <f>MID(Main!AP91,23,1)</f>
        <v/>
      </c>
      <c r="Y263" s="18" t="str">
        <f>MID(Main!AP91,24,1)</f>
        <v/>
      </c>
      <c r="Z263" s="18" t="str">
        <f>MID(Main!AP91,25,1)</f>
        <v/>
      </c>
      <c r="AA263" s="18" t="str">
        <f>MID(Main!AP91,26,1)</f>
        <v/>
      </c>
      <c r="AB263" s="18" t="str">
        <f>MID(Main!AP91,27,1)</f>
        <v/>
      </c>
      <c r="AC263" s="18" t="str">
        <f>MID(Main!AP91,28,1)</f>
        <v/>
      </c>
      <c r="AD263" s="18" t="str">
        <f>MID(Main!AP91,29,1)</f>
        <v/>
      </c>
      <c r="AE263" s="18" t="str">
        <f>MID(Main!AP91,30,1)</f>
        <v/>
      </c>
      <c r="AF263" s="18" t="str">
        <f>MID(Main!AP91,31,1)</f>
        <v/>
      </c>
      <c r="AG263" s="18" t="str">
        <f>MID(Main!AP91,32,1)</f>
        <v/>
      </c>
      <c r="AH263" s="18" t="str">
        <f>MID(Main!AP91,33,1)</f>
        <v/>
      </c>
      <c r="AI263" s="18" t="str">
        <f>MID(Main!AP91,34,1)</f>
        <v/>
      </c>
      <c r="AJ263" s="18" t="str">
        <f>MID(Main!AP91,35,1)</f>
        <v/>
      </c>
      <c r="AK263" s="18" t="str">
        <f>MID(Main!AP91,36,1)</f>
        <v/>
      </c>
      <c r="AL263" s="18" t="str">
        <f>MID(Main!AP91,37,1)</f>
        <v/>
      </c>
      <c r="AM263" s="18" t="str">
        <f>MID(Main!AP91,38,1)</f>
        <v/>
      </c>
      <c r="AN263" s="18" t="str">
        <f>MID(Main!AP91,39,1)</f>
        <v/>
      </c>
      <c r="AO263" s="18" t="str">
        <f>MID(Main!AP91,40,1)</f>
        <v/>
      </c>
      <c r="AP263" s="18" t="str">
        <f>MID(Main!AP91,41,1)</f>
        <v/>
      </c>
      <c r="AQ263" s="18" t="str">
        <f>MID(Main!AP91,42,1)</f>
        <v/>
      </c>
      <c r="AR263" s="194" t="str">
        <f>IF(Main!W91="","",Main!W91)</f>
        <v>G</v>
      </c>
      <c r="AS263" s="194" t="str">
        <f>IF(Main!X91="","",Main!X91)</f>
        <v/>
      </c>
      <c r="AT263" s="194" t="str">
        <f>IF(Main!Y91="","",Main!Y91)</f>
        <v/>
      </c>
      <c r="AU263" s="194" t="str">
        <f>IF(Main!Z91="","",Main!Z91)</f>
        <v>01</v>
      </c>
      <c r="AV263" s="194" t="str">
        <f>IF(Main!AA91="","",Main!AA91)</f>
        <v>07</v>
      </c>
      <c r="AW263" s="194" t="str">
        <f>IF(Main!AB91="","",Main!AB91)</f>
        <v>2074</v>
      </c>
      <c r="AX263" s="194" t="str">
        <f>IF(Main!AC91="","",Main!AC91)</f>
        <v>A</v>
      </c>
      <c r="AY263" s="194" t="str">
        <f>IF(Main!AD91="","",Main!AD91)</f>
        <v>01T</v>
      </c>
      <c r="AZ263" s="194" t="str">
        <f>IF(Main!AE91="","",Main!AE91)</f>
        <v>02T</v>
      </c>
      <c r="BA263" s="194" t="str">
        <f>IF(Main!AF91="","",Main!AF91)</f>
        <v>09H</v>
      </c>
      <c r="BB263" s="194" t="str">
        <f>IF(Main!AG91="","",Main!AG91)</f>
        <v>29E</v>
      </c>
      <c r="BC263" s="194" t="str">
        <f>IF(Main!AH91="","",Main!AH91)</f>
        <v>E</v>
      </c>
      <c r="BD263" s="194" t="str">
        <f>IF(Main!AI91="","",Main!AI91)</f>
        <v>15E</v>
      </c>
      <c r="BE263" s="194" t="str">
        <f>IF(Main!AJ91="","",Main!AJ91)</f>
        <v>19E</v>
      </c>
      <c r="BF263" s="194" t="str">
        <f>IF(Main!AK91="","",Main!AK91)</f>
        <v>21E</v>
      </c>
      <c r="BG263" s="194">
        <f>IF(Main!AL91="","",Main!AL91)</f>
        <v>6</v>
      </c>
      <c r="BH263" s="194" t="str">
        <f>IF(Main!AM91="","",Main!AM91)</f>
        <v/>
      </c>
      <c r="BI263" s="197" t="str">
        <f>IF(Main!AN91="","",Main!AN91)</f>
        <v>Fee Paid Rs: 125</v>
      </c>
    </row>
    <row r="264" spans="1:61" ht="15" customHeight="1">
      <c r="A264" s="201"/>
      <c r="B264" s="19" t="str">
        <f>MID(Main!AQ91,1,1)</f>
        <v>S</v>
      </c>
      <c r="C264" s="19" t="str">
        <f>MID(Main!AQ91,2,1)</f>
        <v>H</v>
      </c>
      <c r="D264" s="19" t="str">
        <f>MID(Main!AQ91,3,1)</f>
        <v>A</v>
      </c>
      <c r="E264" s="19" t="str">
        <f>MID(Main!AQ91,4,1)</f>
        <v>I</v>
      </c>
      <c r="F264" s="19" t="str">
        <f>MID(Main!AQ91,5,1)</f>
        <v>K</v>
      </c>
      <c r="G264" s="19" t="str">
        <f>MID(Main!AQ91,6,1)</f>
        <v xml:space="preserve"> </v>
      </c>
      <c r="H264" s="19" t="str">
        <f>MID(Main!AQ91,7,1)</f>
        <v>V</v>
      </c>
      <c r="I264" s="19" t="str">
        <f>MID(Main!AQ91,8,1)</f>
        <v>E</v>
      </c>
      <c r="J264" s="19" t="str">
        <f>MID(Main!AQ91,9,1)</f>
        <v>N</v>
      </c>
      <c r="K264" s="19" t="str">
        <f>MID(Main!AQ91,10,1)</f>
        <v>K</v>
      </c>
      <c r="L264" s="19" t="str">
        <f>MID(Main!AQ91,11,1)</f>
        <v>A</v>
      </c>
      <c r="M264" s="19" t="str">
        <f>MID(Main!AQ91,12,1)</f>
        <v>T</v>
      </c>
      <c r="N264" s="19" t="str">
        <f>MID(Main!AQ91,13,1)</f>
        <v>A</v>
      </c>
      <c r="O264" s="19" t="str">
        <f>MID(Main!AQ91,14,1)</f>
        <v>R</v>
      </c>
      <c r="P264" s="19" t="str">
        <f>MID(Main!AQ91,15,1)</f>
        <v>A</v>
      </c>
      <c r="Q264" s="19" t="str">
        <f>MID(Main!AQ91,16,1)</f>
        <v>M</v>
      </c>
      <c r="R264" s="19" t="str">
        <f>MID(Main!AQ91,17,1)</f>
        <v>A</v>
      </c>
      <c r="S264" s="19" t="str">
        <f>MID(Main!AQ91,18,1)</f>
        <v>N</v>
      </c>
      <c r="T264" s="19" t="str">
        <f>MID(Main!AQ91,19,1)</f>
        <v>A</v>
      </c>
      <c r="U264" s="19" t="str">
        <f>MID(Main!AQ91,20,1)</f>
        <v>I</v>
      </c>
      <c r="V264" s="19" t="str">
        <f>MID(Main!AQ91,21,1)</f>
        <v>A</v>
      </c>
      <c r="W264" s="19" t="str">
        <f>MID(Main!AQ91,22,1)</f>
        <v>H</v>
      </c>
      <c r="X264" s="19" t="str">
        <f>MID(Main!AQ91,23,1)</f>
        <v/>
      </c>
      <c r="Y264" s="19" t="str">
        <f>MID(Main!AQ91,24,1)</f>
        <v/>
      </c>
      <c r="Z264" s="19" t="str">
        <f>MID(Main!AQ91,25,1)</f>
        <v/>
      </c>
      <c r="AA264" s="19" t="str">
        <f>MID(Main!AQ91,26,1)</f>
        <v/>
      </c>
      <c r="AB264" s="19" t="str">
        <f>MID(Main!AQ91,27,1)</f>
        <v/>
      </c>
      <c r="AC264" s="19" t="str">
        <f>MID(Main!AQ91,28,1)</f>
        <v/>
      </c>
      <c r="AD264" s="19" t="str">
        <f>MID(Main!AQ91,29,1)</f>
        <v/>
      </c>
      <c r="AE264" s="19" t="str">
        <f>MID(Main!AQ91,30,1)</f>
        <v/>
      </c>
      <c r="AF264" s="19" t="str">
        <f>MID(Main!AQ91,31,1)</f>
        <v/>
      </c>
      <c r="AG264" s="19" t="str">
        <f>MID(Main!AQ91,32,1)</f>
        <v/>
      </c>
      <c r="AH264" s="19" t="str">
        <f>MID(Main!AQ91,33,1)</f>
        <v/>
      </c>
      <c r="AI264" s="19" t="str">
        <f>MID(Main!AQ91,34,1)</f>
        <v/>
      </c>
      <c r="AJ264" s="19" t="str">
        <f>MID(Main!AQ91,35,1)</f>
        <v/>
      </c>
      <c r="AK264" s="19" t="str">
        <f>MID(Main!AQ91,36,1)</f>
        <v/>
      </c>
      <c r="AL264" s="19" t="str">
        <f>MID(Main!AQ91,37,1)</f>
        <v/>
      </c>
      <c r="AM264" s="19" t="str">
        <f>MID(Main!AQ91,38,1)</f>
        <v/>
      </c>
      <c r="AN264" s="19" t="str">
        <f>MID(Main!AQ91,39,1)</f>
        <v/>
      </c>
      <c r="AO264" s="19" t="str">
        <f>MID(Main!AQ91,40,1)</f>
        <v/>
      </c>
      <c r="AP264" s="19" t="str">
        <f>MID(Main!AQ91,41,1)</f>
        <v/>
      </c>
      <c r="AQ264" s="19" t="str">
        <f>MID(Main!AQ91,42,1)</f>
        <v/>
      </c>
      <c r="AR264" s="195"/>
      <c r="AS264" s="195"/>
      <c r="AT264" s="195"/>
      <c r="AU264" s="195"/>
      <c r="AV264" s="195"/>
      <c r="AW264" s="195"/>
      <c r="AX264" s="195"/>
      <c r="AY264" s="195"/>
      <c r="AZ264" s="195"/>
      <c r="BA264" s="195"/>
      <c r="BB264" s="195"/>
      <c r="BC264" s="195"/>
      <c r="BD264" s="195"/>
      <c r="BE264" s="195"/>
      <c r="BF264" s="195"/>
      <c r="BG264" s="195"/>
      <c r="BH264" s="195"/>
      <c r="BI264" s="198"/>
    </row>
    <row r="265" spans="1:61" ht="15" customHeight="1">
      <c r="A265" s="202"/>
      <c r="B265" s="20" t="str">
        <f>MID(Main!AR91,1,1)</f>
        <v>S</v>
      </c>
      <c r="C265" s="20" t="str">
        <f>MID(Main!AR91,2,1)</f>
        <v>H</v>
      </c>
      <c r="D265" s="20" t="str">
        <f>MID(Main!AR91,3,1)</f>
        <v>A</v>
      </c>
      <c r="E265" s="20" t="str">
        <f>MID(Main!AR91,4,1)</f>
        <v>I</v>
      </c>
      <c r="F265" s="20" t="str">
        <f>MID(Main!AR91,5,1)</f>
        <v>K</v>
      </c>
      <c r="G265" s="20" t="str">
        <f>MID(Main!AR91,6,1)</f>
        <v xml:space="preserve"> </v>
      </c>
      <c r="H265" s="20" t="str">
        <f>MID(Main!AR91,7,1)</f>
        <v>N</v>
      </c>
      <c r="I265" s="20" t="str">
        <f>MID(Main!AR91,8,1)</f>
        <v>A</v>
      </c>
      <c r="J265" s="20" t="str">
        <f>MID(Main!AR91,9,1)</f>
        <v>G</v>
      </c>
      <c r="K265" s="20" t="str">
        <f>MID(Main!AR91,10,1)</f>
        <v>A</v>
      </c>
      <c r="L265" s="20" t="str">
        <f>MID(Main!AR91,11,1)</f>
        <v>M</v>
      </c>
      <c r="M265" s="20" t="str">
        <f>MID(Main!AR91,12,1)</f>
        <v>A</v>
      </c>
      <c r="N265" s="20" t="str">
        <f>MID(Main!AR91,13,1)</f>
        <v>N</v>
      </c>
      <c r="O265" s="20" t="str">
        <f>MID(Main!AR91,14,1)</f>
        <v>I</v>
      </c>
      <c r="P265" s="20" t="str">
        <f>MID(Main!AR91,15,1)</f>
        <v/>
      </c>
      <c r="Q265" s="20" t="str">
        <f>MID(Main!AR91,16,1)</f>
        <v/>
      </c>
      <c r="R265" s="20" t="str">
        <f>MID(Main!AR91,17,1)</f>
        <v/>
      </c>
      <c r="S265" s="20" t="str">
        <f>MID(Main!AR91,18,1)</f>
        <v/>
      </c>
      <c r="T265" s="20" t="str">
        <f>MID(Main!AR91,19,1)</f>
        <v/>
      </c>
      <c r="U265" s="20" t="str">
        <f>MID(Main!AR91,20,1)</f>
        <v/>
      </c>
      <c r="V265" s="20" t="str">
        <f>MID(Main!AR91,21,1)</f>
        <v/>
      </c>
      <c r="W265" s="20" t="str">
        <f>MID(Main!AR91,22,1)</f>
        <v/>
      </c>
      <c r="X265" s="20" t="str">
        <f>MID(Main!AR91,23,1)</f>
        <v/>
      </c>
      <c r="Y265" s="20" t="str">
        <f>MID(Main!AR91,24,1)</f>
        <v/>
      </c>
      <c r="Z265" s="20" t="str">
        <f>MID(Main!AR91,25,1)</f>
        <v/>
      </c>
      <c r="AA265" s="20" t="str">
        <f>MID(Main!AR91,26,1)</f>
        <v/>
      </c>
      <c r="AB265" s="20" t="str">
        <f>MID(Main!AR91,27,1)</f>
        <v/>
      </c>
      <c r="AC265" s="20" t="str">
        <f>MID(Main!AR91,28,1)</f>
        <v/>
      </c>
      <c r="AD265" s="20" t="str">
        <f>MID(Main!AR91,29,1)</f>
        <v/>
      </c>
      <c r="AE265" s="20" t="str">
        <f>MID(Main!AR91,30,1)</f>
        <v/>
      </c>
      <c r="AF265" s="20" t="str">
        <f>MID(Main!AR91,31,1)</f>
        <v/>
      </c>
      <c r="AG265" s="20" t="str">
        <f>MID(Main!AR91,32,1)</f>
        <v/>
      </c>
      <c r="AH265" s="20" t="str">
        <f>MID(Main!AR91,33,1)</f>
        <v/>
      </c>
      <c r="AI265" s="20" t="str">
        <f>MID(Main!AR91,34,1)</f>
        <v/>
      </c>
      <c r="AJ265" s="20" t="str">
        <f>MID(Main!AR91,35,1)</f>
        <v/>
      </c>
      <c r="AK265" s="20" t="str">
        <f>MID(Main!AR91,36,1)</f>
        <v/>
      </c>
      <c r="AL265" s="20" t="str">
        <f>MID(Main!AR91,37,1)</f>
        <v/>
      </c>
      <c r="AM265" s="20" t="str">
        <f>MID(Main!AR91,38,1)</f>
        <v/>
      </c>
      <c r="AN265" s="20" t="str">
        <f>MID(Main!AR91,39,1)</f>
        <v/>
      </c>
      <c r="AO265" s="20" t="str">
        <f>MID(Main!AR91,40,1)</f>
        <v/>
      </c>
      <c r="AP265" s="20" t="str">
        <f>MID(Main!AR91,41,1)</f>
        <v/>
      </c>
      <c r="AQ265" s="20" t="str">
        <f>MID(Main!AR91,42,1)</f>
        <v/>
      </c>
      <c r="AR265" s="196"/>
      <c r="AS265" s="196"/>
      <c r="AT265" s="196"/>
      <c r="AU265" s="196"/>
      <c r="AV265" s="196"/>
      <c r="AW265" s="196"/>
      <c r="AX265" s="196"/>
      <c r="AY265" s="196"/>
      <c r="AZ265" s="196"/>
      <c r="BA265" s="196"/>
      <c r="BB265" s="196"/>
      <c r="BC265" s="196"/>
      <c r="BD265" s="196"/>
      <c r="BE265" s="196"/>
      <c r="BF265" s="196"/>
      <c r="BG265" s="196"/>
      <c r="BH265" s="196"/>
      <c r="BI265" s="199"/>
    </row>
    <row r="266" spans="1:61" ht="15" customHeight="1">
      <c r="A266" s="200">
        <f>IF(AR266="","",SUBTOTAL(103,$AR$8:AR266))</f>
        <v>87</v>
      </c>
      <c r="B266" s="18" t="str">
        <f>MID(Main!AP92,1,1)</f>
        <v>K</v>
      </c>
      <c r="C266" s="18" t="str">
        <f>MID(Main!AP92,2,1)</f>
        <v>R</v>
      </c>
      <c r="D266" s="18" t="str">
        <f>MID(Main!AP92,3,1)</f>
        <v>I</v>
      </c>
      <c r="E266" s="18" t="str">
        <f>MID(Main!AP92,4,1)</f>
        <v>S</v>
      </c>
      <c r="F266" s="18" t="str">
        <f>MID(Main!AP92,5,1)</f>
        <v>H</v>
      </c>
      <c r="G266" s="18" t="str">
        <f>MID(Main!AP92,6,1)</f>
        <v>N</v>
      </c>
      <c r="H266" s="18" t="str">
        <f>MID(Main!AP92,7,1)</f>
        <v>A</v>
      </c>
      <c r="I266" s="18" t="str">
        <f>MID(Main!AP92,8,1)</f>
        <v>G</v>
      </c>
      <c r="J266" s="18" t="str">
        <f>MID(Main!AP92,9,1)</f>
        <v>I</v>
      </c>
      <c r="K266" s="18" t="str">
        <f>MID(Main!AP92,10,1)</f>
        <v>R</v>
      </c>
      <c r="L266" s="18" t="str">
        <f>MID(Main!AP92,11,1)</f>
        <v>I</v>
      </c>
      <c r="M266" s="18" t="str">
        <f>MID(Main!AP92,12,1)</f>
        <v xml:space="preserve"> </v>
      </c>
      <c r="N266" s="18" t="str">
        <f>MID(Main!AP92,13,1)</f>
        <v>V</v>
      </c>
      <c r="O266" s="18" t="str">
        <f>MID(Main!AP92,14,1)</f>
        <v>A</v>
      </c>
      <c r="P266" s="18" t="str">
        <f>MID(Main!AP92,15,1)</f>
        <v>S</v>
      </c>
      <c r="Q266" s="18" t="str">
        <f>MID(Main!AP92,16,1)</f>
        <v>A</v>
      </c>
      <c r="R266" s="18" t="str">
        <f>MID(Main!AP92,17,1)</f>
        <v>V</v>
      </c>
      <c r="S266" s="18" t="str">
        <f>MID(Main!AP92,18,1)</f>
        <v>I</v>
      </c>
      <c r="T266" s="18" t="str">
        <f>MID(Main!AP92,19,1)</f>
        <v/>
      </c>
      <c r="U266" s="18" t="str">
        <f>MID(Main!AP92,20,1)</f>
        <v/>
      </c>
      <c r="V266" s="18" t="str">
        <f>MID(Main!AP92,21,1)</f>
        <v/>
      </c>
      <c r="W266" s="18" t="str">
        <f>MID(Main!AP92,22,1)</f>
        <v/>
      </c>
      <c r="X266" s="18" t="str">
        <f>MID(Main!AP92,23,1)</f>
        <v/>
      </c>
      <c r="Y266" s="18" t="str">
        <f>MID(Main!AP92,24,1)</f>
        <v/>
      </c>
      <c r="Z266" s="18" t="str">
        <f>MID(Main!AP92,25,1)</f>
        <v/>
      </c>
      <c r="AA266" s="18" t="str">
        <f>MID(Main!AP92,26,1)</f>
        <v/>
      </c>
      <c r="AB266" s="18" t="str">
        <f>MID(Main!AP92,27,1)</f>
        <v/>
      </c>
      <c r="AC266" s="18" t="str">
        <f>MID(Main!AP92,28,1)</f>
        <v/>
      </c>
      <c r="AD266" s="18" t="str">
        <f>MID(Main!AP92,29,1)</f>
        <v/>
      </c>
      <c r="AE266" s="18" t="str">
        <f>MID(Main!AP92,30,1)</f>
        <v/>
      </c>
      <c r="AF266" s="18" t="str">
        <f>MID(Main!AP92,31,1)</f>
        <v/>
      </c>
      <c r="AG266" s="18" t="str">
        <f>MID(Main!AP92,32,1)</f>
        <v/>
      </c>
      <c r="AH266" s="18" t="str">
        <f>MID(Main!AP92,33,1)</f>
        <v/>
      </c>
      <c r="AI266" s="18" t="str">
        <f>MID(Main!AP92,34,1)</f>
        <v/>
      </c>
      <c r="AJ266" s="18" t="str">
        <f>MID(Main!AP92,35,1)</f>
        <v/>
      </c>
      <c r="AK266" s="18" t="str">
        <f>MID(Main!AP92,36,1)</f>
        <v/>
      </c>
      <c r="AL266" s="18" t="str">
        <f>MID(Main!AP92,37,1)</f>
        <v/>
      </c>
      <c r="AM266" s="18" t="str">
        <f>MID(Main!AP92,38,1)</f>
        <v/>
      </c>
      <c r="AN266" s="18" t="str">
        <f>MID(Main!AP92,39,1)</f>
        <v/>
      </c>
      <c r="AO266" s="18" t="str">
        <f>MID(Main!AP92,40,1)</f>
        <v/>
      </c>
      <c r="AP266" s="18" t="str">
        <f>MID(Main!AP92,41,1)</f>
        <v/>
      </c>
      <c r="AQ266" s="18" t="str">
        <f>MID(Main!AP92,42,1)</f>
        <v/>
      </c>
      <c r="AR266" s="194" t="str">
        <f>IF(Main!W92="","",Main!W92)</f>
        <v>G</v>
      </c>
      <c r="AS266" s="194" t="str">
        <f>IF(Main!X92="","",Main!X92)</f>
        <v/>
      </c>
      <c r="AT266" s="194" t="str">
        <f>IF(Main!Y92="","",Main!Y92)</f>
        <v/>
      </c>
      <c r="AU266" s="194" t="str">
        <f>IF(Main!Z92="","",Main!Z92)</f>
        <v>01</v>
      </c>
      <c r="AV266" s="194" t="str">
        <f>IF(Main!AA92="","",Main!AA92)</f>
        <v>07</v>
      </c>
      <c r="AW266" s="194" t="str">
        <f>IF(Main!AB92="","",Main!AB92)</f>
        <v>2075</v>
      </c>
      <c r="AX266" s="194" t="str">
        <f>IF(Main!AC92="","",Main!AC92)</f>
        <v>A</v>
      </c>
      <c r="AY266" s="194" t="str">
        <f>IF(Main!AD92="","",Main!AD92)</f>
        <v>01T</v>
      </c>
      <c r="AZ266" s="194" t="str">
        <f>IF(Main!AE92="","",Main!AE92)</f>
        <v>02T</v>
      </c>
      <c r="BA266" s="194" t="str">
        <f>IF(Main!AF92="","",Main!AF92)</f>
        <v>09H</v>
      </c>
      <c r="BB266" s="194" t="str">
        <f>IF(Main!AG92="","",Main!AG92)</f>
        <v>29E</v>
      </c>
      <c r="BC266" s="194" t="str">
        <f>IF(Main!AH92="","",Main!AH92)</f>
        <v>E</v>
      </c>
      <c r="BD266" s="194" t="str">
        <f>IF(Main!AI92="","",Main!AI92)</f>
        <v>15E</v>
      </c>
      <c r="BE266" s="194" t="str">
        <f>IF(Main!AJ92="","",Main!AJ92)</f>
        <v>19E</v>
      </c>
      <c r="BF266" s="194" t="str">
        <f>IF(Main!AK92="","",Main!AK92)</f>
        <v>21E</v>
      </c>
      <c r="BG266" s="194">
        <f>IF(Main!AL92="","",Main!AL92)</f>
        <v>6</v>
      </c>
      <c r="BH266" s="194" t="str">
        <f>IF(Main!AM92="","",Main!AM92)</f>
        <v/>
      </c>
      <c r="BI266" s="197" t="str">
        <f>IF(Main!AN92="","",Main!AN92)</f>
        <v>Fee Paid Rs: 125</v>
      </c>
    </row>
    <row r="267" spans="1:61" ht="15" customHeight="1">
      <c r="A267" s="201"/>
      <c r="B267" s="19" t="str">
        <f>MID(Main!AQ92,1,1)</f>
        <v>K</v>
      </c>
      <c r="C267" s="19" t="str">
        <f>MID(Main!AQ92,2,1)</f>
        <v>R</v>
      </c>
      <c r="D267" s="19" t="str">
        <f>MID(Main!AQ92,3,1)</f>
        <v>I</v>
      </c>
      <c r="E267" s="19" t="str">
        <f>MID(Main!AQ92,4,1)</f>
        <v>S</v>
      </c>
      <c r="F267" s="19" t="str">
        <f>MID(Main!AQ92,5,1)</f>
        <v>H</v>
      </c>
      <c r="G267" s="19" t="str">
        <f>MID(Main!AQ92,6,1)</f>
        <v>N</v>
      </c>
      <c r="H267" s="19" t="str">
        <f>MID(Main!AQ92,7,1)</f>
        <v>A</v>
      </c>
      <c r="I267" s="19" t="str">
        <f>MID(Main!AQ92,8,1)</f>
        <v>G</v>
      </c>
      <c r="J267" s="19" t="str">
        <f>MID(Main!AQ92,9,1)</f>
        <v>I</v>
      </c>
      <c r="K267" s="19" t="str">
        <f>MID(Main!AQ92,10,1)</f>
        <v>R</v>
      </c>
      <c r="L267" s="19" t="str">
        <f>MID(Main!AQ92,11,1)</f>
        <v>I</v>
      </c>
      <c r="M267" s="19" t="str">
        <f>MID(Main!AQ92,12,1)</f>
        <v xml:space="preserve"> </v>
      </c>
      <c r="N267" s="19" t="str">
        <f>MID(Main!AQ92,13,1)</f>
        <v>V</v>
      </c>
      <c r="O267" s="19" t="str">
        <f>MID(Main!AQ92,14,1)</f>
        <v>E</v>
      </c>
      <c r="P267" s="19" t="str">
        <f>MID(Main!AQ92,15,1)</f>
        <v>N</v>
      </c>
      <c r="Q267" s="19" t="str">
        <f>MID(Main!AQ92,16,1)</f>
        <v>K</v>
      </c>
      <c r="R267" s="19" t="str">
        <f>MID(Main!AQ92,17,1)</f>
        <v>A</v>
      </c>
      <c r="S267" s="19" t="str">
        <f>MID(Main!AQ92,18,1)</f>
        <v>T</v>
      </c>
      <c r="T267" s="19" t="str">
        <f>MID(Main!AQ92,19,1)</f>
        <v>A</v>
      </c>
      <c r="U267" s="19" t="str">
        <f>MID(Main!AQ92,20,1)</f>
        <v>R</v>
      </c>
      <c r="V267" s="19" t="str">
        <f>MID(Main!AQ92,21,1)</f>
        <v>A</v>
      </c>
      <c r="W267" s="19" t="str">
        <f>MID(Main!AQ92,22,1)</f>
        <v>M</v>
      </c>
      <c r="X267" s="19" t="str">
        <f>MID(Main!AQ92,23,1)</f>
        <v>A</v>
      </c>
      <c r="Y267" s="19" t="str">
        <f>MID(Main!AQ92,24,1)</f>
        <v>N</v>
      </c>
      <c r="Z267" s="19" t="str">
        <f>MID(Main!AQ92,25,1)</f>
        <v>A</v>
      </c>
      <c r="AA267" s="19" t="str">
        <f>MID(Main!AQ92,26,1)</f>
        <v>I</v>
      </c>
      <c r="AB267" s="19" t="str">
        <f>MID(Main!AQ92,27,1)</f>
        <v>A</v>
      </c>
      <c r="AC267" s="19" t="str">
        <f>MID(Main!AQ92,28,1)</f>
        <v>H</v>
      </c>
      <c r="AD267" s="19" t="str">
        <f>MID(Main!AQ92,29,1)</f>
        <v/>
      </c>
      <c r="AE267" s="19" t="str">
        <f>MID(Main!AQ92,30,1)</f>
        <v/>
      </c>
      <c r="AF267" s="19" t="str">
        <f>MID(Main!AQ92,31,1)</f>
        <v/>
      </c>
      <c r="AG267" s="19" t="str">
        <f>MID(Main!AQ92,32,1)</f>
        <v/>
      </c>
      <c r="AH267" s="19" t="str">
        <f>MID(Main!AQ92,33,1)</f>
        <v/>
      </c>
      <c r="AI267" s="19" t="str">
        <f>MID(Main!AQ92,34,1)</f>
        <v/>
      </c>
      <c r="AJ267" s="19" t="str">
        <f>MID(Main!AQ92,35,1)</f>
        <v/>
      </c>
      <c r="AK267" s="19" t="str">
        <f>MID(Main!AQ92,36,1)</f>
        <v/>
      </c>
      <c r="AL267" s="19" t="str">
        <f>MID(Main!AQ92,37,1)</f>
        <v/>
      </c>
      <c r="AM267" s="19" t="str">
        <f>MID(Main!AQ92,38,1)</f>
        <v/>
      </c>
      <c r="AN267" s="19" t="str">
        <f>MID(Main!AQ92,39,1)</f>
        <v/>
      </c>
      <c r="AO267" s="19" t="str">
        <f>MID(Main!AQ92,40,1)</f>
        <v/>
      </c>
      <c r="AP267" s="19" t="str">
        <f>MID(Main!AQ92,41,1)</f>
        <v/>
      </c>
      <c r="AQ267" s="19" t="str">
        <f>MID(Main!AQ92,42,1)</f>
        <v/>
      </c>
      <c r="AR267" s="195"/>
      <c r="AS267" s="195"/>
      <c r="AT267" s="195"/>
      <c r="AU267" s="195"/>
      <c r="AV267" s="195"/>
      <c r="AW267" s="195"/>
      <c r="AX267" s="195"/>
      <c r="AY267" s="195"/>
      <c r="AZ267" s="195"/>
      <c r="BA267" s="195"/>
      <c r="BB267" s="195"/>
      <c r="BC267" s="195"/>
      <c r="BD267" s="195"/>
      <c r="BE267" s="195"/>
      <c r="BF267" s="195"/>
      <c r="BG267" s="195"/>
      <c r="BH267" s="195"/>
      <c r="BI267" s="198"/>
    </row>
    <row r="268" spans="1:61" ht="15" customHeight="1">
      <c r="A268" s="202"/>
      <c r="B268" s="20" t="str">
        <f>MID(Main!AR92,1,1)</f>
        <v>K</v>
      </c>
      <c r="C268" s="20" t="str">
        <f>MID(Main!AR92,2,1)</f>
        <v>R</v>
      </c>
      <c r="D268" s="20" t="str">
        <f>MID(Main!AR92,3,1)</f>
        <v>I</v>
      </c>
      <c r="E268" s="20" t="str">
        <f>MID(Main!AR92,4,1)</f>
        <v>S</v>
      </c>
      <c r="F268" s="20" t="str">
        <f>MID(Main!AR92,5,1)</f>
        <v>H</v>
      </c>
      <c r="G268" s="20" t="str">
        <f>MID(Main!AR92,6,1)</f>
        <v>N</v>
      </c>
      <c r="H268" s="20" t="str">
        <f>MID(Main!AR92,7,1)</f>
        <v>A</v>
      </c>
      <c r="I268" s="20" t="str">
        <f>MID(Main!AR92,8,1)</f>
        <v>G</v>
      </c>
      <c r="J268" s="20" t="str">
        <f>MID(Main!AR92,9,1)</f>
        <v>I</v>
      </c>
      <c r="K268" s="20" t="str">
        <f>MID(Main!AR92,10,1)</f>
        <v>R</v>
      </c>
      <c r="L268" s="20" t="str">
        <f>MID(Main!AR92,11,1)</f>
        <v>I</v>
      </c>
      <c r="M268" s="20" t="str">
        <f>MID(Main!AR92,12,1)</f>
        <v xml:space="preserve"> </v>
      </c>
      <c r="N268" s="20" t="str">
        <f>MID(Main!AR92,13,1)</f>
        <v>N</v>
      </c>
      <c r="O268" s="20" t="str">
        <f>MID(Main!AR92,14,1)</f>
        <v>A</v>
      </c>
      <c r="P268" s="20" t="str">
        <f>MID(Main!AR92,15,1)</f>
        <v>G</v>
      </c>
      <c r="Q268" s="20" t="str">
        <f>MID(Main!AR92,16,1)</f>
        <v>A</v>
      </c>
      <c r="R268" s="20" t="str">
        <f>MID(Main!AR92,17,1)</f>
        <v>M</v>
      </c>
      <c r="S268" s="20" t="str">
        <f>MID(Main!AR92,18,1)</f>
        <v>A</v>
      </c>
      <c r="T268" s="20" t="str">
        <f>MID(Main!AR92,19,1)</f>
        <v>N</v>
      </c>
      <c r="U268" s="20" t="str">
        <f>MID(Main!AR92,20,1)</f>
        <v>I</v>
      </c>
      <c r="V268" s="20" t="str">
        <f>MID(Main!AR92,21,1)</f>
        <v/>
      </c>
      <c r="W268" s="20" t="str">
        <f>MID(Main!AR92,22,1)</f>
        <v/>
      </c>
      <c r="X268" s="20" t="str">
        <f>MID(Main!AR92,23,1)</f>
        <v/>
      </c>
      <c r="Y268" s="20" t="str">
        <f>MID(Main!AR92,24,1)</f>
        <v/>
      </c>
      <c r="Z268" s="20" t="str">
        <f>MID(Main!AR92,25,1)</f>
        <v/>
      </c>
      <c r="AA268" s="20" t="str">
        <f>MID(Main!AR92,26,1)</f>
        <v/>
      </c>
      <c r="AB268" s="20" t="str">
        <f>MID(Main!AR92,27,1)</f>
        <v/>
      </c>
      <c r="AC268" s="20" t="str">
        <f>MID(Main!AR92,28,1)</f>
        <v/>
      </c>
      <c r="AD268" s="20" t="str">
        <f>MID(Main!AR92,29,1)</f>
        <v/>
      </c>
      <c r="AE268" s="20" t="str">
        <f>MID(Main!AR92,30,1)</f>
        <v/>
      </c>
      <c r="AF268" s="20" t="str">
        <f>MID(Main!AR92,31,1)</f>
        <v/>
      </c>
      <c r="AG268" s="20" t="str">
        <f>MID(Main!AR92,32,1)</f>
        <v/>
      </c>
      <c r="AH268" s="20" t="str">
        <f>MID(Main!AR92,33,1)</f>
        <v/>
      </c>
      <c r="AI268" s="20" t="str">
        <f>MID(Main!AR92,34,1)</f>
        <v/>
      </c>
      <c r="AJ268" s="20" t="str">
        <f>MID(Main!AR92,35,1)</f>
        <v/>
      </c>
      <c r="AK268" s="20" t="str">
        <f>MID(Main!AR92,36,1)</f>
        <v/>
      </c>
      <c r="AL268" s="20" t="str">
        <f>MID(Main!AR92,37,1)</f>
        <v/>
      </c>
      <c r="AM268" s="20" t="str">
        <f>MID(Main!AR92,38,1)</f>
        <v/>
      </c>
      <c r="AN268" s="20" t="str">
        <f>MID(Main!AR92,39,1)</f>
        <v/>
      </c>
      <c r="AO268" s="20" t="str">
        <f>MID(Main!AR92,40,1)</f>
        <v/>
      </c>
      <c r="AP268" s="20" t="str">
        <f>MID(Main!AR92,41,1)</f>
        <v/>
      </c>
      <c r="AQ268" s="20" t="str">
        <f>MID(Main!AR92,42,1)</f>
        <v/>
      </c>
      <c r="AR268" s="196"/>
      <c r="AS268" s="196"/>
      <c r="AT268" s="196"/>
      <c r="AU268" s="196"/>
      <c r="AV268" s="196"/>
      <c r="AW268" s="196"/>
      <c r="AX268" s="196"/>
      <c r="AY268" s="196"/>
      <c r="AZ268" s="196"/>
      <c r="BA268" s="196"/>
      <c r="BB268" s="196"/>
      <c r="BC268" s="196"/>
      <c r="BD268" s="196"/>
      <c r="BE268" s="196"/>
      <c r="BF268" s="196"/>
      <c r="BG268" s="196"/>
      <c r="BH268" s="196"/>
      <c r="BI268" s="199"/>
    </row>
    <row r="269" spans="1:61" ht="15" customHeight="1">
      <c r="A269" s="200">
        <f>IF(AR269="","",SUBTOTAL(103,$AR$8:AR269))</f>
        <v>88</v>
      </c>
      <c r="B269" s="18" t="str">
        <f>MID(Main!AP93,1,1)</f>
        <v>S</v>
      </c>
      <c r="C269" s="18" t="str">
        <f>MID(Main!AP93,2,1)</f>
        <v>H</v>
      </c>
      <c r="D269" s="18" t="str">
        <f>MID(Main!AP93,3,1)</f>
        <v>A</v>
      </c>
      <c r="E269" s="18" t="str">
        <f>MID(Main!AP93,4,1)</f>
        <v>I</v>
      </c>
      <c r="F269" s="18" t="str">
        <f>MID(Main!AP93,5,1)</f>
        <v>K</v>
      </c>
      <c r="G269" s="18" t="str">
        <f>MID(Main!AP93,6,1)</f>
        <v xml:space="preserve"> </v>
      </c>
      <c r="H269" s="18" t="str">
        <f>MID(Main!AP93,7,1)</f>
        <v>W</v>
      </c>
      <c r="I269" s="18" t="str">
        <f>MID(Main!AP93,8,1)</f>
        <v>A</v>
      </c>
      <c r="J269" s="18" t="str">
        <f>MID(Main!AP93,9,1)</f>
        <v>S</v>
      </c>
      <c r="K269" s="18" t="str">
        <f>MID(Main!AP93,10,1)</f>
        <v>I</v>
      </c>
      <c r="L269" s="18" t="str">
        <f>MID(Main!AP93,11,1)</f>
        <v>F</v>
      </c>
      <c r="M269" s="18" t="str">
        <f>MID(Main!AP93,12,1)</f>
        <v>A</v>
      </c>
      <c r="N269" s="18" t="str">
        <f>MID(Main!AP93,13,1)</f>
        <v/>
      </c>
      <c r="O269" s="18" t="str">
        <f>MID(Main!AP93,14,1)</f>
        <v/>
      </c>
      <c r="P269" s="18" t="str">
        <f>MID(Main!AP93,15,1)</f>
        <v/>
      </c>
      <c r="Q269" s="18" t="str">
        <f>MID(Main!AP93,16,1)</f>
        <v/>
      </c>
      <c r="R269" s="18" t="str">
        <f>MID(Main!AP93,17,1)</f>
        <v/>
      </c>
      <c r="S269" s="18" t="str">
        <f>MID(Main!AP93,18,1)</f>
        <v/>
      </c>
      <c r="T269" s="18" t="str">
        <f>MID(Main!AP93,19,1)</f>
        <v/>
      </c>
      <c r="U269" s="18" t="str">
        <f>MID(Main!AP93,20,1)</f>
        <v/>
      </c>
      <c r="V269" s="18" t="str">
        <f>MID(Main!AP93,21,1)</f>
        <v/>
      </c>
      <c r="W269" s="18" t="str">
        <f>MID(Main!AP93,22,1)</f>
        <v/>
      </c>
      <c r="X269" s="18" t="str">
        <f>MID(Main!AP93,23,1)</f>
        <v/>
      </c>
      <c r="Y269" s="18" t="str">
        <f>MID(Main!AP93,24,1)</f>
        <v/>
      </c>
      <c r="Z269" s="18" t="str">
        <f>MID(Main!AP93,25,1)</f>
        <v/>
      </c>
      <c r="AA269" s="18" t="str">
        <f>MID(Main!AP93,26,1)</f>
        <v/>
      </c>
      <c r="AB269" s="18" t="str">
        <f>MID(Main!AP93,27,1)</f>
        <v/>
      </c>
      <c r="AC269" s="18" t="str">
        <f>MID(Main!AP93,28,1)</f>
        <v/>
      </c>
      <c r="AD269" s="18" t="str">
        <f>MID(Main!AP93,29,1)</f>
        <v/>
      </c>
      <c r="AE269" s="18" t="str">
        <f>MID(Main!AP93,30,1)</f>
        <v/>
      </c>
      <c r="AF269" s="18" t="str">
        <f>MID(Main!AP93,31,1)</f>
        <v/>
      </c>
      <c r="AG269" s="18" t="str">
        <f>MID(Main!AP93,32,1)</f>
        <v/>
      </c>
      <c r="AH269" s="18" t="str">
        <f>MID(Main!AP93,33,1)</f>
        <v/>
      </c>
      <c r="AI269" s="18" t="str">
        <f>MID(Main!AP93,34,1)</f>
        <v/>
      </c>
      <c r="AJ269" s="18" t="str">
        <f>MID(Main!AP93,35,1)</f>
        <v/>
      </c>
      <c r="AK269" s="18" t="str">
        <f>MID(Main!AP93,36,1)</f>
        <v/>
      </c>
      <c r="AL269" s="18" t="str">
        <f>MID(Main!AP93,37,1)</f>
        <v/>
      </c>
      <c r="AM269" s="18" t="str">
        <f>MID(Main!AP93,38,1)</f>
        <v/>
      </c>
      <c r="AN269" s="18" t="str">
        <f>MID(Main!AP93,39,1)</f>
        <v/>
      </c>
      <c r="AO269" s="18" t="str">
        <f>MID(Main!AP93,40,1)</f>
        <v/>
      </c>
      <c r="AP269" s="18" t="str">
        <f>MID(Main!AP93,41,1)</f>
        <v/>
      </c>
      <c r="AQ269" s="18" t="str">
        <f>MID(Main!AP93,42,1)</f>
        <v/>
      </c>
      <c r="AR269" s="194" t="str">
        <f>IF(Main!W93="","",Main!W93)</f>
        <v>G</v>
      </c>
      <c r="AS269" s="194" t="str">
        <f>IF(Main!X93="","",Main!X93)</f>
        <v/>
      </c>
      <c r="AT269" s="194" t="str">
        <f>IF(Main!Y93="","",Main!Y93)</f>
        <v/>
      </c>
      <c r="AU269" s="194" t="str">
        <f>IF(Main!Z93="","",Main!Z93)</f>
        <v>01</v>
      </c>
      <c r="AV269" s="194" t="str">
        <f>IF(Main!AA93="","",Main!AA93)</f>
        <v>07</v>
      </c>
      <c r="AW269" s="194" t="str">
        <f>IF(Main!AB93="","",Main!AB93)</f>
        <v>2076</v>
      </c>
      <c r="AX269" s="194" t="str">
        <f>IF(Main!AC93="","",Main!AC93)</f>
        <v>A</v>
      </c>
      <c r="AY269" s="194" t="str">
        <f>IF(Main!AD93="","",Main!AD93)</f>
        <v>01T</v>
      </c>
      <c r="AZ269" s="194" t="str">
        <f>IF(Main!AE93="","",Main!AE93)</f>
        <v>02T</v>
      </c>
      <c r="BA269" s="194" t="str">
        <f>IF(Main!AF93="","",Main!AF93)</f>
        <v>09H</v>
      </c>
      <c r="BB269" s="194" t="str">
        <f>IF(Main!AG93="","",Main!AG93)</f>
        <v>29E</v>
      </c>
      <c r="BC269" s="194" t="str">
        <f>IF(Main!AH93="","",Main!AH93)</f>
        <v>E</v>
      </c>
      <c r="BD269" s="194" t="str">
        <f>IF(Main!AI93="","",Main!AI93)</f>
        <v>15E</v>
      </c>
      <c r="BE269" s="194" t="str">
        <f>IF(Main!AJ93="","",Main!AJ93)</f>
        <v>19E</v>
      </c>
      <c r="BF269" s="194" t="str">
        <f>IF(Main!AK93="","",Main!AK93)</f>
        <v>21E</v>
      </c>
      <c r="BG269" s="194">
        <f>IF(Main!AL93="","",Main!AL93)</f>
        <v>6</v>
      </c>
      <c r="BH269" s="194" t="str">
        <f>IF(Main!AM93="","",Main!AM93)</f>
        <v/>
      </c>
      <c r="BI269" s="197" t="str">
        <f>IF(Main!AN93="","",Main!AN93)</f>
        <v>Fee Paid Rs: 125</v>
      </c>
    </row>
    <row r="270" spans="1:61" ht="15" customHeight="1">
      <c r="A270" s="201"/>
      <c r="B270" s="19" t="str">
        <f>MID(Main!AQ93,1,1)</f>
        <v>S</v>
      </c>
      <c r="C270" s="19" t="str">
        <f>MID(Main!AQ93,2,1)</f>
        <v>H</v>
      </c>
      <c r="D270" s="19" t="str">
        <f>MID(Main!AQ93,3,1)</f>
        <v>A</v>
      </c>
      <c r="E270" s="19" t="str">
        <f>MID(Main!AQ93,4,1)</f>
        <v>I</v>
      </c>
      <c r="F270" s="19" t="str">
        <f>MID(Main!AQ93,5,1)</f>
        <v>K</v>
      </c>
      <c r="G270" s="19" t="str">
        <f>MID(Main!AQ93,6,1)</f>
        <v xml:space="preserve"> </v>
      </c>
      <c r="H270" s="19" t="str">
        <f>MID(Main!AQ93,7,1)</f>
        <v>V</v>
      </c>
      <c r="I270" s="19" t="str">
        <f>MID(Main!AQ93,8,1)</f>
        <v>E</v>
      </c>
      <c r="J270" s="19" t="str">
        <f>MID(Main!AQ93,9,1)</f>
        <v>N</v>
      </c>
      <c r="K270" s="19" t="str">
        <f>MID(Main!AQ93,10,1)</f>
        <v>K</v>
      </c>
      <c r="L270" s="19" t="str">
        <f>MID(Main!AQ93,11,1)</f>
        <v>A</v>
      </c>
      <c r="M270" s="19" t="str">
        <f>MID(Main!AQ93,12,1)</f>
        <v>T</v>
      </c>
      <c r="N270" s="19" t="str">
        <f>MID(Main!AQ93,13,1)</f>
        <v>A</v>
      </c>
      <c r="O270" s="19" t="str">
        <f>MID(Main!AQ93,14,1)</f>
        <v>R</v>
      </c>
      <c r="P270" s="19" t="str">
        <f>MID(Main!AQ93,15,1)</f>
        <v>A</v>
      </c>
      <c r="Q270" s="19" t="str">
        <f>MID(Main!AQ93,16,1)</f>
        <v>M</v>
      </c>
      <c r="R270" s="19" t="str">
        <f>MID(Main!AQ93,17,1)</f>
        <v>A</v>
      </c>
      <c r="S270" s="19" t="str">
        <f>MID(Main!AQ93,18,1)</f>
        <v>N</v>
      </c>
      <c r="T270" s="19" t="str">
        <f>MID(Main!AQ93,19,1)</f>
        <v>A</v>
      </c>
      <c r="U270" s="19" t="str">
        <f>MID(Main!AQ93,20,1)</f>
        <v>I</v>
      </c>
      <c r="V270" s="19" t="str">
        <f>MID(Main!AQ93,21,1)</f>
        <v>A</v>
      </c>
      <c r="W270" s="19" t="str">
        <f>MID(Main!AQ93,22,1)</f>
        <v>H</v>
      </c>
      <c r="X270" s="19" t="str">
        <f>MID(Main!AQ93,23,1)</f>
        <v/>
      </c>
      <c r="Y270" s="19" t="str">
        <f>MID(Main!AQ93,24,1)</f>
        <v/>
      </c>
      <c r="Z270" s="19" t="str">
        <f>MID(Main!AQ93,25,1)</f>
        <v/>
      </c>
      <c r="AA270" s="19" t="str">
        <f>MID(Main!AQ93,26,1)</f>
        <v/>
      </c>
      <c r="AB270" s="19" t="str">
        <f>MID(Main!AQ93,27,1)</f>
        <v/>
      </c>
      <c r="AC270" s="19" t="str">
        <f>MID(Main!AQ93,28,1)</f>
        <v/>
      </c>
      <c r="AD270" s="19" t="str">
        <f>MID(Main!AQ93,29,1)</f>
        <v/>
      </c>
      <c r="AE270" s="19" t="str">
        <f>MID(Main!AQ93,30,1)</f>
        <v/>
      </c>
      <c r="AF270" s="19" t="str">
        <f>MID(Main!AQ93,31,1)</f>
        <v/>
      </c>
      <c r="AG270" s="19" t="str">
        <f>MID(Main!AQ93,32,1)</f>
        <v/>
      </c>
      <c r="AH270" s="19" t="str">
        <f>MID(Main!AQ93,33,1)</f>
        <v/>
      </c>
      <c r="AI270" s="19" t="str">
        <f>MID(Main!AQ93,34,1)</f>
        <v/>
      </c>
      <c r="AJ270" s="19" t="str">
        <f>MID(Main!AQ93,35,1)</f>
        <v/>
      </c>
      <c r="AK270" s="19" t="str">
        <f>MID(Main!AQ93,36,1)</f>
        <v/>
      </c>
      <c r="AL270" s="19" t="str">
        <f>MID(Main!AQ93,37,1)</f>
        <v/>
      </c>
      <c r="AM270" s="19" t="str">
        <f>MID(Main!AQ93,38,1)</f>
        <v/>
      </c>
      <c r="AN270" s="19" t="str">
        <f>MID(Main!AQ93,39,1)</f>
        <v/>
      </c>
      <c r="AO270" s="19" t="str">
        <f>MID(Main!AQ93,40,1)</f>
        <v/>
      </c>
      <c r="AP270" s="19" t="str">
        <f>MID(Main!AQ93,41,1)</f>
        <v/>
      </c>
      <c r="AQ270" s="19" t="str">
        <f>MID(Main!AQ93,42,1)</f>
        <v/>
      </c>
      <c r="AR270" s="195"/>
      <c r="AS270" s="195"/>
      <c r="AT270" s="195"/>
      <c r="AU270" s="195"/>
      <c r="AV270" s="195"/>
      <c r="AW270" s="195"/>
      <c r="AX270" s="195"/>
      <c r="AY270" s="195"/>
      <c r="AZ270" s="195"/>
      <c r="BA270" s="195"/>
      <c r="BB270" s="195"/>
      <c r="BC270" s="195"/>
      <c r="BD270" s="195"/>
      <c r="BE270" s="195"/>
      <c r="BF270" s="195"/>
      <c r="BG270" s="195"/>
      <c r="BH270" s="195"/>
      <c r="BI270" s="198"/>
    </row>
    <row r="271" spans="1:61" ht="15" customHeight="1">
      <c r="A271" s="202"/>
      <c r="B271" s="20" t="str">
        <f>MID(Main!AR93,1,1)</f>
        <v>S</v>
      </c>
      <c r="C271" s="20" t="str">
        <f>MID(Main!AR93,2,1)</f>
        <v>H</v>
      </c>
      <c r="D271" s="20" t="str">
        <f>MID(Main!AR93,3,1)</f>
        <v>A</v>
      </c>
      <c r="E271" s="20" t="str">
        <f>MID(Main!AR93,4,1)</f>
        <v>I</v>
      </c>
      <c r="F271" s="20" t="str">
        <f>MID(Main!AR93,5,1)</f>
        <v>K</v>
      </c>
      <c r="G271" s="20" t="str">
        <f>MID(Main!AR93,6,1)</f>
        <v xml:space="preserve"> </v>
      </c>
      <c r="H271" s="20" t="str">
        <f>MID(Main!AR93,7,1)</f>
        <v>N</v>
      </c>
      <c r="I271" s="20" t="str">
        <f>MID(Main!AR93,8,1)</f>
        <v>A</v>
      </c>
      <c r="J271" s="20" t="str">
        <f>MID(Main!AR93,9,1)</f>
        <v>G</v>
      </c>
      <c r="K271" s="20" t="str">
        <f>MID(Main!AR93,10,1)</f>
        <v>A</v>
      </c>
      <c r="L271" s="20" t="str">
        <f>MID(Main!AR93,11,1)</f>
        <v>M</v>
      </c>
      <c r="M271" s="20" t="str">
        <f>MID(Main!AR93,12,1)</f>
        <v>A</v>
      </c>
      <c r="N271" s="20" t="str">
        <f>MID(Main!AR93,13,1)</f>
        <v>N</v>
      </c>
      <c r="O271" s="20" t="str">
        <f>MID(Main!AR93,14,1)</f>
        <v>I</v>
      </c>
      <c r="P271" s="20" t="str">
        <f>MID(Main!AR93,15,1)</f>
        <v/>
      </c>
      <c r="Q271" s="20" t="str">
        <f>MID(Main!AR93,16,1)</f>
        <v/>
      </c>
      <c r="R271" s="20" t="str">
        <f>MID(Main!AR93,17,1)</f>
        <v/>
      </c>
      <c r="S271" s="20" t="str">
        <f>MID(Main!AR93,18,1)</f>
        <v/>
      </c>
      <c r="T271" s="20" t="str">
        <f>MID(Main!AR93,19,1)</f>
        <v/>
      </c>
      <c r="U271" s="20" t="str">
        <f>MID(Main!AR93,20,1)</f>
        <v/>
      </c>
      <c r="V271" s="20" t="str">
        <f>MID(Main!AR93,21,1)</f>
        <v/>
      </c>
      <c r="W271" s="20" t="str">
        <f>MID(Main!AR93,22,1)</f>
        <v/>
      </c>
      <c r="X271" s="20" t="str">
        <f>MID(Main!AR93,23,1)</f>
        <v/>
      </c>
      <c r="Y271" s="20" t="str">
        <f>MID(Main!AR93,24,1)</f>
        <v/>
      </c>
      <c r="Z271" s="20" t="str">
        <f>MID(Main!AR93,25,1)</f>
        <v/>
      </c>
      <c r="AA271" s="20" t="str">
        <f>MID(Main!AR93,26,1)</f>
        <v/>
      </c>
      <c r="AB271" s="20" t="str">
        <f>MID(Main!AR93,27,1)</f>
        <v/>
      </c>
      <c r="AC271" s="20" t="str">
        <f>MID(Main!AR93,28,1)</f>
        <v/>
      </c>
      <c r="AD271" s="20" t="str">
        <f>MID(Main!AR93,29,1)</f>
        <v/>
      </c>
      <c r="AE271" s="20" t="str">
        <f>MID(Main!AR93,30,1)</f>
        <v/>
      </c>
      <c r="AF271" s="20" t="str">
        <f>MID(Main!AR93,31,1)</f>
        <v/>
      </c>
      <c r="AG271" s="20" t="str">
        <f>MID(Main!AR93,32,1)</f>
        <v/>
      </c>
      <c r="AH271" s="20" t="str">
        <f>MID(Main!AR93,33,1)</f>
        <v/>
      </c>
      <c r="AI271" s="20" t="str">
        <f>MID(Main!AR93,34,1)</f>
        <v/>
      </c>
      <c r="AJ271" s="20" t="str">
        <f>MID(Main!AR93,35,1)</f>
        <v/>
      </c>
      <c r="AK271" s="20" t="str">
        <f>MID(Main!AR93,36,1)</f>
        <v/>
      </c>
      <c r="AL271" s="20" t="str">
        <f>MID(Main!AR93,37,1)</f>
        <v/>
      </c>
      <c r="AM271" s="20" t="str">
        <f>MID(Main!AR93,38,1)</f>
        <v/>
      </c>
      <c r="AN271" s="20" t="str">
        <f>MID(Main!AR93,39,1)</f>
        <v/>
      </c>
      <c r="AO271" s="20" t="str">
        <f>MID(Main!AR93,40,1)</f>
        <v/>
      </c>
      <c r="AP271" s="20" t="str">
        <f>MID(Main!AR93,41,1)</f>
        <v/>
      </c>
      <c r="AQ271" s="20" t="str">
        <f>MID(Main!AR93,42,1)</f>
        <v/>
      </c>
      <c r="AR271" s="196"/>
      <c r="AS271" s="196"/>
      <c r="AT271" s="196"/>
      <c r="AU271" s="196"/>
      <c r="AV271" s="196"/>
      <c r="AW271" s="196"/>
      <c r="AX271" s="196"/>
      <c r="AY271" s="196"/>
      <c r="AZ271" s="196"/>
      <c r="BA271" s="196"/>
      <c r="BB271" s="196"/>
      <c r="BC271" s="196"/>
      <c r="BD271" s="196"/>
      <c r="BE271" s="196"/>
      <c r="BF271" s="196"/>
      <c r="BG271" s="196"/>
      <c r="BH271" s="196"/>
      <c r="BI271" s="199"/>
    </row>
    <row r="272" spans="1:61" ht="15" customHeight="1">
      <c r="A272" s="200">
        <f>IF(AR272="","",SUBTOTAL(103,$AR$8:AR272))</f>
        <v>89</v>
      </c>
      <c r="B272" s="18" t="str">
        <f>MID(Main!AP94,1,1)</f>
        <v>M</v>
      </c>
      <c r="C272" s="18" t="str">
        <f>MID(Main!AP94,2,1)</f>
        <v>O</v>
      </c>
      <c r="D272" s="18" t="str">
        <f>MID(Main!AP94,3,1)</f>
        <v>G</v>
      </c>
      <c r="E272" s="18" t="str">
        <f>MID(Main!AP94,4,1)</f>
        <v>H</v>
      </c>
      <c r="F272" s="18" t="str">
        <f>MID(Main!AP94,5,1)</f>
        <v>U</v>
      </c>
      <c r="G272" s="18" t="str">
        <f>MID(Main!AP94,6,1)</f>
        <v>L</v>
      </c>
      <c r="H272" s="18" t="str">
        <f>MID(Main!AP94,7,1)</f>
        <v xml:space="preserve"> </v>
      </c>
      <c r="I272" s="18" t="str">
        <f>MID(Main!AP94,8,1)</f>
        <v>A</v>
      </c>
      <c r="J272" s="18" t="str">
        <f>MID(Main!AP94,9,1)</f>
        <v>B</v>
      </c>
      <c r="K272" s="18" t="str">
        <f>MID(Main!AP94,10,1)</f>
        <v>D</v>
      </c>
      <c r="L272" s="18" t="str">
        <f>MID(Main!AP94,11,1)</f>
        <v>U</v>
      </c>
      <c r="M272" s="18" t="str">
        <f>MID(Main!AP94,12,1)</f>
        <v>L</v>
      </c>
      <c r="N272" s="18" t="str">
        <f>MID(Main!AP94,13,1)</f>
        <v xml:space="preserve"> </v>
      </c>
      <c r="O272" s="18" t="str">
        <f>MID(Main!AP94,14,1)</f>
        <v>S</v>
      </c>
      <c r="P272" s="18" t="str">
        <f>MID(Main!AP94,15,1)</f>
        <v>U</v>
      </c>
      <c r="Q272" s="18" t="str">
        <f>MID(Main!AP94,16,1)</f>
        <v>B</v>
      </c>
      <c r="R272" s="18" t="str">
        <f>MID(Main!AP94,17,1)</f>
        <v>A</v>
      </c>
      <c r="S272" s="18" t="str">
        <f>MID(Main!AP94,18,1)</f>
        <v>H</v>
      </c>
      <c r="T272" s="18" t="str">
        <f>MID(Main!AP94,19,1)</f>
        <v>A</v>
      </c>
      <c r="U272" s="18" t="str">
        <f>MID(Main!AP94,20,1)</f>
        <v>N</v>
      </c>
      <c r="V272" s="18" t="str">
        <f>MID(Main!AP94,21,1)</f>
        <v/>
      </c>
      <c r="W272" s="18" t="str">
        <f>MID(Main!AP94,22,1)</f>
        <v/>
      </c>
      <c r="X272" s="18" t="str">
        <f>MID(Main!AP94,23,1)</f>
        <v/>
      </c>
      <c r="Y272" s="18" t="str">
        <f>MID(Main!AP94,24,1)</f>
        <v/>
      </c>
      <c r="Z272" s="18" t="str">
        <f>MID(Main!AP94,25,1)</f>
        <v/>
      </c>
      <c r="AA272" s="18" t="str">
        <f>MID(Main!AP94,26,1)</f>
        <v/>
      </c>
      <c r="AB272" s="18" t="str">
        <f>MID(Main!AP94,27,1)</f>
        <v/>
      </c>
      <c r="AC272" s="18" t="str">
        <f>MID(Main!AP94,28,1)</f>
        <v/>
      </c>
      <c r="AD272" s="18" t="str">
        <f>MID(Main!AP94,29,1)</f>
        <v/>
      </c>
      <c r="AE272" s="18" t="str">
        <f>MID(Main!AP94,30,1)</f>
        <v/>
      </c>
      <c r="AF272" s="18" t="str">
        <f>MID(Main!AP94,31,1)</f>
        <v/>
      </c>
      <c r="AG272" s="18" t="str">
        <f>MID(Main!AP94,32,1)</f>
        <v/>
      </c>
      <c r="AH272" s="18" t="str">
        <f>MID(Main!AP94,33,1)</f>
        <v/>
      </c>
      <c r="AI272" s="18" t="str">
        <f>MID(Main!AP94,34,1)</f>
        <v/>
      </c>
      <c r="AJ272" s="18" t="str">
        <f>MID(Main!AP94,35,1)</f>
        <v/>
      </c>
      <c r="AK272" s="18" t="str">
        <f>MID(Main!AP94,36,1)</f>
        <v/>
      </c>
      <c r="AL272" s="18" t="str">
        <f>MID(Main!AP94,37,1)</f>
        <v/>
      </c>
      <c r="AM272" s="18" t="str">
        <f>MID(Main!AP94,38,1)</f>
        <v/>
      </c>
      <c r="AN272" s="18" t="str">
        <f>MID(Main!AP94,39,1)</f>
        <v/>
      </c>
      <c r="AO272" s="18" t="str">
        <f>MID(Main!AP94,40,1)</f>
        <v/>
      </c>
      <c r="AP272" s="18" t="str">
        <f>MID(Main!AP94,41,1)</f>
        <v/>
      </c>
      <c r="AQ272" s="18" t="str">
        <f>MID(Main!AP94,42,1)</f>
        <v/>
      </c>
      <c r="AR272" s="194" t="str">
        <f>IF(Main!W94="","",Main!W94)</f>
        <v>B</v>
      </c>
      <c r="AS272" s="194" t="str">
        <f>IF(Main!X94="","",Main!X94)</f>
        <v/>
      </c>
      <c r="AT272" s="194" t="str">
        <f>IF(Main!Y94="","",Main!Y94)</f>
        <v/>
      </c>
      <c r="AU272" s="194" t="str">
        <f>IF(Main!Z94="","",Main!Z94)</f>
        <v>01</v>
      </c>
      <c r="AV272" s="194" t="str">
        <f>IF(Main!AA94="","",Main!AA94)</f>
        <v>07</v>
      </c>
      <c r="AW272" s="194" t="str">
        <f>IF(Main!AB94="","",Main!AB94)</f>
        <v>2077</v>
      </c>
      <c r="AX272" s="194" t="str">
        <f>IF(Main!AC94="","",Main!AC94)</f>
        <v>A</v>
      </c>
      <c r="AY272" s="194" t="str">
        <f>IF(Main!AD94="","",Main!AD94)</f>
        <v>01T</v>
      </c>
      <c r="AZ272" s="194" t="str">
        <f>IF(Main!AE94="","",Main!AE94)</f>
        <v>02T</v>
      </c>
      <c r="BA272" s="194" t="str">
        <f>IF(Main!AF94="","",Main!AF94)</f>
        <v>09H</v>
      </c>
      <c r="BB272" s="194" t="str">
        <f>IF(Main!AG94="","",Main!AG94)</f>
        <v>29E</v>
      </c>
      <c r="BC272" s="194" t="str">
        <f>IF(Main!AH94="","",Main!AH94)</f>
        <v>E</v>
      </c>
      <c r="BD272" s="194" t="str">
        <f>IF(Main!AI94="","",Main!AI94)</f>
        <v>15E</v>
      </c>
      <c r="BE272" s="194" t="str">
        <f>IF(Main!AJ94="","",Main!AJ94)</f>
        <v>19E</v>
      </c>
      <c r="BF272" s="194" t="str">
        <f>IF(Main!AK94="","",Main!AK94)</f>
        <v>21E</v>
      </c>
      <c r="BG272" s="194">
        <f>IF(Main!AL94="","",Main!AL94)</f>
        <v>6</v>
      </c>
      <c r="BH272" s="194" t="str">
        <f>IF(Main!AM94="","",Main!AM94)</f>
        <v/>
      </c>
      <c r="BI272" s="197" t="str">
        <f>IF(Main!AN94="","",Main!AN94)</f>
        <v>Fee Paid Rs: 125</v>
      </c>
    </row>
    <row r="273" spans="1:61" ht="15" customHeight="1">
      <c r="A273" s="201"/>
      <c r="B273" s="19" t="str">
        <f>MID(Main!AQ94,1,1)</f>
        <v>M</v>
      </c>
      <c r="C273" s="19" t="str">
        <f>MID(Main!AQ94,2,1)</f>
        <v>O</v>
      </c>
      <c r="D273" s="19" t="str">
        <f>MID(Main!AQ94,3,1)</f>
        <v>G</v>
      </c>
      <c r="E273" s="19" t="str">
        <f>MID(Main!AQ94,4,1)</f>
        <v>H</v>
      </c>
      <c r="F273" s="19" t="str">
        <f>MID(Main!AQ94,5,1)</f>
        <v>U</v>
      </c>
      <c r="G273" s="19" t="str">
        <f>MID(Main!AQ94,6,1)</f>
        <v>L</v>
      </c>
      <c r="H273" s="19" t="str">
        <f>MID(Main!AQ94,7,1)</f>
        <v xml:space="preserve"> </v>
      </c>
      <c r="I273" s="19" t="str">
        <f>MID(Main!AQ94,8,1)</f>
        <v>V</v>
      </c>
      <c r="J273" s="19" t="str">
        <f>MID(Main!AQ94,9,1)</f>
        <v>E</v>
      </c>
      <c r="K273" s="19" t="str">
        <f>MID(Main!AQ94,10,1)</f>
        <v>N</v>
      </c>
      <c r="L273" s="19" t="str">
        <f>MID(Main!AQ94,11,1)</f>
        <v>K</v>
      </c>
      <c r="M273" s="19" t="str">
        <f>MID(Main!AQ94,12,1)</f>
        <v>A</v>
      </c>
      <c r="N273" s="19" t="str">
        <f>MID(Main!AQ94,13,1)</f>
        <v>T</v>
      </c>
      <c r="O273" s="19" t="str">
        <f>MID(Main!AQ94,14,1)</f>
        <v>A</v>
      </c>
      <c r="P273" s="19" t="str">
        <f>MID(Main!AQ94,15,1)</f>
        <v>R</v>
      </c>
      <c r="Q273" s="19" t="str">
        <f>MID(Main!AQ94,16,1)</f>
        <v>A</v>
      </c>
      <c r="R273" s="19" t="str">
        <f>MID(Main!AQ94,17,1)</f>
        <v>M</v>
      </c>
      <c r="S273" s="19" t="str">
        <f>MID(Main!AQ94,18,1)</f>
        <v>A</v>
      </c>
      <c r="T273" s="19" t="str">
        <f>MID(Main!AQ94,19,1)</f>
        <v>N</v>
      </c>
      <c r="U273" s="19" t="str">
        <f>MID(Main!AQ94,20,1)</f>
        <v>A</v>
      </c>
      <c r="V273" s="19" t="str">
        <f>MID(Main!AQ94,21,1)</f>
        <v>I</v>
      </c>
      <c r="W273" s="19" t="str">
        <f>MID(Main!AQ94,22,1)</f>
        <v>A</v>
      </c>
      <c r="X273" s="19" t="str">
        <f>MID(Main!AQ94,23,1)</f>
        <v>H</v>
      </c>
      <c r="Y273" s="19" t="str">
        <f>MID(Main!AQ94,24,1)</f>
        <v/>
      </c>
      <c r="Z273" s="19" t="str">
        <f>MID(Main!AQ94,25,1)</f>
        <v/>
      </c>
      <c r="AA273" s="19" t="str">
        <f>MID(Main!AQ94,26,1)</f>
        <v/>
      </c>
      <c r="AB273" s="19" t="str">
        <f>MID(Main!AQ94,27,1)</f>
        <v/>
      </c>
      <c r="AC273" s="19" t="str">
        <f>MID(Main!AQ94,28,1)</f>
        <v/>
      </c>
      <c r="AD273" s="19" t="str">
        <f>MID(Main!AQ94,29,1)</f>
        <v/>
      </c>
      <c r="AE273" s="19" t="str">
        <f>MID(Main!AQ94,30,1)</f>
        <v/>
      </c>
      <c r="AF273" s="19" t="str">
        <f>MID(Main!AQ94,31,1)</f>
        <v/>
      </c>
      <c r="AG273" s="19" t="str">
        <f>MID(Main!AQ94,32,1)</f>
        <v/>
      </c>
      <c r="AH273" s="19" t="str">
        <f>MID(Main!AQ94,33,1)</f>
        <v/>
      </c>
      <c r="AI273" s="19" t="str">
        <f>MID(Main!AQ94,34,1)</f>
        <v/>
      </c>
      <c r="AJ273" s="19" t="str">
        <f>MID(Main!AQ94,35,1)</f>
        <v/>
      </c>
      <c r="AK273" s="19" t="str">
        <f>MID(Main!AQ94,36,1)</f>
        <v/>
      </c>
      <c r="AL273" s="19" t="str">
        <f>MID(Main!AQ94,37,1)</f>
        <v/>
      </c>
      <c r="AM273" s="19" t="str">
        <f>MID(Main!AQ94,38,1)</f>
        <v/>
      </c>
      <c r="AN273" s="19" t="str">
        <f>MID(Main!AQ94,39,1)</f>
        <v/>
      </c>
      <c r="AO273" s="19" t="str">
        <f>MID(Main!AQ94,40,1)</f>
        <v/>
      </c>
      <c r="AP273" s="19" t="str">
        <f>MID(Main!AQ94,41,1)</f>
        <v/>
      </c>
      <c r="AQ273" s="19" t="str">
        <f>MID(Main!AQ94,42,1)</f>
        <v/>
      </c>
      <c r="AR273" s="195"/>
      <c r="AS273" s="195"/>
      <c r="AT273" s="195"/>
      <c r="AU273" s="195"/>
      <c r="AV273" s="195"/>
      <c r="AW273" s="195"/>
      <c r="AX273" s="195"/>
      <c r="AY273" s="195"/>
      <c r="AZ273" s="195"/>
      <c r="BA273" s="195"/>
      <c r="BB273" s="195"/>
      <c r="BC273" s="195"/>
      <c r="BD273" s="195"/>
      <c r="BE273" s="195"/>
      <c r="BF273" s="195"/>
      <c r="BG273" s="195"/>
      <c r="BH273" s="195"/>
      <c r="BI273" s="198"/>
    </row>
    <row r="274" spans="1:61" ht="15" customHeight="1">
      <c r="A274" s="202"/>
      <c r="B274" s="20" t="str">
        <f>MID(Main!AR94,1,1)</f>
        <v>M</v>
      </c>
      <c r="C274" s="20" t="str">
        <f>MID(Main!AR94,2,1)</f>
        <v>O</v>
      </c>
      <c r="D274" s="20" t="str">
        <f>MID(Main!AR94,3,1)</f>
        <v>G</v>
      </c>
      <c r="E274" s="20" t="str">
        <f>MID(Main!AR94,4,1)</f>
        <v>H</v>
      </c>
      <c r="F274" s="20" t="str">
        <f>MID(Main!AR94,5,1)</f>
        <v>U</v>
      </c>
      <c r="G274" s="20" t="str">
        <f>MID(Main!AR94,6,1)</f>
        <v>L</v>
      </c>
      <c r="H274" s="20" t="str">
        <f>MID(Main!AR94,7,1)</f>
        <v xml:space="preserve"> </v>
      </c>
      <c r="I274" s="20" t="str">
        <f>MID(Main!AR94,8,1)</f>
        <v>N</v>
      </c>
      <c r="J274" s="20" t="str">
        <f>MID(Main!AR94,9,1)</f>
        <v>A</v>
      </c>
      <c r="K274" s="20" t="str">
        <f>MID(Main!AR94,10,1)</f>
        <v>G</v>
      </c>
      <c r="L274" s="20" t="str">
        <f>MID(Main!AR94,11,1)</f>
        <v>A</v>
      </c>
      <c r="M274" s="20" t="str">
        <f>MID(Main!AR94,12,1)</f>
        <v>M</v>
      </c>
      <c r="N274" s="20" t="str">
        <f>MID(Main!AR94,13,1)</f>
        <v>A</v>
      </c>
      <c r="O274" s="20" t="str">
        <f>MID(Main!AR94,14,1)</f>
        <v>N</v>
      </c>
      <c r="P274" s="20" t="str">
        <f>MID(Main!AR94,15,1)</f>
        <v>I</v>
      </c>
      <c r="Q274" s="20" t="str">
        <f>MID(Main!AR94,16,1)</f>
        <v/>
      </c>
      <c r="R274" s="20" t="str">
        <f>MID(Main!AR94,17,1)</f>
        <v/>
      </c>
      <c r="S274" s="20" t="str">
        <f>MID(Main!AR94,18,1)</f>
        <v/>
      </c>
      <c r="T274" s="20" t="str">
        <f>MID(Main!AR94,19,1)</f>
        <v/>
      </c>
      <c r="U274" s="20" t="str">
        <f>MID(Main!AR94,20,1)</f>
        <v/>
      </c>
      <c r="V274" s="20" t="str">
        <f>MID(Main!AR94,21,1)</f>
        <v/>
      </c>
      <c r="W274" s="20" t="str">
        <f>MID(Main!AR94,22,1)</f>
        <v/>
      </c>
      <c r="X274" s="20" t="str">
        <f>MID(Main!AR94,23,1)</f>
        <v/>
      </c>
      <c r="Y274" s="20" t="str">
        <f>MID(Main!AR94,24,1)</f>
        <v/>
      </c>
      <c r="Z274" s="20" t="str">
        <f>MID(Main!AR94,25,1)</f>
        <v/>
      </c>
      <c r="AA274" s="20" t="str">
        <f>MID(Main!AR94,26,1)</f>
        <v/>
      </c>
      <c r="AB274" s="20" t="str">
        <f>MID(Main!AR94,27,1)</f>
        <v/>
      </c>
      <c r="AC274" s="20" t="str">
        <f>MID(Main!AR94,28,1)</f>
        <v/>
      </c>
      <c r="AD274" s="20" t="str">
        <f>MID(Main!AR94,29,1)</f>
        <v/>
      </c>
      <c r="AE274" s="20" t="str">
        <f>MID(Main!AR94,30,1)</f>
        <v/>
      </c>
      <c r="AF274" s="20" t="str">
        <f>MID(Main!AR94,31,1)</f>
        <v/>
      </c>
      <c r="AG274" s="20" t="str">
        <f>MID(Main!AR94,32,1)</f>
        <v/>
      </c>
      <c r="AH274" s="20" t="str">
        <f>MID(Main!AR94,33,1)</f>
        <v/>
      </c>
      <c r="AI274" s="20" t="str">
        <f>MID(Main!AR94,34,1)</f>
        <v/>
      </c>
      <c r="AJ274" s="20" t="str">
        <f>MID(Main!AR94,35,1)</f>
        <v/>
      </c>
      <c r="AK274" s="20" t="str">
        <f>MID(Main!AR94,36,1)</f>
        <v/>
      </c>
      <c r="AL274" s="20" t="str">
        <f>MID(Main!AR94,37,1)</f>
        <v/>
      </c>
      <c r="AM274" s="20" t="str">
        <f>MID(Main!AR94,38,1)</f>
        <v/>
      </c>
      <c r="AN274" s="20" t="str">
        <f>MID(Main!AR94,39,1)</f>
        <v/>
      </c>
      <c r="AO274" s="20" t="str">
        <f>MID(Main!AR94,40,1)</f>
        <v/>
      </c>
      <c r="AP274" s="20" t="str">
        <f>MID(Main!AR94,41,1)</f>
        <v/>
      </c>
      <c r="AQ274" s="20" t="str">
        <f>MID(Main!AR94,42,1)</f>
        <v/>
      </c>
      <c r="AR274" s="196"/>
      <c r="AS274" s="196"/>
      <c r="AT274" s="196"/>
      <c r="AU274" s="196"/>
      <c r="AV274" s="196"/>
      <c r="AW274" s="196"/>
      <c r="AX274" s="196"/>
      <c r="AY274" s="196"/>
      <c r="AZ274" s="196"/>
      <c r="BA274" s="196"/>
      <c r="BB274" s="196"/>
      <c r="BC274" s="196"/>
      <c r="BD274" s="196"/>
      <c r="BE274" s="196"/>
      <c r="BF274" s="196"/>
      <c r="BG274" s="196"/>
      <c r="BH274" s="196"/>
      <c r="BI274" s="199"/>
    </row>
    <row r="275" spans="1:61" ht="15" customHeight="1">
      <c r="A275" s="200">
        <f>IF(AR275="","",SUBTOTAL(103,$AR$8:AR275))</f>
        <v>90</v>
      </c>
      <c r="B275" s="18" t="str">
        <f>MID(Main!AP95,1,1)</f>
        <v>E</v>
      </c>
      <c r="C275" s="18" t="str">
        <f>MID(Main!AP95,2,1)</f>
        <v>N</v>
      </c>
      <c r="D275" s="18" t="str">
        <f>MID(Main!AP95,3,1)</f>
        <v>U</v>
      </c>
      <c r="E275" s="18" t="str">
        <f>MID(Main!AP95,4,1)</f>
        <v>K</v>
      </c>
      <c r="F275" s="18" t="str">
        <f>MID(Main!AP95,5,1)</f>
        <v>O</v>
      </c>
      <c r="G275" s="18" t="str">
        <f>MID(Main!AP95,6,1)</f>
        <v>N</v>
      </c>
      <c r="H275" s="18" t="str">
        <f>MID(Main!AP95,7,1)</f>
        <v>D</v>
      </c>
      <c r="I275" s="18" t="str">
        <f>MID(Main!AP95,8,1)</f>
        <v>A</v>
      </c>
      <c r="J275" s="18" t="str">
        <f>MID(Main!AP95,9,1)</f>
        <v xml:space="preserve"> </v>
      </c>
      <c r="K275" s="18" t="str">
        <f>MID(Main!AP95,10,1)</f>
        <v>A</v>
      </c>
      <c r="L275" s="18" t="str">
        <f>MID(Main!AP95,11,1)</f>
        <v>K</v>
      </c>
      <c r="M275" s="18" t="str">
        <f>MID(Main!AP95,12,1)</f>
        <v>H</v>
      </c>
      <c r="N275" s="18" t="str">
        <f>MID(Main!AP95,13,1)</f>
        <v>I</v>
      </c>
      <c r="O275" s="18" t="str">
        <f>MID(Main!AP95,14,1)</f>
        <v>L</v>
      </c>
      <c r="P275" s="18" t="str">
        <f>MID(Main!AP95,15,1)</f>
        <v xml:space="preserve"> </v>
      </c>
      <c r="Q275" s="18" t="str">
        <f>MID(Main!AP95,16,1)</f>
        <v>K</v>
      </c>
      <c r="R275" s="18" t="str">
        <f>MID(Main!AP95,17,1)</f>
        <v>U</v>
      </c>
      <c r="S275" s="18" t="str">
        <f>MID(Main!AP95,18,1)</f>
        <v>M</v>
      </c>
      <c r="T275" s="18" t="str">
        <f>MID(Main!AP95,19,1)</f>
        <v>A</v>
      </c>
      <c r="U275" s="18" t="str">
        <f>MID(Main!AP95,20,1)</f>
        <v>R</v>
      </c>
      <c r="V275" s="18" t="str">
        <f>MID(Main!AP95,21,1)</f>
        <v/>
      </c>
      <c r="W275" s="18" t="str">
        <f>MID(Main!AP95,22,1)</f>
        <v/>
      </c>
      <c r="X275" s="18" t="str">
        <f>MID(Main!AP95,23,1)</f>
        <v/>
      </c>
      <c r="Y275" s="18" t="str">
        <f>MID(Main!AP95,24,1)</f>
        <v/>
      </c>
      <c r="Z275" s="18" t="str">
        <f>MID(Main!AP95,25,1)</f>
        <v/>
      </c>
      <c r="AA275" s="18" t="str">
        <f>MID(Main!AP95,26,1)</f>
        <v/>
      </c>
      <c r="AB275" s="18" t="str">
        <f>MID(Main!AP95,27,1)</f>
        <v/>
      </c>
      <c r="AC275" s="18" t="str">
        <f>MID(Main!AP95,28,1)</f>
        <v/>
      </c>
      <c r="AD275" s="18" t="str">
        <f>MID(Main!AP95,29,1)</f>
        <v/>
      </c>
      <c r="AE275" s="18" t="str">
        <f>MID(Main!AP95,30,1)</f>
        <v/>
      </c>
      <c r="AF275" s="18" t="str">
        <f>MID(Main!AP95,31,1)</f>
        <v/>
      </c>
      <c r="AG275" s="18" t="str">
        <f>MID(Main!AP95,32,1)</f>
        <v/>
      </c>
      <c r="AH275" s="18" t="str">
        <f>MID(Main!AP95,33,1)</f>
        <v/>
      </c>
      <c r="AI275" s="18" t="str">
        <f>MID(Main!AP95,34,1)</f>
        <v/>
      </c>
      <c r="AJ275" s="18" t="str">
        <f>MID(Main!AP95,35,1)</f>
        <v/>
      </c>
      <c r="AK275" s="18" t="str">
        <f>MID(Main!AP95,36,1)</f>
        <v/>
      </c>
      <c r="AL275" s="18" t="str">
        <f>MID(Main!AP95,37,1)</f>
        <v/>
      </c>
      <c r="AM275" s="18" t="str">
        <f>MID(Main!AP95,38,1)</f>
        <v/>
      </c>
      <c r="AN275" s="18" t="str">
        <f>MID(Main!AP95,39,1)</f>
        <v/>
      </c>
      <c r="AO275" s="18" t="str">
        <f>MID(Main!AP95,40,1)</f>
        <v/>
      </c>
      <c r="AP275" s="18" t="str">
        <f>MID(Main!AP95,41,1)</f>
        <v/>
      </c>
      <c r="AQ275" s="18" t="str">
        <f>MID(Main!AP95,42,1)</f>
        <v/>
      </c>
      <c r="AR275" s="194" t="str">
        <f>IF(Main!W95="","",Main!W95)</f>
        <v>B</v>
      </c>
      <c r="AS275" s="194" t="str">
        <f>IF(Main!X95="","",Main!X95)</f>
        <v/>
      </c>
      <c r="AT275" s="194" t="str">
        <f>IF(Main!Y95="","",Main!Y95)</f>
        <v/>
      </c>
      <c r="AU275" s="194" t="str">
        <f>IF(Main!Z95="","",Main!Z95)</f>
        <v>01</v>
      </c>
      <c r="AV275" s="194" t="str">
        <f>IF(Main!AA95="","",Main!AA95)</f>
        <v>07</v>
      </c>
      <c r="AW275" s="194" t="str">
        <f>IF(Main!AB95="","",Main!AB95)</f>
        <v>2078</v>
      </c>
      <c r="AX275" s="194" t="str">
        <f>IF(Main!AC95="","",Main!AC95)</f>
        <v>A</v>
      </c>
      <c r="AY275" s="194" t="str">
        <f>IF(Main!AD95="","",Main!AD95)</f>
        <v>01T</v>
      </c>
      <c r="AZ275" s="194" t="str">
        <f>IF(Main!AE95="","",Main!AE95)</f>
        <v>02T</v>
      </c>
      <c r="BA275" s="194" t="str">
        <f>IF(Main!AF95="","",Main!AF95)</f>
        <v>09H</v>
      </c>
      <c r="BB275" s="194" t="str">
        <f>IF(Main!AG95="","",Main!AG95)</f>
        <v>29E</v>
      </c>
      <c r="BC275" s="194" t="str">
        <f>IF(Main!AH95="","",Main!AH95)</f>
        <v>E</v>
      </c>
      <c r="BD275" s="194" t="str">
        <f>IF(Main!AI95="","",Main!AI95)</f>
        <v>15E</v>
      </c>
      <c r="BE275" s="194" t="str">
        <f>IF(Main!AJ95="","",Main!AJ95)</f>
        <v>19E</v>
      </c>
      <c r="BF275" s="194" t="str">
        <f>IF(Main!AK95="","",Main!AK95)</f>
        <v>21E</v>
      </c>
      <c r="BG275" s="194">
        <f>IF(Main!AL95="","",Main!AL95)</f>
        <v>6</v>
      </c>
      <c r="BH275" s="194" t="str">
        <f>IF(Main!AM95="","",Main!AM95)</f>
        <v/>
      </c>
      <c r="BI275" s="197" t="str">
        <f>IF(Main!AN95="","",Main!AN95)</f>
        <v>Fee Paid Rs: 125</v>
      </c>
    </row>
    <row r="276" spans="1:61" ht="15" customHeight="1">
      <c r="A276" s="201"/>
      <c r="B276" s="19" t="str">
        <f>MID(Main!AQ95,1,1)</f>
        <v>E</v>
      </c>
      <c r="C276" s="19" t="str">
        <f>MID(Main!AQ95,2,1)</f>
        <v>N</v>
      </c>
      <c r="D276" s="19" t="str">
        <f>MID(Main!AQ95,3,1)</f>
        <v>U</v>
      </c>
      <c r="E276" s="19" t="str">
        <f>MID(Main!AQ95,4,1)</f>
        <v>K</v>
      </c>
      <c r="F276" s="19" t="str">
        <f>MID(Main!AQ95,5,1)</f>
        <v>O</v>
      </c>
      <c r="G276" s="19" t="str">
        <f>MID(Main!AQ95,6,1)</f>
        <v>N</v>
      </c>
      <c r="H276" s="19" t="str">
        <f>MID(Main!AQ95,7,1)</f>
        <v>D</v>
      </c>
      <c r="I276" s="19" t="str">
        <f>MID(Main!AQ95,8,1)</f>
        <v>A</v>
      </c>
      <c r="J276" s="19" t="str">
        <f>MID(Main!AQ95,9,1)</f>
        <v xml:space="preserve"> </v>
      </c>
      <c r="K276" s="19" t="str">
        <f>MID(Main!AQ95,10,1)</f>
        <v>V</v>
      </c>
      <c r="L276" s="19" t="str">
        <f>MID(Main!AQ95,11,1)</f>
        <v>E</v>
      </c>
      <c r="M276" s="19" t="str">
        <f>MID(Main!AQ95,12,1)</f>
        <v>N</v>
      </c>
      <c r="N276" s="19" t="str">
        <f>MID(Main!AQ95,13,1)</f>
        <v>K</v>
      </c>
      <c r="O276" s="19" t="str">
        <f>MID(Main!AQ95,14,1)</f>
        <v>A</v>
      </c>
      <c r="P276" s="19" t="str">
        <f>MID(Main!AQ95,15,1)</f>
        <v>T</v>
      </c>
      <c r="Q276" s="19" t="str">
        <f>MID(Main!AQ95,16,1)</f>
        <v>A</v>
      </c>
      <c r="R276" s="19" t="str">
        <f>MID(Main!AQ95,17,1)</f>
        <v>R</v>
      </c>
      <c r="S276" s="19" t="str">
        <f>MID(Main!AQ95,18,1)</f>
        <v>A</v>
      </c>
      <c r="T276" s="19" t="str">
        <f>MID(Main!AQ95,19,1)</f>
        <v>M</v>
      </c>
      <c r="U276" s="19" t="str">
        <f>MID(Main!AQ95,20,1)</f>
        <v>A</v>
      </c>
      <c r="V276" s="19" t="str">
        <f>MID(Main!AQ95,21,1)</f>
        <v>N</v>
      </c>
      <c r="W276" s="19" t="str">
        <f>MID(Main!AQ95,22,1)</f>
        <v>A</v>
      </c>
      <c r="X276" s="19" t="str">
        <f>MID(Main!AQ95,23,1)</f>
        <v>I</v>
      </c>
      <c r="Y276" s="19" t="str">
        <f>MID(Main!AQ95,24,1)</f>
        <v>A</v>
      </c>
      <c r="Z276" s="19" t="str">
        <f>MID(Main!AQ95,25,1)</f>
        <v>H</v>
      </c>
      <c r="AA276" s="19" t="str">
        <f>MID(Main!AQ95,26,1)</f>
        <v/>
      </c>
      <c r="AB276" s="19" t="str">
        <f>MID(Main!AQ95,27,1)</f>
        <v/>
      </c>
      <c r="AC276" s="19" t="str">
        <f>MID(Main!AQ95,28,1)</f>
        <v/>
      </c>
      <c r="AD276" s="19" t="str">
        <f>MID(Main!AQ95,29,1)</f>
        <v/>
      </c>
      <c r="AE276" s="19" t="str">
        <f>MID(Main!AQ95,30,1)</f>
        <v/>
      </c>
      <c r="AF276" s="19" t="str">
        <f>MID(Main!AQ95,31,1)</f>
        <v/>
      </c>
      <c r="AG276" s="19" t="str">
        <f>MID(Main!AQ95,32,1)</f>
        <v/>
      </c>
      <c r="AH276" s="19" t="str">
        <f>MID(Main!AQ95,33,1)</f>
        <v/>
      </c>
      <c r="AI276" s="19" t="str">
        <f>MID(Main!AQ95,34,1)</f>
        <v/>
      </c>
      <c r="AJ276" s="19" t="str">
        <f>MID(Main!AQ95,35,1)</f>
        <v/>
      </c>
      <c r="AK276" s="19" t="str">
        <f>MID(Main!AQ95,36,1)</f>
        <v/>
      </c>
      <c r="AL276" s="19" t="str">
        <f>MID(Main!AQ95,37,1)</f>
        <v/>
      </c>
      <c r="AM276" s="19" t="str">
        <f>MID(Main!AQ95,38,1)</f>
        <v/>
      </c>
      <c r="AN276" s="19" t="str">
        <f>MID(Main!AQ95,39,1)</f>
        <v/>
      </c>
      <c r="AO276" s="19" t="str">
        <f>MID(Main!AQ95,40,1)</f>
        <v/>
      </c>
      <c r="AP276" s="19" t="str">
        <f>MID(Main!AQ95,41,1)</f>
        <v/>
      </c>
      <c r="AQ276" s="19" t="str">
        <f>MID(Main!AQ95,42,1)</f>
        <v/>
      </c>
      <c r="AR276" s="195"/>
      <c r="AS276" s="195"/>
      <c r="AT276" s="195"/>
      <c r="AU276" s="195"/>
      <c r="AV276" s="195"/>
      <c r="AW276" s="195"/>
      <c r="AX276" s="195"/>
      <c r="AY276" s="195"/>
      <c r="AZ276" s="195"/>
      <c r="BA276" s="195"/>
      <c r="BB276" s="195"/>
      <c r="BC276" s="195"/>
      <c r="BD276" s="195"/>
      <c r="BE276" s="195"/>
      <c r="BF276" s="195"/>
      <c r="BG276" s="195"/>
      <c r="BH276" s="195"/>
      <c r="BI276" s="198"/>
    </row>
    <row r="277" spans="1:61" ht="15" customHeight="1">
      <c r="A277" s="202"/>
      <c r="B277" s="20" t="str">
        <f>MID(Main!AR95,1,1)</f>
        <v>E</v>
      </c>
      <c r="C277" s="20" t="str">
        <f>MID(Main!AR95,2,1)</f>
        <v>N</v>
      </c>
      <c r="D277" s="20" t="str">
        <f>MID(Main!AR95,3,1)</f>
        <v>U</v>
      </c>
      <c r="E277" s="20" t="str">
        <f>MID(Main!AR95,4,1)</f>
        <v>K</v>
      </c>
      <c r="F277" s="20" t="str">
        <f>MID(Main!AR95,5,1)</f>
        <v>O</v>
      </c>
      <c r="G277" s="20" t="str">
        <f>MID(Main!AR95,6,1)</f>
        <v>N</v>
      </c>
      <c r="H277" s="20" t="str">
        <f>MID(Main!AR95,7,1)</f>
        <v>D</v>
      </c>
      <c r="I277" s="20" t="str">
        <f>MID(Main!AR95,8,1)</f>
        <v>A</v>
      </c>
      <c r="J277" s="20" t="str">
        <f>MID(Main!AR95,9,1)</f>
        <v xml:space="preserve"> </v>
      </c>
      <c r="K277" s="20" t="str">
        <f>MID(Main!AR95,10,1)</f>
        <v>N</v>
      </c>
      <c r="L277" s="20" t="str">
        <f>MID(Main!AR95,11,1)</f>
        <v>A</v>
      </c>
      <c r="M277" s="20" t="str">
        <f>MID(Main!AR95,12,1)</f>
        <v>G</v>
      </c>
      <c r="N277" s="20" t="str">
        <f>MID(Main!AR95,13,1)</f>
        <v>A</v>
      </c>
      <c r="O277" s="20" t="str">
        <f>MID(Main!AR95,14,1)</f>
        <v>M</v>
      </c>
      <c r="P277" s="20" t="str">
        <f>MID(Main!AR95,15,1)</f>
        <v>A</v>
      </c>
      <c r="Q277" s="20" t="str">
        <f>MID(Main!AR95,16,1)</f>
        <v>N</v>
      </c>
      <c r="R277" s="20" t="str">
        <f>MID(Main!AR95,17,1)</f>
        <v>I</v>
      </c>
      <c r="S277" s="20" t="str">
        <f>MID(Main!AR95,18,1)</f>
        <v/>
      </c>
      <c r="T277" s="20" t="str">
        <f>MID(Main!AR95,19,1)</f>
        <v/>
      </c>
      <c r="U277" s="20" t="str">
        <f>MID(Main!AR95,20,1)</f>
        <v/>
      </c>
      <c r="V277" s="20" t="str">
        <f>MID(Main!AR95,21,1)</f>
        <v/>
      </c>
      <c r="W277" s="20" t="str">
        <f>MID(Main!AR95,22,1)</f>
        <v/>
      </c>
      <c r="X277" s="20" t="str">
        <f>MID(Main!AR95,23,1)</f>
        <v/>
      </c>
      <c r="Y277" s="20" t="str">
        <f>MID(Main!AR95,24,1)</f>
        <v/>
      </c>
      <c r="Z277" s="20" t="str">
        <f>MID(Main!AR95,25,1)</f>
        <v/>
      </c>
      <c r="AA277" s="20" t="str">
        <f>MID(Main!AR95,26,1)</f>
        <v/>
      </c>
      <c r="AB277" s="20" t="str">
        <f>MID(Main!AR95,27,1)</f>
        <v/>
      </c>
      <c r="AC277" s="20" t="str">
        <f>MID(Main!AR95,28,1)</f>
        <v/>
      </c>
      <c r="AD277" s="20" t="str">
        <f>MID(Main!AR95,29,1)</f>
        <v/>
      </c>
      <c r="AE277" s="20" t="str">
        <f>MID(Main!AR95,30,1)</f>
        <v/>
      </c>
      <c r="AF277" s="20" t="str">
        <f>MID(Main!AR95,31,1)</f>
        <v/>
      </c>
      <c r="AG277" s="20" t="str">
        <f>MID(Main!AR95,32,1)</f>
        <v/>
      </c>
      <c r="AH277" s="20" t="str">
        <f>MID(Main!AR95,33,1)</f>
        <v/>
      </c>
      <c r="AI277" s="20" t="str">
        <f>MID(Main!AR95,34,1)</f>
        <v/>
      </c>
      <c r="AJ277" s="20" t="str">
        <f>MID(Main!AR95,35,1)</f>
        <v/>
      </c>
      <c r="AK277" s="20" t="str">
        <f>MID(Main!AR95,36,1)</f>
        <v/>
      </c>
      <c r="AL277" s="20" t="str">
        <f>MID(Main!AR95,37,1)</f>
        <v/>
      </c>
      <c r="AM277" s="20" t="str">
        <f>MID(Main!AR95,38,1)</f>
        <v/>
      </c>
      <c r="AN277" s="20" t="str">
        <f>MID(Main!AR95,39,1)</f>
        <v/>
      </c>
      <c r="AO277" s="20" t="str">
        <f>MID(Main!AR95,40,1)</f>
        <v/>
      </c>
      <c r="AP277" s="20" t="str">
        <f>MID(Main!AR95,41,1)</f>
        <v/>
      </c>
      <c r="AQ277" s="20" t="str">
        <f>MID(Main!AR95,42,1)</f>
        <v/>
      </c>
      <c r="AR277" s="196"/>
      <c r="AS277" s="196"/>
      <c r="AT277" s="196"/>
      <c r="AU277" s="196"/>
      <c r="AV277" s="196"/>
      <c r="AW277" s="196"/>
      <c r="AX277" s="196"/>
      <c r="AY277" s="196"/>
      <c r="AZ277" s="196"/>
      <c r="BA277" s="196"/>
      <c r="BB277" s="196"/>
      <c r="BC277" s="196"/>
      <c r="BD277" s="196"/>
      <c r="BE277" s="196"/>
      <c r="BF277" s="196"/>
      <c r="BG277" s="196"/>
      <c r="BH277" s="196"/>
      <c r="BI277" s="199"/>
    </row>
    <row r="278" spans="1:61" ht="15" customHeight="1">
      <c r="A278" s="200">
        <f>IF(AR278="","",SUBTOTAL(103,$AR$8:AR278))</f>
        <v>91</v>
      </c>
      <c r="B278" s="18" t="str">
        <f>MID(Main!AP96,1,1)</f>
        <v>J</v>
      </c>
      <c r="C278" s="18" t="str">
        <f>MID(Main!AP96,2,1)</f>
        <v>U</v>
      </c>
      <c r="D278" s="18" t="str">
        <f>MID(Main!AP96,3,1)</f>
        <v>V</v>
      </c>
      <c r="E278" s="18" t="str">
        <f>MID(Main!AP96,4,1)</f>
        <v>A</v>
      </c>
      <c r="F278" s="18" t="str">
        <f>MID(Main!AP96,5,1)</f>
        <v>L</v>
      </c>
      <c r="G278" s="18" t="str">
        <f>MID(Main!AP96,6,1)</f>
        <v>A</v>
      </c>
      <c r="H278" s="18" t="str">
        <f>MID(Main!AP96,7,1)</f>
        <v>D</v>
      </c>
      <c r="I278" s="18" t="str">
        <f>MID(Main!AP96,8,1)</f>
        <v>E</v>
      </c>
      <c r="J278" s="18" t="str">
        <f>MID(Main!AP96,9,1)</f>
        <v>E</v>
      </c>
      <c r="K278" s="18" t="str">
        <f>MID(Main!AP96,10,1)</f>
        <v>N</v>
      </c>
      <c r="L278" s="18" t="str">
        <f>MID(Main!AP96,11,1)</f>
        <v>E</v>
      </c>
      <c r="M278" s="18" t="str">
        <f>MID(Main!AP96,12,1)</f>
        <v xml:space="preserve"> </v>
      </c>
      <c r="N278" s="18" t="str">
        <f>MID(Main!AP96,13,1)</f>
        <v>A</v>
      </c>
      <c r="O278" s="18" t="str">
        <f>MID(Main!AP96,14,1)</f>
        <v>S</v>
      </c>
      <c r="P278" s="18" t="str">
        <f>MID(Main!AP96,15,1)</f>
        <v>H</v>
      </c>
      <c r="Q278" s="18" t="str">
        <f>MID(Main!AP96,16,1)</f>
        <v>O</v>
      </c>
      <c r="R278" s="18" t="str">
        <f>MID(Main!AP96,17,1)</f>
        <v>K</v>
      </c>
      <c r="S278" s="18" t="str">
        <f>MID(Main!AP96,18,1)</f>
        <v xml:space="preserve"> </v>
      </c>
      <c r="T278" s="18" t="str">
        <f>MID(Main!AP96,19,1)</f>
        <v>K</v>
      </c>
      <c r="U278" s="18" t="str">
        <f>MID(Main!AP96,20,1)</f>
        <v>U</v>
      </c>
      <c r="V278" s="18" t="str">
        <f>MID(Main!AP96,21,1)</f>
        <v>M</v>
      </c>
      <c r="W278" s="18" t="str">
        <f>MID(Main!AP96,22,1)</f>
        <v>A</v>
      </c>
      <c r="X278" s="18" t="str">
        <f>MID(Main!AP96,23,1)</f>
        <v>R</v>
      </c>
      <c r="Y278" s="18" t="str">
        <f>MID(Main!AP96,24,1)</f>
        <v/>
      </c>
      <c r="Z278" s="18" t="str">
        <f>MID(Main!AP96,25,1)</f>
        <v/>
      </c>
      <c r="AA278" s="18" t="str">
        <f>MID(Main!AP96,26,1)</f>
        <v/>
      </c>
      <c r="AB278" s="18" t="str">
        <f>MID(Main!AP96,27,1)</f>
        <v/>
      </c>
      <c r="AC278" s="18" t="str">
        <f>MID(Main!AP96,28,1)</f>
        <v/>
      </c>
      <c r="AD278" s="18" t="str">
        <f>MID(Main!AP96,29,1)</f>
        <v/>
      </c>
      <c r="AE278" s="18" t="str">
        <f>MID(Main!AP96,30,1)</f>
        <v/>
      </c>
      <c r="AF278" s="18" t="str">
        <f>MID(Main!AP96,31,1)</f>
        <v/>
      </c>
      <c r="AG278" s="18" t="str">
        <f>MID(Main!AP96,32,1)</f>
        <v/>
      </c>
      <c r="AH278" s="18" t="str">
        <f>MID(Main!AP96,33,1)</f>
        <v/>
      </c>
      <c r="AI278" s="18" t="str">
        <f>MID(Main!AP96,34,1)</f>
        <v/>
      </c>
      <c r="AJ278" s="18" t="str">
        <f>MID(Main!AP96,35,1)</f>
        <v/>
      </c>
      <c r="AK278" s="18" t="str">
        <f>MID(Main!AP96,36,1)</f>
        <v/>
      </c>
      <c r="AL278" s="18" t="str">
        <f>MID(Main!AP96,37,1)</f>
        <v/>
      </c>
      <c r="AM278" s="18" t="str">
        <f>MID(Main!AP96,38,1)</f>
        <v/>
      </c>
      <c r="AN278" s="18" t="str">
        <f>MID(Main!AP96,39,1)</f>
        <v/>
      </c>
      <c r="AO278" s="18" t="str">
        <f>MID(Main!AP96,40,1)</f>
        <v/>
      </c>
      <c r="AP278" s="18" t="str">
        <f>MID(Main!AP96,41,1)</f>
        <v/>
      </c>
      <c r="AQ278" s="18" t="str">
        <f>MID(Main!AP96,42,1)</f>
        <v/>
      </c>
      <c r="AR278" s="194" t="str">
        <f>IF(Main!W96="","",Main!W96)</f>
        <v>B</v>
      </c>
      <c r="AS278" s="194" t="str">
        <f>IF(Main!X96="","",Main!X96)</f>
        <v/>
      </c>
      <c r="AT278" s="194" t="str">
        <f>IF(Main!Y96="","",Main!Y96)</f>
        <v/>
      </c>
      <c r="AU278" s="194" t="str">
        <f>IF(Main!Z96="","",Main!Z96)</f>
        <v>01</v>
      </c>
      <c r="AV278" s="194" t="str">
        <f>IF(Main!AA96="","",Main!AA96)</f>
        <v>07</v>
      </c>
      <c r="AW278" s="194" t="str">
        <f>IF(Main!AB96="","",Main!AB96)</f>
        <v>2079</v>
      </c>
      <c r="AX278" s="194" t="str">
        <f>IF(Main!AC96="","",Main!AC96)</f>
        <v>A</v>
      </c>
      <c r="AY278" s="194" t="str">
        <f>IF(Main!AD96="","",Main!AD96)</f>
        <v>01T</v>
      </c>
      <c r="AZ278" s="194" t="str">
        <f>IF(Main!AE96="","",Main!AE96)</f>
        <v>02T</v>
      </c>
      <c r="BA278" s="194" t="str">
        <f>IF(Main!AF96="","",Main!AF96)</f>
        <v>09H</v>
      </c>
      <c r="BB278" s="194" t="str">
        <f>IF(Main!AG96="","",Main!AG96)</f>
        <v>29E</v>
      </c>
      <c r="BC278" s="194" t="str">
        <f>IF(Main!AH96="","",Main!AH96)</f>
        <v>E</v>
      </c>
      <c r="BD278" s="194" t="str">
        <f>IF(Main!AI96="","",Main!AI96)</f>
        <v>15E</v>
      </c>
      <c r="BE278" s="194" t="str">
        <f>IF(Main!AJ96="","",Main!AJ96)</f>
        <v>19E</v>
      </c>
      <c r="BF278" s="194" t="str">
        <f>IF(Main!AK96="","",Main!AK96)</f>
        <v>21E</v>
      </c>
      <c r="BG278" s="194">
        <f>IF(Main!AL96="","",Main!AL96)</f>
        <v>6</v>
      </c>
      <c r="BH278" s="194" t="str">
        <f>IF(Main!AM96="","",Main!AM96)</f>
        <v/>
      </c>
      <c r="BI278" s="197" t="str">
        <f>IF(Main!AN96="","",Main!AN96)</f>
        <v>Fee Paid Rs: 125</v>
      </c>
    </row>
    <row r="279" spans="1:61" ht="15" customHeight="1">
      <c r="A279" s="201"/>
      <c r="B279" s="19" t="str">
        <f>MID(Main!AQ96,1,1)</f>
        <v>J</v>
      </c>
      <c r="C279" s="19" t="str">
        <f>MID(Main!AQ96,2,1)</f>
        <v>U</v>
      </c>
      <c r="D279" s="19" t="str">
        <f>MID(Main!AQ96,3,1)</f>
        <v>V</v>
      </c>
      <c r="E279" s="19" t="str">
        <f>MID(Main!AQ96,4,1)</f>
        <v>A</v>
      </c>
      <c r="F279" s="19" t="str">
        <f>MID(Main!AQ96,5,1)</f>
        <v>L</v>
      </c>
      <c r="G279" s="19" t="str">
        <f>MID(Main!AQ96,6,1)</f>
        <v>A</v>
      </c>
      <c r="H279" s="19" t="str">
        <f>MID(Main!AQ96,7,1)</f>
        <v>D</v>
      </c>
      <c r="I279" s="19" t="str">
        <f>MID(Main!AQ96,8,1)</f>
        <v>E</v>
      </c>
      <c r="J279" s="19" t="str">
        <f>MID(Main!AQ96,9,1)</f>
        <v>E</v>
      </c>
      <c r="K279" s="19" t="str">
        <f>MID(Main!AQ96,10,1)</f>
        <v>N</v>
      </c>
      <c r="L279" s="19" t="str">
        <f>MID(Main!AQ96,11,1)</f>
        <v>E</v>
      </c>
      <c r="M279" s="19" t="str">
        <f>MID(Main!AQ96,12,1)</f>
        <v xml:space="preserve"> </v>
      </c>
      <c r="N279" s="19" t="str">
        <f>MID(Main!AQ96,13,1)</f>
        <v>V</v>
      </c>
      <c r="O279" s="19" t="str">
        <f>MID(Main!AQ96,14,1)</f>
        <v>E</v>
      </c>
      <c r="P279" s="19" t="str">
        <f>MID(Main!AQ96,15,1)</f>
        <v>N</v>
      </c>
      <c r="Q279" s="19" t="str">
        <f>MID(Main!AQ96,16,1)</f>
        <v>K</v>
      </c>
      <c r="R279" s="19" t="str">
        <f>MID(Main!AQ96,17,1)</f>
        <v>A</v>
      </c>
      <c r="S279" s="19" t="str">
        <f>MID(Main!AQ96,18,1)</f>
        <v>T</v>
      </c>
      <c r="T279" s="19" t="str">
        <f>MID(Main!AQ96,19,1)</f>
        <v>A</v>
      </c>
      <c r="U279" s="19" t="str">
        <f>MID(Main!AQ96,20,1)</f>
        <v>R</v>
      </c>
      <c r="V279" s="19" t="str">
        <f>MID(Main!AQ96,21,1)</f>
        <v>A</v>
      </c>
      <c r="W279" s="19" t="str">
        <f>MID(Main!AQ96,22,1)</f>
        <v>M</v>
      </c>
      <c r="X279" s="19" t="str">
        <f>MID(Main!AQ96,23,1)</f>
        <v>A</v>
      </c>
      <c r="Y279" s="19" t="str">
        <f>MID(Main!AQ96,24,1)</f>
        <v>N</v>
      </c>
      <c r="Z279" s="19" t="str">
        <f>MID(Main!AQ96,25,1)</f>
        <v>A</v>
      </c>
      <c r="AA279" s="19" t="str">
        <f>MID(Main!AQ96,26,1)</f>
        <v>I</v>
      </c>
      <c r="AB279" s="19" t="str">
        <f>MID(Main!AQ96,27,1)</f>
        <v>A</v>
      </c>
      <c r="AC279" s="19" t="str">
        <f>MID(Main!AQ96,28,1)</f>
        <v>H</v>
      </c>
      <c r="AD279" s="19" t="str">
        <f>MID(Main!AQ96,29,1)</f>
        <v/>
      </c>
      <c r="AE279" s="19" t="str">
        <f>MID(Main!AQ96,30,1)</f>
        <v/>
      </c>
      <c r="AF279" s="19" t="str">
        <f>MID(Main!AQ96,31,1)</f>
        <v/>
      </c>
      <c r="AG279" s="19" t="str">
        <f>MID(Main!AQ96,32,1)</f>
        <v/>
      </c>
      <c r="AH279" s="19" t="str">
        <f>MID(Main!AQ96,33,1)</f>
        <v/>
      </c>
      <c r="AI279" s="19" t="str">
        <f>MID(Main!AQ96,34,1)</f>
        <v/>
      </c>
      <c r="AJ279" s="19" t="str">
        <f>MID(Main!AQ96,35,1)</f>
        <v/>
      </c>
      <c r="AK279" s="19" t="str">
        <f>MID(Main!AQ96,36,1)</f>
        <v/>
      </c>
      <c r="AL279" s="19" t="str">
        <f>MID(Main!AQ96,37,1)</f>
        <v/>
      </c>
      <c r="AM279" s="19" t="str">
        <f>MID(Main!AQ96,38,1)</f>
        <v/>
      </c>
      <c r="AN279" s="19" t="str">
        <f>MID(Main!AQ96,39,1)</f>
        <v/>
      </c>
      <c r="AO279" s="19" t="str">
        <f>MID(Main!AQ96,40,1)</f>
        <v/>
      </c>
      <c r="AP279" s="19" t="str">
        <f>MID(Main!AQ96,41,1)</f>
        <v/>
      </c>
      <c r="AQ279" s="19" t="str">
        <f>MID(Main!AQ96,42,1)</f>
        <v/>
      </c>
      <c r="AR279" s="195"/>
      <c r="AS279" s="195"/>
      <c r="AT279" s="195"/>
      <c r="AU279" s="195"/>
      <c r="AV279" s="195"/>
      <c r="AW279" s="195"/>
      <c r="AX279" s="195"/>
      <c r="AY279" s="195"/>
      <c r="AZ279" s="195"/>
      <c r="BA279" s="195"/>
      <c r="BB279" s="195"/>
      <c r="BC279" s="195"/>
      <c r="BD279" s="195"/>
      <c r="BE279" s="195"/>
      <c r="BF279" s="195"/>
      <c r="BG279" s="195"/>
      <c r="BH279" s="195"/>
      <c r="BI279" s="198"/>
    </row>
    <row r="280" spans="1:61" ht="15" customHeight="1">
      <c r="A280" s="202"/>
      <c r="B280" s="20" t="str">
        <f>MID(Main!AR96,1,1)</f>
        <v>J</v>
      </c>
      <c r="C280" s="20" t="str">
        <f>MID(Main!AR96,2,1)</f>
        <v>U</v>
      </c>
      <c r="D280" s="20" t="str">
        <f>MID(Main!AR96,3,1)</f>
        <v>V</v>
      </c>
      <c r="E280" s="20" t="str">
        <f>MID(Main!AR96,4,1)</f>
        <v>A</v>
      </c>
      <c r="F280" s="20" t="str">
        <f>MID(Main!AR96,5,1)</f>
        <v>L</v>
      </c>
      <c r="G280" s="20" t="str">
        <f>MID(Main!AR96,6,1)</f>
        <v>A</v>
      </c>
      <c r="H280" s="20" t="str">
        <f>MID(Main!AR96,7,1)</f>
        <v>D</v>
      </c>
      <c r="I280" s="20" t="str">
        <f>MID(Main!AR96,8,1)</f>
        <v>E</v>
      </c>
      <c r="J280" s="20" t="str">
        <f>MID(Main!AR96,9,1)</f>
        <v>E</v>
      </c>
      <c r="K280" s="20" t="str">
        <f>MID(Main!AR96,10,1)</f>
        <v>N</v>
      </c>
      <c r="L280" s="20" t="str">
        <f>MID(Main!AR96,11,1)</f>
        <v>E</v>
      </c>
      <c r="M280" s="20" t="str">
        <f>MID(Main!AR96,12,1)</f>
        <v xml:space="preserve"> </v>
      </c>
      <c r="N280" s="20" t="str">
        <f>MID(Main!AR96,13,1)</f>
        <v>N</v>
      </c>
      <c r="O280" s="20" t="str">
        <f>MID(Main!AR96,14,1)</f>
        <v>A</v>
      </c>
      <c r="P280" s="20" t="str">
        <f>MID(Main!AR96,15,1)</f>
        <v>G</v>
      </c>
      <c r="Q280" s="20" t="str">
        <f>MID(Main!AR96,16,1)</f>
        <v>A</v>
      </c>
      <c r="R280" s="20" t="str">
        <f>MID(Main!AR96,17,1)</f>
        <v>M</v>
      </c>
      <c r="S280" s="20" t="str">
        <f>MID(Main!AR96,18,1)</f>
        <v>A</v>
      </c>
      <c r="T280" s="20" t="str">
        <f>MID(Main!AR96,19,1)</f>
        <v>N</v>
      </c>
      <c r="U280" s="20" t="str">
        <f>MID(Main!AR96,20,1)</f>
        <v>I</v>
      </c>
      <c r="V280" s="20" t="str">
        <f>MID(Main!AR96,21,1)</f>
        <v/>
      </c>
      <c r="W280" s="20" t="str">
        <f>MID(Main!AR96,22,1)</f>
        <v/>
      </c>
      <c r="X280" s="20" t="str">
        <f>MID(Main!AR96,23,1)</f>
        <v/>
      </c>
      <c r="Y280" s="20" t="str">
        <f>MID(Main!AR96,24,1)</f>
        <v/>
      </c>
      <c r="Z280" s="20" t="str">
        <f>MID(Main!AR96,25,1)</f>
        <v/>
      </c>
      <c r="AA280" s="20" t="str">
        <f>MID(Main!AR96,26,1)</f>
        <v/>
      </c>
      <c r="AB280" s="20" t="str">
        <f>MID(Main!AR96,27,1)</f>
        <v/>
      </c>
      <c r="AC280" s="20" t="str">
        <f>MID(Main!AR96,28,1)</f>
        <v/>
      </c>
      <c r="AD280" s="20" t="str">
        <f>MID(Main!AR96,29,1)</f>
        <v/>
      </c>
      <c r="AE280" s="20" t="str">
        <f>MID(Main!AR96,30,1)</f>
        <v/>
      </c>
      <c r="AF280" s="20" t="str">
        <f>MID(Main!AR96,31,1)</f>
        <v/>
      </c>
      <c r="AG280" s="20" t="str">
        <f>MID(Main!AR96,32,1)</f>
        <v/>
      </c>
      <c r="AH280" s="20" t="str">
        <f>MID(Main!AR96,33,1)</f>
        <v/>
      </c>
      <c r="AI280" s="20" t="str">
        <f>MID(Main!AR96,34,1)</f>
        <v/>
      </c>
      <c r="AJ280" s="20" t="str">
        <f>MID(Main!AR96,35,1)</f>
        <v/>
      </c>
      <c r="AK280" s="20" t="str">
        <f>MID(Main!AR96,36,1)</f>
        <v/>
      </c>
      <c r="AL280" s="20" t="str">
        <f>MID(Main!AR96,37,1)</f>
        <v/>
      </c>
      <c r="AM280" s="20" t="str">
        <f>MID(Main!AR96,38,1)</f>
        <v/>
      </c>
      <c r="AN280" s="20" t="str">
        <f>MID(Main!AR96,39,1)</f>
        <v/>
      </c>
      <c r="AO280" s="20" t="str">
        <f>MID(Main!AR96,40,1)</f>
        <v/>
      </c>
      <c r="AP280" s="20" t="str">
        <f>MID(Main!AR96,41,1)</f>
        <v/>
      </c>
      <c r="AQ280" s="20" t="str">
        <f>MID(Main!AR96,42,1)</f>
        <v/>
      </c>
      <c r="AR280" s="196"/>
      <c r="AS280" s="196"/>
      <c r="AT280" s="196"/>
      <c r="AU280" s="196"/>
      <c r="AV280" s="196"/>
      <c r="AW280" s="196"/>
      <c r="AX280" s="196"/>
      <c r="AY280" s="196"/>
      <c r="AZ280" s="196"/>
      <c r="BA280" s="196"/>
      <c r="BB280" s="196"/>
      <c r="BC280" s="196"/>
      <c r="BD280" s="196"/>
      <c r="BE280" s="196"/>
      <c r="BF280" s="196"/>
      <c r="BG280" s="196"/>
      <c r="BH280" s="196"/>
      <c r="BI280" s="199"/>
    </row>
    <row r="281" spans="1:61" ht="15" customHeight="1">
      <c r="A281" s="200">
        <f>IF(AR281="","",SUBTOTAL(103,$AR$8:AR281))</f>
        <v>92</v>
      </c>
      <c r="B281" s="18" t="str">
        <f>MID(Main!AP97,1,1)</f>
        <v>K</v>
      </c>
      <c r="C281" s="18" t="str">
        <f>MID(Main!AP97,2,1)</f>
        <v>A</v>
      </c>
      <c r="D281" s="18" t="str">
        <f>MID(Main!AP97,3,1)</f>
        <v>I</v>
      </c>
      <c r="E281" s="18" t="str">
        <f>MID(Main!AP97,4,1)</f>
        <v>K</v>
      </c>
      <c r="F281" s="18" t="str">
        <f>MID(Main!AP97,5,1)</f>
        <v>A</v>
      </c>
      <c r="G281" s="18" t="str">
        <f>MID(Main!AP97,6,1)</f>
        <v>P</v>
      </c>
      <c r="H281" s="18" t="str">
        <f>MID(Main!AP97,7,1)</f>
        <v>A</v>
      </c>
      <c r="I281" s="18" t="str">
        <f>MID(Main!AP97,8,1)</f>
        <v>L</v>
      </c>
      <c r="J281" s="18" t="str">
        <f>MID(Main!AP97,9,1)</f>
        <v>L</v>
      </c>
      <c r="K281" s="18" t="str">
        <f>MID(Main!AP97,10,1)</f>
        <v>I</v>
      </c>
      <c r="L281" s="18" t="str">
        <f>MID(Main!AP97,11,1)</f>
        <v xml:space="preserve"> </v>
      </c>
      <c r="M281" s="18" t="str">
        <f>MID(Main!AP97,12,1)</f>
        <v>B</v>
      </c>
      <c r="N281" s="18" t="str">
        <f>MID(Main!AP97,13,1)</f>
        <v>H</v>
      </c>
      <c r="O281" s="18" t="str">
        <f>MID(Main!AP97,14,1)</f>
        <v>U</v>
      </c>
      <c r="P281" s="18" t="str">
        <f>MID(Main!AP97,15,1)</f>
        <v>V</v>
      </c>
      <c r="Q281" s="18" t="str">
        <f>MID(Main!AP97,16,1)</f>
        <v>A</v>
      </c>
      <c r="R281" s="18" t="str">
        <f>MID(Main!AP97,17,1)</f>
        <v>N</v>
      </c>
      <c r="S281" s="18" t="str">
        <f>MID(Main!AP97,18,1)</f>
        <v>A</v>
      </c>
      <c r="T281" s="18" t="str">
        <f>MID(Main!AP97,19,1)</f>
        <v xml:space="preserve"> </v>
      </c>
      <c r="U281" s="18" t="str">
        <f>MID(Main!AP97,20,1)</f>
        <v>C</v>
      </c>
      <c r="V281" s="18" t="str">
        <f>MID(Main!AP97,21,1)</f>
        <v>H</v>
      </c>
      <c r="W281" s="18" t="str">
        <f>MID(Main!AP97,22,1)</f>
        <v>A</v>
      </c>
      <c r="X281" s="18" t="str">
        <f>MID(Main!AP97,23,1)</f>
        <v>N</v>
      </c>
      <c r="Y281" s="18" t="str">
        <f>MID(Main!AP97,24,1)</f>
        <v>D</v>
      </c>
      <c r="Z281" s="18" t="str">
        <f>MID(Main!AP97,25,1)</f>
        <v>R</v>
      </c>
      <c r="AA281" s="18" t="str">
        <f>MID(Main!AP97,26,1)</f>
        <v>A</v>
      </c>
      <c r="AB281" s="18" t="str">
        <f>MID(Main!AP97,27,1)</f>
        <v/>
      </c>
      <c r="AC281" s="18" t="str">
        <f>MID(Main!AP97,28,1)</f>
        <v/>
      </c>
      <c r="AD281" s="18" t="str">
        <f>MID(Main!AP97,29,1)</f>
        <v/>
      </c>
      <c r="AE281" s="18" t="str">
        <f>MID(Main!AP97,30,1)</f>
        <v/>
      </c>
      <c r="AF281" s="18" t="str">
        <f>MID(Main!AP97,31,1)</f>
        <v/>
      </c>
      <c r="AG281" s="18" t="str">
        <f>MID(Main!AP97,32,1)</f>
        <v/>
      </c>
      <c r="AH281" s="18" t="str">
        <f>MID(Main!AP97,33,1)</f>
        <v/>
      </c>
      <c r="AI281" s="18" t="str">
        <f>MID(Main!AP97,34,1)</f>
        <v/>
      </c>
      <c r="AJ281" s="18" t="str">
        <f>MID(Main!AP97,35,1)</f>
        <v/>
      </c>
      <c r="AK281" s="18" t="str">
        <f>MID(Main!AP97,36,1)</f>
        <v/>
      </c>
      <c r="AL281" s="18" t="str">
        <f>MID(Main!AP97,37,1)</f>
        <v/>
      </c>
      <c r="AM281" s="18" t="str">
        <f>MID(Main!AP97,38,1)</f>
        <v/>
      </c>
      <c r="AN281" s="18" t="str">
        <f>MID(Main!AP97,39,1)</f>
        <v/>
      </c>
      <c r="AO281" s="18" t="str">
        <f>MID(Main!AP97,40,1)</f>
        <v/>
      </c>
      <c r="AP281" s="18" t="str">
        <f>MID(Main!AP97,41,1)</f>
        <v/>
      </c>
      <c r="AQ281" s="18" t="str">
        <f>MID(Main!AP97,42,1)</f>
        <v/>
      </c>
      <c r="AR281" s="194" t="str">
        <f>IF(Main!W97="","",Main!W97)</f>
        <v>B</v>
      </c>
      <c r="AS281" s="194" t="str">
        <f>IF(Main!X97="","",Main!X97)</f>
        <v/>
      </c>
      <c r="AT281" s="194" t="str">
        <f>IF(Main!Y97="","",Main!Y97)</f>
        <v/>
      </c>
      <c r="AU281" s="194" t="str">
        <f>IF(Main!Z97="","",Main!Z97)</f>
        <v>01</v>
      </c>
      <c r="AV281" s="194" t="str">
        <f>IF(Main!AA97="","",Main!AA97)</f>
        <v>07</v>
      </c>
      <c r="AW281" s="194" t="str">
        <f>IF(Main!AB97="","",Main!AB97)</f>
        <v>2080</v>
      </c>
      <c r="AX281" s="194" t="str">
        <f>IF(Main!AC97="","",Main!AC97)</f>
        <v>A</v>
      </c>
      <c r="AY281" s="194" t="str">
        <f>IF(Main!AD97="","",Main!AD97)</f>
        <v>01T</v>
      </c>
      <c r="AZ281" s="194" t="str">
        <f>IF(Main!AE97="","",Main!AE97)</f>
        <v>02T</v>
      </c>
      <c r="BA281" s="194" t="str">
        <f>IF(Main!AF97="","",Main!AF97)</f>
        <v>09H</v>
      </c>
      <c r="BB281" s="194" t="str">
        <f>IF(Main!AG97="","",Main!AG97)</f>
        <v>29E</v>
      </c>
      <c r="BC281" s="194" t="str">
        <f>IF(Main!AH97="","",Main!AH97)</f>
        <v>E</v>
      </c>
      <c r="BD281" s="194" t="str">
        <f>IF(Main!AI97="","",Main!AI97)</f>
        <v>15E</v>
      </c>
      <c r="BE281" s="194" t="str">
        <f>IF(Main!AJ97="","",Main!AJ97)</f>
        <v>19E</v>
      </c>
      <c r="BF281" s="194" t="str">
        <f>IF(Main!AK97="","",Main!AK97)</f>
        <v>21E</v>
      </c>
      <c r="BG281" s="194">
        <f>IF(Main!AL97="","",Main!AL97)</f>
        <v>6</v>
      </c>
      <c r="BH281" s="194" t="str">
        <f>IF(Main!AM97="","",Main!AM97)</f>
        <v/>
      </c>
      <c r="BI281" s="197" t="str">
        <f>IF(Main!AN97="","",Main!AN97)</f>
        <v>Fee Paid Rs: 125</v>
      </c>
    </row>
    <row r="282" spans="1:61" ht="15" customHeight="1">
      <c r="A282" s="201"/>
      <c r="B282" s="19" t="str">
        <f>MID(Main!AQ97,1,1)</f>
        <v>K</v>
      </c>
      <c r="C282" s="19" t="str">
        <f>MID(Main!AQ97,2,1)</f>
        <v>A</v>
      </c>
      <c r="D282" s="19" t="str">
        <f>MID(Main!AQ97,3,1)</f>
        <v>I</v>
      </c>
      <c r="E282" s="19" t="str">
        <f>MID(Main!AQ97,4,1)</f>
        <v>K</v>
      </c>
      <c r="F282" s="19" t="str">
        <f>MID(Main!AQ97,5,1)</f>
        <v>A</v>
      </c>
      <c r="G282" s="19" t="str">
        <f>MID(Main!AQ97,6,1)</f>
        <v>P</v>
      </c>
      <c r="H282" s="19" t="str">
        <f>MID(Main!AQ97,7,1)</f>
        <v>A</v>
      </c>
      <c r="I282" s="19" t="str">
        <f>MID(Main!AQ97,8,1)</f>
        <v>L</v>
      </c>
      <c r="J282" s="19" t="str">
        <f>MID(Main!AQ97,9,1)</f>
        <v>L</v>
      </c>
      <c r="K282" s="19" t="str">
        <f>MID(Main!AQ97,10,1)</f>
        <v>I</v>
      </c>
      <c r="L282" s="19" t="str">
        <f>MID(Main!AQ97,11,1)</f>
        <v xml:space="preserve"> </v>
      </c>
      <c r="M282" s="19" t="str">
        <f>MID(Main!AQ97,12,1)</f>
        <v>V</v>
      </c>
      <c r="N282" s="19" t="str">
        <f>MID(Main!AQ97,13,1)</f>
        <v>E</v>
      </c>
      <c r="O282" s="19" t="str">
        <f>MID(Main!AQ97,14,1)</f>
        <v>N</v>
      </c>
      <c r="P282" s="19" t="str">
        <f>MID(Main!AQ97,15,1)</f>
        <v>K</v>
      </c>
      <c r="Q282" s="19" t="str">
        <f>MID(Main!AQ97,16,1)</f>
        <v>A</v>
      </c>
      <c r="R282" s="19" t="str">
        <f>MID(Main!AQ97,17,1)</f>
        <v>T</v>
      </c>
      <c r="S282" s="19" t="str">
        <f>MID(Main!AQ97,18,1)</f>
        <v>A</v>
      </c>
      <c r="T282" s="19" t="str">
        <f>MID(Main!AQ97,19,1)</f>
        <v>R</v>
      </c>
      <c r="U282" s="19" t="str">
        <f>MID(Main!AQ97,20,1)</f>
        <v>A</v>
      </c>
      <c r="V282" s="19" t="str">
        <f>MID(Main!AQ97,21,1)</f>
        <v>M</v>
      </c>
      <c r="W282" s="19" t="str">
        <f>MID(Main!AQ97,22,1)</f>
        <v>A</v>
      </c>
      <c r="X282" s="19" t="str">
        <f>MID(Main!AQ97,23,1)</f>
        <v>N</v>
      </c>
      <c r="Y282" s="19" t="str">
        <f>MID(Main!AQ97,24,1)</f>
        <v>A</v>
      </c>
      <c r="Z282" s="19" t="str">
        <f>MID(Main!AQ97,25,1)</f>
        <v>I</v>
      </c>
      <c r="AA282" s="19" t="str">
        <f>MID(Main!AQ97,26,1)</f>
        <v>A</v>
      </c>
      <c r="AB282" s="19" t="str">
        <f>MID(Main!AQ97,27,1)</f>
        <v>H</v>
      </c>
      <c r="AC282" s="19" t="str">
        <f>MID(Main!AQ97,28,1)</f>
        <v/>
      </c>
      <c r="AD282" s="19" t="str">
        <f>MID(Main!AQ97,29,1)</f>
        <v/>
      </c>
      <c r="AE282" s="19" t="str">
        <f>MID(Main!AQ97,30,1)</f>
        <v/>
      </c>
      <c r="AF282" s="19" t="str">
        <f>MID(Main!AQ97,31,1)</f>
        <v/>
      </c>
      <c r="AG282" s="19" t="str">
        <f>MID(Main!AQ97,32,1)</f>
        <v/>
      </c>
      <c r="AH282" s="19" t="str">
        <f>MID(Main!AQ97,33,1)</f>
        <v/>
      </c>
      <c r="AI282" s="19" t="str">
        <f>MID(Main!AQ97,34,1)</f>
        <v/>
      </c>
      <c r="AJ282" s="19" t="str">
        <f>MID(Main!AQ97,35,1)</f>
        <v/>
      </c>
      <c r="AK282" s="19" t="str">
        <f>MID(Main!AQ97,36,1)</f>
        <v/>
      </c>
      <c r="AL282" s="19" t="str">
        <f>MID(Main!AQ97,37,1)</f>
        <v/>
      </c>
      <c r="AM282" s="19" t="str">
        <f>MID(Main!AQ97,38,1)</f>
        <v/>
      </c>
      <c r="AN282" s="19" t="str">
        <f>MID(Main!AQ97,39,1)</f>
        <v/>
      </c>
      <c r="AO282" s="19" t="str">
        <f>MID(Main!AQ97,40,1)</f>
        <v/>
      </c>
      <c r="AP282" s="19" t="str">
        <f>MID(Main!AQ97,41,1)</f>
        <v/>
      </c>
      <c r="AQ282" s="19" t="str">
        <f>MID(Main!AQ97,42,1)</f>
        <v/>
      </c>
      <c r="AR282" s="195"/>
      <c r="AS282" s="195"/>
      <c r="AT282" s="195"/>
      <c r="AU282" s="195"/>
      <c r="AV282" s="195"/>
      <c r="AW282" s="195"/>
      <c r="AX282" s="195"/>
      <c r="AY282" s="195"/>
      <c r="AZ282" s="195"/>
      <c r="BA282" s="195"/>
      <c r="BB282" s="195"/>
      <c r="BC282" s="195"/>
      <c r="BD282" s="195"/>
      <c r="BE282" s="195"/>
      <c r="BF282" s="195"/>
      <c r="BG282" s="195"/>
      <c r="BH282" s="195"/>
      <c r="BI282" s="198"/>
    </row>
    <row r="283" spans="1:61" ht="15" customHeight="1">
      <c r="A283" s="202"/>
      <c r="B283" s="20" t="str">
        <f>MID(Main!AR97,1,1)</f>
        <v>K</v>
      </c>
      <c r="C283" s="20" t="str">
        <f>MID(Main!AR97,2,1)</f>
        <v>A</v>
      </c>
      <c r="D283" s="20" t="str">
        <f>MID(Main!AR97,3,1)</f>
        <v>I</v>
      </c>
      <c r="E283" s="20" t="str">
        <f>MID(Main!AR97,4,1)</f>
        <v>K</v>
      </c>
      <c r="F283" s="20" t="str">
        <f>MID(Main!AR97,5,1)</f>
        <v>A</v>
      </c>
      <c r="G283" s="20" t="str">
        <f>MID(Main!AR97,6,1)</f>
        <v>P</v>
      </c>
      <c r="H283" s="20" t="str">
        <f>MID(Main!AR97,7,1)</f>
        <v>A</v>
      </c>
      <c r="I283" s="20" t="str">
        <f>MID(Main!AR97,8,1)</f>
        <v>L</v>
      </c>
      <c r="J283" s="20" t="str">
        <f>MID(Main!AR97,9,1)</f>
        <v>L</v>
      </c>
      <c r="K283" s="20" t="str">
        <f>MID(Main!AR97,10,1)</f>
        <v>I</v>
      </c>
      <c r="L283" s="20" t="str">
        <f>MID(Main!AR97,11,1)</f>
        <v xml:space="preserve"> </v>
      </c>
      <c r="M283" s="20" t="str">
        <f>MID(Main!AR97,12,1)</f>
        <v>N</v>
      </c>
      <c r="N283" s="20" t="str">
        <f>MID(Main!AR97,13,1)</f>
        <v>A</v>
      </c>
      <c r="O283" s="20" t="str">
        <f>MID(Main!AR97,14,1)</f>
        <v>G</v>
      </c>
      <c r="P283" s="20" t="str">
        <f>MID(Main!AR97,15,1)</f>
        <v>A</v>
      </c>
      <c r="Q283" s="20" t="str">
        <f>MID(Main!AR97,16,1)</f>
        <v>M</v>
      </c>
      <c r="R283" s="20" t="str">
        <f>MID(Main!AR97,17,1)</f>
        <v>A</v>
      </c>
      <c r="S283" s="20" t="str">
        <f>MID(Main!AR97,18,1)</f>
        <v>N</v>
      </c>
      <c r="T283" s="20" t="str">
        <f>MID(Main!AR97,19,1)</f>
        <v>I</v>
      </c>
      <c r="U283" s="20" t="str">
        <f>MID(Main!AR97,20,1)</f>
        <v/>
      </c>
      <c r="V283" s="20" t="str">
        <f>MID(Main!AR97,21,1)</f>
        <v/>
      </c>
      <c r="W283" s="20" t="str">
        <f>MID(Main!AR97,22,1)</f>
        <v/>
      </c>
      <c r="X283" s="20" t="str">
        <f>MID(Main!AR97,23,1)</f>
        <v/>
      </c>
      <c r="Y283" s="20" t="str">
        <f>MID(Main!AR97,24,1)</f>
        <v/>
      </c>
      <c r="Z283" s="20" t="str">
        <f>MID(Main!AR97,25,1)</f>
        <v/>
      </c>
      <c r="AA283" s="20" t="str">
        <f>MID(Main!AR97,26,1)</f>
        <v/>
      </c>
      <c r="AB283" s="20" t="str">
        <f>MID(Main!AR97,27,1)</f>
        <v/>
      </c>
      <c r="AC283" s="20" t="str">
        <f>MID(Main!AR97,28,1)</f>
        <v/>
      </c>
      <c r="AD283" s="20" t="str">
        <f>MID(Main!AR97,29,1)</f>
        <v/>
      </c>
      <c r="AE283" s="20" t="str">
        <f>MID(Main!AR97,30,1)</f>
        <v/>
      </c>
      <c r="AF283" s="20" t="str">
        <f>MID(Main!AR97,31,1)</f>
        <v/>
      </c>
      <c r="AG283" s="20" t="str">
        <f>MID(Main!AR97,32,1)</f>
        <v/>
      </c>
      <c r="AH283" s="20" t="str">
        <f>MID(Main!AR97,33,1)</f>
        <v/>
      </c>
      <c r="AI283" s="20" t="str">
        <f>MID(Main!AR97,34,1)</f>
        <v/>
      </c>
      <c r="AJ283" s="20" t="str">
        <f>MID(Main!AR97,35,1)</f>
        <v/>
      </c>
      <c r="AK283" s="20" t="str">
        <f>MID(Main!AR97,36,1)</f>
        <v/>
      </c>
      <c r="AL283" s="20" t="str">
        <f>MID(Main!AR97,37,1)</f>
        <v/>
      </c>
      <c r="AM283" s="20" t="str">
        <f>MID(Main!AR97,38,1)</f>
        <v/>
      </c>
      <c r="AN283" s="20" t="str">
        <f>MID(Main!AR97,39,1)</f>
        <v/>
      </c>
      <c r="AO283" s="20" t="str">
        <f>MID(Main!AR97,40,1)</f>
        <v/>
      </c>
      <c r="AP283" s="20" t="str">
        <f>MID(Main!AR97,41,1)</f>
        <v/>
      </c>
      <c r="AQ283" s="20" t="str">
        <f>MID(Main!AR97,42,1)</f>
        <v/>
      </c>
      <c r="AR283" s="196"/>
      <c r="AS283" s="196"/>
      <c r="AT283" s="196"/>
      <c r="AU283" s="196"/>
      <c r="AV283" s="196"/>
      <c r="AW283" s="196"/>
      <c r="AX283" s="196"/>
      <c r="AY283" s="196"/>
      <c r="AZ283" s="196"/>
      <c r="BA283" s="196"/>
      <c r="BB283" s="196"/>
      <c r="BC283" s="196"/>
      <c r="BD283" s="196"/>
      <c r="BE283" s="196"/>
      <c r="BF283" s="196"/>
      <c r="BG283" s="196"/>
      <c r="BH283" s="196"/>
      <c r="BI283" s="199"/>
    </row>
    <row r="284" spans="1:61" ht="15" customHeight="1">
      <c r="A284" s="200">
        <f>IF(AR284="","",SUBTOTAL(103,$AR$8:AR284))</f>
        <v>93</v>
      </c>
      <c r="B284" s="18" t="str">
        <f>MID(Main!AP98,1,1)</f>
        <v>E</v>
      </c>
      <c r="C284" s="18" t="str">
        <f>MID(Main!AP98,2,1)</f>
        <v>D</v>
      </c>
      <c r="D284" s="18" t="str">
        <f>MID(Main!AP98,3,1)</f>
        <v>U</v>
      </c>
      <c r="E284" s="18" t="str">
        <f>MID(Main!AP98,4,1)</f>
        <v>R</v>
      </c>
      <c r="F284" s="18" t="str">
        <f>MID(Main!AP98,5,1)</f>
        <v>I</v>
      </c>
      <c r="G284" s="18" t="str">
        <f>MID(Main!AP98,6,1)</f>
        <v xml:space="preserve"> </v>
      </c>
      <c r="H284" s="18" t="str">
        <f>MID(Main!AP98,7,1)</f>
        <v>C</v>
      </c>
      <c r="I284" s="18" t="str">
        <f>MID(Main!AP98,8,1)</f>
        <v>H</v>
      </c>
      <c r="J284" s="18" t="str">
        <f>MID(Main!AP98,9,1)</f>
        <v>A</v>
      </c>
      <c r="K284" s="18" t="str">
        <f>MID(Main!AP98,10,1)</f>
        <v>I</v>
      </c>
      <c r="L284" s="18" t="str">
        <f>MID(Main!AP98,11,1)</f>
        <v>T</v>
      </c>
      <c r="M284" s="18" t="str">
        <f>MID(Main!AP98,12,1)</f>
        <v>A</v>
      </c>
      <c r="N284" s="18" t="str">
        <f>MID(Main!AP98,13,1)</f>
        <v>N</v>
      </c>
      <c r="O284" s="18" t="str">
        <f>MID(Main!AP98,14,1)</f>
        <v>Y</v>
      </c>
      <c r="P284" s="18" t="str">
        <f>MID(Main!AP98,15,1)</f>
        <v>A</v>
      </c>
      <c r="Q284" s="18" t="str">
        <f>MID(Main!AP98,16,1)</f>
        <v xml:space="preserve"> </v>
      </c>
      <c r="R284" s="18" t="str">
        <f>MID(Main!AP98,17,1)</f>
        <v>K</v>
      </c>
      <c r="S284" s="18" t="str">
        <f>MID(Main!AP98,18,1)</f>
        <v>U</v>
      </c>
      <c r="T284" s="18" t="str">
        <f>MID(Main!AP98,19,1)</f>
        <v>M</v>
      </c>
      <c r="U284" s="18" t="str">
        <f>MID(Main!AP98,20,1)</f>
        <v>A</v>
      </c>
      <c r="V284" s="18" t="str">
        <f>MID(Main!AP98,21,1)</f>
        <v>R</v>
      </c>
      <c r="W284" s="18" t="str">
        <f>MID(Main!AP98,22,1)</f>
        <v/>
      </c>
      <c r="X284" s="18" t="str">
        <f>MID(Main!AP98,23,1)</f>
        <v/>
      </c>
      <c r="Y284" s="18" t="str">
        <f>MID(Main!AP98,24,1)</f>
        <v/>
      </c>
      <c r="Z284" s="18" t="str">
        <f>MID(Main!AP98,25,1)</f>
        <v/>
      </c>
      <c r="AA284" s="18" t="str">
        <f>MID(Main!AP98,26,1)</f>
        <v/>
      </c>
      <c r="AB284" s="18" t="str">
        <f>MID(Main!AP98,27,1)</f>
        <v/>
      </c>
      <c r="AC284" s="18" t="str">
        <f>MID(Main!AP98,28,1)</f>
        <v/>
      </c>
      <c r="AD284" s="18" t="str">
        <f>MID(Main!AP98,29,1)</f>
        <v/>
      </c>
      <c r="AE284" s="18" t="str">
        <f>MID(Main!AP98,30,1)</f>
        <v/>
      </c>
      <c r="AF284" s="18" t="str">
        <f>MID(Main!AP98,31,1)</f>
        <v/>
      </c>
      <c r="AG284" s="18" t="str">
        <f>MID(Main!AP98,32,1)</f>
        <v/>
      </c>
      <c r="AH284" s="18" t="str">
        <f>MID(Main!AP98,33,1)</f>
        <v/>
      </c>
      <c r="AI284" s="18" t="str">
        <f>MID(Main!AP98,34,1)</f>
        <v/>
      </c>
      <c r="AJ284" s="18" t="str">
        <f>MID(Main!AP98,35,1)</f>
        <v/>
      </c>
      <c r="AK284" s="18" t="str">
        <f>MID(Main!AP98,36,1)</f>
        <v/>
      </c>
      <c r="AL284" s="18" t="str">
        <f>MID(Main!AP98,37,1)</f>
        <v/>
      </c>
      <c r="AM284" s="18" t="str">
        <f>MID(Main!AP98,38,1)</f>
        <v/>
      </c>
      <c r="AN284" s="18" t="str">
        <f>MID(Main!AP98,39,1)</f>
        <v/>
      </c>
      <c r="AO284" s="18" t="str">
        <f>MID(Main!AP98,40,1)</f>
        <v/>
      </c>
      <c r="AP284" s="18" t="str">
        <f>MID(Main!AP98,41,1)</f>
        <v/>
      </c>
      <c r="AQ284" s="18" t="str">
        <f>MID(Main!AP98,42,1)</f>
        <v/>
      </c>
      <c r="AR284" s="194" t="str">
        <f>IF(Main!W98="","",Main!W98)</f>
        <v>B</v>
      </c>
      <c r="AS284" s="194" t="str">
        <f>IF(Main!X98="","",Main!X98)</f>
        <v/>
      </c>
      <c r="AT284" s="194" t="str">
        <f>IF(Main!Y98="","",Main!Y98)</f>
        <v/>
      </c>
      <c r="AU284" s="194" t="str">
        <f>IF(Main!Z98="","",Main!Z98)</f>
        <v>01</v>
      </c>
      <c r="AV284" s="194" t="str">
        <f>IF(Main!AA98="","",Main!AA98)</f>
        <v>07</v>
      </c>
      <c r="AW284" s="194" t="str">
        <f>IF(Main!AB98="","",Main!AB98)</f>
        <v>2081</v>
      </c>
      <c r="AX284" s="194" t="str">
        <f>IF(Main!AC98="","",Main!AC98)</f>
        <v>A</v>
      </c>
      <c r="AY284" s="194" t="str">
        <f>IF(Main!AD98="","",Main!AD98)</f>
        <v>01T</v>
      </c>
      <c r="AZ284" s="194" t="str">
        <f>IF(Main!AE98="","",Main!AE98)</f>
        <v>02T</v>
      </c>
      <c r="BA284" s="194" t="str">
        <f>IF(Main!AF98="","",Main!AF98)</f>
        <v>09H</v>
      </c>
      <c r="BB284" s="194" t="str">
        <f>IF(Main!AG98="","",Main!AG98)</f>
        <v>29E</v>
      </c>
      <c r="BC284" s="194" t="str">
        <f>IF(Main!AH98="","",Main!AH98)</f>
        <v>E</v>
      </c>
      <c r="BD284" s="194" t="str">
        <f>IF(Main!AI98="","",Main!AI98)</f>
        <v>15E</v>
      </c>
      <c r="BE284" s="194" t="str">
        <f>IF(Main!AJ98="","",Main!AJ98)</f>
        <v>19E</v>
      </c>
      <c r="BF284" s="194" t="str">
        <f>IF(Main!AK98="","",Main!AK98)</f>
        <v>21E</v>
      </c>
      <c r="BG284" s="194">
        <f>IF(Main!AL98="","",Main!AL98)</f>
        <v>6</v>
      </c>
      <c r="BH284" s="194" t="str">
        <f>IF(Main!AM98="","",Main!AM98)</f>
        <v/>
      </c>
      <c r="BI284" s="197" t="str">
        <f>IF(Main!AN98="","",Main!AN98)</f>
        <v>Fee Paid Rs: 125</v>
      </c>
    </row>
    <row r="285" spans="1:61" ht="15" customHeight="1">
      <c r="A285" s="201"/>
      <c r="B285" s="19" t="str">
        <f>MID(Main!AQ98,1,1)</f>
        <v>E</v>
      </c>
      <c r="C285" s="19" t="str">
        <f>MID(Main!AQ98,2,1)</f>
        <v>D</v>
      </c>
      <c r="D285" s="19" t="str">
        <f>MID(Main!AQ98,3,1)</f>
        <v>U</v>
      </c>
      <c r="E285" s="19" t="str">
        <f>MID(Main!AQ98,4,1)</f>
        <v>R</v>
      </c>
      <c r="F285" s="19" t="str">
        <f>MID(Main!AQ98,5,1)</f>
        <v>I</v>
      </c>
      <c r="G285" s="19" t="str">
        <f>MID(Main!AQ98,6,1)</f>
        <v xml:space="preserve"> </v>
      </c>
      <c r="H285" s="19" t="str">
        <f>MID(Main!AQ98,7,1)</f>
        <v>V</v>
      </c>
      <c r="I285" s="19" t="str">
        <f>MID(Main!AQ98,8,1)</f>
        <v>E</v>
      </c>
      <c r="J285" s="19" t="str">
        <f>MID(Main!AQ98,9,1)</f>
        <v>N</v>
      </c>
      <c r="K285" s="19" t="str">
        <f>MID(Main!AQ98,10,1)</f>
        <v>K</v>
      </c>
      <c r="L285" s="19" t="str">
        <f>MID(Main!AQ98,11,1)</f>
        <v>A</v>
      </c>
      <c r="M285" s="19" t="str">
        <f>MID(Main!AQ98,12,1)</f>
        <v>T</v>
      </c>
      <c r="N285" s="19" t="str">
        <f>MID(Main!AQ98,13,1)</f>
        <v>A</v>
      </c>
      <c r="O285" s="19" t="str">
        <f>MID(Main!AQ98,14,1)</f>
        <v>R</v>
      </c>
      <c r="P285" s="19" t="str">
        <f>MID(Main!AQ98,15,1)</f>
        <v>A</v>
      </c>
      <c r="Q285" s="19" t="str">
        <f>MID(Main!AQ98,16,1)</f>
        <v>M</v>
      </c>
      <c r="R285" s="19" t="str">
        <f>MID(Main!AQ98,17,1)</f>
        <v>A</v>
      </c>
      <c r="S285" s="19" t="str">
        <f>MID(Main!AQ98,18,1)</f>
        <v>N</v>
      </c>
      <c r="T285" s="19" t="str">
        <f>MID(Main!AQ98,19,1)</f>
        <v>A</v>
      </c>
      <c r="U285" s="19" t="str">
        <f>MID(Main!AQ98,20,1)</f>
        <v>I</v>
      </c>
      <c r="V285" s="19" t="str">
        <f>MID(Main!AQ98,21,1)</f>
        <v>A</v>
      </c>
      <c r="W285" s="19" t="str">
        <f>MID(Main!AQ98,22,1)</f>
        <v>H</v>
      </c>
      <c r="X285" s="19" t="str">
        <f>MID(Main!AQ98,23,1)</f>
        <v/>
      </c>
      <c r="Y285" s="19" t="str">
        <f>MID(Main!AQ98,24,1)</f>
        <v/>
      </c>
      <c r="Z285" s="19" t="str">
        <f>MID(Main!AQ98,25,1)</f>
        <v/>
      </c>
      <c r="AA285" s="19" t="str">
        <f>MID(Main!AQ98,26,1)</f>
        <v/>
      </c>
      <c r="AB285" s="19" t="str">
        <f>MID(Main!AQ98,27,1)</f>
        <v/>
      </c>
      <c r="AC285" s="19" t="str">
        <f>MID(Main!AQ98,28,1)</f>
        <v/>
      </c>
      <c r="AD285" s="19" t="str">
        <f>MID(Main!AQ98,29,1)</f>
        <v/>
      </c>
      <c r="AE285" s="19" t="str">
        <f>MID(Main!AQ98,30,1)</f>
        <v/>
      </c>
      <c r="AF285" s="19" t="str">
        <f>MID(Main!AQ98,31,1)</f>
        <v/>
      </c>
      <c r="AG285" s="19" t="str">
        <f>MID(Main!AQ98,32,1)</f>
        <v/>
      </c>
      <c r="AH285" s="19" t="str">
        <f>MID(Main!AQ98,33,1)</f>
        <v/>
      </c>
      <c r="AI285" s="19" t="str">
        <f>MID(Main!AQ98,34,1)</f>
        <v/>
      </c>
      <c r="AJ285" s="19" t="str">
        <f>MID(Main!AQ98,35,1)</f>
        <v/>
      </c>
      <c r="AK285" s="19" t="str">
        <f>MID(Main!AQ98,36,1)</f>
        <v/>
      </c>
      <c r="AL285" s="19" t="str">
        <f>MID(Main!AQ98,37,1)</f>
        <v/>
      </c>
      <c r="AM285" s="19" t="str">
        <f>MID(Main!AQ98,38,1)</f>
        <v/>
      </c>
      <c r="AN285" s="19" t="str">
        <f>MID(Main!AQ98,39,1)</f>
        <v/>
      </c>
      <c r="AO285" s="19" t="str">
        <f>MID(Main!AQ98,40,1)</f>
        <v/>
      </c>
      <c r="AP285" s="19" t="str">
        <f>MID(Main!AQ98,41,1)</f>
        <v/>
      </c>
      <c r="AQ285" s="19" t="str">
        <f>MID(Main!AQ98,42,1)</f>
        <v/>
      </c>
      <c r="AR285" s="195"/>
      <c r="AS285" s="195"/>
      <c r="AT285" s="195"/>
      <c r="AU285" s="195"/>
      <c r="AV285" s="195"/>
      <c r="AW285" s="195"/>
      <c r="AX285" s="195"/>
      <c r="AY285" s="195"/>
      <c r="AZ285" s="195"/>
      <c r="BA285" s="195"/>
      <c r="BB285" s="195"/>
      <c r="BC285" s="195"/>
      <c r="BD285" s="195"/>
      <c r="BE285" s="195"/>
      <c r="BF285" s="195"/>
      <c r="BG285" s="195"/>
      <c r="BH285" s="195"/>
      <c r="BI285" s="198"/>
    </row>
    <row r="286" spans="1:61" ht="15" customHeight="1">
      <c r="A286" s="202"/>
      <c r="B286" s="20" t="str">
        <f>MID(Main!AR98,1,1)</f>
        <v>E</v>
      </c>
      <c r="C286" s="20" t="str">
        <f>MID(Main!AR98,2,1)</f>
        <v>D</v>
      </c>
      <c r="D286" s="20" t="str">
        <f>MID(Main!AR98,3,1)</f>
        <v>U</v>
      </c>
      <c r="E286" s="20" t="str">
        <f>MID(Main!AR98,4,1)</f>
        <v>R</v>
      </c>
      <c r="F286" s="20" t="str">
        <f>MID(Main!AR98,5,1)</f>
        <v>I</v>
      </c>
      <c r="G286" s="20" t="str">
        <f>MID(Main!AR98,6,1)</f>
        <v xml:space="preserve"> </v>
      </c>
      <c r="H286" s="20" t="str">
        <f>MID(Main!AR98,7,1)</f>
        <v>N</v>
      </c>
      <c r="I286" s="20" t="str">
        <f>MID(Main!AR98,8,1)</f>
        <v>A</v>
      </c>
      <c r="J286" s="20" t="str">
        <f>MID(Main!AR98,9,1)</f>
        <v>G</v>
      </c>
      <c r="K286" s="20" t="str">
        <f>MID(Main!AR98,10,1)</f>
        <v>A</v>
      </c>
      <c r="L286" s="20" t="str">
        <f>MID(Main!AR98,11,1)</f>
        <v>M</v>
      </c>
      <c r="M286" s="20" t="str">
        <f>MID(Main!AR98,12,1)</f>
        <v>A</v>
      </c>
      <c r="N286" s="20" t="str">
        <f>MID(Main!AR98,13,1)</f>
        <v>N</v>
      </c>
      <c r="O286" s="20" t="str">
        <f>MID(Main!AR98,14,1)</f>
        <v>I</v>
      </c>
      <c r="P286" s="20" t="str">
        <f>MID(Main!AR98,15,1)</f>
        <v/>
      </c>
      <c r="Q286" s="20" t="str">
        <f>MID(Main!AR98,16,1)</f>
        <v/>
      </c>
      <c r="R286" s="20" t="str">
        <f>MID(Main!AR98,17,1)</f>
        <v/>
      </c>
      <c r="S286" s="20" t="str">
        <f>MID(Main!AR98,18,1)</f>
        <v/>
      </c>
      <c r="T286" s="20" t="str">
        <f>MID(Main!AR98,19,1)</f>
        <v/>
      </c>
      <c r="U286" s="20" t="str">
        <f>MID(Main!AR98,20,1)</f>
        <v/>
      </c>
      <c r="V286" s="20" t="str">
        <f>MID(Main!AR98,21,1)</f>
        <v/>
      </c>
      <c r="W286" s="20" t="str">
        <f>MID(Main!AR98,22,1)</f>
        <v/>
      </c>
      <c r="X286" s="20" t="str">
        <f>MID(Main!AR98,23,1)</f>
        <v/>
      </c>
      <c r="Y286" s="20" t="str">
        <f>MID(Main!AR98,24,1)</f>
        <v/>
      </c>
      <c r="Z286" s="20" t="str">
        <f>MID(Main!AR98,25,1)</f>
        <v/>
      </c>
      <c r="AA286" s="20" t="str">
        <f>MID(Main!AR98,26,1)</f>
        <v/>
      </c>
      <c r="AB286" s="20" t="str">
        <f>MID(Main!AR98,27,1)</f>
        <v/>
      </c>
      <c r="AC286" s="20" t="str">
        <f>MID(Main!AR98,28,1)</f>
        <v/>
      </c>
      <c r="AD286" s="20" t="str">
        <f>MID(Main!AR98,29,1)</f>
        <v/>
      </c>
      <c r="AE286" s="20" t="str">
        <f>MID(Main!AR98,30,1)</f>
        <v/>
      </c>
      <c r="AF286" s="20" t="str">
        <f>MID(Main!AR98,31,1)</f>
        <v/>
      </c>
      <c r="AG286" s="20" t="str">
        <f>MID(Main!AR98,32,1)</f>
        <v/>
      </c>
      <c r="AH286" s="20" t="str">
        <f>MID(Main!AR98,33,1)</f>
        <v/>
      </c>
      <c r="AI286" s="20" t="str">
        <f>MID(Main!AR98,34,1)</f>
        <v/>
      </c>
      <c r="AJ286" s="20" t="str">
        <f>MID(Main!AR98,35,1)</f>
        <v/>
      </c>
      <c r="AK286" s="20" t="str">
        <f>MID(Main!AR98,36,1)</f>
        <v/>
      </c>
      <c r="AL286" s="20" t="str">
        <f>MID(Main!AR98,37,1)</f>
        <v/>
      </c>
      <c r="AM286" s="20" t="str">
        <f>MID(Main!AR98,38,1)</f>
        <v/>
      </c>
      <c r="AN286" s="20" t="str">
        <f>MID(Main!AR98,39,1)</f>
        <v/>
      </c>
      <c r="AO286" s="20" t="str">
        <f>MID(Main!AR98,40,1)</f>
        <v/>
      </c>
      <c r="AP286" s="20" t="str">
        <f>MID(Main!AR98,41,1)</f>
        <v/>
      </c>
      <c r="AQ286" s="20" t="str">
        <f>MID(Main!AR98,42,1)</f>
        <v/>
      </c>
      <c r="AR286" s="196"/>
      <c r="AS286" s="196"/>
      <c r="AT286" s="196"/>
      <c r="AU286" s="196"/>
      <c r="AV286" s="196"/>
      <c r="AW286" s="196"/>
      <c r="AX286" s="196"/>
      <c r="AY286" s="196"/>
      <c r="AZ286" s="196"/>
      <c r="BA286" s="196"/>
      <c r="BB286" s="196"/>
      <c r="BC286" s="196"/>
      <c r="BD286" s="196"/>
      <c r="BE286" s="196"/>
      <c r="BF286" s="196"/>
      <c r="BG286" s="196"/>
      <c r="BH286" s="196"/>
      <c r="BI286" s="199"/>
    </row>
    <row r="287" spans="1:61" ht="15" customHeight="1">
      <c r="A287" s="200">
        <f>IF(AR287="","",SUBTOTAL(103,$AR$8:AR287))</f>
        <v>94</v>
      </c>
      <c r="B287" s="18" t="str">
        <f>MID(Main!AP99,1,1)</f>
        <v>P</v>
      </c>
      <c r="C287" s="18" t="str">
        <f>MID(Main!AP99,2,1)</f>
        <v>E</v>
      </c>
      <c r="D287" s="18" t="str">
        <f>MID(Main!AP99,3,1)</f>
        <v>L</v>
      </c>
      <c r="E287" s="18" t="str">
        <f>MID(Main!AP99,4,1)</f>
        <v>L</v>
      </c>
      <c r="F287" s="18" t="str">
        <f>MID(Main!AP99,5,1)</f>
        <v>U</v>
      </c>
      <c r="G287" s="18" t="str">
        <f>MID(Main!AP99,6,1)</f>
        <v>R</v>
      </c>
      <c r="H287" s="18" t="str">
        <f>MID(Main!AP99,7,1)</f>
        <v>U</v>
      </c>
      <c r="I287" s="18" t="str">
        <f>MID(Main!AP99,8,1)</f>
        <v xml:space="preserve"> </v>
      </c>
      <c r="J287" s="18" t="str">
        <f>MID(Main!AP99,9,1)</f>
        <v>C</v>
      </c>
      <c r="K287" s="18" t="str">
        <f>MID(Main!AP99,10,1)</f>
        <v>H</v>
      </c>
      <c r="L287" s="18" t="str">
        <f>MID(Main!AP99,11,1)</f>
        <v>A</v>
      </c>
      <c r="M287" s="18" t="str">
        <f>MID(Main!AP99,12,1)</f>
        <v>I</v>
      </c>
      <c r="N287" s="18" t="str">
        <f>MID(Main!AP99,13,1)</f>
        <v>T</v>
      </c>
      <c r="O287" s="18" t="str">
        <f>MID(Main!AP99,14,1)</f>
        <v>H</v>
      </c>
      <c r="P287" s="18" t="str">
        <f>MID(Main!AP99,15,1)</f>
        <v>A</v>
      </c>
      <c r="Q287" s="18" t="str">
        <f>MID(Main!AP99,16,1)</f>
        <v>N</v>
      </c>
      <c r="R287" s="18" t="str">
        <f>MID(Main!AP99,17,1)</f>
        <v>Y</v>
      </c>
      <c r="S287" s="18" t="str">
        <f>MID(Main!AP99,18,1)</f>
        <v>A</v>
      </c>
      <c r="T287" s="18" t="str">
        <f>MID(Main!AP99,19,1)</f>
        <v/>
      </c>
      <c r="U287" s="18" t="str">
        <f>MID(Main!AP99,20,1)</f>
        <v/>
      </c>
      <c r="V287" s="18" t="str">
        <f>MID(Main!AP99,21,1)</f>
        <v/>
      </c>
      <c r="W287" s="18" t="str">
        <f>MID(Main!AP99,22,1)</f>
        <v/>
      </c>
      <c r="X287" s="18" t="str">
        <f>MID(Main!AP99,23,1)</f>
        <v/>
      </c>
      <c r="Y287" s="18" t="str">
        <f>MID(Main!AP99,24,1)</f>
        <v/>
      </c>
      <c r="Z287" s="18" t="str">
        <f>MID(Main!AP99,25,1)</f>
        <v/>
      </c>
      <c r="AA287" s="18" t="str">
        <f>MID(Main!AP99,26,1)</f>
        <v/>
      </c>
      <c r="AB287" s="18" t="str">
        <f>MID(Main!AP99,27,1)</f>
        <v/>
      </c>
      <c r="AC287" s="18" t="str">
        <f>MID(Main!AP99,28,1)</f>
        <v/>
      </c>
      <c r="AD287" s="18" t="str">
        <f>MID(Main!AP99,29,1)</f>
        <v/>
      </c>
      <c r="AE287" s="18" t="str">
        <f>MID(Main!AP99,30,1)</f>
        <v/>
      </c>
      <c r="AF287" s="18" t="str">
        <f>MID(Main!AP99,31,1)</f>
        <v/>
      </c>
      <c r="AG287" s="18" t="str">
        <f>MID(Main!AP99,32,1)</f>
        <v/>
      </c>
      <c r="AH287" s="18" t="str">
        <f>MID(Main!AP99,33,1)</f>
        <v/>
      </c>
      <c r="AI287" s="18" t="str">
        <f>MID(Main!AP99,34,1)</f>
        <v/>
      </c>
      <c r="AJ287" s="18" t="str">
        <f>MID(Main!AP99,35,1)</f>
        <v/>
      </c>
      <c r="AK287" s="18" t="str">
        <f>MID(Main!AP99,36,1)</f>
        <v/>
      </c>
      <c r="AL287" s="18" t="str">
        <f>MID(Main!AP99,37,1)</f>
        <v/>
      </c>
      <c r="AM287" s="18" t="str">
        <f>MID(Main!AP99,38,1)</f>
        <v/>
      </c>
      <c r="AN287" s="18" t="str">
        <f>MID(Main!AP99,39,1)</f>
        <v/>
      </c>
      <c r="AO287" s="18" t="str">
        <f>MID(Main!AP99,40,1)</f>
        <v/>
      </c>
      <c r="AP287" s="18" t="str">
        <f>MID(Main!AP99,41,1)</f>
        <v/>
      </c>
      <c r="AQ287" s="18" t="str">
        <f>MID(Main!AP99,42,1)</f>
        <v/>
      </c>
      <c r="AR287" s="194" t="str">
        <f>IF(Main!W99="","",Main!W99)</f>
        <v>B</v>
      </c>
      <c r="AS287" s="194" t="str">
        <f>IF(Main!X99="","",Main!X99)</f>
        <v/>
      </c>
      <c r="AT287" s="194" t="str">
        <f>IF(Main!Y99="","",Main!Y99)</f>
        <v/>
      </c>
      <c r="AU287" s="194" t="str">
        <f>IF(Main!Z99="","",Main!Z99)</f>
        <v>01</v>
      </c>
      <c r="AV287" s="194" t="str">
        <f>IF(Main!AA99="","",Main!AA99)</f>
        <v>07</v>
      </c>
      <c r="AW287" s="194" t="str">
        <f>IF(Main!AB99="","",Main!AB99)</f>
        <v>2082</v>
      </c>
      <c r="AX287" s="194" t="str">
        <f>IF(Main!AC99="","",Main!AC99)</f>
        <v>A</v>
      </c>
      <c r="AY287" s="194" t="str">
        <f>IF(Main!AD99="","",Main!AD99)</f>
        <v>01T</v>
      </c>
      <c r="AZ287" s="194" t="str">
        <f>IF(Main!AE99="","",Main!AE99)</f>
        <v>02T</v>
      </c>
      <c r="BA287" s="194" t="str">
        <f>IF(Main!AF99="","",Main!AF99)</f>
        <v>09H</v>
      </c>
      <c r="BB287" s="194" t="str">
        <f>IF(Main!AG99="","",Main!AG99)</f>
        <v>29E</v>
      </c>
      <c r="BC287" s="194" t="str">
        <f>IF(Main!AH99="","",Main!AH99)</f>
        <v>E</v>
      </c>
      <c r="BD287" s="194" t="str">
        <f>IF(Main!AI99="","",Main!AI99)</f>
        <v>15E</v>
      </c>
      <c r="BE287" s="194" t="str">
        <f>IF(Main!AJ99="","",Main!AJ99)</f>
        <v>19E</v>
      </c>
      <c r="BF287" s="194" t="str">
        <f>IF(Main!AK99="","",Main!AK99)</f>
        <v>21E</v>
      </c>
      <c r="BG287" s="194">
        <f>IF(Main!AL99="","",Main!AL99)</f>
        <v>6</v>
      </c>
      <c r="BH287" s="194" t="str">
        <f>IF(Main!AM99="","",Main!AM99)</f>
        <v/>
      </c>
      <c r="BI287" s="197" t="str">
        <f>IF(Main!AN99="","",Main!AN99)</f>
        <v>Fee Paid Rs: 125</v>
      </c>
    </row>
    <row r="288" spans="1:61" ht="15" customHeight="1">
      <c r="A288" s="201"/>
      <c r="B288" s="19" t="str">
        <f>MID(Main!AQ99,1,1)</f>
        <v>P</v>
      </c>
      <c r="C288" s="19" t="str">
        <f>MID(Main!AQ99,2,1)</f>
        <v>E</v>
      </c>
      <c r="D288" s="19" t="str">
        <f>MID(Main!AQ99,3,1)</f>
        <v>L</v>
      </c>
      <c r="E288" s="19" t="str">
        <f>MID(Main!AQ99,4,1)</f>
        <v>L</v>
      </c>
      <c r="F288" s="19" t="str">
        <f>MID(Main!AQ99,5,1)</f>
        <v>U</v>
      </c>
      <c r="G288" s="19" t="str">
        <f>MID(Main!AQ99,6,1)</f>
        <v>R</v>
      </c>
      <c r="H288" s="19" t="str">
        <f>MID(Main!AQ99,7,1)</f>
        <v>U</v>
      </c>
      <c r="I288" s="19" t="str">
        <f>MID(Main!AQ99,8,1)</f>
        <v xml:space="preserve"> </v>
      </c>
      <c r="J288" s="19" t="str">
        <f>MID(Main!AQ99,9,1)</f>
        <v>V</v>
      </c>
      <c r="K288" s="19" t="str">
        <f>MID(Main!AQ99,10,1)</f>
        <v>E</v>
      </c>
      <c r="L288" s="19" t="str">
        <f>MID(Main!AQ99,11,1)</f>
        <v>N</v>
      </c>
      <c r="M288" s="19" t="str">
        <f>MID(Main!AQ99,12,1)</f>
        <v>K</v>
      </c>
      <c r="N288" s="19" t="str">
        <f>MID(Main!AQ99,13,1)</f>
        <v>A</v>
      </c>
      <c r="O288" s="19" t="str">
        <f>MID(Main!AQ99,14,1)</f>
        <v>T</v>
      </c>
      <c r="P288" s="19" t="str">
        <f>MID(Main!AQ99,15,1)</f>
        <v>A</v>
      </c>
      <c r="Q288" s="19" t="str">
        <f>MID(Main!AQ99,16,1)</f>
        <v>R</v>
      </c>
      <c r="R288" s="19" t="str">
        <f>MID(Main!AQ99,17,1)</f>
        <v>A</v>
      </c>
      <c r="S288" s="19" t="str">
        <f>MID(Main!AQ99,18,1)</f>
        <v>M</v>
      </c>
      <c r="T288" s="19" t="str">
        <f>MID(Main!AQ99,19,1)</f>
        <v>A</v>
      </c>
      <c r="U288" s="19" t="str">
        <f>MID(Main!AQ99,20,1)</f>
        <v>N</v>
      </c>
      <c r="V288" s="19" t="str">
        <f>MID(Main!AQ99,21,1)</f>
        <v>A</v>
      </c>
      <c r="W288" s="19" t="str">
        <f>MID(Main!AQ99,22,1)</f>
        <v>I</v>
      </c>
      <c r="X288" s="19" t="str">
        <f>MID(Main!AQ99,23,1)</f>
        <v>A</v>
      </c>
      <c r="Y288" s="19" t="str">
        <f>MID(Main!AQ99,24,1)</f>
        <v>H</v>
      </c>
      <c r="Z288" s="19" t="str">
        <f>MID(Main!AQ99,25,1)</f>
        <v/>
      </c>
      <c r="AA288" s="19" t="str">
        <f>MID(Main!AQ99,26,1)</f>
        <v/>
      </c>
      <c r="AB288" s="19" t="str">
        <f>MID(Main!AQ99,27,1)</f>
        <v/>
      </c>
      <c r="AC288" s="19" t="str">
        <f>MID(Main!AQ99,28,1)</f>
        <v/>
      </c>
      <c r="AD288" s="19" t="str">
        <f>MID(Main!AQ99,29,1)</f>
        <v/>
      </c>
      <c r="AE288" s="19" t="str">
        <f>MID(Main!AQ99,30,1)</f>
        <v/>
      </c>
      <c r="AF288" s="19" t="str">
        <f>MID(Main!AQ99,31,1)</f>
        <v/>
      </c>
      <c r="AG288" s="19" t="str">
        <f>MID(Main!AQ99,32,1)</f>
        <v/>
      </c>
      <c r="AH288" s="19" t="str">
        <f>MID(Main!AQ99,33,1)</f>
        <v/>
      </c>
      <c r="AI288" s="19" t="str">
        <f>MID(Main!AQ99,34,1)</f>
        <v/>
      </c>
      <c r="AJ288" s="19" t="str">
        <f>MID(Main!AQ99,35,1)</f>
        <v/>
      </c>
      <c r="AK288" s="19" t="str">
        <f>MID(Main!AQ99,36,1)</f>
        <v/>
      </c>
      <c r="AL288" s="19" t="str">
        <f>MID(Main!AQ99,37,1)</f>
        <v/>
      </c>
      <c r="AM288" s="19" t="str">
        <f>MID(Main!AQ99,38,1)</f>
        <v/>
      </c>
      <c r="AN288" s="19" t="str">
        <f>MID(Main!AQ99,39,1)</f>
        <v/>
      </c>
      <c r="AO288" s="19" t="str">
        <f>MID(Main!AQ99,40,1)</f>
        <v/>
      </c>
      <c r="AP288" s="19" t="str">
        <f>MID(Main!AQ99,41,1)</f>
        <v/>
      </c>
      <c r="AQ288" s="19" t="str">
        <f>MID(Main!AQ99,42,1)</f>
        <v/>
      </c>
      <c r="AR288" s="195"/>
      <c r="AS288" s="195"/>
      <c r="AT288" s="195"/>
      <c r="AU288" s="195"/>
      <c r="AV288" s="195"/>
      <c r="AW288" s="195"/>
      <c r="AX288" s="195"/>
      <c r="AY288" s="195"/>
      <c r="AZ288" s="195"/>
      <c r="BA288" s="195"/>
      <c r="BB288" s="195"/>
      <c r="BC288" s="195"/>
      <c r="BD288" s="195"/>
      <c r="BE288" s="195"/>
      <c r="BF288" s="195"/>
      <c r="BG288" s="195"/>
      <c r="BH288" s="195"/>
      <c r="BI288" s="198"/>
    </row>
    <row r="289" spans="1:61" ht="15" customHeight="1">
      <c r="A289" s="202"/>
      <c r="B289" s="20" t="str">
        <f>MID(Main!AR99,1,1)</f>
        <v>P</v>
      </c>
      <c r="C289" s="20" t="str">
        <f>MID(Main!AR99,2,1)</f>
        <v>E</v>
      </c>
      <c r="D289" s="20" t="str">
        <f>MID(Main!AR99,3,1)</f>
        <v>L</v>
      </c>
      <c r="E289" s="20" t="str">
        <f>MID(Main!AR99,4,1)</f>
        <v>L</v>
      </c>
      <c r="F289" s="20" t="str">
        <f>MID(Main!AR99,5,1)</f>
        <v>U</v>
      </c>
      <c r="G289" s="20" t="str">
        <f>MID(Main!AR99,6,1)</f>
        <v>R</v>
      </c>
      <c r="H289" s="20" t="str">
        <f>MID(Main!AR99,7,1)</f>
        <v>U</v>
      </c>
      <c r="I289" s="20" t="str">
        <f>MID(Main!AR99,8,1)</f>
        <v xml:space="preserve"> </v>
      </c>
      <c r="J289" s="20" t="str">
        <f>MID(Main!AR99,9,1)</f>
        <v>N</v>
      </c>
      <c r="K289" s="20" t="str">
        <f>MID(Main!AR99,10,1)</f>
        <v>A</v>
      </c>
      <c r="L289" s="20" t="str">
        <f>MID(Main!AR99,11,1)</f>
        <v>G</v>
      </c>
      <c r="M289" s="20" t="str">
        <f>MID(Main!AR99,12,1)</f>
        <v>A</v>
      </c>
      <c r="N289" s="20" t="str">
        <f>MID(Main!AR99,13,1)</f>
        <v>M</v>
      </c>
      <c r="O289" s="20" t="str">
        <f>MID(Main!AR99,14,1)</f>
        <v>A</v>
      </c>
      <c r="P289" s="20" t="str">
        <f>MID(Main!AR99,15,1)</f>
        <v>N</v>
      </c>
      <c r="Q289" s="20" t="str">
        <f>MID(Main!AR99,16,1)</f>
        <v>I</v>
      </c>
      <c r="R289" s="20" t="str">
        <f>MID(Main!AR99,17,1)</f>
        <v/>
      </c>
      <c r="S289" s="20" t="str">
        <f>MID(Main!AR99,18,1)</f>
        <v/>
      </c>
      <c r="T289" s="20" t="str">
        <f>MID(Main!AR99,19,1)</f>
        <v/>
      </c>
      <c r="U289" s="20" t="str">
        <f>MID(Main!AR99,20,1)</f>
        <v/>
      </c>
      <c r="V289" s="20" t="str">
        <f>MID(Main!AR99,21,1)</f>
        <v/>
      </c>
      <c r="W289" s="20" t="str">
        <f>MID(Main!AR99,22,1)</f>
        <v/>
      </c>
      <c r="X289" s="20" t="str">
        <f>MID(Main!AR99,23,1)</f>
        <v/>
      </c>
      <c r="Y289" s="20" t="str">
        <f>MID(Main!AR99,24,1)</f>
        <v/>
      </c>
      <c r="Z289" s="20" t="str">
        <f>MID(Main!AR99,25,1)</f>
        <v/>
      </c>
      <c r="AA289" s="20" t="str">
        <f>MID(Main!AR99,26,1)</f>
        <v/>
      </c>
      <c r="AB289" s="20" t="str">
        <f>MID(Main!AR99,27,1)</f>
        <v/>
      </c>
      <c r="AC289" s="20" t="str">
        <f>MID(Main!AR99,28,1)</f>
        <v/>
      </c>
      <c r="AD289" s="20" t="str">
        <f>MID(Main!AR99,29,1)</f>
        <v/>
      </c>
      <c r="AE289" s="20" t="str">
        <f>MID(Main!AR99,30,1)</f>
        <v/>
      </c>
      <c r="AF289" s="20" t="str">
        <f>MID(Main!AR99,31,1)</f>
        <v/>
      </c>
      <c r="AG289" s="20" t="str">
        <f>MID(Main!AR99,32,1)</f>
        <v/>
      </c>
      <c r="AH289" s="20" t="str">
        <f>MID(Main!AR99,33,1)</f>
        <v/>
      </c>
      <c r="AI289" s="20" t="str">
        <f>MID(Main!AR99,34,1)</f>
        <v/>
      </c>
      <c r="AJ289" s="20" t="str">
        <f>MID(Main!AR99,35,1)</f>
        <v/>
      </c>
      <c r="AK289" s="20" t="str">
        <f>MID(Main!AR99,36,1)</f>
        <v/>
      </c>
      <c r="AL289" s="20" t="str">
        <f>MID(Main!AR99,37,1)</f>
        <v/>
      </c>
      <c r="AM289" s="20" t="str">
        <f>MID(Main!AR99,38,1)</f>
        <v/>
      </c>
      <c r="AN289" s="20" t="str">
        <f>MID(Main!AR99,39,1)</f>
        <v/>
      </c>
      <c r="AO289" s="20" t="str">
        <f>MID(Main!AR99,40,1)</f>
        <v/>
      </c>
      <c r="AP289" s="20" t="str">
        <f>MID(Main!AR99,41,1)</f>
        <v/>
      </c>
      <c r="AQ289" s="20" t="str">
        <f>MID(Main!AR99,42,1)</f>
        <v/>
      </c>
      <c r="AR289" s="196"/>
      <c r="AS289" s="196"/>
      <c r="AT289" s="196"/>
      <c r="AU289" s="196"/>
      <c r="AV289" s="196"/>
      <c r="AW289" s="196"/>
      <c r="AX289" s="196"/>
      <c r="AY289" s="196"/>
      <c r="AZ289" s="196"/>
      <c r="BA289" s="196"/>
      <c r="BB289" s="196"/>
      <c r="BC289" s="196"/>
      <c r="BD289" s="196"/>
      <c r="BE289" s="196"/>
      <c r="BF289" s="196"/>
      <c r="BG289" s="196"/>
      <c r="BH289" s="196"/>
      <c r="BI289" s="199"/>
    </row>
    <row r="290" spans="1:61" ht="15" customHeight="1">
      <c r="A290" s="200">
        <f>IF(AR290="","",SUBTOTAL(103,$AR$8:AR290))</f>
        <v>95</v>
      </c>
      <c r="B290" s="18" t="str">
        <f>MID(Main!AP100,1,1)</f>
        <v>A</v>
      </c>
      <c r="C290" s="18" t="str">
        <f>MID(Main!AP100,2,1)</f>
        <v>M</v>
      </c>
      <c r="D290" s="18" t="str">
        <f>MID(Main!AP100,3,1)</f>
        <v>A</v>
      </c>
      <c r="E290" s="18" t="str">
        <f>MID(Main!AP100,4,1)</f>
        <v>R</v>
      </c>
      <c r="F290" s="18" t="str">
        <f>MID(Main!AP100,5,1)</f>
        <v>A</v>
      </c>
      <c r="G290" s="18" t="str">
        <f>MID(Main!AP100,6,1)</f>
        <v xml:space="preserve"> </v>
      </c>
      <c r="H290" s="18" t="str">
        <f>MID(Main!AP100,7,1)</f>
        <v>C</v>
      </c>
      <c r="I290" s="18" t="str">
        <f>MID(Main!AP100,8,1)</f>
        <v>H</v>
      </c>
      <c r="J290" s="18" t="str">
        <f>MID(Main!AP100,9,1)</f>
        <v>A</v>
      </c>
      <c r="K290" s="18" t="str">
        <f>MID(Main!AP100,10,1)</f>
        <v>N</v>
      </c>
      <c r="L290" s="18" t="str">
        <f>MID(Main!AP100,11,1)</f>
        <v>D</v>
      </c>
      <c r="M290" s="18" t="str">
        <f>MID(Main!AP100,12,1)</f>
        <v>R</v>
      </c>
      <c r="N290" s="18" t="str">
        <f>MID(Main!AP100,13,1)</f>
        <v>A</v>
      </c>
      <c r="O290" s="18" t="str">
        <f>MID(Main!AP100,14,1)</f>
        <v xml:space="preserve"> </v>
      </c>
      <c r="P290" s="18" t="str">
        <f>MID(Main!AP100,15,1)</f>
        <v>S</v>
      </c>
      <c r="Q290" s="18" t="str">
        <f>MID(Main!AP100,16,1)</f>
        <v>E</v>
      </c>
      <c r="R290" s="18" t="str">
        <f>MID(Main!AP100,17,1)</f>
        <v>K</v>
      </c>
      <c r="S290" s="18" t="str">
        <f>MID(Main!AP100,18,1)</f>
        <v>H</v>
      </c>
      <c r="T290" s="18" t="str">
        <f>MID(Main!AP100,19,1)</f>
        <v>A</v>
      </c>
      <c r="U290" s="18" t="str">
        <f>MID(Main!AP100,20,1)</f>
        <v>R</v>
      </c>
      <c r="V290" s="18" t="str">
        <f>MID(Main!AP100,21,1)</f>
        <v/>
      </c>
      <c r="W290" s="18" t="str">
        <f>MID(Main!AP100,22,1)</f>
        <v/>
      </c>
      <c r="X290" s="18" t="str">
        <f>MID(Main!AP100,23,1)</f>
        <v/>
      </c>
      <c r="Y290" s="18" t="str">
        <f>MID(Main!AP100,24,1)</f>
        <v/>
      </c>
      <c r="Z290" s="18" t="str">
        <f>MID(Main!AP100,25,1)</f>
        <v/>
      </c>
      <c r="AA290" s="18" t="str">
        <f>MID(Main!AP100,26,1)</f>
        <v/>
      </c>
      <c r="AB290" s="18" t="str">
        <f>MID(Main!AP100,27,1)</f>
        <v/>
      </c>
      <c r="AC290" s="18" t="str">
        <f>MID(Main!AP100,28,1)</f>
        <v/>
      </c>
      <c r="AD290" s="18" t="str">
        <f>MID(Main!AP100,29,1)</f>
        <v/>
      </c>
      <c r="AE290" s="18" t="str">
        <f>MID(Main!AP100,30,1)</f>
        <v/>
      </c>
      <c r="AF290" s="18" t="str">
        <f>MID(Main!AP100,31,1)</f>
        <v/>
      </c>
      <c r="AG290" s="18" t="str">
        <f>MID(Main!AP100,32,1)</f>
        <v/>
      </c>
      <c r="AH290" s="18" t="str">
        <f>MID(Main!AP100,33,1)</f>
        <v/>
      </c>
      <c r="AI290" s="18" t="str">
        <f>MID(Main!AP100,34,1)</f>
        <v/>
      </c>
      <c r="AJ290" s="18" t="str">
        <f>MID(Main!AP100,35,1)</f>
        <v/>
      </c>
      <c r="AK290" s="18" t="str">
        <f>MID(Main!AP100,36,1)</f>
        <v/>
      </c>
      <c r="AL290" s="18" t="str">
        <f>MID(Main!AP100,37,1)</f>
        <v/>
      </c>
      <c r="AM290" s="18" t="str">
        <f>MID(Main!AP100,38,1)</f>
        <v/>
      </c>
      <c r="AN290" s="18" t="str">
        <f>MID(Main!AP100,39,1)</f>
        <v/>
      </c>
      <c r="AO290" s="18" t="str">
        <f>MID(Main!AP100,40,1)</f>
        <v/>
      </c>
      <c r="AP290" s="18" t="str">
        <f>MID(Main!AP100,41,1)</f>
        <v/>
      </c>
      <c r="AQ290" s="18" t="str">
        <f>MID(Main!AP100,42,1)</f>
        <v/>
      </c>
      <c r="AR290" s="194" t="str">
        <f>IF(Main!W100="","",Main!W100)</f>
        <v>B</v>
      </c>
      <c r="AS290" s="194" t="str">
        <f>IF(Main!X100="","",Main!X100)</f>
        <v/>
      </c>
      <c r="AT290" s="194" t="str">
        <f>IF(Main!Y100="","",Main!Y100)</f>
        <v/>
      </c>
      <c r="AU290" s="194" t="str">
        <f>IF(Main!Z100="","",Main!Z100)</f>
        <v>01</v>
      </c>
      <c r="AV290" s="194" t="str">
        <f>IF(Main!AA100="","",Main!AA100)</f>
        <v>07</v>
      </c>
      <c r="AW290" s="194" t="str">
        <f>IF(Main!AB100="","",Main!AB100)</f>
        <v>2083</v>
      </c>
      <c r="AX290" s="194" t="str">
        <f>IF(Main!AC100="","",Main!AC100)</f>
        <v>A</v>
      </c>
      <c r="AY290" s="194" t="str">
        <f>IF(Main!AD100="","",Main!AD100)</f>
        <v>01T</v>
      </c>
      <c r="AZ290" s="194" t="str">
        <f>IF(Main!AE100="","",Main!AE100)</f>
        <v>02T</v>
      </c>
      <c r="BA290" s="194" t="str">
        <f>IF(Main!AF100="","",Main!AF100)</f>
        <v>09H</v>
      </c>
      <c r="BB290" s="194" t="str">
        <f>IF(Main!AG100="","",Main!AG100)</f>
        <v>29E</v>
      </c>
      <c r="BC290" s="194" t="str">
        <f>IF(Main!AH100="","",Main!AH100)</f>
        <v>E</v>
      </c>
      <c r="BD290" s="194" t="str">
        <f>IF(Main!AI100="","",Main!AI100)</f>
        <v>15E</v>
      </c>
      <c r="BE290" s="194" t="str">
        <f>IF(Main!AJ100="","",Main!AJ100)</f>
        <v>19E</v>
      </c>
      <c r="BF290" s="194" t="str">
        <f>IF(Main!AK100="","",Main!AK100)</f>
        <v>21E</v>
      </c>
      <c r="BG290" s="194">
        <f>IF(Main!AL100="","",Main!AL100)</f>
        <v>6</v>
      </c>
      <c r="BH290" s="194" t="str">
        <f>IF(Main!AM100="","",Main!AM100)</f>
        <v/>
      </c>
      <c r="BI290" s="197" t="str">
        <f>IF(Main!AN100="","",Main!AN100)</f>
        <v>Fee Paid Rs: 125</v>
      </c>
    </row>
    <row r="291" spans="1:61" ht="15" customHeight="1">
      <c r="A291" s="201"/>
      <c r="B291" s="19" t="str">
        <f>MID(Main!AQ100,1,1)</f>
        <v>A</v>
      </c>
      <c r="C291" s="19" t="str">
        <f>MID(Main!AQ100,2,1)</f>
        <v>M</v>
      </c>
      <c r="D291" s="19" t="str">
        <f>MID(Main!AQ100,3,1)</f>
        <v>A</v>
      </c>
      <c r="E291" s="19" t="str">
        <f>MID(Main!AQ100,4,1)</f>
        <v>R</v>
      </c>
      <c r="F291" s="19" t="str">
        <f>MID(Main!AQ100,5,1)</f>
        <v>A</v>
      </c>
      <c r="G291" s="19" t="str">
        <f>MID(Main!AQ100,6,1)</f>
        <v xml:space="preserve"> </v>
      </c>
      <c r="H291" s="19" t="str">
        <f>MID(Main!AQ100,7,1)</f>
        <v>V</v>
      </c>
      <c r="I291" s="19" t="str">
        <f>MID(Main!AQ100,8,1)</f>
        <v>E</v>
      </c>
      <c r="J291" s="19" t="str">
        <f>MID(Main!AQ100,9,1)</f>
        <v>N</v>
      </c>
      <c r="K291" s="19" t="str">
        <f>MID(Main!AQ100,10,1)</f>
        <v>K</v>
      </c>
      <c r="L291" s="19" t="str">
        <f>MID(Main!AQ100,11,1)</f>
        <v>A</v>
      </c>
      <c r="M291" s="19" t="str">
        <f>MID(Main!AQ100,12,1)</f>
        <v>T</v>
      </c>
      <c r="N291" s="19" t="str">
        <f>MID(Main!AQ100,13,1)</f>
        <v>A</v>
      </c>
      <c r="O291" s="19" t="str">
        <f>MID(Main!AQ100,14,1)</f>
        <v>R</v>
      </c>
      <c r="P291" s="19" t="str">
        <f>MID(Main!AQ100,15,1)</f>
        <v>A</v>
      </c>
      <c r="Q291" s="19" t="str">
        <f>MID(Main!AQ100,16,1)</f>
        <v>M</v>
      </c>
      <c r="R291" s="19" t="str">
        <f>MID(Main!AQ100,17,1)</f>
        <v>A</v>
      </c>
      <c r="S291" s="19" t="str">
        <f>MID(Main!AQ100,18,1)</f>
        <v>N</v>
      </c>
      <c r="T291" s="19" t="str">
        <f>MID(Main!AQ100,19,1)</f>
        <v>A</v>
      </c>
      <c r="U291" s="19" t="str">
        <f>MID(Main!AQ100,20,1)</f>
        <v>I</v>
      </c>
      <c r="V291" s="19" t="str">
        <f>MID(Main!AQ100,21,1)</f>
        <v>A</v>
      </c>
      <c r="W291" s="19" t="str">
        <f>MID(Main!AQ100,22,1)</f>
        <v>H</v>
      </c>
      <c r="X291" s="19" t="str">
        <f>MID(Main!AQ100,23,1)</f>
        <v/>
      </c>
      <c r="Y291" s="19" t="str">
        <f>MID(Main!AQ100,24,1)</f>
        <v/>
      </c>
      <c r="Z291" s="19" t="str">
        <f>MID(Main!AQ100,25,1)</f>
        <v/>
      </c>
      <c r="AA291" s="19" t="str">
        <f>MID(Main!AQ100,26,1)</f>
        <v/>
      </c>
      <c r="AB291" s="19" t="str">
        <f>MID(Main!AQ100,27,1)</f>
        <v/>
      </c>
      <c r="AC291" s="19" t="str">
        <f>MID(Main!AQ100,28,1)</f>
        <v/>
      </c>
      <c r="AD291" s="19" t="str">
        <f>MID(Main!AQ100,29,1)</f>
        <v/>
      </c>
      <c r="AE291" s="19" t="str">
        <f>MID(Main!AQ100,30,1)</f>
        <v/>
      </c>
      <c r="AF291" s="19" t="str">
        <f>MID(Main!AQ100,31,1)</f>
        <v/>
      </c>
      <c r="AG291" s="19" t="str">
        <f>MID(Main!AQ100,32,1)</f>
        <v/>
      </c>
      <c r="AH291" s="19" t="str">
        <f>MID(Main!AQ100,33,1)</f>
        <v/>
      </c>
      <c r="AI291" s="19" t="str">
        <f>MID(Main!AQ100,34,1)</f>
        <v/>
      </c>
      <c r="AJ291" s="19" t="str">
        <f>MID(Main!AQ100,35,1)</f>
        <v/>
      </c>
      <c r="AK291" s="19" t="str">
        <f>MID(Main!AQ100,36,1)</f>
        <v/>
      </c>
      <c r="AL291" s="19" t="str">
        <f>MID(Main!AQ100,37,1)</f>
        <v/>
      </c>
      <c r="AM291" s="19" t="str">
        <f>MID(Main!AQ100,38,1)</f>
        <v/>
      </c>
      <c r="AN291" s="19" t="str">
        <f>MID(Main!AQ100,39,1)</f>
        <v/>
      </c>
      <c r="AO291" s="19" t="str">
        <f>MID(Main!AQ100,40,1)</f>
        <v/>
      </c>
      <c r="AP291" s="19" t="str">
        <f>MID(Main!AQ100,41,1)</f>
        <v/>
      </c>
      <c r="AQ291" s="19" t="str">
        <f>MID(Main!AQ100,42,1)</f>
        <v/>
      </c>
      <c r="AR291" s="195"/>
      <c r="AS291" s="195"/>
      <c r="AT291" s="195"/>
      <c r="AU291" s="195"/>
      <c r="AV291" s="195"/>
      <c r="AW291" s="195"/>
      <c r="AX291" s="195"/>
      <c r="AY291" s="195"/>
      <c r="AZ291" s="195"/>
      <c r="BA291" s="195"/>
      <c r="BB291" s="195"/>
      <c r="BC291" s="195"/>
      <c r="BD291" s="195"/>
      <c r="BE291" s="195"/>
      <c r="BF291" s="195"/>
      <c r="BG291" s="195"/>
      <c r="BH291" s="195"/>
      <c r="BI291" s="198"/>
    </row>
    <row r="292" spans="1:61" ht="15" customHeight="1">
      <c r="A292" s="202"/>
      <c r="B292" s="20" t="str">
        <f>MID(Main!AR100,1,1)</f>
        <v>A</v>
      </c>
      <c r="C292" s="20" t="str">
        <f>MID(Main!AR100,2,1)</f>
        <v>M</v>
      </c>
      <c r="D292" s="20" t="str">
        <f>MID(Main!AR100,3,1)</f>
        <v>A</v>
      </c>
      <c r="E292" s="20" t="str">
        <f>MID(Main!AR100,4,1)</f>
        <v>R</v>
      </c>
      <c r="F292" s="20" t="str">
        <f>MID(Main!AR100,5,1)</f>
        <v>A</v>
      </c>
      <c r="G292" s="20" t="str">
        <f>MID(Main!AR100,6,1)</f>
        <v xml:space="preserve"> </v>
      </c>
      <c r="H292" s="20" t="str">
        <f>MID(Main!AR100,7,1)</f>
        <v>N</v>
      </c>
      <c r="I292" s="20" t="str">
        <f>MID(Main!AR100,8,1)</f>
        <v>A</v>
      </c>
      <c r="J292" s="20" t="str">
        <f>MID(Main!AR100,9,1)</f>
        <v>G</v>
      </c>
      <c r="K292" s="20" t="str">
        <f>MID(Main!AR100,10,1)</f>
        <v>A</v>
      </c>
      <c r="L292" s="20" t="str">
        <f>MID(Main!AR100,11,1)</f>
        <v>M</v>
      </c>
      <c r="M292" s="20" t="str">
        <f>MID(Main!AR100,12,1)</f>
        <v>A</v>
      </c>
      <c r="N292" s="20" t="str">
        <f>MID(Main!AR100,13,1)</f>
        <v>N</v>
      </c>
      <c r="O292" s="20" t="str">
        <f>MID(Main!AR100,14,1)</f>
        <v>I</v>
      </c>
      <c r="P292" s="20" t="str">
        <f>MID(Main!AR100,15,1)</f>
        <v/>
      </c>
      <c r="Q292" s="20" t="str">
        <f>MID(Main!AR100,16,1)</f>
        <v/>
      </c>
      <c r="R292" s="20" t="str">
        <f>MID(Main!AR100,17,1)</f>
        <v/>
      </c>
      <c r="S292" s="20" t="str">
        <f>MID(Main!AR100,18,1)</f>
        <v/>
      </c>
      <c r="T292" s="20" t="str">
        <f>MID(Main!AR100,19,1)</f>
        <v/>
      </c>
      <c r="U292" s="20" t="str">
        <f>MID(Main!AR100,20,1)</f>
        <v/>
      </c>
      <c r="V292" s="20" t="str">
        <f>MID(Main!AR100,21,1)</f>
        <v/>
      </c>
      <c r="W292" s="20" t="str">
        <f>MID(Main!AR100,22,1)</f>
        <v/>
      </c>
      <c r="X292" s="20" t="str">
        <f>MID(Main!AR100,23,1)</f>
        <v/>
      </c>
      <c r="Y292" s="20" t="str">
        <f>MID(Main!AR100,24,1)</f>
        <v/>
      </c>
      <c r="Z292" s="20" t="str">
        <f>MID(Main!AR100,25,1)</f>
        <v/>
      </c>
      <c r="AA292" s="20" t="str">
        <f>MID(Main!AR100,26,1)</f>
        <v/>
      </c>
      <c r="AB292" s="20" t="str">
        <f>MID(Main!AR100,27,1)</f>
        <v/>
      </c>
      <c r="AC292" s="20" t="str">
        <f>MID(Main!AR100,28,1)</f>
        <v/>
      </c>
      <c r="AD292" s="20" t="str">
        <f>MID(Main!AR100,29,1)</f>
        <v/>
      </c>
      <c r="AE292" s="20" t="str">
        <f>MID(Main!AR100,30,1)</f>
        <v/>
      </c>
      <c r="AF292" s="20" t="str">
        <f>MID(Main!AR100,31,1)</f>
        <v/>
      </c>
      <c r="AG292" s="20" t="str">
        <f>MID(Main!AR100,32,1)</f>
        <v/>
      </c>
      <c r="AH292" s="20" t="str">
        <f>MID(Main!AR100,33,1)</f>
        <v/>
      </c>
      <c r="AI292" s="20" t="str">
        <f>MID(Main!AR100,34,1)</f>
        <v/>
      </c>
      <c r="AJ292" s="20" t="str">
        <f>MID(Main!AR100,35,1)</f>
        <v/>
      </c>
      <c r="AK292" s="20" t="str">
        <f>MID(Main!AR100,36,1)</f>
        <v/>
      </c>
      <c r="AL292" s="20" t="str">
        <f>MID(Main!AR100,37,1)</f>
        <v/>
      </c>
      <c r="AM292" s="20" t="str">
        <f>MID(Main!AR100,38,1)</f>
        <v/>
      </c>
      <c r="AN292" s="20" t="str">
        <f>MID(Main!AR100,39,1)</f>
        <v/>
      </c>
      <c r="AO292" s="20" t="str">
        <f>MID(Main!AR100,40,1)</f>
        <v/>
      </c>
      <c r="AP292" s="20" t="str">
        <f>MID(Main!AR100,41,1)</f>
        <v/>
      </c>
      <c r="AQ292" s="20" t="str">
        <f>MID(Main!AR100,42,1)</f>
        <v/>
      </c>
      <c r="AR292" s="196"/>
      <c r="AS292" s="196"/>
      <c r="AT292" s="196"/>
      <c r="AU292" s="196"/>
      <c r="AV292" s="196"/>
      <c r="AW292" s="196"/>
      <c r="AX292" s="196"/>
      <c r="AY292" s="196"/>
      <c r="AZ292" s="196"/>
      <c r="BA292" s="196"/>
      <c r="BB292" s="196"/>
      <c r="BC292" s="196"/>
      <c r="BD292" s="196"/>
      <c r="BE292" s="196"/>
      <c r="BF292" s="196"/>
      <c r="BG292" s="196"/>
      <c r="BH292" s="196"/>
      <c r="BI292" s="199"/>
    </row>
    <row r="293" spans="1:61" ht="15" customHeight="1">
      <c r="A293" s="200">
        <f>IF(AR293="","",SUBTOTAL(103,$AR$8:AR293))</f>
        <v>96</v>
      </c>
      <c r="B293" s="18" t="str">
        <f>MID(Main!AP101,1,1)</f>
        <v>A</v>
      </c>
      <c r="C293" s="18" t="str">
        <f>MID(Main!AP101,2,1)</f>
        <v>M</v>
      </c>
      <c r="D293" s="18" t="str">
        <f>MID(Main!AP101,3,1)</f>
        <v>A</v>
      </c>
      <c r="E293" s="18" t="str">
        <f>MID(Main!AP101,4,1)</f>
        <v>R</v>
      </c>
      <c r="F293" s="18" t="str">
        <f>MID(Main!AP101,5,1)</f>
        <v>A</v>
      </c>
      <c r="G293" s="18" t="str">
        <f>MID(Main!AP101,6,1)</f>
        <v>M</v>
      </c>
      <c r="H293" s="18" t="str">
        <f>MID(Main!AP101,7,1)</f>
        <v>B</v>
      </c>
      <c r="I293" s="18" t="str">
        <f>MID(Main!AP101,8,1)</f>
        <v>E</v>
      </c>
      <c r="J293" s="18" t="str">
        <f>MID(Main!AP101,9,1)</f>
        <v>D</v>
      </c>
      <c r="K293" s="18" t="str">
        <f>MID(Main!AP101,10,1)</f>
        <v>U</v>
      </c>
      <c r="L293" s="18" t="str">
        <f>MID(Main!AP101,11,1)</f>
        <v xml:space="preserve"> </v>
      </c>
      <c r="M293" s="18" t="str">
        <f>MID(Main!AP101,12,1)</f>
        <v>G</v>
      </c>
      <c r="N293" s="18" t="str">
        <f>MID(Main!AP101,13,1)</f>
        <v>O</v>
      </c>
      <c r="O293" s="18" t="str">
        <f>MID(Main!AP101,14,1)</f>
        <v>V</v>
      </c>
      <c r="P293" s="18" t="str">
        <f>MID(Main!AP101,15,1)</f>
        <v>A</v>
      </c>
      <c r="Q293" s="18" t="str">
        <f>MID(Main!AP101,16,1)</f>
        <v>R</v>
      </c>
      <c r="R293" s="18" t="str">
        <f>MID(Main!AP101,17,1)</f>
        <v>D</v>
      </c>
      <c r="S293" s="18" t="str">
        <f>MID(Main!AP101,18,1)</f>
        <v>H</v>
      </c>
      <c r="T293" s="18" t="str">
        <f>MID(Main!AP101,19,1)</f>
        <v>A</v>
      </c>
      <c r="U293" s="18" t="str">
        <f>MID(Main!AP101,20,1)</f>
        <v>N</v>
      </c>
      <c r="V293" s="18" t="str">
        <f>MID(Main!AP101,21,1)</f>
        <v/>
      </c>
      <c r="W293" s="18" t="str">
        <f>MID(Main!AP101,22,1)</f>
        <v/>
      </c>
      <c r="X293" s="18" t="str">
        <f>MID(Main!AP101,23,1)</f>
        <v/>
      </c>
      <c r="Y293" s="18" t="str">
        <f>MID(Main!AP101,24,1)</f>
        <v/>
      </c>
      <c r="Z293" s="18" t="str">
        <f>MID(Main!AP101,25,1)</f>
        <v/>
      </c>
      <c r="AA293" s="18" t="str">
        <f>MID(Main!AP101,26,1)</f>
        <v/>
      </c>
      <c r="AB293" s="18" t="str">
        <f>MID(Main!AP101,27,1)</f>
        <v/>
      </c>
      <c r="AC293" s="18" t="str">
        <f>MID(Main!AP101,28,1)</f>
        <v/>
      </c>
      <c r="AD293" s="18" t="str">
        <f>MID(Main!AP101,29,1)</f>
        <v/>
      </c>
      <c r="AE293" s="18" t="str">
        <f>MID(Main!AP101,30,1)</f>
        <v/>
      </c>
      <c r="AF293" s="18" t="str">
        <f>MID(Main!AP101,31,1)</f>
        <v/>
      </c>
      <c r="AG293" s="18" t="str">
        <f>MID(Main!AP101,32,1)</f>
        <v/>
      </c>
      <c r="AH293" s="18" t="str">
        <f>MID(Main!AP101,33,1)</f>
        <v/>
      </c>
      <c r="AI293" s="18" t="str">
        <f>MID(Main!AP101,34,1)</f>
        <v/>
      </c>
      <c r="AJ293" s="18" t="str">
        <f>MID(Main!AP101,35,1)</f>
        <v/>
      </c>
      <c r="AK293" s="18" t="str">
        <f>MID(Main!AP101,36,1)</f>
        <v/>
      </c>
      <c r="AL293" s="18" t="str">
        <f>MID(Main!AP101,37,1)</f>
        <v/>
      </c>
      <c r="AM293" s="18" t="str">
        <f>MID(Main!AP101,38,1)</f>
        <v/>
      </c>
      <c r="AN293" s="18" t="str">
        <f>MID(Main!AP101,39,1)</f>
        <v/>
      </c>
      <c r="AO293" s="18" t="str">
        <f>MID(Main!AP101,40,1)</f>
        <v/>
      </c>
      <c r="AP293" s="18" t="str">
        <f>MID(Main!AP101,41,1)</f>
        <v/>
      </c>
      <c r="AQ293" s="18" t="str">
        <f>MID(Main!AP101,42,1)</f>
        <v/>
      </c>
      <c r="AR293" s="194" t="str">
        <f>IF(Main!W101="","",Main!W101)</f>
        <v>B</v>
      </c>
      <c r="AS293" s="194" t="str">
        <f>IF(Main!X101="","",Main!X101)</f>
        <v/>
      </c>
      <c r="AT293" s="194" t="str">
        <f>IF(Main!Y101="","",Main!Y101)</f>
        <v/>
      </c>
      <c r="AU293" s="194" t="str">
        <f>IF(Main!Z101="","",Main!Z101)</f>
        <v>01</v>
      </c>
      <c r="AV293" s="194" t="str">
        <f>IF(Main!AA101="","",Main!AA101)</f>
        <v>07</v>
      </c>
      <c r="AW293" s="194" t="str">
        <f>IF(Main!AB101="","",Main!AB101)</f>
        <v>2084</v>
      </c>
      <c r="AX293" s="194" t="str">
        <f>IF(Main!AC101="","",Main!AC101)</f>
        <v>A</v>
      </c>
      <c r="AY293" s="194" t="str">
        <f>IF(Main!AD101="","",Main!AD101)</f>
        <v>01T</v>
      </c>
      <c r="AZ293" s="194" t="str">
        <f>IF(Main!AE101="","",Main!AE101)</f>
        <v>02T</v>
      </c>
      <c r="BA293" s="194" t="str">
        <f>IF(Main!AF101="","",Main!AF101)</f>
        <v>09H</v>
      </c>
      <c r="BB293" s="194" t="str">
        <f>IF(Main!AG101="","",Main!AG101)</f>
        <v>29E</v>
      </c>
      <c r="BC293" s="194" t="str">
        <f>IF(Main!AH101="","",Main!AH101)</f>
        <v>E</v>
      </c>
      <c r="BD293" s="194" t="str">
        <f>IF(Main!AI101="","",Main!AI101)</f>
        <v>15E</v>
      </c>
      <c r="BE293" s="194" t="str">
        <f>IF(Main!AJ101="","",Main!AJ101)</f>
        <v>19E</v>
      </c>
      <c r="BF293" s="194" t="str">
        <f>IF(Main!AK101="","",Main!AK101)</f>
        <v>21E</v>
      </c>
      <c r="BG293" s="194">
        <f>IF(Main!AL101="","",Main!AL101)</f>
        <v>6</v>
      </c>
      <c r="BH293" s="194" t="str">
        <f>IF(Main!AM101="","",Main!AM101)</f>
        <v/>
      </c>
      <c r="BI293" s="197" t="str">
        <f>IF(Main!AN101="","",Main!AN101)</f>
        <v>Fee Paid Rs: 125</v>
      </c>
    </row>
    <row r="294" spans="1:61" ht="15" customHeight="1">
      <c r="A294" s="201"/>
      <c r="B294" s="19" t="str">
        <f>MID(Main!AQ101,1,1)</f>
        <v>A</v>
      </c>
      <c r="C294" s="19" t="str">
        <f>MID(Main!AQ101,2,1)</f>
        <v>M</v>
      </c>
      <c r="D294" s="19" t="str">
        <f>MID(Main!AQ101,3,1)</f>
        <v>A</v>
      </c>
      <c r="E294" s="19" t="str">
        <f>MID(Main!AQ101,4,1)</f>
        <v>R</v>
      </c>
      <c r="F294" s="19" t="str">
        <f>MID(Main!AQ101,5,1)</f>
        <v>A</v>
      </c>
      <c r="G294" s="19" t="str">
        <f>MID(Main!AQ101,6,1)</f>
        <v>M</v>
      </c>
      <c r="H294" s="19" t="str">
        <f>MID(Main!AQ101,7,1)</f>
        <v>B</v>
      </c>
      <c r="I294" s="19" t="str">
        <f>MID(Main!AQ101,8,1)</f>
        <v>E</v>
      </c>
      <c r="J294" s="19" t="str">
        <f>MID(Main!AQ101,9,1)</f>
        <v>D</v>
      </c>
      <c r="K294" s="19" t="str">
        <f>MID(Main!AQ101,10,1)</f>
        <v>U</v>
      </c>
      <c r="L294" s="19" t="str">
        <f>MID(Main!AQ101,11,1)</f>
        <v xml:space="preserve"> </v>
      </c>
      <c r="M294" s="19" t="str">
        <f>MID(Main!AQ101,12,1)</f>
        <v>V</v>
      </c>
      <c r="N294" s="19" t="str">
        <f>MID(Main!AQ101,13,1)</f>
        <v>E</v>
      </c>
      <c r="O294" s="19" t="str">
        <f>MID(Main!AQ101,14,1)</f>
        <v>N</v>
      </c>
      <c r="P294" s="19" t="str">
        <f>MID(Main!AQ101,15,1)</f>
        <v>K</v>
      </c>
      <c r="Q294" s="19" t="str">
        <f>MID(Main!AQ101,16,1)</f>
        <v>A</v>
      </c>
      <c r="R294" s="19" t="str">
        <f>MID(Main!AQ101,17,1)</f>
        <v>T</v>
      </c>
      <c r="S294" s="19" t="str">
        <f>MID(Main!AQ101,18,1)</f>
        <v>A</v>
      </c>
      <c r="T294" s="19" t="str">
        <f>MID(Main!AQ101,19,1)</f>
        <v>R</v>
      </c>
      <c r="U294" s="19" t="str">
        <f>MID(Main!AQ101,20,1)</f>
        <v>A</v>
      </c>
      <c r="V294" s="19" t="str">
        <f>MID(Main!AQ101,21,1)</f>
        <v>M</v>
      </c>
      <c r="W294" s="19" t="str">
        <f>MID(Main!AQ101,22,1)</f>
        <v>A</v>
      </c>
      <c r="X294" s="19" t="str">
        <f>MID(Main!AQ101,23,1)</f>
        <v>N</v>
      </c>
      <c r="Y294" s="19" t="str">
        <f>MID(Main!AQ101,24,1)</f>
        <v>A</v>
      </c>
      <c r="Z294" s="19" t="str">
        <f>MID(Main!AQ101,25,1)</f>
        <v>I</v>
      </c>
      <c r="AA294" s="19" t="str">
        <f>MID(Main!AQ101,26,1)</f>
        <v>A</v>
      </c>
      <c r="AB294" s="19" t="str">
        <f>MID(Main!AQ101,27,1)</f>
        <v>H</v>
      </c>
      <c r="AC294" s="19" t="str">
        <f>MID(Main!AQ101,28,1)</f>
        <v/>
      </c>
      <c r="AD294" s="19" t="str">
        <f>MID(Main!AQ101,29,1)</f>
        <v/>
      </c>
      <c r="AE294" s="19" t="str">
        <f>MID(Main!AQ101,30,1)</f>
        <v/>
      </c>
      <c r="AF294" s="19" t="str">
        <f>MID(Main!AQ101,31,1)</f>
        <v/>
      </c>
      <c r="AG294" s="19" t="str">
        <f>MID(Main!AQ101,32,1)</f>
        <v/>
      </c>
      <c r="AH294" s="19" t="str">
        <f>MID(Main!AQ101,33,1)</f>
        <v/>
      </c>
      <c r="AI294" s="19" t="str">
        <f>MID(Main!AQ101,34,1)</f>
        <v/>
      </c>
      <c r="AJ294" s="19" t="str">
        <f>MID(Main!AQ101,35,1)</f>
        <v/>
      </c>
      <c r="AK294" s="19" t="str">
        <f>MID(Main!AQ101,36,1)</f>
        <v/>
      </c>
      <c r="AL294" s="19" t="str">
        <f>MID(Main!AQ101,37,1)</f>
        <v/>
      </c>
      <c r="AM294" s="19" t="str">
        <f>MID(Main!AQ101,38,1)</f>
        <v/>
      </c>
      <c r="AN294" s="19" t="str">
        <f>MID(Main!AQ101,39,1)</f>
        <v/>
      </c>
      <c r="AO294" s="19" t="str">
        <f>MID(Main!AQ101,40,1)</f>
        <v/>
      </c>
      <c r="AP294" s="19" t="str">
        <f>MID(Main!AQ101,41,1)</f>
        <v/>
      </c>
      <c r="AQ294" s="19" t="str">
        <f>MID(Main!AQ101,42,1)</f>
        <v/>
      </c>
      <c r="AR294" s="195"/>
      <c r="AS294" s="195"/>
      <c r="AT294" s="195"/>
      <c r="AU294" s="195"/>
      <c r="AV294" s="195"/>
      <c r="AW294" s="195"/>
      <c r="AX294" s="195"/>
      <c r="AY294" s="195"/>
      <c r="AZ294" s="195"/>
      <c r="BA294" s="195"/>
      <c r="BB294" s="195"/>
      <c r="BC294" s="195"/>
      <c r="BD294" s="195"/>
      <c r="BE294" s="195"/>
      <c r="BF294" s="195"/>
      <c r="BG294" s="195"/>
      <c r="BH294" s="195"/>
      <c r="BI294" s="198"/>
    </row>
    <row r="295" spans="1:61" ht="15" customHeight="1">
      <c r="A295" s="202"/>
      <c r="B295" s="20" t="str">
        <f>MID(Main!AR101,1,1)</f>
        <v>A</v>
      </c>
      <c r="C295" s="20" t="str">
        <f>MID(Main!AR101,2,1)</f>
        <v>M</v>
      </c>
      <c r="D295" s="20" t="str">
        <f>MID(Main!AR101,3,1)</f>
        <v>A</v>
      </c>
      <c r="E295" s="20" t="str">
        <f>MID(Main!AR101,4,1)</f>
        <v>R</v>
      </c>
      <c r="F295" s="20" t="str">
        <f>MID(Main!AR101,5,1)</f>
        <v>A</v>
      </c>
      <c r="G295" s="20" t="str">
        <f>MID(Main!AR101,6,1)</f>
        <v>M</v>
      </c>
      <c r="H295" s="20" t="str">
        <f>MID(Main!AR101,7,1)</f>
        <v>B</v>
      </c>
      <c r="I295" s="20" t="str">
        <f>MID(Main!AR101,8,1)</f>
        <v>E</v>
      </c>
      <c r="J295" s="20" t="str">
        <f>MID(Main!AR101,9,1)</f>
        <v>D</v>
      </c>
      <c r="K295" s="20" t="str">
        <f>MID(Main!AR101,10,1)</f>
        <v>U</v>
      </c>
      <c r="L295" s="20" t="str">
        <f>MID(Main!AR101,11,1)</f>
        <v xml:space="preserve"> </v>
      </c>
      <c r="M295" s="20" t="str">
        <f>MID(Main!AR101,12,1)</f>
        <v>N</v>
      </c>
      <c r="N295" s="20" t="str">
        <f>MID(Main!AR101,13,1)</f>
        <v>A</v>
      </c>
      <c r="O295" s="20" t="str">
        <f>MID(Main!AR101,14,1)</f>
        <v>G</v>
      </c>
      <c r="P295" s="20" t="str">
        <f>MID(Main!AR101,15,1)</f>
        <v>A</v>
      </c>
      <c r="Q295" s="20" t="str">
        <f>MID(Main!AR101,16,1)</f>
        <v>M</v>
      </c>
      <c r="R295" s="20" t="str">
        <f>MID(Main!AR101,17,1)</f>
        <v>A</v>
      </c>
      <c r="S295" s="20" t="str">
        <f>MID(Main!AR101,18,1)</f>
        <v>N</v>
      </c>
      <c r="T295" s="20" t="str">
        <f>MID(Main!AR101,19,1)</f>
        <v>I</v>
      </c>
      <c r="U295" s="20" t="str">
        <f>MID(Main!AR101,20,1)</f>
        <v/>
      </c>
      <c r="V295" s="20" t="str">
        <f>MID(Main!AR101,21,1)</f>
        <v/>
      </c>
      <c r="W295" s="20" t="str">
        <f>MID(Main!AR101,22,1)</f>
        <v/>
      </c>
      <c r="X295" s="20" t="str">
        <f>MID(Main!AR101,23,1)</f>
        <v/>
      </c>
      <c r="Y295" s="20" t="str">
        <f>MID(Main!AR101,24,1)</f>
        <v/>
      </c>
      <c r="Z295" s="20" t="str">
        <f>MID(Main!AR101,25,1)</f>
        <v/>
      </c>
      <c r="AA295" s="20" t="str">
        <f>MID(Main!AR101,26,1)</f>
        <v/>
      </c>
      <c r="AB295" s="20" t="str">
        <f>MID(Main!AR101,27,1)</f>
        <v/>
      </c>
      <c r="AC295" s="20" t="str">
        <f>MID(Main!AR101,28,1)</f>
        <v/>
      </c>
      <c r="AD295" s="20" t="str">
        <f>MID(Main!AR101,29,1)</f>
        <v/>
      </c>
      <c r="AE295" s="20" t="str">
        <f>MID(Main!AR101,30,1)</f>
        <v/>
      </c>
      <c r="AF295" s="20" t="str">
        <f>MID(Main!AR101,31,1)</f>
        <v/>
      </c>
      <c r="AG295" s="20" t="str">
        <f>MID(Main!AR101,32,1)</f>
        <v/>
      </c>
      <c r="AH295" s="20" t="str">
        <f>MID(Main!AR101,33,1)</f>
        <v/>
      </c>
      <c r="AI295" s="20" t="str">
        <f>MID(Main!AR101,34,1)</f>
        <v/>
      </c>
      <c r="AJ295" s="20" t="str">
        <f>MID(Main!AR101,35,1)</f>
        <v/>
      </c>
      <c r="AK295" s="20" t="str">
        <f>MID(Main!AR101,36,1)</f>
        <v/>
      </c>
      <c r="AL295" s="20" t="str">
        <f>MID(Main!AR101,37,1)</f>
        <v/>
      </c>
      <c r="AM295" s="20" t="str">
        <f>MID(Main!AR101,38,1)</f>
        <v/>
      </c>
      <c r="AN295" s="20" t="str">
        <f>MID(Main!AR101,39,1)</f>
        <v/>
      </c>
      <c r="AO295" s="20" t="str">
        <f>MID(Main!AR101,40,1)</f>
        <v/>
      </c>
      <c r="AP295" s="20" t="str">
        <f>MID(Main!AR101,41,1)</f>
        <v/>
      </c>
      <c r="AQ295" s="20" t="str">
        <f>MID(Main!AR101,42,1)</f>
        <v/>
      </c>
      <c r="AR295" s="196"/>
      <c r="AS295" s="196"/>
      <c r="AT295" s="196"/>
      <c r="AU295" s="196"/>
      <c r="AV295" s="196"/>
      <c r="AW295" s="196"/>
      <c r="AX295" s="196"/>
      <c r="AY295" s="196"/>
      <c r="AZ295" s="196"/>
      <c r="BA295" s="196"/>
      <c r="BB295" s="196"/>
      <c r="BC295" s="196"/>
      <c r="BD295" s="196"/>
      <c r="BE295" s="196"/>
      <c r="BF295" s="196"/>
      <c r="BG295" s="196"/>
      <c r="BH295" s="196"/>
      <c r="BI295" s="199"/>
    </row>
    <row r="296" spans="1:61" ht="15" customHeight="1">
      <c r="A296" s="200">
        <f>IF(AR296="","",SUBTOTAL(103,$AR$8:AR296))</f>
        <v>97</v>
      </c>
      <c r="B296" s="18" t="str">
        <f>MID(Main!AP102,1,1)</f>
        <v>A</v>
      </c>
      <c r="C296" s="18" t="str">
        <f>MID(Main!AP102,2,1)</f>
        <v>Y</v>
      </c>
      <c r="D296" s="18" t="str">
        <f>MID(Main!AP102,3,1)</f>
        <v>I</v>
      </c>
      <c r="E296" s="18" t="str">
        <f>MID(Main!AP102,4,1)</f>
        <v>D</v>
      </c>
      <c r="F296" s="18" t="str">
        <f>MID(Main!AP102,5,1)</f>
        <v>A</v>
      </c>
      <c r="G296" s="18" t="str">
        <f>MID(Main!AP102,6,1)</f>
        <v>L</v>
      </c>
      <c r="H296" s="18" t="str">
        <f>MID(Main!AP102,7,1)</f>
        <v>A</v>
      </c>
      <c r="I296" s="18" t="str">
        <f>MID(Main!AP102,8,1)</f>
        <v xml:space="preserve"> </v>
      </c>
      <c r="J296" s="18" t="str">
        <f>MID(Main!AP102,9,1)</f>
        <v>H</v>
      </c>
      <c r="K296" s="18" t="str">
        <f>MID(Main!AP102,10,1)</f>
        <v>E</v>
      </c>
      <c r="L296" s="18" t="str">
        <f>MID(Main!AP102,11,1)</f>
        <v>M</v>
      </c>
      <c r="M296" s="18" t="str">
        <f>MID(Main!AP102,12,1)</f>
        <v>A</v>
      </c>
      <c r="N296" s="18" t="str">
        <f>MID(Main!AP102,13,1)</f>
        <v>N</v>
      </c>
      <c r="O296" s="18" t="str">
        <f>MID(Main!AP102,14,1)</f>
        <v>T</v>
      </c>
      <c r="P296" s="18" t="str">
        <f>MID(Main!AP102,15,1)</f>
        <v>H</v>
      </c>
      <c r="Q296" s="18" t="str">
        <f>MID(Main!AP102,16,1)</f>
        <v/>
      </c>
      <c r="R296" s="18" t="str">
        <f>MID(Main!AP102,17,1)</f>
        <v/>
      </c>
      <c r="S296" s="18" t="str">
        <f>MID(Main!AP102,18,1)</f>
        <v/>
      </c>
      <c r="T296" s="18" t="str">
        <f>MID(Main!AP102,19,1)</f>
        <v/>
      </c>
      <c r="U296" s="18" t="str">
        <f>MID(Main!AP102,20,1)</f>
        <v/>
      </c>
      <c r="V296" s="18" t="str">
        <f>MID(Main!AP102,21,1)</f>
        <v/>
      </c>
      <c r="W296" s="18" t="str">
        <f>MID(Main!AP102,22,1)</f>
        <v/>
      </c>
      <c r="X296" s="18" t="str">
        <f>MID(Main!AP102,23,1)</f>
        <v/>
      </c>
      <c r="Y296" s="18" t="str">
        <f>MID(Main!AP102,24,1)</f>
        <v/>
      </c>
      <c r="Z296" s="18" t="str">
        <f>MID(Main!AP102,25,1)</f>
        <v/>
      </c>
      <c r="AA296" s="18" t="str">
        <f>MID(Main!AP102,26,1)</f>
        <v/>
      </c>
      <c r="AB296" s="18" t="str">
        <f>MID(Main!AP102,27,1)</f>
        <v/>
      </c>
      <c r="AC296" s="18" t="str">
        <f>MID(Main!AP102,28,1)</f>
        <v/>
      </c>
      <c r="AD296" s="18" t="str">
        <f>MID(Main!AP102,29,1)</f>
        <v/>
      </c>
      <c r="AE296" s="18" t="str">
        <f>MID(Main!AP102,30,1)</f>
        <v/>
      </c>
      <c r="AF296" s="18" t="str">
        <f>MID(Main!AP102,31,1)</f>
        <v/>
      </c>
      <c r="AG296" s="18" t="str">
        <f>MID(Main!AP102,32,1)</f>
        <v/>
      </c>
      <c r="AH296" s="18" t="str">
        <f>MID(Main!AP102,33,1)</f>
        <v/>
      </c>
      <c r="AI296" s="18" t="str">
        <f>MID(Main!AP102,34,1)</f>
        <v/>
      </c>
      <c r="AJ296" s="18" t="str">
        <f>MID(Main!AP102,35,1)</f>
        <v/>
      </c>
      <c r="AK296" s="18" t="str">
        <f>MID(Main!AP102,36,1)</f>
        <v/>
      </c>
      <c r="AL296" s="18" t="str">
        <f>MID(Main!AP102,37,1)</f>
        <v/>
      </c>
      <c r="AM296" s="18" t="str">
        <f>MID(Main!AP102,38,1)</f>
        <v/>
      </c>
      <c r="AN296" s="18" t="str">
        <f>MID(Main!AP102,39,1)</f>
        <v/>
      </c>
      <c r="AO296" s="18" t="str">
        <f>MID(Main!AP102,40,1)</f>
        <v/>
      </c>
      <c r="AP296" s="18" t="str">
        <f>MID(Main!AP102,41,1)</f>
        <v/>
      </c>
      <c r="AQ296" s="18" t="str">
        <f>MID(Main!AP102,42,1)</f>
        <v/>
      </c>
      <c r="AR296" s="194" t="str">
        <f>IF(Main!W102="","",Main!W102)</f>
        <v>B</v>
      </c>
      <c r="AS296" s="194" t="str">
        <f>IF(Main!X102="","",Main!X102)</f>
        <v/>
      </c>
      <c r="AT296" s="194" t="str">
        <f>IF(Main!Y102="","",Main!Y102)</f>
        <v/>
      </c>
      <c r="AU296" s="194" t="str">
        <f>IF(Main!Z102="","",Main!Z102)</f>
        <v>01</v>
      </c>
      <c r="AV296" s="194" t="str">
        <f>IF(Main!AA102="","",Main!AA102)</f>
        <v>07</v>
      </c>
      <c r="AW296" s="194" t="str">
        <f>IF(Main!AB102="","",Main!AB102)</f>
        <v>2085</v>
      </c>
      <c r="AX296" s="194" t="str">
        <f>IF(Main!AC102="","",Main!AC102)</f>
        <v>A</v>
      </c>
      <c r="AY296" s="194" t="str">
        <f>IF(Main!AD102="","",Main!AD102)</f>
        <v>01T</v>
      </c>
      <c r="AZ296" s="194" t="str">
        <f>IF(Main!AE102="","",Main!AE102)</f>
        <v>02T</v>
      </c>
      <c r="BA296" s="194" t="str">
        <f>IF(Main!AF102="","",Main!AF102)</f>
        <v>09H</v>
      </c>
      <c r="BB296" s="194" t="str">
        <f>IF(Main!AG102="","",Main!AG102)</f>
        <v>29E</v>
      </c>
      <c r="BC296" s="194" t="str">
        <f>IF(Main!AH102="","",Main!AH102)</f>
        <v>E</v>
      </c>
      <c r="BD296" s="194" t="str">
        <f>IF(Main!AI102="","",Main!AI102)</f>
        <v>15E</v>
      </c>
      <c r="BE296" s="194" t="str">
        <f>IF(Main!AJ102="","",Main!AJ102)</f>
        <v>19E</v>
      </c>
      <c r="BF296" s="194" t="str">
        <f>IF(Main!AK102="","",Main!AK102)</f>
        <v>21E</v>
      </c>
      <c r="BG296" s="194">
        <f>IF(Main!AL102="","",Main!AL102)</f>
        <v>6</v>
      </c>
      <c r="BH296" s="194" t="str">
        <f>IF(Main!AM102="","",Main!AM102)</f>
        <v/>
      </c>
      <c r="BI296" s="197" t="str">
        <f>IF(Main!AN102="","",Main!AN102)</f>
        <v>Fee Paid Rs: 125</v>
      </c>
    </row>
    <row r="297" spans="1:61" ht="15" customHeight="1">
      <c r="A297" s="201"/>
      <c r="B297" s="19" t="str">
        <f>MID(Main!AQ102,1,1)</f>
        <v>A</v>
      </c>
      <c r="C297" s="19" t="str">
        <f>MID(Main!AQ102,2,1)</f>
        <v>Y</v>
      </c>
      <c r="D297" s="19" t="str">
        <f>MID(Main!AQ102,3,1)</f>
        <v>I</v>
      </c>
      <c r="E297" s="19" t="str">
        <f>MID(Main!AQ102,4,1)</f>
        <v>D</v>
      </c>
      <c r="F297" s="19" t="str">
        <f>MID(Main!AQ102,5,1)</f>
        <v>A</v>
      </c>
      <c r="G297" s="19" t="str">
        <f>MID(Main!AQ102,6,1)</f>
        <v>L</v>
      </c>
      <c r="H297" s="19" t="str">
        <f>MID(Main!AQ102,7,1)</f>
        <v>A</v>
      </c>
      <c r="I297" s="19" t="str">
        <f>MID(Main!AQ102,8,1)</f>
        <v xml:space="preserve"> </v>
      </c>
      <c r="J297" s="19" t="str">
        <f>MID(Main!AQ102,9,1)</f>
        <v>V</v>
      </c>
      <c r="K297" s="19" t="str">
        <f>MID(Main!AQ102,10,1)</f>
        <v>E</v>
      </c>
      <c r="L297" s="19" t="str">
        <f>MID(Main!AQ102,11,1)</f>
        <v>N</v>
      </c>
      <c r="M297" s="19" t="str">
        <f>MID(Main!AQ102,12,1)</f>
        <v>K</v>
      </c>
      <c r="N297" s="19" t="str">
        <f>MID(Main!AQ102,13,1)</f>
        <v>A</v>
      </c>
      <c r="O297" s="19" t="str">
        <f>MID(Main!AQ102,14,1)</f>
        <v>T</v>
      </c>
      <c r="P297" s="19" t="str">
        <f>MID(Main!AQ102,15,1)</f>
        <v>A</v>
      </c>
      <c r="Q297" s="19" t="str">
        <f>MID(Main!AQ102,16,1)</f>
        <v>R</v>
      </c>
      <c r="R297" s="19" t="str">
        <f>MID(Main!AQ102,17,1)</f>
        <v>A</v>
      </c>
      <c r="S297" s="19" t="str">
        <f>MID(Main!AQ102,18,1)</f>
        <v>M</v>
      </c>
      <c r="T297" s="19" t="str">
        <f>MID(Main!AQ102,19,1)</f>
        <v>A</v>
      </c>
      <c r="U297" s="19" t="str">
        <f>MID(Main!AQ102,20,1)</f>
        <v>N</v>
      </c>
      <c r="V297" s="19" t="str">
        <f>MID(Main!AQ102,21,1)</f>
        <v>A</v>
      </c>
      <c r="W297" s="19" t="str">
        <f>MID(Main!AQ102,22,1)</f>
        <v>I</v>
      </c>
      <c r="X297" s="19" t="str">
        <f>MID(Main!AQ102,23,1)</f>
        <v>A</v>
      </c>
      <c r="Y297" s="19" t="str">
        <f>MID(Main!AQ102,24,1)</f>
        <v>H</v>
      </c>
      <c r="Z297" s="19" t="str">
        <f>MID(Main!AQ102,25,1)</f>
        <v/>
      </c>
      <c r="AA297" s="19" t="str">
        <f>MID(Main!AQ102,26,1)</f>
        <v/>
      </c>
      <c r="AB297" s="19" t="str">
        <f>MID(Main!AQ102,27,1)</f>
        <v/>
      </c>
      <c r="AC297" s="19" t="str">
        <f>MID(Main!AQ102,28,1)</f>
        <v/>
      </c>
      <c r="AD297" s="19" t="str">
        <f>MID(Main!AQ102,29,1)</f>
        <v/>
      </c>
      <c r="AE297" s="19" t="str">
        <f>MID(Main!AQ102,30,1)</f>
        <v/>
      </c>
      <c r="AF297" s="19" t="str">
        <f>MID(Main!AQ102,31,1)</f>
        <v/>
      </c>
      <c r="AG297" s="19" t="str">
        <f>MID(Main!AQ102,32,1)</f>
        <v/>
      </c>
      <c r="AH297" s="19" t="str">
        <f>MID(Main!AQ102,33,1)</f>
        <v/>
      </c>
      <c r="AI297" s="19" t="str">
        <f>MID(Main!AQ102,34,1)</f>
        <v/>
      </c>
      <c r="AJ297" s="19" t="str">
        <f>MID(Main!AQ102,35,1)</f>
        <v/>
      </c>
      <c r="AK297" s="19" t="str">
        <f>MID(Main!AQ102,36,1)</f>
        <v/>
      </c>
      <c r="AL297" s="19" t="str">
        <f>MID(Main!AQ102,37,1)</f>
        <v/>
      </c>
      <c r="AM297" s="19" t="str">
        <f>MID(Main!AQ102,38,1)</f>
        <v/>
      </c>
      <c r="AN297" s="19" t="str">
        <f>MID(Main!AQ102,39,1)</f>
        <v/>
      </c>
      <c r="AO297" s="19" t="str">
        <f>MID(Main!AQ102,40,1)</f>
        <v/>
      </c>
      <c r="AP297" s="19" t="str">
        <f>MID(Main!AQ102,41,1)</f>
        <v/>
      </c>
      <c r="AQ297" s="19" t="str">
        <f>MID(Main!AQ102,42,1)</f>
        <v/>
      </c>
      <c r="AR297" s="195"/>
      <c r="AS297" s="195"/>
      <c r="AT297" s="195"/>
      <c r="AU297" s="195"/>
      <c r="AV297" s="195"/>
      <c r="AW297" s="195"/>
      <c r="AX297" s="195"/>
      <c r="AY297" s="195"/>
      <c r="AZ297" s="195"/>
      <c r="BA297" s="195"/>
      <c r="BB297" s="195"/>
      <c r="BC297" s="195"/>
      <c r="BD297" s="195"/>
      <c r="BE297" s="195"/>
      <c r="BF297" s="195"/>
      <c r="BG297" s="195"/>
      <c r="BH297" s="195"/>
      <c r="BI297" s="198"/>
    </row>
    <row r="298" spans="1:61" ht="15" customHeight="1">
      <c r="A298" s="202"/>
      <c r="B298" s="20" t="str">
        <f>MID(Main!AR102,1,1)</f>
        <v>A</v>
      </c>
      <c r="C298" s="20" t="str">
        <f>MID(Main!AR102,2,1)</f>
        <v>Y</v>
      </c>
      <c r="D298" s="20" t="str">
        <f>MID(Main!AR102,3,1)</f>
        <v>I</v>
      </c>
      <c r="E298" s="20" t="str">
        <f>MID(Main!AR102,4,1)</f>
        <v>D</v>
      </c>
      <c r="F298" s="20" t="str">
        <f>MID(Main!AR102,5,1)</f>
        <v>A</v>
      </c>
      <c r="G298" s="20" t="str">
        <f>MID(Main!AR102,6,1)</f>
        <v>L</v>
      </c>
      <c r="H298" s="20" t="str">
        <f>MID(Main!AR102,7,1)</f>
        <v>A</v>
      </c>
      <c r="I298" s="20" t="str">
        <f>MID(Main!AR102,8,1)</f>
        <v xml:space="preserve"> </v>
      </c>
      <c r="J298" s="20" t="str">
        <f>MID(Main!AR102,9,1)</f>
        <v>N</v>
      </c>
      <c r="K298" s="20" t="str">
        <f>MID(Main!AR102,10,1)</f>
        <v>A</v>
      </c>
      <c r="L298" s="20" t="str">
        <f>MID(Main!AR102,11,1)</f>
        <v>G</v>
      </c>
      <c r="M298" s="20" t="str">
        <f>MID(Main!AR102,12,1)</f>
        <v>A</v>
      </c>
      <c r="N298" s="20" t="str">
        <f>MID(Main!AR102,13,1)</f>
        <v>M</v>
      </c>
      <c r="O298" s="20" t="str">
        <f>MID(Main!AR102,14,1)</f>
        <v>A</v>
      </c>
      <c r="P298" s="20" t="str">
        <f>MID(Main!AR102,15,1)</f>
        <v>N</v>
      </c>
      <c r="Q298" s="20" t="str">
        <f>MID(Main!AR102,16,1)</f>
        <v>I</v>
      </c>
      <c r="R298" s="20" t="str">
        <f>MID(Main!AR102,17,1)</f>
        <v/>
      </c>
      <c r="S298" s="20" t="str">
        <f>MID(Main!AR102,18,1)</f>
        <v/>
      </c>
      <c r="T298" s="20" t="str">
        <f>MID(Main!AR102,19,1)</f>
        <v/>
      </c>
      <c r="U298" s="20" t="str">
        <f>MID(Main!AR102,20,1)</f>
        <v/>
      </c>
      <c r="V298" s="20" t="str">
        <f>MID(Main!AR102,21,1)</f>
        <v/>
      </c>
      <c r="W298" s="20" t="str">
        <f>MID(Main!AR102,22,1)</f>
        <v/>
      </c>
      <c r="X298" s="20" t="str">
        <f>MID(Main!AR102,23,1)</f>
        <v/>
      </c>
      <c r="Y298" s="20" t="str">
        <f>MID(Main!AR102,24,1)</f>
        <v/>
      </c>
      <c r="Z298" s="20" t="str">
        <f>MID(Main!AR102,25,1)</f>
        <v/>
      </c>
      <c r="AA298" s="20" t="str">
        <f>MID(Main!AR102,26,1)</f>
        <v/>
      </c>
      <c r="AB298" s="20" t="str">
        <f>MID(Main!AR102,27,1)</f>
        <v/>
      </c>
      <c r="AC298" s="20" t="str">
        <f>MID(Main!AR102,28,1)</f>
        <v/>
      </c>
      <c r="AD298" s="20" t="str">
        <f>MID(Main!AR102,29,1)</f>
        <v/>
      </c>
      <c r="AE298" s="20" t="str">
        <f>MID(Main!AR102,30,1)</f>
        <v/>
      </c>
      <c r="AF298" s="20" t="str">
        <f>MID(Main!AR102,31,1)</f>
        <v/>
      </c>
      <c r="AG298" s="20" t="str">
        <f>MID(Main!AR102,32,1)</f>
        <v/>
      </c>
      <c r="AH298" s="20" t="str">
        <f>MID(Main!AR102,33,1)</f>
        <v/>
      </c>
      <c r="AI298" s="20" t="str">
        <f>MID(Main!AR102,34,1)</f>
        <v/>
      </c>
      <c r="AJ298" s="20" t="str">
        <f>MID(Main!AR102,35,1)</f>
        <v/>
      </c>
      <c r="AK298" s="20" t="str">
        <f>MID(Main!AR102,36,1)</f>
        <v/>
      </c>
      <c r="AL298" s="20" t="str">
        <f>MID(Main!AR102,37,1)</f>
        <v/>
      </c>
      <c r="AM298" s="20" t="str">
        <f>MID(Main!AR102,38,1)</f>
        <v/>
      </c>
      <c r="AN298" s="20" t="str">
        <f>MID(Main!AR102,39,1)</f>
        <v/>
      </c>
      <c r="AO298" s="20" t="str">
        <f>MID(Main!AR102,40,1)</f>
        <v/>
      </c>
      <c r="AP298" s="20" t="str">
        <f>MID(Main!AR102,41,1)</f>
        <v/>
      </c>
      <c r="AQ298" s="20" t="str">
        <f>MID(Main!AR102,42,1)</f>
        <v/>
      </c>
      <c r="AR298" s="196"/>
      <c r="AS298" s="196"/>
      <c r="AT298" s="196"/>
      <c r="AU298" s="196"/>
      <c r="AV298" s="196"/>
      <c r="AW298" s="196"/>
      <c r="AX298" s="196"/>
      <c r="AY298" s="196"/>
      <c r="AZ298" s="196"/>
      <c r="BA298" s="196"/>
      <c r="BB298" s="196"/>
      <c r="BC298" s="196"/>
      <c r="BD298" s="196"/>
      <c r="BE298" s="196"/>
      <c r="BF298" s="196"/>
      <c r="BG298" s="196"/>
      <c r="BH298" s="196"/>
      <c r="BI298" s="199"/>
    </row>
    <row r="299" spans="1:61" ht="15" customHeight="1">
      <c r="A299" s="200">
        <f>IF(AR299="","",SUBTOTAL(103,$AR$8:AR299))</f>
        <v>98</v>
      </c>
      <c r="B299" s="18" t="str">
        <f>MID(Main!AP103,1,1)</f>
        <v>L</v>
      </c>
      <c r="C299" s="18" t="str">
        <f>MID(Main!AP103,2,1)</f>
        <v>E</v>
      </c>
      <c r="D299" s="18" t="str">
        <f>MID(Main!AP103,3,1)</f>
        <v>M</v>
      </c>
      <c r="E299" s="18" t="str">
        <f>MID(Main!AP103,4,1)</f>
        <v>B</v>
      </c>
      <c r="F299" s="18" t="str">
        <f>MID(Main!AP103,5,1)</f>
        <v>U</v>
      </c>
      <c r="G299" s="18" t="str">
        <f>MID(Main!AP103,6,1)</f>
        <v>R</v>
      </c>
      <c r="H299" s="18" t="str">
        <f>MID(Main!AP103,7,1)</f>
        <v>U</v>
      </c>
      <c r="I299" s="18" t="str">
        <f>MID(Main!AP103,8,1)</f>
        <v xml:space="preserve"> </v>
      </c>
      <c r="J299" s="18" t="str">
        <f>MID(Main!AP103,9,1)</f>
        <v>H</v>
      </c>
      <c r="K299" s="18" t="str">
        <f>MID(Main!AP103,10,1)</f>
        <v>E</v>
      </c>
      <c r="L299" s="18" t="str">
        <f>MID(Main!AP103,11,1)</f>
        <v>M</v>
      </c>
      <c r="M299" s="18" t="str">
        <f>MID(Main!AP103,12,1)</f>
        <v>A</v>
      </c>
      <c r="N299" s="18" t="str">
        <f>MID(Main!AP103,13,1)</f>
        <v>N</v>
      </c>
      <c r="O299" s="18" t="str">
        <f>MID(Main!AP103,14,1)</f>
        <v>T</v>
      </c>
      <c r="P299" s="18" t="str">
        <f>MID(Main!AP103,15,1)</f>
        <v>H</v>
      </c>
      <c r="Q299" s="18" t="str">
        <f>MID(Main!AP103,16,1)</f>
        <v/>
      </c>
      <c r="R299" s="18" t="str">
        <f>MID(Main!AP103,17,1)</f>
        <v/>
      </c>
      <c r="S299" s="18" t="str">
        <f>MID(Main!AP103,18,1)</f>
        <v/>
      </c>
      <c r="T299" s="18" t="str">
        <f>MID(Main!AP103,19,1)</f>
        <v/>
      </c>
      <c r="U299" s="18" t="str">
        <f>MID(Main!AP103,20,1)</f>
        <v/>
      </c>
      <c r="V299" s="18" t="str">
        <f>MID(Main!AP103,21,1)</f>
        <v/>
      </c>
      <c r="W299" s="18" t="str">
        <f>MID(Main!AP103,22,1)</f>
        <v/>
      </c>
      <c r="X299" s="18" t="str">
        <f>MID(Main!AP103,23,1)</f>
        <v/>
      </c>
      <c r="Y299" s="18" t="str">
        <f>MID(Main!AP103,24,1)</f>
        <v/>
      </c>
      <c r="Z299" s="18" t="str">
        <f>MID(Main!AP103,25,1)</f>
        <v/>
      </c>
      <c r="AA299" s="18" t="str">
        <f>MID(Main!AP103,26,1)</f>
        <v/>
      </c>
      <c r="AB299" s="18" t="str">
        <f>MID(Main!AP103,27,1)</f>
        <v/>
      </c>
      <c r="AC299" s="18" t="str">
        <f>MID(Main!AP103,28,1)</f>
        <v/>
      </c>
      <c r="AD299" s="18" t="str">
        <f>MID(Main!AP103,29,1)</f>
        <v/>
      </c>
      <c r="AE299" s="18" t="str">
        <f>MID(Main!AP103,30,1)</f>
        <v/>
      </c>
      <c r="AF299" s="18" t="str">
        <f>MID(Main!AP103,31,1)</f>
        <v/>
      </c>
      <c r="AG299" s="18" t="str">
        <f>MID(Main!AP103,32,1)</f>
        <v/>
      </c>
      <c r="AH299" s="18" t="str">
        <f>MID(Main!AP103,33,1)</f>
        <v/>
      </c>
      <c r="AI299" s="18" t="str">
        <f>MID(Main!AP103,34,1)</f>
        <v/>
      </c>
      <c r="AJ299" s="18" t="str">
        <f>MID(Main!AP103,35,1)</f>
        <v/>
      </c>
      <c r="AK299" s="18" t="str">
        <f>MID(Main!AP103,36,1)</f>
        <v/>
      </c>
      <c r="AL299" s="18" t="str">
        <f>MID(Main!AP103,37,1)</f>
        <v/>
      </c>
      <c r="AM299" s="18" t="str">
        <f>MID(Main!AP103,38,1)</f>
        <v/>
      </c>
      <c r="AN299" s="18" t="str">
        <f>MID(Main!AP103,39,1)</f>
        <v/>
      </c>
      <c r="AO299" s="18" t="str">
        <f>MID(Main!AP103,40,1)</f>
        <v/>
      </c>
      <c r="AP299" s="18" t="str">
        <f>MID(Main!AP103,41,1)</f>
        <v/>
      </c>
      <c r="AQ299" s="18" t="str">
        <f>MID(Main!AP103,42,1)</f>
        <v/>
      </c>
      <c r="AR299" s="194" t="str">
        <f>IF(Main!W103="","",Main!W103)</f>
        <v>B</v>
      </c>
      <c r="AS299" s="194" t="str">
        <f>IF(Main!X103="","",Main!X103)</f>
        <v/>
      </c>
      <c r="AT299" s="194" t="str">
        <f>IF(Main!Y103="","",Main!Y103)</f>
        <v/>
      </c>
      <c r="AU299" s="194" t="str">
        <f>IF(Main!Z103="","",Main!Z103)</f>
        <v>01</v>
      </c>
      <c r="AV299" s="194" t="str">
        <f>IF(Main!AA103="","",Main!AA103)</f>
        <v>07</v>
      </c>
      <c r="AW299" s="194" t="str">
        <f>IF(Main!AB103="","",Main!AB103)</f>
        <v>2086</v>
      </c>
      <c r="AX299" s="194" t="str">
        <f>IF(Main!AC103="","",Main!AC103)</f>
        <v>A</v>
      </c>
      <c r="AY299" s="194" t="str">
        <f>IF(Main!AD103="","",Main!AD103)</f>
        <v>01T</v>
      </c>
      <c r="AZ299" s="194" t="str">
        <f>IF(Main!AE103="","",Main!AE103)</f>
        <v>02T</v>
      </c>
      <c r="BA299" s="194" t="str">
        <f>IF(Main!AF103="","",Main!AF103)</f>
        <v>09H</v>
      </c>
      <c r="BB299" s="194" t="str">
        <f>IF(Main!AG103="","",Main!AG103)</f>
        <v>29E</v>
      </c>
      <c r="BC299" s="194" t="str">
        <f>IF(Main!AH103="","",Main!AH103)</f>
        <v>E</v>
      </c>
      <c r="BD299" s="194" t="str">
        <f>IF(Main!AI103="","",Main!AI103)</f>
        <v>15E</v>
      </c>
      <c r="BE299" s="194" t="str">
        <f>IF(Main!AJ103="","",Main!AJ103)</f>
        <v>19E</v>
      </c>
      <c r="BF299" s="194" t="str">
        <f>IF(Main!AK103="","",Main!AK103)</f>
        <v>21E</v>
      </c>
      <c r="BG299" s="194">
        <f>IF(Main!AL103="","",Main!AL103)</f>
        <v>6</v>
      </c>
      <c r="BH299" s="194" t="str">
        <f>IF(Main!AM103="","",Main!AM103)</f>
        <v/>
      </c>
      <c r="BI299" s="197" t="str">
        <f>IF(Main!AN103="","",Main!AN103)</f>
        <v>Fee Paid Rs: 125</v>
      </c>
    </row>
    <row r="300" spans="1:61" ht="15" customHeight="1">
      <c r="A300" s="201"/>
      <c r="B300" s="19" t="str">
        <f>MID(Main!AQ103,1,1)</f>
        <v>L</v>
      </c>
      <c r="C300" s="19" t="str">
        <f>MID(Main!AQ103,2,1)</f>
        <v>E</v>
      </c>
      <c r="D300" s="19" t="str">
        <f>MID(Main!AQ103,3,1)</f>
        <v>M</v>
      </c>
      <c r="E300" s="19" t="str">
        <f>MID(Main!AQ103,4,1)</f>
        <v>B</v>
      </c>
      <c r="F300" s="19" t="str">
        <f>MID(Main!AQ103,5,1)</f>
        <v>U</v>
      </c>
      <c r="G300" s="19" t="str">
        <f>MID(Main!AQ103,6,1)</f>
        <v>R</v>
      </c>
      <c r="H300" s="19" t="str">
        <f>MID(Main!AQ103,7,1)</f>
        <v>U</v>
      </c>
      <c r="I300" s="19" t="str">
        <f>MID(Main!AQ103,8,1)</f>
        <v xml:space="preserve"> </v>
      </c>
      <c r="J300" s="19" t="str">
        <f>MID(Main!AQ103,9,1)</f>
        <v>V</v>
      </c>
      <c r="K300" s="19" t="str">
        <f>MID(Main!AQ103,10,1)</f>
        <v>E</v>
      </c>
      <c r="L300" s="19" t="str">
        <f>MID(Main!AQ103,11,1)</f>
        <v>N</v>
      </c>
      <c r="M300" s="19" t="str">
        <f>MID(Main!AQ103,12,1)</f>
        <v>K</v>
      </c>
      <c r="N300" s="19" t="str">
        <f>MID(Main!AQ103,13,1)</f>
        <v>A</v>
      </c>
      <c r="O300" s="19" t="str">
        <f>MID(Main!AQ103,14,1)</f>
        <v>T</v>
      </c>
      <c r="P300" s="19" t="str">
        <f>MID(Main!AQ103,15,1)</f>
        <v>A</v>
      </c>
      <c r="Q300" s="19" t="str">
        <f>MID(Main!AQ103,16,1)</f>
        <v>R</v>
      </c>
      <c r="R300" s="19" t="str">
        <f>MID(Main!AQ103,17,1)</f>
        <v>A</v>
      </c>
      <c r="S300" s="19" t="str">
        <f>MID(Main!AQ103,18,1)</f>
        <v>M</v>
      </c>
      <c r="T300" s="19" t="str">
        <f>MID(Main!AQ103,19,1)</f>
        <v>A</v>
      </c>
      <c r="U300" s="19" t="str">
        <f>MID(Main!AQ103,20,1)</f>
        <v>N</v>
      </c>
      <c r="V300" s="19" t="str">
        <f>MID(Main!AQ103,21,1)</f>
        <v>A</v>
      </c>
      <c r="W300" s="19" t="str">
        <f>MID(Main!AQ103,22,1)</f>
        <v>I</v>
      </c>
      <c r="X300" s="19" t="str">
        <f>MID(Main!AQ103,23,1)</f>
        <v>A</v>
      </c>
      <c r="Y300" s="19" t="str">
        <f>MID(Main!AQ103,24,1)</f>
        <v>H</v>
      </c>
      <c r="Z300" s="19" t="str">
        <f>MID(Main!AQ103,25,1)</f>
        <v/>
      </c>
      <c r="AA300" s="19" t="str">
        <f>MID(Main!AQ103,26,1)</f>
        <v/>
      </c>
      <c r="AB300" s="19" t="str">
        <f>MID(Main!AQ103,27,1)</f>
        <v/>
      </c>
      <c r="AC300" s="19" t="str">
        <f>MID(Main!AQ103,28,1)</f>
        <v/>
      </c>
      <c r="AD300" s="19" t="str">
        <f>MID(Main!AQ103,29,1)</f>
        <v/>
      </c>
      <c r="AE300" s="19" t="str">
        <f>MID(Main!AQ103,30,1)</f>
        <v/>
      </c>
      <c r="AF300" s="19" t="str">
        <f>MID(Main!AQ103,31,1)</f>
        <v/>
      </c>
      <c r="AG300" s="19" t="str">
        <f>MID(Main!AQ103,32,1)</f>
        <v/>
      </c>
      <c r="AH300" s="19" t="str">
        <f>MID(Main!AQ103,33,1)</f>
        <v/>
      </c>
      <c r="AI300" s="19" t="str">
        <f>MID(Main!AQ103,34,1)</f>
        <v/>
      </c>
      <c r="AJ300" s="19" t="str">
        <f>MID(Main!AQ103,35,1)</f>
        <v/>
      </c>
      <c r="AK300" s="19" t="str">
        <f>MID(Main!AQ103,36,1)</f>
        <v/>
      </c>
      <c r="AL300" s="19" t="str">
        <f>MID(Main!AQ103,37,1)</f>
        <v/>
      </c>
      <c r="AM300" s="19" t="str">
        <f>MID(Main!AQ103,38,1)</f>
        <v/>
      </c>
      <c r="AN300" s="19" t="str">
        <f>MID(Main!AQ103,39,1)</f>
        <v/>
      </c>
      <c r="AO300" s="19" t="str">
        <f>MID(Main!AQ103,40,1)</f>
        <v/>
      </c>
      <c r="AP300" s="19" t="str">
        <f>MID(Main!AQ103,41,1)</f>
        <v/>
      </c>
      <c r="AQ300" s="19" t="str">
        <f>MID(Main!AQ103,42,1)</f>
        <v/>
      </c>
      <c r="AR300" s="195"/>
      <c r="AS300" s="195"/>
      <c r="AT300" s="195"/>
      <c r="AU300" s="195"/>
      <c r="AV300" s="195"/>
      <c r="AW300" s="195"/>
      <c r="AX300" s="195"/>
      <c r="AY300" s="195"/>
      <c r="AZ300" s="195"/>
      <c r="BA300" s="195"/>
      <c r="BB300" s="195"/>
      <c r="BC300" s="195"/>
      <c r="BD300" s="195"/>
      <c r="BE300" s="195"/>
      <c r="BF300" s="195"/>
      <c r="BG300" s="195"/>
      <c r="BH300" s="195"/>
      <c r="BI300" s="198"/>
    </row>
    <row r="301" spans="1:61" ht="15" customHeight="1">
      <c r="A301" s="202"/>
      <c r="B301" s="20" t="str">
        <f>MID(Main!AR103,1,1)</f>
        <v>L</v>
      </c>
      <c r="C301" s="20" t="str">
        <f>MID(Main!AR103,2,1)</f>
        <v>E</v>
      </c>
      <c r="D301" s="20" t="str">
        <f>MID(Main!AR103,3,1)</f>
        <v>M</v>
      </c>
      <c r="E301" s="20" t="str">
        <f>MID(Main!AR103,4,1)</f>
        <v>B</v>
      </c>
      <c r="F301" s="20" t="str">
        <f>MID(Main!AR103,5,1)</f>
        <v>U</v>
      </c>
      <c r="G301" s="20" t="str">
        <f>MID(Main!AR103,6,1)</f>
        <v>R</v>
      </c>
      <c r="H301" s="20" t="str">
        <f>MID(Main!AR103,7,1)</f>
        <v>U</v>
      </c>
      <c r="I301" s="20" t="str">
        <f>MID(Main!AR103,8,1)</f>
        <v xml:space="preserve"> </v>
      </c>
      <c r="J301" s="20" t="str">
        <f>MID(Main!AR103,9,1)</f>
        <v>N</v>
      </c>
      <c r="K301" s="20" t="str">
        <f>MID(Main!AR103,10,1)</f>
        <v>A</v>
      </c>
      <c r="L301" s="20" t="str">
        <f>MID(Main!AR103,11,1)</f>
        <v>G</v>
      </c>
      <c r="M301" s="20" t="str">
        <f>MID(Main!AR103,12,1)</f>
        <v>A</v>
      </c>
      <c r="N301" s="20" t="str">
        <f>MID(Main!AR103,13,1)</f>
        <v>M</v>
      </c>
      <c r="O301" s="20" t="str">
        <f>MID(Main!AR103,14,1)</f>
        <v>A</v>
      </c>
      <c r="P301" s="20" t="str">
        <f>MID(Main!AR103,15,1)</f>
        <v>N</v>
      </c>
      <c r="Q301" s="20" t="str">
        <f>MID(Main!AR103,16,1)</f>
        <v>I</v>
      </c>
      <c r="R301" s="20" t="str">
        <f>MID(Main!AR103,17,1)</f>
        <v/>
      </c>
      <c r="S301" s="20" t="str">
        <f>MID(Main!AR103,18,1)</f>
        <v/>
      </c>
      <c r="T301" s="20" t="str">
        <f>MID(Main!AR103,19,1)</f>
        <v/>
      </c>
      <c r="U301" s="20" t="str">
        <f>MID(Main!AR103,20,1)</f>
        <v/>
      </c>
      <c r="V301" s="20" t="str">
        <f>MID(Main!AR103,21,1)</f>
        <v/>
      </c>
      <c r="W301" s="20" t="str">
        <f>MID(Main!AR103,22,1)</f>
        <v/>
      </c>
      <c r="X301" s="20" t="str">
        <f>MID(Main!AR103,23,1)</f>
        <v/>
      </c>
      <c r="Y301" s="20" t="str">
        <f>MID(Main!AR103,24,1)</f>
        <v/>
      </c>
      <c r="Z301" s="20" t="str">
        <f>MID(Main!AR103,25,1)</f>
        <v/>
      </c>
      <c r="AA301" s="20" t="str">
        <f>MID(Main!AR103,26,1)</f>
        <v/>
      </c>
      <c r="AB301" s="20" t="str">
        <f>MID(Main!AR103,27,1)</f>
        <v/>
      </c>
      <c r="AC301" s="20" t="str">
        <f>MID(Main!AR103,28,1)</f>
        <v/>
      </c>
      <c r="AD301" s="20" t="str">
        <f>MID(Main!AR103,29,1)</f>
        <v/>
      </c>
      <c r="AE301" s="20" t="str">
        <f>MID(Main!AR103,30,1)</f>
        <v/>
      </c>
      <c r="AF301" s="20" t="str">
        <f>MID(Main!AR103,31,1)</f>
        <v/>
      </c>
      <c r="AG301" s="20" t="str">
        <f>MID(Main!AR103,32,1)</f>
        <v/>
      </c>
      <c r="AH301" s="20" t="str">
        <f>MID(Main!AR103,33,1)</f>
        <v/>
      </c>
      <c r="AI301" s="20" t="str">
        <f>MID(Main!AR103,34,1)</f>
        <v/>
      </c>
      <c r="AJ301" s="20" t="str">
        <f>MID(Main!AR103,35,1)</f>
        <v/>
      </c>
      <c r="AK301" s="20" t="str">
        <f>MID(Main!AR103,36,1)</f>
        <v/>
      </c>
      <c r="AL301" s="20" t="str">
        <f>MID(Main!AR103,37,1)</f>
        <v/>
      </c>
      <c r="AM301" s="20" t="str">
        <f>MID(Main!AR103,38,1)</f>
        <v/>
      </c>
      <c r="AN301" s="20" t="str">
        <f>MID(Main!AR103,39,1)</f>
        <v/>
      </c>
      <c r="AO301" s="20" t="str">
        <f>MID(Main!AR103,40,1)</f>
        <v/>
      </c>
      <c r="AP301" s="20" t="str">
        <f>MID(Main!AR103,41,1)</f>
        <v/>
      </c>
      <c r="AQ301" s="20" t="str">
        <f>MID(Main!AR103,42,1)</f>
        <v/>
      </c>
      <c r="AR301" s="196"/>
      <c r="AS301" s="196"/>
      <c r="AT301" s="196"/>
      <c r="AU301" s="196"/>
      <c r="AV301" s="196"/>
      <c r="AW301" s="196"/>
      <c r="AX301" s="196"/>
      <c r="AY301" s="196"/>
      <c r="AZ301" s="196"/>
      <c r="BA301" s="196"/>
      <c r="BB301" s="196"/>
      <c r="BC301" s="196"/>
      <c r="BD301" s="196"/>
      <c r="BE301" s="196"/>
      <c r="BF301" s="196"/>
      <c r="BG301" s="196"/>
      <c r="BH301" s="196"/>
      <c r="BI301" s="199"/>
    </row>
    <row r="302" spans="1:61" ht="15" customHeight="1">
      <c r="A302" s="200">
        <f>IF(AR302="","",SUBTOTAL(103,$AR$8:AR302))</f>
        <v>99</v>
      </c>
      <c r="B302" s="18" t="str">
        <f>MID(Main!AP104,1,1)</f>
        <v>S</v>
      </c>
      <c r="C302" s="18" t="str">
        <f>MID(Main!AP104,2,1)</f>
        <v>H</v>
      </c>
      <c r="D302" s="18" t="str">
        <f>MID(Main!AP104,3,1)</f>
        <v>A</v>
      </c>
      <c r="E302" s="18" t="str">
        <f>MID(Main!AP104,4,1)</f>
        <v>I</v>
      </c>
      <c r="F302" s="18" t="str">
        <f>MID(Main!AP104,5,1)</f>
        <v>K</v>
      </c>
      <c r="G302" s="18" t="str">
        <f>MID(Main!AP104,6,1)</f>
        <v xml:space="preserve"> </v>
      </c>
      <c r="H302" s="18" t="str">
        <f>MID(Main!AP104,7,1)</f>
        <v>J</v>
      </c>
      <c r="I302" s="18" t="str">
        <f>MID(Main!AP104,8,1)</f>
        <v>A</v>
      </c>
      <c r="J302" s="18" t="str">
        <f>MID(Main!AP104,9,1)</f>
        <v>V</v>
      </c>
      <c r="K302" s="18" t="str">
        <f>MID(Main!AP104,10,1)</f>
        <v>E</v>
      </c>
      <c r="L302" s="18" t="str">
        <f>MID(Main!AP104,11,1)</f>
        <v>E</v>
      </c>
      <c r="M302" s="18" t="str">
        <f>MID(Main!AP104,12,1)</f>
        <v>D</v>
      </c>
      <c r="N302" s="18" t="str">
        <f>MID(Main!AP104,13,1)</f>
        <v/>
      </c>
      <c r="O302" s="18" t="str">
        <f>MID(Main!AP104,14,1)</f>
        <v/>
      </c>
      <c r="P302" s="18" t="str">
        <f>MID(Main!AP104,15,1)</f>
        <v/>
      </c>
      <c r="Q302" s="18" t="str">
        <f>MID(Main!AP104,16,1)</f>
        <v/>
      </c>
      <c r="R302" s="18" t="str">
        <f>MID(Main!AP104,17,1)</f>
        <v/>
      </c>
      <c r="S302" s="18" t="str">
        <f>MID(Main!AP104,18,1)</f>
        <v/>
      </c>
      <c r="T302" s="18" t="str">
        <f>MID(Main!AP104,19,1)</f>
        <v/>
      </c>
      <c r="U302" s="18" t="str">
        <f>MID(Main!AP104,20,1)</f>
        <v/>
      </c>
      <c r="V302" s="18" t="str">
        <f>MID(Main!AP104,21,1)</f>
        <v/>
      </c>
      <c r="W302" s="18" t="str">
        <f>MID(Main!AP104,22,1)</f>
        <v/>
      </c>
      <c r="X302" s="18" t="str">
        <f>MID(Main!AP104,23,1)</f>
        <v/>
      </c>
      <c r="Y302" s="18" t="str">
        <f>MID(Main!AP104,24,1)</f>
        <v/>
      </c>
      <c r="Z302" s="18" t="str">
        <f>MID(Main!AP104,25,1)</f>
        <v/>
      </c>
      <c r="AA302" s="18" t="str">
        <f>MID(Main!AP104,26,1)</f>
        <v/>
      </c>
      <c r="AB302" s="18" t="str">
        <f>MID(Main!AP104,27,1)</f>
        <v/>
      </c>
      <c r="AC302" s="18" t="str">
        <f>MID(Main!AP104,28,1)</f>
        <v/>
      </c>
      <c r="AD302" s="18" t="str">
        <f>MID(Main!AP104,29,1)</f>
        <v/>
      </c>
      <c r="AE302" s="18" t="str">
        <f>MID(Main!AP104,30,1)</f>
        <v/>
      </c>
      <c r="AF302" s="18" t="str">
        <f>MID(Main!AP104,31,1)</f>
        <v/>
      </c>
      <c r="AG302" s="18" t="str">
        <f>MID(Main!AP104,32,1)</f>
        <v/>
      </c>
      <c r="AH302" s="18" t="str">
        <f>MID(Main!AP104,33,1)</f>
        <v/>
      </c>
      <c r="AI302" s="18" t="str">
        <f>MID(Main!AP104,34,1)</f>
        <v/>
      </c>
      <c r="AJ302" s="18" t="str">
        <f>MID(Main!AP104,35,1)</f>
        <v/>
      </c>
      <c r="AK302" s="18" t="str">
        <f>MID(Main!AP104,36,1)</f>
        <v/>
      </c>
      <c r="AL302" s="18" t="str">
        <f>MID(Main!AP104,37,1)</f>
        <v/>
      </c>
      <c r="AM302" s="18" t="str">
        <f>MID(Main!AP104,38,1)</f>
        <v/>
      </c>
      <c r="AN302" s="18" t="str">
        <f>MID(Main!AP104,39,1)</f>
        <v/>
      </c>
      <c r="AO302" s="18" t="str">
        <f>MID(Main!AP104,40,1)</f>
        <v/>
      </c>
      <c r="AP302" s="18" t="str">
        <f>MID(Main!AP104,41,1)</f>
        <v/>
      </c>
      <c r="AQ302" s="18" t="str">
        <f>MID(Main!AP104,42,1)</f>
        <v/>
      </c>
      <c r="AR302" s="194" t="str">
        <f>IF(Main!W104="","",Main!W104)</f>
        <v>B</v>
      </c>
      <c r="AS302" s="194" t="str">
        <f>IF(Main!X104="","",Main!X104)</f>
        <v/>
      </c>
      <c r="AT302" s="194" t="str">
        <f>IF(Main!Y104="","",Main!Y104)</f>
        <v/>
      </c>
      <c r="AU302" s="194" t="str">
        <f>IF(Main!Z104="","",Main!Z104)</f>
        <v>01</v>
      </c>
      <c r="AV302" s="194" t="str">
        <f>IF(Main!AA104="","",Main!AA104)</f>
        <v>07</v>
      </c>
      <c r="AW302" s="194" t="str">
        <f>IF(Main!AB104="","",Main!AB104)</f>
        <v>2087</v>
      </c>
      <c r="AX302" s="194" t="str">
        <f>IF(Main!AC104="","",Main!AC104)</f>
        <v>A</v>
      </c>
      <c r="AY302" s="194" t="str">
        <f>IF(Main!AD104="","",Main!AD104)</f>
        <v>01T</v>
      </c>
      <c r="AZ302" s="194" t="str">
        <f>IF(Main!AE104="","",Main!AE104)</f>
        <v>02T</v>
      </c>
      <c r="BA302" s="194" t="str">
        <f>IF(Main!AF104="","",Main!AF104)</f>
        <v>09H</v>
      </c>
      <c r="BB302" s="194" t="str">
        <f>IF(Main!AG104="","",Main!AG104)</f>
        <v>29E</v>
      </c>
      <c r="BC302" s="194" t="str">
        <f>IF(Main!AH104="","",Main!AH104)</f>
        <v>E</v>
      </c>
      <c r="BD302" s="194" t="str">
        <f>IF(Main!AI104="","",Main!AI104)</f>
        <v>15E</v>
      </c>
      <c r="BE302" s="194" t="str">
        <f>IF(Main!AJ104="","",Main!AJ104)</f>
        <v>19E</v>
      </c>
      <c r="BF302" s="194" t="str">
        <f>IF(Main!AK104="","",Main!AK104)</f>
        <v>21E</v>
      </c>
      <c r="BG302" s="194">
        <f>IF(Main!AL104="","",Main!AL104)</f>
        <v>6</v>
      </c>
      <c r="BH302" s="194" t="str">
        <f>IF(Main!AM104="","",Main!AM104)</f>
        <v/>
      </c>
      <c r="BI302" s="197" t="str">
        <f>IF(Main!AN104="","",Main!AN104)</f>
        <v>Fee Paid Rs: 125</v>
      </c>
    </row>
    <row r="303" spans="1:61" ht="15" customHeight="1">
      <c r="A303" s="201"/>
      <c r="B303" s="19" t="str">
        <f>MID(Main!AQ104,1,1)</f>
        <v>S</v>
      </c>
      <c r="C303" s="19" t="str">
        <f>MID(Main!AQ104,2,1)</f>
        <v>H</v>
      </c>
      <c r="D303" s="19" t="str">
        <f>MID(Main!AQ104,3,1)</f>
        <v>A</v>
      </c>
      <c r="E303" s="19" t="str">
        <f>MID(Main!AQ104,4,1)</f>
        <v>I</v>
      </c>
      <c r="F303" s="19" t="str">
        <f>MID(Main!AQ104,5,1)</f>
        <v>K</v>
      </c>
      <c r="G303" s="19" t="str">
        <f>MID(Main!AQ104,6,1)</f>
        <v xml:space="preserve"> </v>
      </c>
      <c r="H303" s="19" t="str">
        <f>MID(Main!AQ104,7,1)</f>
        <v>V</v>
      </c>
      <c r="I303" s="19" t="str">
        <f>MID(Main!AQ104,8,1)</f>
        <v>E</v>
      </c>
      <c r="J303" s="19" t="str">
        <f>MID(Main!AQ104,9,1)</f>
        <v>N</v>
      </c>
      <c r="K303" s="19" t="str">
        <f>MID(Main!AQ104,10,1)</f>
        <v>K</v>
      </c>
      <c r="L303" s="19" t="str">
        <f>MID(Main!AQ104,11,1)</f>
        <v>A</v>
      </c>
      <c r="M303" s="19" t="str">
        <f>MID(Main!AQ104,12,1)</f>
        <v>T</v>
      </c>
      <c r="N303" s="19" t="str">
        <f>MID(Main!AQ104,13,1)</f>
        <v>A</v>
      </c>
      <c r="O303" s="19" t="str">
        <f>MID(Main!AQ104,14,1)</f>
        <v>R</v>
      </c>
      <c r="P303" s="19" t="str">
        <f>MID(Main!AQ104,15,1)</f>
        <v>A</v>
      </c>
      <c r="Q303" s="19" t="str">
        <f>MID(Main!AQ104,16,1)</f>
        <v>M</v>
      </c>
      <c r="R303" s="19" t="str">
        <f>MID(Main!AQ104,17,1)</f>
        <v>A</v>
      </c>
      <c r="S303" s="19" t="str">
        <f>MID(Main!AQ104,18,1)</f>
        <v>N</v>
      </c>
      <c r="T303" s="19" t="str">
        <f>MID(Main!AQ104,19,1)</f>
        <v>A</v>
      </c>
      <c r="U303" s="19" t="str">
        <f>MID(Main!AQ104,20,1)</f>
        <v>I</v>
      </c>
      <c r="V303" s="19" t="str">
        <f>MID(Main!AQ104,21,1)</f>
        <v>A</v>
      </c>
      <c r="W303" s="19" t="str">
        <f>MID(Main!AQ104,22,1)</f>
        <v>H</v>
      </c>
      <c r="X303" s="19" t="str">
        <f>MID(Main!AQ104,23,1)</f>
        <v/>
      </c>
      <c r="Y303" s="19" t="str">
        <f>MID(Main!AQ104,24,1)</f>
        <v/>
      </c>
      <c r="Z303" s="19" t="str">
        <f>MID(Main!AQ104,25,1)</f>
        <v/>
      </c>
      <c r="AA303" s="19" t="str">
        <f>MID(Main!AQ104,26,1)</f>
        <v/>
      </c>
      <c r="AB303" s="19" t="str">
        <f>MID(Main!AQ104,27,1)</f>
        <v/>
      </c>
      <c r="AC303" s="19" t="str">
        <f>MID(Main!AQ104,28,1)</f>
        <v/>
      </c>
      <c r="AD303" s="19" t="str">
        <f>MID(Main!AQ104,29,1)</f>
        <v/>
      </c>
      <c r="AE303" s="19" t="str">
        <f>MID(Main!AQ104,30,1)</f>
        <v/>
      </c>
      <c r="AF303" s="19" t="str">
        <f>MID(Main!AQ104,31,1)</f>
        <v/>
      </c>
      <c r="AG303" s="19" t="str">
        <f>MID(Main!AQ104,32,1)</f>
        <v/>
      </c>
      <c r="AH303" s="19" t="str">
        <f>MID(Main!AQ104,33,1)</f>
        <v/>
      </c>
      <c r="AI303" s="19" t="str">
        <f>MID(Main!AQ104,34,1)</f>
        <v/>
      </c>
      <c r="AJ303" s="19" t="str">
        <f>MID(Main!AQ104,35,1)</f>
        <v/>
      </c>
      <c r="AK303" s="19" t="str">
        <f>MID(Main!AQ104,36,1)</f>
        <v/>
      </c>
      <c r="AL303" s="19" t="str">
        <f>MID(Main!AQ104,37,1)</f>
        <v/>
      </c>
      <c r="AM303" s="19" t="str">
        <f>MID(Main!AQ104,38,1)</f>
        <v/>
      </c>
      <c r="AN303" s="19" t="str">
        <f>MID(Main!AQ104,39,1)</f>
        <v/>
      </c>
      <c r="AO303" s="19" t="str">
        <f>MID(Main!AQ104,40,1)</f>
        <v/>
      </c>
      <c r="AP303" s="19" t="str">
        <f>MID(Main!AQ104,41,1)</f>
        <v/>
      </c>
      <c r="AQ303" s="19" t="str">
        <f>MID(Main!AQ104,42,1)</f>
        <v/>
      </c>
      <c r="AR303" s="195"/>
      <c r="AS303" s="195"/>
      <c r="AT303" s="195"/>
      <c r="AU303" s="195"/>
      <c r="AV303" s="195"/>
      <c r="AW303" s="195"/>
      <c r="AX303" s="195"/>
      <c r="AY303" s="195"/>
      <c r="AZ303" s="195"/>
      <c r="BA303" s="195"/>
      <c r="BB303" s="195"/>
      <c r="BC303" s="195"/>
      <c r="BD303" s="195"/>
      <c r="BE303" s="195"/>
      <c r="BF303" s="195"/>
      <c r="BG303" s="195"/>
      <c r="BH303" s="195"/>
      <c r="BI303" s="198"/>
    </row>
    <row r="304" spans="1:61" ht="15" customHeight="1">
      <c r="A304" s="202"/>
      <c r="B304" s="20" t="str">
        <f>MID(Main!AR104,1,1)</f>
        <v>S</v>
      </c>
      <c r="C304" s="20" t="str">
        <f>MID(Main!AR104,2,1)</f>
        <v>H</v>
      </c>
      <c r="D304" s="20" t="str">
        <f>MID(Main!AR104,3,1)</f>
        <v>A</v>
      </c>
      <c r="E304" s="20" t="str">
        <f>MID(Main!AR104,4,1)</f>
        <v>I</v>
      </c>
      <c r="F304" s="20" t="str">
        <f>MID(Main!AR104,5,1)</f>
        <v>K</v>
      </c>
      <c r="G304" s="20" t="str">
        <f>MID(Main!AR104,6,1)</f>
        <v xml:space="preserve"> </v>
      </c>
      <c r="H304" s="20" t="str">
        <f>MID(Main!AR104,7,1)</f>
        <v>N</v>
      </c>
      <c r="I304" s="20" t="str">
        <f>MID(Main!AR104,8,1)</f>
        <v>A</v>
      </c>
      <c r="J304" s="20" t="str">
        <f>MID(Main!AR104,9,1)</f>
        <v>G</v>
      </c>
      <c r="K304" s="20" t="str">
        <f>MID(Main!AR104,10,1)</f>
        <v>A</v>
      </c>
      <c r="L304" s="20" t="str">
        <f>MID(Main!AR104,11,1)</f>
        <v>M</v>
      </c>
      <c r="M304" s="20" t="str">
        <f>MID(Main!AR104,12,1)</f>
        <v>A</v>
      </c>
      <c r="N304" s="20" t="str">
        <f>MID(Main!AR104,13,1)</f>
        <v>N</v>
      </c>
      <c r="O304" s="20" t="str">
        <f>MID(Main!AR104,14,1)</f>
        <v>I</v>
      </c>
      <c r="P304" s="20" t="str">
        <f>MID(Main!AR104,15,1)</f>
        <v/>
      </c>
      <c r="Q304" s="20" t="str">
        <f>MID(Main!AR104,16,1)</f>
        <v/>
      </c>
      <c r="R304" s="20" t="str">
        <f>MID(Main!AR104,17,1)</f>
        <v/>
      </c>
      <c r="S304" s="20" t="str">
        <f>MID(Main!AR104,18,1)</f>
        <v/>
      </c>
      <c r="T304" s="20" t="str">
        <f>MID(Main!AR104,19,1)</f>
        <v/>
      </c>
      <c r="U304" s="20" t="str">
        <f>MID(Main!AR104,20,1)</f>
        <v/>
      </c>
      <c r="V304" s="20" t="str">
        <f>MID(Main!AR104,21,1)</f>
        <v/>
      </c>
      <c r="W304" s="20" t="str">
        <f>MID(Main!AR104,22,1)</f>
        <v/>
      </c>
      <c r="X304" s="20" t="str">
        <f>MID(Main!AR104,23,1)</f>
        <v/>
      </c>
      <c r="Y304" s="20" t="str">
        <f>MID(Main!AR104,24,1)</f>
        <v/>
      </c>
      <c r="Z304" s="20" t="str">
        <f>MID(Main!AR104,25,1)</f>
        <v/>
      </c>
      <c r="AA304" s="20" t="str">
        <f>MID(Main!AR104,26,1)</f>
        <v/>
      </c>
      <c r="AB304" s="20" t="str">
        <f>MID(Main!AR104,27,1)</f>
        <v/>
      </c>
      <c r="AC304" s="20" t="str">
        <f>MID(Main!AR104,28,1)</f>
        <v/>
      </c>
      <c r="AD304" s="20" t="str">
        <f>MID(Main!AR104,29,1)</f>
        <v/>
      </c>
      <c r="AE304" s="20" t="str">
        <f>MID(Main!AR104,30,1)</f>
        <v/>
      </c>
      <c r="AF304" s="20" t="str">
        <f>MID(Main!AR104,31,1)</f>
        <v/>
      </c>
      <c r="AG304" s="20" t="str">
        <f>MID(Main!AR104,32,1)</f>
        <v/>
      </c>
      <c r="AH304" s="20" t="str">
        <f>MID(Main!AR104,33,1)</f>
        <v/>
      </c>
      <c r="AI304" s="20" t="str">
        <f>MID(Main!AR104,34,1)</f>
        <v/>
      </c>
      <c r="AJ304" s="20" t="str">
        <f>MID(Main!AR104,35,1)</f>
        <v/>
      </c>
      <c r="AK304" s="20" t="str">
        <f>MID(Main!AR104,36,1)</f>
        <v/>
      </c>
      <c r="AL304" s="20" t="str">
        <f>MID(Main!AR104,37,1)</f>
        <v/>
      </c>
      <c r="AM304" s="20" t="str">
        <f>MID(Main!AR104,38,1)</f>
        <v/>
      </c>
      <c r="AN304" s="20" t="str">
        <f>MID(Main!AR104,39,1)</f>
        <v/>
      </c>
      <c r="AO304" s="20" t="str">
        <f>MID(Main!AR104,40,1)</f>
        <v/>
      </c>
      <c r="AP304" s="20" t="str">
        <f>MID(Main!AR104,41,1)</f>
        <v/>
      </c>
      <c r="AQ304" s="20" t="str">
        <f>MID(Main!AR104,42,1)</f>
        <v/>
      </c>
      <c r="AR304" s="196"/>
      <c r="AS304" s="196"/>
      <c r="AT304" s="196"/>
      <c r="AU304" s="196"/>
      <c r="AV304" s="196"/>
      <c r="AW304" s="196"/>
      <c r="AX304" s="196"/>
      <c r="AY304" s="196"/>
      <c r="AZ304" s="196"/>
      <c r="BA304" s="196"/>
      <c r="BB304" s="196"/>
      <c r="BC304" s="196"/>
      <c r="BD304" s="196"/>
      <c r="BE304" s="196"/>
      <c r="BF304" s="196"/>
      <c r="BG304" s="196"/>
      <c r="BH304" s="196"/>
      <c r="BI304" s="199"/>
    </row>
    <row r="305" spans="1:61" ht="15" customHeight="1">
      <c r="A305" s="200">
        <f>IF(AR305="","",SUBTOTAL(103,$AR$8:AR305))</f>
        <v>100</v>
      </c>
      <c r="B305" s="18" t="str">
        <f>MID(Main!AP105,1,1)</f>
        <v>G</v>
      </c>
      <c r="C305" s="18" t="str">
        <f>MID(Main!AP105,2,1)</f>
        <v>O</v>
      </c>
      <c r="D305" s="18" t="str">
        <f>MID(Main!AP105,3,1)</f>
        <v>R</v>
      </c>
      <c r="E305" s="18" t="str">
        <f>MID(Main!AP105,4,1)</f>
        <v>A</v>
      </c>
      <c r="F305" s="18" t="str">
        <f>MID(Main!AP105,5,1)</f>
        <v>N</v>
      </c>
      <c r="G305" s="18" t="str">
        <f>MID(Main!AP105,6,1)</f>
        <v>T</v>
      </c>
      <c r="H305" s="18" t="str">
        <f>MID(Main!AP105,7,1)</f>
        <v>L</v>
      </c>
      <c r="I305" s="18" t="str">
        <f>MID(Main!AP105,8,1)</f>
        <v>A</v>
      </c>
      <c r="J305" s="18" t="str">
        <f>MID(Main!AP105,9,1)</f>
        <v xml:space="preserve"> </v>
      </c>
      <c r="K305" s="18" t="str">
        <f>MID(Main!AP105,10,1)</f>
        <v>K</v>
      </c>
      <c r="L305" s="18" t="str">
        <f>MID(Main!AP105,11,1)</f>
        <v>I</v>
      </c>
      <c r="M305" s="18" t="str">
        <f>MID(Main!AP105,12,1)</f>
        <v>S</v>
      </c>
      <c r="N305" s="18" t="str">
        <f>MID(Main!AP105,13,1)</f>
        <v>H</v>
      </c>
      <c r="O305" s="18" t="str">
        <f>MID(Main!AP105,14,1)</f>
        <v>O</v>
      </c>
      <c r="P305" s="18" t="str">
        <f>MID(Main!AP105,15,1)</f>
        <v>R</v>
      </c>
      <c r="Q305" s="18" t="str">
        <f>MID(Main!AP105,16,1)</f>
        <v>E</v>
      </c>
      <c r="R305" s="18" t="str">
        <f>MID(Main!AP105,17,1)</f>
        <v/>
      </c>
      <c r="S305" s="18" t="str">
        <f>MID(Main!AP105,18,1)</f>
        <v/>
      </c>
      <c r="T305" s="18" t="str">
        <f>MID(Main!AP105,19,1)</f>
        <v/>
      </c>
      <c r="U305" s="18" t="str">
        <f>MID(Main!AP105,20,1)</f>
        <v/>
      </c>
      <c r="V305" s="18" t="str">
        <f>MID(Main!AP105,21,1)</f>
        <v/>
      </c>
      <c r="W305" s="18" t="str">
        <f>MID(Main!AP105,22,1)</f>
        <v/>
      </c>
      <c r="X305" s="18" t="str">
        <f>MID(Main!AP105,23,1)</f>
        <v/>
      </c>
      <c r="Y305" s="18" t="str">
        <f>MID(Main!AP105,24,1)</f>
        <v/>
      </c>
      <c r="Z305" s="18" t="str">
        <f>MID(Main!AP105,25,1)</f>
        <v/>
      </c>
      <c r="AA305" s="18" t="str">
        <f>MID(Main!AP105,26,1)</f>
        <v/>
      </c>
      <c r="AB305" s="18" t="str">
        <f>MID(Main!AP105,27,1)</f>
        <v/>
      </c>
      <c r="AC305" s="18" t="str">
        <f>MID(Main!AP105,28,1)</f>
        <v/>
      </c>
      <c r="AD305" s="18" t="str">
        <f>MID(Main!AP105,29,1)</f>
        <v/>
      </c>
      <c r="AE305" s="18" t="str">
        <f>MID(Main!AP105,30,1)</f>
        <v/>
      </c>
      <c r="AF305" s="18" t="str">
        <f>MID(Main!AP105,31,1)</f>
        <v/>
      </c>
      <c r="AG305" s="18" t="str">
        <f>MID(Main!AP105,32,1)</f>
        <v/>
      </c>
      <c r="AH305" s="18" t="str">
        <f>MID(Main!AP105,33,1)</f>
        <v/>
      </c>
      <c r="AI305" s="18" t="str">
        <f>MID(Main!AP105,34,1)</f>
        <v/>
      </c>
      <c r="AJ305" s="18" t="str">
        <f>MID(Main!AP105,35,1)</f>
        <v/>
      </c>
      <c r="AK305" s="18" t="str">
        <f>MID(Main!AP105,36,1)</f>
        <v/>
      </c>
      <c r="AL305" s="18" t="str">
        <f>MID(Main!AP105,37,1)</f>
        <v/>
      </c>
      <c r="AM305" s="18" t="str">
        <f>MID(Main!AP105,38,1)</f>
        <v/>
      </c>
      <c r="AN305" s="18" t="str">
        <f>MID(Main!AP105,39,1)</f>
        <v/>
      </c>
      <c r="AO305" s="18" t="str">
        <f>MID(Main!AP105,40,1)</f>
        <v/>
      </c>
      <c r="AP305" s="18" t="str">
        <f>MID(Main!AP105,41,1)</f>
        <v/>
      </c>
      <c r="AQ305" s="18" t="str">
        <f>MID(Main!AP105,42,1)</f>
        <v/>
      </c>
      <c r="AR305" s="194" t="str">
        <f>IF(Main!W105="","",Main!W105)</f>
        <v>B</v>
      </c>
      <c r="AS305" s="194" t="str">
        <f>IF(Main!X105="","",Main!X105)</f>
        <v/>
      </c>
      <c r="AT305" s="194" t="str">
        <f>IF(Main!Y105="","",Main!Y105)</f>
        <v/>
      </c>
      <c r="AU305" s="194" t="str">
        <f>IF(Main!Z105="","",Main!Z105)</f>
        <v>01</v>
      </c>
      <c r="AV305" s="194" t="str">
        <f>IF(Main!AA105="","",Main!AA105)</f>
        <v>07</v>
      </c>
      <c r="AW305" s="194" t="str">
        <f>IF(Main!AB105="","",Main!AB105)</f>
        <v>2088</v>
      </c>
      <c r="AX305" s="194" t="str">
        <f>IF(Main!AC105="","",Main!AC105)</f>
        <v>A</v>
      </c>
      <c r="AY305" s="194" t="str">
        <f>IF(Main!AD105="","",Main!AD105)</f>
        <v>01T</v>
      </c>
      <c r="AZ305" s="194" t="str">
        <f>IF(Main!AE105="","",Main!AE105)</f>
        <v>02T</v>
      </c>
      <c r="BA305" s="194" t="str">
        <f>IF(Main!AF105="","",Main!AF105)</f>
        <v>09H</v>
      </c>
      <c r="BB305" s="194" t="str">
        <f>IF(Main!AG105="","",Main!AG105)</f>
        <v>29E</v>
      </c>
      <c r="BC305" s="194" t="str">
        <f>IF(Main!AH105="","",Main!AH105)</f>
        <v>E</v>
      </c>
      <c r="BD305" s="194" t="str">
        <f>IF(Main!AI105="","",Main!AI105)</f>
        <v>15E</v>
      </c>
      <c r="BE305" s="194" t="str">
        <f>IF(Main!AJ105="","",Main!AJ105)</f>
        <v>19E</v>
      </c>
      <c r="BF305" s="194" t="str">
        <f>IF(Main!AK105="","",Main!AK105)</f>
        <v>21E</v>
      </c>
      <c r="BG305" s="194">
        <f>IF(Main!AL105="","",Main!AL105)</f>
        <v>6</v>
      </c>
      <c r="BH305" s="194" t="str">
        <f>IF(Main!AM105="","",Main!AM105)</f>
        <v/>
      </c>
      <c r="BI305" s="197" t="str">
        <f>IF(Main!AN105="","",Main!AN105)</f>
        <v>Fee Paid Rs: 125</v>
      </c>
    </row>
    <row r="306" spans="1:61" ht="15" customHeight="1">
      <c r="A306" s="201"/>
      <c r="B306" s="19" t="str">
        <f>MID(Main!AQ105,1,1)</f>
        <v>G</v>
      </c>
      <c r="C306" s="19" t="str">
        <f>MID(Main!AQ105,2,1)</f>
        <v>O</v>
      </c>
      <c r="D306" s="19" t="str">
        <f>MID(Main!AQ105,3,1)</f>
        <v>R</v>
      </c>
      <c r="E306" s="19" t="str">
        <f>MID(Main!AQ105,4,1)</f>
        <v>A</v>
      </c>
      <c r="F306" s="19" t="str">
        <f>MID(Main!AQ105,5,1)</f>
        <v>N</v>
      </c>
      <c r="G306" s="19" t="str">
        <f>MID(Main!AQ105,6,1)</f>
        <v>T</v>
      </c>
      <c r="H306" s="19" t="str">
        <f>MID(Main!AQ105,7,1)</f>
        <v>L</v>
      </c>
      <c r="I306" s="19" t="str">
        <f>MID(Main!AQ105,8,1)</f>
        <v>A</v>
      </c>
      <c r="J306" s="19" t="str">
        <f>MID(Main!AQ105,9,1)</f>
        <v xml:space="preserve"> </v>
      </c>
      <c r="K306" s="19" t="str">
        <f>MID(Main!AQ105,10,1)</f>
        <v>V</v>
      </c>
      <c r="L306" s="19" t="str">
        <f>MID(Main!AQ105,11,1)</f>
        <v>E</v>
      </c>
      <c r="M306" s="19" t="str">
        <f>MID(Main!AQ105,12,1)</f>
        <v>N</v>
      </c>
      <c r="N306" s="19" t="str">
        <f>MID(Main!AQ105,13,1)</f>
        <v>K</v>
      </c>
      <c r="O306" s="19" t="str">
        <f>MID(Main!AQ105,14,1)</f>
        <v>A</v>
      </c>
      <c r="P306" s="19" t="str">
        <f>MID(Main!AQ105,15,1)</f>
        <v>T</v>
      </c>
      <c r="Q306" s="19" t="str">
        <f>MID(Main!AQ105,16,1)</f>
        <v>A</v>
      </c>
      <c r="R306" s="19" t="str">
        <f>MID(Main!AQ105,17,1)</f>
        <v>R</v>
      </c>
      <c r="S306" s="19" t="str">
        <f>MID(Main!AQ105,18,1)</f>
        <v>A</v>
      </c>
      <c r="T306" s="19" t="str">
        <f>MID(Main!AQ105,19,1)</f>
        <v>M</v>
      </c>
      <c r="U306" s="19" t="str">
        <f>MID(Main!AQ105,20,1)</f>
        <v>A</v>
      </c>
      <c r="V306" s="19" t="str">
        <f>MID(Main!AQ105,21,1)</f>
        <v>N</v>
      </c>
      <c r="W306" s="19" t="str">
        <f>MID(Main!AQ105,22,1)</f>
        <v>A</v>
      </c>
      <c r="X306" s="19" t="str">
        <f>MID(Main!AQ105,23,1)</f>
        <v>I</v>
      </c>
      <c r="Y306" s="19" t="str">
        <f>MID(Main!AQ105,24,1)</f>
        <v>A</v>
      </c>
      <c r="Z306" s="19" t="str">
        <f>MID(Main!AQ105,25,1)</f>
        <v>H</v>
      </c>
      <c r="AA306" s="19" t="str">
        <f>MID(Main!AQ105,26,1)</f>
        <v/>
      </c>
      <c r="AB306" s="19" t="str">
        <f>MID(Main!AQ105,27,1)</f>
        <v/>
      </c>
      <c r="AC306" s="19" t="str">
        <f>MID(Main!AQ105,28,1)</f>
        <v/>
      </c>
      <c r="AD306" s="19" t="str">
        <f>MID(Main!AQ105,29,1)</f>
        <v/>
      </c>
      <c r="AE306" s="19" t="str">
        <f>MID(Main!AQ105,30,1)</f>
        <v/>
      </c>
      <c r="AF306" s="19" t="str">
        <f>MID(Main!AQ105,31,1)</f>
        <v/>
      </c>
      <c r="AG306" s="19" t="str">
        <f>MID(Main!AQ105,32,1)</f>
        <v/>
      </c>
      <c r="AH306" s="19" t="str">
        <f>MID(Main!AQ105,33,1)</f>
        <v/>
      </c>
      <c r="AI306" s="19" t="str">
        <f>MID(Main!AQ105,34,1)</f>
        <v/>
      </c>
      <c r="AJ306" s="19" t="str">
        <f>MID(Main!AQ105,35,1)</f>
        <v/>
      </c>
      <c r="AK306" s="19" t="str">
        <f>MID(Main!AQ105,36,1)</f>
        <v/>
      </c>
      <c r="AL306" s="19" t="str">
        <f>MID(Main!AQ105,37,1)</f>
        <v/>
      </c>
      <c r="AM306" s="19" t="str">
        <f>MID(Main!AQ105,38,1)</f>
        <v/>
      </c>
      <c r="AN306" s="19" t="str">
        <f>MID(Main!AQ105,39,1)</f>
        <v/>
      </c>
      <c r="AO306" s="19" t="str">
        <f>MID(Main!AQ105,40,1)</f>
        <v/>
      </c>
      <c r="AP306" s="19" t="str">
        <f>MID(Main!AQ105,41,1)</f>
        <v/>
      </c>
      <c r="AQ306" s="19" t="str">
        <f>MID(Main!AQ105,42,1)</f>
        <v/>
      </c>
      <c r="AR306" s="195"/>
      <c r="AS306" s="195"/>
      <c r="AT306" s="195"/>
      <c r="AU306" s="195"/>
      <c r="AV306" s="195"/>
      <c r="AW306" s="195"/>
      <c r="AX306" s="195"/>
      <c r="AY306" s="195"/>
      <c r="AZ306" s="195"/>
      <c r="BA306" s="195"/>
      <c r="BB306" s="195"/>
      <c r="BC306" s="195"/>
      <c r="BD306" s="195"/>
      <c r="BE306" s="195"/>
      <c r="BF306" s="195"/>
      <c r="BG306" s="195"/>
      <c r="BH306" s="195"/>
      <c r="BI306" s="198"/>
    </row>
    <row r="307" spans="1:61" ht="15" customHeight="1">
      <c r="A307" s="202"/>
      <c r="B307" s="20" t="str">
        <f>MID(Main!AR105,1,1)</f>
        <v>G</v>
      </c>
      <c r="C307" s="20" t="str">
        <f>MID(Main!AR105,2,1)</f>
        <v>O</v>
      </c>
      <c r="D307" s="20" t="str">
        <f>MID(Main!AR105,3,1)</f>
        <v>R</v>
      </c>
      <c r="E307" s="20" t="str">
        <f>MID(Main!AR105,4,1)</f>
        <v>A</v>
      </c>
      <c r="F307" s="20" t="str">
        <f>MID(Main!AR105,5,1)</f>
        <v>N</v>
      </c>
      <c r="G307" s="20" t="str">
        <f>MID(Main!AR105,6,1)</f>
        <v>T</v>
      </c>
      <c r="H307" s="20" t="str">
        <f>MID(Main!AR105,7,1)</f>
        <v>L</v>
      </c>
      <c r="I307" s="20" t="str">
        <f>MID(Main!AR105,8,1)</f>
        <v>A</v>
      </c>
      <c r="J307" s="20" t="str">
        <f>MID(Main!AR105,9,1)</f>
        <v xml:space="preserve"> </v>
      </c>
      <c r="K307" s="20" t="str">
        <f>MID(Main!AR105,10,1)</f>
        <v>N</v>
      </c>
      <c r="L307" s="20" t="str">
        <f>MID(Main!AR105,11,1)</f>
        <v>A</v>
      </c>
      <c r="M307" s="20" t="str">
        <f>MID(Main!AR105,12,1)</f>
        <v>G</v>
      </c>
      <c r="N307" s="20" t="str">
        <f>MID(Main!AR105,13,1)</f>
        <v>A</v>
      </c>
      <c r="O307" s="20" t="str">
        <f>MID(Main!AR105,14,1)</f>
        <v>M</v>
      </c>
      <c r="P307" s="20" t="str">
        <f>MID(Main!AR105,15,1)</f>
        <v>A</v>
      </c>
      <c r="Q307" s="20" t="str">
        <f>MID(Main!AR105,16,1)</f>
        <v>N</v>
      </c>
      <c r="R307" s="20" t="str">
        <f>MID(Main!AR105,17,1)</f>
        <v>I</v>
      </c>
      <c r="S307" s="20" t="str">
        <f>MID(Main!AR105,18,1)</f>
        <v/>
      </c>
      <c r="T307" s="20" t="str">
        <f>MID(Main!AR105,19,1)</f>
        <v/>
      </c>
      <c r="U307" s="20" t="str">
        <f>MID(Main!AR105,20,1)</f>
        <v/>
      </c>
      <c r="V307" s="20" t="str">
        <f>MID(Main!AR105,21,1)</f>
        <v/>
      </c>
      <c r="W307" s="20" t="str">
        <f>MID(Main!AR105,22,1)</f>
        <v/>
      </c>
      <c r="X307" s="20" t="str">
        <f>MID(Main!AR105,23,1)</f>
        <v/>
      </c>
      <c r="Y307" s="20" t="str">
        <f>MID(Main!AR105,24,1)</f>
        <v/>
      </c>
      <c r="Z307" s="20" t="str">
        <f>MID(Main!AR105,25,1)</f>
        <v/>
      </c>
      <c r="AA307" s="20" t="str">
        <f>MID(Main!AR105,26,1)</f>
        <v/>
      </c>
      <c r="AB307" s="20" t="str">
        <f>MID(Main!AR105,27,1)</f>
        <v/>
      </c>
      <c r="AC307" s="20" t="str">
        <f>MID(Main!AR105,28,1)</f>
        <v/>
      </c>
      <c r="AD307" s="20" t="str">
        <f>MID(Main!AR105,29,1)</f>
        <v/>
      </c>
      <c r="AE307" s="20" t="str">
        <f>MID(Main!AR105,30,1)</f>
        <v/>
      </c>
      <c r="AF307" s="20" t="str">
        <f>MID(Main!AR105,31,1)</f>
        <v/>
      </c>
      <c r="AG307" s="20" t="str">
        <f>MID(Main!AR105,32,1)</f>
        <v/>
      </c>
      <c r="AH307" s="20" t="str">
        <f>MID(Main!AR105,33,1)</f>
        <v/>
      </c>
      <c r="AI307" s="20" t="str">
        <f>MID(Main!AR105,34,1)</f>
        <v/>
      </c>
      <c r="AJ307" s="20" t="str">
        <f>MID(Main!AR105,35,1)</f>
        <v/>
      </c>
      <c r="AK307" s="20" t="str">
        <f>MID(Main!AR105,36,1)</f>
        <v/>
      </c>
      <c r="AL307" s="20" t="str">
        <f>MID(Main!AR105,37,1)</f>
        <v/>
      </c>
      <c r="AM307" s="20" t="str">
        <f>MID(Main!AR105,38,1)</f>
        <v/>
      </c>
      <c r="AN307" s="20" t="str">
        <f>MID(Main!AR105,39,1)</f>
        <v/>
      </c>
      <c r="AO307" s="20" t="str">
        <f>MID(Main!AR105,40,1)</f>
        <v/>
      </c>
      <c r="AP307" s="20" t="str">
        <f>MID(Main!AR105,41,1)</f>
        <v/>
      </c>
      <c r="AQ307" s="20" t="str">
        <f>MID(Main!AR105,42,1)</f>
        <v/>
      </c>
      <c r="AR307" s="196"/>
      <c r="AS307" s="196"/>
      <c r="AT307" s="196"/>
      <c r="AU307" s="196"/>
      <c r="AV307" s="196"/>
      <c r="AW307" s="196"/>
      <c r="AX307" s="196"/>
      <c r="AY307" s="196"/>
      <c r="AZ307" s="196"/>
      <c r="BA307" s="196"/>
      <c r="BB307" s="196"/>
      <c r="BC307" s="196"/>
      <c r="BD307" s="196"/>
      <c r="BE307" s="196"/>
      <c r="BF307" s="196"/>
      <c r="BG307" s="196"/>
      <c r="BH307" s="196"/>
      <c r="BI307" s="199"/>
    </row>
    <row r="308" spans="1:61" ht="15" customHeight="1">
      <c r="A308" s="200">
        <f>IF(AR308="","",SUBTOTAL(103,$AR$8:AR308))</f>
        <v>101</v>
      </c>
      <c r="B308" s="18" t="str">
        <f>MID(Main!AP106,1,1)</f>
        <v>R</v>
      </c>
      <c r="C308" s="18" t="str">
        <f>MID(Main!AP106,2,1)</f>
        <v>O</v>
      </c>
      <c r="D308" s="18" t="str">
        <f>MID(Main!AP106,3,1)</f>
        <v>D</v>
      </c>
      <c r="E308" s="18" t="str">
        <f>MID(Main!AP106,4,1)</f>
        <v>D</v>
      </c>
      <c r="F308" s="18" t="str">
        <f>MID(Main!AP106,5,1)</f>
        <v>A</v>
      </c>
      <c r="G308" s="18" t="str">
        <f>MID(Main!AP106,6,1)</f>
        <v xml:space="preserve"> </v>
      </c>
      <c r="H308" s="18" t="str">
        <f>MID(Main!AP106,7,1)</f>
        <v>K</v>
      </c>
      <c r="I308" s="18" t="str">
        <f>MID(Main!AP106,8,1)</f>
        <v>R</v>
      </c>
      <c r="J308" s="18" t="str">
        <f>MID(Main!AP106,9,1)</f>
        <v>I</v>
      </c>
      <c r="K308" s="18" t="str">
        <f>MID(Main!AP106,10,1)</f>
        <v>S</v>
      </c>
      <c r="L308" s="18" t="str">
        <f>MID(Main!AP106,11,1)</f>
        <v>H</v>
      </c>
      <c r="M308" s="18" t="str">
        <f>MID(Main!AP106,12,1)</f>
        <v>N</v>
      </c>
      <c r="N308" s="18" t="str">
        <f>MID(Main!AP106,13,1)</f>
        <v>A</v>
      </c>
      <c r="O308" s="18" t="str">
        <f>MID(Main!AP106,14,1)</f>
        <v/>
      </c>
      <c r="P308" s="18" t="str">
        <f>MID(Main!AP106,15,1)</f>
        <v/>
      </c>
      <c r="Q308" s="18" t="str">
        <f>MID(Main!AP106,16,1)</f>
        <v/>
      </c>
      <c r="R308" s="18" t="str">
        <f>MID(Main!AP106,17,1)</f>
        <v/>
      </c>
      <c r="S308" s="18" t="str">
        <f>MID(Main!AP106,18,1)</f>
        <v/>
      </c>
      <c r="T308" s="18" t="str">
        <f>MID(Main!AP106,19,1)</f>
        <v/>
      </c>
      <c r="U308" s="18" t="str">
        <f>MID(Main!AP106,20,1)</f>
        <v/>
      </c>
      <c r="V308" s="18" t="str">
        <f>MID(Main!AP106,21,1)</f>
        <v/>
      </c>
      <c r="W308" s="18" t="str">
        <f>MID(Main!AP106,22,1)</f>
        <v/>
      </c>
      <c r="X308" s="18" t="str">
        <f>MID(Main!AP106,23,1)</f>
        <v/>
      </c>
      <c r="Y308" s="18" t="str">
        <f>MID(Main!AP106,24,1)</f>
        <v/>
      </c>
      <c r="Z308" s="18" t="str">
        <f>MID(Main!AP106,25,1)</f>
        <v/>
      </c>
      <c r="AA308" s="18" t="str">
        <f>MID(Main!AP106,26,1)</f>
        <v/>
      </c>
      <c r="AB308" s="18" t="str">
        <f>MID(Main!AP106,27,1)</f>
        <v/>
      </c>
      <c r="AC308" s="18" t="str">
        <f>MID(Main!AP106,28,1)</f>
        <v/>
      </c>
      <c r="AD308" s="18" t="str">
        <f>MID(Main!AP106,29,1)</f>
        <v/>
      </c>
      <c r="AE308" s="18" t="str">
        <f>MID(Main!AP106,30,1)</f>
        <v/>
      </c>
      <c r="AF308" s="18" t="str">
        <f>MID(Main!AP106,31,1)</f>
        <v/>
      </c>
      <c r="AG308" s="18" t="str">
        <f>MID(Main!AP106,32,1)</f>
        <v/>
      </c>
      <c r="AH308" s="18" t="str">
        <f>MID(Main!AP106,33,1)</f>
        <v/>
      </c>
      <c r="AI308" s="18" t="str">
        <f>MID(Main!AP106,34,1)</f>
        <v/>
      </c>
      <c r="AJ308" s="18" t="str">
        <f>MID(Main!AP106,35,1)</f>
        <v/>
      </c>
      <c r="AK308" s="18" t="str">
        <f>MID(Main!AP106,36,1)</f>
        <v/>
      </c>
      <c r="AL308" s="18" t="str">
        <f>MID(Main!AP106,37,1)</f>
        <v/>
      </c>
      <c r="AM308" s="18" t="str">
        <f>MID(Main!AP106,38,1)</f>
        <v/>
      </c>
      <c r="AN308" s="18" t="str">
        <f>MID(Main!AP106,39,1)</f>
        <v/>
      </c>
      <c r="AO308" s="18" t="str">
        <f>MID(Main!AP106,40,1)</f>
        <v/>
      </c>
      <c r="AP308" s="18" t="str">
        <f>MID(Main!AP106,41,1)</f>
        <v/>
      </c>
      <c r="AQ308" s="18" t="str">
        <f>MID(Main!AP106,42,1)</f>
        <v/>
      </c>
      <c r="AR308" s="194" t="str">
        <f>IF(Main!W106="","",Main!W106)</f>
        <v>B</v>
      </c>
      <c r="AS308" s="194" t="str">
        <f>IF(Main!X106="","",Main!X106)</f>
        <v/>
      </c>
      <c r="AT308" s="194" t="str">
        <f>IF(Main!Y106="","",Main!Y106)</f>
        <v/>
      </c>
      <c r="AU308" s="194" t="str">
        <f>IF(Main!Z106="","",Main!Z106)</f>
        <v>01</v>
      </c>
      <c r="AV308" s="194" t="str">
        <f>IF(Main!AA106="","",Main!AA106)</f>
        <v>07</v>
      </c>
      <c r="AW308" s="194" t="str">
        <f>IF(Main!AB106="","",Main!AB106)</f>
        <v>2089</v>
      </c>
      <c r="AX308" s="194" t="str">
        <f>IF(Main!AC106="","",Main!AC106)</f>
        <v>A</v>
      </c>
      <c r="AY308" s="194" t="str">
        <f>IF(Main!AD106="","",Main!AD106)</f>
        <v>01T</v>
      </c>
      <c r="AZ308" s="194" t="str">
        <f>IF(Main!AE106="","",Main!AE106)</f>
        <v>02T</v>
      </c>
      <c r="BA308" s="194" t="str">
        <f>IF(Main!AF106="","",Main!AF106)</f>
        <v>09H</v>
      </c>
      <c r="BB308" s="194" t="str">
        <f>IF(Main!AG106="","",Main!AG106)</f>
        <v>29E</v>
      </c>
      <c r="BC308" s="194" t="str">
        <f>IF(Main!AH106="","",Main!AH106)</f>
        <v>E</v>
      </c>
      <c r="BD308" s="194" t="str">
        <f>IF(Main!AI106="","",Main!AI106)</f>
        <v>15E</v>
      </c>
      <c r="BE308" s="194" t="str">
        <f>IF(Main!AJ106="","",Main!AJ106)</f>
        <v>19E</v>
      </c>
      <c r="BF308" s="194" t="str">
        <f>IF(Main!AK106="","",Main!AK106)</f>
        <v>21E</v>
      </c>
      <c r="BG308" s="194">
        <f>IF(Main!AL106="","",Main!AL106)</f>
        <v>6</v>
      </c>
      <c r="BH308" s="194" t="str">
        <f>IF(Main!AM106="","",Main!AM106)</f>
        <v/>
      </c>
      <c r="BI308" s="197" t="str">
        <f>IF(Main!AN106="","",Main!AN106)</f>
        <v>Fee Paid Rs: 125</v>
      </c>
    </row>
    <row r="309" spans="1:61" ht="15" customHeight="1">
      <c r="A309" s="201"/>
      <c r="B309" s="19" t="str">
        <f>MID(Main!AQ106,1,1)</f>
        <v>R</v>
      </c>
      <c r="C309" s="19" t="str">
        <f>MID(Main!AQ106,2,1)</f>
        <v>O</v>
      </c>
      <c r="D309" s="19" t="str">
        <f>MID(Main!AQ106,3,1)</f>
        <v>D</v>
      </c>
      <c r="E309" s="19" t="str">
        <f>MID(Main!AQ106,4,1)</f>
        <v>D</v>
      </c>
      <c r="F309" s="19" t="str">
        <f>MID(Main!AQ106,5,1)</f>
        <v>A</v>
      </c>
      <c r="G309" s="19" t="str">
        <f>MID(Main!AQ106,6,1)</f>
        <v xml:space="preserve"> </v>
      </c>
      <c r="H309" s="19" t="str">
        <f>MID(Main!AQ106,7,1)</f>
        <v>V</v>
      </c>
      <c r="I309" s="19" t="str">
        <f>MID(Main!AQ106,8,1)</f>
        <v>E</v>
      </c>
      <c r="J309" s="19" t="str">
        <f>MID(Main!AQ106,9,1)</f>
        <v>N</v>
      </c>
      <c r="K309" s="19" t="str">
        <f>MID(Main!AQ106,10,1)</f>
        <v>K</v>
      </c>
      <c r="L309" s="19" t="str">
        <f>MID(Main!AQ106,11,1)</f>
        <v>A</v>
      </c>
      <c r="M309" s="19" t="str">
        <f>MID(Main!AQ106,12,1)</f>
        <v>T</v>
      </c>
      <c r="N309" s="19" t="str">
        <f>MID(Main!AQ106,13,1)</f>
        <v>A</v>
      </c>
      <c r="O309" s="19" t="str">
        <f>MID(Main!AQ106,14,1)</f>
        <v>R</v>
      </c>
      <c r="P309" s="19" t="str">
        <f>MID(Main!AQ106,15,1)</f>
        <v>A</v>
      </c>
      <c r="Q309" s="19" t="str">
        <f>MID(Main!AQ106,16,1)</f>
        <v>M</v>
      </c>
      <c r="R309" s="19" t="str">
        <f>MID(Main!AQ106,17,1)</f>
        <v>A</v>
      </c>
      <c r="S309" s="19" t="str">
        <f>MID(Main!AQ106,18,1)</f>
        <v>N</v>
      </c>
      <c r="T309" s="19" t="str">
        <f>MID(Main!AQ106,19,1)</f>
        <v>A</v>
      </c>
      <c r="U309" s="19" t="str">
        <f>MID(Main!AQ106,20,1)</f>
        <v>I</v>
      </c>
      <c r="V309" s="19" t="str">
        <f>MID(Main!AQ106,21,1)</f>
        <v>A</v>
      </c>
      <c r="W309" s="19" t="str">
        <f>MID(Main!AQ106,22,1)</f>
        <v>H</v>
      </c>
      <c r="X309" s="19" t="str">
        <f>MID(Main!AQ106,23,1)</f>
        <v/>
      </c>
      <c r="Y309" s="19" t="str">
        <f>MID(Main!AQ106,24,1)</f>
        <v/>
      </c>
      <c r="Z309" s="19" t="str">
        <f>MID(Main!AQ106,25,1)</f>
        <v/>
      </c>
      <c r="AA309" s="19" t="str">
        <f>MID(Main!AQ106,26,1)</f>
        <v/>
      </c>
      <c r="AB309" s="19" t="str">
        <f>MID(Main!AQ106,27,1)</f>
        <v/>
      </c>
      <c r="AC309" s="19" t="str">
        <f>MID(Main!AQ106,28,1)</f>
        <v/>
      </c>
      <c r="AD309" s="19" t="str">
        <f>MID(Main!AQ106,29,1)</f>
        <v/>
      </c>
      <c r="AE309" s="19" t="str">
        <f>MID(Main!AQ106,30,1)</f>
        <v/>
      </c>
      <c r="AF309" s="19" t="str">
        <f>MID(Main!AQ106,31,1)</f>
        <v/>
      </c>
      <c r="AG309" s="19" t="str">
        <f>MID(Main!AQ106,32,1)</f>
        <v/>
      </c>
      <c r="AH309" s="19" t="str">
        <f>MID(Main!AQ106,33,1)</f>
        <v/>
      </c>
      <c r="AI309" s="19" t="str">
        <f>MID(Main!AQ106,34,1)</f>
        <v/>
      </c>
      <c r="AJ309" s="19" t="str">
        <f>MID(Main!AQ106,35,1)</f>
        <v/>
      </c>
      <c r="AK309" s="19" t="str">
        <f>MID(Main!AQ106,36,1)</f>
        <v/>
      </c>
      <c r="AL309" s="19" t="str">
        <f>MID(Main!AQ106,37,1)</f>
        <v/>
      </c>
      <c r="AM309" s="19" t="str">
        <f>MID(Main!AQ106,38,1)</f>
        <v/>
      </c>
      <c r="AN309" s="19" t="str">
        <f>MID(Main!AQ106,39,1)</f>
        <v/>
      </c>
      <c r="AO309" s="19" t="str">
        <f>MID(Main!AQ106,40,1)</f>
        <v/>
      </c>
      <c r="AP309" s="19" t="str">
        <f>MID(Main!AQ106,41,1)</f>
        <v/>
      </c>
      <c r="AQ309" s="19" t="str">
        <f>MID(Main!AQ106,42,1)</f>
        <v/>
      </c>
      <c r="AR309" s="195"/>
      <c r="AS309" s="195"/>
      <c r="AT309" s="195"/>
      <c r="AU309" s="195"/>
      <c r="AV309" s="195"/>
      <c r="AW309" s="195"/>
      <c r="AX309" s="195"/>
      <c r="AY309" s="195"/>
      <c r="AZ309" s="195"/>
      <c r="BA309" s="195"/>
      <c r="BB309" s="195"/>
      <c r="BC309" s="195"/>
      <c r="BD309" s="195"/>
      <c r="BE309" s="195"/>
      <c r="BF309" s="195"/>
      <c r="BG309" s="195"/>
      <c r="BH309" s="195"/>
      <c r="BI309" s="198"/>
    </row>
    <row r="310" spans="1:61" ht="15" customHeight="1">
      <c r="A310" s="202"/>
      <c r="B310" s="20" t="str">
        <f>MID(Main!AR106,1,1)</f>
        <v>R</v>
      </c>
      <c r="C310" s="20" t="str">
        <f>MID(Main!AR106,2,1)</f>
        <v>O</v>
      </c>
      <c r="D310" s="20" t="str">
        <f>MID(Main!AR106,3,1)</f>
        <v>D</v>
      </c>
      <c r="E310" s="20" t="str">
        <f>MID(Main!AR106,4,1)</f>
        <v>D</v>
      </c>
      <c r="F310" s="20" t="str">
        <f>MID(Main!AR106,5,1)</f>
        <v>A</v>
      </c>
      <c r="G310" s="20" t="str">
        <f>MID(Main!AR106,6,1)</f>
        <v xml:space="preserve"> </v>
      </c>
      <c r="H310" s="20" t="str">
        <f>MID(Main!AR106,7,1)</f>
        <v>N</v>
      </c>
      <c r="I310" s="20" t="str">
        <f>MID(Main!AR106,8,1)</f>
        <v>A</v>
      </c>
      <c r="J310" s="20" t="str">
        <f>MID(Main!AR106,9,1)</f>
        <v>G</v>
      </c>
      <c r="K310" s="20" t="str">
        <f>MID(Main!AR106,10,1)</f>
        <v>A</v>
      </c>
      <c r="L310" s="20" t="str">
        <f>MID(Main!AR106,11,1)</f>
        <v>M</v>
      </c>
      <c r="M310" s="20" t="str">
        <f>MID(Main!AR106,12,1)</f>
        <v>A</v>
      </c>
      <c r="N310" s="20" t="str">
        <f>MID(Main!AR106,13,1)</f>
        <v>N</v>
      </c>
      <c r="O310" s="20" t="str">
        <f>MID(Main!AR106,14,1)</f>
        <v>I</v>
      </c>
      <c r="P310" s="20" t="str">
        <f>MID(Main!AR106,15,1)</f>
        <v/>
      </c>
      <c r="Q310" s="20" t="str">
        <f>MID(Main!AR106,16,1)</f>
        <v/>
      </c>
      <c r="R310" s="20" t="str">
        <f>MID(Main!AR106,17,1)</f>
        <v/>
      </c>
      <c r="S310" s="20" t="str">
        <f>MID(Main!AR106,18,1)</f>
        <v/>
      </c>
      <c r="T310" s="20" t="str">
        <f>MID(Main!AR106,19,1)</f>
        <v/>
      </c>
      <c r="U310" s="20" t="str">
        <f>MID(Main!AR106,20,1)</f>
        <v/>
      </c>
      <c r="V310" s="20" t="str">
        <f>MID(Main!AR106,21,1)</f>
        <v/>
      </c>
      <c r="W310" s="20" t="str">
        <f>MID(Main!AR106,22,1)</f>
        <v/>
      </c>
      <c r="X310" s="20" t="str">
        <f>MID(Main!AR106,23,1)</f>
        <v/>
      </c>
      <c r="Y310" s="20" t="str">
        <f>MID(Main!AR106,24,1)</f>
        <v/>
      </c>
      <c r="Z310" s="20" t="str">
        <f>MID(Main!AR106,25,1)</f>
        <v/>
      </c>
      <c r="AA310" s="20" t="str">
        <f>MID(Main!AR106,26,1)</f>
        <v/>
      </c>
      <c r="AB310" s="20" t="str">
        <f>MID(Main!AR106,27,1)</f>
        <v/>
      </c>
      <c r="AC310" s="20" t="str">
        <f>MID(Main!AR106,28,1)</f>
        <v/>
      </c>
      <c r="AD310" s="20" t="str">
        <f>MID(Main!AR106,29,1)</f>
        <v/>
      </c>
      <c r="AE310" s="20" t="str">
        <f>MID(Main!AR106,30,1)</f>
        <v/>
      </c>
      <c r="AF310" s="20" t="str">
        <f>MID(Main!AR106,31,1)</f>
        <v/>
      </c>
      <c r="AG310" s="20" t="str">
        <f>MID(Main!AR106,32,1)</f>
        <v/>
      </c>
      <c r="AH310" s="20" t="str">
        <f>MID(Main!AR106,33,1)</f>
        <v/>
      </c>
      <c r="AI310" s="20" t="str">
        <f>MID(Main!AR106,34,1)</f>
        <v/>
      </c>
      <c r="AJ310" s="20" t="str">
        <f>MID(Main!AR106,35,1)</f>
        <v/>
      </c>
      <c r="AK310" s="20" t="str">
        <f>MID(Main!AR106,36,1)</f>
        <v/>
      </c>
      <c r="AL310" s="20" t="str">
        <f>MID(Main!AR106,37,1)</f>
        <v/>
      </c>
      <c r="AM310" s="20" t="str">
        <f>MID(Main!AR106,38,1)</f>
        <v/>
      </c>
      <c r="AN310" s="20" t="str">
        <f>MID(Main!AR106,39,1)</f>
        <v/>
      </c>
      <c r="AO310" s="20" t="str">
        <f>MID(Main!AR106,40,1)</f>
        <v/>
      </c>
      <c r="AP310" s="20" t="str">
        <f>MID(Main!AR106,41,1)</f>
        <v/>
      </c>
      <c r="AQ310" s="20" t="str">
        <f>MID(Main!AR106,42,1)</f>
        <v/>
      </c>
      <c r="AR310" s="196"/>
      <c r="AS310" s="196"/>
      <c r="AT310" s="196"/>
      <c r="AU310" s="196"/>
      <c r="AV310" s="196"/>
      <c r="AW310" s="196"/>
      <c r="AX310" s="196"/>
      <c r="AY310" s="196"/>
      <c r="AZ310" s="196"/>
      <c r="BA310" s="196"/>
      <c r="BB310" s="196"/>
      <c r="BC310" s="196"/>
      <c r="BD310" s="196"/>
      <c r="BE310" s="196"/>
      <c r="BF310" s="196"/>
      <c r="BG310" s="196"/>
      <c r="BH310" s="196"/>
      <c r="BI310" s="199"/>
    </row>
    <row r="311" spans="1:61" ht="15" customHeight="1">
      <c r="A311" s="200">
        <f>IF(AR311="","",SUBTOTAL(103,$AR$8:AR311))</f>
        <v>102</v>
      </c>
      <c r="B311" s="18" t="str">
        <f>MID(Main!AP107,1,1)</f>
        <v>A</v>
      </c>
      <c r="C311" s="18" t="str">
        <f>MID(Main!AP107,2,1)</f>
        <v>R</v>
      </c>
      <c r="D311" s="18" t="str">
        <f>MID(Main!AP107,3,1)</f>
        <v>A</v>
      </c>
      <c r="E311" s="18" t="str">
        <f>MID(Main!AP107,4,1)</f>
        <v>N</v>
      </c>
      <c r="F311" s="18" t="str">
        <f>MID(Main!AP107,5,1)</f>
        <v>I</v>
      </c>
      <c r="G311" s="18" t="str">
        <f>MID(Main!AP107,6,1)</f>
        <v xml:space="preserve"> </v>
      </c>
      <c r="H311" s="18" t="str">
        <f>MID(Main!AP107,7,1)</f>
        <v>L</v>
      </c>
      <c r="I311" s="18" t="str">
        <f>MID(Main!AP107,8,1)</f>
        <v>A</v>
      </c>
      <c r="J311" s="18" t="str">
        <f>MID(Main!AP107,9,1)</f>
        <v>L</v>
      </c>
      <c r="K311" s="18" t="str">
        <f>MID(Main!AP107,10,1)</f>
        <v>I</v>
      </c>
      <c r="L311" s="18" t="str">
        <f>MID(Main!AP107,11,1)</f>
        <v>T</v>
      </c>
      <c r="M311" s="18" t="str">
        <f>MID(Main!AP107,12,1)</f>
        <v>H</v>
      </c>
      <c r="N311" s="18" t="str">
        <f>MID(Main!AP107,13,1)</f>
        <v xml:space="preserve"> </v>
      </c>
      <c r="O311" s="18" t="str">
        <f>MID(Main!AP107,14,1)</f>
        <v>K</v>
      </c>
      <c r="P311" s="18" t="str">
        <f>MID(Main!AP107,15,1)</f>
        <v>U</v>
      </c>
      <c r="Q311" s="18" t="str">
        <f>MID(Main!AP107,16,1)</f>
        <v>M</v>
      </c>
      <c r="R311" s="18" t="str">
        <f>MID(Main!AP107,17,1)</f>
        <v>A</v>
      </c>
      <c r="S311" s="18" t="str">
        <f>MID(Main!AP107,18,1)</f>
        <v>R</v>
      </c>
      <c r="T311" s="18" t="str">
        <f>MID(Main!AP107,19,1)</f>
        <v/>
      </c>
      <c r="U311" s="18" t="str">
        <f>MID(Main!AP107,20,1)</f>
        <v/>
      </c>
      <c r="V311" s="18" t="str">
        <f>MID(Main!AP107,21,1)</f>
        <v/>
      </c>
      <c r="W311" s="18" t="str">
        <f>MID(Main!AP107,22,1)</f>
        <v/>
      </c>
      <c r="X311" s="18" t="str">
        <f>MID(Main!AP107,23,1)</f>
        <v/>
      </c>
      <c r="Y311" s="18" t="str">
        <f>MID(Main!AP107,24,1)</f>
        <v/>
      </c>
      <c r="Z311" s="18" t="str">
        <f>MID(Main!AP107,25,1)</f>
        <v/>
      </c>
      <c r="AA311" s="18" t="str">
        <f>MID(Main!AP107,26,1)</f>
        <v/>
      </c>
      <c r="AB311" s="18" t="str">
        <f>MID(Main!AP107,27,1)</f>
        <v/>
      </c>
      <c r="AC311" s="18" t="str">
        <f>MID(Main!AP107,28,1)</f>
        <v/>
      </c>
      <c r="AD311" s="18" t="str">
        <f>MID(Main!AP107,29,1)</f>
        <v/>
      </c>
      <c r="AE311" s="18" t="str">
        <f>MID(Main!AP107,30,1)</f>
        <v/>
      </c>
      <c r="AF311" s="18" t="str">
        <f>MID(Main!AP107,31,1)</f>
        <v/>
      </c>
      <c r="AG311" s="18" t="str">
        <f>MID(Main!AP107,32,1)</f>
        <v/>
      </c>
      <c r="AH311" s="18" t="str">
        <f>MID(Main!AP107,33,1)</f>
        <v/>
      </c>
      <c r="AI311" s="18" t="str">
        <f>MID(Main!AP107,34,1)</f>
        <v/>
      </c>
      <c r="AJ311" s="18" t="str">
        <f>MID(Main!AP107,35,1)</f>
        <v/>
      </c>
      <c r="AK311" s="18" t="str">
        <f>MID(Main!AP107,36,1)</f>
        <v/>
      </c>
      <c r="AL311" s="18" t="str">
        <f>MID(Main!AP107,37,1)</f>
        <v/>
      </c>
      <c r="AM311" s="18" t="str">
        <f>MID(Main!AP107,38,1)</f>
        <v/>
      </c>
      <c r="AN311" s="18" t="str">
        <f>MID(Main!AP107,39,1)</f>
        <v/>
      </c>
      <c r="AO311" s="18" t="str">
        <f>MID(Main!AP107,40,1)</f>
        <v/>
      </c>
      <c r="AP311" s="18" t="str">
        <f>MID(Main!AP107,41,1)</f>
        <v/>
      </c>
      <c r="AQ311" s="18" t="str">
        <f>MID(Main!AP107,42,1)</f>
        <v/>
      </c>
      <c r="AR311" s="194" t="str">
        <f>IF(Main!W107="","",Main!W107)</f>
        <v>B</v>
      </c>
      <c r="AS311" s="194" t="str">
        <f>IF(Main!X107="","",Main!X107)</f>
        <v/>
      </c>
      <c r="AT311" s="194" t="str">
        <f>IF(Main!Y107="","",Main!Y107)</f>
        <v/>
      </c>
      <c r="AU311" s="194" t="str">
        <f>IF(Main!Z107="","",Main!Z107)</f>
        <v>01</v>
      </c>
      <c r="AV311" s="194" t="str">
        <f>IF(Main!AA107="","",Main!AA107)</f>
        <v>07</v>
      </c>
      <c r="AW311" s="194" t="str">
        <f>IF(Main!AB107="","",Main!AB107)</f>
        <v>2090</v>
      </c>
      <c r="AX311" s="194" t="str">
        <f>IF(Main!AC107="","",Main!AC107)</f>
        <v>A</v>
      </c>
      <c r="AY311" s="194" t="str">
        <f>IF(Main!AD107="","",Main!AD107)</f>
        <v>01T</v>
      </c>
      <c r="AZ311" s="194" t="str">
        <f>IF(Main!AE107="","",Main!AE107)</f>
        <v>02T</v>
      </c>
      <c r="BA311" s="194" t="str">
        <f>IF(Main!AF107="","",Main!AF107)</f>
        <v>09H</v>
      </c>
      <c r="BB311" s="194" t="str">
        <f>IF(Main!AG107="","",Main!AG107)</f>
        <v>29E</v>
      </c>
      <c r="BC311" s="194" t="str">
        <f>IF(Main!AH107="","",Main!AH107)</f>
        <v>E</v>
      </c>
      <c r="BD311" s="194" t="str">
        <f>IF(Main!AI107="","",Main!AI107)</f>
        <v>15E</v>
      </c>
      <c r="BE311" s="194" t="str">
        <f>IF(Main!AJ107="","",Main!AJ107)</f>
        <v>19E</v>
      </c>
      <c r="BF311" s="194" t="str">
        <f>IF(Main!AK107="","",Main!AK107)</f>
        <v>21E</v>
      </c>
      <c r="BG311" s="194">
        <f>IF(Main!AL107="","",Main!AL107)</f>
        <v>6</v>
      </c>
      <c r="BH311" s="194" t="str">
        <f>IF(Main!AM107="","",Main!AM107)</f>
        <v/>
      </c>
      <c r="BI311" s="197" t="str">
        <f>IF(Main!AN107="","",Main!AN107)</f>
        <v>Fee Paid Rs: 125</v>
      </c>
    </row>
    <row r="312" spans="1:61" ht="15" customHeight="1">
      <c r="A312" s="201"/>
      <c r="B312" s="19" t="str">
        <f>MID(Main!AQ107,1,1)</f>
        <v>A</v>
      </c>
      <c r="C312" s="19" t="str">
        <f>MID(Main!AQ107,2,1)</f>
        <v>R</v>
      </c>
      <c r="D312" s="19" t="str">
        <f>MID(Main!AQ107,3,1)</f>
        <v>A</v>
      </c>
      <c r="E312" s="19" t="str">
        <f>MID(Main!AQ107,4,1)</f>
        <v>N</v>
      </c>
      <c r="F312" s="19" t="str">
        <f>MID(Main!AQ107,5,1)</f>
        <v>I</v>
      </c>
      <c r="G312" s="19" t="str">
        <f>MID(Main!AQ107,6,1)</f>
        <v xml:space="preserve"> </v>
      </c>
      <c r="H312" s="19" t="str">
        <f>MID(Main!AQ107,7,1)</f>
        <v>V</v>
      </c>
      <c r="I312" s="19" t="str">
        <f>MID(Main!AQ107,8,1)</f>
        <v>E</v>
      </c>
      <c r="J312" s="19" t="str">
        <f>MID(Main!AQ107,9,1)</f>
        <v>N</v>
      </c>
      <c r="K312" s="19" t="str">
        <f>MID(Main!AQ107,10,1)</f>
        <v>K</v>
      </c>
      <c r="L312" s="19" t="str">
        <f>MID(Main!AQ107,11,1)</f>
        <v>A</v>
      </c>
      <c r="M312" s="19" t="str">
        <f>MID(Main!AQ107,12,1)</f>
        <v>T</v>
      </c>
      <c r="N312" s="19" t="str">
        <f>MID(Main!AQ107,13,1)</f>
        <v>A</v>
      </c>
      <c r="O312" s="19" t="str">
        <f>MID(Main!AQ107,14,1)</f>
        <v>R</v>
      </c>
      <c r="P312" s="19" t="str">
        <f>MID(Main!AQ107,15,1)</f>
        <v>A</v>
      </c>
      <c r="Q312" s="19" t="str">
        <f>MID(Main!AQ107,16,1)</f>
        <v>M</v>
      </c>
      <c r="R312" s="19" t="str">
        <f>MID(Main!AQ107,17,1)</f>
        <v>A</v>
      </c>
      <c r="S312" s="19" t="str">
        <f>MID(Main!AQ107,18,1)</f>
        <v>N</v>
      </c>
      <c r="T312" s="19" t="str">
        <f>MID(Main!AQ107,19,1)</f>
        <v>A</v>
      </c>
      <c r="U312" s="19" t="str">
        <f>MID(Main!AQ107,20,1)</f>
        <v>I</v>
      </c>
      <c r="V312" s="19" t="str">
        <f>MID(Main!AQ107,21,1)</f>
        <v>A</v>
      </c>
      <c r="W312" s="19" t="str">
        <f>MID(Main!AQ107,22,1)</f>
        <v>H</v>
      </c>
      <c r="X312" s="19" t="str">
        <f>MID(Main!AQ107,23,1)</f>
        <v/>
      </c>
      <c r="Y312" s="19" t="str">
        <f>MID(Main!AQ107,24,1)</f>
        <v/>
      </c>
      <c r="Z312" s="19" t="str">
        <f>MID(Main!AQ107,25,1)</f>
        <v/>
      </c>
      <c r="AA312" s="19" t="str">
        <f>MID(Main!AQ107,26,1)</f>
        <v/>
      </c>
      <c r="AB312" s="19" t="str">
        <f>MID(Main!AQ107,27,1)</f>
        <v/>
      </c>
      <c r="AC312" s="19" t="str">
        <f>MID(Main!AQ107,28,1)</f>
        <v/>
      </c>
      <c r="AD312" s="19" t="str">
        <f>MID(Main!AQ107,29,1)</f>
        <v/>
      </c>
      <c r="AE312" s="19" t="str">
        <f>MID(Main!AQ107,30,1)</f>
        <v/>
      </c>
      <c r="AF312" s="19" t="str">
        <f>MID(Main!AQ107,31,1)</f>
        <v/>
      </c>
      <c r="AG312" s="19" t="str">
        <f>MID(Main!AQ107,32,1)</f>
        <v/>
      </c>
      <c r="AH312" s="19" t="str">
        <f>MID(Main!AQ107,33,1)</f>
        <v/>
      </c>
      <c r="AI312" s="19" t="str">
        <f>MID(Main!AQ107,34,1)</f>
        <v/>
      </c>
      <c r="AJ312" s="19" t="str">
        <f>MID(Main!AQ107,35,1)</f>
        <v/>
      </c>
      <c r="AK312" s="19" t="str">
        <f>MID(Main!AQ107,36,1)</f>
        <v/>
      </c>
      <c r="AL312" s="19" t="str">
        <f>MID(Main!AQ107,37,1)</f>
        <v/>
      </c>
      <c r="AM312" s="19" t="str">
        <f>MID(Main!AQ107,38,1)</f>
        <v/>
      </c>
      <c r="AN312" s="19" t="str">
        <f>MID(Main!AQ107,39,1)</f>
        <v/>
      </c>
      <c r="AO312" s="19" t="str">
        <f>MID(Main!AQ107,40,1)</f>
        <v/>
      </c>
      <c r="AP312" s="19" t="str">
        <f>MID(Main!AQ107,41,1)</f>
        <v/>
      </c>
      <c r="AQ312" s="19" t="str">
        <f>MID(Main!AQ107,42,1)</f>
        <v/>
      </c>
      <c r="AR312" s="195"/>
      <c r="AS312" s="195"/>
      <c r="AT312" s="195"/>
      <c r="AU312" s="195"/>
      <c r="AV312" s="195"/>
      <c r="AW312" s="195"/>
      <c r="AX312" s="195"/>
      <c r="AY312" s="195"/>
      <c r="AZ312" s="195"/>
      <c r="BA312" s="195"/>
      <c r="BB312" s="195"/>
      <c r="BC312" s="195"/>
      <c r="BD312" s="195"/>
      <c r="BE312" s="195"/>
      <c r="BF312" s="195"/>
      <c r="BG312" s="195"/>
      <c r="BH312" s="195"/>
      <c r="BI312" s="198"/>
    </row>
    <row r="313" spans="1:61" ht="15" customHeight="1">
      <c r="A313" s="202"/>
      <c r="B313" s="20" t="str">
        <f>MID(Main!AR107,1,1)</f>
        <v>A</v>
      </c>
      <c r="C313" s="20" t="str">
        <f>MID(Main!AR107,2,1)</f>
        <v>R</v>
      </c>
      <c r="D313" s="20" t="str">
        <f>MID(Main!AR107,3,1)</f>
        <v>A</v>
      </c>
      <c r="E313" s="20" t="str">
        <f>MID(Main!AR107,4,1)</f>
        <v>N</v>
      </c>
      <c r="F313" s="20" t="str">
        <f>MID(Main!AR107,5,1)</f>
        <v>I</v>
      </c>
      <c r="G313" s="20" t="str">
        <f>MID(Main!AR107,6,1)</f>
        <v xml:space="preserve"> </v>
      </c>
      <c r="H313" s="20" t="str">
        <f>MID(Main!AR107,7,1)</f>
        <v>N</v>
      </c>
      <c r="I313" s="20" t="str">
        <f>MID(Main!AR107,8,1)</f>
        <v>A</v>
      </c>
      <c r="J313" s="20" t="str">
        <f>MID(Main!AR107,9,1)</f>
        <v>G</v>
      </c>
      <c r="K313" s="20" t="str">
        <f>MID(Main!AR107,10,1)</f>
        <v>A</v>
      </c>
      <c r="L313" s="20" t="str">
        <f>MID(Main!AR107,11,1)</f>
        <v>M</v>
      </c>
      <c r="M313" s="20" t="str">
        <f>MID(Main!AR107,12,1)</f>
        <v>A</v>
      </c>
      <c r="N313" s="20" t="str">
        <f>MID(Main!AR107,13,1)</f>
        <v>N</v>
      </c>
      <c r="O313" s="20" t="str">
        <f>MID(Main!AR107,14,1)</f>
        <v>I</v>
      </c>
      <c r="P313" s="20" t="str">
        <f>MID(Main!AR107,15,1)</f>
        <v/>
      </c>
      <c r="Q313" s="20" t="str">
        <f>MID(Main!AR107,16,1)</f>
        <v/>
      </c>
      <c r="R313" s="20" t="str">
        <f>MID(Main!AR107,17,1)</f>
        <v/>
      </c>
      <c r="S313" s="20" t="str">
        <f>MID(Main!AR107,18,1)</f>
        <v/>
      </c>
      <c r="T313" s="20" t="str">
        <f>MID(Main!AR107,19,1)</f>
        <v/>
      </c>
      <c r="U313" s="20" t="str">
        <f>MID(Main!AR107,20,1)</f>
        <v/>
      </c>
      <c r="V313" s="20" t="str">
        <f>MID(Main!AR107,21,1)</f>
        <v/>
      </c>
      <c r="W313" s="20" t="str">
        <f>MID(Main!AR107,22,1)</f>
        <v/>
      </c>
      <c r="X313" s="20" t="str">
        <f>MID(Main!AR107,23,1)</f>
        <v/>
      </c>
      <c r="Y313" s="20" t="str">
        <f>MID(Main!AR107,24,1)</f>
        <v/>
      </c>
      <c r="Z313" s="20" t="str">
        <f>MID(Main!AR107,25,1)</f>
        <v/>
      </c>
      <c r="AA313" s="20" t="str">
        <f>MID(Main!AR107,26,1)</f>
        <v/>
      </c>
      <c r="AB313" s="20" t="str">
        <f>MID(Main!AR107,27,1)</f>
        <v/>
      </c>
      <c r="AC313" s="20" t="str">
        <f>MID(Main!AR107,28,1)</f>
        <v/>
      </c>
      <c r="AD313" s="20" t="str">
        <f>MID(Main!AR107,29,1)</f>
        <v/>
      </c>
      <c r="AE313" s="20" t="str">
        <f>MID(Main!AR107,30,1)</f>
        <v/>
      </c>
      <c r="AF313" s="20" t="str">
        <f>MID(Main!AR107,31,1)</f>
        <v/>
      </c>
      <c r="AG313" s="20" t="str">
        <f>MID(Main!AR107,32,1)</f>
        <v/>
      </c>
      <c r="AH313" s="20" t="str">
        <f>MID(Main!AR107,33,1)</f>
        <v/>
      </c>
      <c r="AI313" s="20" t="str">
        <f>MID(Main!AR107,34,1)</f>
        <v/>
      </c>
      <c r="AJ313" s="20" t="str">
        <f>MID(Main!AR107,35,1)</f>
        <v/>
      </c>
      <c r="AK313" s="20" t="str">
        <f>MID(Main!AR107,36,1)</f>
        <v/>
      </c>
      <c r="AL313" s="20" t="str">
        <f>MID(Main!AR107,37,1)</f>
        <v/>
      </c>
      <c r="AM313" s="20" t="str">
        <f>MID(Main!AR107,38,1)</f>
        <v/>
      </c>
      <c r="AN313" s="20" t="str">
        <f>MID(Main!AR107,39,1)</f>
        <v/>
      </c>
      <c r="AO313" s="20" t="str">
        <f>MID(Main!AR107,40,1)</f>
        <v/>
      </c>
      <c r="AP313" s="20" t="str">
        <f>MID(Main!AR107,41,1)</f>
        <v/>
      </c>
      <c r="AQ313" s="20" t="str">
        <f>MID(Main!AR107,42,1)</f>
        <v/>
      </c>
      <c r="AR313" s="196"/>
      <c r="AS313" s="196"/>
      <c r="AT313" s="196"/>
      <c r="AU313" s="196"/>
      <c r="AV313" s="196"/>
      <c r="AW313" s="196"/>
      <c r="AX313" s="196"/>
      <c r="AY313" s="196"/>
      <c r="AZ313" s="196"/>
      <c r="BA313" s="196"/>
      <c r="BB313" s="196"/>
      <c r="BC313" s="196"/>
      <c r="BD313" s="196"/>
      <c r="BE313" s="196"/>
      <c r="BF313" s="196"/>
      <c r="BG313" s="196"/>
      <c r="BH313" s="196"/>
      <c r="BI313" s="199"/>
    </row>
    <row r="314" spans="1:61" ht="15" customHeight="1">
      <c r="A314" s="200">
        <f>IF(AR314="","",SUBTOTAL(103,$AR$8:AR314))</f>
        <v>103</v>
      </c>
      <c r="B314" s="18" t="str">
        <f>MID(Main!AP108,1,1)</f>
        <v>G</v>
      </c>
      <c r="C314" s="18" t="str">
        <f>MID(Main!AP108,2,1)</f>
        <v>O</v>
      </c>
      <c r="D314" s="18" t="str">
        <f>MID(Main!AP108,3,1)</f>
        <v>S</v>
      </c>
      <c r="E314" s="18" t="str">
        <f>MID(Main!AP108,4,1)</f>
        <v>A</v>
      </c>
      <c r="F314" s="18" t="str">
        <f>MID(Main!AP108,5,1)</f>
        <v>N</v>
      </c>
      <c r="G314" s="18" t="str">
        <f>MID(Main!AP108,6,1)</f>
        <v>G</v>
      </c>
      <c r="H314" s="18" t="str">
        <f>MID(Main!AP108,7,1)</f>
        <v>I</v>
      </c>
      <c r="I314" s="18" t="str">
        <f>MID(Main!AP108,8,1)</f>
        <v xml:space="preserve"> </v>
      </c>
      <c r="J314" s="18" t="str">
        <f>MID(Main!AP108,9,1)</f>
        <v>M</v>
      </c>
      <c r="K314" s="18" t="str">
        <f>MID(Main!AP108,10,1)</f>
        <v>A</v>
      </c>
      <c r="L314" s="18" t="str">
        <f>MID(Main!AP108,11,1)</f>
        <v>H</v>
      </c>
      <c r="M314" s="18" t="str">
        <f>MID(Main!AP108,12,1)</f>
        <v>E</v>
      </c>
      <c r="N314" s="18" t="str">
        <f>MID(Main!AP108,13,1)</f>
        <v>N</v>
      </c>
      <c r="O314" s="18" t="str">
        <f>MID(Main!AP108,14,1)</f>
        <v>D</v>
      </c>
      <c r="P314" s="18" t="str">
        <f>MID(Main!AP108,15,1)</f>
        <v>R</v>
      </c>
      <c r="Q314" s="18" t="str">
        <f>MID(Main!AP108,16,1)</f>
        <v>A</v>
      </c>
      <c r="R314" s="18" t="str">
        <f>MID(Main!AP108,17,1)</f>
        <v xml:space="preserve"> </v>
      </c>
      <c r="S314" s="18" t="str">
        <f>MID(Main!AP108,18,1)</f>
        <v>D</v>
      </c>
      <c r="T314" s="18" t="str">
        <f>MID(Main!AP108,19,1)</f>
        <v>A</v>
      </c>
      <c r="U314" s="18" t="str">
        <f>MID(Main!AP108,20,1)</f>
        <v>T</v>
      </c>
      <c r="V314" s="18" t="str">
        <f>MID(Main!AP108,21,1)</f>
        <v>T</v>
      </c>
      <c r="W314" s="18" t="str">
        <f>MID(Main!AP108,22,1)</f>
        <v>A</v>
      </c>
      <c r="X314" s="18" t="str">
        <f>MID(Main!AP108,23,1)</f>
        <v/>
      </c>
      <c r="Y314" s="18" t="str">
        <f>MID(Main!AP108,24,1)</f>
        <v/>
      </c>
      <c r="Z314" s="18" t="str">
        <f>MID(Main!AP108,25,1)</f>
        <v/>
      </c>
      <c r="AA314" s="18" t="str">
        <f>MID(Main!AP108,26,1)</f>
        <v/>
      </c>
      <c r="AB314" s="18" t="str">
        <f>MID(Main!AP108,27,1)</f>
        <v/>
      </c>
      <c r="AC314" s="18" t="str">
        <f>MID(Main!AP108,28,1)</f>
        <v/>
      </c>
      <c r="AD314" s="18" t="str">
        <f>MID(Main!AP108,29,1)</f>
        <v/>
      </c>
      <c r="AE314" s="18" t="str">
        <f>MID(Main!AP108,30,1)</f>
        <v/>
      </c>
      <c r="AF314" s="18" t="str">
        <f>MID(Main!AP108,31,1)</f>
        <v/>
      </c>
      <c r="AG314" s="18" t="str">
        <f>MID(Main!AP108,32,1)</f>
        <v/>
      </c>
      <c r="AH314" s="18" t="str">
        <f>MID(Main!AP108,33,1)</f>
        <v/>
      </c>
      <c r="AI314" s="18" t="str">
        <f>MID(Main!AP108,34,1)</f>
        <v/>
      </c>
      <c r="AJ314" s="18" t="str">
        <f>MID(Main!AP108,35,1)</f>
        <v/>
      </c>
      <c r="AK314" s="18" t="str">
        <f>MID(Main!AP108,36,1)</f>
        <v/>
      </c>
      <c r="AL314" s="18" t="str">
        <f>MID(Main!AP108,37,1)</f>
        <v/>
      </c>
      <c r="AM314" s="18" t="str">
        <f>MID(Main!AP108,38,1)</f>
        <v/>
      </c>
      <c r="AN314" s="18" t="str">
        <f>MID(Main!AP108,39,1)</f>
        <v/>
      </c>
      <c r="AO314" s="18" t="str">
        <f>MID(Main!AP108,40,1)</f>
        <v/>
      </c>
      <c r="AP314" s="18" t="str">
        <f>MID(Main!AP108,41,1)</f>
        <v/>
      </c>
      <c r="AQ314" s="18" t="str">
        <f>MID(Main!AP108,42,1)</f>
        <v/>
      </c>
      <c r="AR314" s="194" t="str">
        <f>IF(Main!W108="","",Main!W108)</f>
        <v>B</v>
      </c>
      <c r="AS314" s="194" t="str">
        <f>IF(Main!X108="","",Main!X108)</f>
        <v/>
      </c>
      <c r="AT314" s="194" t="str">
        <f>IF(Main!Y108="","",Main!Y108)</f>
        <v/>
      </c>
      <c r="AU314" s="194" t="str">
        <f>IF(Main!Z108="","",Main!Z108)</f>
        <v>01</v>
      </c>
      <c r="AV314" s="194" t="str">
        <f>IF(Main!AA108="","",Main!AA108)</f>
        <v>07</v>
      </c>
      <c r="AW314" s="194" t="str">
        <f>IF(Main!AB108="","",Main!AB108)</f>
        <v>2091</v>
      </c>
      <c r="AX314" s="194" t="str">
        <f>IF(Main!AC108="","",Main!AC108)</f>
        <v>A</v>
      </c>
      <c r="AY314" s="194" t="str">
        <f>IF(Main!AD108="","",Main!AD108)</f>
        <v>01T</v>
      </c>
      <c r="AZ314" s="194" t="str">
        <f>IF(Main!AE108="","",Main!AE108)</f>
        <v>02T</v>
      </c>
      <c r="BA314" s="194" t="str">
        <f>IF(Main!AF108="","",Main!AF108)</f>
        <v>09H</v>
      </c>
      <c r="BB314" s="194" t="str">
        <f>IF(Main!AG108="","",Main!AG108)</f>
        <v>29E</v>
      </c>
      <c r="BC314" s="194" t="str">
        <f>IF(Main!AH108="","",Main!AH108)</f>
        <v>E</v>
      </c>
      <c r="BD314" s="194" t="str">
        <f>IF(Main!AI108="","",Main!AI108)</f>
        <v>15E</v>
      </c>
      <c r="BE314" s="194" t="str">
        <f>IF(Main!AJ108="","",Main!AJ108)</f>
        <v>19E</v>
      </c>
      <c r="BF314" s="194" t="str">
        <f>IF(Main!AK108="","",Main!AK108)</f>
        <v>21E</v>
      </c>
      <c r="BG314" s="194">
        <f>IF(Main!AL108="","",Main!AL108)</f>
        <v>6</v>
      </c>
      <c r="BH314" s="194" t="str">
        <f>IF(Main!AM108="","",Main!AM108)</f>
        <v/>
      </c>
      <c r="BI314" s="197" t="str">
        <f>IF(Main!AN108="","",Main!AN108)</f>
        <v>Fee Paid Rs: 125</v>
      </c>
    </row>
    <row r="315" spans="1:61" ht="15" customHeight="1">
      <c r="A315" s="201"/>
      <c r="B315" s="19" t="str">
        <f>MID(Main!AQ108,1,1)</f>
        <v>G</v>
      </c>
      <c r="C315" s="19" t="str">
        <f>MID(Main!AQ108,2,1)</f>
        <v>O</v>
      </c>
      <c r="D315" s="19" t="str">
        <f>MID(Main!AQ108,3,1)</f>
        <v>S</v>
      </c>
      <c r="E315" s="19" t="str">
        <f>MID(Main!AQ108,4,1)</f>
        <v>A</v>
      </c>
      <c r="F315" s="19" t="str">
        <f>MID(Main!AQ108,5,1)</f>
        <v>N</v>
      </c>
      <c r="G315" s="19" t="str">
        <f>MID(Main!AQ108,6,1)</f>
        <v>G</v>
      </c>
      <c r="H315" s="19" t="str">
        <f>MID(Main!AQ108,7,1)</f>
        <v>I</v>
      </c>
      <c r="I315" s="19" t="str">
        <f>MID(Main!AQ108,8,1)</f>
        <v xml:space="preserve"> </v>
      </c>
      <c r="J315" s="19" t="str">
        <f>MID(Main!AQ108,9,1)</f>
        <v>V</v>
      </c>
      <c r="K315" s="19" t="str">
        <f>MID(Main!AQ108,10,1)</f>
        <v>E</v>
      </c>
      <c r="L315" s="19" t="str">
        <f>MID(Main!AQ108,11,1)</f>
        <v>N</v>
      </c>
      <c r="M315" s="19" t="str">
        <f>MID(Main!AQ108,12,1)</f>
        <v>K</v>
      </c>
      <c r="N315" s="19" t="str">
        <f>MID(Main!AQ108,13,1)</f>
        <v>A</v>
      </c>
      <c r="O315" s="19" t="str">
        <f>MID(Main!AQ108,14,1)</f>
        <v>T</v>
      </c>
      <c r="P315" s="19" t="str">
        <f>MID(Main!AQ108,15,1)</f>
        <v>A</v>
      </c>
      <c r="Q315" s="19" t="str">
        <f>MID(Main!AQ108,16,1)</f>
        <v>R</v>
      </c>
      <c r="R315" s="19" t="str">
        <f>MID(Main!AQ108,17,1)</f>
        <v>A</v>
      </c>
      <c r="S315" s="19" t="str">
        <f>MID(Main!AQ108,18,1)</f>
        <v>M</v>
      </c>
      <c r="T315" s="19" t="str">
        <f>MID(Main!AQ108,19,1)</f>
        <v>A</v>
      </c>
      <c r="U315" s="19" t="str">
        <f>MID(Main!AQ108,20,1)</f>
        <v>N</v>
      </c>
      <c r="V315" s="19" t="str">
        <f>MID(Main!AQ108,21,1)</f>
        <v>A</v>
      </c>
      <c r="W315" s="19" t="str">
        <f>MID(Main!AQ108,22,1)</f>
        <v>I</v>
      </c>
      <c r="X315" s="19" t="str">
        <f>MID(Main!AQ108,23,1)</f>
        <v>A</v>
      </c>
      <c r="Y315" s="19" t="str">
        <f>MID(Main!AQ108,24,1)</f>
        <v>H</v>
      </c>
      <c r="Z315" s="19" t="str">
        <f>MID(Main!AQ108,25,1)</f>
        <v/>
      </c>
      <c r="AA315" s="19" t="str">
        <f>MID(Main!AQ108,26,1)</f>
        <v/>
      </c>
      <c r="AB315" s="19" t="str">
        <f>MID(Main!AQ108,27,1)</f>
        <v/>
      </c>
      <c r="AC315" s="19" t="str">
        <f>MID(Main!AQ108,28,1)</f>
        <v/>
      </c>
      <c r="AD315" s="19" t="str">
        <f>MID(Main!AQ108,29,1)</f>
        <v/>
      </c>
      <c r="AE315" s="19" t="str">
        <f>MID(Main!AQ108,30,1)</f>
        <v/>
      </c>
      <c r="AF315" s="19" t="str">
        <f>MID(Main!AQ108,31,1)</f>
        <v/>
      </c>
      <c r="AG315" s="19" t="str">
        <f>MID(Main!AQ108,32,1)</f>
        <v/>
      </c>
      <c r="AH315" s="19" t="str">
        <f>MID(Main!AQ108,33,1)</f>
        <v/>
      </c>
      <c r="AI315" s="19" t="str">
        <f>MID(Main!AQ108,34,1)</f>
        <v/>
      </c>
      <c r="AJ315" s="19" t="str">
        <f>MID(Main!AQ108,35,1)</f>
        <v/>
      </c>
      <c r="AK315" s="19" t="str">
        <f>MID(Main!AQ108,36,1)</f>
        <v/>
      </c>
      <c r="AL315" s="19" t="str">
        <f>MID(Main!AQ108,37,1)</f>
        <v/>
      </c>
      <c r="AM315" s="19" t="str">
        <f>MID(Main!AQ108,38,1)</f>
        <v/>
      </c>
      <c r="AN315" s="19" t="str">
        <f>MID(Main!AQ108,39,1)</f>
        <v/>
      </c>
      <c r="AO315" s="19" t="str">
        <f>MID(Main!AQ108,40,1)</f>
        <v/>
      </c>
      <c r="AP315" s="19" t="str">
        <f>MID(Main!AQ108,41,1)</f>
        <v/>
      </c>
      <c r="AQ315" s="19" t="str">
        <f>MID(Main!AQ108,42,1)</f>
        <v/>
      </c>
      <c r="AR315" s="195"/>
      <c r="AS315" s="195"/>
      <c r="AT315" s="195"/>
      <c r="AU315" s="195"/>
      <c r="AV315" s="195"/>
      <c r="AW315" s="195"/>
      <c r="AX315" s="195"/>
      <c r="AY315" s="195"/>
      <c r="AZ315" s="195"/>
      <c r="BA315" s="195"/>
      <c r="BB315" s="195"/>
      <c r="BC315" s="195"/>
      <c r="BD315" s="195"/>
      <c r="BE315" s="195"/>
      <c r="BF315" s="195"/>
      <c r="BG315" s="195"/>
      <c r="BH315" s="195"/>
      <c r="BI315" s="198"/>
    </row>
    <row r="316" spans="1:61" ht="15" customHeight="1">
      <c r="A316" s="202"/>
      <c r="B316" s="20" t="str">
        <f>MID(Main!AR108,1,1)</f>
        <v>G</v>
      </c>
      <c r="C316" s="20" t="str">
        <f>MID(Main!AR108,2,1)</f>
        <v>O</v>
      </c>
      <c r="D316" s="20" t="str">
        <f>MID(Main!AR108,3,1)</f>
        <v>S</v>
      </c>
      <c r="E316" s="20" t="str">
        <f>MID(Main!AR108,4,1)</f>
        <v>A</v>
      </c>
      <c r="F316" s="20" t="str">
        <f>MID(Main!AR108,5,1)</f>
        <v>N</v>
      </c>
      <c r="G316" s="20" t="str">
        <f>MID(Main!AR108,6,1)</f>
        <v>G</v>
      </c>
      <c r="H316" s="20" t="str">
        <f>MID(Main!AR108,7,1)</f>
        <v>I</v>
      </c>
      <c r="I316" s="20" t="str">
        <f>MID(Main!AR108,8,1)</f>
        <v xml:space="preserve"> </v>
      </c>
      <c r="J316" s="20" t="str">
        <f>MID(Main!AR108,9,1)</f>
        <v>N</v>
      </c>
      <c r="K316" s="20" t="str">
        <f>MID(Main!AR108,10,1)</f>
        <v>A</v>
      </c>
      <c r="L316" s="20" t="str">
        <f>MID(Main!AR108,11,1)</f>
        <v>G</v>
      </c>
      <c r="M316" s="20" t="str">
        <f>MID(Main!AR108,12,1)</f>
        <v>A</v>
      </c>
      <c r="N316" s="20" t="str">
        <f>MID(Main!AR108,13,1)</f>
        <v>M</v>
      </c>
      <c r="O316" s="20" t="str">
        <f>MID(Main!AR108,14,1)</f>
        <v>A</v>
      </c>
      <c r="P316" s="20" t="str">
        <f>MID(Main!AR108,15,1)</f>
        <v>N</v>
      </c>
      <c r="Q316" s="20" t="str">
        <f>MID(Main!AR108,16,1)</f>
        <v>I</v>
      </c>
      <c r="R316" s="20" t="str">
        <f>MID(Main!AR108,17,1)</f>
        <v/>
      </c>
      <c r="S316" s="20" t="str">
        <f>MID(Main!AR108,18,1)</f>
        <v/>
      </c>
      <c r="T316" s="20" t="str">
        <f>MID(Main!AR108,19,1)</f>
        <v/>
      </c>
      <c r="U316" s="20" t="str">
        <f>MID(Main!AR108,20,1)</f>
        <v/>
      </c>
      <c r="V316" s="20" t="str">
        <f>MID(Main!AR108,21,1)</f>
        <v/>
      </c>
      <c r="W316" s="20" t="str">
        <f>MID(Main!AR108,22,1)</f>
        <v/>
      </c>
      <c r="X316" s="20" t="str">
        <f>MID(Main!AR108,23,1)</f>
        <v/>
      </c>
      <c r="Y316" s="20" t="str">
        <f>MID(Main!AR108,24,1)</f>
        <v/>
      </c>
      <c r="Z316" s="20" t="str">
        <f>MID(Main!AR108,25,1)</f>
        <v/>
      </c>
      <c r="AA316" s="20" t="str">
        <f>MID(Main!AR108,26,1)</f>
        <v/>
      </c>
      <c r="AB316" s="20" t="str">
        <f>MID(Main!AR108,27,1)</f>
        <v/>
      </c>
      <c r="AC316" s="20" t="str">
        <f>MID(Main!AR108,28,1)</f>
        <v/>
      </c>
      <c r="AD316" s="20" t="str">
        <f>MID(Main!AR108,29,1)</f>
        <v/>
      </c>
      <c r="AE316" s="20" t="str">
        <f>MID(Main!AR108,30,1)</f>
        <v/>
      </c>
      <c r="AF316" s="20" t="str">
        <f>MID(Main!AR108,31,1)</f>
        <v/>
      </c>
      <c r="AG316" s="20" t="str">
        <f>MID(Main!AR108,32,1)</f>
        <v/>
      </c>
      <c r="AH316" s="20" t="str">
        <f>MID(Main!AR108,33,1)</f>
        <v/>
      </c>
      <c r="AI316" s="20" t="str">
        <f>MID(Main!AR108,34,1)</f>
        <v/>
      </c>
      <c r="AJ316" s="20" t="str">
        <f>MID(Main!AR108,35,1)</f>
        <v/>
      </c>
      <c r="AK316" s="20" t="str">
        <f>MID(Main!AR108,36,1)</f>
        <v/>
      </c>
      <c r="AL316" s="20" t="str">
        <f>MID(Main!AR108,37,1)</f>
        <v/>
      </c>
      <c r="AM316" s="20" t="str">
        <f>MID(Main!AR108,38,1)</f>
        <v/>
      </c>
      <c r="AN316" s="20" t="str">
        <f>MID(Main!AR108,39,1)</f>
        <v/>
      </c>
      <c r="AO316" s="20" t="str">
        <f>MID(Main!AR108,40,1)</f>
        <v/>
      </c>
      <c r="AP316" s="20" t="str">
        <f>MID(Main!AR108,41,1)</f>
        <v/>
      </c>
      <c r="AQ316" s="20" t="str">
        <f>MID(Main!AR108,42,1)</f>
        <v/>
      </c>
      <c r="AR316" s="196"/>
      <c r="AS316" s="196"/>
      <c r="AT316" s="196"/>
      <c r="AU316" s="196"/>
      <c r="AV316" s="196"/>
      <c r="AW316" s="196"/>
      <c r="AX316" s="196"/>
      <c r="AY316" s="196"/>
      <c r="AZ316" s="196"/>
      <c r="BA316" s="196"/>
      <c r="BB316" s="196"/>
      <c r="BC316" s="196"/>
      <c r="BD316" s="196"/>
      <c r="BE316" s="196"/>
      <c r="BF316" s="196"/>
      <c r="BG316" s="196"/>
      <c r="BH316" s="196"/>
      <c r="BI316" s="199"/>
    </row>
    <row r="317" spans="1:61" ht="15" customHeight="1">
      <c r="A317" s="200">
        <f>IF(AR317="","",SUBTOTAL(103,$AR$8:AR317))</f>
        <v>104</v>
      </c>
      <c r="B317" s="18" t="str">
        <f>MID(Main!AP109,1,1)</f>
        <v>N</v>
      </c>
      <c r="C317" s="18" t="str">
        <f>MID(Main!AP109,2,1)</f>
        <v xml:space="preserve"> </v>
      </c>
      <c r="D317" s="18" t="str">
        <f>MID(Main!AP109,3,1)</f>
        <v>M</v>
      </c>
      <c r="E317" s="18" t="str">
        <f>MID(Main!AP109,4,1)</f>
        <v>A</v>
      </c>
      <c r="F317" s="18" t="str">
        <f>MID(Main!AP109,5,1)</f>
        <v>N</v>
      </c>
      <c r="G317" s="18" t="str">
        <f>MID(Main!AP109,6,1)</f>
        <v>I</v>
      </c>
      <c r="H317" s="18" t="str">
        <f>MID(Main!AP109,7,1)</f>
        <v>K</v>
      </c>
      <c r="I317" s="18" t="str">
        <f>MID(Main!AP109,8,1)</f>
        <v>A</v>
      </c>
      <c r="J317" s="18" t="str">
        <f>MID(Main!AP109,9,1)</f>
        <v>N</v>
      </c>
      <c r="K317" s="18" t="str">
        <f>MID(Main!AP109,10,1)</f>
        <v>T</v>
      </c>
      <c r="L317" s="18" t="str">
        <f>MID(Main!AP109,11,1)</f>
        <v>H</v>
      </c>
      <c r="M317" s="18" t="str">
        <f>MID(Main!AP109,12,1)</f>
        <v>A</v>
      </c>
      <c r="N317" s="18" t="str">
        <f>MID(Main!AP109,13,1)</f>
        <v/>
      </c>
      <c r="O317" s="18" t="str">
        <f>MID(Main!AP109,14,1)</f>
        <v/>
      </c>
      <c r="P317" s="18" t="str">
        <f>MID(Main!AP109,15,1)</f>
        <v/>
      </c>
      <c r="Q317" s="18" t="str">
        <f>MID(Main!AP109,16,1)</f>
        <v/>
      </c>
      <c r="R317" s="18" t="str">
        <f>MID(Main!AP109,17,1)</f>
        <v/>
      </c>
      <c r="S317" s="18" t="str">
        <f>MID(Main!AP109,18,1)</f>
        <v/>
      </c>
      <c r="T317" s="18" t="str">
        <f>MID(Main!AP109,19,1)</f>
        <v/>
      </c>
      <c r="U317" s="18" t="str">
        <f>MID(Main!AP109,20,1)</f>
        <v/>
      </c>
      <c r="V317" s="18" t="str">
        <f>MID(Main!AP109,21,1)</f>
        <v/>
      </c>
      <c r="W317" s="18" t="str">
        <f>MID(Main!AP109,22,1)</f>
        <v/>
      </c>
      <c r="X317" s="18" t="str">
        <f>MID(Main!AP109,23,1)</f>
        <v/>
      </c>
      <c r="Y317" s="18" t="str">
        <f>MID(Main!AP109,24,1)</f>
        <v/>
      </c>
      <c r="Z317" s="18" t="str">
        <f>MID(Main!AP109,25,1)</f>
        <v/>
      </c>
      <c r="AA317" s="18" t="str">
        <f>MID(Main!AP109,26,1)</f>
        <v/>
      </c>
      <c r="AB317" s="18" t="str">
        <f>MID(Main!AP109,27,1)</f>
        <v/>
      </c>
      <c r="AC317" s="18" t="str">
        <f>MID(Main!AP109,28,1)</f>
        <v/>
      </c>
      <c r="AD317" s="18" t="str">
        <f>MID(Main!AP109,29,1)</f>
        <v/>
      </c>
      <c r="AE317" s="18" t="str">
        <f>MID(Main!AP109,30,1)</f>
        <v/>
      </c>
      <c r="AF317" s="18" t="str">
        <f>MID(Main!AP109,31,1)</f>
        <v/>
      </c>
      <c r="AG317" s="18" t="str">
        <f>MID(Main!AP109,32,1)</f>
        <v/>
      </c>
      <c r="AH317" s="18" t="str">
        <f>MID(Main!AP109,33,1)</f>
        <v/>
      </c>
      <c r="AI317" s="18" t="str">
        <f>MID(Main!AP109,34,1)</f>
        <v/>
      </c>
      <c r="AJ317" s="18" t="str">
        <f>MID(Main!AP109,35,1)</f>
        <v/>
      </c>
      <c r="AK317" s="18" t="str">
        <f>MID(Main!AP109,36,1)</f>
        <v/>
      </c>
      <c r="AL317" s="18" t="str">
        <f>MID(Main!AP109,37,1)</f>
        <v/>
      </c>
      <c r="AM317" s="18" t="str">
        <f>MID(Main!AP109,38,1)</f>
        <v/>
      </c>
      <c r="AN317" s="18" t="str">
        <f>MID(Main!AP109,39,1)</f>
        <v/>
      </c>
      <c r="AO317" s="18" t="str">
        <f>MID(Main!AP109,40,1)</f>
        <v/>
      </c>
      <c r="AP317" s="18" t="str">
        <f>MID(Main!AP109,41,1)</f>
        <v/>
      </c>
      <c r="AQ317" s="18" t="str">
        <f>MID(Main!AP109,42,1)</f>
        <v/>
      </c>
      <c r="AR317" s="194" t="str">
        <f>IF(Main!W109="","",Main!W109)</f>
        <v>B</v>
      </c>
      <c r="AS317" s="194" t="str">
        <f>IF(Main!X109="","",Main!X109)</f>
        <v/>
      </c>
      <c r="AT317" s="194" t="str">
        <f>IF(Main!Y109="","",Main!Y109)</f>
        <v/>
      </c>
      <c r="AU317" s="194" t="str">
        <f>IF(Main!Z109="","",Main!Z109)</f>
        <v>01</v>
      </c>
      <c r="AV317" s="194" t="str">
        <f>IF(Main!AA109="","",Main!AA109)</f>
        <v>07</v>
      </c>
      <c r="AW317" s="194" t="str">
        <f>IF(Main!AB109="","",Main!AB109)</f>
        <v>2092</v>
      </c>
      <c r="AX317" s="194" t="str">
        <f>IF(Main!AC109="","",Main!AC109)</f>
        <v>A</v>
      </c>
      <c r="AY317" s="194" t="str">
        <f>IF(Main!AD109="","",Main!AD109)</f>
        <v>01T</v>
      </c>
      <c r="AZ317" s="194" t="str">
        <f>IF(Main!AE109="","",Main!AE109)</f>
        <v>02T</v>
      </c>
      <c r="BA317" s="194" t="str">
        <f>IF(Main!AF109="","",Main!AF109)</f>
        <v>09H</v>
      </c>
      <c r="BB317" s="194" t="str">
        <f>IF(Main!AG109="","",Main!AG109)</f>
        <v>29E</v>
      </c>
      <c r="BC317" s="194" t="str">
        <f>IF(Main!AH109="","",Main!AH109)</f>
        <v>E</v>
      </c>
      <c r="BD317" s="194" t="str">
        <f>IF(Main!AI109="","",Main!AI109)</f>
        <v>15E</v>
      </c>
      <c r="BE317" s="194" t="str">
        <f>IF(Main!AJ109="","",Main!AJ109)</f>
        <v>19E</v>
      </c>
      <c r="BF317" s="194" t="str">
        <f>IF(Main!AK109="","",Main!AK109)</f>
        <v>21E</v>
      </c>
      <c r="BG317" s="194">
        <f>IF(Main!AL109="","",Main!AL109)</f>
        <v>6</v>
      </c>
      <c r="BH317" s="194" t="str">
        <f>IF(Main!AM109="","",Main!AM109)</f>
        <v/>
      </c>
      <c r="BI317" s="197" t="str">
        <f>IF(Main!AN109="","",Main!AN109)</f>
        <v>Fee Paid Rs: 125</v>
      </c>
    </row>
    <row r="318" spans="1:61" ht="15" customHeight="1">
      <c r="A318" s="201"/>
      <c r="B318" s="19" t="str">
        <f>MID(Main!AQ109,1,1)</f>
        <v>N</v>
      </c>
      <c r="C318" s="19" t="str">
        <f>MID(Main!AQ109,2,1)</f>
        <v xml:space="preserve"> </v>
      </c>
      <c r="D318" s="19" t="str">
        <f>MID(Main!AQ109,3,1)</f>
        <v>V</v>
      </c>
      <c r="E318" s="19" t="str">
        <f>MID(Main!AQ109,4,1)</f>
        <v>E</v>
      </c>
      <c r="F318" s="19" t="str">
        <f>MID(Main!AQ109,5,1)</f>
        <v>N</v>
      </c>
      <c r="G318" s="19" t="str">
        <f>MID(Main!AQ109,6,1)</f>
        <v>K</v>
      </c>
      <c r="H318" s="19" t="str">
        <f>MID(Main!AQ109,7,1)</f>
        <v>A</v>
      </c>
      <c r="I318" s="19" t="str">
        <f>MID(Main!AQ109,8,1)</f>
        <v>T</v>
      </c>
      <c r="J318" s="19" t="str">
        <f>MID(Main!AQ109,9,1)</f>
        <v>A</v>
      </c>
      <c r="K318" s="19" t="str">
        <f>MID(Main!AQ109,10,1)</f>
        <v>R</v>
      </c>
      <c r="L318" s="19" t="str">
        <f>MID(Main!AQ109,11,1)</f>
        <v>A</v>
      </c>
      <c r="M318" s="19" t="str">
        <f>MID(Main!AQ109,12,1)</f>
        <v>M</v>
      </c>
      <c r="N318" s="19" t="str">
        <f>MID(Main!AQ109,13,1)</f>
        <v>A</v>
      </c>
      <c r="O318" s="19" t="str">
        <f>MID(Main!AQ109,14,1)</f>
        <v>N</v>
      </c>
      <c r="P318" s="19" t="str">
        <f>MID(Main!AQ109,15,1)</f>
        <v>A</v>
      </c>
      <c r="Q318" s="19" t="str">
        <f>MID(Main!AQ109,16,1)</f>
        <v>I</v>
      </c>
      <c r="R318" s="19" t="str">
        <f>MID(Main!AQ109,17,1)</f>
        <v>A</v>
      </c>
      <c r="S318" s="19" t="str">
        <f>MID(Main!AQ109,18,1)</f>
        <v>H</v>
      </c>
      <c r="T318" s="19" t="str">
        <f>MID(Main!AQ109,19,1)</f>
        <v/>
      </c>
      <c r="U318" s="19" t="str">
        <f>MID(Main!AQ109,20,1)</f>
        <v/>
      </c>
      <c r="V318" s="19" t="str">
        <f>MID(Main!AQ109,21,1)</f>
        <v/>
      </c>
      <c r="W318" s="19" t="str">
        <f>MID(Main!AQ109,22,1)</f>
        <v/>
      </c>
      <c r="X318" s="19" t="str">
        <f>MID(Main!AQ109,23,1)</f>
        <v/>
      </c>
      <c r="Y318" s="19" t="str">
        <f>MID(Main!AQ109,24,1)</f>
        <v/>
      </c>
      <c r="Z318" s="19" t="str">
        <f>MID(Main!AQ109,25,1)</f>
        <v/>
      </c>
      <c r="AA318" s="19" t="str">
        <f>MID(Main!AQ109,26,1)</f>
        <v/>
      </c>
      <c r="AB318" s="19" t="str">
        <f>MID(Main!AQ109,27,1)</f>
        <v/>
      </c>
      <c r="AC318" s="19" t="str">
        <f>MID(Main!AQ109,28,1)</f>
        <v/>
      </c>
      <c r="AD318" s="19" t="str">
        <f>MID(Main!AQ109,29,1)</f>
        <v/>
      </c>
      <c r="AE318" s="19" t="str">
        <f>MID(Main!AQ109,30,1)</f>
        <v/>
      </c>
      <c r="AF318" s="19" t="str">
        <f>MID(Main!AQ109,31,1)</f>
        <v/>
      </c>
      <c r="AG318" s="19" t="str">
        <f>MID(Main!AQ109,32,1)</f>
        <v/>
      </c>
      <c r="AH318" s="19" t="str">
        <f>MID(Main!AQ109,33,1)</f>
        <v/>
      </c>
      <c r="AI318" s="19" t="str">
        <f>MID(Main!AQ109,34,1)</f>
        <v/>
      </c>
      <c r="AJ318" s="19" t="str">
        <f>MID(Main!AQ109,35,1)</f>
        <v/>
      </c>
      <c r="AK318" s="19" t="str">
        <f>MID(Main!AQ109,36,1)</f>
        <v/>
      </c>
      <c r="AL318" s="19" t="str">
        <f>MID(Main!AQ109,37,1)</f>
        <v/>
      </c>
      <c r="AM318" s="19" t="str">
        <f>MID(Main!AQ109,38,1)</f>
        <v/>
      </c>
      <c r="AN318" s="19" t="str">
        <f>MID(Main!AQ109,39,1)</f>
        <v/>
      </c>
      <c r="AO318" s="19" t="str">
        <f>MID(Main!AQ109,40,1)</f>
        <v/>
      </c>
      <c r="AP318" s="19" t="str">
        <f>MID(Main!AQ109,41,1)</f>
        <v/>
      </c>
      <c r="AQ318" s="19" t="str">
        <f>MID(Main!AQ109,42,1)</f>
        <v/>
      </c>
      <c r="AR318" s="195"/>
      <c r="AS318" s="195"/>
      <c r="AT318" s="195"/>
      <c r="AU318" s="195"/>
      <c r="AV318" s="195"/>
      <c r="AW318" s="195"/>
      <c r="AX318" s="195"/>
      <c r="AY318" s="195"/>
      <c r="AZ318" s="195"/>
      <c r="BA318" s="195"/>
      <c r="BB318" s="195"/>
      <c r="BC318" s="195"/>
      <c r="BD318" s="195"/>
      <c r="BE318" s="195"/>
      <c r="BF318" s="195"/>
      <c r="BG318" s="195"/>
      <c r="BH318" s="195"/>
      <c r="BI318" s="198"/>
    </row>
    <row r="319" spans="1:61" ht="15" customHeight="1">
      <c r="A319" s="202"/>
      <c r="B319" s="20" t="str">
        <f>MID(Main!AR109,1,1)</f>
        <v>N</v>
      </c>
      <c r="C319" s="20" t="str">
        <f>MID(Main!AR109,2,1)</f>
        <v xml:space="preserve"> </v>
      </c>
      <c r="D319" s="20" t="str">
        <f>MID(Main!AR109,3,1)</f>
        <v>N</v>
      </c>
      <c r="E319" s="20" t="str">
        <f>MID(Main!AR109,4,1)</f>
        <v>A</v>
      </c>
      <c r="F319" s="20" t="str">
        <f>MID(Main!AR109,5,1)</f>
        <v>G</v>
      </c>
      <c r="G319" s="20" t="str">
        <f>MID(Main!AR109,6,1)</f>
        <v>A</v>
      </c>
      <c r="H319" s="20" t="str">
        <f>MID(Main!AR109,7,1)</f>
        <v>M</v>
      </c>
      <c r="I319" s="20" t="str">
        <f>MID(Main!AR109,8,1)</f>
        <v>A</v>
      </c>
      <c r="J319" s="20" t="str">
        <f>MID(Main!AR109,9,1)</f>
        <v>N</v>
      </c>
      <c r="K319" s="20" t="str">
        <f>MID(Main!AR109,10,1)</f>
        <v>I</v>
      </c>
      <c r="L319" s="20" t="str">
        <f>MID(Main!AR109,11,1)</f>
        <v/>
      </c>
      <c r="M319" s="20" t="str">
        <f>MID(Main!AR109,12,1)</f>
        <v/>
      </c>
      <c r="N319" s="20" t="str">
        <f>MID(Main!AR109,13,1)</f>
        <v/>
      </c>
      <c r="O319" s="20" t="str">
        <f>MID(Main!AR109,14,1)</f>
        <v/>
      </c>
      <c r="P319" s="20" t="str">
        <f>MID(Main!AR109,15,1)</f>
        <v/>
      </c>
      <c r="Q319" s="20" t="str">
        <f>MID(Main!AR109,16,1)</f>
        <v/>
      </c>
      <c r="R319" s="20" t="str">
        <f>MID(Main!AR109,17,1)</f>
        <v/>
      </c>
      <c r="S319" s="20" t="str">
        <f>MID(Main!AR109,18,1)</f>
        <v/>
      </c>
      <c r="T319" s="20" t="str">
        <f>MID(Main!AR109,19,1)</f>
        <v/>
      </c>
      <c r="U319" s="20" t="str">
        <f>MID(Main!AR109,20,1)</f>
        <v/>
      </c>
      <c r="V319" s="20" t="str">
        <f>MID(Main!AR109,21,1)</f>
        <v/>
      </c>
      <c r="W319" s="20" t="str">
        <f>MID(Main!AR109,22,1)</f>
        <v/>
      </c>
      <c r="X319" s="20" t="str">
        <f>MID(Main!AR109,23,1)</f>
        <v/>
      </c>
      <c r="Y319" s="20" t="str">
        <f>MID(Main!AR109,24,1)</f>
        <v/>
      </c>
      <c r="Z319" s="20" t="str">
        <f>MID(Main!AR109,25,1)</f>
        <v/>
      </c>
      <c r="AA319" s="20" t="str">
        <f>MID(Main!AR109,26,1)</f>
        <v/>
      </c>
      <c r="AB319" s="20" t="str">
        <f>MID(Main!AR109,27,1)</f>
        <v/>
      </c>
      <c r="AC319" s="20" t="str">
        <f>MID(Main!AR109,28,1)</f>
        <v/>
      </c>
      <c r="AD319" s="20" t="str">
        <f>MID(Main!AR109,29,1)</f>
        <v/>
      </c>
      <c r="AE319" s="20" t="str">
        <f>MID(Main!AR109,30,1)</f>
        <v/>
      </c>
      <c r="AF319" s="20" t="str">
        <f>MID(Main!AR109,31,1)</f>
        <v/>
      </c>
      <c r="AG319" s="20" t="str">
        <f>MID(Main!AR109,32,1)</f>
        <v/>
      </c>
      <c r="AH319" s="20" t="str">
        <f>MID(Main!AR109,33,1)</f>
        <v/>
      </c>
      <c r="AI319" s="20" t="str">
        <f>MID(Main!AR109,34,1)</f>
        <v/>
      </c>
      <c r="AJ319" s="20" t="str">
        <f>MID(Main!AR109,35,1)</f>
        <v/>
      </c>
      <c r="AK319" s="20" t="str">
        <f>MID(Main!AR109,36,1)</f>
        <v/>
      </c>
      <c r="AL319" s="20" t="str">
        <f>MID(Main!AR109,37,1)</f>
        <v/>
      </c>
      <c r="AM319" s="20" t="str">
        <f>MID(Main!AR109,38,1)</f>
        <v/>
      </c>
      <c r="AN319" s="20" t="str">
        <f>MID(Main!AR109,39,1)</f>
        <v/>
      </c>
      <c r="AO319" s="20" t="str">
        <f>MID(Main!AR109,40,1)</f>
        <v/>
      </c>
      <c r="AP319" s="20" t="str">
        <f>MID(Main!AR109,41,1)</f>
        <v/>
      </c>
      <c r="AQ319" s="20" t="str">
        <f>MID(Main!AR109,42,1)</f>
        <v/>
      </c>
      <c r="AR319" s="196"/>
      <c r="AS319" s="196"/>
      <c r="AT319" s="196"/>
      <c r="AU319" s="196"/>
      <c r="AV319" s="196"/>
      <c r="AW319" s="196"/>
      <c r="AX319" s="196"/>
      <c r="AY319" s="196"/>
      <c r="AZ319" s="196"/>
      <c r="BA319" s="196"/>
      <c r="BB319" s="196"/>
      <c r="BC319" s="196"/>
      <c r="BD319" s="196"/>
      <c r="BE319" s="196"/>
      <c r="BF319" s="196"/>
      <c r="BG319" s="196"/>
      <c r="BH319" s="196"/>
      <c r="BI319" s="199"/>
    </row>
    <row r="320" spans="1:61" ht="15" customHeight="1">
      <c r="A320" s="200">
        <f>IF(AR320="","",SUBTOTAL(103,$AR$8:AR320))</f>
        <v>105</v>
      </c>
      <c r="B320" s="18" t="str">
        <f>MID(Main!AP110,1,1)</f>
        <v>K</v>
      </c>
      <c r="C320" s="18" t="str">
        <f>MID(Main!AP110,2,1)</f>
        <v>O</v>
      </c>
      <c r="D320" s="18" t="str">
        <f>MID(Main!AP110,3,1)</f>
        <v>M</v>
      </c>
      <c r="E320" s="18" t="str">
        <f>MID(Main!AP110,4,1)</f>
        <v>M</v>
      </c>
      <c r="F320" s="18" t="str">
        <f>MID(Main!AP110,5,1)</f>
        <v>I</v>
      </c>
      <c r="G320" s="18" t="str">
        <f>MID(Main!AP110,6,1)</f>
        <v>D</v>
      </c>
      <c r="H320" s="18" t="str">
        <f>MID(Main!AP110,7,1)</f>
        <v>I</v>
      </c>
      <c r="I320" s="18" t="str">
        <f>MID(Main!AP110,8,1)</f>
        <v xml:space="preserve"> </v>
      </c>
      <c r="J320" s="18" t="str">
        <f>MID(Main!AP110,9,1)</f>
        <v>M</v>
      </c>
      <c r="K320" s="18" t="str">
        <f>MID(Main!AP110,10,1)</f>
        <v>O</v>
      </c>
      <c r="L320" s="18" t="str">
        <f>MID(Main!AP110,11,1)</f>
        <v>H</v>
      </c>
      <c r="M320" s="18" t="str">
        <f>MID(Main!AP110,12,1)</f>
        <v>A</v>
      </c>
      <c r="N320" s="18" t="str">
        <f>MID(Main!AP110,13,1)</f>
        <v>M</v>
      </c>
      <c r="O320" s="18" t="str">
        <f>MID(Main!AP110,14,1)</f>
        <v>M</v>
      </c>
      <c r="P320" s="18" t="str">
        <f>MID(Main!AP110,15,1)</f>
        <v>A</v>
      </c>
      <c r="Q320" s="18" t="str">
        <f>MID(Main!AP110,16,1)</f>
        <v>D</v>
      </c>
      <c r="R320" s="18" t="str">
        <f>MID(Main!AP110,17,1)</f>
        <v/>
      </c>
      <c r="S320" s="18" t="str">
        <f>MID(Main!AP110,18,1)</f>
        <v/>
      </c>
      <c r="T320" s="18" t="str">
        <f>MID(Main!AP110,19,1)</f>
        <v/>
      </c>
      <c r="U320" s="18" t="str">
        <f>MID(Main!AP110,20,1)</f>
        <v/>
      </c>
      <c r="V320" s="18" t="str">
        <f>MID(Main!AP110,21,1)</f>
        <v/>
      </c>
      <c r="W320" s="18" t="str">
        <f>MID(Main!AP110,22,1)</f>
        <v/>
      </c>
      <c r="X320" s="18" t="str">
        <f>MID(Main!AP110,23,1)</f>
        <v/>
      </c>
      <c r="Y320" s="18" t="str">
        <f>MID(Main!AP110,24,1)</f>
        <v/>
      </c>
      <c r="Z320" s="18" t="str">
        <f>MID(Main!AP110,25,1)</f>
        <v/>
      </c>
      <c r="AA320" s="18" t="str">
        <f>MID(Main!AP110,26,1)</f>
        <v/>
      </c>
      <c r="AB320" s="18" t="str">
        <f>MID(Main!AP110,27,1)</f>
        <v/>
      </c>
      <c r="AC320" s="18" t="str">
        <f>MID(Main!AP110,28,1)</f>
        <v/>
      </c>
      <c r="AD320" s="18" t="str">
        <f>MID(Main!AP110,29,1)</f>
        <v/>
      </c>
      <c r="AE320" s="18" t="str">
        <f>MID(Main!AP110,30,1)</f>
        <v/>
      </c>
      <c r="AF320" s="18" t="str">
        <f>MID(Main!AP110,31,1)</f>
        <v/>
      </c>
      <c r="AG320" s="18" t="str">
        <f>MID(Main!AP110,32,1)</f>
        <v/>
      </c>
      <c r="AH320" s="18" t="str">
        <f>MID(Main!AP110,33,1)</f>
        <v/>
      </c>
      <c r="AI320" s="18" t="str">
        <f>MID(Main!AP110,34,1)</f>
        <v/>
      </c>
      <c r="AJ320" s="18" t="str">
        <f>MID(Main!AP110,35,1)</f>
        <v/>
      </c>
      <c r="AK320" s="18" t="str">
        <f>MID(Main!AP110,36,1)</f>
        <v/>
      </c>
      <c r="AL320" s="18" t="str">
        <f>MID(Main!AP110,37,1)</f>
        <v/>
      </c>
      <c r="AM320" s="18" t="str">
        <f>MID(Main!AP110,38,1)</f>
        <v/>
      </c>
      <c r="AN320" s="18" t="str">
        <f>MID(Main!AP110,39,1)</f>
        <v/>
      </c>
      <c r="AO320" s="18" t="str">
        <f>MID(Main!AP110,40,1)</f>
        <v/>
      </c>
      <c r="AP320" s="18" t="str">
        <f>MID(Main!AP110,41,1)</f>
        <v/>
      </c>
      <c r="AQ320" s="18" t="str">
        <f>MID(Main!AP110,42,1)</f>
        <v/>
      </c>
      <c r="AR320" s="194" t="str">
        <f>IF(Main!W110="","",Main!W110)</f>
        <v>B</v>
      </c>
      <c r="AS320" s="194" t="str">
        <f>IF(Main!X110="","",Main!X110)</f>
        <v/>
      </c>
      <c r="AT320" s="194" t="str">
        <f>IF(Main!Y110="","",Main!Y110)</f>
        <v/>
      </c>
      <c r="AU320" s="194" t="str">
        <f>IF(Main!Z110="","",Main!Z110)</f>
        <v>01</v>
      </c>
      <c r="AV320" s="194" t="str">
        <f>IF(Main!AA110="","",Main!AA110)</f>
        <v>07</v>
      </c>
      <c r="AW320" s="194" t="str">
        <f>IF(Main!AB110="","",Main!AB110)</f>
        <v>2093</v>
      </c>
      <c r="AX320" s="194" t="str">
        <f>IF(Main!AC110="","",Main!AC110)</f>
        <v>A</v>
      </c>
      <c r="AY320" s="194" t="str">
        <f>IF(Main!AD110="","",Main!AD110)</f>
        <v>01T</v>
      </c>
      <c r="AZ320" s="194" t="str">
        <f>IF(Main!AE110="","",Main!AE110)</f>
        <v>02T</v>
      </c>
      <c r="BA320" s="194" t="str">
        <f>IF(Main!AF110="","",Main!AF110)</f>
        <v>09H</v>
      </c>
      <c r="BB320" s="194" t="str">
        <f>IF(Main!AG110="","",Main!AG110)</f>
        <v>29E</v>
      </c>
      <c r="BC320" s="194" t="str">
        <f>IF(Main!AH110="","",Main!AH110)</f>
        <v>E</v>
      </c>
      <c r="BD320" s="194" t="str">
        <f>IF(Main!AI110="","",Main!AI110)</f>
        <v>15E</v>
      </c>
      <c r="BE320" s="194" t="str">
        <f>IF(Main!AJ110="","",Main!AJ110)</f>
        <v>19E</v>
      </c>
      <c r="BF320" s="194" t="str">
        <f>IF(Main!AK110="","",Main!AK110)</f>
        <v>21E</v>
      </c>
      <c r="BG320" s="194">
        <f>IF(Main!AL110="","",Main!AL110)</f>
        <v>6</v>
      </c>
      <c r="BH320" s="194" t="str">
        <f>IF(Main!AM110="","",Main!AM110)</f>
        <v/>
      </c>
      <c r="BI320" s="197" t="str">
        <f>IF(Main!AN110="","",Main!AN110)</f>
        <v>Fee Paid Rs: 125</v>
      </c>
    </row>
    <row r="321" spans="1:61" ht="15" customHeight="1">
      <c r="A321" s="201"/>
      <c r="B321" s="19" t="str">
        <f>MID(Main!AQ110,1,1)</f>
        <v>K</v>
      </c>
      <c r="C321" s="19" t="str">
        <f>MID(Main!AQ110,2,1)</f>
        <v>O</v>
      </c>
      <c r="D321" s="19" t="str">
        <f>MID(Main!AQ110,3,1)</f>
        <v>M</v>
      </c>
      <c r="E321" s="19" t="str">
        <f>MID(Main!AQ110,4,1)</f>
        <v>M</v>
      </c>
      <c r="F321" s="19" t="str">
        <f>MID(Main!AQ110,5,1)</f>
        <v>I</v>
      </c>
      <c r="G321" s="19" t="str">
        <f>MID(Main!AQ110,6,1)</f>
        <v>D</v>
      </c>
      <c r="H321" s="19" t="str">
        <f>MID(Main!AQ110,7,1)</f>
        <v>I</v>
      </c>
      <c r="I321" s="19" t="str">
        <f>MID(Main!AQ110,8,1)</f>
        <v xml:space="preserve"> </v>
      </c>
      <c r="J321" s="19" t="str">
        <f>MID(Main!AQ110,9,1)</f>
        <v>V</v>
      </c>
      <c r="K321" s="19" t="str">
        <f>MID(Main!AQ110,10,1)</f>
        <v>E</v>
      </c>
      <c r="L321" s="19" t="str">
        <f>MID(Main!AQ110,11,1)</f>
        <v>N</v>
      </c>
      <c r="M321" s="19" t="str">
        <f>MID(Main!AQ110,12,1)</f>
        <v>K</v>
      </c>
      <c r="N321" s="19" t="str">
        <f>MID(Main!AQ110,13,1)</f>
        <v>A</v>
      </c>
      <c r="O321" s="19" t="str">
        <f>MID(Main!AQ110,14,1)</f>
        <v>T</v>
      </c>
      <c r="P321" s="19" t="str">
        <f>MID(Main!AQ110,15,1)</f>
        <v>A</v>
      </c>
      <c r="Q321" s="19" t="str">
        <f>MID(Main!AQ110,16,1)</f>
        <v>R</v>
      </c>
      <c r="R321" s="19" t="str">
        <f>MID(Main!AQ110,17,1)</f>
        <v>A</v>
      </c>
      <c r="S321" s="19" t="str">
        <f>MID(Main!AQ110,18,1)</f>
        <v>M</v>
      </c>
      <c r="T321" s="19" t="str">
        <f>MID(Main!AQ110,19,1)</f>
        <v>A</v>
      </c>
      <c r="U321" s="19" t="str">
        <f>MID(Main!AQ110,20,1)</f>
        <v>N</v>
      </c>
      <c r="V321" s="19" t="str">
        <f>MID(Main!AQ110,21,1)</f>
        <v>A</v>
      </c>
      <c r="W321" s="19" t="str">
        <f>MID(Main!AQ110,22,1)</f>
        <v>I</v>
      </c>
      <c r="X321" s="19" t="str">
        <f>MID(Main!AQ110,23,1)</f>
        <v>A</v>
      </c>
      <c r="Y321" s="19" t="str">
        <f>MID(Main!AQ110,24,1)</f>
        <v>H</v>
      </c>
      <c r="Z321" s="19" t="str">
        <f>MID(Main!AQ110,25,1)</f>
        <v/>
      </c>
      <c r="AA321" s="19" t="str">
        <f>MID(Main!AQ110,26,1)</f>
        <v/>
      </c>
      <c r="AB321" s="19" t="str">
        <f>MID(Main!AQ110,27,1)</f>
        <v/>
      </c>
      <c r="AC321" s="19" t="str">
        <f>MID(Main!AQ110,28,1)</f>
        <v/>
      </c>
      <c r="AD321" s="19" t="str">
        <f>MID(Main!AQ110,29,1)</f>
        <v/>
      </c>
      <c r="AE321" s="19" t="str">
        <f>MID(Main!AQ110,30,1)</f>
        <v/>
      </c>
      <c r="AF321" s="19" t="str">
        <f>MID(Main!AQ110,31,1)</f>
        <v/>
      </c>
      <c r="AG321" s="19" t="str">
        <f>MID(Main!AQ110,32,1)</f>
        <v/>
      </c>
      <c r="AH321" s="19" t="str">
        <f>MID(Main!AQ110,33,1)</f>
        <v/>
      </c>
      <c r="AI321" s="19" t="str">
        <f>MID(Main!AQ110,34,1)</f>
        <v/>
      </c>
      <c r="AJ321" s="19" t="str">
        <f>MID(Main!AQ110,35,1)</f>
        <v/>
      </c>
      <c r="AK321" s="19" t="str">
        <f>MID(Main!AQ110,36,1)</f>
        <v/>
      </c>
      <c r="AL321" s="19" t="str">
        <f>MID(Main!AQ110,37,1)</f>
        <v/>
      </c>
      <c r="AM321" s="19" t="str">
        <f>MID(Main!AQ110,38,1)</f>
        <v/>
      </c>
      <c r="AN321" s="19" t="str">
        <f>MID(Main!AQ110,39,1)</f>
        <v/>
      </c>
      <c r="AO321" s="19" t="str">
        <f>MID(Main!AQ110,40,1)</f>
        <v/>
      </c>
      <c r="AP321" s="19" t="str">
        <f>MID(Main!AQ110,41,1)</f>
        <v/>
      </c>
      <c r="AQ321" s="19" t="str">
        <f>MID(Main!AQ110,42,1)</f>
        <v/>
      </c>
      <c r="AR321" s="195"/>
      <c r="AS321" s="195"/>
      <c r="AT321" s="195"/>
      <c r="AU321" s="195"/>
      <c r="AV321" s="195"/>
      <c r="AW321" s="195"/>
      <c r="AX321" s="195"/>
      <c r="AY321" s="195"/>
      <c r="AZ321" s="195"/>
      <c r="BA321" s="195"/>
      <c r="BB321" s="195"/>
      <c r="BC321" s="195"/>
      <c r="BD321" s="195"/>
      <c r="BE321" s="195"/>
      <c r="BF321" s="195"/>
      <c r="BG321" s="195"/>
      <c r="BH321" s="195"/>
      <c r="BI321" s="198"/>
    </row>
    <row r="322" spans="1:61" ht="15" customHeight="1">
      <c r="A322" s="202"/>
      <c r="B322" s="20" t="str">
        <f>MID(Main!AR110,1,1)</f>
        <v>K</v>
      </c>
      <c r="C322" s="20" t="str">
        <f>MID(Main!AR110,2,1)</f>
        <v>O</v>
      </c>
      <c r="D322" s="20" t="str">
        <f>MID(Main!AR110,3,1)</f>
        <v>M</v>
      </c>
      <c r="E322" s="20" t="str">
        <f>MID(Main!AR110,4,1)</f>
        <v>M</v>
      </c>
      <c r="F322" s="20" t="str">
        <f>MID(Main!AR110,5,1)</f>
        <v>I</v>
      </c>
      <c r="G322" s="20" t="str">
        <f>MID(Main!AR110,6,1)</f>
        <v>D</v>
      </c>
      <c r="H322" s="20" t="str">
        <f>MID(Main!AR110,7,1)</f>
        <v>I</v>
      </c>
      <c r="I322" s="20" t="str">
        <f>MID(Main!AR110,8,1)</f>
        <v xml:space="preserve"> </v>
      </c>
      <c r="J322" s="20" t="str">
        <f>MID(Main!AR110,9,1)</f>
        <v>N</v>
      </c>
      <c r="K322" s="20" t="str">
        <f>MID(Main!AR110,10,1)</f>
        <v>A</v>
      </c>
      <c r="L322" s="20" t="str">
        <f>MID(Main!AR110,11,1)</f>
        <v>G</v>
      </c>
      <c r="M322" s="20" t="str">
        <f>MID(Main!AR110,12,1)</f>
        <v>A</v>
      </c>
      <c r="N322" s="20" t="str">
        <f>MID(Main!AR110,13,1)</f>
        <v>M</v>
      </c>
      <c r="O322" s="20" t="str">
        <f>MID(Main!AR110,14,1)</f>
        <v>A</v>
      </c>
      <c r="P322" s="20" t="str">
        <f>MID(Main!AR110,15,1)</f>
        <v>N</v>
      </c>
      <c r="Q322" s="20" t="str">
        <f>MID(Main!AR110,16,1)</f>
        <v>I</v>
      </c>
      <c r="R322" s="20" t="str">
        <f>MID(Main!AR110,17,1)</f>
        <v/>
      </c>
      <c r="S322" s="20" t="str">
        <f>MID(Main!AR110,18,1)</f>
        <v/>
      </c>
      <c r="T322" s="20" t="str">
        <f>MID(Main!AR110,19,1)</f>
        <v/>
      </c>
      <c r="U322" s="20" t="str">
        <f>MID(Main!AR110,20,1)</f>
        <v/>
      </c>
      <c r="V322" s="20" t="str">
        <f>MID(Main!AR110,21,1)</f>
        <v/>
      </c>
      <c r="W322" s="20" t="str">
        <f>MID(Main!AR110,22,1)</f>
        <v/>
      </c>
      <c r="X322" s="20" t="str">
        <f>MID(Main!AR110,23,1)</f>
        <v/>
      </c>
      <c r="Y322" s="20" t="str">
        <f>MID(Main!AR110,24,1)</f>
        <v/>
      </c>
      <c r="Z322" s="20" t="str">
        <f>MID(Main!AR110,25,1)</f>
        <v/>
      </c>
      <c r="AA322" s="20" t="str">
        <f>MID(Main!AR110,26,1)</f>
        <v/>
      </c>
      <c r="AB322" s="20" t="str">
        <f>MID(Main!AR110,27,1)</f>
        <v/>
      </c>
      <c r="AC322" s="20" t="str">
        <f>MID(Main!AR110,28,1)</f>
        <v/>
      </c>
      <c r="AD322" s="20" t="str">
        <f>MID(Main!AR110,29,1)</f>
        <v/>
      </c>
      <c r="AE322" s="20" t="str">
        <f>MID(Main!AR110,30,1)</f>
        <v/>
      </c>
      <c r="AF322" s="20" t="str">
        <f>MID(Main!AR110,31,1)</f>
        <v/>
      </c>
      <c r="AG322" s="20" t="str">
        <f>MID(Main!AR110,32,1)</f>
        <v/>
      </c>
      <c r="AH322" s="20" t="str">
        <f>MID(Main!AR110,33,1)</f>
        <v/>
      </c>
      <c r="AI322" s="20" t="str">
        <f>MID(Main!AR110,34,1)</f>
        <v/>
      </c>
      <c r="AJ322" s="20" t="str">
        <f>MID(Main!AR110,35,1)</f>
        <v/>
      </c>
      <c r="AK322" s="20" t="str">
        <f>MID(Main!AR110,36,1)</f>
        <v/>
      </c>
      <c r="AL322" s="20" t="str">
        <f>MID(Main!AR110,37,1)</f>
        <v/>
      </c>
      <c r="AM322" s="20" t="str">
        <f>MID(Main!AR110,38,1)</f>
        <v/>
      </c>
      <c r="AN322" s="20" t="str">
        <f>MID(Main!AR110,39,1)</f>
        <v/>
      </c>
      <c r="AO322" s="20" t="str">
        <f>MID(Main!AR110,40,1)</f>
        <v/>
      </c>
      <c r="AP322" s="20" t="str">
        <f>MID(Main!AR110,41,1)</f>
        <v/>
      </c>
      <c r="AQ322" s="20" t="str">
        <f>MID(Main!AR110,42,1)</f>
        <v/>
      </c>
      <c r="AR322" s="196"/>
      <c r="AS322" s="196"/>
      <c r="AT322" s="196"/>
      <c r="AU322" s="196"/>
      <c r="AV322" s="196"/>
      <c r="AW322" s="196"/>
      <c r="AX322" s="196"/>
      <c r="AY322" s="196"/>
      <c r="AZ322" s="196"/>
      <c r="BA322" s="196"/>
      <c r="BB322" s="196"/>
      <c r="BC322" s="196"/>
      <c r="BD322" s="196"/>
      <c r="BE322" s="196"/>
      <c r="BF322" s="196"/>
      <c r="BG322" s="196"/>
      <c r="BH322" s="196"/>
      <c r="BI322" s="199"/>
    </row>
    <row r="323" spans="1:61" ht="15" customHeight="1">
      <c r="A323" s="200">
        <f>IF(AR323="","",SUBTOTAL(103,$AR$8:AR323))</f>
        <v>106</v>
      </c>
      <c r="B323" s="18" t="str">
        <f>MID(Main!AP111,1,1)</f>
        <v>A</v>
      </c>
      <c r="C323" s="18" t="str">
        <f>MID(Main!AP111,2,1)</f>
        <v>R</v>
      </c>
      <c r="D323" s="18" t="str">
        <f>MID(Main!AP111,3,1)</f>
        <v>C</v>
      </c>
      <c r="E323" s="18" t="str">
        <f>MID(Main!AP111,4,1)</f>
        <v>O</v>
      </c>
      <c r="F323" s="18" t="str">
        <f>MID(Main!AP111,5,1)</f>
        <v>D</v>
      </c>
      <c r="G323" s="18" t="str">
        <f>MID(Main!AP111,6,1)</f>
        <v xml:space="preserve"> </v>
      </c>
      <c r="H323" s="18" t="str">
        <f>MID(Main!AP111,7,1)</f>
        <v>M</v>
      </c>
      <c r="I323" s="18" t="str">
        <f>MID(Main!AP111,8,1)</f>
        <v>U</v>
      </c>
      <c r="J323" s="18" t="str">
        <f>MID(Main!AP111,9,1)</f>
        <v>N</v>
      </c>
      <c r="K323" s="18" t="str">
        <f>MID(Main!AP111,10,1)</f>
        <v>I</v>
      </c>
      <c r="L323" s="18" t="str">
        <f>MID(Main!AP111,11,1)</f>
        <v>S</v>
      </c>
      <c r="M323" s="18" t="str">
        <f>MID(Main!AP111,12,1)</f>
        <v>H</v>
      </c>
      <c r="N323" s="18" t="str">
        <f>MID(Main!AP111,13,1)</f>
        <v/>
      </c>
      <c r="O323" s="18" t="str">
        <f>MID(Main!AP111,14,1)</f>
        <v/>
      </c>
      <c r="P323" s="18" t="str">
        <f>MID(Main!AP111,15,1)</f>
        <v/>
      </c>
      <c r="Q323" s="18" t="str">
        <f>MID(Main!AP111,16,1)</f>
        <v/>
      </c>
      <c r="R323" s="18" t="str">
        <f>MID(Main!AP111,17,1)</f>
        <v/>
      </c>
      <c r="S323" s="18" t="str">
        <f>MID(Main!AP111,18,1)</f>
        <v/>
      </c>
      <c r="T323" s="18" t="str">
        <f>MID(Main!AP111,19,1)</f>
        <v/>
      </c>
      <c r="U323" s="18" t="str">
        <f>MID(Main!AP111,20,1)</f>
        <v/>
      </c>
      <c r="V323" s="18" t="str">
        <f>MID(Main!AP111,21,1)</f>
        <v/>
      </c>
      <c r="W323" s="18" t="str">
        <f>MID(Main!AP111,22,1)</f>
        <v/>
      </c>
      <c r="X323" s="18" t="str">
        <f>MID(Main!AP111,23,1)</f>
        <v/>
      </c>
      <c r="Y323" s="18" t="str">
        <f>MID(Main!AP111,24,1)</f>
        <v/>
      </c>
      <c r="Z323" s="18" t="str">
        <f>MID(Main!AP111,25,1)</f>
        <v/>
      </c>
      <c r="AA323" s="18" t="str">
        <f>MID(Main!AP111,26,1)</f>
        <v/>
      </c>
      <c r="AB323" s="18" t="str">
        <f>MID(Main!AP111,27,1)</f>
        <v/>
      </c>
      <c r="AC323" s="18" t="str">
        <f>MID(Main!AP111,28,1)</f>
        <v/>
      </c>
      <c r="AD323" s="18" t="str">
        <f>MID(Main!AP111,29,1)</f>
        <v/>
      </c>
      <c r="AE323" s="18" t="str">
        <f>MID(Main!AP111,30,1)</f>
        <v/>
      </c>
      <c r="AF323" s="18" t="str">
        <f>MID(Main!AP111,31,1)</f>
        <v/>
      </c>
      <c r="AG323" s="18" t="str">
        <f>MID(Main!AP111,32,1)</f>
        <v/>
      </c>
      <c r="AH323" s="18" t="str">
        <f>MID(Main!AP111,33,1)</f>
        <v/>
      </c>
      <c r="AI323" s="18" t="str">
        <f>MID(Main!AP111,34,1)</f>
        <v/>
      </c>
      <c r="AJ323" s="18" t="str">
        <f>MID(Main!AP111,35,1)</f>
        <v/>
      </c>
      <c r="AK323" s="18" t="str">
        <f>MID(Main!AP111,36,1)</f>
        <v/>
      </c>
      <c r="AL323" s="18" t="str">
        <f>MID(Main!AP111,37,1)</f>
        <v/>
      </c>
      <c r="AM323" s="18" t="str">
        <f>MID(Main!AP111,38,1)</f>
        <v/>
      </c>
      <c r="AN323" s="18" t="str">
        <f>MID(Main!AP111,39,1)</f>
        <v/>
      </c>
      <c r="AO323" s="18" t="str">
        <f>MID(Main!AP111,40,1)</f>
        <v/>
      </c>
      <c r="AP323" s="18" t="str">
        <f>MID(Main!AP111,41,1)</f>
        <v/>
      </c>
      <c r="AQ323" s="18" t="str">
        <f>MID(Main!AP111,42,1)</f>
        <v/>
      </c>
      <c r="AR323" s="194" t="str">
        <f>IF(Main!W111="","",Main!W111)</f>
        <v>B</v>
      </c>
      <c r="AS323" s="194" t="str">
        <f>IF(Main!X111="","",Main!X111)</f>
        <v/>
      </c>
      <c r="AT323" s="194" t="str">
        <f>IF(Main!Y111="","",Main!Y111)</f>
        <v/>
      </c>
      <c r="AU323" s="194" t="str">
        <f>IF(Main!Z111="","",Main!Z111)</f>
        <v>01</v>
      </c>
      <c r="AV323" s="194" t="str">
        <f>IF(Main!AA111="","",Main!AA111)</f>
        <v>07</v>
      </c>
      <c r="AW323" s="194" t="str">
        <f>IF(Main!AB111="","",Main!AB111)</f>
        <v>2094</v>
      </c>
      <c r="AX323" s="194" t="str">
        <f>IF(Main!AC111="","",Main!AC111)</f>
        <v>A</v>
      </c>
      <c r="AY323" s="194" t="str">
        <f>IF(Main!AD111="","",Main!AD111)</f>
        <v>01T</v>
      </c>
      <c r="AZ323" s="194" t="str">
        <f>IF(Main!AE111="","",Main!AE111)</f>
        <v>02T</v>
      </c>
      <c r="BA323" s="194" t="str">
        <f>IF(Main!AF111="","",Main!AF111)</f>
        <v>09H</v>
      </c>
      <c r="BB323" s="194" t="str">
        <f>IF(Main!AG111="","",Main!AG111)</f>
        <v>29E</v>
      </c>
      <c r="BC323" s="194" t="str">
        <f>IF(Main!AH111="","",Main!AH111)</f>
        <v>E</v>
      </c>
      <c r="BD323" s="194" t="str">
        <f>IF(Main!AI111="","",Main!AI111)</f>
        <v>15E</v>
      </c>
      <c r="BE323" s="194" t="str">
        <f>IF(Main!AJ111="","",Main!AJ111)</f>
        <v>19E</v>
      </c>
      <c r="BF323" s="194" t="str">
        <f>IF(Main!AK111="","",Main!AK111)</f>
        <v>21E</v>
      </c>
      <c r="BG323" s="194">
        <f>IF(Main!AL111="","",Main!AL111)</f>
        <v>6</v>
      </c>
      <c r="BH323" s="194" t="str">
        <f>IF(Main!AM111="","",Main!AM111)</f>
        <v/>
      </c>
      <c r="BI323" s="197" t="str">
        <f>IF(Main!AN111="","",Main!AN111)</f>
        <v>Fee Paid Rs: 125</v>
      </c>
    </row>
    <row r="324" spans="1:61" ht="15" customHeight="1">
      <c r="A324" s="201"/>
      <c r="B324" s="19" t="str">
        <f>MID(Main!AQ111,1,1)</f>
        <v>A</v>
      </c>
      <c r="C324" s="19" t="str">
        <f>MID(Main!AQ111,2,1)</f>
        <v>R</v>
      </c>
      <c r="D324" s="19" t="str">
        <f>MID(Main!AQ111,3,1)</f>
        <v>C</v>
      </c>
      <c r="E324" s="19" t="str">
        <f>MID(Main!AQ111,4,1)</f>
        <v>O</v>
      </c>
      <c r="F324" s="19" t="str">
        <f>MID(Main!AQ111,5,1)</f>
        <v>D</v>
      </c>
      <c r="G324" s="19" t="str">
        <f>MID(Main!AQ111,6,1)</f>
        <v xml:space="preserve"> </v>
      </c>
      <c r="H324" s="19" t="str">
        <f>MID(Main!AQ111,7,1)</f>
        <v>V</v>
      </c>
      <c r="I324" s="19" t="str">
        <f>MID(Main!AQ111,8,1)</f>
        <v>E</v>
      </c>
      <c r="J324" s="19" t="str">
        <f>MID(Main!AQ111,9,1)</f>
        <v>N</v>
      </c>
      <c r="K324" s="19" t="str">
        <f>MID(Main!AQ111,10,1)</f>
        <v>K</v>
      </c>
      <c r="L324" s="19" t="str">
        <f>MID(Main!AQ111,11,1)</f>
        <v>A</v>
      </c>
      <c r="M324" s="19" t="str">
        <f>MID(Main!AQ111,12,1)</f>
        <v>T</v>
      </c>
      <c r="N324" s="19" t="str">
        <f>MID(Main!AQ111,13,1)</f>
        <v>A</v>
      </c>
      <c r="O324" s="19" t="str">
        <f>MID(Main!AQ111,14,1)</f>
        <v>R</v>
      </c>
      <c r="P324" s="19" t="str">
        <f>MID(Main!AQ111,15,1)</f>
        <v>A</v>
      </c>
      <c r="Q324" s="19" t="str">
        <f>MID(Main!AQ111,16,1)</f>
        <v>M</v>
      </c>
      <c r="R324" s="19" t="str">
        <f>MID(Main!AQ111,17,1)</f>
        <v>A</v>
      </c>
      <c r="S324" s="19" t="str">
        <f>MID(Main!AQ111,18,1)</f>
        <v>N</v>
      </c>
      <c r="T324" s="19" t="str">
        <f>MID(Main!AQ111,19,1)</f>
        <v>A</v>
      </c>
      <c r="U324" s="19" t="str">
        <f>MID(Main!AQ111,20,1)</f>
        <v>I</v>
      </c>
      <c r="V324" s="19" t="str">
        <f>MID(Main!AQ111,21,1)</f>
        <v>A</v>
      </c>
      <c r="W324" s="19" t="str">
        <f>MID(Main!AQ111,22,1)</f>
        <v>H</v>
      </c>
      <c r="X324" s="19" t="str">
        <f>MID(Main!AQ111,23,1)</f>
        <v/>
      </c>
      <c r="Y324" s="19" t="str">
        <f>MID(Main!AQ111,24,1)</f>
        <v/>
      </c>
      <c r="Z324" s="19" t="str">
        <f>MID(Main!AQ111,25,1)</f>
        <v/>
      </c>
      <c r="AA324" s="19" t="str">
        <f>MID(Main!AQ111,26,1)</f>
        <v/>
      </c>
      <c r="AB324" s="19" t="str">
        <f>MID(Main!AQ111,27,1)</f>
        <v/>
      </c>
      <c r="AC324" s="19" t="str">
        <f>MID(Main!AQ111,28,1)</f>
        <v/>
      </c>
      <c r="AD324" s="19" t="str">
        <f>MID(Main!AQ111,29,1)</f>
        <v/>
      </c>
      <c r="AE324" s="19" t="str">
        <f>MID(Main!AQ111,30,1)</f>
        <v/>
      </c>
      <c r="AF324" s="19" t="str">
        <f>MID(Main!AQ111,31,1)</f>
        <v/>
      </c>
      <c r="AG324" s="19" t="str">
        <f>MID(Main!AQ111,32,1)</f>
        <v/>
      </c>
      <c r="AH324" s="19" t="str">
        <f>MID(Main!AQ111,33,1)</f>
        <v/>
      </c>
      <c r="AI324" s="19" t="str">
        <f>MID(Main!AQ111,34,1)</f>
        <v/>
      </c>
      <c r="AJ324" s="19" t="str">
        <f>MID(Main!AQ111,35,1)</f>
        <v/>
      </c>
      <c r="AK324" s="19" t="str">
        <f>MID(Main!AQ111,36,1)</f>
        <v/>
      </c>
      <c r="AL324" s="19" t="str">
        <f>MID(Main!AQ111,37,1)</f>
        <v/>
      </c>
      <c r="AM324" s="19" t="str">
        <f>MID(Main!AQ111,38,1)</f>
        <v/>
      </c>
      <c r="AN324" s="19" t="str">
        <f>MID(Main!AQ111,39,1)</f>
        <v/>
      </c>
      <c r="AO324" s="19" t="str">
        <f>MID(Main!AQ111,40,1)</f>
        <v/>
      </c>
      <c r="AP324" s="19" t="str">
        <f>MID(Main!AQ111,41,1)</f>
        <v/>
      </c>
      <c r="AQ324" s="19" t="str">
        <f>MID(Main!AQ111,42,1)</f>
        <v/>
      </c>
      <c r="AR324" s="195"/>
      <c r="AS324" s="195"/>
      <c r="AT324" s="195"/>
      <c r="AU324" s="195"/>
      <c r="AV324" s="195"/>
      <c r="AW324" s="195"/>
      <c r="AX324" s="195"/>
      <c r="AY324" s="195"/>
      <c r="AZ324" s="195"/>
      <c r="BA324" s="195"/>
      <c r="BB324" s="195"/>
      <c r="BC324" s="195"/>
      <c r="BD324" s="195"/>
      <c r="BE324" s="195"/>
      <c r="BF324" s="195"/>
      <c r="BG324" s="195"/>
      <c r="BH324" s="195"/>
      <c r="BI324" s="198"/>
    </row>
    <row r="325" spans="1:61" ht="15" customHeight="1">
      <c r="A325" s="202"/>
      <c r="B325" s="20" t="str">
        <f>MID(Main!AR111,1,1)</f>
        <v>A</v>
      </c>
      <c r="C325" s="20" t="str">
        <f>MID(Main!AR111,2,1)</f>
        <v>R</v>
      </c>
      <c r="D325" s="20" t="str">
        <f>MID(Main!AR111,3,1)</f>
        <v>C</v>
      </c>
      <c r="E325" s="20" t="str">
        <f>MID(Main!AR111,4,1)</f>
        <v>O</v>
      </c>
      <c r="F325" s="20" t="str">
        <f>MID(Main!AR111,5,1)</f>
        <v>D</v>
      </c>
      <c r="G325" s="20" t="str">
        <f>MID(Main!AR111,6,1)</f>
        <v xml:space="preserve"> </v>
      </c>
      <c r="H325" s="20" t="str">
        <f>MID(Main!AR111,7,1)</f>
        <v>N</v>
      </c>
      <c r="I325" s="20" t="str">
        <f>MID(Main!AR111,8,1)</f>
        <v>A</v>
      </c>
      <c r="J325" s="20" t="str">
        <f>MID(Main!AR111,9,1)</f>
        <v>G</v>
      </c>
      <c r="K325" s="20" t="str">
        <f>MID(Main!AR111,10,1)</f>
        <v>A</v>
      </c>
      <c r="L325" s="20" t="str">
        <f>MID(Main!AR111,11,1)</f>
        <v>M</v>
      </c>
      <c r="M325" s="20" t="str">
        <f>MID(Main!AR111,12,1)</f>
        <v>A</v>
      </c>
      <c r="N325" s="20" t="str">
        <f>MID(Main!AR111,13,1)</f>
        <v>N</v>
      </c>
      <c r="O325" s="20" t="str">
        <f>MID(Main!AR111,14,1)</f>
        <v>I</v>
      </c>
      <c r="P325" s="20" t="str">
        <f>MID(Main!AR111,15,1)</f>
        <v/>
      </c>
      <c r="Q325" s="20" t="str">
        <f>MID(Main!AR111,16,1)</f>
        <v/>
      </c>
      <c r="R325" s="20" t="str">
        <f>MID(Main!AR111,17,1)</f>
        <v/>
      </c>
      <c r="S325" s="20" t="str">
        <f>MID(Main!AR111,18,1)</f>
        <v/>
      </c>
      <c r="T325" s="20" t="str">
        <f>MID(Main!AR111,19,1)</f>
        <v/>
      </c>
      <c r="U325" s="20" t="str">
        <f>MID(Main!AR111,20,1)</f>
        <v/>
      </c>
      <c r="V325" s="20" t="str">
        <f>MID(Main!AR111,21,1)</f>
        <v/>
      </c>
      <c r="W325" s="20" t="str">
        <f>MID(Main!AR111,22,1)</f>
        <v/>
      </c>
      <c r="X325" s="20" t="str">
        <f>MID(Main!AR111,23,1)</f>
        <v/>
      </c>
      <c r="Y325" s="20" t="str">
        <f>MID(Main!AR111,24,1)</f>
        <v/>
      </c>
      <c r="Z325" s="20" t="str">
        <f>MID(Main!AR111,25,1)</f>
        <v/>
      </c>
      <c r="AA325" s="20" t="str">
        <f>MID(Main!AR111,26,1)</f>
        <v/>
      </c>
      <c r="AB325" s="20" t="str">
        <f>MID(Main!AR111,27,1)</f>
        <v/>
      </c>
      <c r="AC325" s="20" t="str">
        <f>MID(Main!AR111,28,1)</f>
        <v/>
      </c>
      <c r="AD325" s="20" t="str">
        <f>MID(Main!AR111,29,1)</f>
        <v/>
      </c>
      <c r="AE325" s="20" t="str">
        <f>MID(Main!AR111,30,1)</f>
        <v/>
      </c>
      <c r="AF325" s="20" t="str">
        <f>MID(Main!AR111,31,1)</f>
        <v/>
      </c>
      <c r="AG325" s="20" t="str">
        <f>MID(Main!AR111,32,1)</f>
        <v/>
      </c>
      <c r="AH325" s="20" t="str">
        <f>MID(Main!AR111,33,1)</f>
        <v/>
      </c>
      <c r="AI325" s="20" t="str">
        <f>MID(Main!AR111,34,1)</f>
        <v/>
      </c>
      <c r="AJ325" s="20" t="str">
        <f>MID(Main!AR111,35,1)</f>
        <v/>
      </c>
      <c r="AK325" s="20" t="str">
        <f>MID(Main!AR111,36,1)</f>
        <v/>
      </c>
      <c r="AL325" s="20" t="str">
        <f>MID(Main!AR111,37,1)</f>
        <v/>
      </c>
      <c r="AM325" s="20" t="str">
        <f>MID(Main!AR111,38,1)</f>
        <v/>
      </c>
      <c r="AN325" s="20" t="str">
        <f>MID(Main!AR111,39,1)</f>
        <v/>
      </c>
      <c r="AO325" s="20" t="str">
        <f>MID(Main!AR111,40,1)</f>
        <v/>
      </c>
      <c r="AP325" s="20" t="str">
        <f>MID(Main!AR111,41,1)</f>
        <v/>
      </c>
      <c r="AQ325" s="20" t="str">
        <f>MID(Main!AR111,42,1)</f>
        <v/>
      </c>
      <c r="AR325" s="196"/>
      <c r="AS325" s="196"/>
      <c r="AT325" s="196"/>
      <c r="AU325" s="196"/>
      <c r="AV325" s="196"/>
      <c r="AW325" s="196"/>
      <c r="AX325" s="196"/>
      <c r="AY325" s="196"/>
      <c r="AZ325" s="196"/>
      <c r="BA325" s="196"/>
      <c r="BB325" s="196"/>
      <c r="BC325" s="196"/>
      <c r="BD325" s="196"/>
      <c r="BE325" s="196"/>
      <c r="BF325" s="196"/>
      <c r="BG325" s="196"/>
      <c r="BH325" s="196"/>
      <c r="BI325" s="199"/>
    </row>
    <row r="326" spans="1:61" ht="15" customHeight="1">
      <c r="A326" s="200">
        <f>IF(AR326="","",SUBTOTAL(103,$AR$8:AR326))</f>
        <v>107</v>
      </c>
      <c r="B326" s="18" t="str">
        <f>MID(Main!AP112,1,1)</f>
        <v>G</v>
      </c>
      <c r="C326" s="18" t="str">
        <f>MID(Main!AP112,2,1)</f>
        <v>U</v>
      </c>
      <c r="D326" s="18" t="str">
        <f>MID(Main!AP112,3,1)</f>
        <v>N</v>
      </c>
      <c r="E326" s="18" t="str">
        <f>MID(Main!AP112,4,1)</f>
        <v>A</v>
      </c>
      <c r="F326" s="18" t="str">
        <f>MID(Main!AP112,5,1)</f>
        <v>K</v>
      </c>
      <c r="G326" s="18" t="str">
        <f>MID(Main!AP112,6,1)</f>
        <v>A</v>
      </c>
      <c r="H326" s="18" t="str">
        <f>MID(Main!AP112,7,1)</f>
        <v>L</v>
      </c>
      <c r="I326" s="18" t="str">
        <f>MID(Main!AP112,8,1)</f>
        <v>A</v>
      </c>
      <c r="J326" s="18" t="str">
        <f>MID(Main!AP112,9,1)</f>
        <v xml:space="preserve"> </v>
      </c>
      <c r="K326" s="18" t="str">
        <f>MID(Main!AP112,10,1)</f>
        <v>N</v>
      </c>
      <c r="L326" s="18" t="str">
        <f>MID(Main!AP112,11,1)</f>
        <v>A</v>
      </c>
      <c r="M326" s="18" t="str">
        <f>MID(Main!AP112,12,1)</f>
        <v>G</v>
      </c>
      <c r="N326" s="18" t="str">
        <f>MID(Main!AP112,13,1)</f>
        <v>E</v>
      </c>
      <c r="O326" s="18" t="str">
        <f>MID(Main!AP112,14,1)</f>
        <v>N</v>
      </c>
      <c r="P326" s="18" t="str">
        <f>MID(Main!AP112,15,1)</f>
        <v>D</v>
      </c>
      <c r="Q326" s="18" t="str">
        <f>MID(Main!AP112,16,1)</f>
        <v>R</v>
      </c>
      <c r="R326" s="18" t="str">
        <f>MID(Main!AP112,17,1)</f>
        <v>A</v>
      </c>
      <c r="S326" s="18" t="str">
        <f>MID(Main!AP112,18,1)</f>
        <v xml:space="preserve"> </v>
      </c>
      <c r="T326" s="18" t="str">
        <f>MID(Main!AP112,19,1)</f>
        <v>P</v>
      </c>
      <c r="U326" s="18" t="str">
        <f>MID(Main!AP112,20,1)</f>
        <v>R</v>
      </c>
      <c r="V326" s="18" t="str">
        <f>MID(Main!AP112,21,1)</f>
        <v>A</v>
      </c>
      <c r="W326" s="18" t="str">
        <f>MID(Main!AP112,22,1)</f>
        <v>S</v>
      </c>
      <c r="X326" s="18" t="str">
        <f>MID(Main!AP112,23,1)</f>
        <v>A</v>
      </c>
      <c r="Y326" s="18" t="str">
        <f>MID(Main!AP112,24,1)</f>
        <v>D</v>
      </c>
      <c r="Z326" s="18" t="str">
        <f>MID(Main!AP112,25,1)</f>
        <v/>
      </c>
      <c r="AA326" s="18" t="str">
        <f>MID(Main!AP112,26,1)</f>
        <v/>
      </c>
      <c r="AB326" s="18" t="str">
        <f>MID(Main!AP112,27,1)</f>
        <v/>
      </c>
      <c r="AC326" s="18" t="str">
        <f>MID(Main!AP112,28,1)</f>
        <v/>
      </c>
      <c r="AD326" s="18" t="str">
        <f>MID(Main!AP112,29,1)</f>
        <v/>
      </c>
      <c r="AE326" s="18" t="str">
        <f>MID(Main!AP112,30,1)</f>
        <v/>
      </c>
      <c r="AF326" s="18" t="str">
        <f>MID(Main!AP112,31,1)</f>
        <v/>
      </c>
      <c r="AG326" s="18" t="str">
        <f>MID(Main!AP112,32,1)</f>
        <v/>
      </c>
      <c r="AH326" s="18" t="str">
        <f>MID(Main!AP112,33,1)</f>
        <v/>
      </c>
      <c r="AI326" s="18" t="str">
        <f>MID(Main!AP112,34,1)</f>
        <v/>
      </c>
      <c r="AJ326" s="18" t="str">
        <f>MID(Main!AP112,35,1)</f>
        <v/>
      </c>
      <c r="AK326" s="18" t="str">
        <f>MID(Main!AP112,36,1)</f>
        <v/>
      </c>
      <c r="AL326" s="18" t="str">
        <f>MID(Main!AP112,37,1)</f>
        <v/>
      </c>
      <c r="AM326" s="18" t="str">
        <f>MID(Main!AP112,38,1)</f>
        <v/>
      </c>
      <c r="AN326" s="18" t="str">
        <f>MID(Main!AP112,39,1)</f>
        <v/>
      </c>
      <c r="AO326" s="18" t="str">
        <f>MID(Main!AP112,40,1)</f>
        <v/>
      </c>
      <c r="AP326" s="18" t="str">
        <f>MID(Main!AP112,41,1)</f>
        <v/>
      </c>
      <c r="AQ326" s="18" t="str">
        <f>MID(Main!AP112,42,1)</f>
        <v/>
      </c>
      <c r="AR326" s="194" t="str">
        <f>IF(Main!W112="","",Main!W112)</f>
        <v>B</v>
      </c>
      <c r="AS326" s="194" t="str">
        <f>IF(Main!X112="","",Main!X112)</f>
        <v/>
      </c>
      <c r="AT326" s="194" t="str">
        <f>IF(Main!Y112="","",Main!Y112)</f>
        <v/>
      </c>
      <c r="AU326" s="194" t="str">
        <f>IF(Main!Z112="","",Main!Z112)</f>
        <v>01</v>
      </c>
      <c r="AV326" s="194" t="str">
        <f>IF(Main!AA112="","",Main!AA112)</f>
        <v>07</v>
      </c>
      <c r="AW326" s="194" t="str">
        <f>IF(Main!AB112="","",Main!AB112)</f>
        <v>2095</v>
      </c>
      <c r="AX326" s="194" t="str">
        <f>IF(Main!AC112="","",Main!AC112)</f>
        <v>A</v>
      </c>
      <c r="AY326" s="194" t="str">
        <f>IF(Main!AD112="","",Main!AD112)</f>
        <v>01T</v>
      </c>
      <c r="AZ326" s="194" t="str">
        <f>IF(Main!AE112="","",Main!AE112)</f>
        <v>02T</v>
      </c>
      <c r="BA326" s="194" t="str">
        <f>IF(Main!AF112="","",Main!AF112)</f>
        <v>09H</v>
      </c>
      <c r="BB326" s="194" t="str">
        <f>IF(Main!AG112="","",Main!AG112)</f>
        <v>29E</v>
      </c>
      <c r="BC326" s="194" t="str">
        <f>IF(Main!AH112="","",Main!AH112)</f>
        <v>E</v>
      </c>
      <c r="BD326" s="194" t="str">
        <f>IF(Main!AI112="","",Main!AI112)</f>
        <v>15E</v>
      </c>
      <c r="BE326" s="194" t="str">
        <f>IF(Main!AJ112="","",Main!AJ112)</f>
        <v>19E</v>
      </c>
      <c r="BF326" s="194" t="str">
        <f>IF(Main!AK112="","",Main!AK112)</f>
        <v>21E</v>
      </c>
      <c r="BG326" s="194">
        <f>IF(Main!AL112="","",Main!AL112)</f>
        <v>6</v>
      </c>
      <c r="BH326" s="194" t="str">
        <f>IF(Main!AM112="","",Main!AM112)</f>
        <v/>
      </c>
      <c r="BI326" s="197" t="str">
        <f>IF(Main!AN112="","",Main!AN112)</f>
        <v>Fee Paid Rs: 125</v>
      </c>
    </row>
    <row r="327" spans="1:61" ht="15" customHeight="1">
      <c r="A327" s="201"/>
      <c r="B327" s="19" t="str">
        <f>MID(Main!AQ112,1,1)</f>
        <v>G</v>
      </c>
      <c r="C327" s="19" t="str">
        <f>MID(Main!AQ112,2,1)</f>
        <v>U</v>
      </c>
      <c r="D327" s="19" t="str">
        <f>MID(Main!AQ112,3,1)</f>
        <v>N</v>
      </c>
      <c r="E327" s="19" t="str">
        <f>MID(Main!AQ112,4,1)</f>
        <v>A</v>
      </c>
      <c r="F327" s="19" t="str">
        <f>MID(Main!AQ112,5,1)</f>
        <v>K</v>
      </c>
      <c r="G327" s="19" t="str">
        <f>MID(Main!AQ112,6,1)</f>
        <v>A</v>
      </c>
      <c r="H327" s="19" t="str">
        <f>MID(Main!AQ112,7,1)</f>
        <v>L</v>
      </c>
      <c r="I327" s="19" t="str">
        <f>MID(Main!AQ112,8,1)</f>
        <v>A</v>
      </c>
      <c r="J327" s="19" t="str">
        <f>MID(Main!AQ112,9,1)</f>
        <v xml:space="preserve"> </v>
      </c>
      <c r="K327" s="19" t="str">
        <f>MID(Main!AQ112,10,1)</f>
        <v>V</v>
      </c>
      <c r="L327" s="19" t="str">
        <f>MID(Main!AQ112,11,1)</f>
        <v>E</v>
      </c>
      <c r="M327" s="19" t="str">
        <f>MID(Main!AQ112,12,1)</f>
        <v>N</v>
      </c>
      <c r="N327" s="19" t="str">
        <f>MID(Main!AQ112,13,1)</f>
        <v>K</v>
      </c>
      <c r="O327" s="19" t="str">
        <f>MID(Main!AQ112,14,1)</f>
        <v>A</v>
      </c>
      <c r="P327" s="19" t="str">
        <f>MID(Main!AQ112,15,1)</f>
        <v>T</v>
      </c>
      <c r="Q327" s="19" t="str">
        <f>MID(Main!AQ112,16,1)</f>
        <v>A</v>
      </c>
      <c r="R327" s="19" t="str">
        <f>MID(Main!AQ112,17,1)</f>
        <v>R</v>
      </c>
      <c r="S327" s="19" t="str">
        <f>MID(Main!AQ112,18,1)</f>
        <v>A</v>
      </c>
      <c r="T327" s="19" t="str">
        <f>MID(Main!AQ112,19,1)</f>
        <v>M</v>
      </c>
      <c r="U327" s="19" t="str">
        <f>MID(Main!AQ112,20,1)</f>
        <v>A</v>
      </c>
      <c r="V327" s="19" t="str">
        <f>MID(Main!AQ112,21,1)</f>
        <v>N</v>
      </c>
      <c r="W327" s="19" t="str">
        <f>MID(Main!AQ112,22,1)</f>
        <v>A</v>
      </c>
      <c r="X327" s="19" t="str">
        <f>MID(Main!AQ112,23,1)</f>
        <v>I</v>
      </c>
      <c r="Y327" s="19" t="str">
        <f>MID(Main!AQ112,24,1)</f>
        <v>A</v>
      </c>
      <c r="Z327" s="19" t="str">
        <f>MID(Main!AQ112,25,1)</f>
        <v>H</v>
      </c>
      <c r="AA327" s="19" t="str">
        <f>MID(Main!AQ112,26,1)</f>
        <v/>
      </c>
      <c r="AB327" s="19" t="str">
        <f>MID(Main!AQ112,27,1)</f>
        <v/>
      </c>
      <c r="AC327" s="19" t="str">
        <f>MID(Main!AQ112,28,1)</f>
        <v/>
      </c>
      <c r="AD327" s="19" t="str">
        <f>MID(Main!AQ112,29,1)</f>
        <v/>
      </c>
      <c r="AE327" s="19" t="str">
        <f>MID(Main!AQ112,30,1)</f>
        <v/>
      </c>
      <c r="AF327" s="19" t="str">
        <f>MID(Main!AQ112,31,1)</f>
        <v/>
      </c>
      <c r="AG327" s="19" t="str">
        <f>MID(Main!AQ112,32,1)</f>
        <v/>
      </c>
      <c r="AH327" s="19" t="str">
        <f>MID(Main!AQ112,33,1)</f>
        <v/>
      </c>
      <c r="AI327" s="19" t="str">
        <f>MID(Main!AQ112,34,1)</f>
        <v/>
      </c>
      <c r="AJ327" s="19" t="str">
        <f>MID(Main!AQ112,35,1)</f>
        <v/>
      </c>
      <c r="AK327" s="19" t="str">
        <f>MID(Main!AQ112,36,1)</f>
        <v/>
      </c>
      <c r="AL327" s="19" t="str">
        <f>MID(Main!AQ112,37,1)</f>
        <v/>
      </c>
      <c r="AM327" s="19" t="str">
        <f>MID(Main!AQ112,38,1)</f>
        <v/>
      </c>
      <c r="AN327" s="19" t="str">
        <f>MID(Main!AQ112,39,1)</f>
        <v/>
      </c>
      <c r="AO327" s="19" t="str">
        <f>MID(Main!AQ112,40,1)</f>
        <v/>
      </c>
      <c r="AP327" s="19" t="str">
        <f>MID(Main!AQ112,41,1)</f>
        <v/>
      </c>
      <c r="AQ327" s="19" t="str">
        <f>MID(Main!AQ112,42,1)</f>
        <v/>
      </c>
      <c r="AR327" s="195"/>
      <c r="AS327" s="195"/>
      <c r="AT327" s="195"/>
      <c r="AU327" s="195"/>
      <c r="AV327" s="195"/>
      <c r="AW327" s="195"/>
      <c r="AX327" s="195"/>
      <c r="AY327" s="195"/>
      <c r="AZ327" s="195"/>
      <c r="BA327" s="195"/>
      <c r="BB327" s="195"/>
      <c r="BC327" s="195"/>
      <c r="BD327" s="195"/>
      <c r="BE327" s="195"/>
      <c r="BF327" s="195"/>
      <c r="BG327" s="195"/>
      <c r="BH327" s="195"/>
      <c r="BI327" s="198"/>
    </row>
    <row r="328" spans="1:61" ht="15" customHeight="1">
      <c r="A328" s="202"/>
      <c r="B328" s="20" t="str">
        <f>MID(Main!AR112,1,1)</f>
        <v>G</v>
      </c>
      <c r="C328" s="20" t="str">
        <f>MID(Main!AR112,2,1)</f>
        <v>U</v>
      </c>
      <c r="D328" s="20" t="str">
        <f>MID(Main!AR112,3,1)</f>
        <v>N</v>
      </c>
      <c r="E328" s="20" t="str">
        <f>MID(Main!AR112,4,1)</f>
        <v>A</v>
      </c>
      <c r="F328" s="20" t="str">
        <f>MID(Main!AR112,5,1)</f>
        <v>K</v>
      </c>
      <c r="G328" s="20" t="str">
        <f>MID(Main!AR112,6,1)</f>
        <v>A</v>
      </c>
      <c r="H328" s="20" t="str">
        <f>MID(Main!AR112,7,1)</f>
        <v>L</v>
      </c>
      <c r="I328" s="20" t="str">
        <f>MID(Main!AR112,8,1)</f>
        <v>A</v>
      </c>
      <c r="J328" s="20" t="str">
        <f>MID(Main!AR112,9,1)</f>
        <v xml:space="preserve"> </v>
      </c>
      <c r="K328" s="20" t="str">
        <f>MID(Main!AR112,10,1)</f>
        <v>N</v>
      </c>
      <c r="L328" s="20" t="str">
        <f>MID(Main!AR112,11,1)</f>
        <v>A</v>
      </c>
      <c r="M328" s="20" t="str">
        <f>MID(Main!AR112,12,1)</f>
        <v>G</v>
      </c>
      <c r="N328" s="20" t="str">
        <f>MID(Main!AR112,13,1)</f>
        <v>A</v>
      </c>
      <c r="O328" s="20" t="str">
        <f>MID(Main!AR112,14,1)</f>
        <v>M</v>
      </c>
      <c r="P328" s="20" t="str">
        <f>MID(Main!AR112,15,1)</f>
        <v>A</v>
      </c>
      <c r="Q328" s="20" t="str">
        <f>MID(Main!AR112,16,1)</f>
        <v>N</v>
      </c>
      <c r="R328" s="20" t="str">
        <f>MID(Main!AR112,17,1)</f>
        <v>I</v>
      </c>
      <c r="S328" s="20" t="str">
        <f>MID(Main!AR112,18,1)</f>
        <v/>
      </c>
      <c r="T328" s="20" t="str">
        <f>MID(Main!AR112,19,1)</f>
        <v/>
      </c>
      <c r="U328" s="20" t="str">
        <f>MID(Main!AR112,20,1)</f>
        <v/>
      </c>
      <c r="V328" s="20" t="str">
        <f>MID(Main!AR112,21,1)</f>
        <v/>
      </c>
      <c r="W328" s="20" t="str">
        <f>MID(Main!AR112,22,1)</f>
        <v/>
      </c>
      <c r="X328" s="20" t="str">
        <f>MID(Main!AR112,23,1)</f>
        <v/>
      </c>
      <c r="Y328" s="20" t="str">
        <f>MID(Main!AR112,24,1)</f>
        <v/>
      </c>
      <c r="Z328" s="20" t="str">
        <f>MID(Main!AR112,25,1)</f>
        <v/>
      </c>
      <c r="AA328" s="20" t="str">
        <f>MID(Main!AR112,26,1)</f>
        <v/>
      </c>
      <c r="AB328" s="20" t="str">
        <f>MID(Main!AR112,27,1)</f>
        <v/>
      </c>
      <c r="AC328" s="20" t="str">
        <f>MID(Main!AR112,28,1)</f>
        <v/>
      </c>
      <c r="AD328" s="20" t="str">
        <f>MID(Main!AR112,29,1)</f>
        <v/>
      </c>
      <c r="AE328" s="20" t="str">
        <f>MID(Main!AR112,30,1)</f>
        <v/>
      </c>
      <c r="AF328" s="20" t="str">
        <f>MID(Main!AR112,31,1)</f>
        <v/>
      </c>
      <c r="AG328" s="20" t="str">
        <f>MID(Main!AR112,32,1)</f>
        <v/>
      </c>
      <c r="AH328" s="20" t="str">
        <f>MID(Main!AR112,33,1)</f>
        <v/>
      </c>
      <c r="AI328" s="20" t="str">
        <f>MID(Main!AR112,34,1)</f>
        <v/>
      </c>
      <c r="AJ328" s="20" t="str">
        <f>MID(Main!AR112,35,1)</f>
        <v/>
      </c>
      <c r="AK328" s="20" t="str">
        <f>MID(Main!AR112,36,1)</f>
        <v/>
      </c>
      <c r="AL328" s="20" t="str">
        <f>MID(Main!AR112,37,1)</f>
        <v/>
      </c>
      <c r="AM328" s="20" t="str">
        <f>MID(Main!AR112,38,1)</f>
        <v/>
      </c>
      <c r="AN328" s="20" t="str">
        <f>MID(Main!AR112,39,1)</f>
        <v/>
      </c>
      <c r="AO328" s="20" t="str">
        <f>MID(Main!AR112,40,1)</f>
        <v/>
      </c>
      <c r="AP328" s="20" t="str">
        <f>MID(Main!AR112,41,1)</f>
        <v/>
      </c>
      <c r="AQ328" s="20" t="str">
        <f>MID(Main!AR112,42,1)</f>
        <v/>
      </c>
      <c r="AR328" s="196"/>
      <c r="AS328" s="196"/>
      <c r="AT328" s="196"/>
      <c r="AU328" s="196"/>
      <c r="AV328" s="196"/>
      <c r="AW328" s="196"/>
      <c r="AX328" s="196"/>
      <c r="AY328" s="196"/>
      <c r="AZ328" s="196"/>
      <c r="BA328" s="196"/>
      <c r="BB328" s="196"/>
      <c r="BC328" s="196"/>
      <c r="BD328" s="196"/>
      <c r="BE328" s="196"/>
      <c r="BF328" s="196"/>
      <c r="BG328" s="196"/>
      <c r="BH328" s="196"/>
      <c r="BI328" s="199"/>
    </row>
    <row r="329" spans="1:61" ht="15" customHeight="1">
      <c r="A329" s="200">
        <f>IF(AR329="","",SUBTOTAL(103,$AR$8:AR329))</f>
        <v>108</v>
      </c>
      <c r="B329" s="18" t="str">
        <f>MID(Main!AP113,1,1)</f>
        <v>P</v>
      </c>
      <c r="C329" s="18" t="str">
        <f>MID(Main!AP113,2,1)</f>
        <v>A</v>
      </c>
      <c r="D329" s="18" t="str">
        <f>MID(Main!AP113,3,1)</f>
        <v>S</v>
      </c>
      <c r="E329" s="18" t="str">
        <f>MID(Main!AP113,4,1)</f>
        <v>U</v>
      </c>
      <c r="F329" s="18" t="str">
        <f>MID(Main!AP113,5,1)</f>
        <v>P</v>
      </c>
      <c r="G329" s="18" t="str">
        <f>MID(Main!AP113,6,1)</f>
        <v>U</v>
      </c>
      <c r="H329" s="18" t="str">
        <f>MID(Main!AP113,7,1)</f>
        <v>L</v>
      </c>
      <c r="I329" s="18" t="str">
        <f>MID(Main!AP113,8,1)</f>
        <v>E</v>
      </c>
      <c r="J329" s="18" t="str">
        <f>MID(Main!AP113,9,1)</f>
        <v>T</v>
      </c>
      <c r="K329" s="18" t="str">
        <f>MID(Main!AP113,10,1)</f>
        <v>I</v>
      </c>
      <c r="L329" s="18" t="str">
        <f>MID(Main!AP113,11,1)</f>
        <v xml:space="preserve"> </v>
      </c>
      <c r="M329" s="18" t="str">
        <f>MID(Main!AP113,12,1)</f>
        <v>N</v>
      </c>
      <c r="N329" s="18" t="str">
        <f>MID(Main!AP113,13,1)</f>
        <v>A</v>
      </c>
      <c r="O329" s="18" t="str">
        <f>MID(Main!AP113,14,1)</f>
        <v>V</v>
      </c>
      <c r="P329" s="18" t="str">
        <f>MID(Main!AP113,15,1)</f>
        <v>E</v>
      </c>
      <c r="Q329" s="18" t="str">
        <f>MID(Main!AP113,16,1)</f>
        <v>E</v>
      </c>
      <c r="R329" s="18" t="str">
        <f>MID(Main!AP113,17,1)</f>
        <v>N</v>
      </c>
      <c r="S329" s="18" t="str">
        <f>MID(Main!AP113,18,1)</f>
        <v xml:space="preserve"> </v>
      </c>
      <c r="T329" s="18" t="str">
        <f>MID(Main!AP113,19,1)</f>
        <v>K</v>
      </c>
      <c r="U329" s="18" t="str">
        <f>MID(Main!AP113,20,1)</f>
        <v>U</v>
      </c>
      <c r="V329" s="18" t="str">
        <f>MID(Main!AP113,21,1)</f>
        <v>M</v>
      </c>
      <c r="W329" s="18" t="str">
        <f>MID(Main!AP113,22,1)</f>
        <v>A</v>
      </c>
      <c r="X329" s="18" t="str">
        <f>MID(Main!AP113,23,1)</f>
        <v>R</v>
      </c>
      <c r="Y329" s="18" t="str">
        <f>MID(Main!AP113,24,1)</f>
        <v/>
      </c>
      <c r="Z329" s="18" t="str">
        <f>MID(Main!AP113,25,1)</f>
        <v/>
      </c>
      <c r="AA329" s="18" t="str">
        <f>MID(Main!AP113,26,1)</f>
        <v/>
      </c>
      <c r="AB329" s="18" t="str">
        <f>MID(Main!AP113,27,1)</f>
        <v/>
      </c>
      <c r="AC329" s="18" t="str">
        <f>MID(Main!AP113,28,1)</f>
        <v/>
      </c>
      <c r="AD329" s="18" t="str">
        <f>MID(Main!AP113,29,1)</f>
        <v/>
      </c>
      <c r="AE329" s="18" t="str">
        <f>MID(Main!AP113,30,1)</f>
        <v/>
      </c>
      <c r="AF329" s="18" t="str">
        <f>MID(Main!AP113,31,1)</f>
        <v/>
      </c>
      <c r="AG329" s="18" t="str">
        <f>MID(Main!AP113,32,1)</f>
        <v/>
      </c>
      <c r="AH329" s="18" t="str">
        <f>MID(Main!AP113,33,1)</f>
        <v/>
      </c>
      <c r="AI329" s="18" t="str">
        <f>MID(Main!AP113,34,1)</f>
        <v/>
      </c>
      <c r="AJ329" s="18" t="str">
        <f>MID(Main!AP113,35,1)</f>
        <v/>
      </c>
      <c r="AK329" s="18" t="str">
        <f>MID(Main!AP113,36,1)</f>
        <v/>
      </c>
      <c r="AL329" s="18" t="str">
        <f>MID(Main!AP113,37,1)</f>
        <v/>
      </c>
      <c r="AM329" s="18" t="str">
        <f>MID(Main!AP113,38,1)</f>
        <v/>
      </c>
      <c r="AN329" s="18" t="str">
        <f>MID(Main!AP113,39,1)</f>
        <v/>
      </c>
      <c r="AO329" s="18" t="str">
        <f>MID(Main!AP113,40,1)</f>
        <v/>
      </c>
      <c r="AP329" s="18" t="str">
        <f>MID(Main!AP113,41,1)</f>
        <v/>
      </c>
      <c r="AQ329" s="18" t="str">
        <f>MID(Main!AP113,42,1)</f>
        <v/>
      </c>
      <c r="AR329" s="194" t="str">
        <f>IF(Main!W113="","",Main!W113)</f>
        <v>B</v>
      </c>
      <c r="AS329" s="194" t="str">
        <f>IF(Main!X113="","",Main!X113)</f>
        <v/>
      </c>
      <c r="AT329" s="194" t="str">
        <f>IF(Main!Y113="","",Main!Y113)</f>
        <v/>
      </c>
      <c r="AU329" s="194" t="str">
        <f>IF(Main!Z113="","",Main!Z113)</f>
        <v>01</v>
      </c>
      <c r="AV329" s="194" t="str">
        <f>IF(Main!AA113="","",Main!AA113)</f>
        <v>07</v>
      </c>
      <c r="AW329" s="194" t="str">
        <f>IF(Main!AB113="","",Main!AB113)</f>
        <v>2096</v>
      </c>
      <c r="AX329" s="194" t="str">
        <f>IF(Main!AC113="","",Main!AC113)</f>
        <v>A</v>
      </c>
      <c r="AY329" s="194" t="str">
        <f>IF(Main!AD113="","",Main!AD113)</f>
        <v>01T</v>
      </c>
      <c r="AZ329" s="194" t="str">
        <f>IF(Main!AE113="","",Main!AE113)</f>
        <v>02T</v>
      </c>
      <c r="BA329" s="194" t="str">
        <f>IF(Main!AF113="","",Main!AF113)</f>
        <v>09H</v>
      </c>
      <c r="BB329" s="194" t="str">
        <f>IF(Main!AG113="","",Main!AG113)</f>
        <v>29E</v>
      </c>
      <c r="BC329" s="194" t="str">
        <f>IF(Main!AH113="","",Main!AH113)</f>
        <v>E</v>
      </c>
      <c r="BD329" s="194" t="str">
        <f>IF(Main!AI113="","",Main!AI113)</f>
        <v>15E</v>
      </c>
      <c r="BE329" s="194" t="str">
        <f>IF(Main!AJ113="","",Main!AJ113)</f>
        <v>19E</v>
      </c>
      <c r="BF329" s="194" t="str">
        <f>IF(Main!AK113="","",Main!AK113)</f>
        <v>21E</v>
      </c>
      <c r="BG329" s="194">
        <f>IF(Main!AL113="","",Main!AL113)</f>
        <v>6</v>
      </c>
      <c r="BH329" s="194" t="str">
        <f>IF(Main!AM113="","",Main!AM113)</f>
        <v/>
      </c>
      <c r="BI329" s="197" t="str">
        <f>IF(Main!AN113="","",Main!AN113)</f>
        <v>Fee Paid Rs: 125</v>
      </c>
    </row>
    <row r="330" spans="1:61" ht="15" customHeight="1">
      <c r="A330" s="201"/>
      <c r="B330" s="19" t="str">
        <f>MID(Main!AQ113,1,1)</f>
        <v>P</v>
      </c>
      <c r="C330" s="19" t="str">
        <f>MID(Main!AQ113,2,1)</f>
        <v>A</v>
      </c>
      <c r="D330" s="19" t="str">
        <f>MID(Main!AQ113,3,1)</f>
        <v>S</v>
      </c>
      <c r="E330" s="19" t="str">
        <f>MID(Main!AQ113,4,1)</f>
        <v>U</v>
      </c>
      <c r="F330" s="19" t="str">
        <f>MID(Main!AQ113,5,1)</f>
        <v>P</v>
      </c>
      <c r="G330" s="19" t="str">
        <f>MID(Main!AQ113,6,1)</f>
        <v>U</v>
      </c>
      <c r="H330" s="19" t="str">
        <f>MID(Main!AQ113,7,1)</f>
        <v>L</v>
      </c>
      <c r="I330" s="19" t="str">
        <f>MID(Main!AQ113,8,1)</f>
        <v>E</v>
      </c>
      <c r="J330" s="19" t="str">
        <f>MID(Main!AQ113,9,1)</f>
        <v>T</v>
      </c>
      <c r="K330" s="19" t="str">
        <f>MID(Main!AQ113,10,1)</f>
        <v>I</v>
      </c>
      <c r="L330" s="19" t="str">
        <f>MID(Main!AQ113,11,1)</f>
        <v xml:space="preserve"> </v>
      </c>
      <c r="M330" s="19" t="str">
        <f>MID(Main!AQ113,12,1)</f>
        <v>V</v>
      </c>
      <c r="N330" s="19" t="str">
        <f>MID(Main!AQ113,13,1)</f>
        <v>E</v>
      </c>
      <c r="O330" s="19" t="str">
        <f>MID(Main!AQ113,14,1)</f>
        <v>N</v>
      </c>
      <c r="P330" s="19" t="str">
        <f>MID(Main!AQ113,15,1)</f>
        <v>K</v>
      </c>
      <c r="Q330" s="19" t="str">
        <f>MID(Main!AQ113,16,1)</f>
        <v>A</v>
      </c>
      <c r="R330" s="19" t="str">
        <f>MID(Main!AQ113,17,1)</f>
        <v>T</v>
      </c>
      <c r="S330" s="19" t="str">
        <f>MID(Main!AQ113,18,1)</f>
        <v>A</v>
      </c>
      <c r="T330" s="19" t="str">
        <f>MID(Main!AQ113,19,1)</f>
        <v>R</v>
      </c>
      <c r="U330" s="19" t="str">
        <f>MID(Main!AQ113,20,1)</f>
        <v>A</v>
      </c>
      <c r="V330" s="19" t="str">
        <f>MID(Main!AQ113,21,1)</f>
        <v>M</v>
      </c>
      <c r="W330" s="19" t="str">
        <f>MID(Main!AQ113,22,1)</f>
        <v>A</v>
      </c>
      <c r="X330" s="19" t="str">
        <f>MID(Main!AQ113,23,1)</f>
        <v>N</v>
      </c>
      <c r="Y330" s="19" t="str">
        <f>MID(Main!AQ113,24,1)</f>
        <v>A</v>
      </c>
      <c r="Z330" s="19" t="str">
        <f>MID(Main!AQ113,25,1)</f>
        <v>I</v>
      </c>
      <c r="AA330" s="19" t="str">
        <f>MID(Main!AQ113,26,1)</f>
        <v>A</v>
      </c>
      <c r="AB330" s="19" t="str">
        <f>MID(Main!AQ113,27,1)</f>
        <v>H</v>
      </c>
      <c r="AC330" s="19" t="str">
        <f>MID(Main!AQ113,28,1)</f>
        <v/>
      </c>
      <c r="AD330" s="19" t="str">
        <f>MID(Main!AQ113,29,1)</f>
        <v/>
      </c>
      <c r="AE330" s="19" t="str">
        <f>MID(Main!AQ113,30,1)</f>
        <v/>
      </c>
      <c r="AF330" s="19" t="str">
        <f>MID(Main!AQ113,31,1)</f>
        <v/>
      </c>
      <c r="AG330" s="19" t="str">
        <f>MID(Main!AQ113,32,1)</f>
        <v/>
      </c>
      <c r="AH330" s="19" t="str">
        <f>MID(Main!AQ113,33,1)</f>
        <v/>
      </c>
      <c r="AI330" s="19" t="str">
        <f>MID(Main!AQ113,34,1)</f>
        <v/>
      </c>
      <c r="AJ330" s="19" t="str">
        <f>MID(Main!AQ113,35,1)</f>
        <v/>
      </c>
      <c r="AK330" s="19" t="str">
        <f>MID(Main!AQ113,36,1)</f>
        <v/>
      </c>
      <c r="AL330" s="19" t="str">
        <f>MID(Main!AQ113,37,1)</f>
        <v/>
      </c>
      <c r="AM330" s="19" t="str">
        <f>MID(Main!AQ113,38,1)</f>
        <v/>
      </c>
      <c r="AN330" s="19" t="str">
        <f>MID(Main!AQ113,39,1)</f>
        <v/>
      </c>
      <c r="AO330" s="19" t="str">
        <f>MID(Main!AQ113,40,1)</f>
        <v/>
      </c>
      <c r="AP330" s="19" t="str">
        <f>MID(Main!AQ113,41,1)</f>
        <v/>
      </c>
      <c r="AQ330" s="19" t="str">
        <f>MID(Main!AQ113,42,1)</f>
        <v/>
      </c>
      <c r="AR330" s="195"/>
      <c r="AS330" s="195"/>
      <c r="AT330" s="195"/>
      <c r="AU330" s="195"/>
      <c r="AV330" s="195"/>
      <c r="AW330" s="195"/>
      <c r="AX330" s="195"/>
      <c r="AY330" s="195"/>
      <c r="AZ330" s="195"/>
      <c r="BA330" s="195"/>
      <c r="BB330" s="195"/>
      <c r="BC330" s="195"/>
      <c r="BD330" s="195"/>
      <c r="BE330" s="195"/>
      <c r="BF330" s="195"/>
      <c r="BG330" s="195"/>
      <c r="BH330" s="195"/>
      <c r="BI330" s="198"/>
    </row>
    <row r="331" spans="1:61" ht="15" customHeight="1">
      <c r="A331" s="202"/>
      <c r="B331" s="20" t="str">
        <f>MID(Main!AR113,1,1)</f>
        <v>P</v>
      </c>
      <c r="C331" s="20" t="str">
        <f>MID(Main!AR113,2,1)</f>
        <v>A</v>
      </c>
      <c r="D331" s="20" t="str">
        <f>MID(Main!AR113,3,1)</f>
        <v>S</v>
      </c>
      <c r="E331" s="20" t="str">
        <f>MID(Main!AR113,4,1)</f>
        <v>U</v>
      </c>
      <c r="F331" s="20" t="str">
        <f>MID(Main!AR113,5,1)</f>
        <v>P</v>
      </c>
      <c r="G331" s="20" t="str">
        <f>MID(Main!AR113,6,1)</f>
        <v>U</v>
      </c>
      <c r="H331" s="20" t="str">
        <f>MID(Main!AR113,7,1)</f>
        <v>L</v>
      </c>
      <c r="I331" s="20" t="str">
        <f>MID(Main!AR113,8,1)</f>
        <v>E</v>
      </c>
      <c r="J331" s="20" t="str">
        <f>MID(Main!AR113,9,1)</f>
        <v>T</v>
      </c>
      <c r="K331" s="20" t="str">
        <f>MID(Main!AR113,10,1)</f>
        <v>I</v>
      </c>
      <c r="L331" s="20" t="str">
        <f>MID(Main!AR113,11,1)</f>
        <v xml:space="preserve"> </v>
      </c>
      <c r="M331" s="20" t="str">
        <f>MID(Main!AR113,12,1)</f>
        <v>N</v>
      </c>
      <c r="N331" s="20" t="str">
        <f>MID(Main!AR113,13,1)</f>
        <v>A</v>
      </c>
      <c r="O331" s="20" t="str">
        <f>MID(Main!AR113,14,1)</f>
        <v>G</v>
      </c>
      <c r="P331" s="20" t="str">
        <f>MID(Main!AR113,15,1)</f>
        <v>A</v>
      </c>
      <c r="Q331" s="20" t="str">
        <f>MID(Main!AR113,16,1)</f>
        <v>M</v>
      </c>
      <c r="R331" s="20" t="str">
        <f>MID(Main!AR113,17,1)</f>
        <v>A</v>
      </c>
      <c r="S331" s="20" t="str">
        <f>MID(Main!AR113,18,1)</f>
        <v>N</v>
      </c>
      <c r="T331" s="20" t="str">
        <f>MID(Main!AR113,19,1)</f>
        <v>I</v>
      </c>
      <c r="U331" s="20" t="str">
        <f>MID(Main!AR113,20,1)</f>
        <v/>
      </c>
      <c r="V331" s="20" t="str">
        <f>MID(Main!AR113,21,1)</f>
        <v/>
      </c>
      <c r="W331" s="20" t="str">
        <f>MID(Main!AR113,22,1)</f>
        <v/>
      </c>
      <c r="X331" s="20" t="str">
        <f>MID(Main!AR113,23,1)</f>
        <v/>
      </c>
      <c r="Y331" s="20" t="str">
        <f>MID(Main!AR113,24,1)</f>
        <v/>
      </c>
      <c r="Z331" s="20" t="str">
        <f>MID(Main!AR113,25,1)</f>
        <v/>
      </c>
      <c r="AA331" s="20" t="str">
        <f>MID(Main!AR113,26,1)</f>
        <v/>
      </c>
      <c r="AB331" s="20" t="str">
        <f>MID(Main!AR113,27,1)</f>
        <v/>
      </c>
      <c r="AC331" s="20" t="str">
        <f>MID(Main!AR113,28,1)</f>
        <v/>
      </c>
      <c r="AD331" s="20" t="str">
        <f>MID(Main!AR113,29,1)</f>
        <v/>
      </c>
      <c r="AE331" s="20" t="str">
        <f>MID(Main!AR113,30,1)</f>
        <v/>
      </c>
      <c r="AF331" s="20" t="str">
        <f>MID(Main!AR113,31,1)</f>
        <v/>
      </c>
      <c r="AG331" s="20" t="str">
        <f>MID(Main!AR113,32,1)</f>
        <v/>
      </c>
      <c r="AH331" s="20" t="str">
        <f>MID(Main!AR113,33,1)</f>
        <v/>
      </c>
      <c r="AI331" s="20" t="str">
        <f>MID(Main!AR113,34,1)</f>
        <v/>
      </c>
      <c r="AJ331" s="20" t="str">
        <f>MID(Main!AR113,35,1)</f>
        <v/>
      </c>
      <c r="AK331" s="20" t="str">
        <f>MID(Main!AR113,36,1)</f>
        <v/>
      </c>
      <c r="AL331" s="20" t="str">
        <f>MID(Main!AR113,37,1)</f>
        <v/>
      </c>
      <c r="AM331" s="20" t="str">
        <f>MID(Main!AR113,38,1)</f>
        <v/>
      </c>
      <c r="AN331" s="20" t="str">
        <f>MID(Main!AR113,39,1)</f>
        <v/>
      </c>
      <c r="AO331" s="20" t="str">
        <f>MID(Main!AR113,40,1)</f>
        <v/>
      </c>
      <c r="AP331" s="20" t="str">
        <f>MID(Main!AR113,41,1)</f>
        <v/>
      </c>
      <c r="AQ331" s="20" t="str">
        <f>MID(Main!AR113,42,1)</f>
        <v/>
      </c>
      <c r="AR331" s="196"/>
      <c r="AS331" s="196"/>
      <c r="AT331" s="196"/>
      <c r="AU331" s="196"/>
      <c r="AV331" s="196"/>
      <c r="AW331" s="196"/>
      <c r="AX331" s="196"/>
      <c r="AY331" s="196"/>
      <c r="AZ331" s="196"/>
      <c r="BA331" s="196"/>
      <c r="BB331" s="196"/>
      <c r="BC331" s="196"/>
      <c r="BD331" s="196"/>
      <c r="BE331" s="196"/>
      <c r="BF331" s="196"/>
      <c r="BG331" s="196"/>
      <c r="BH331" s="196"/>
      <c r="BI331" s="199"/>
    </row>
    <row r="332" spans="1:61" ht="15" customHeight="1">
      <c r="A332" s="200">
        <f>IF(AR332="","",SUBTOTAL(103,$AR$8:AR332))</f>
        <v>109</v>
      </c>
      <c r="B332" s="18" t="str">
        <f>MID(Main!AP114,1,1)</f>
        <v>S</v>
      </c>
      <c r="C332" s="18" t="str">
        <f>MID(Main!AP114,2,1)</f>
        <v>U</v>
      </c>
      <c r="D332" s="18" t="str">
        <f>MID(Main!AP114,3,1)</f>
        <v>R</v>
      </c>
      <c r="E332" s="18" t="str">
        <f>MID(Main!AP114,4,1)</f>
        <v>E</v>
      </c>
      <c r="F332" s="18" t="str">
        <f>MID(Main!AP114,5,1)</f>
        <v xml:space="preserve"> </v>
      </c>
      <c r="G332" s="18" t="str">
        <f>MID(Main!AP114,6,1)</f>
        <v>N</v>
      </c>
      <c r="H332" s="18" t="str">
        <f>MID(Main!AP114,7,1)</f>
        <v>A</v>
      </c>
      <c r="I332" s="18" t="str">
        <f>MID(Main!AP114,8,1)</f>
        <v>V</v>
      </c>
      <c r="J332" s="18" t="str">
        <f>MID(Main!AP114,9,1)</f>
        <v>E</v>
      </c>
      <c r="K332" s="18" t="str">
        <f>MID(Main!AP114,10,1)</f>
        <v>E</v>
      </c>
      <c r="L332" s="18" t="str">
        <f>MID(Main!AP114,11,1)</f>
        <v>N</v>
      </c>
      <c r="M332" s="18" t="str">
        <f>MID(Main!AP114,12,1)</f>
        <v xml:space="preserve"> </v>
      </c>
      <c r="N332" s="18" t="str">
        <f>MID(Main!AP114,13,1)</f>
        <v>K</v>
      </c>
      <c r="O332" s="18" t="str">
        <f>MID(Main!AP114,14,1)</f>
        <v>U</v>
      </c>
      <c r="P332" s="18" t="str">
        <f>MID(Main!AP114,15,1)</f>
        <v>M</v>
      </c>
      <c r="Q332" s="18" t="str">
        <f>MID(Main!AP114,16,1)</f>
        <v>A</v>
      </c>
      <c r="R332" s="18" t="str">
        <f>MID(Main!AP114,17,1)</f>
        <v>R</v>
      </c>
      <c r="S332" s="18" t="str">
        <f>MID(Main!AP114,18,1)</f>
        <v/>
      </c>
      <c r="T332" s="18" t="str">
        <f>MID(Main!AP114,19,1)</f>
        <v/>
      </c>
      <c r="U332" s="18" t="str">
        <f>MID(Main!AP114,20,1)</f>
        <v/>
      </c>
      <c r="V332" s="18" t="str">
        <f>MID(Main!AP114,21,1)</f>
        <v/>
      </c>
      <c r="W332" s="18" t="str">
        <f>MID(Main!AP114,22,1)</f>
        <v/>
      </c>
      <c r="X332" s="18" t="str">
        <f>MID(Main!AP114,23,1)</f>
        <v/>
      </c>
      <c r="Y332" s="18" t="str">
        <f>MID(Main!AP114,24,1)</f>
        <v/>
      </c>
      <c r="Z332" s="18" t="str">
        <f>MID(Main!AP114,25,1)</f>
        <v/>
      </c>
      <c r="AA332" s="18" t="str">
        <f>MID(Main!AP114,26,1)</f>
        <v/>
      </c>
      <c r="AB332" s="18" t="str">
        <f>MID(Main!AP114,27,1)</f>
        <v/>
      </c>
      <c r="AC332" s="18" t="str">
        <f>MID(Main!AP114,28,1)</f>
        <v/>
      </c>
      <c r="AD332" s="18" t="str">
        <f>MID(Main!AP114,29,1)</f>
        <v/>
      </c>
      <c r="AE332" s="18" t="str">
        <f>MID(Main!AP114,30,1)</f>
        <v/>
      </c>
      <c r="AF332" s="18" t="str">
        <f>MID(Main!AP114,31,1)</f>
        <v/>
      </c>
      <c r="AG332" s="18" t="str">
        <f>MID(Main!AP114,32,1)</f>
        <v/>
      </c>
      <c r="AH332" s="18" t="str">
        <f>MID(Main!AP114,33,1)</f>
        <v/>
      </c>
      <c r="AI332" s="18" t="str">
        <f>MID(Main!AP114,34,1)</f>
        <v/>
      </c>
      <c r="AJ332" s="18" t="str">
        <f>MID(Main!AP114,35,1)</f>
        <v/>
      </c>
      <c r="AK332" s="18" t="str">
        <f>MID(Main!AP114,36,1)</f>
        <v/>
      </c>
      <c r="AL332" s="18" t="str">
        <f>MID(Main!AP114,37,1)</f>
        <v/>
      </c>
      <c r="AM332" s="18" t="str">
        <f>MID(Main!AP114,38,1)</f>
        <v/>
      </c>
      <c r="AN332" s="18" t="str">
        <f>MID(Main!AP114,39,1)</f>
        <v/>
      </c>
      <c r="AO332" s="18" t="str">
        <f>MID(Main!AP114,40,1)</f>
        <v/>
      </c>
      <c r="AP332" s="18" t="str">
        <f>MID(Main!AP114,41,1)</f>
        <v/>
      </c>
      <c r="AQ332" s="18" t="str">
        <f>MID(Main!AP114,42,1)</f>
        <v/>
      </c>
      <c r="AR332" s="194" t="str">
        <f>IF(Main!W114="","",Main!W114)</f>
        <v>B</v>
      </c>
      <c r="AS332" s="194" t="str">
        <f>IF(Main!X114="","",Main!X114)</f>
        <v/>
      </c>
      <c r="AT332" s="194" t="str">
        <f>IF(Main!Y114="","",Main!Y114)</f>
        <v/>
      </c>
      <c r="AU332" s="194" t="str">
        <f>IF(Main!Z114="","",Main!Z114)</f>
        <v>01</v>
      </c>
      <c r="AV332" s="194" t="str">
        <f>IF(Main!AA114="","",Main!AA114)</f>
        <v>07</v>
      </c>
      <c r="AW332" s="194" t="str">
        <f>IF(Main!AB114="","",Main!AB114)</f>
        <v>2097</v>
      </c>
      <c r="AX332" s="194" t="str">
        <f>IF(Main!AC114="","",Main!AC114)</f>
        <v>A</v>
      </c>
      <c r="AY332" s="194" t="str">
        <f>IF(Main!AD114="","",Main!AD114)</f>
        <v>01T</v>
      </c>
      <c r="AZ332" s="194" t="str">
        <f>IF(Main!AE114="","",Main!AE114)</f>
        <v>02T</v>
      </c>
      <c r="BA332" s="194" t="str">
        <f>IF(Main!AF114="","",Main!AF114)</f>
        <v>09H</v>
      </c>
      <c r="BB332" s="194" t="str">
        <f>IF(Main!AG114="","",Main!AG114)</f>
        <v>29E</v>
      </c>
      <c r="BC332" s="194" t="str">
        <f>IF(Main!AH114="","",Main!AH114)</f>
        <v>E</v>
      </c>
      <c r="BD332" s="194" t="str">
        <f>IF(Main!AI114="","",Main!AI114)</f>
        <v>15E</v>
      </c>
      <c r="BE332" s="194" t="str">
        <f>IF(Main!AJ114="","",Main!AJ114)</f>
        <v>19E</v>
      </c>
      <c r="BF332" s="194" t="str">
        <f>IF(Main!AK114="","",Main!AK114)</f>
        <v>21E</v>
      </c>
      <c r="BG332" s="194">
        <f>IF(Main!AL114="","",Main!AL114)</f>
        <v>6</v>
      </c>
      <c r="BH332" s="194" t="str">
        <f>IF(Main!AM114="","",Main!AM114)</f>
        <v/>
      </c>
      <c r="BI332" s="197" t="str">
        <f>IF(Main!AN114="","",Main!AN114)</f>
        <v>Fee Paid Rs: 125</v>
      </c>
    </row>
    <row r="333" spans="1:61" ht="15" customHeight="1">
      <c r="A333" s="201"/>
      <c r="B333" s="19" t="str">
        <f>MID(Main!AQ114,1,1)</f>
        <v>S</v>
      </c>
      <c r="C333" s="19" t="str">
        <f>MID(Main!AQ114,2,1)</f>
        <v>U</v>
      </c>
      <c r="D333" s="19" t="str">
        <f>MID(Main!AQ114,3,1)</f>
        <v>R</v>
      </c>
      <c r="E333" s="19" t="str">
        <f>MID(Main!AQ114,4,1)</f>
        <v>E</v>
      </c>
      <c r="F333" s="19" t="str">
        <f>MID(Main!AQ114,5,1)</f>
        <v xml:space="preserve"> </v>
      </c>
      <c r="G333" s="19" t="str">
        <f>MID(Main!AQ114,6,1)</f>
        <v>V</v>
      </c>
      <c r="H333" s="19" t="str">
        <f>MID(Main!AQ114,7,1)</f>
        <v>E</v>
      </c>
      <c r="I333" s="19" t="str">
        <f>MID(Main!AQ114,8,1)</f>
        <v>N</v>
      </c>
      <c r="J333" s="19" t="str">
        <f>MID(Main!AQ114,9,1)</f>
        <v>K</v>
      </c>
      <c r="K333" s="19" t="str">
        <f>MID(Main!AQ114,10,1)</f>
        <v>A</v>
      </c>
      <c r="L333" s="19" t="str">
        <f>MID(Main!AQ114,11,1)</f>
        <v>T</v>
      </c>
      <c r="M333" s="19" t="str">
        <f>MID(Main!AQ114,12,1)</f>
        <v>A</v>
      </c>
      <c r="N333" s="19" t="str">
        <f>MID(Main!AQ114,13,1)</f>
        <v>R</v>
      </c>
      <c r="O333" s="19" t="str">
        <f>MID(Main!AQ114,14,1)</f>
        <v>A</v>
      </c>
      <c r="P333" s="19" t="str">
        <f>MID(Main!AQ114,15,1)</f>
        <v>M</v>
      </c>
      <c r="Q333" s="19" t="str">
        <f>MID(Main!AQ114,16,1)</f>
        <v>A</v>
      </c>
      <c r="R333" s="19" t="str">
        <f>MID(Main!AQ114,17,1)</f>
        <v>N</v>
      </c>
      <c r="S333" s="19" t="str">
        <f>MID(Main!AQ114,18,1)</f>
        <v>A</v>
      </c>
      <c r="T333" s="19" t="str">
        <f>MID(Main!AQ114,19,1)</f>
        <v>I</v>
      </c>
      <c r="U333" s="19" t="str">
        <f>MID(Main!AQ114,20,1)</f>
        <v>A</v>
      </c>
      <c r="V333" s="19" t="str">
        <f>MID(Main!AQ114,21,1)</f>
        <v>H</v>
      </c>
      <c r="W333" s="19" t="str">
        <f>MID(Main!AQ114,22,1)</f>
        <v/>
      </c>
      <c r="X333" s="19" t="str">
        <f>MID(Main!AQ114,23,1)</f>
        <v/>
      </c>
      <c r="Y333" s="19" t="str">
        <f>MID(Main!AQ114,24,1)</f>
        <v/>
      </c>
      <c r="Z333" s="19" t="str">
        <f>MID(Main!AQ114,25,1)</f>
        <v/>
      </c>
      <c r="AA333" s="19" t="str">
        <f>MID(Main!AQ114,26,1)</f>
        <v/>
      </c>
      <c r="AB333" s="19" t="str">
        <f>MID(Main!AQ114,27,1)</f>
        <v/>
      </c>
      <c r="AC333" s="19" t="str">
        <f>MID(Main!AQ114,28,1)</f>
        <v/>
      </c>
      <c r="AD333" s="19" t="str">
        <f>MID(Main!AQ114,29,1)</f>
        <v/>
      </c>
      <c r="AE333" s="19" t="str">
        <f>MID(Main!AQ114,30,1)</f>
        <v/>
      </c>
      <c r="AF333" s="19" t="str">
        <f>MID(Main!AQ114,31,1)</f>
        <v/>
      </c>
      <c r="AG333" s="19" t="str">
        <f>MID(Main!AQ114,32,1)</f>
        <v/>
      </c>
      <c r="AH333" s="19" t="str">
        <f>MID(Main!AQ114,33,1)</f>
        <v/>
      </c>
      <c r="AI333" s="19" t="str">
        <f>MID(Main!AQ114,34,1)</f>
        <v/>
      </c>
      <c r="AJ333" s="19" t="str">
        <f>MID(Main!AQ114,35,1)</f>
        <v/>
      </c>
      <c r="AK333" s="19" t="str">
        <f>MID(Main!AQ114,36,1)</f>
        <v/>
      </c>
      <c r="AL333" s="19" t="str">
        <f>MID(Main!AQ114,37,1)</f>
        <v/>
      </c>
      <c r="AM333" s="19" t="str">
        <f>MID(Main!AQ114,38,1)</f>
        <v/>
      </c>
      <c r="AN333" s="19" t="str">
        <f>MID(Main!AQ114,39,1)</f>
        <v/>
      </c>
      <c r="AO333" s="19" t="str">
        <f>MID(Main!AQ114,40,1)</f>
        <v/>
      </c>
      <c r="AP333" s="19" t="str">
        <f>MID(Main!AQ114,41,1)</f>
        <v/>
      </c>
      <c r="AQ333" s="19" t="str">
        <f>MID(Main!AQ114,42,1)</f>
        <v/>
      </c>
      <c r="AR333" s="195"/>
      <c r="AS333" s="195"/>
      <c r="AT333" s="195"/>
      <c r="AU333" s="195"/>
      <c r="AV333" s="195"/>
      <c r="AW333" s="195"/>
      <c r="AX333" s="195"/>
      <c r="AY333" s="195"/>
      <c r="AZ333" s="195"/>
      <c r="BA333" s="195"/>
      <c r="BB333" s="195"/>
      <c r="BC333" s="195"/>
      <c r="BD333" s="195"/>
      <c r="BE333" s="195"/>
      <c r="BF333" s="195"/>
      <c r="BG333" s="195"/>
      <c r="BH333" s="195"/>
      <c r="BI333" s="198"/>
    </row>
    <row r="334" spans="1:61" ht="15" customHeight="1">
      <c r="A334" s="202"/>
      <c r="B334" s="20" t="str">
        <f>MID(Main!AR114,1,1)</f>
        <v>S</v>
      </c>
      <c r="C334" s="20" t="str">
        <f>MID(Main!AR114,2,1)</f>
        <v>U</v>
      </c>
      <c r="D334" s="20" t="str">
        <f>MID(Main!AR114,3,1)</f>
        <v>R</v>
      </c>
      <c r="E334" s="20" t="str">
        <f>MID(Main!AR114,4,1)</f>
        <v>E</v>
      </c>
      <c r="F334" s="20" t="str">
        <f>MID(Main!AR114,5,1)</f>
        <v xml:space="preserve"> </v>
      </c>
      <c r="G334" s="20" t="str">
        <f>MID(Main!AR114,6,1)</f>
        <v>N</v>
      </c>
      <c r="H334" s="20" t="str">
        <f>MID(Main!AR114,7,1)</f>
        <v>A</v>
      </c>
      <c r="I334" s="20" t="str">
        <f>MID(Main!AR114,8,1)</f>
        <v>G</v>
      </c>
      <c r="J334" s="20" t="str">
        <f>MID(Main!AR114,9,1)</f>
        <v>A</v>
      </c>
      <c r="K334" s="20" t="str">
        <f>MID(Main!AR114,10,1)</f>
        <v>M</v>
      </c>
      <c r="L334" s="20" t="str">
        <f>MID(Main!AR114,11,1)</f>
        <v>A</v>
      </c>
      <c r="M334" s="20" t="str">
        <f>MID(Main!AR114,12,1)</f>
        <v>N</v>
      </c>
      <c r="N334" s="20" t="str">
        <f>MID(Main!AR114,13,1)</f>
        <v>I</v>
      </c>
      <c r="O334" s="20" t="str">
        <f>MID(Main!AR114,14,1)</f>
        <v/>
      </c>
      <c r="P334" s="20" t="str">
        <f>MID(Main!AR114,15,1)</f>
        <v/>
      </c>
      <c r="Q334" s="20" t="str">
        <f>MID(Main!AR114,16,1)</f>
        <v/>
      </c>
      <c r="R334" s="20" t="str">
        <f>MID(Main!AR114,17,1)</f>
        <v/>
      </c>
      <c r="S334" s="20" t="str">
        <f>MID(Main!AR114,18,1)</f>
        <v/>
      </c>
      <c r="T334" s="20" t="str">
        <f>MID(Main!AR114,19,1)</f>
        <v/>
      </c>
      <c r="U334" s="20" t="str">
        <f>MID(Main!AR114,20,1)</f>
        <v/>
      </c>
      <c r="V334" s="20" t="str">
        <f>MID(Main!AR114,21,1)</f>
        <v/>
      </c>
      <c r="W334" s="20" t="str">
        <f>MID(Main!AR114,22,1)</f>
        <v/>
      </c>
      <c r="X334" s="20" t="str">
        <f>MID(Main!AR114,23,1)</f>
        <v/>
      </c>
      <c r="Y334" s="20" t="str">
        <f>MID(Main!AR114,24,1)</f>
        <v/>
      </c>
      <c r="Z334" s="20" t="str">
        <f>MID(Main!AR114,25,1)</f>
        <v/>
      </c>
      <c r="AA334" s="20" t="str">
        <f>MID(Main!AR114,26,1)</f>
        <v/>
      </c>
      <c r="AB334" s="20" t="str">
        <f>MID(Main!AR114,27,1)</f>
        <v/>
      </c>
      <c r="AC334" s="20" t="str">
        <f>MID(Main!AR114,28,1)</f>
        <v/>
      </c>
      <c r="AD334" s="20" t="str">
        <f>MID(Main!AR114,29,1)</f>
        <v/>
      </c>
      <c r="AE334" s="20" t="str">
        <f>MID(Main!AR114,30,1)</f>
        <v/>
      </c>
      <c r="AF334" s="20" t="str">
        <f>MID(Main!AR114,31,1)</f>
        <v/>
      </c>
      <c r="AG334" s="20" t="str">
        <f>MID(Main!AR114,32,1)</f>
        <v/>
      </c>
      <c r="AH334" s="20" t="str">
        <f>MID(Main!AR114,33,1)</f>
        <v/>
      </c>
      <c r="AI334" s="20" t="str">
        <f>MID(Main!AR114,34,1)</f>
        <v/>
      </c>
      <c r="AJ334" s="20" t="str">
        <f>MID(Main!AR114,35,1)</f>
        <v/>
      </c>
      <c r="AK334" s="20" t="str">
        <f>MID(Main!AR114,36,1)</f>
        <v/>
      </c>
      <c r="AL334" s="20" t="str">
        <f>MID(Main!AR114,37,1)</f>
        <v/>
      </c>
      <c r="AM334" s="20" t="str">
        <f>MID(Main!AR114,38,1)</f>
        <v/>
      </c>
      <c r="AN334" s="20" t="str">
        <f>MID(Main!AR114,39,1)</f>
        <v/>
      </c>
      <c r="AO334" s="20" t="str">
        <f>MID(Main!AR114,40,1)</f>
        <v/>
      </c>
      <c r="AP334" s="20" t="str">
        <f>MID(Main!AR114,41,1)</f>
        <v/>
      </c>
      <c r="AQ334" s="20" t="str">
        <f>MID(Main!AR114,42,1)</f>
        <v/>
      </c>
      <c r="AR334" s="196"/>
      <c r="AS334" s="196"/>
      <c r="AT334" s="196"/>
      <c r="AU334" s="196"/>
      <c r="AV334" s="196"/>
      <c r="AW334" s="196"/>
      <c r="AX334" s="196"/>
      <c r="AY334" s="196"/>
      <c r="AZ334" s="196"/>
      <c r="BA334" s="196"/>
      <c r="BB334" s="196"/>
      <c r="BC334" s="196"/>
      <c r="BD334" s="196"/>
      <c r="BE334" s="196"/>
      <c r="BF334" s="196"/>
      <c r="BG334" s="196"/>
      <c r="BH334" s="196"/>
      <c r="BI334" s="199"/>
    </row>
    <row r="335" spans="1:61" ht="15" customHeight="1">
      <c r="A335" s="200">
        <f>IF(AR335="","",SUBTOTAL(103,$AR$8:AR335))</f>
        <v>110</v>
      </c>
      <c r="B335" s="18" t="str">
        <f>MID(Main!AP115,1,1)</f>
        <v>A</v>
      </c>
      <c r="C335" s="18" t="str">
        <f>MID(Main!AP115,2,1)</f>
        <v>L</v>
      </c>
      <c r="D335" s="18" t="str">
        <f>MID(Main!AP115,3,1)</f>
        <v>L</v>
      </c>
      <c r="E335" s="18" t="str">
        <f>MID(Main!AP115,4,1)</f>
        <v>A</v>
      </c>
      <c r="F335" s="18" t="str">
        <f>MID(Main!AP115,5,1)</f>
        <v>M</v>
      </c>
      <c r="G335" s="18" t="str">
        <f>MID(Main!AP115,6,1)</f>
        <v>P</v>
      </c>
      <c r="H335" s="18" t="str">
        <f>MID(Main!AP115,7,1)</f>
        <v>A</v>
      </c>
      <c r="I335" s="18" t="str">
        <f>MID(Main!AP115,8,1)</f>
        <v>T</v>
      </c>
      <c r="J335" s="18" t="str">
        <f>MID(Main!AP115,9,1)</f>
        <v>I</v>
      </c>
      <c r="K335" s="18" t="str">
        <f>MID(Main!AP115,10,1)</f>
        <v xml:space="preserve"> </v>
      </c>
      <c r="L335" s="18" t="str">
        <f>MID(Main!AP115,11,1)</f>
        <v>P</v>
      </c>
      <c r="M335" s="18" t="str">
        <f>MID(Main!AP115,12,1)</f>
        <v>R</v>
      </c>
      <c r="N335" s="18" t="str">
        <f>MID(Main!AP115,13,1)</f>
        <v>A</v>
      </c>
      <c r="O335" s="18" t="str">
        <f>MID(Main!AP115,14,1)</f>
        <v>V</v>
      </c>
      <c r="P335" s="18" t="str">
        <f>MID(Main!AP115,15,1)</f>
        <v>E</v>
      </c>
      <c r="Q335" s="18" t="str">
        <f>MID(Main!AP115,16,1)</f>
        <v>E</v>
      </c>
      <c r="R335" s="18" t="str">
        <f>MID(Main!AP115,17,1)</f>
        <v>N</v>
      </c>
      <c r="S335" s="18" t="str">
        <f>MID(Main!AP115,18,1)</f>
        <v/>
      </c>
      <c r="T335" s="18" t="str">
        <f>MID(Main!AP115,19,1)</f>
        <v/>
      </c>
      <c r="U335" s="18" t="str">
        <f>MID(Main!AP115,20,1)</f>
        <v/>
      </c>
      <c r="V335" s="18" t="str">
        <f>MID(Main!AP115,21,1)</f>
        <v/>
      </c>
      <c r="W335" s="18" t="str">
        <f>MID(Main!AP115,22,1)</f>
        <v/>
      </c>
      <c r="X335" s="18" t="str">
        <f>MID(Main!AP115,23,1)</f>
        <v/>
      </c>
      <c r="Y335" s="18" t="str">
        <f>MID(Main!AP115,24,1)</f>
        <v/>
      </c>
      <c r="Z335" s="18" t="str">
        <f>MID(Main!AP115,25,1)</f>
        <v/>
      </c>
      <c r="AA335" s="18" t="str">
        <f>MID(Main!AP115,26,1)</f>
        <v/>
      </c>
      <c r="AB335" s="18" t="str">
        <f>MID(Main!AP115,27,1)</f>
        <v/>
      </c>
      <c r="AC335" s="18" t="str">
        <f>MID(Main!AP115,28,1)</f>
        <v/>
      </c>
      <c r="AD335" s="18" t="str">
        <f>MID(Main!AP115,29,1)</f>
        <v/>
      </c>
      <c r="AE335" s="18" t="str">
        <f>MID(Main!AP115,30,1)</f>
        <v/>
      </c>
      <c r="AF335" s="18" t="str">
        <f>MID(Main!AP115,31,1)</f>
        <v/>
      </c>
      <c r="AG335" s="18" t="str">
        <f>MID(Main!AP115,32,1)</f>
        <v/>
      </c>
      <c r="AH335" s="18" t="str">
        <f>MID(Main!AP115,33,1)</f>
        <v/>
      </c>
      <c r="AI335" s="18" t="str">
        <f>MID(Main!AP115,34,1)</f>
        <v/>
      </c>
      <c r="AJ335" s="18" t="str">
        <f>MID(Main!AP115,35,1)</f>
        <v/>
      </c>
      <c r="AK335" s="18" t="str">
        <f>MID(Main!AP115,36,1)</f>
        <v/>
      </c>
      <c r="AL335" s="18" t="str">
        <f>MID(Main!AP115,37,1)</f>
        <v/>
      </c>
      <c r="AM335" s="18" t="str">
        <f>MID(Main!AP115,38,1)</f>
        <v/>
      </c>
      <c r="AN335" s="18" t="str">
        <f>MID(Main!AP115,39,1)</f>
        <v/>
      </c>
      <c r="AO335" s="18" t="str">
        <f>MID(Main!AP115,40,1)</f>
        <v/>
      </c>
      <c r="AP335" s="18" t="str">
        <f>MID(Main!AP115,41,1)</f>
        <v/>
      </c>
      <c r="AQ335" s="18" t="str">
        <f>MID(Main!AP115,42,1)</f>
        <v/>
      </c>
      <c r="AR335" s="194" t="str">
        <f>IF(Main!W115="","",Main!W115)</f>
        <v>B</v>
      </c>
      <c r="AS335" s="194" t="str">
        <f>IF(Main!X115="","",Main!X115)</f>
        <v/>
      </c>
      <c r="AT335" s="194" t="str">
        <f>IF(Main!Y115="","",Main!Y115)</f>
        <v/>
      </c>
      <c r="AU335" s="194" t="str">
        <f>IF(Main!Z115="","",Main!Z115)</f>
        <v>01</v>
      </c>
      <c r="AV335" s="194" t="str">
        <f>IF(Main!AA115="","",Main!AA115)</f>
        <v>07</v>
      </c>
      <c r="AW335" s="194" t="str">
        <f>IF(Main!AB115="","",Main!AB115)</f>
        <v>2098</v>
      </c>
      <c r="AX335" s="194" t="str">
        <f>IF(Main!AC115="","",Main!AC115)</f>
        <v>A</v>
      </c>
      <c r="AY335" s="194" t="str">
        <f>IF(Main!AD115="","",Main!AD115)</f>
        <v>01T</v>
      </c>
      <c r="AZ335" s="194" t="str">
        <f>IF(Main!AE115="","",Main!AE115)</f>
        <v>02T</v>
      </c>
      <c r="BA335" s="194" t="str">
        <f>IF(Main!AF115="","",Main!AF115)</f>
        <v>09H</v>
      </c>
      <c r="BB335" s="194" t="str">
        <f>IF(Main!AG115="","",Main!AG115)</f>
        <v>29E</v>
      </c>
      <c r="BC335" s="194" t="str">
        <f>IF(Main!AH115="","",Main!AH115)</f>
        <v>E</v>
      </c>
      <c r="BD335" s="194" t="str">
        <f>IF(Main!AI115="","",Main!AI115)</f>
        <v>15E</v>
      </c>
      <c r="BE335" s="194" t="str">
        <f>IF(Main!AJ115="","",Main!AJ115)</f>
        <v>19E</v>
      </c>
      <c r="BF335" s="194" t="str">
        <f>IF(Main!AK115="","",Main!AK115)</f>
        <v>21E</v>
      </c>
      <c r="BG335" s="194">
        <f>IF(Main!AL115="","",Main!AL115)</f>
        <v>6</v>
      </c>
      <c r="BH335" s="194" t="str">
        <f>IF(Main!AM115="","",Main!AM115)</f>
        <v/>
      </c>
      <c r="BI335" s="197" t="str">
        <f>IF(Main!AN115="","",Main!AN115)</f>
        <v>Fee Paid Rs: 125</v>
      </c>
    </row>
    <row r="336" spans="1:61" ht="15" customHeight="1">
      <c r="A336" s="201"/>
      <c r="B336" s="19" t="str">
        <f>MID(Main!AQ115,1,1)</f>
        <v>A</v>
      </c>
      <c r="C336" s="19" t="str">
        <f>MID(Main!AQ115,2,1)</f>
        <v>L</v>
      </c>
      <c r="D336" s="19" t="str">
        <f>MID(Main!AQ115,3,1)</f>
        <v>L</v>
      </c>
      <c r="E336" s="19" t="str">
        <f>MID(Main!AQ115,4,1)</f>
        <v>A</v>
      </c>
      <c r="F336" s="19" t="str">
        <f>MID(Main!AQ115,5,1)</f>
        <v>M</v>
      </c>
      <c r="G336" s="19" t="str">
        <f>MID(Main!AQ115,6,1)</f>
        <v>P</v>
      </c>
      <c r="H336" s="19" t="str">
        <f>MID(Main!AQ115,7,1)</f>
        <v>A</v>
      </c>
      <c r="I336" s="19" t="str">
        <f>MID(Main!AQ115,8,1)</f>
        <v>T</v>
      </c>
      <c r="J336" s="19" t="str">
        <f>MID(Main!AQ115,9,1)</f>
        <v>I</v>
      </c>
      <c r="K336" s="19" t="str">
        <f>MID(Main!AQ115,10,1)</f>
        <v xml:space="preserve"> </v>
      </c>
      <c r="L336" s="19" t="str">
        <f>MID(Main!AQ115,11,1)</f>
        <v>V</v>
      </c>
      <c r="M336" s="19" t="str">
        <f>MID(Main!AQ115,12,1)</f>
        <v>E</v>
      </c>
      <c r="N336" s="19" t="str">
        <f>MID(Main!AQ115,13,1)</f>
        <v>N</v>
      </c>
      <c r="O336" s="19" t="str">
        <f>MID(Main!AQ115,14,1)</f>
        <v>K</v>
      </c>
      <c r="P336" s="19" t="str">
        <f>MID(Main!AQ115,15,1)</f>
        <v>A</v>
      </c>
      <c r="Q336" s="19" t="str">
        <f>MID(Main!AQ115,16,1)</f>
        <v>T</v>
      </c>
      <c r="R336" s="19" t="str">
        <f>MID(Main!AQ115,17,1)</f>
        <v>A</v>
      </c>
      <c r="S336" s="19" t="str">
        <f>MID(Main!AQ115,18,1)</f>
        <v>R</v>
      </c>
      <c r="T336" s="19" t="str">
        <f>MID(Main!AQ115,19,1)</f>
        <v>A</v>
      </c>
      <c r="U336" s="19" t="str">
        <f>MID(Main!AQ115,20,1)</f>
        <v>M</v>
      </c>
      <c r="V336" s="19" t="str">
        <f>MID(Main!AQ115,21,1)</f>
        <v>A</v>
      </c>
      <c r="W336" s="19" t="str">
        <f>MID(Main!AQ115,22,1)</f>
        <v>N</v>
      </c>
      <c r="X336" s="19" t="str">
        <f>MID(Main!AQ115,23,1)</f>
        <v>A</v>
      </c>
      <c r="Y336" s="19" t="str">
        <f>MID(Main!AQ115,24,1)</f>
        <v>I</v>
      </c>
      <c r="Z336" s="19" t="str">
        <f>MID(Main!AQ115,25,1)</f>
        <v>A</v>
      </c>
      <c r="AA336" s="19" t="str">
        <f>MID(Main!AQ115,26,1)</f>
        <v>H</v>
      </c>
      <c r="AB336" s="19" t="str">
        <f>MID(Main!AQ115,27,1)</f>
        <v/>
      </c>
      <c r="AC336" s="19" t="str">
        <f>MID(Main!AQ115,28,1)</f>
        <v/>
      </c>
      <c r="AD336" s="19" t="str">
        <f>MID(Main!AQ115,29,1)</f>
        <v/>
      </c>
      <c r="AE336" s="19" t="str">
        <f>MID(Main!AQ115,30,1)</f>
        <v/>
      </c>
      <c r="AF336" s="19" t="str">
        <f>MID(Main!AQ115,31,1)</f>
        <v/>
      </c>
      <c r="AG336" s="19" t="str">
        <f>MID(Main!AQ115,32,1)</f>
        <v/>
      </c>
      <c r="AH336" s="19" t="str">
        <f>MID(Main!AQ115,33,1)</f>
        <v/>
      </c>
      <c r="AI336" s="19" t="str">
        <f>MID(Main!AQ115,34,1)</f>
        <v/>
      </c>
      <c r="AJ336" s="19" t="str">
        <f>MID(Main!AQ115,35,1)</f>
        <v/>
      </c>
      <c r="AK336" s="19" t="str">
        <f>MID(Main!AQ115,36,1)</f>
        <v/>
      </c>
      <c r="AL336" s="19" t="str">
        <f>MID(Main!AQ115,37,1)</f>
        <v/>
      </c>
      <c r="AM336" s="19" t="str">
        <f>MID(Main!AQ115,38,1)</f>
        <v/>
      </c>
      <c r="AN336" s="19" t="str">
        <f>MID(Main!AQ115,39,1)</f>
        <v/>
      </c>
      <c r="AO336" s="19" t="str">
        <f>MID(Main!AQ115,40,1)</f>
        <v/>
      </c>
      <c r="AP336" s="19" t="str">
        <f>MID(Main!AQ115,41,1)</f>
        <v/>
      </c>
      <c r="AQ336" s="19" t="str">
        <f>MID(Main!AQ115,42,1)</f>
        <v/>
      </c>
      <c r="AR336" s="195"/>
      <c r="AS336" s="195"/>
      <c r="AT336" s="195"/>
      <c r="AU336" s="195"/>
      <c r="AV336" s="195"/>
      <c r="AW336" s="195"/>
      <c r="AX336" s="195"/>
      <c r="AY336" s="195"/>
      <c r="AZ336" s="195"/>
      <c r="BA336" s="195"/>
      <c r="BB336" s="195"/>
      <c r="BC336" s="195"/>
      <c r="BD336" s="195"/>
      <c r="BE336" s="195"/>
      <c r="BF336" s="195"/>
      <c r="BG336" s="195"/>
      <c r="BH336" s="195"/>
      <c r="BI336" s="198"/>
    </row>
    <row r="337" spans="1:61" ht="15" customHeight="1">
      <c r="A337" s="202"/>
      <c r="B337" s="20" t="str">
        <f>MID(Main!AR115,1,1)</f>
        <v>A</v>
      </c>
      <c r="C337" s="20" t="str">
        <f>MID(Main!AR115,2,1)</f>
        <v>L</v>
      </c>
      <c r="D337" s="20" t="str">
        <f>MID(Main!AR115,3,1)</f>
        <v>L</v>
      </c>
      <c r="E337" s="20" t="str">
        <f>MID(Main!AR115,4,1)</f>
        <v>A</v>
      </c>
      <c r="F337" s="20" t="str">
        <f>MID(Main!AR115,5,1)</f>
        <v>M</v>
      </c>
      <c r="G337" s="20" t="str">
        <f>MID(Main!AR115,6,1)</f>
        <v>P</v>
      </c>
      <c r="H337" s="20" t="str">
        <f>MID(Main!AR115,7,1)</f>
        <v>A</v>
      </c>
      <c r="I337" s="20" t="str">
        <f>MID(Main!AR115,8,1)</f>
        <v>T</v>
      </c>
      <c r="J337" s="20" t="str">
        <f>MID(Main!AR115,9,1)</f>
        <v>I</v>
      </c>
      <c r="K337" s="20" t="str">
        <f>MID(Main!AR115,10,1)</f>
        <v xml:space="preserve"> </v>
      </c>
      <c r="L337" s="20" t="str">
        <f>MID(Main!AR115,11,1)</f>
        <v>N</v>
      </c>
      <c r="M337" s="20" t="str">
        <f>MID(Main!AR115,12,1)</f>
        <v>A</v>
      </c>
      <c r="N337" s="20" t="str">
        <f>MID(Main!AR115,13,1)</f>
        <v>G</v>
      </c>
      <c r="O337" s="20" t="str">
        <f>MID(Main!AR115,14,1)</f>
        <v>A</v>
      </c>
      <c r="P337" s="20" t="str">
        <f>MID(Main!AR115,15,1)</f>
        <v>M</v>
      </c>
      <c r="Q337" s="20" t="str">
        <f>MID(Main!AR115,16,1)</f>
        <v>A</v>
      </c>
      <c r="R337" s="20" t="str">
        <f>MID(Main!AR115,17,1)</f>
        <v>N</v>
      </c>
      <c r="S337" s="20" t="str">
        <f>MID(Main!AR115,18,1)</f>
        <v>I</v>
      </c>
      <c r="T337" s="20" t="str">
        <f>MID(Main!AR115,19,1)</f>
        <v/>
      </c>
      <c r="U337" s="20" t="str">
        <f>MID(Main!AR115,20,1)</f>
        <v/>
      </c>
      <c r="V337" s="20" t="str">
        <f>MID(Main!AR115,21,1)</f>
        <v/>
      </c>
      <c r="W337" s="20" t="str">
        <f>MID(Main!AR115,22,1)</f>
        <v/>
      </c>
      <c r="X337" s="20" t="str">
        <f>MID(Main!AR115,23,1)</f>
        <v/>
      </c>
      <c r="Y337" s="20" t="str">
        <f>MID(Main!AR115,24,1)</f>
        <v/>
      </c>
      <c r="Z337" s="20" t="str">
        <f>MID(Main!AR115,25,1)</f>
        <v/>
      </c>
      <c r="AA337" s="20" t="str">
        <f>MID(Main!AR115,26,1)</f>
        <v/>
      </c>
      <c r="AB337" s="20" t="str">
        <f>MID(Main!AR115,27,1)</f>
        <v/>
      </c>
      <c r="AC337" s="20" t="str">
        <f>MID(Main!AR115,28,1)</f>
        <v/>
      </c>
      <c r="AD337" s="20" t="str">
        <f>MID(Main!AR115,29,1)</f>
        <v/>
      </c>
      <c r="AE337" s="20" t="str">
        <f>MID(Main!AR115,30,1)</f>
        <v/>
      </c>
      <c r="AF337" s="20" t="str">
        <f>MID(Main!AR115,31,1)</f>
        <v/>
      </c>
      <c r="AG337" s="20" t="str">
        <f>MID(Main!AR115,32,1)</f>
        <v/>
      </c>
      <c r="AH337" s="20" t="str">
        <f>MID(Main!AR115,33,1)</f>
        <v/>
      </c>
      <c r="AI337" s="20" t="str">
        <f>MID(Main!AR115,34,1)</f>
        <v/>
      </c>
      <c r="AJ337" s="20" t="str">
        <f>MID(Main!AR115,35,1)</f>
        <v/>
      </c>
      <c r="AK337" s="20" t="str">
        <f>MID(Main!AR115,36,1)</f>
        <v/>
      </c>
      <c r="AL337" s="20" t="str">
        <f>MID(Main!AR115,37,1)</f>
        <v/>
      </c>
      <c r="AM337" s="20" t="str">
        <f>MID(Main!AR115,38,1)</f>
        <v/>
      </c>
      <c r="AN337" s="20" t="str">
        <f>MID(Main!AR115,39,1)</f>
        <v/>
      </c>
      <c r="AO337" s="20" t="str">
        <f>MID(Main!AR115,40,1)</f>
        <v/>
      </c>
      <c r="AP337" s="20" t="str">
        <f>MID(Main!AR115,41,1)</f>
        <v/>
      </c>
      <c r="AQ337" s="20" t="str">
        <f>MID(Main!AR115,42,1)</f>
        <v/>
      </c>
      <c r="AR337" s="196"/>
      <c r="AS337" s="196"/>
      <c r="AT337" s="196"/>
      <c r="AU337" s="196"/>
      <c r="AV337" s="196"/>
      <c r="AW337" s="196"/>
      <c r="AX337" s="196"/>
      <c r="AY337" s="196"/>
      <c r="AZ337" s="196"/>
      <c r="BA337" s="196"/>
      <c r="BB337" s="196"/>
      <c r="BC337" s="196"/>
      <c r="BD337" s="196"/>
      <c r="BE337" s="196"/>
      <c r="BF337" s="196"/>
      <c r="BG337" s="196"/>
      <c r="BH337" s="196"/>
      <c r="BI337" s="199"/>
    </row>
    <row r="338" spans="1:61" ht="15" customHeight="1">
      <c r="A338" s="200">
        <f>IF(AR338="","",SUBTOTAL(103,$AR$8:AR338))</f>
        <v>111</v>
      </c>
      <c r="B338" s="18" t="str">
        <f>MID(Main!AP116,1,1)</f>
        <v>B</v>
      </c>
      <c r="C338" s="18" t="str">
        <f>MID(Main!AP116,2,1)</f>
        <v>A</v>
      </c>
      <c r="D338" s="18" t="str">
        <f>MID(Main!AP116,3,1)</f>
        <v>L</v>
      </c>
      <c r="E338" s="18" t="str">
        <f>MID(Main!AP116,4,1)</f>
        <v>A</v>
      </c>
      <c r="F338" s="18" t="str">
        <f>MID(Main!AP116,5,1)</f>
        <v>R</v>
      </c>
      <c r="G338" s="18" t="str">
        <f>MID(Main!AP116,6,1)</f>
        <v>A</v>
      </c>
      <c r="H338" s="18" t="str">
        <f>MID(Main!AP116,7,1)</f>
        <v>M</v>
      </c>
      <c r="I338" s="18" t="str">
        <f>MID(Main!AP116,8,1)</f>
        <v xml:space="preserve"> </v>
      </c>
      <c r="J338" s="18" t="str">
        <f>MID(Main!AP116,9,1)</f>
        <v>R</v>
      </c>
      <c r="K338" s="18" t="str">
        <f>MID(Main!AP116,10,1)</f>
        <v>A</v>
      </c>
      <c r="L338" s="18" t="str">
        <f>MID(Main!AP116,11,1)</f>
        <v>J</v>
      </c>
      <c r="M338" s="18" t="str">
        <f>MID(Main!AP116,12,1)</f>
        <v>A</v>
      </c>
      <c r="N338" s="18" t="str">
        <f>MID(Main!AP116,13,1)</f>
        <v/>
      </c>
      <c r="O338" s="18" t="str">
        <f>MID(Main!AP116,14,1)</f>
        <v/>
      </c>
      <c r="P338" s="18" t="str">
        <f>MID(Main!AP116,15,1)</f>
        <v/>
      </c>
      <c r="Q338" s="18" t="str">
        <f>MID(Main!AP116,16,1)</f>
        <v/>
      </c>
      <c r="R338" s="18" t="str">
        <f>MID(Main!AP116,17,1)</f>
        <v/>
      </c>
      <c r="S338" s="18" t="str">
        <f>MID(Main!AP116,18,1)</f>
        <v/>
      </c>
      <c r="T338" s="18" t="str">
        <f>MID(Main!AP116,19,1)</f>
        <v/>
      </c>
      <c r="U338" s="18" t="str">
        <f>MID(Main!AP116,20,1)</f>
        <v/>
      </c>
      <c r="V338" s="18" t="str">
        <f>MID(Main!AP116,21,1)</f>
        <v/>
      </c>
      <c r="W338" s="18" t="str">
        <f>MID(Main!AP116,22,1)</f>
        <v/>
      </c>
      <c r="X338" s="18" t="str">
        <f>MID(Main!AP116,23,1)</f>
        <v/>
      </c>
      <c r="Y338" s="18" t="str">
        <f>MID(Main!AP116,24,1)</f>
        <v/>
      </c>
      <c r="Z338" s="18" t="str">
        <f>MID(Main!AP116,25,1)</f>
        <v/>
      </c>
      <c r="AA338" s="18" t="str">
        <f>MID(Main!AP116,26,1)</f>
        <v/>
      </c>
      <c r="AB338" s="18" t="str">
        <f>MID(Main!AP116,27,1)</f>
        <v/>
      </c>
      <c r="AC338" s="18" t="str">
        <f>MID(Main!AP116,28,1)</f>
        <v/>
      </c>
      <c r="AD338" s="18" t="str">
        <f>MID(Main!AP116,29,1)</f>
        <v/>
      </c>
      <c r="AE338" s="18" t="str">
        <f>MID(Main!AP116,30,1)</f>
        <v/>
      </c>
      <c r="AF338" s="18" t="str">
        <f>MID(Main!AP116,31,1)</f>
        <v/>
      </c>
      <c r="AG338" s="18" t="str">
        <f>MID(Main!AP116,32,1)</f>
        <v/>
      </c>
      <c r="AH338" s="18" t="str">
        <f>MID(Main!AP116,33,1)</f>
        <v/>
      </c>
      <c r="AI338" s="18" t="str">
        <f>MID(Main!AP116,34,1)</f>
        <v/>
      </c>
      <c r="AJ338" s="18" t="str">
        <f>MID(Main!AP116,35,1)</f>
        <v/>
      </c>
      <c r="AK338" s="18" t="str">
        <f>MID(Main!AP116,36,1)</f>
        <v/>
      </c>
      <c r="AL338" s="18" t="str">
        <f>MID(Main!AP116,37,1)</f>
        <v/>
      </c>
      <c r="AM338" s="18" t="str">
        <f>MID(Main!AP116,38,1)</f>
        <v/>
      </c>
      <c r="AN338" s="18" t="str">
        <f>MID(Main!AP116,39,1)</f>
        <v/>
      </c>
      <c r="AO338" s="18" t="str">
        <f>MID(Main!AP116,40,1)</f>
        <v/>
      </c>
      <c r="AP338" s="18" t="str">
        <f>MID(Main!AP116,41,1)</f>
        <v/>
      </c>
      <c r="AQ338" s="18" t="str">
        <f>MID(Main!AP116,42,1)</f>
        <v/>
      </c>
      <c r="AR338" s="194" t="str">
        <f>IF(Main!W116="","",Main!W116)</f>
        <v>B</v>
      </c>
      <c r="AS338" s="194" t="str">
        <f>IF(Main!X116="","",Main!X116)</f>
        <v/>
      </c>
      <c r="AT338" s="194" t="str">
        <f>IF(Main!Y116="","",Main!Y116)</f>
        <v/>
      </c>
      <c r="AU338" s="194" t="str">
        <f>IF(Main!Z116="","",Main!Z116)</f>
        <v>01</v>
      </c>
      <c r="AV338" s="194" t="str">
        <f>IF(Main!AA116="","",Main!AA116)</f>
        <v>07</v>
      </c>
      <c r="AW338" s="194" t="str">
        <f>IF(Main!AB116="","",Main!AB116)</f>
        <v>2099</v>
      </c>
      <c r="AX338" s="194" t="str">
        <f>IF(Main!AC116="","",Main!AC116)</f>
        <v>A</v>
      </c>
      <c r="AY338" s="194" t="str">
        <f>IF(Main!AD116="","",Main!AD116)</f>
        <v>01T</v>
      </c>
      <c r="AZ338" s="194" t="str">
        <f>IF(Main!AE116="","",Main!AE116)</f>
        <v>02T</v>
      </c>
      <c r="BA338" s="194" t="str">
        <f>IF(Main!AF116="","",Main!AF116)</f>
        <v>09H</v>
      </c>
      <c r="BB338" s="194" t="str">
        <f>IF(Main!AG116="","",Main!AG116)</f>
        <v>29E</v>
      </c>
      <c r="BC338" s="194" t="str">
        <f>IF(Main!AH116="","",Main!AH116)</f>
        <v>E</v>
      </c>
      <c r="BD338" s="194" t="str">
        <f>IF(Main!AI116="","",Main!AI116)</f>
        <v>15E</v>
      </c>
      <c r="BE338" s="194" t="str">
        <f>IF(Main!AJ116="","",Main!AJ116)</f>
        <v>19E</v>
      </c>
      <c r="BF338" s="194" t="str">
        <f>IF(Main!AK116="","",Main!AK116)</f>
        <v>21E</v>
      </c>
      <c r="BG338" s="194">
        <f>IF(Main!AL116="","",Main!AL116)</f>
        <v>6</v>
      </c>
      <c r="BH338" s="194" t="str">
        <f>IF(Main!AM116="","",Main!AM116)</f>
        <v/>
      </c>
      <c r="BI338" s="197" t="str">
        <f>IF(Main!AN116="","",Main!AN116)</f>
        <v>Fee Paid Rs: 125</v>
      </c>
    </row>
    <row r="339" spans="1:61" ht="15" customHeight="1">
      <c r="A339" s="201"/>
      <c r="B339" s="19" t="str">
        <f>MID(Main!AQ116,1,1)</f>
        <v>B</v>
      </c>
      <c r="C339" s="19" t="str">
        <f>MID(Main!AQ116,2,1)</f>
        <v>A</v>
      </c>
      <c r="D339" s="19" t="str">
        <f>MID(Main!AQ116,3,1)</f>
        <v>L</v>
      </c>
      <c r="E339" s="19" t="str">
        <f>MID(Main!AQ116,4,1)</f>
        <v>A</v>
      </c>
      <c r="F339" s="19" t="str">
        <f>MID(Main!AQ116,5,1)</f>
        <v>R</v>
      </c>
      <c r="G339" s="19" t="str">
        <f>MID(Main!AQ116,6,1)</f>
        <v>A</v>
      </c>
      <c r="H339" s="19" t="str">
        <f>MID(Main!AQ116,7,1)</f>
        <v>M</v>
      </c>
      <c r="I339" s="19" t="str">
        <f>MID(Main!AQ116,8,1)</f>
        <v xml:space="preserve"> </v>
      </c>
      <c r="J339" s="19" t="str">
        <f>MID(Main!AQ116,9,1)</f>
        <v>V</v>
      </c>
      <c r="K339" s="19" t="str">
        <f>MID(Main!AQ116,10,1)</f>
        <v>E</v>
      </c>
      <c r="L339" s="19" t="str">
        <f>MID(Main!AQ116,11,1)</f>
        <v>N</v>
      </c>
      <c r="M339" s="19" t="str">
        <f>MID(Main!AQ116,12,1)</f>
        <v>K</v>
      </c>
      <c r="N339" s="19" t="str">
        <f>MID(Main!AQ116,13,1)</f>
        <v>A</v>
      </c>
      <c r="O339" s="19" t="str">
        <f>MID(Main!AQ116,14,1)</f>
        <v>T</v>
      </c>
      <c r="P339" s="19" t="str">
        <f>MID(Main!AQ116,15,1)</f>
        <v>A</v>
      </c>
      <c r="Q339" s="19" t="str">
        <f>MID(Main!AQ116,16,1)</f>
        <v>R</v>
      </c>
      <c r="R339" s="19" t="str">
        <f>MID(Main!AQ116,17,1)</f>
        <v>A</v>
      </c>
      <c r="S339" s="19" t="str">
        <f>MID(Main!AQ116,18,1)</f>
        <v>M</v>
      </c>
      <c r="T339" s="19" t="str">
        <f>MID(Main!AQ116,19,1)</f>
        <v>A</v>
      </c>
      <c r="U339" s="19" t="str">
        <f>MID(Main!AQ116,20,1)</f>
        <v>N</v>
      </c>
      <c r="V339" s="19" t="str">
        <f>MID(Main!AQ116,21,1)</f>
        <v>A</v>
      </c>
      <c r="W339" s="19" t="str">
        <f>MID(Main!AQ116,22,1)</f>
        <v>I</v>
      </c>
      <c r="X339" s="19" t="str">
        <f>MID(Main!AQ116,23,1)</f>
        <v>A</v>
      </c>
      <c r="Y339" s="19" t="str">
        <f>MID(Main!AQ116,24,1)</f>
        <v>H</v>
      </c>
      <c r="Z339" s="19" t="str">
        <f>MID(Main!AQ116,25,1)</f>
        <v/>
      </c>
      <c r="AA339" s="19" t="str">
        <f>MID(Main!AQ116,26,1)</f>
        <v/>
      </c>
      <c r="AB339" s="19" t="str">
        <f>MID(Main!AQ116,27,1)</f>
        <v/>
      </c>
      <c r="AC339" s="19" t="str">
        <f>MID(Main!AQ116,28,1)</f>
        <v/>
      </c>
      <c r="AD339" s="19" t="str">
        <f>MID(Main!AQ116,29,1)</f>
        <v/>
      </c>
      <c r="AE339" s="19" t="str">
        <f>MID(Main!AQ116,30,1)</f>
        <v/>
      </c>
      <c r="AF339" s="19" t="str">
        <f>MID(Main!AQ116,31,1)</f>
        <v/>
      </c>
      <c r="AG339" s="19" t="str">
        <f>MID(Main!AQ116,32,1)</f>
        <v/>
      </c>
      <c r="AH339" s="19" t="str">
        <f>MID(Main!AQ116,33,1)</f>
        <v/>
      </c>
      <c r="AI339" s="19" t="str">
        <f>MID(Main!AQ116,34,1)</f>
        <v/>
      </c>
      <c r="AJ339" s="19" t="str">
        <f>MID(Main!AQ116,35,1)</f>
        <v/>
      </c>
      <c r="AK339" s="19" t="str">
        <f>MID(Main!AQ116,36,1)</f>
        <v/>
      </c>
      <c r="AL339" s="19" t="str">
        <f>MID(Main!AQ116,37,1)</f>
        <v/>
      </c>
      <c r="AM339" s="19" t="str">
        <f>MID(Main!AQ116,38,1)</f>
        <v/>
      </c>
      <c r="AN339" s="19" t="str">
        <f>MID(Main!AQ116,39,1)</f>
        <v/>
      </c>
      <c r="AO339" s="19" t="str">
        <f>MID(Main!AQ116,40,1)</f>
        <v/>
      </c>
      <c r="AP339" s="19" t="str">
        <f>MID(Main!AQ116,41,1)</f>
        <v/>
      </c>
      <c r="AQ339" s="19" t="str">
        <f>MID(Main!AQ116,42,1)</f>
        <v/>
      </c>
      <c r="AR339" s="195"/>
      <c r="AS339" s="195"/>
      <c r="AT339" s="195"/>
      <c r="AU339" s="195"/>
      <c r="AV339" s="195"/>
      <c r="AW339" s="195"/>
      <c r="AX339" s="195"/>
      <c r="AY339" s="195"/>
      <c r="AZ339" s="195"/>
      <c r="BA339" s="195"/>
      <c r="BB339" s="195"/>
      <c r="BC339" s="195"/>
      <c r="BD339" s="195"/>
      <c r="BE339" s="195"/>
      <c r="BF339" s="195"/>
      <c r="BG339" s="195"/>
      <c r="BH339" s="195"/>
      <c r="BI339" s="198"/>
    </row>
    <row r="340" spans="1:61" ht="15" customHeight="1">
      <c r="A340" s="202"/>
      <c r="B340" s="20" t="str">
        <f>MID(Main!AR116,1,1)</f>
        <v>B</v>
      </c>
      <c r="C340" s="20" t="str">
        <f>MID(Main!AR116,2,1)</f>
        <v>A</v>
      </c>
      <c r="D340" s="20" t="str">
        <f>MID(Main!AR116,3,1)</f>
        <v>L</v>
      </c>
      <c r="E340" s="20" t="str">
        <f>MID(Main!AR116,4,1)</f>
        <v>A</v>
      </c>
      <c r="F340" s="20" t="str">
        <f>MID(Main!AR116,5,1)</f>
        <v>R</v>
      </c>
      <c r="G340" s="20" t="str">
        <f>MID(Main!AR116,6,1)</f>
        <v>A</v>
      </c>
      <c r="H340" s="20" t="str">
        <f>MID(Main!AR116,7,1)</f>
        <v>M</v>
      </c>
      <c r="I340" s="20" t="str">
        <f>MID(Main!AR116,8,1)</f>
        <v xml:space="preserve"> </v>
      </c>
      <c r="J340" s="20" t="str">
        <f>MID(Main!AR116,9,1)</f>
        <v>N</v>
      </c>
      <c r="K340" s="20" t="str">
        <f>MID(Main!AR116,10,1)</f>
        <v>A</v>
      </c>
      <c r="L340" s="20" t="str">
        <f>MID(Main!AR116,11,1)</f>
        <v>G</v>
      </c>
      <c r="M340" s="20" t="str">
        <f>MID(Main!AR116,12,1)</f>
        <v>A</v>
      </c>
      <c r="N340" s="20" t="str">
        <f>MID(Main!AR116,13,1)</f>
        <v>M</v>
      </c>
      <c r="O340" s="20" t="str">
        <f>MID(Main!AR116,14,1)</f>
        <v>A</v>
      </c>
      <c r="P340" s="20" t="str">
        <f>MID(Main!AR116,15,1)</f>
        <v>N</v>
      </c>
      <c r="Q340" s="20" t="str">
        <f>MID(Main!AR116,16,1)</f>
        <v>I</v>
      </c>
      <c r="R340" s="20" t="str">
        <f>MID(Main!AR116,17,1)</f>
        <v/>
      </c>
      <c r="S340" s="20" t="str">
        <f>MID(Main!AR116,18,1)</f>
        <v/>
      </c>
      <c r="T340" s="20" t="str">
        <f>MID(Main!AR116,19,1)</f>
        <v/>
      </c>
      <c r="U340" s="20" t="str">
        <f>MID(Main!AR116,20,1)</f>
        <v/>
      </c>
      <c r="V340" s="20" t="str">
        <f>MID(Main!AR116,21,1)</f>
        <v/>
      </c>
      <c r="W340" s="20" t="str">
        <f>MID(Main!AR116,22,1)</f>
        <v/>
      </c>
      <c r="X340" s="20" t="str">
        <f>MID(Main!AR116,23,1)</f>
        <v/>
      </c>
      <c r="Y340" s="20" t="str">
        <f>MID(Main!AR116,24,1)</f>
        <v/>
      </c>
      <c r="Z340" s="20" t="str">
        <f>MID(Main!AR116,25,1)</f>
        <v/>
      </c>
      <c r="AA340" s="20" t="str">
        <f>MID(Main!AR116,26,1)</f>
        <v/>
      </c>
      <c r="AB340" s="20" t="str">
        <f>MID(Main!AR116,27,1)</f>
        <v/>
      </c>
      <c r="AC340" s="20" t="str">
        <f>MID(Main!AR116,28,1)</f>
        <v/>
      </c>
      <c r="AD340" s="20" t="str">
        <f>MID(Main!AR116,29,1)</f>
        <v/>
      </c>
      <c r="AE340" s="20" t="str">
        <f>MID(Main!AR116,30,1)</f>
        <v/>
      </c>
      <c r="AF340" s="20" t="str">
        <f>MID(Main!AR116,31,1)</f>
        <v/>
      </c>
      <c r="AG340" s="20" t="str">
        <f>MID(Main!AR116,32,1)</f>
        <v/>
      </c>
      <c r="AH340" s="20" t="str">
        <f>MID(Main!AR116,33,1)</f>
        <v/>
      </c>
      <c r="AI340" s="20" t="str">
        <f>MID(Main!AR116,34,1)</f>
        <v/>
      </c>
      <c r="AJ340" s="20" t="str">
        <f>MID(Main!AR116,35,1)</f>
        <v/>
      </c>
      <c r="AK340" s="20" t="str">
        <f>MID(Main!AR116,36,1)</f>
        <v/>
      </c>
      <c r="AL340" s="20" t="str">
        <f>MID(Main!AR116,37,1)</f>
        <v/>
      </c>
      <c r="AM340" s="20" t="str">
        <f>MID(Main!AR116,38,1)</f>
        <v/>
      </c>
      <c r="AN340" s="20" t="str">
        <f>MID(Main!AR116,39,1)</f>
        <v/>
      </c>
      <c r="AO340" s="20" t="str">
        <f>MID(Main!AR116,40,1)</f>
        <v/>
      </c>
      <c r="AP340" s="20" t="str">
        <f>MID(Main!AR116,41,1)</f>
        <v/>
      </c>
      <c r="AQ340" s="20" t="str">
        <f>MID(Main!AR116,42,1)</f>
        <v/>
      </c>
      <c r="AR340" s="196"/>
      <c r="AS340" s="196"/>
      <c r="AT340" s="196"/>
      <c r="AU340" s="196"/>
      <c r="AV340" s="196"/>
      <c r="AW340" s="196"/>
      <c r="AX340" s="196"/>
      <c r="AY340" s="196"/>
      <c r="AZ340" s="196"/>
      <c r="BA340" s="196"/>
      <c r="BB340" s="196"/>
      <c r="BC340" s="196"/>
      <c r="BD340" s="196"/>
      <c r="BE340" s="196"/>
      <c r="BF340" s="196"/>
      <c r="BG340" s="196"/>
      <c r="BH340" s="196"/>
      <c r="BI340" s="199"/>
    </row>
    <row r="341" spans="1:61" ht="15" customHeight="1">
      <c r="A341" s="200">
        <f>IF(AR341="","",SUBTOTAL(103,$AR$8:AR341))</f>
        <v>112</v>
      </c>
      <c r="B341" s="18" t="str">
        <f>MID(Main!AP117,1,1)</f>
        <v>M</v>
      </c>
      <c r="C341" s="18" t="str">
        <f>MID(Main!AP117,2,1)</f>
        <v>A</v>
      </c>
      <c r="D341" s="18" t="str">
        <f>MID(Main!AP117,3,1)</f>
        <v>N</v>
      </c>
      <c r="E341" s="18" t="str">
        <f>MID(Main!AP117,4,1)</f>
        <v>N</v>
      </c>
      <c r="F341" s="18" t="str">
        <f>MID(Main!AP117,5,1)</f>
        <v>U</v>
      </c>
      <c r="G341" s="18" t="str">
        <f>MID(Main!AP117,6,1)</f>
        <v>R</v>
      </c>
      <c r="H341" s="18" t="str">
        <f>MID(Main!AP117,7,1)</f>
        <v>U</v>
      </c>
      <c r="I341" s="18" t="str">
        <f>MID(Main!AP117,8,1)</f>
        <v xml:space="preserve"> </v>
      </c>
      <c r="J341" s="18" t="str">
        <f>MID(Main!AP117,9,1)</f>
        <v>R</v>
      </c>
      <c r="K341" s="18" t="str">
        <f>MID(Main!AP117,10,1)</f>
        <v>A</v>
      </c>
      <c r="L341" s="18" t="str">
        <f>MID(Main!AP117,11,1)</f>
        <v>J</v>
      </c>
      <c r="M341" s="18" t="str">
        <f>MID(Main!AP117,12,1)</f>
        <v>A</v>
      </c>
      <c r="N341" s="18" t="str">
        <f>MID(Main!AP117,13,1)</f>
        <v xml:space="preserve"> </v>
      </c>
      <c r="O341" s="18" t="str">
        <f>MID(Main!AP117,14,1)</f>
        <v>S</v>
      </c>
      <c r="P341" s="18" t="str">
        <f>MID(Main!AP117,15,1)</f>
        <v>E</v>
      </c>
      <c r="Q341" s="18" t="str">
        <f>MID(Main!AP117,16,1)</f>
        <v>K</v>
      </c>
      <c r="R341" s="18" t="str">
        <f>MID(Main!AP117,17,1)</f>
        <v>H</v>
      </c>
      <c r="S341" s="18" t="str">
        <f>MID(Main!AP117,18,1)</f>
        <v>A</v>
      </c>
      <c r="T341" s="18" t="str">
        <f>MID(Main!AP117,19,1)</f>
        <v>R</v>
      </c>
      <c r="U341" s="18" t="str">
        <f>MID(Main!AP117,20,1)</f>
        <v/>
      </c>
      <c r="V341" s="18" t="str">
        <f>MID(Main!AP117,21,1)</f>
        <v/>
      </c>
      <c r="W341" s="18" t="str">
        <f>MID(Main!AP117,22,1)</f>
        <v/>
      </c>
      <c r="X341" s="18" t="str">
        <f>MID(Main!AP117,23,1)</f>
        <v/>
      </c>
      <c r="Y341" s="18" t="str">
        <f>MID(Main!AP117,24,1)</f>
        <v/>
      </c>
      <c r="Z341" s="18" t="str">
        <f>MID(Main!AP117,25,1)</f>
        <v/>
      </c>
      <c r="AA341" s="18" t="str">
        <f>MID(Main!AP117,26,1)</f>
        <v/>
      </c>
      <c r="AB341" s="18" t="str">
        <f>MID(Main!AP117,27,1)</f>
        <v/>
      </c>
      <c r="AC341" s="18" t="str">
        <f>MID(Main!AP117,28,1)</f>
        <v/>
      </c>
      <c r="AD341" s="18" t="str">
        <f>MID(Main!AP117,29,1)</f>
        <v/>
      </c>
      <c r="AE341" s="18" t="str">
        <f>MID(Main!AP117,30,1)</f>
        <v/>
      </c>
      <c r="AF341" s="18" t="str">
        <f>MID(Main!AP117,31,1)</f>
        <v/>
      </c>
      <c r="AG341" s="18" t="str">
        <f>MID(Main!AP117,32,1)</f>
        <v/>
      </c>
      <c r="AH341" s="18" t="str">
        <f>MID(Main!AP117,33,1)</f>
        <v/>
      </c>
      <c r="AI341" s="18" t="str">
        <f>MID(Main!AP117,34,1)</f>
        <v/>
      </c>
      <c r="AJ341" s="18" t="str">
        <f>MID(Main!AP117,35,1)</f>
        <v/>
      </c>
      <c r="AK341" s="18" t="str">
        <f>MID(Main!AP117,36,1)</f>
        <v/>
      </c>
      <c r="AL341" s="18" t="str">
        <f>MID(Main!AP117,37,1)</f>
        <v/>
      </c>
      <c r="AM341" s="18" t="str">
        <f>MID(Main!AP117,38,1)</f>
        <v/>
      </c>
      <c r="AN341" s="18" t="str">
        <f>MID(Main!AP117,39,1)</f>
        <v/>
      </c>
      <c r="AO341" s="18" t="str">
        <f>MID(Main!AP117,40,1)</f>
        <v/>
      </c>
      <c r="AP341" s="18" t="str">
        <f>MID(Main!AP117,41,1)</f>
        <v/>
      </c>
      <c r="AQ341" s="18" t="str">
        <f>MID(Main!AP117,42,1)</f>
        <v/>
      </c>
      <c r="AR341" s="194" t="str">
        <f>IF(Main!W117="","",Main!W117)</f>
        <v>B</v>
      </c>
      <c r="AS341" s="194" t="str">
        <f>IF(Main!X117="","",Main!X117)</f>
        <v/>
      </c>
      <c r="AT341" s="194" t="str">
        <f>IF(Main!Y117="","",Main!Y117)</f>
        <v/>
      </c>
      <c r="AU341" s="194" t="str">
        <f>IF(Main!Z117="","",Main!Z117)</f>
        <v>01</v>
      </c>
      <c r="AV341" s="194" t="str">
        <f>IF(Main!AA117="","",Main!AA117)</f>
        <v>07</v>
      </c>
      <c r="AW341" s="194" t="str">
        <f>IF(Main!AB117="","",Main!AB117)</f>
        <v>2100</v>
      </c>
      <c r="AX341" s="194" t="str">
        <f>IF(Main!AC117="","",Main!AC117)</f>
        <v>A</v>
      </c>
      <c r="AY341" s="194" t="str">
        <f>IF(Main!AD117="","",Main!AD117)</f>
        <v>01T</v>
      </c>
      <c r="AZ341" s="194" t="str">
        <f>IF(Main!AE117="","",Main!AE117)</f>
        <v>02T</v>
      </c>
      <c r="BA341" s="194" t="str">
        <f>IF(Main!AF117="","",Main!AF117)</f>
        <v>09H</v>
      </c>
      <c r="BB341" s="194" t="str">
        <f>IF(Main!AG117="","",Main!AG117)</f>
        <v>29E</v>
      </c>
      <c r="BC341" s="194" t="str">
        <f>IF(Main!AH117="","",Main!AH117)</f>
        <v>E</v>
      </c>
      <c r="BD341" s="194" t="str">
        <f>IF(Main!AI117="","",Main!AI117)</f>
        <v>15E</v>
      </c>
      <c r="BE341" s="194" t="str">
        <f>IF(Main!AJ117="","",Main!AJ117)</f>
        <v>19E</v>
      </c>
      <c r="BF341" s="194" t="str">
        <f>IF(Main!AK117="","",Main!AK117)</f>
        <v>21E</v>
      </c>
      <c r="BG341" s="194">
        <f>IF(Main!AL117="","",Main!AL117)</f>
        <v>6</v>
      </c>
      <c r="BH341" s="194" t="str">
        <f>IF(Main!AM117="","",Main!AM117)</f>
        <v/>
      </c>
      <c r="BI341" s="197" t="str">
        <f>IF(Main!AN117="","",Main!AN117)</f>
        <v>Fee Paid Rs: 125</v>
      </c>
    </row>
    <row r="342" spans="1:61" ht="15" customHeight="1">
      <c r="A342" s="201"/>
      <c r="B342" s="19" t="str">
        <f>MID(Main!AQ117,1,1)</f>
        <v>M</v>
      </c>
      <c r="C342" s="19" t="str">
        <f>MID(Main!AQ117,2,1)</f>
        <v>A</v>
      </c>
      <c r="D342" s="19" t="str">
        <f>MID(Main!AQ117,3,1)</f>
        <v>N</v>
      </c>
      <c r="E342" s="19" t="str">
        <f>MID(Main!AQ117,4,1)</f>
        <v>N</v>
      </c>
      <c r="F342" s="19" t="str">
        <f>MID(Main!AQ117,5,1)</f>
        <v>U</v>
      </c>
      <c r="G342" s="19" t="str">
        <f>MID(Main!AQ117,6,1)</f>
        <v>R</v>
      </c>
      <c r="H342" s="19" t="str">
        <f>MID(Main!AQ117,7,1)</f>
        <v>U</v>
      </c>
      <c r="I342" s="19" t="str">
        <f>MID(Main!AQ117,8,1)</f>
        <v xml:space="preserve"> </v>
      </c>
      <c r="J342" s="19" t="str">
        <f>MID(Main!AQ117,9,1)</f>
        <v>V</v>
      </c>
      <c r="K342" s="19" t="str">
        <f>MID(Main!AQ117,10,1)</f>
        <v>E</v>
      </c>
      <c r="L342" s="19" t="str">
        <f>MID(Main!AQ117,11,1)</f>
        <v>N</v>
      </c>
      <c r="M342" s="19" t="str">
        <f>MID(Main!AQ117,12,1)</f>
        <v>K</v>
      </c>
      <c r="N342" s="19" t="str">
        <f>MID(Main!AQ117,13,1)</f>
        <v>A</v>
      </c>
      <c r="O342" s="19" t="str">
        <f>MID(Main!AQ117,14,1)</f>
        <v>T</v>
      </c>
      <c r="P342" s="19" t="str">
        <f>MID(Main!AQ117,15,1)</f>
        <v>A</v>
      </c>
      <c r="Q342" s="19" t="str">
        <f>MID(Main!AQ117,16,1)</f>
        <v>R</v>
      </c>
      <c r="R342" s="19" t="str">
        <f>MID(Main!AQ117,17,1)</f>
        <v>A</v>
      </c>
      <c r="S342" s="19" t="str">
        <f>MID(Main!AQ117,18,1)</f>
        <v>M</v>
      </c>
      <c r="T342" s="19" t="str">
        <f>MID(Main!AQ117,19,1)</f>
        <v>A</v>
      </c>
      <c r="U342" s="19" t="str">
        <f>MID(Main!AQ117,20,1)</f>
        <v>N</v>
      </c>
      <c r="V342" s="19" t="str">
        <f>MID(Main!AQ117,21,1)</f>
        <v>A</v>
      </c>
      <c r="W342" s="19" t="str">
        <f>MID(Main!AQ117,22,1)</f>
        <v>I</v>
      </c>
      <c r="X342" s="19" t="str">
        <f>MID(Main!AQ117,23,1)</f>
        <v>A</v>
      </c>
      <c r="Y342" s="19" t="str">
        <f>MID(Main!AQ117,24,1)</f>
        <v>H</v>
      </c>
      <c r="Z342" s="19" t="str">
        <f>MID(Main!AQ117,25,1)</f>
        <v/>
      </c>
      <c r="AA342" s="19" t="str">
        <f>MID(Main!AQ117,26,1)</f>
        <v/>
      </c>
      <c r="AB342" s="19" t="str">
        <f>MID(Main!AQ117,27,1)</f>
        <v/>
      </c>
      <c r="AC342" s="19" t="str">
        <f>MID(Main!AQ117,28,1)</f>
        <v/>
      </c>
      <c r="AD342" s="19" t="str">
        <f>MID(Main!AQ117,29,1)</f>
        <v/>
      </c>
      <c r="AE342" s="19" t="str">
        <f>MID(Main!AQ117,30,1)</f>
        <v/>
      </c>
      <c r="AF342" s="19" t="str">
        <f>MID(Main!AQ117,31,1)</f>
        <v/>
      </c>
      <c r="AG342" s="19" t="str">
        <f>MID(Main!AQ117,32,1)</f>
        <v/>
      </c>
      <c r="AH342" s="19" t="str">
        <f>MID(Main!AQ117,33,1)</f>
        <v/>
      </c>
      <c r="AI342" s="19" t="str">
        <f>MID(Main!AQ117,34,1)</f>
        <v/>
      </c>
      <c r="AJ342" s="19" t="str">
        <f>MID(Main!AQ117,35,1)</f>
        <v/>
      </c>
      <c r="AK342" s="19" t="str">
        <f>MID(Main!AQ117,36,1)</f>
        <v/>
      </c>
      <c r="AL342" s="19" t="str">
        <f>MID(Main!AQ117,37,1)</f>
        <v/>
      </c>
      <c r="AM342" s="19" t="str">
        <f>MID(Main!AQ117,38,1)</f>
        <v/>
      </c>
      <c r="AN342" s="19" t="str">
        <f>MID(Main!AQ117,39,1)</f>
        <v/>
      </c>
      <c r="AO342" s="19" t="str">
        <f>MID(Main!AQ117,40,1)</f>
        <v/>
      </c>
      <c r="AP342" s="19" t="str">
        <f>MID(Main!AQ117,41,1)</f>
        <v/>
      </c>
      <c r="AQ342" s="19" t="str">
        <f>MID(Main!AQ117,42,1)</f>
        <v/>
      </c>
      <c r="AR342" s="195"/>
      <c r="AS342" s="195"/>
      <c r="AT342" s="195"/>
      <c r="AU342" s="195"/>
      <c r="AV342" s="195"/>
      <c r="AW342" s="195"/>
      <c r="AX342" s="195"/>
      <c r="AY342" s="195"/>
      <c r="AZ342" s="195"/>
      <c r="BA342" s="195"/>
      <c r="BB342" s="195"/>
      <c r="BC342" s="195"/>
      <c r="BD342" s="195"/>
      <c r="BE342" s="195"/>
      <c r="BF342" s="195"/>
      <c r="BG342" s="195"/>
      <c r="BH342" s="195"/>
      <c r="BI342" s="198"/>
    </row>
    <row r="343" spans="1:61" ht="15" customHeight="1">
      <c r="A343" s="202"/>
      <c r="B343" s="20" t="str">
        <f>MID(Main!AR117,1,1)</f>
        <v>M</v>
      </c>
      <c r="C343" s="20" t="str">
        <f>MID(Main!AR117,2,1)</f>
        <v>A</v>
      </c>
      <c r="D343" s="20" t="str">
        <f>MID(Main!AR117,3,1)</f>
        <v>N</v>
      </c>
      <c r="E343" s="20" t="str">
        <f>MID(Main!AR117,4,1)</f>
        <v>N</v>
      </c>
      <c r="F343" s="20" t="str">
        <f>MID(Main!AR117,5,1)</f>
        <v>U</v>
      </c>
      <c r="G343" s="20" t="str">
        <f>MID(Main!AR117,6,1)</f>
        <v>R</v>
      </c>
      <c r="H343" s="20" t="str">
        <f>MID(Main!AR117,7,1)</f>
        <v>U</v>
      </c>
      <c r="I343" s="20" t="str">
        <f>MID(Main!AR117,8,1)</f>
        <v xml:space="preserve"> </v>
      </c>
      <c r="J343" s="20" t="str">
        <f>MID(Main!AR117,9,1)</f>
        <v>N</v>
      </c>
      <c r="K343" s="20" t="str">
        <f>MID(Main!AR117,10,1)</f>
        <v>A</v>
      </c>
      <c r="L343" s="20" t="str">
        <f>MID(Main!AR117,11,1)</f>
        <v>G</v>
      </c>
      <c r="M343" s="20" t="str">
        <f>MID(Main!AR117,12,1)</f>
        <v>A</v>
      </c>
      <c r="N343" s="20" t="str">
        <f>MID(Main!AR117,13,1)</f>
        <v>M</v>
      </c>
      <c r="O343" s="20" t="str">
        <f>MID(Main!AR117,14,1)</f>
        <v>A</v>
      </c>
      <c r="P343" s="20" t="str">
        <f>MID(Main!AR117,15,1)</f>
        <v>N</v>
      </c>
      <c r="Q343" s="20" t="str">
        <f>MID(Main!AR117,16,1)</f>
        <v>I</v>
      </c>
      <c r="R343" s="20" t="str">
        <f>MID(Main!AR117,17,1)</f>
        <v/>
      </c>
      <c r="S343" s="20" t="str">
        <f>MID(Main!AR117,18,1)</f>
        <v/>
      </c>
      <c r="T343" s="20" t="str">
        <f>MID(Main!AR117,19,1)</f>
        <v/>
      </c>
      <c r="U343" s="20" t="str">
        <f>MID(Main!AR117,20,1)</f>
        <v/>
      </c>
      <c r="V343" s="20" t="str">
        <f>MID(Main!AR117,21,1)</f>
        <v/>
      </c>
      <c r="W343" s="20" t="str">
        <f>MID(Main!AR117,22,1)</f>
        <v/>
      </c>
      <c r="X343" s="20" t="str">
        <f>MID(Main!AR117,23,1)</f>
        <v/>
      </c>
      <c r="Y343" s="20" t="str">
        <f>MID(Main!AR117,24,1)</f>
        <v/>
      </c>
      <c r="Z343" s="20" t="str">
        <f>MID(Main!AR117,25,1)</f>
        <v/>
      </c>
      <c r="AA343" s="20" t="str">
        <f>MID(Main!AR117,26,1)</f>
        <v/>
      </c>
      <c r="AB343" s="20" t="str">
        <f>MID(Main!AR117,27,1)</f>
        <v/>
      </c>
      <c r="AC343" s="20" t="str">
        <f>MID(Main!AR117,28,1)</f>
        <v/>
      </c>
      <c r="AD343" s="20" t="str">
        <f>MID(Main!AR117,29,1)</f>
        <v/>
      </c>
      <c r="AE343" s="20" t="str">
        <f>MID(Main!AR117,30,1)</f>
        <v/>
      </c>
      <c r="AF343" s="20" t="str">
        <f>MID(Main!AR117,31,1)</f>
        <v/>
      </c>
      <c r="AG343" s="20" t="str">
        <f>MID(Main!AR117,32,1)</f>
        <v/>
      </c>
      <c r="AH343" s="20" t="str">
        <f>MID(Main!AR117,33,1)</f>
        <v/>
      </c>
      <c r="AI343" s="20" t="str">
        <f>MID(Main!AR117,34,1)</f>
        <v/>
      </c>
      <c r="AJ343" s="20" t="str">
        <f>MID(Main!AR117,35,1)</f>
        <v/>
      </c>
      <c r="AK343" s="20" t="str">
        <f>MID(Main!AR117,36,1)</f>
        <v/>
      </c>
      <c r="AL343" s="20" t="str">
        <f>MID(Main!AR117,37,1)</f>
        <v/>
      </c>
      <c r="AM343" s="20" t="str">
        <f>MID(Main!AR117,38,1)</f>
        <v/>
      </c>
      <c r="AN343" s="20" t="str">
        <f>MID(Main!AR117,39,1)</f>
        <v/>
      </c>
      <c r="AO343" s="20" t="str">
        <f>MID(Main!AR117,40,1)</f>
        <v/>
      </c>
      <c r="AP343" s="20" t="str">
        <f>MID(Main!AR117,41,1)</f>
        <v/>
      </c>
      <c r="AQ343" s="20" t="str">
        <f>MID(Main!AR117,42,1)</f>
        <v/>
      </c>
      <c r="AR343" s="196"/>
      <c r="AS343" s="196"/>
      <c r="AT343" s="196"/>
      <c r="AU343" s="196"/>
      <c r="AV343" s="196"/>
      <c r="AW343" s="196"/>
      <c r="AX343" s="196"/>
      <c r="AY343" s="196"/>
      <c r="AZ343" s="196"/>
      <c r="BA343" s="196"/>
      <c r="BB343" s="196"/>
      <c r="BC343" s="196"/>
      <c r="BD343" s="196"/>
      <c r="BE343" s="196"/>
      <c r="BF343" s="196"/>
      <c r="BG343" s="196"/>
      <c r="BH343" s="196"/>
      <c r="BI343" s="199"/>
    </row>
    <row r="344" spans="1:61" ht="15" customHeight="1">
      <c r="A344" s="200">
        <f>IF(AR344="","",SUBTOTAL(103,$AR$8:AR344))</f>
        <v>113</v>
      </c>
      <c r="B344" s="18" t="str">
        <f>MID(Main!AP118,1,1)</f>
        <v>M</v>
      </c>
      <c r="C344" s="18" t="str">
        <f>MID(Main!AP118,2,1)</f>
        <v>U</v>
      </c>
      <c r="D344" s="18" t="str">
        <f>MID(Main!AP118,3,1)</f>
        <v>T</v>
      </c>
      <c r="E344" s="18" t="str">
        <f>MID(Main!AP118,4,1)</f>
        <v>H</v>
      </c>
      <c r="F344" s="18" t="str">
        <f>MID(Main!AP118,5,1)</f>
        <v>U</v>
      </c>
      <c r="G344" s="18" t="str">
        <f>MID(Main!AP118,6,1)</f>
        <v>K</v>
      </c>
      <c r="H344" s="18" t="str">
        <f>MID(Main!AP118,7,1)</f>
        <v>U</v>
      </c>
      <c r="I344" s="18" t="str">
        <f>MID(Main!AP118,8,1)</f>
        <v>R</v>
      </c>
      <c r="J344" s="18" t="str">
        <f>MID(Main!AP118,9,1)</f>
        <v>U</v>
      </c>
      <c r="K344" s="18" t="str">
        <f>MID(Main!AP118,10,1)</f>
        <v xml:space="preserve"> </v>
      </c>
      <c r="L344" s="18" t="str">
        <f>MID(Main!AP118,11,1)</f>
        <v>S</v>
      </c>
      <c r="M344" s="18" t="str">
        <f>MID(Main!AP118,12,1)</f>
        <v>A</v>
      </c>
      <c r="N344" s="18" t="str">
        <f>MID(Main!AP118,13,1)</f>
        <v>I</v>
      </c>
      <c r="O344" s="18" t="str">
        <f>MID(Main!AP118,14,1)</f>
        <v xml:space="preserve"> </v>
      </c>
      <c r="P344" s="18" t="str">
        <f>MID(Main!AP118,15,1)</f>
        <v>K</v>
      </c>
      <c r="Q344" s="18" t="str">
        <f>MID(Main!AP118,16,1)</f>
        <v>U</v>
      </c>
      <c r="R344" s="18" t="str">
        <f>MID(Main!AP118,17,1)</f>
        <v>M</v>
      </c>
      <c r="S344" s="18" t="str">
        <f>MID(Main!AP118,18,1)</f>
        <v>A</v>
      </c>
      <c r="T344" s="18" t="str">
        <f>MID(Main!AP118,19,1)</f>
        <v>R</v>
      </c>
      <c r="U344" s="18" t="str">
        <f>MID(Main!AP118,20,1)</f>
        <v/>
      </c>
      <c r="V344" s="18" t="str">
        <f>MID(Main!AP118,21,1)</f>
        <v/>
      </c>
      <c r="W344" s="18" t="str">
        <f>MID(Main!AP118,22,1)</f>
        <v/>
      </c>
      <c r="X344" s="18" t="str">
        <f>MID(Main!AP118,23,1)</f>
        <v/>
      </c>
      <c r="Y344" s="18" t="str">
        <f>MID(Main!AP118,24,1)</f>
        <v/>
      </c>
      <c r="Z344" s="18" t="str">
        <f>MID(Main!AP118,25,1)</f>
        <v/>
      </c>
      <c r="AA344" s="18" t="str">
        <f>MID(Main!AP118,26,1)</f>
        <v/>
      </c>
      <c r="AB344" s="18" t="str">
        <f>MID(Main!AP118,27,1)</f>
        <v/>
      </c>
      <c r="AC344" s="18" t="str">
        <f>MID(Main!AP118,28,1)</f>
        <v/>
      </c>
      <c r="AD344" s="18" t="str">
        <f>MID(Main!AP118,29,1)</f>
        <v/>
      </c>
      <c r="AE344" s="18" t="str">
        <f>MID(Main!AP118,30,1)</f>
        <v/>
      </c>
      <c r="AF344" s="18" t="str">
        <f>MID(Main!AP118,31,1)</f>
        <v/>
      </c>
      <c r="AG344" s="18" t="str">
        <f>MID(Main!AP118,32,1)</f>
        <v/>
      </c>
      <c r="AH344" s="18" t="str">
        <f>MID(Main!AP118,33,1)</f>
        <v/>
      </c>
      <c r="AI344" s="18" t="str">
        <f>MID(Main!AP118,34,1)</f>
        <v/>
      </c>
      <c r="AJ344" s="18" t="str">
        <f>MID(Main!AP118,35,1)</f>
        <v/>
      </c>
      <c r="AK344" s="18" t="str">
        <f>MID(Main!AP118,36,1)</f>
        <v/>
      </c>
      <c r="AL344" s="18" t="str">
        <f>MID(Main!AP118,37,1)</f>
        <v/>
      </c>
      <c r="AM344" s="18" t="str">
        <f>MID(Main!AP118,38,1)</f>
        <v/>
      </c>
      <c r="AN344" s="18" t="str">
        <f>MID(Main!AP118,39,1)</f>
        <v/>
      </c>
      <c r="AO344" s="18" t="str">
        <f>MID(Main!AP118,40,1)</f>
        <v/>
      </c>
      <c r="AP344" s="18" t="str">
        <f>MID(Main!AP118,41,1)</f>
        <v/>
      </c>
      <c r="AQ344" s="18" t="str">
        <f>MID(Main!AP118,42,1)</f>
        <v/>
      </c>
      <c r="AR344" s="194" t="str">
        <f>IF(Main!W118="","",Main!W118)</f>
        <v>B</v>
      </c>
      <c r="AS344" s="194" t="str">
        <f>IF(Main!X118="","",Main!X118)</f>
        <v/>
      </c>
      <c r="AT344" s="194" t="str">
        <f>IF(Main!Y118="","",Main!Y118)</f>
        <v/>
      </c>
      <c r="AU344" s="194" t="str">
        <f>IF(Main!Z118="","",Main!Z118)</f>
        <v>01</v>
      </c>
      <c r="AV344" s="194" t="str">
        <f>IF(Main!AA118="","",Main!AA118)</f>
        <v>07</v>
      </c>
      <c r="AW344" s="194" t="str">
        <f>IF(Main!AB118="","",Main!AB118)</f>
        <v>2101</v>
      </c>
      <c r="AX344" s="194" t="str">
        <f>IF(Main!AC118="","",Main!AC118)</f>
        <v>A</v>
      </c>
      <c r="AY344" s="194" t="str">
        <f>IF(Main!AD118="","",Main!AD118)</f>
        <v>01T</v>
      </c>
      <c r="AZ344" s="194" t="str">
        <f>IF(Main!AE118="","",Main!AE118)</f>
        <v>02T</v>
      </c>
      <c r="BA344" s="194" t="str">
        <f>IF(Main!AF118="","",Main!AF118)</f>
        <v>09H</v>
      </c>
      <c r="BB344" s="194" t="str">
        <f>IF(Main!AG118="","",Main!AG118)</f>
        <v>29E</v>
      </c>
      <c r="BC344" s="194" t="str">
        <f>IF(Main!AH118="","",Main!AH118)</f>
        <v>E</v>
      </c>
      <c r="BD344" s="194" t="str">
        <f>IF(Main!AI118="","",Main!AI118)</f>
        <v>15E</v>
      </c>
      <c r="BE344" s="194" t="str">
        <f>IF(Main!AJ118="","",Main!AJ118)</f>
        <v>19E</v>
      </c>
      <c r="BF344" s="194" t="str">
        <f>IF(Main!AK118="","",Main!AK118)</f>
        <v>21E</v>
      </c>
      <c r="BG344" s="194">
        <f>IF(Main!AL118="","",Main!AL118)</f>
        <v>6</v>
      </c>
      <c r="BH344" s="194" t="str">
        <f>IF(Main!AM118="","",Main!AM118)</f>
        <v/>
      </c>
      <c r="BI344" s="197" t="str">
        <f>IF(Main!AN118="","",Main!AN118)</f>
        <v>Fee Paid Rs: 125</v>
      </c>
    </row>
    <row r="345" spans="1:61" ht="15" customHeight="1">
      <c r="A345" s="201"/>
      <c r="B345" s="19" t="str">
        <f>MID(Main!AQ118,1,1)</f>
        <v>M</v>
      </c>
      <c r="C345" s="19" t="str">
        <f>MID(Main!AQ118,2,1)</f>
        <v>U</v>
      </c>
      <c r="D345" s="19" t="str">
        <f>MID(Main!AQ118,3,1)</f>
        <v>T</v>
      </c>
      <c r="E345" s="19" t="str">
        <f>MID(Main!AQ118,4,1)</f>
        <v>H</v>
      </c>
      <c r="F345" s="19" t="str">
        <f>MID(Main!AQ118,5,1)</f>
        <v>U</v>
      </c>
      <c r="G345" s="19" t="str">
        <f>MID(Main!AQ118,6,1)</f>
        <v>K</v>
      </c>
      <c r="H345" s="19" t="str">
        <f>MID(Main!AQ118,7,1)</f>
        <v>U</v>
      </c>
      <c r="I345" s="19" t="str">
        <f>MID(Main!AQ118,8,1)</f>
        <v>R</v>
      </c>
      <c r="J345" s="19" t="str">
        <f>MID(Main!AQ118,9,1)</f>
        <v>U</v>
      </c>
      <c r="K345" s="19" t="str">
        <f>MID(Main!AQ118,10,1)</f>
        <v xml:space="preserve"> </v>
      </c>
      <c r="L345" s="19" t="str">
        <f>MID(Main!AQ118,11,1)</f>
        <v>V</v>
      </c>
      <c r="M345" s="19" t="str">
        <f>MID(Main!AQ118,12,1)</f>
        <v>E</v>
      </c>
      <c r="N345" s="19" t="str">
        <f>MID(Main!AQ118,13,1)</f>
        <v>N</v>
      </c>
      <c r="O345" s="19" t="str">
        <f>MID(Main!AQ118,14,1)</f>
        <v>K</v>
      </c>
      <c r="P345" s="19" t="str">
        <f>MID(Main!AQ118,15,1)</f>
        <v>A</v>
      </c>
      <c r="Q345" s="19" t="str">
        <f>MID(Main!AQ118,16,1)</f>
        <v>T</v>
      </c>
      <c r="R345" s="19" t="str">
        <f>MID(Main!AQ118,17,1)</f>
        <v>A</v>
      </c>
      <c r="S345" s="19" t="str">
        <f>MID(Main!AQ118,18,1)</f>
        <v>R</v>
      </c>
      <c r="T345" s="19" t="str">
        <f>MID(Main!AQ118,19,1)</f>
        <v>A</v>
      </c>
      <c r="U345" s="19" t="str">
        <f>MID(Main!AQ118,20,1)</f>
        <v>M</v>
      </c>
      <c r="V345" s="19" t="str">
        <f>MID(Main!AQ118,21,1)</f>
        <v>A</v>
      </c>
      <c r="W345" s="19" t="str">
        <f>MID(Main!AQ118,22,1)</f>
        <v>N</v>
      </c>
      <c r="X345" s="19" t="str">
        <f>MID(Main!AQ118,23,1)</f>
        <v>A</v>
      </c>
      <c r="Y345" s="19" t="str">
        <f>MID(Main!AQ118,24,1)</f>
        <v>I</v>
      </c>
      <c r="Z345" s="19" t="str">
        <f>MID(Main!AQ118,25,1)</f>
        <v>A</v>
      </c>
      <c r="AA345" s="19" t="str">
        <f>MID(Main!AQ118,26,1)</f>
        <v>H</v>
      </c>
      <c r="AB345" s="19" t="str">
        <f>MID(Main!AQ118,27,1)</f>
        <v/>
      </c>
      <c r="AC345" s="19" t="str">
        <f>MID(Main!AQ118,28,1)</f>
        <v/>
      </c>
      <c r="AD345" s="19" t="str">
        <f>MID(Main!AQ118,29,1)</f>
        <v/>
      </c>
      <c r="AE345" s="19" t="str">
        <f>MID(Main!AQ118,30,1)</f>
        <v/>
      </c>
      <c r="AF345" s="19" t="str">
        <f>MID(Main!AQ118,31,1)</f>
        <v/>
      </c>
      <c r="AG345" s="19" t="str">
        <f>MID(Main!AQ118,32,1)</f>
        <v/>
      </c>
      <c r="AH345" s="19" t="str">
        <f>MID(Main!AQ118,33,1)</f>
        <v/>
      </c>
      <c r="AI345" s="19" t="str">
        <f>MID(Main!AQ118,34,1)</f>
        <v/>
      </c>
      <c r="AJ345" s="19" t="str">
        <f>MID(Main!AQ118,35,1)</f>
        <v/>
      </c>
      <c r="AK345" s="19" t="str">
        <f>MID(Main!AQ118,36,1)</f>
        <v/>
      </c>
      <c r="AL345" s="19" t="str">
        <f>MID(Main!AQ118,37,1)</f>
        <v/>
      </c>
      <c r="AM345" s="19" t="str">
        <f>MID(Main!AQ118,38,1)</f>
        <v/>
      </c>
      <c r="AN345" s="19" t="str">
        <f>MID(Main!AQ118,39,1)</f>
        <v/>
      </c>
      <c r="AO345" s="19" t="str">
        <f>MID(Main!AQ118,40,1)</f>
        <v/>
      </c>
      <c r="AP345" s="19" t="str">
        <f>MID(Main!AQ118,41,1)</f>
        <v/>
      </c>
      <c r="AQ345" s="19" t="str">
        <f>MID(Main!AQ118,42,1)</f>
        <v/>
      </c>
      <c r="AR345" s="195"/>
      <c r="AS345" s="195"/>
      <c r="AT345" s="195"/>
      <c r="AU345" s="195"/>
      <c r="AV345" s="195"/>
      <c r="AW345" s="195"/>
      <c r="AX345" s="195"/>
      <c r="AY345" s="195"/>
      <c r="AZ345" s="195"/>
      <c r="BA345" s="195"/>
      <c r="BB345" s="195"/>
      <c r="BC345" s="195"/>
      <c r="BD345" s="195"/>
      <c r="BE345" s="195"/>
      <c r="BF345" s="195"/>
      <c r="BG345" s="195"/>
      <c r="BH345" s="195"/>
      <c r="BI345" s="198"/>
    </row>
    <row r="346" spans="1:61" ht="15" customHeight="1">
      <c r="A346" s="202"/>
      <c r="B346" s="20" t="str">
        <f>MID(Main!AR118,1,1)</f>
        <v>M</v>
      </c>
      <c r="C346" s="20" t="str">
        <f>MID(Main!AR118,2,1)</f>
        <v>U</v>
      </c>
      <c r="D346" s="20" t="str">
        <f>MID(Main!AR118,3,1)</f>
        <v>T</v>
      </c>
      <c r="E346" s="20" t="str">
        <f>MID(Main!AR118,4,1)</f>
        <v>H</v>
      </c>
      <c r="F346" s="20" t="str">
        <f>MID(Main!AR118,5,1)</f>
        <v>U</v>
      </c>
      <c r="G346" s="20" t="str">
        <f>MID(Main!AR118,6,1)</f>
        <v>K</v>
      </c>
      <c r="H346" s="20" t="str">
        <f>MID(Main!AR118,7,1)</f>
        <v>U</v>
      </c>
      <c r="I346" s="20" t="str">
        <f>MID(Main!AR118,8,1)</f>
        <v>R</v>
      </c>
      <c r="J346" s="20" t="str">
        <f>MID(Main!AR118,9,1)</f>
        <v>U</v>
      </c>
      <c r="K346" s="20" t="str">
        <f>MID(Main!AR118,10,1)</f>
        <v xml:space="preserve"> </v>
      </c>
      <c r="L346" s="20" t="str">
        <f>MID(Main!AR118,11,1)</f>
        <v>N</v>
      </c>
      <c r="M346" s="20" t="str">
        <f>MID(Main!AR118,12,1)</f>
        <v>A</v>
      </c>
      <c r="N346" s="20" t="str">
        <f>MID(Main!AR118,13,1)</f>
        <v>G</v>
      </c>
      <c r="O346" s="20" t="str">
        <f>MID(Main!AR118,14,1)</f>
        <v>A</v>
      </c>
      <c r="P346" s="20" t="str">
        <f>MID(Main!AR118,15,1)</f>
        <v>M</v>
      </c>
      <c r="Q346" s="20" t="str">
        <f>MID(Main!AR118,16,1)</f>
        <v>A</v>
      </c>
      <c r="R346" s="20" t="str">
        <f>MID(Main!AR118,17,1)</f>
        <v>N</v>
      </c>
      <c r="S346" s="20" t="str">
        <f>MID(Main!AR118,18,1)</f>
        <v>I</v>
      </c>
      <c r="T346" s="20" t="str">
        <f>MID(Main!AR118,19,1)</f>
        <v/>
      </c>
      <c r="U346" s="20" t="str">
        <f>MID(Main!AR118,20,1)</f>
        <v/>
      </c>
      <c r="V346" s="20" t="str">
        <f>MID(Main!AR118,21,1)</f>
        <v/>
      </c>
      <c r="W346" s="20" t="str">
        <f>MID(Main!AR118,22,1)</f>
        <v/>
      </c>
      <c r="X346" s="20" t="str">
        <f>MID(Main!AR118,23,1)</f>
        <v/>
      </c>
      <c r="Y346" s="20" t="str">
        <f>MID(Main!AR118,24,1)</f>
        <v/>
      </c>
      <c r="Z346" s="20" t="str">
        <f>MID(Main!AR118,25,1)</f>
        <v/>
      </c>
      <c r="AA346" s="20" t="str">
        <f>MID(Main!AR118,26,1)</f>
        <v/>
      </c>
      <c r="AB346" s="20" t="str">
        <f>MID(Main!AR118,27,1)</f>
        <v/>
      </c>
      <c r="AC346" s="20" t="str">
        <f>MID(Main!AR118,28,1)</f>
        <v/>
      </c>
      <c r="AD346" s="20" t="str">
        <f>MID(Main!AR118,29,1)</f>
        <v/>
      </c>
      <c r="AE346" s="20" t="str">
        <f>MID(Main!AR118,30,1)</f>
        <v/>
      </c>
      <c r="AF346" s="20" t="str">
        <f>MID(Main!AR118,31,1)</f>
        <v/>
      </c>
      <c r="AG346" s="20" t="str">
        <f>MID(Main!AR118,32,1)</f>
        <v/>
      </c>
      <c r="AH346" s="20" t="str">
        <f>MID(Main!AR118,33,1)</f>
        <v/>
      </c>
      <c r="AI346" s="20" t="str">
        <f>MID(Main!AR118,34,1)</f>
        <v/>
      </c>
      <c r="AJ346" s="20" t="str">
        <f>MID(Main!AR118,35,1)</f>
        <v/>
      </c>
      <c r="AK346" s="20" t="str">
        <f>MID(Main!AR118,36,1)</f>
        <v/>
      </c>
      <c r="AL346" s="20" t="str">
        <f>MID(Main!AR118,37,1)</f>
        <v/>
      </c>
      <c r="AM346" s="20" t="str">
        <f>MID(Main!AR118,38,1)</f>
        <v/>
      </c>
      <c r="AN346" s="20" t="str">
        <f>MID(Main!AR118,39,1)</f>
        <v/>
      </c>
      <c r="AO346" s="20" t="str">
        <f>MID(Main!AR118,40,1)</f>
        <v/>
      </c>
      <c r="AP346" s="20" t="str">
        <f>MID(Main!AR118,41,1)</f>
        <v/>
      </c>
      <c r="AQ346" s="20" t="str">
        <f>MID(Main!AR118,42,1)</f>
        <v/>
      </c>
      <c r="AR346" s="196"/>
      <c r="AS346" s="196"/>
      <c r="AT346" s="196"/>
      <c r="AU346" s="196"/>
      <c r="AV346" s="196"/>
      <c r="AW346" s="196"/>
      <c r="AX346" s="196"/>
      <c r="AY346" s="196"/>
      <c r="AZ346" s="196"/>
      <c r="BA346" s="196"/>
      <c r="BB346" s="196"/>
      <c r="BC346" s="196"/>
      <c r="BD346" s="196"/>
      <c r="BE346" s="196"/>
      <c r="BF346" s="196"/>
      <c r="BG346" s="196"/>
      <c r="BH346" s="196"/>
      <c r="BI346" s="199"/>
    </row>
    <row r="347" spans="1:61" ht="15" customHeight="1">
      <c r="A347" s="200">
        <f>IF(AR347="","",SUBTOTAL(103,$AR$8:AR347))</f>
        <v>114</v>
      </c>
      <c r="B347" s="18" t="str">
        <f>MID(Main!AP119,1,1)</f>
        <v>O</v>
      </c>
      <c r="C347" s="18" t="str">
        <f>MID(Main!AP119,2,1)</f>
        <v>R</v>
      </c>
      <c r="D347" s="18" t="str">
        <f>MID(Main!AP119,3,1)</f>
        <v>U</v>
      </c>
      <c r="E347" s="18" t="str">
        <f>MID(Main!AP119,4,1)</f>
        <v>G</v>
      </c>
      <c r="F347" s="18" t="str">
        <f>MID(Main!AP119,5,1)</f>
        <v>A</v>
      </c>
      <c r="G347" s="18" t="str">
        <f>MID(Main!AP119,6,1)</f>
        <v>N</v>
      </c>
      <c r="H347" s="18" t="str">
        <f>MID(Main!AP119,7,1)</f>
        <v>T</v>
      </c>
      <c r="I347" s="18" t="str">
        <f>MID(Main!AP119,8,1)</f>
        <v>I</v>
      </c>
      <c r="J347" s="18" t="str">
        <f>MID(Main!AP119,9,1)</f>
        <v xml:space="preserve"> </v>
      </c>
      <c r="K347" s="18" t="str">
        <f>MID(Main!AP119,10,1)</f>
        <v>S</v>
      </c>
      <c r="L347" s="18" t="str">
        <f>MID(Main!AP119,11,1)</f>
        <v>A</v>
      </c>
      <c r="M347" s="18" t="str">
        <f>MID(Main!AP119,12,1)</f>
        <v>I</v>
      </c>
      <c r="N347" s="18" t="str">
        <f>MID(Main!AP119,13,1)</f>
        <v xml:space="preserve"> </v>
      </c>
      <c r="O347" s="18" t="str">
        <f>MID(Main!AP119,14,1)</f>
        <v>T</v>
      </c>
      <c r="P347" s="18" t="str">
        <f>MID(Main!AP119,15,1)</f>
        <v>A</v>
      </c>
      <c r="Q347" s="18" t="str">
        <f>MID(Main!AP119,16,1)</f>
        <v>R</v>
      </c>
      <c r="R347" s="18" t="str">
        <f>MID(Main!AP119,17,1)</f>
        <v>U</v>
      </c>
      <c r="S347" s="18" t="str">
        <f>MID(Main!AP119,18,1)</f>
        <v>N</v>
      </c>
      <c r="T347" s="18" t="str">
        <f>MID(Main!AP119,19,1)</f>
        <v/>
      </c>
      <c r="U347" s="18" t="str">
        <f>MID(Main!AP119,20,1)</f>
        <v/>
      </c>
      <c r="V347" s="18" t="str">
        <f>MID(Main!AP119,21,1)</f>
        <v/>
      </c>
      <c r="W347" s="18" t="str">
        <f>MID(Main!AP119,22,1)</f>
        <v/>
      </c>
      <c r="X347" s="18" t="str">
        <f>MID(Main!AP119,23,1)</f>
        <v/>
      </c>
      <c r="Y347" s="18" t="str">
        <f>MID(Main!AP119,24,1)</f>
        <v/>
      </c>
      <c r="Z347" s="18" t="str">
        <f>MID(Main!AP119,25,1)</f>
        <v/>
      </c>
      <c r="AA347" s="18" t="str">
        <f>MID(Main!AP119,26,1)</f>
        <v/>
      </c>
      <c r="AB347" s="18" t="str">
        <f>MID(Main!AP119,27,1)</f>
        <v/>
      </c>
      <c r="AC347" s="18" t="str">
        <f>MID(Main!AP119,28,1)</f>
        <v/>
      </c>
      <c r="AD347" s="18" t="str">
        <f>MID(Main!AP119,29,1)</f>
        <v/>
      </c>
      <c r="AE347" s="18" t="str">
        <f>MID(Main!AP119,30,1)</f>
        <v/>
      </c>
      <c r="AF347" s="18" t="str">
        <f>MID(Main!AP119,31,1)</f>
        <v/>
      </c>
      <c r="AG347" s="18" t="str">
        <f>MID(Main!AP119,32,1)</f>
        <v/>
      </c>
      <c r="AH347" s="18" t="str">
        <f>MID(Main!AP119,33,1)</f>
        <v/>
      </c>
      <c r="AI347" s="18" t="str">
        <f>MID(Main!AP119,34,1)</f>
        <v/>
      </c>
      <c r="AJ347" s="18" t="str">
        <f>MID(Main!AP119,35,1)</f>
        <v/>
      </c>
      <c r="AK347" s="18" t="str">
        <f>MID(Main!AP119,36,1)</f>
        <v/>
      </c>
      <c r="AL347" s="18" t="str">
        <f>MID(Main!AP119,37,1)</f>
        <v/>
      </c>
      <c r="AM347" s="18" t="str">
        <f>MID(Main!AP119,38,1)</f>
        <v/>
      </c>
      <c r="AN347" s="18" t="str">
        <f>MID(Main!AP119,39,1)</f>
        <v/>
      </c>
      <c r="AO347" s="18" t="str">
        <f>MID(Main!AP119,40,1)</f>
        <v/>
      </c>
      <c r="AP347" s="18" t="str">
        <f>MID(Main!AP119,41,1)</f>
        <v/>
      </c>
      <c r="AQ347" s="18" t="str">
        <f>MID(Main!AP119,42,1)</f>
        <v/>
      </c>
      <c r="AR347" s="194" t="str">
        <f>IF(Main!W119="","",Main!W119)</f>
        <v>B</v>
      </c>
      <c r="AS347" s="194" t="str">
        <f>IF(Main!X119="","",Main!X119)</f>
        <v/>
      </c>
      <c r="AT347" s="194" t="str">
        <f>IF(Main!Y119="","",Main!Y119)</f>
        <v/>
      </c>
      <c r="AU347" s="194" t="str">
        <f>IF(Main!Z119="","",Main!Z119)</f>
        <v>01</v>
      </c>
      <c r="AV347" s="194" t="str">
        <f>IF(Main!AA119="","",Main!AA119)</f>
        <v>07</v>
      </c>
      <c r="AW347" s="194" t="str">
        <f>IF(Main!AB119="","",Main!AB119)</f>
        <v>2102</v>
      </c>
      <c r="AX347" s="194" t="str">
        <f>IF(Main!AC119="","",Main!AC119)</f>
        <v>A</v>
      </c>
      <c r="AY347" s="194" t="str">
        <f>IF(Main!AD119="","",Main!AD119)</f>
        <v>01T</v>
      </c>
      <c r="AZ347" s="194" t="str">
        <f>IF(Main!AE119="","",Main!AE119)</f>
        <v>02T</v>
      </c>
      <c r="BA347" s="194" t="str">
        <f>IF(Main!AF119="","",Main!AF119)</f>
        <v>09H</v>
      </c>
      <c r="BB347" s="194" t="str">
        <f>IF(Main!AG119="","",Main!AG119)</f>
        <v>29E</v>
      </c>
      <c r="BC347" s="194" t="str">
        <f>IF(Main!AH119="","",Main!AH119)</f>
        <v>E</v>
      </c>
      <c r="BD347" s="194" t="str">
        <f>IF(Main!AI119="","",Main!AI119)</f>
        <v>15E</v>
      </c>
      <c r="BE347" s="194" t="str">
        <f>IF(Main!AJ119="","",Main!AJ119)</f>
        <v>19E</v>
      </c>
      <c r="BF347" s="194" t="str">
        <f>IF(Main!AK119="","",Main!AK119)</f>
        <v>21E</v>
      </c>
      <c r="BG347" s="194">
        <f>IF(Main!AL119="","",Main!AL119)</f>
        <v>6</v>
      </c>
      <c r="BH347" s="194" t="str">
        <f>IF(Main!AM119="","",Main!AM119)</f>
        <v/>
      </c>
      <c r="BI347" s="197" t="str">
        <f>IF(Main!AN119="","",Main!AN119)</f>
        <v>Fee Paid Rs: 125</v>
      </c>
    </row>
    <row r="348" spans="1:61" ht="15" customHeight="1">
      <c r="A348" s="201"/>
      <c r="B348" s="19" t="str">
        <f>MID(Main!AQ119,1,1)</f>
        <v>O</v>
      </c>
      <c r="C348" s="19" t="str">
        <f>MID(Main!AQ119,2,1)</f>
        <v>R</v>
      </c>
      <c r="D348" s="19" t="str">
        <f>MID(Main!AQ119,3,1)</f>
        <v>U</v>
      </c>
      <c r="E348" s="19" t="str">
        <f>MID(Main!AQ119,4,1)</f>
        <v>G</v>
      </c>
      <c r="F348" s="19" t="str">
        <f>MID(Main!AQ119,5,1)</f>
        <v>A</v>
      </c>
      <c r="G348" s="19" t="str">
        <f>MID(Main!AQ119,6,1)</f>
        <v>N</v>
      </c>
      <c r="H348" s="19" t="str">
        <f>MID(Main!AQ119,7,1)</f>
        <v>T</v>
      </c>
      <c r="I348" s="19" t="str">
        <f>MID(Main!AQ119,8,1)</f>
        <v>I</v>
      </c>
      <c r="J348" s="19" t="str">
        <f>MID(Main!AQ119,9,1)</f>
        <v xml:space="preserve"> </v>
      </c>
      <c r="K348" s="19" t="str">
        <f>MID(Main!AQ119,10,1)</f>
        <v>V</v>
      </c>
      <c r="L348" s="19" t="str">
        <f>MID(Main!AQ119,11,1)</f>
        <v>E</v>
      </c>
      <c r="M348" s="19" t="str">
        <f>MID(Main!AQ119,12,1)</f>
        <v>N</v>
      </c>
      <c r="N348" s="19" t="str">
        <f>MID(Main!AQ119,13,1)</f>
        <v>K</v>
      </c>
      <c r="O348" s="19" t="str">
        <f>MID(Main!AQ119,14,1)</f>
        <v>A</v>
      </c>
      <c r="P348" s="19" t="str">
        <f>MID(Main!AQ119,15,1)</f>
        <v>T</v>
      </c>
      <c r="Q348" s="19" t="str">
        <f>MID(Main!AQ119,16,1)</f>
        <v>A</v>
      </c>
      <c r="R348" s="19" t="str">
        <f>MID(Main!AQ119,17,1)</f>
        <v>R</v>
      </c>
      <c r="S348" s="19" t="str">
        <f>MID(Main!AQ119,18,1)</f>
        <v>A</v>
      </c>
      <c r="T348" s="19" t="str">
        <f>MID(Main!AQ119,19,1)</f>
        <v>M</v>
      </c>
      <c r="U348" s="19" t="str">
        <f>MID(Main!AQ119,20,1)</f>
        <v>A</v>
      </c>
      <c r="V348" s="19" t="str">
        <f>MID(Main!AQ119,21,1)</f>
        <v>N</v>
      </c>
      <c r="W348" s="19" t="str">
        <f>MID(Main!AQ119,22,1)</f>
        <v>A</v>
      </c>
      <c r="X348" s="19" t="str">
        <f>MID(Main!AQ119,23,1)</f>
        <v>I</v>
      </c>
      <c r="Y348" s="19" t="str">
        <f>MID(Main!AQ119,24,1)</f>
        <v>A</v>
      </c>
      <c r="Z348" s="19" t="str">
        <f>MID(Main!AQ119,25,1)</f>
        <v>H</v>
      </c>
      <c r="AA348" s="19" t="str">
        <f>MID(Main!AQ119,26,1)</f>
        <v/>
      </c>
      <c r="AB348" s="19" t="str">
        <f>MID(Main!AQ119,27,1)</f>
        <v/>
      </c>
      <c r="AC348" s="19" t="str">
        <f>MID(Main!AQ119,28,1)</f>
        <v/>
      </c>
      <c r="AD348" s="19" t="str">
        <f>MID(Main!AQ119,29,1)</f>
        <v/>
      </c>
      <c r="AE348" s="19" t="str">
        <f>MID(Main!AQ119,30,1)</f>
        <v/>
      </c>
      <c r="AF348" s="19" t="str">
        <f>MID(Main!AQ119,31,1)</f>
        <v/>
      </c>
      <c r="AG348" s="19" t="str">
        <f>MID(Main!AQ119,32,1)</f>
        <v/>
      </c>
      <c r="AH348" s="19" t="str">
        <f>MID(Main!AQ119,33,1)</f>
        <v/>
      </c>
      <c r="AI348" s="19" t="str">
        <f>MID(Main!AQ119,34,1)</f>
        <v/>
      </c>
      <c r="AJ348" s="19" t="str">
        <f>MID(Main!AQ119,35,1)</f>
        <v/>
      </c>
      <c r="AK348" s="19" t="str">
        <f>MID(Main!AQ119,36,1)</f>
        <v/>
      </c>
      <c r="AL348" s="19" t="str">
        <f>MID(Main!AQ119,37,1)</f>
        <v/>
      </c>
      <c r="AM348" s="19" t="str">
        <f>MID(Main!AQ119,38,1)</f>
        <v/>
      </c>
      <c r="AN348" s="19" t="str">
        <f>MID(Main!AQ119,39,1)</f>
        <v/>
      </c>
      <c r="AO348" s="19" t="str">
        <f>MID(Main!AQ119,40,1)</f>
        <v/>
      </c>
      <c r="AP348" s="19" t="str">
        <f>MID(Main!AQ119,41,1)</f>
        <v/>
      </c>
      <c r="AQ348" s="19" t="str">
        <f>MID(Main!AQ119,42,1)</f>
        <v/>
      </c>
      <c r="AR348" s="195"/>
      <c r="AS348" s="195"/>
      <c r="AT348" s="195"/>
      <c r="AU348" s="195"/>
      <c r="AV348" s="195"/>
      <c r="AW348" s="195"/>
      <c r="AX348" s="195"/>
      <c r="AY348" s="195"/>
      <c r="AZ348" s="195"/>
      <c r="BA348" s="195"/>
      <c r="BB348" s="195"/>
      <c r="BC348" s="195"/>
      <c r="BD348" s="195"/>
      <c r="BE348" s="195"/>
      <c r="BF348" s="195"/>
      <c r="BG348" s="195"/>
      <c r="BH348" s="195"/>
      <c r="BI348" s="198"/>
    </row>
    <row r="349" spans="1:61" ht="15" customHeight="1">
      <c r="A349" s="202"/>
      <c r="B349" s="20" t="str">
        <f>MID(Main!AR119,1,1)</f>
        <v>O</v>
      </c>
      <c r="C349" s="20" t="str">
        <f>MID(Main!AR119,2,1)</f>
        <v>R</v>
      </c>
      <c r="D349" s="20" t="str">
        <f>MID(Main!AR119,3,1)</f>
        <v>U</v>
      </c>
      <c r="E349" s="20" t="str">
        <f>MID(Main!AR119,4,1)</f>
        <v>G</v>
      </c>
      <c r="F349" s="20" t="str">
        <f>MID(Main!AR119,5,1)</f>
        <v>A</v>
      </c>
      <c r="G349" s="20" t="str">
        <f>MID(Main!AR119,6,1)</f>
        <v>N</v>
      </c>
      <c r="H349" s="20" t="str">
        <f>MID(Main!AR119,7,1)</f>
        <v>T</v>
      </c>
      <c r="I349" s="20" t="str">
        <f>MID(Main!AR119,8,1)</f>
        <v>I</v>
      </c>
      <c r="J349" s="20" t="str">
        <f>MID(Main!AR119,9,1)</f>
        <v xml:space="preserve"> </v>
      </c>
      <c r="K349" s="20" t="str">
        <f>MID(Main!AR119,10,1)</f>
        <v>N</v>
      </c>
      <c r="L349" s="20" t="str">
        <f>MID(Main!AR119,11,1)</f>
        <v>A</v>
      </c>
      <c r="M349" s="20" t="str">
        <f>MID(Main!AR119,12,1)</f>
        <v>G</v>
      </c>
      <c r="N349" s="20" t="str">
        <f>MID(Main!AR119,13,1)</f>
        <v>A</v>
      </c>
      <c r="O349" s="20" t="str">
        <f>MID(Main!AR119,14,1)</f>
        <v>M</v>
      </c>
      <c r="P349" s="20" t="str">
        <f>MID(Main!AR119,15,1)</f>
        <v>A</v>
      </c>
      <c r="Q349" s="20" t="str">
        <f>MID(Main!AR119,16,1)</f>
        <v>N</v>
      </c>
      <c r="R349" s="20" t="str">
        <f>MID(Main!AR119,17,1)</f>
        <v>I</v>
      </c>
      <c r="S349" s="20" t="str">
        <f>MID(Main!AR119,18,1)</f>
        <v/>
      </c>
      <c r="T349" s="20" t="str">
        <f>MID(Main!AR119,19,1)</f>
        <v/>
      </c>
      <c r="U349" s="20" t="str">
        <f>MID(Main!AR119,20,1)</f>
        <v/>
      </c>
      <c r="V349" s="20" t="str">
        <f>MID(Main!AR119,21,1)</f>
        <v/>
      </c>
      <c r="W349" s="20" t="str">
        <f>MID(Main!AR119,22,1)</f>
        <v/>
      </c>
      <c r="X349" s="20" t="str">
        <f>MID(Main!AR119,23,1)</f>
        <v/>
      </c>
      <c r="Y349" s="20" t="str">
        <f>MID(Main!AR119,24,1)</f>
        <v/>
      </c>
      <c r="Z349" s="20" t="str">
        <f>MID(Main!AR119,25,1)</f>
        <v/>
      </c>
      <c r="AA349" s="20" t="str">
        <f>MID(Main!AR119,26,1)</f>
        <v/>
      </c>
      <c r="AB349" s="20" t="str">
        <f>MID(Main!AR119,27,1)</f>
        <v/>
      </c>
      <c r="AC349" s="20" t="str">
        <f>MID(Main!AR119,28,1)</f>
        <v/>
      </c>
      <c r="AD349" s="20" t="str">
        <f>MID(Main!AR119,29,1)</f>
        <v/>
      </c>
      <c r="AE349" s="20" t="str">
        <f>MID(Main!AR119,30,1)</f>
        <v/>
      </c>
      <c r="AF349" s="20" t="str">
        <f>MID(Main!AR119,31,1)</f>
        <v/>
      </c>
      <c r="AG349" s="20" t="str">
        <f>MID(Main!AR119,32,1)</f>
        <v/>
      </c>
      <c r="AH349" s="20" t="str">
        <f>MID(Main!AR119,33,1)</f>
        <v/>
      </c>
      <c r="AI349" s="20" t="str">
        <f>MID(Main!AR119,34,1)</f>
        <v/>
      </c>
      <c r="AJ349" s="20" t="str">
        <f>MID(Main!AR119,35,1)</f>
        <v/>
      </c>
      <c r="AK349" s="20" t="str">
        <f>MID(Main!AR119,36,1)</f>
        <v/>
      </c>
      <c r="AL349" s="20" t="str">
        <f>MID(Main!AR119,37,1)</f>
        <v/>
      </c>
      <c r="AM349" s="20" t="str">
        <f>MID(Main!AR119,38,1)</f>
        <v/>
      </c>
      <c r="AN349" s="20" t="str">
        <f>MID(Main!AR119,39,1)</f>
        <v/>
      </c>
      <c r="AO349" s="20" t="str">
        <f>MID(Main!AR119,40,1)</f>
        <v/>
      </c>
      <c r="AP349" s="20" t="str">
        <f>MID(Main!AR119,41,1)</f>
        <v/>
      </c>
      <c r="AQ349" s="20" t="str">
        <f>MID(Main!AR119,42,1)</f>
        <v/>
      </c>
      <c r="AR349" s="196"/>
      <c r="AS349" s="196"/>
      <c r="AT349" s="196"/>
      <c r="AU349" s="196"/>
      <c r="AV349" s="196"/>
      <c r="AW349" s="196"/>
      <c r="AX349" s="196"/>
      <c r="AY349" s="196"/>
      <c r="AZ349" s="196"/>
      <c r="BA349" s="196"/>
      <c r="BB349" s="196"/>
      <c r="BC349" s="196"/>
      <c r="BD349" s="196"/>
      <c r="BE349" s="196"/>
      <c r="BF349" s="196"/>
      <c r="BG349" s="196"/>
      <c r="BH349" s="196"/>
      <c r="BI349" s="199"/>
    </row>
    <row r="350" spans="1:61" ht="15" customHeight="1">
      <c r="A350" s="200">
        <f>IF(AR350="","",SUBTOTAL(103,$AR$8:AR350))</f>
        <v>115</v>
      </c>
      <c r="B350" s="18" t="str">
        <f>MID(Main!AP120,1,1)</f>
        <v>V</v>
      </c>
      <c r="C350" s="18" t="str">
        <f>MID(Main!AP120,2,1)</f>
        <v>E</v>
      </c>
      <c r="D350" s="18" t="str">
        <f>MID(Main!AP120,3,1)</f>
        <v>L</v>
      </c>
      <c r="E350" s="18" t="str">
        <f>MID(Main!AP120,4,1)</f>
        <v>U</v>
      </c>
      <c r="F350" s="18" t="str">
        <f>MID(Main!AP120,5,1)</f>
        <v>R</v>
      </c>
      <c r="G350" s="18" t="str">
        <f>MID(Main!AP120,6,1)</f>
        <v>U</v>
      </c>
      <c r="H350" s="18" t="str">
        <f>MID(Main!AP120,7,1)</f>
        <v xml:space="preserve"> </v>
      </c>
      <c r="I350" s="18" t="str">
        <f>MID(Main!AP120,8,1)</f>
        <v>S</v>
      </c>
      <c r="J350" s="18" t="str">
        <f>MID(Main!AP120,9,1)</f>
        <v>A</v>
      </c>
      <c r="K350" s="18" t="str">
        <f>MID(Main!AP120,10,1)</f>
        <v>R</v>
      </c>
      <c r="L350" s="18" t="str">
        <f>MID(Main!AP120,11,1)</f>
        <v>A</v>
      </c>
      <c r="M350" s="18" t="str">
        <f>MID(Main!AP120,12,1)</f>
        <v>T</v>
      </c>
      <c r="N350" s="18" t="str">
        <f>MID(Main!AP120,13,1)</f>
        <v>H</v>
      </c>
      <c r="O350" s="18" t="str">
        <f>MID(Main!AP120,14,1)</f>
        <v xml:space="preserve"> </v>
      </c>
      <c r="P350" s="18" t="str">
        <f>MID(Main!AP120,15,1)</f>
        <v>K</v>
      </c>
      <c r="Q350" s="18" t="str">
        <f>MID(Main!AP120,16,1)</f>
        <v>U</v>
      </c>
      <c r="R350" s="18" t="str">
        <f>MID(Main!AP120,17,1)</f>
        <v>M</v>
      </c>
      <c r="S350" s="18" t="str">
        <f>MID(Main!AP120,18,1)</f>
        <v>A</v>
      </c>
      <c r="T350" s="18" t="str">
        <f>MID(Main!AP120,19,1)</f>
        <v>R</v>
      </c>
      <c r="U350" s="18" t="str">
        <f>MID(Main!AP120,20,1)</f>
        <v/>
      </c>
      <c r="V350" s="18" t="str">
        <f>MID(Main!AP120,21,1)</f>
        <v/>
      </c>
      <c r="W350" s="18" t="str">
        <f>MID(Main!AP120,22,1)</f>
        <v/>
      </c>
      <c r="X350" s="18" t="str">
        <f>MID(Main!AP120,23,1)</f>
        <v/>
      </c>
      <c r="Y350" s="18" t="str">
        <f>MID(Main!AP120,24,1)</f>
        <v/>
      </c>
      <c r="Z350" s="18" t="str">
        <f>MID(Main!AP120,25,1)</f>
        <v/>
      </c>
      <c r="AA350" s="18" t="str">
        <f>MID(Main!AP120,26,1)</f>
        <v/>
      </c>
      <c r="AB350" s="18" t="str">
        <f>MID(Main!AP120,27,1)</f>
        <v/>
      </c>
      <c r="AC350" s="18" t="str">
        <f>MID(Main!AP120,28,1)</f>
        <v/>
      </c>
      <c r="AD350" s="18" t="str">
        <f>MID(Main!AP120,29,1)</f>
        <v/>
      </c>
      <c r="AE350" s="18" t="str">
        <f>MID(Main!AP120,30,1)</f>
        <v/>
      </c>
      <c r="AF350" s="18" t="str">
        <f>MID(Main!AP120,31,1)</f>
        <v/>
      </c>
      <c r="AG350" s="18" t="str">
        <f>MID(Main!AP120,32,1)</f>
        <v/>
      </c>
      <c r="AH350" s="18" t="str">
        <f>MID(Main!AP120,33,1)</f>
        <v/>
      </c>
      <c r="AI350" s="18" t="str">
        <f>MID(Main!AP120,34,1)</f>
        <v/>
      </c>
      <c r="AJ350" s="18" t="str">
        <f>MID(Main!AP120,35,1)</f>
        <v/>
      </c>
      <c r="AK350" s="18" t="str">
        <f>MID(Main!AP120,36,1)</f>
        <v/>
      </c>
      <c r="AL350" s="18" t="str">
        <f>MID(Main!AP120,37,1)</f>
        <v/>
      </c>
      <c r="AM350" s="18" t="str">
        <f>MID(Main!AP120,38,1)</f>
        <v/>
      </c>
      <c r="AN350" s="18" t="str">
        <f>MID(Main!AP120,39,1)</f>
        <v/>
      </c>
      <c r="AO350" s="18" t="str">
        <f>MID(Main!AP120,40,1)</f>
        <v/>
      </c>
      <c r="AP350" s="18" t="str">
        <f>MID(Main!AP120,41,1)</f>
        <v/>
      </c>
      <c r="AQ350" s="18" t="str">
        <f>MID(Main!AP120,42,1)</f>
        <v/>
      </c>
      <c r="AR350" s="194" t="str">
        <f>IF(Main!W120="","",Main!W120)</f>
        <v>B</v>
      </c>
      <c r="AS350" s="194" t="str">
        <f>IF(Main!X120="","",Main!X120)</f>
        <v/>
      </c>
      <c r="AT350" s="194" t="str">
        <f>IF(Main!Y120="","",Main!Y120)</f>
        <v/>
      </c>
      <c r="AU350" s="194" t="str">
        <f>IF(Main!Z120="","",Main!Z120)</f>
        <v>01</v>
      </c>
      <c r="AV350" s="194" t="str">
        <f>IF(Main!AA120="","",Main!AA120)</f>
        <v>07</v>
      </c>
      <c r="AW350" s="194" t="str">
        <f>IF(Main!AB120="","",Main!AB120)</f>
        <v>2103</v>
      </c>
      <c r="AX350" s="194" t="str">
        <f>IF(Main!AC120="","",Main!AC120)</f>
        <v>A</v>
      </c>
      <c r="AY350" s="194" t="str">
        <f>IF(Main!AD120="","",Main!AD120)</f>
        <v>01T</v>
      </c>
      <c r="AZ350" s="194" t="str">
        <f>IF(Main!AE120="","",Main!AE120)</f>
        <v>02T</v>
      </c>
      <c r="BA350" s="194" t="str">
        <f>IF(Main!AF120="","",Main!AF120)</f>
        <v>09H</v>
      </c>
      <c r="BB350" s="194" t="str">
        <f>IF(Main!AG120="","",Main!AG120)</f>
        <v>29E</v>
      </c>
      <c r="BC350" s="194" t="str">
        <f>IF(Main!AH120="","",Main!AH120)</f>
        <v>E</v>
      </c>
      <c r="BD350" s="194" t="str">
        <f>IF(Main!AI120="","",Main!AI120)</f>
        <v>15E</v>
      </c>
      <c r="BE350" s="194" t="str">
        <f>IF(Main!AJ120="","",Main!AJ120)</f>
        <v>19E</v>
      </c>
      <c r="BF350" s="194" t="str">
        <f>IF(Main!AK120="","",Main!AK120)</f>
        <v>21E</v>
      </c>
      <c r="BG350" s="194">
        <f>IF(Main!AL120="","",Main!AL120)</f>
        <v>6</v>
      </c>
      <c r="BH350" s="194" t="str">
        <f>IF(Main!AM120="","",Main!AM120)</f>
        <v/>
      </c>
      <c r="BI350" s="197" t="str">
        <f>IF(Main!AN120="","",Main!AN120)</f>
        <v>Fee Paid Rs: 125</v>
      </c>
    </row>
    <row r="351" spans="1:61" ht="15" customHeight="1">
      <c r="A351" s="201"/>
      <c r="B351" s="19" t="str">
        <f>MID(Main!AQ120,1,1)</f>
        <v>V</v>
      </c>
      <c r="C351" s="19" t="str">
        <f>MID(Main!AQ120,2,1)</f>
        <v>E</v>
      </c>
      <c r="D351" s="19" t="str">
        <f>MID(Main!AQ120,3,1)</f>
        <v>L</v>
      </c>
      <c r="E351" s="19" t="str">
        <f>MID(Main!AQ120,4,1)</f>
        <v>U</v>
      </c>
      <c r="F351" s="19" t="str">
        <f>MID(Main!AQ120,5,1)</f>
        <v>R</v>
      </c>
      <c r="G351" s="19" t="str">
        <f>MID(Main!AQ120,6,1)</f>
        <v>U</v>
      </c>
      <c r="H351" s="19" t="str">
        <f>MID(Main!AQ120,7,1)</f>
        <v xml:space="preserve"> </v>
      </c>
      <c r="I351" s="19" t="str">
        <f>MID(Main!AQ120,8,1)</f>
        <v>V</v>
      </c>
      <c r="J351" s="19" t="str">
        <f>MID(Main!AQ120,9,1)</f>
        <v>E</v>
      </c>
      <c r="K351" s="19" t="str">
        <f>MID(Main!AQ120,10,1)</f>
        <v>N</v>
      </c>
      <c r="L351" s="19" t="str">
        <f>MID(Main!AQ120,11,1)</f>
        <v>K</v>
      </c>
      <c r="M351" s="19" t="str">
        <f>MID(Main!AQ120,12,1)</f>
        <v>A</v>
      </c>
      <c r="N351" s="19" t="str">
        <f>MID(Main!AQ120,13,1)</f>
        <v>T</v>
      </c>
      <c r="O351" s="19" t="str">
        <f>MID(Main!AQ120,14,1)</f>
        <v>A</v>
      </c>
      <c r="P351" s="19" t="str">
        <f>MID(Main!AQ120,15,1)</f>
        <v>R</v>
      </c>
      <c r="Q351" s="19" t="str">
        <f>MID(Main!AQ120,16,1)</f>
        <v>A</v>
      </c>
      <c r="R351" s="19" t="str">
        <f>MID(Main!AQ120,17,1)</f>
        <v>M</v>
      </c>
      <c r="S351" s="19" t="str">
        <f>MID(Main!AQ120,18,1)</f>
        <v>A</v>
      </c>
      <c r="T351" s="19" t="str">
        <f>MID(Main!AQ120,19,1)</f>
        <v>N</v>
      </c>
      <c r="U351" s="19" t="str">
        <f>MID(Main!AQ120,20,1)</f>
        <v>A</v>
      </c>
      <c r="V351" s="19" t="str">
        <f>MID(Main!AQ120,21,1)</f>
        <v>I</v>
      </c>
      <c r="W351" s="19" t="str">
        <f>MID(Main!AQ120,22,1)</f>
        <v>A</v>
      </c>
      <c r="X351" s="19" t="str">
        <f>MID(Main!AQ120,23,1)</f>
        <v>H</v>
      </c>
      <c r="Y351" s="19" t="str">
        <f>MID(Main!AQ120,24,1)</f>
        <v/>
      </c>
      <c r="Z351" s="19" t="str">
        <f>MID(Main!AQ120,25,1)</f>
        <v/>
      </c>
      <c r="AA351" s="19" t="str">
        <f>MID(Main!AQ120,26,1)</f>
        <v/>
      </c>
      <c r="AB351" s="19" t="str">
        <f>MID(Main!AQ120,27,1)</f>
        <v/>
      </c>
      <c r="AC351" s="19" t="str">
        <f>MID(Main!AQ120,28,1)</f>
        <v/>
      </c>
      <c r="AD351" s="19" t="str">
        <f>MID(Main!AQ120,29,1)</f>
        <v/>
      </c>
      <c r="AE351" s="19" t="str">
        <f>MID(Main!AQ120,30,1)</f>
        <v/>
      </c>
      <c r="AF351" s="19" t="str">
        <f>MID(Main!AQ120,31,1)</f>
        <v/>
      </c>
      <c r="AG351" s="19" t="str">
        <f>MID(Main!AQ120,32,1)</f>
        <v/>
      </c>
      <c r="AH351" s="19" t="str">
        <f>MID(Main!AQ120,33,1)</f>
        <v/>
      </c>
      <c r="AI351" s="19" t="str">
        <f>MID(Main!AQ120,34,1)</f>
        <v/>
      </c>
      <c r="AJ351" s="19" t="str">
        <f>MID(Main!AQ120,35,1)</f>
        <v/>
      </c>
      <c r="AK351" s="19" t="str">
        <f>MID(Main!AQ120,36,1)</f>
        <v/>
      </c>
      <c r="AL351" s="19" t="str">
        <f>MID(Main!AQ120,37,1)</f>
        <v/>
      </c>
      <c r="AM351" s="19" t="str">
        <f>MID(Main!AQ120,38,1)</f>
        <v/>
      </c>
      <c r="AN351" s="19" t="str">
        <f>MID(Main!AQ120,39,1)</f>
        <v/>
      </c>
      <c r="AO351" s="19" t="str">
        <f>MID(Main!AQ120,40,1)</f>
        <v/>
      </c>
      <c r="AP351" s="19" t="str">
        <f>MID(Main!AQ120,41,1)</f>
        <v/>
      </c>
      <c r="AQ351" s="19" t="str">
        <f>MID(Main!AQ120,42,1)</f>
        <v/>
      </c>
      <c r="AR351" s="195"/>
      <c r="AS351" s="195"/>
      <c r="AT351" s="195"/>
      <c r="AU351" s="195"/>
      <c r="AV351" s="195"/>
      <c r="AW351" s="195"/>
      <c r="AX351" s="195"/>
      <c r="AY351" s="195"/>
      <c r="AZ351" s="195"/>
      <c r="BA351" s="195"/>
      <c r="BB351" s="195"/>
      <c r="BC351" s="195"/>
      <c r="BD351" s="195"/>
      <c r="BE351" s="195"/>
      <c r="BF351" s="195"/>
      <c r="BG351" s="195"/>
      <c r="BH351" s="195"/>
      <c r="BI351" s="198"/>
    </row>
    <row r="352" spans="1:61" ht="15" customHeight="1">
      <c r="A352" s="202"/>
      <c r="B352" s="20" t="str">
        <f>MID(Main!AR120,1,1)</f>
        <v>V</v>
      </c>
      <c r="C352" s="20" t="str">
        <f>MID(Main!AR120,2,1)</f>
        <v>E</v>
      </c>
      <c r="D352" s="20" t="str">
        <f>MID(Main!AR120,3,1)</f>
        <v>L</v>
      </c>
      <c r="E352" s="20" t="str">
        <f>MID(Main!AR120,4,1)</f>
        <v>U</v>
      </c>
      <c r="F352" s="20" t="str">
        <f>MID(Main!AR120,5,1)</f>
        <v>R</v>
      </c>
      <c r="G352" s="20" t="str">
        <f>MID(Main!AR120,6,1)</f>
        <v>U</v>
      </c>
      <c r="H352" s="20" t="str">
        <f>MID(Main!AR120,7,1)</f>
        <v xml:space="preserve"> </v>
      </c>
      <c r="I352" s="20" t="str">
        <f>MID(Main!AR120,8,1)</f>
        <v>N</v>
      </c>
      <c r="J352" s="20" t="str">
        <f>MID(Main!AR120,9,1)</f>
        <v>A</v>
      </c>
      <c r="K352" s="20" t="str">
        <f>MID(Main!AR120,10,1)</f>
        <v>G</v>
      </c>
      <c r="L352" s="20" t="str">
        <f>MID(Main!AR120,11,1)</f>
        <v>A</v>
      </c>
      <c r="M352" s="20" t="str">
        <f>MID(Main!AR120,12,1)</f>
        <v>M</v>
      </c>
      <c r="N352" s="20" t="str">
        <f>MID(Main!AR120,13,1)</f>
        <v>A</v>
      </c>
      <c r="O352" s="20" t="str">
        <f>MID(Main!AR120,14,1)</f>
        <v>N</v>
      </c>
      <c r="P352" s="20" t="str">
        <f>MID(Main!AR120,15,1)</f>
        <v>I</v>
      </c>
      <c r="Q352" s="20" t="str">
        <f>MID(Main!AR120,16,1)</f>
        <v/>
      </c>
      <c r="R352" s="20" t="str">
        <f>MID(Main!AR120,17,1)</f>
        <v/>
      </c>
      <c r="S352" s="20" t="str">
        <f>MID(Main!AR120,18,1)</f>
        <v/>
      </c>
      <c r="T352" s="20" t="str">
        <f>MID(Main!AR120,19,1)</f>
        <v/>
      </c>
      <c r="U352" s="20" t="str">
        <f>MID(Main!AR120,20,1)</f>
        <v/>
      </c>
      <c r="V352" s="20" t="str">
        <f>MID(Main!AR120,21,1)</f>
        <v/>
      </c>
      <c r="W352" s="20" t="str">
        <f>MID(Main!AR120,22,1)</f>
        <v/>
      </c>
      <c r="X352" s="20" t="str">
        <f>MID(Main!AR120,23,1)</f>
        <v/>
      </c>
      <c r="Y352" s="20" t="str">
        <f>MID(Main!AR120,24,1)</f>
        <v/>
      </c>
      <c r="Z352" s="20" t="str">
        <f>MID(Main!AR120,25,1)</f>
        <v/>
      </c>
      <c r="AA352" s="20" t="str">
        <f>MID(Main!AR120,26,1)</f>
        <v/>
      </c>
      <c r="AB352" s="20" t="str">
        <f>MID(Main!AR120,27,1)</f>
        <v/>
      </c>
      <c r="AC352" s="20" t="str">
        <f>MID(Main!AR120,28,1)</f>
        <v/>
      </c>
      <c r="AD352" s="20" t="str">
        <f>MID(Main!AR120,29,1)</f>
        <v/>
      </c>
      <c r="AE352" s="20" t="str">
        <f>MID(Main!AR120,30,1)</f>
        <v/>
      </c>
      <c r="AF352" s="20" t="str">
        <f>MID(Main!AR120,31,1)</f>
        <v/>
      </c>
      <c r="AG352" s="20" t="str">
        <f>MID(Main!AR120,32,1)</f>
        <v/>
      </c>
      <c r="AH352" s="20" t="str">
        <f>MID(Main!AR120,33,1)</f>
        <v/>
      </c>
      <c r="AI352" s="20" t="str">
        <f>MID(Main!AR120,34,1)</f>
        <v/>
      </c>
      <c r="AJ352" s="20" t="str">
        <f>MID(Main!AR120,35,1)</f>
        <v/>
      </c>
      <c r="AK352" s="20" t="str">
        <f>MID(Main!AR120,36,1)</f>
        <v/>
      </c>
      <c r="AL352" s="20" t="str">
        <f>MID(Main!AR120,37,1)</f>
        <v/>
      </c>
      <c r="AM352" s="20" t="str">
        <f>MID(Main!AR120,38,1)</f>
        <v/>
      </c>
      <c r="AN352" s="20" t="str">
        <f>MID(Main!AR120,39,1)</f>
        <v/>
      </c>
      <c r="AO352" s="20" t="str">
        <f>MID(Main!AR120,40,1)</f>
        <v/>
      </c>
      <c r="AP352" s="20" t="str">
        <f>MID(Main!AR120,41,1)</f>
        <v/>
      </c>
      <c r="AQ352" s="20" t="str">
        <f>MID(Main!AR120,42,1)</f>
        <v/>
      </c>
      <c r="AR352" s="196"/>
      <c r="AS352" s="196"/>
      <c r="AT352" s="196"/>
      <c r="AU352" s="196"/>
      <c r="AV352" s="196"/>
      <c r="AW352" s="196"/>
      <c r="AX352" s="196"/>
      <c r="AY352" s="196"/>
      <c r="AZ352" s="196"/>
      <c r="BA352" s="196"/>
      <c r="BB352" s="196"/>
      <c r="BC352" s="196"/>
      <c r="BD352" s="196"/>
      <c r="BE352" s="196"/>
      <c r="BF352" s="196"/>
      <c r="BG352" s="196"/>
      <c r="BH352" s="196"/>
      <c r="BI352" s="199"/>
    </row>
    <row r="353" spans="1:61" ht="15" customHeight="1">
      <c r="A353" s="200">
        <f>IF(AR353="","",SUBTOTAL(103,$AR$8:AR353))</f>
        <v>116</v>
      </c>
      <c r="B353" s="18" t="str">
        <f>MID(Main!AP121,1,1)</f>
        <v>V</v>
      </c>
      <c r="C353" s="18" t="str">
        <f>MID(Main!AP121,2,1)</f>
        <v>I</v>
      </c>
      <c r="D353" s="18" t="str">
        <f>MID(Main!AP121,3,1)</f>
        <v>N</v>
      </c>
      <c r="E353" s="18" t="str">
        <f>MID(Main!AP121,4,1)</f>
        <v>U</v>
      </c>
      <c r="F353" s="18" t="str">
        <f>MID(Main!AP121,5,1)</f>
        <v>K</v>
      </c>
      <c r="G353" s="18" t="str">
        <f>MID(Main!AP121,6,1)</f>
        <v>U</v>
      </c>
      <c r="H353" s="18" t="str">
        <f>MID(Main!AP121,7,1)</f>
        <v>R</v>
      </c>
      <c r="I353" s="18" t="str">
        <f>MID(Main!AP121,8,1)</f>
        <v>T</v>
      </c>
      <c r="J353" s="18" t="str">
        <f>MID(Main!AP121,9,1)</f>
        <v>H</v>
      </c>
      <c r="K353" s="18" t="str">
        <f>MID(Main!AP121,10,1)</f>
        <v>I</v>
      </c>
      <c r="L353" s="18" t="str">
        <f>MID(Main!AP121,11,1)</f>
        <v xml:space="preserve"> </v>
      </c>
      <c r="M353" s="18" t="str">
        <f>MID(Main!AP121,12,1)</f>
        <v>S</v>
      </c>
      <c r="N353" s="18" t="str">
        <f>MID(Main!AP121,13,1)</f>
        <v>A</v>
      </c>
      <c r="O353" s="18" t="str">
        <f>MID(Main!AP121,14,1)</f>
        <v>T</v>
      </c>
      <c r="P353" s="18" t="str">
        <f>MID(Main!AP121,15,1)</f>
        <v>H</v>
      </c>
      <c r="Q353" s="18" t="str">
        <f>MID(Main!AP121,16,1)</f>
        <v>I</v>
      </c>
      <c r="R353" s="18" t="str">
        <f>MID(Main!AP121,17,1)</f>
        <v>S</v>
      </c>
      <c r="S353" s="18" t="str">
        <f>MID(Main!AP121,18,1)</f>
        <v>H</v>
      </c>
      <c r="T353" s="18" t="str">
        <f>MID(Main!AP121,19,1)</f>
        <v xml:space="preserve"> </v>
      </c>
      <c r="U353" s="18" t="str">
        <f>MID(Main!AP121,20,1)</f>
        <v>K</v>
      </c>
      <c r="V353" s="18" t="str">
        <f>MID(Main!AP121,21,1)</f>
        <v>U</v>
      </c>
      <c r="W353" s="18" t="str">
        <f>MID(Main!AP121,22,1)</f>
        <v>M</v>
      </c>
      <c r="X353" s="18" t="str">
        <f>MID(Main!AP121,23,1)</f>
        <v>A</v>
      </c>
      <c r="Y353" s="18" t="str">
        <f>MID(Main!AP121,24,1)</f>
        <v>R</v>
      </c>
      <c r="Z353" s="18" t="str">
        <f>MID(Main!AP121,25,1)</f>
        <v/>
      </c>
      <c r="AA353" s="18" t="str">
        <f>MID(Main!AP121,26,1)</f>
        <v/>
      </c>
      <c r="AB353" s="18" t="str">
        <f>MID(Main!AP121,27,1)</f>
        <v/>
      </c>
      <c r="AC353" s="18" t="str">
        <f>MID(Main!AP121,28,1)</f>
        <v/>
      </c>
      <c r="AD353" s="18" t="str">
        <f>MID(Main!AP121,29,1)</f>
        <v/>
      </c>
      <c r="AE353" s="18" t="str">
        <f>MID(Main!AP121,30,1)</f>
        <v/>
      </c>
      <c r="AF353" s="18" t="str">
        <f>MID(Main!AP121,31,1)</f>
        <v/>
      </c>
      <c r="AG353" s="18" t="str">
        <f>MID(Main!AP121,32,1)</f>
        <v/>
      </c>
      <c r="AH353" s="18" t="str">
        <f>MID(Main!AP121,33,1)</f>
        <v/>
      </c>
      <c r="AI353" s="18" t="str">
        <f>MID(Main!AP121,34,1)</f>
        <v/>
      </c>
      <c r="AJ353" s="18" t="str">
        <f>MID(Main!AP121,35,1)</f>
        <v/>
      </c>
      <c r="AK353" s="18" t="str">
        <f>MID(Main!AP121,36,1)</f>
        <v/>
      </c>
      <c r="AL353" s="18" t="str">
        <f>MID(Main!AP121,37,1)</f>
        <v/>
      </c>
      <c r="AM353" s="18" t="str">
        <f>MID(Main!AP121,38,1)</f>
        <v/>
      </c>
      <c r="AN353" s="18" t="str">
        <f>MID(Main!AP121,39,1)</f>
        <v/>
      </c>
      <c r="AO353" s="18" t="str">
        <f>MID(Main!AP121,40,1)</f>
        <v/>
      </c>
      <c r="AP353" s="18" t="str">
        <f>MID(Main!AP121,41,1)</f>
        <v/>
      </c>
      <c r="AQ353" s="18" t="str">
        <f>MID(Main!AP121,42,1)</f>
        <v/>
      </c>
      <c r="AR353" s="194" t="str">
        <f>IF(Main!W121="","",Main!W121)</f>
        <v>B</v>
      </c>
      <c r="AS353" s="194" t="str">
        <f>IF(Main!X121="","",Main!X121)</f>
        <v/>
      </c>
      <c r="AT353" s="194" t="str">
        <f>IF(Main!Y121="","",Main!Y121)</f>
        <v/>
      </c>
      <c r="AU353" s="194" t="str">
        <f>IF(Main!Z121="","",Main!Z121)</f>
        <v>01</v>
      </c>
      <c r="AV353" s="194" t="str">
        <f>IF(Main!AA121="","",Main!AA121)</f>
        <v>07</v>
      </c>
      <c r="AW353" s="194" t="str">
        <f>IF(Main!AB121="","",Main!AB121)</f>
        <v>2104</v>
      </c>
      <c r="AX353" s="194" t="str">
        <f>IF(Main!AC121="","",Main!AC121)</f>
        <v>A</v>
      </c>
      <c r="AY353" s="194" t="str">
        <f>IF(Main!AD121="","",Main!AD121)</f>
        <v>01T</v>
      </c>
      <c r="AZ353" s="194" t="str">
        <f>IF(Main!AE121="","",Main!AE121)</f>
        <v>02T</v>
      </c>
      <c r="BA353" s="194" t="str">
        <f>IF(Main!AF121="","",Main!AF121)</f>
        <v>09H</v>
      </c>
      <c r="BB353" s="194" t="str">
        <f>IF(Main!AG121="","",Main!AG121)</f>
        <v>29E</v>
      </c>
      <c r="BC353" s="194" t="str">
        <f>IF(Main!AH121="","",Main!AH121)</f>
        <v>E</v>
      </c>
      <c r="BD353" s="194" t="str">
        <f>IF(Main!AI121="","",Main!AI121)</f>
        <v>15E</v>
      </c>
      <c r="BE353" s="194" t="str">
        <f>IF(Main!AJ121="","",Main!AJ121)</f>
        <v>19E</v>
      </c>
      <c r="BF353" s="194" t="str">
        <f>IF(Main!AK121="","",Main!AK121)</f>
        <v>21E</v>
      </c>
      <c r="BG353" s="194">
        <f>IF(Main!AL121="","",Main!AL121)</f>
        <v>6</v>
      </c>
      <c r="BH353" s="194" t="str">
        <f>IF(Main!AM121="","",Main!AM121)</f>
        <v/>
      </c>
      <c r="BI353" s="197" t="str">
        <f>IF(Main!AN121="","",Main!AN121)</f>
        <v>Fee Paid Rs: 125</v>
      </c>
    </row>
    <row r="354" spans="1:61" ht="15" customHeight="1">
      <c r="A354" s="201"/>
      <c r="B354" s="19" t="str">
        <f>MID(Main!AQ121,1,1)</f>
        <v>V</v>
      </c>
      <c r="C354" s="19" t="str">
        <f>MID(Main!AQ121,2,1)</f>
        <v>I</v>
      </c>
      <c r="D354" s="19" t="str">
        <f>MID(Main!AQ121,3,1)</f>
        <v>N</v>
      </c>
      <c r="E354" s="19" t="str">
        <f>MID(Main!AQ121,4,1)</f>
        <v>U</v>
      </c>
      <c r="F354" s="19" t="str">
        <f>MID(Main!AQ121,5,1)</f>
        <v>K</v>
      </c>
      <c r="G354" s="19" t="str">
        <f>MID(Main!AQ121,6,1)</f>
        <v>U</v>
      </c>
      <c r="H354" s="19" t="str">
        <f>MID(Main!AQ121,7,1)</f>
        <v>R</v>
      </c>
      <c r="I354" s="19" t="str">
        <f>MID(Main!AQ121,8,1)</f>
        <v>T</v>
      </c>
      <c r="J354" s="19" t="str">
        <f>MID(Main!AQ121,9,1)</f>
        <v>H</v>
      </c>
      <c r="K354" s="19" t="str">
        <f>MID(Main!AQ121,10,1)</f>
        <v>I</v>
      </c>
      <c r="L354" s="19" t="str">
        <f>MID(Main!AQ121,11,1)</f>
        <v xml:space="preserve"> </v>
      </c>
      <c r="M354" s="19" t="str">
        <f>MID(Main!AQ121,12,1)</f>
        <v>V</v>
      </c>
      <c r="N354" s="19" t="str">
        <f>MID(Main!AQ121,13,1)</f>
        <v>E</v>
      </c>
      <c r="O354" s="19" t="str">
        <f>MID(Main!AQ121,14,1)</f>
        <v>N</v>
      </c>
      <c r="P354" s="19" t="str">
        <f>MID(Main!AQ121,15,1)</f>
        <v>K</v>
      </c>
      <c r="Q354" s="19" t="str">
        <f>MID(Main!AQ121,16,1)</f>
        <v>A</v>
      </c>
      <c r="R354" s="19" t="str">
        <f>MID(Main!AQ121,17,1)</f>
        <v>T</v>
      </c>
      <c r="S354" s="19" t="str">
        <f>MID(Main!AQ121,18,1)</f>
        <v>A</v>
      </c>
      <c r="T354" s="19" t="str">
        <f>MID(Main!AQ121,19,1)</f>
        <v>R</v>
      </c>
      <c r="U354" s="19" t="str">
        <f>MID(Main!AQ121,20,1)</f>
        <v>A</v>
      </c>
      <c r="V354" s="19" t="str">
        <f>MID(Main!AQ121,21,1)</f>
        <v>M</v>
      </c>
      <c r="W354" s="19" t="str">
        <f>MID(Main!AQ121,22,1)</f>
        <v>A</v>
      </c>
      <c r="X354" s="19" t="str">
        <f>MID(Main!AQ121,23,1)</f>
        <v>N</v>
      </c>
      <c r="Y354" s="19" t="str">
        <f>MID(Main!AQ121,24,1)</f>
        <v>A</v>
      </c>
      <c r="Z354" s="19" t="str">
        <f>MID(Main!AQ121,25,1)</f>
        <v>I</v>
      </c>
      <c r="AA354" s="19" t="str">
        <f>MID(Main!AQ121,26,1)</f>
        <v>A</v>
      </c>
      <c r="AB354" s="19" t="str">
        <f>MID(Main!AQ121,27,1)</f>
        <v>H</v>
      </c>
      <c r="AC354" s="19" t="str">
        <f>MID(Main!AQ121,28,1)</f>
        <v/>
      </c>
      <c r="AD354" s="19" t="str">
        <f>MID(Main!AQ121,29,1)</f>
        <v/>
      </c>
      <c r="AE354" s="19" t="str">
        <f>MID(Main!AQ121,30,1)</f>
        <v/>
      </c>
      <c r="AF354" s="19" t="str">
        <f>MID(Main!AQ121,31,1)</f>
        <v/>
      </c>
      <c r="AG354" s="19" t="str">
        <f>MID(Main!AQ121,32,1)</f>
        <v/>
      </c>
      <c r="AH354" s="19" t="str">
        <f>MID(Main!AQ121,33,1)</f>
        <v/>
      </c>
      <c r="AI354" s="19" t="str">
        <f>MID(Main!AQ121,34,1)</f>
        <v/>
      </c>
      <c r="AJ354" s="19" t="str">
        <f>MID(Main!AQ121,35,1)</f>
        <v/>
      </c>
      <c r="AK354" s="19" t="str">
        <f>MID(Main!AQ121,36,1)</f>
        <v/>
      </c>
      <c r="AL354" s="19" t="str">
        <f>MID(Main!AQ121,37,1)</f>
        <v/>
      </c>
      <c r="AM354" s="19" t="str">
        <f>MID(Main!AQ121,38,1)</f>
        <v/>
      </c>
      <c r="AN354" s="19" t="str">
        <f>MID(Main!AQ121,39,1)</f>
        <v/>
      </c>
      <c r="AO354" s="19" t="str">
        <f>MID(Main!AQ121,40,1)</f>
        <v/>
      </c>
      <c r="AP354" s="19" t="str">
        <f>MID(Main!AQ121,41,1)</f>
        <v/>
      </c>
      <c r="AQ354" s="19" t="str">
        <f>MID(Main!AQ121,42,1)</f>
        <v/>
      </c>
      <c r="AR354" s="195"/>
      <c r="AS354" s="195"/>
      <c r="AT354" s="195"/>
      <c r="AU354" s="195"/>
      <c r="AV354" s="195"/>
      <c r="AW354" s="195"/>
      <c r="AX354" s="195"/>
      <c r="AY354" s="195"/>
      <c r="AZ354" s="195"/>
      <c r="BA354" s="195"/>
      <c r="BB354" s="195"/>
      <c r="BC354" s="195"/>
      <c r="BD354" s="195"/>
      <c r="BE354" s="195"/>
      <c r="BF354" s="195"/>
      <c r="BG354" s="195"/>
      <c r="BH354" s="195"/>
      <c r="BI354" s="198"/>
    </row>
    <row r="355" spans="1:61" ht="15" customHeight="1">
      <c r="A355" s="202"/>
      <c r="B355" s="20" t="str">
        <f>MID(Main!AR121,1,1)</f>
        <v>V</v>
      </c>
      <c r="C355" s="20" t="str">
        <f>MID(Main!AR121,2,1)</f>
        <v>I</v>
      </c>
      <c r="D355" s="20" t="str">
        <f>MID(Main!AR121,3,1)</f>
        <v>N</v>
      </c>
      <c r="E355" s="20" t="str">
        <f>MID(Main!AR121,4,1)</f>
        <v>U</v>
      </c>
      <c r="F355" s="20" t="str">
        <f>MID(Main!AR121,5,1)</f>
        <v>K</v>
      </c>
      <c r="G355" s="20" t="str">
        <f>MID(Main!AR121,6,1)</f>
        <v>U</v>
      </c>
      <c r="H355" s="20" t="str">
        <f>MID(Main!AR121,7,1)</f>
        <v>R</v>
      </c>
      <c r="I355" s="20" t="str">
        <f>MID(Main!AR121,8,1)</f>
        <v>T</v>
      </c>
      <c r="J355" s="20" t="str">
        <f>MID(Main!AR121,9,1)</f>
        <v>H</v>
      </c>
      <c r="K355" s="20" t="str">
        <f>MID(Main!AR121,10,1)</f>
        <v>I</v>
      </c>
      <c r="L355" s="20" t="str">
        <f>MID(Main!AR121,11,1)</f>
        <v xml:space="preserve"> </v>
      </c>
      <c r="M355" s="20" t="str">
        <f>MID(Main!AR121,12,1)</f>
        <v>N</v>
      </c>
      <c r="N355" s="20" t="str">
        <f>MID(Main!AR121,13,1)</f>
        <v>A</v>
      </c>
      <c r="O355" s="20" t="str">
        <f>MID(Main!AR121,14,1)</f>
        <v>G</v>
      </c>
      <c r="P355" s="20" t="str">
        <f>MID(Main!AR121,15,1)</f>
        <v>A</v>
      </c>
      <c r="Q355" s="20" t="str">
        <f>MID(Main!AR121,16,1)</f>
        <v>M</v>
      </c>
      <c r="R355" s="20" t="str">
        <f>MID(Main!AR121,17,1)</f>
        <v>A</v>
      </c>
      <c r="S355" s="20" t="str">
        <f>MID(Main!AR121,18,1)</f>
        <v>N</v>
      </c>
      <c r="T355" s="20" t="str">
        <f>MID(Main!AR121,19,1)</f>
        <v>I</v>
      </c>
      <c r="U355" s="20" t="str">
        <f>MID(Main!AR121,20,1)</f>
        <v/>
      </c>
      <c r="V355" s="20" t="str">
        <f>MID(Main!AR121,21,1)</f>
        <v/>
      </c>
      <c r="W355" s="20" t="str">
        <f>MID(Main!AR121,22,1)</f>
        <v/>
      </c>
      <c r="X355" s="20" t="str">
        <f>MID(Main!AR121,23,1)</f>
        <v/>
      </c>
      <c r="Y355" s="20" t="str">
        <f>MID(Main!AR121,24,1)</f>
        <v/>
      </c>
      <c r="Z355" s="20" t="str">
        <f>MID(Main!AR121,25,1)</f>
        <v/>
      </c>
      <c r="AA355" s="20" t="str">
        <f>MID(Main!AR121,26,1)</f>
        <v/>
      </c>
      <c r="AB355" s="20" t="str">
        <f>MID(Main!AR121,27,1)</f>
        <v/>
      </c>
      <c r="AC355" s="20" t="str">
        <f>MID(Main!AR121,28,1)</f>
        <v/>
      </c>
      <c r="AD355" s="20" t="str">
        <f>MID(Main!AR121,29,1)</f>
        <v/>
      </c>
      <c r="AE355" s="20" t="str">
        <f>MID(Main!AR121,30,1)</f>
        <v/>
      </c>
      <c r="AF355" s="20" t="str">
        <f>MID(Main!AR121,31,1)</f>
        <v/>
      </c>
      <c r="AG355" s="20" t="str">
        <f>MID(Main!AR121,32,1)</f>
        <v/>
      </c>
      <c r="AH355" s="20" t="str">
        <f>MID(Main!AR121,33,1)</f>
        <v/>
      </c>
      <c r="AI355" s="20" t="str">
        <f>MID(Main!AR121,34,1)</f>
        <v/>
      </c>
      <c r="AJ355" s="20" t="str">
        <f>MID(Main!AR121,35,1)</f>
        <v/>
      </c>
      <c r="AK355" s="20" t="str">
        <f>MID(Main!AR121,36,1)</f>
        <v/>
      </c>
      <c r="AL355" s="20" t="str">
        <f>MID(Main!AR121,37,1)</f>
        <v/>
      </c>
      <c r="AM355" s="20" t="str">
        <f>MID(Main!AR121,38,1)</f>
        <v/>
      </c>
      <c r="AN355" s="20" t="str">
        <f>MID(Main!AR121,39,1)</f>
        <v/>
      </c>
      <c r="AO355" s="20" t="str">
        <f>MID(Main!AR121,40,1)</f>
        <v/>
      </c>
      <c r="AP355" s="20" t="str">
        <f>MID(Main!AR121,41,1)</f>
        <v/>
      </c>
      <c r="AQ355" s="20" t="str">
        <f>MID(Main!AR121,42,1)</f>
        <v/>
      </c>
      <c r="AR355" s="196"/>
      <c r="AS355" s="196"/>
      <c r="AT355" s="196"/>
      <c r="AU355" s="196"/>
      <c r="AV355" s="196"/>
      <c r="AW355" s="196"/>
      <c r="AX355" s="196"/>
      <c r="AY355" s="196"/>
      <c r="AZ355" s="196"/>
      <c r="BA355" s="196"/>
      <c r="BB355" s="196"/>
      <c r="BC355" s="196"/>
      <c r="BD355" s="196"/>
      <c r="BE355" s="196"/>
      <c r="BF355" s="196"/>
      <c r="BG355" s="196"/>
      <c r="BH355" s="196"/>
      <c r="BI355" s="199"/>
    </row>
    <row r="356" spans="1:61" ht="15" customHeight="1">
      <c r="A356" s="200">
        <f>IF(AR356="","",SUBTOTAL(103,$AR$8:AR356))</f>
        <v>117</v>
      </c>
      <c r="B356" s="18" t="str">
        <f>MID(Main!AP122,1,1)</f>
        <v>S</v>
      </c>
      <c r="C356" s="18" t="str">
        <f>MID(Main!AP122,2,1)</f>
        <v>Y</v>
      </c>
      <c r="D356" s="18" t="str">
        <f>MID(Main!AP122,3,1)</f>
        <v>E</v>
      </c>
      <c r="E356" s="18" t="str">
        <f>MID(Main!AP122,4,1)</f>
        <v>D</v>
      </c>
      <c r="F356" s="18" t="str">
        <f>MID(Main!AP122,5,1)</f>
        <v xml:space="preserve"> </v>
      </c>
      <c r="G356" s="18" t="str">
        <f>MID(Main!AP122,6,1)</f>
        <v>S</v>
      </c>
      <c r="H356" s="18" t="str">
        <f>MID(Main!AP122,7,1)</f>
        <v>A</v>
      </c>
      <c r="I356" s="18" t="str">
        <f>MID(Main!AP122,8,1)</f>
        <v>Z</v>
      </c>
      <c r="J356" s="18" t="str">
        <f>MID(Main!AP122,9,1)</f>
        <v>E</v>
      </c>
      <c r="K356" s="18" t="str">
        <f>MID(Main!AP122,10,1)</f>
        <v>E</v>
      </c>
      <c r="L356" s="18" t="str">
        <f>MID(Main!AP122,11,1)</f>
        <v>D</v>
      </c>
      <c r="M356" s="18" t="str">
        <f>MID(Main!AP122,12,1)</f>
        <v/>
      </c>
      <c r="N356" s="18" t="str">
        <f>MID(Main!AP122,13,1)</f>
        <v/>
      </c>
      <c r="O356" s="18" t="str">
        <f>MID(Main!AP122,14,1)</f>
        <v/>
      </c>
      <c r="P356" s="18" t="str">
        <f>MID(Main!AP122,15,1)</f>
        <v/>
      </c>
      <c r="Q356" s="18" t="str">
        <f>MID(Main!AP122,16,1)</f>
        <v/>
      </c>
      <c r="R356" s="18" t="str">
        <f>MID(Main!AP122,17,1)</f>
        <v/>
      </c>
      <c r="S356" s="18" t="str">
        <f>MID(Main!AP122,18,1)</f>
        <v/>
      </c>
      <c r="T356" s="18" t="str">
        <f>MID(Main!AP122,19,1)</f>
        <v/>
      </c>
      <c r="U356" s="18" t="str">
        <f>MID(Main!AP122,20,1)</f>
        <v/>
      </c>
      <c r="V356" s="18" t="str">
        <f>MID(Main!AP122,21,1)</f>
        <v/>
      </c>
      <c r="W356" s="18" t="str">
        <f>MID(Main!AP122,22,1)</f>
        <v/>
      </c>
      <c r="X356" s="18" t="str">
        <f>MID(Main!AP122,23,1)</f>
        <v/>
      </c>
      <c r="Y356" s="18" t="str">
        <f>MID(Main!AP122,24,1)</f>
        <v/>
      </c>
      <c r="Z356" s="18" t="str">
        <f>MID(Main!AP122,25,1)</f>
        <v/>
      </c>
      <c r="AA356" s="18" t="str">
        <f>MID(Main!AP122,26,1)</f>
        <v/>
      </c>
      <c r="AB356" s="18" t="str">
        <f>MID(Main!AP122,27,1)</f>
        <v/>
      </c>
      <c r="AC356" s="18" t="str">
        <f>MID(Main!AP122,28,1)</f>
        <v/>
      </c>
      <c r="AD356" s="18" t="str">
        <f>MID(Main!AP122,29,1)</f>
        <v/>
      </c>
      <c r="AE356" s="18" t="str">
        <f>MID(Main!AP122,30,1)</f>
        <v/>
      </c>
      <c r="AF356" s="18" t="str">
        <f>MID(Main!AP122,31,1)</f>
        <v/>
      </c>
      <c r="AG356" s="18" t="str">
        <f>MID(Main!AP122,32,1)</f>
        <v/>
      </c>
      <c r="AH356" s="18" t="str">
        <f>MID(Main!AP122,33,1)</f>
        <v/>
      </c>
      <c r="AI356" s="18" t="str">
        <f>MID(Main!AP122,34,1)</f>
        <v/>
      </c>
      <c r="AJ356" s="18" t="str">
        <f>MID(Main!AP122,35,1)</f>
        <v/>
      </c>
      <c r="AK356" s="18" t="str">
        <f>MID(Main!AP122,36,1)</f>
        <v/>
      </c>
      <c r="AL356" s="18" t="str">
        <f>MID(Main!AP122,37,1)</f>
        <v/>
      </c>
      <c r="AM356" s="18" t="str">
        <f>MID(Main!AP122,38,1)</f>
        <v/>
      </c>
      <c r="AN356" s="18" t="str">
        <f>MID(Main!AP122,39,1)</f>
        <v/>
      </c>
      <c r="AO356" s="18" t="str">
        <f>MID(Main!AP122,40,1)</f>
        <v/>
      </c>
      <c r="AP356" s="18" t="str">
        <f>MID(Main!AP122,41,1)</f>
        <v/>
      </c>
      <c r="AQ356" s="18" t="str">
        <f>MID(Main!AP122,42,1)</f>
        <v/>
      </c>
      <c r="AR356" s="194" t="str">
        <f>IF(Main!W122="","",Main!W122)</f>
        <v>B</v>
      </c>
      <c r="AS356" s="194" t="str">
        <f>IF(Main!X122="","",Main!X122)</f>
        <v/>
      </c>
      <c r="AT356" s="194" t="str">
        <f>IF(Main!Y122="","",Main!Y122)</f>
        <v/>
      </c>
      <c r="AU356" s="194" t="str">
        <f>IF(Main!Z122="","",Main!Z122)</f>
        <v>01</v>
      </c>
      <c r="AV356" s="194" t="str">
        <f>IF(Main!AA122="","",Main!AA122)</f>
        <v>07</v>
      </c>
      <c r="AW356" s="194" t="str">
        <f>IF(Main!AB122="","",Main!AB122)</f>
        <v>2105</v>
      </c>
      <c r="AX356" s="194" t="str">
        <f>IF(Main!AC122="","",Main!AC122)</f>
        <v>A</v>
      </c>
      <c r="AY356" s="194" t="str">
        <f>IF(Main!AD122="","",Main!AD122)</f>
        <v>01T</v>
      </c>
      <c r="AZ356" s="194" t="str">
        <f>IF(Main!AE122="","",Main!AE122)</f>
        <v>02T</v>
      </c>
      <c r="BA356" s="194" t="str">
        <f>IF(Main!AF122="","",Main!AF122)</f>
        <v>09H</v>
      </c>
      <c r="BB356" s="194" t="str">
        <f>IF(Main!AG122="","",Main!AG122)</f>
        <v>29E</v>
      </c>
      <c r="BC356" s="194" t="str">
        <f>IF(Main!AH122="","",Main!AH122)</f>
        <v>E</v>
      </c>
      <c r="BD356" s="194" t="str">
        <f>IF(Main!AI122="","",Main!AI122)</f>
        <v>15E</v>
      </c>
      <c r="BE356" s="194" t="str">
        <f>IF(Main!AJ122="","",Main!AJ122)</f>
        <v>19E</v>
      </c>
      <c r="BF356" s="194" t="str">
        <f>IF(Main!AK122="","",Main!AK122)</f>
        <v>21E</v>
      </c>
      <c r="BG356" s="194">
        <f>IF(Main!AL122="","",Main!AL122)</f>
        <v>6</v>
      </c>
      <c r="BH356" s="194" t="str">
        <f>IF(Main!AM122="","",Main!AM122)</f>
        <v/>
      </c>
      <c r="BI356" s="197" t="str">
        <f>IF(Main!AN122="","",Main!AN122)</f>
        <v>Fee Paid Rs: 125</v>
      </c>
    </row>
    <row r="357" spans="1:61" ht="15" customHeight="1">
      <c r="A357" s="201"/>
      <c r="B357" s="19" t="str">
        <f>MID(Main!AQ122,1,1)</f>
        <v>S</v>
      </c>
      <c r="C357" s="19" t="str">
        <f>MID(Main!AQ122,2,1)</f>
        <v>Y</v>
      </c>
      <c r="D357" s="19" t="str">
        <f>MID(Main!AQ122,3,1)</f>
        <v>E</v>
      </c>
      <c r="E357" s="19" t="str">
        <f>MID(Main!AQ122,4,1)</f>
        <v>D</v>
      </c>
      <c r="F357" s="19" t="str">
        <f>MID(Main!AQ122,5,1)</f>
        <v xml:space="preserve"> </v>
      </c>
      <c r="G357" s="19" t="str">
        <f>MID(Main!AQ122,6,1)</f>
        <v>V</v>
      </c>
      <c r="H357" s="19" t="str">
        <f>MID(Main!AQ122,7,1)</f>
        <v>E</v>
      </c>
      <c r="I357" s="19" t="str">
        <f>MID(Main!AQ122,8,1)</f>
        <v>N</v>
      </c>
      <c r="J357" s="19" t="str">
        <f>MID(Main!AQ122,9,1)</f>
        <v>K</v>
      </c>
      <c r="K357" s="19" t="str">
        <f>MID(Main!AQ122,10,1)</f>
        <v>A</v>
      </c>
      <c r="L357" s="19" t="str">
        <f>MID(Main!AQ122,11,1)</f>
        <v>T</v>
      </c>
      <c r="M357" s="19" t="str">
        <f>MID(Main!AQ122,12,1)</f>
        <v>A</v>
      </c>
      <c r="N357" s="19" t="str">
        <f>MID(Main!AQ122,13,1)</f>
        <v>R</v>
      </c>
      <c r="O357" s="19" t="str">
        <f>MID(Main!AQ122,14,1)</f>
        <v>A</v>
      </c>
      <c r="P357" s="19" t="str">
        <f>MID(Main!AQ122,15,1)</f>
        <v>M</v>
      </c>
      <c r="Q357" s="19" t="str">
        <f>MID(Main!AQ122,16,1)</f>
        <v>A</v>
      </c>
      <c r="R357" s="19" t="str">
        <f>MID(Main!AQ122,17,1)</f>
        <v>N</v>
      </c>
      <c r="S357" s="19" t="str">
        <f>MID(Main!AQ122,18,1)</f>
        <v>A</v>
      </c>
      <c r="T357" s="19" t="str">
        <f>MID(Main!AQ122,19,1)</f>
        <v>I</v>
      </c>
      <c r="U357" s="19" t="str">
        <f>MID(Main!AQ122,20,1)</f>
        <v>A</v>
      </c>
      <c r="V357" s="19" t="str">
        <f>MID(Main!AQ122,21,1)</f>
        <v>H</v>
      </c>
      <c r="W357" s="19" t="str">
        <f>MID(Main!AQ122,22,1)</f>
        <v/>
      </c>
      <c r="X357" s="19" t="str">
        <f>MID(Main!AQ122,23,1)</f>
        <v/>
      </c>
      <c r="Y357" s="19" t="str">
        <f>MID(Main!AQ122,24,1)</f>
        <v/>
      </c>
      <c r="Z357" s="19" t="str">
        <f>MID(Main!AQ122,25,1)</f>
        <v/>
      </c>
      <c r="AA357" s="19" t="str">
        <f>MID(Main!AQ122,26,1)</f>
        <v/>
      </c>
      <c r="AB357" s="19" t="str">
        <f>MID(Main!AQ122,27,1)</f>
        <v/>
      </c>
      <c r="AC357" s="19" t="str">
        <f>MID(Main!AQ122,28,1)</f>
        <v/>
      </c>
      <c r="AD357" s="19" t="str">
        <f>MID(Main!AQ122,29,1)</f>
        <v/>
      </c>
      <c r="AE357" s="19" t="str">
        <f>MID(Main!AQ122,30,1)</f>
        <v/>
      </c>
      <c r="AF357" s="19" t="str">
        <f>MID(Main!AQ122,31,1)</f>
        <v/>
      </c>
      <c r="AG357" s="19" t="str">
        <f>MID(Main!AQ122,32,1)</f>
        <v/>
      </c>
      <c r="AH357" s="19" t="str">
        <f>MID(Main!AQ122,33,1)</f>
        <v/>
      </c>
      <c r="AI357" s="19" t="str">
        <f>MID(Main!AQ122,34,1)</f>
        <v/>
      </c>
      <c r="AJ357" s="19" t="str">
        <f>MID(Main!AQ122,35,1)</f>
        <v/>
      </c>
      <c r="AK357" s="19" t="str">
        <f>MID(Main!AQ122,36,1)</f>
        <v/>
      </c>
      <c r="AL357" s="19" t="str">
        <f>MID(Main!AQ122,37,1)</f>
        <v/>
      </c>
      <c r="AM357" s="19" t="str">
        <f>MID(Main!AQ122,38,1)</f>
        <v/>
      </c>
      <c r="AN357" s="19" t="str">
        <f>MID(Main!AQ122,39,1)</f>
        <v/>
      </c>
      <c r="AO357" s="19" t="str">
        <f>MID(Main!AQ122,40,1)</f>
        <v/>
      </c>
      <c r="AP357" s="19" t="str">
        <f>MID(Main!AQ122,41,1)</f>
        <v/>
      </c>
      <c r="AQ357" s="19" t="str">
        <f>MID(Main!AQ122,42,1)</f>
        <v/>
      </c>
      <c r="AR357" s="195"/>
      <c r="AS357" s="195"/>
      <c r="AT357" s="195"/>
      <c r="AU357" s="195"/>
      <c r="AV357" s="195"/>
      <c r="AW357" s="195"/>
      <c r="AX357" s="195"/>
      <c r="AY357" s="195"/>
      <c r="AZ357" s="195"/>
      <c r="BA357" s="195"/>
      <c r="BB357" s="195"/>
      <c r="BC357" s="195"/>
      <c r="BD357" s="195"/>
      <c r="BE357" s="195"/>
      <c r="BF357" s="195"/>
      <c r="BG357" s="195"/>
      <c r="BH357" s="195"/>
      <c r="BI357" s="198"/>
    </row>
    <row r="358" spans="1:61" ht="15" customHeight="1">
      <c r="A358" s="202"/>
      <c r="B358" s="20" t="str">
        <f>MID(Main!AR122,1,1)</f>
        <v>S</v>
      </c>
      <c r="C358" s="20" t="str">
        <f>MID(Main!AR122,2,1)</f>
        <v>Y</v>
      </c>
      <c r="D358" s="20" t="str">
        <f>MID(Main!AR122,3,1)</f>
        <v>E</v>
      </c>
      <c r="E358" s="20" t="str">
        <f>MID(Main!AR122,4,1)</f>
        <v>D</v>
      </c>
      <c r="F358" s="20" t="str">
        <f>MID(Main!AR122,5,1)</f>
        <v xml:space="preserve"> </v>
      </c>
      <c r="G358" s="20" t="str">
        <f>MID(Main!AR122,6,1)</f>
        <v>N</v>
      </c>
      <c r="H358" s="20" t="str">
        <f>MID(Main!AR122,7,1)</f>
        <v>A</v>
      </c>
      <c r="I358" s="20" t="str">
        <f>MID(Main!AR122,8,1)</f>
        <v>G</v>
      </c>
      <c r="J358" s="20" t="str">
        <f>MID(Main!AR122,9,1)</f>
        <v>A</v>
      </c>
      <c r="K358" s="20" t="str">
        <f>MID(Main!AR122,10,1)</f>
        <v>M</v>
      </c>
      <c r="L358" s="20" t="str">
        <f>MID(Main!AR122,11,1)</f>
        <v>A</v>
      </c>
      <c r="M358" s="20" t="str">
        <f>MID(Main!AR122,12,1)</f>
        <v>N</v>
      </c>
      <c r="N358" s="20" t="str">
        <f>MID(Main!AR122,13,1)</f>
        <v>I</v>
      </c>
      <c r="O358" s="20" t="str">
        <f>MID(Main!AR122,14,1)</f>
        <v/>
      </c>
      <c r="P358" s="20" t="str">
        <f>MID(Main!AR122,15,1)</f>
        <v/>
      </c>
      <c r="Q358" s="20" t="str">
        <f>MID(Main!AR122,16,1)</f>
        <v/>
      </c>
      <c r="R358" s="20" t="str">
        <f>MID(Main!AR122,17,1)</f>
        <v/>
      </c>
      <c r="S358" s="20" t="str">
        <f>MID(Main!AR122,18,1)</f>
        <v/>
      </c>
      <c r="T358" s="20" t="str">
        <f>MID(Main!AR122,19,1)</f>
        <v/>
      </c>
      <c r="U358" s="20" t="str">
        <f>MID(Main!AR122,20,1)</f>
        <v/>
      </c>
      <c r="V358" s="20" t="str">
        <f>MID(Main!AR122,21,1)</f>
        <v/>
      </c>
      <c r="W358" s="20" t="str">
        <f>MID(Main!AR122,22,1)</f>
        <v/>
      </c>
      <c r="X358" s="20" t="str">
        <f>MID(Main!AR122,23,1)</f>
        <v/>
      </c>
      <c r="Y358" s="20" t="str">
        <f>MID(Main!AR122,24,1)</f>
        <v/>
      </c>
      <c r="Z358" s="20" t="str">
        <f>MID(Main!AR122,25,1)</f>
        <v/>
      </c>
      <c r="AA358" s="20" t="str">
        <f>MID(Main!AR122,26,1)</f>
        <v/>
      </c>
      <c r="AB358" s="20" t="str">
        <f>MID(Main!AR122,27,1)</f>
        <v/>
      </c>
      <c r="AC358" s="20" t="str">
        <f>MID(Main!AR122,28,1)</f>
        <v/>
      </c>
      <c r="AD358" s="20" t="str">
        <f>MID(Main!AR122,29,1)</f>
        <v/>
      </c>
      <c r="AE358" s="20" t="str">
        <f>MID(Main!AR122,30,1)</f>
        <v/>
      </c>
      <c r="AF358" s="20" t="str">
        <f>MID(Main!AR122,31,1)</f>
        <v/>
      </c>
      <c r="AG358" s="20" t="str">
        <f>MID(Main!AR122,32,1)</f>
        <v/>
      </c>
      <c r="AH358" s="20" t="str">
        <f>MID(Main!AR122,33,1)</f>
        <v/>
      </c>
      <c r="AI358" s="20" t="str">
        <f>MID(Main!AR122,34,1)</f>
        <v/>
      </c>
      <c r="AJ358" s="20" t="str">
        <f>MID(Main!AR122,35,1)</f>
        <v/>
      </c>
      <c r="AK358" s="20" t="str">
        <f>MID(Main!AR122,36,1)</f>
        <v/>
      </c>
      <c r="AL358" s="20" t="str">
        <f>MID(Main!AR122,37,1)</f>
        <v/>
      </c>
      <c r="AM358" s="20" t="str">
        <f>MID(Main!AR122,38,1)</f>
        <v/>
      </c>
      <c r="AN358" s="20" t="str">
        <f>MID(Main!AR122,39,1)</f>
        <v/>
      </c>
      <c r="AO358" s="20" t="str">
        <f>MID(Main!AR122,40,1)</f>
        <v/>
      </c>
      <c r="AP358" s="20" t="str">
        <f>MID(Main!AR122,41,1)</f>
        <v/>
      </c>
      <c r="AQ358" s="20" t="str">
        <f>MID(Main!AR122,42,1)</f>
        <v/>
      </c>
      <c r="AR358" s="196"/>
      <c r="AS358" s="196"/>
      <c r="AT358" s="196"/>
      <c r="AU358" s="196"/>
      <c r="AV358" s="196"/>
      <c r="AW358" s="196"/>
      <c r="AX358" s="196"/>
      <c r="AY358" s="196"/>
      <c r="AZ358" s="196"/>
      <c r="BA358" s="196"/>
      <c r="BB358" s="196"/>
      <c r="BC358" s="196"/>
      <c r="BD358" s="196"/>
      <c r="BE358" s="196"/>
      <c r="BF358" s="196"/>
      <c r="BG358" s="196"/>
      <c r="BH358" s="196"/>
      <c r="BI358" s="199"/>
    </row>
    <row r="359" spans="1:61" ht="15" customHeight="1">
      <c r="A359" s="200">
        <f>IF(AR359="","",SUBTOTAL(103,$AR$8:AR359))</f>
        <v>118</v>
      </c>
      <c r="B359" s="18" t="str">
        <f>MID(Main!AP123,1,1)</f>
        <v>P</v>
      </c>
      <c r="C359" s="18" t="str">
        <f>MID(Main!AP123,2,1)</f>
        <v>A</v>
      </c>
      <c r="D359" s="18" t="str">
        <f>MID(Main!AP123,3,1)</f>
        <v>T</v>
      </c>
      <c r="E359" s="18" t="str">
        <f>MID(Main!AP123,4,1)</f>
        <v>A</v>
      </c>
      <c r="F359" s="18" t="str">
        <f>MID(Main!AP123,5,1)</f>
        <v>N</v>
      </c>
      <c r="G359" s="18" t="str">
        <f>MID(Main!AP123,6,1)</f>
        <v xml:space="preserve"> </v>
      </c>
      <c r="H359" s="18" t="str">
        <f>MID(Main!AP123,7,1)</f>
        <v>S</v>
      </c>
      <c r="I359" s="18" t="str">
        <f>MID(Main!AP123,8,1)</f>
        <v>H</v>
      </c>
      <c r="J359" s="18" t="str">
        <f>MID(Main!AP123,9,1)</f>
        <v>A</v>
      </c>
      <c r="K359" s="18" t="str">
        <f>MID(Main!AP123,10,1)</f>
        <v>R</v>
      </c>
      <c r="L359" s="18" t="str">
        <f>MID(Main!AP123,11,1)</f>
        <v>U</v>
      </c>
      <c r="M359" s="18" t="str">
        <f>MID(Main!AP123,12,1)</f>
        <v>K</v>
      </c>
      <c r="N359" s="18" t="str">
        <f>MID(Main!AP123,13,1)</f>
        <v xml:space="preserve"> </v>
      </c>
      <c r="O359" s="18" t="str">
        <f>MID(Main!AP123,14,1)</f>
        <v>K</v>
      </c>
      <c r="P359" s="18" t="str">
        <f>MID(Main!AP123,15,1)</f>
        <v>H</v>
      </c>
      <c r="Q359" s="18" t="str">
        <f>MID(Main!AP123,16,1)</f>
        <v>A</v>
      </c>
      <c r="R359" s="18" t="str">
        <f>MID(Main!AP123,17,1)</f>
        <v>N</v>
      </c>
      <c r="S359" s="18" t="str">
        <f>MID(Main!AP123,18,1)</f>
        <v/>
      </c>
      <c r="T359" s="18" t="str">
        <f>MID(Main!AP123,19,1)</f>
        <v/>
      </c>
      <c r="U359" s="18" t="str">
        <f>MID(Main!AP123,20,1)</f>
        <v/>
      </c>
      <c r="V359" s="18" t="str">
        <f>MID(Main!AP123,21,1)</f>
        <v/>
      </c>
      <c r="W359" s="18" t="str">
        <f>MID(Main!AP123,22,1)</f>
        <v/>
      </c>
      <c r="X359" s="18" t="str">
        <f>MID(Main!AP123,23,1)</f>
        <v/>
      </c>
      <c r="Y359" s="18" t="str">
        <f>MID(Main!AP123,24,1)</f>
        <v/>
      </c>
      <c r="Z359" s="18" t="str">
        <f>MID(Main!AP123,25,1)</f>
        <v/>
      </c>
      <c r="AA359" s="18" t="str">
        <f>MID(Main!AP123,26,1)</f>
        <v/>
      </c>
      <c r="AB359" s="18" t="str">
        <f>MID(Main!AP123,27,1)</f>
        <v/>
      </c>
      <c r="AC359" s="18" t="str">
        <f>MID(Main!AP123,28,1)</f>
        <v/>
      </c>
      <c r="AD359" s="18" t="str">
        <f>MID(Main!AP123,29,1)</f>
        <v/>
      </c>
      <c r="AE359" s="18" t="str">
        <f>MID(Main!AP123,30,1)</f>
        <v/>
      </c>
      <c r="AF359" s="18" t="str">
        <f>MID(Main!AP123,31,1)</f>
        <v/>
      </c>
      <c r="AG359" s="18" t="str">
        <f>MID(Main!AP123,32,1)</f>
        <v/>
      </c>
      <c r="AH359" s="18" t="str">
        <f>MID(Main!AP123,33,1)</f>
        <v/>
      </c>
      <c r="AI359" s="18" t="str">
        <f>MID(Main!AP123,34,1)</f>
        <v/>
      </c>
      <c r="AJ359" s="18" t="str">
        <f>MID(Main!AP123,35,1)</f>
        <v/>
      </c>
      <c r="AK359" s="18" t="str">
        <f>MID(Main!AP123,36,1)</f>
        <v/>
      </c>
      <c r="AL359" s="18" t="str">
        <f>MID(Main!AP123,37,1)</f>
        <v/>
      </c>
      <c r="AM359" s="18" t="str">
        <f>MID(Main!AP123,38,1)</f>
        <v/>
      </c>
      <c r="AN359" s="18" t="str">
        <f>MID(Main!AP123,39,1)</f>
        <v/>
      </c>
      <c r="AO359" s="18" t="str">
        <f>MID(Main!AP123,40,1)</f>
        <v/>
      </c>
      <c r="AP359" s="18" t="str">
        <f>MID(Main!AP123,41,1)</f>
        <v/>
      </c>
      <c r="AQ359" s="18" t="str">
        <f>MID(Main!AP123,42,1)</f>
        <v/>
      </c>
      <c r="AR359" s="194" t="str">
        <f>IF(Main!W123="","",Main!W123)</f>
        <v>B</v>
      </c>
      <c r="AS359" s="194" t="str">
        <f>IF(Main!X123="","",Main!X123)</f>
        <v/>
      </c>
      <c r="AT359" s="194" t="str">
        <f>IF(Main!Y123="","",Main!Y123)</f>
        <v/>
      </c>
      <c r="AU359" s="194" t="str">
        <f>IF(Main!Z123="","",Main!Z123)</f>
        <v>01</v>
      </c>
      <c r="AV359" s="194" t="str">
        <f>IF(Main!AA123="","",Main!AA123)</f>
        <v>07</v>
      </c>
      <c r="AW359" s="194" t="str">
        <f>IF(Main!AB123="","",Main!AB123)</f>
        <v>2106</v>
      </c>
      <c r="AX359" s="194" t="str">
        <f>IF(Main!AC123="","",Main!AC123)</f>
        <v>A</v>
      </c>
      <c r="AY359" s="194" t="str">
        <f>IF(Main!AD123="","",Main!AD123)</f>
        <v>01T</v>
      </c>
      <c r="AZ359" s="194" t="str">
        <f>IF(Main!AE123="","",Main!AE123)</f>
        <v>02T</v>
      </c>
      <c r="BA359" s="194" t="str">
        <f>IF(Main!AF123="","",Main!AF123)</f>
        <v>09H</v>
      </c>
      <c r="BB359" s="194" t="str">
        <f>IF(Main!AG123="","",Main!AG123)</f>
        <v>29E</v>
      </c>
      <c r="BC359" s="194" t="str">
        <f>IF(Main!AH123="","",Main!AH123)</f>
        <v>E</v>
      </c>
      <c r="BD359" s="194" t="str">
        <f>IF(Main!AI123="","",Main!AI123)</f>
        <v>15E</v>
      </c>
      <c r="BE359" s="194" t="str">
        <f>IF(Main!AJ123="","",Main!AJ123)</f>
        <v>19E</v>
      </c>
      <c r="BF359" s="194" t="str">
        <f>IF(Main!AK123="","",Main!AK123)</f>
        <v>21E</v>
      </c>
      <c r="BG359" s="194">
        <f>IF(Main!AL123="","",Main!AL123)</f>
        <v>6</v>
      </c>
      <c r="BH359" s="194" t="str">
        <f>IF(Main!AM123="","",Main!AM123)</f>
        <v/>
      </c>
      <c r="BI359" s="197" t="str">
        <f>IF(Main!AN123="","",Main!AN123)</f>
        <v>Fee Paid Rs: 125</v>
      </c>
    </row>
    <row r="360" spans="1:61" ht="15" customHeight="1">
      <c r="A360" s="201"/>
      <c r="B360" s="19" t="str">
        <f>MID(Main!AQ123,1,1)</f>
        <v>P</v>
      </c>
      <c r="C360" s="19" t="str">
        <f>MID(Main!AQ123,2,1)</f>
        <v>A</v>
      </c>
      <c r="D360" s="19" t="str">
        <f>MID(Main!AQ123,3,1)</f>
        <v>T</v>
      </c>
      <c r="E360" s="19" t="str">
        <f>MID(Main!AQ123,4,1)</f>
        <v>A</v>
      </c>
      <c r="F360" s="19" t="str">
        <f>MID(Main!AQ123,5,1)</f>
        <v>N</v>
      </c>
      <c r="G360" s="19" t="str">
        <f>MID(Main!AQ123,6,1)</f>
        <v xml:space="preserve"> </v>
      </c>
      <c r="H360" s="19" t="str">
        <f>MID(Main!AQ123,7,1)</f>
        <v>V</v>
      </c>
      <c r="I360" s="19" t="str">
        <f>MID(Main!AQ123,8,1)</f>
        <v>E</v>
      </c>
      <c r="J360" s="19" t="str">
        <f>MID(Main!AQ123,9,1)</f>
        <v>N</v>
      </c>
      <c r="K360" s="19" t="str">
        <f>MID(Main!AQ123,10,1)</f>
        <v>K</v>
      </c>
      <c r="L360" s="19" t="str">
        <f>MID(Main!AQ123,11,1)</f>
        <v>A</v>
      </c>
      <c r="M360" s="19" t="str">
        <f>MID(Main!AQ123,12,1)</f>
        <v>T</v>
      </c>
      <c r="N360" s="19" t="str">
        <f>MID(Main!AQ123,13,1)</f>
        <v>A</v>
      </c>
      <c r="O360" s="19" t="str">
        <f>MID(Main!AQ123,14,1)</f>
        <v>R</v>
      </c>
      <c r="P360" s="19" t="str">
        <f>MID(Main!AQ123,15,1)</f>
        <v>A</v>
      </c>
      <c r="Q360" s="19" t="str">
        <f>MID(Main!AQ123,16,1)</f>
        <v>M</v>
      </c>
      <c r="R360" s="19" t="str">
        <f>MID(Main!AQ123,17,1)</f>
        <v>A</v>
      </c>
      <c r="S360" s="19" t="str">
        <f>MID(Main!AQ123,18,1)</f>
        <v>N</v>
      </c>
      <c r="T360" s="19" t="str">
        <f>MID(Main!AQ123,19,1)</f>
        <v>A</v>
      </c>
      <c r="U360" s="19" t="str">
        <f>MID(Main!AQ123,20,1)</f>
        <v>I</v>
      </c>
      <c r="V360" s="19" t="str">
        <f>MID(Main!AQ123,21,1)</f>
        <v>A</v>
      </c>
      <c r="W360" s="19" t="str">
        <f>MID(Main!AQ123,22,1)</f>
        <v>H</v>
      </c>
      <c r="X360" s="19" t="str">
        <f>MID(Main!AQ123,23,1)</f>
        <v/>
      </c>
      <c r="Y360" s="19" t="str">
        <f>MID(Main!AQ123,24,1)</f>
        <v/>
      </c>
      <c r="Z360" s="19" t="str">
        <f>MID(Main!AQ123,25,1)</f>
        <v/>
      </c>
      <c r="AA360" s="19" t="str">
        <f>MID(Main!AQ123,26,1)</f>
        <v/>
      </c>
      <c r="AB360" s="19" t="str">
        <f>MID(Main!AQ123,27,1)</f>
        <v/>
      </c>
      <c r="AC360" s="19" t="str">
        <f>MID(Main!AQ123,28,1)</f>
        <v/>
      </c>
      <c r="AD360" s="19" t="str">
        <f>MID(Main!AQ123,29,1)</f>
        <v/>
      </c>
      <c r="AE360" s="19" t="str">
        <f>MID(Main!AQ123,30,1)</f>
        <v/>
      </c>
      <c r="AF360" s="19" t="str">
        <f>MID(Main!AQ123,31,1)</f>
        <v/>
      </c>
      <c r="AG360" s="19" t="str">
        <f>MID(Main!AQ123,32,1)</f>
        <v/>
      </c>
      <c r="AH360" s="19" t="str">
        <f>MID(Main!AQ123,33,1)</f>
        <v/>
      </c>
      <c r="AI360" s="19" t="str">
        <f>MID(Main!AQ123,34,1)</f>
        <v/>
      </c>
      <c r="AJ360" s="19" t="str">
        <f>MID(Main!AQ123,35,1)</f>
        <v/>
      </c>
      <c r="AK360" s="19" t="str">
        <f>MID(Main!AQ123,36,1)</f>
        <v/>
      </c>
      <c r="AL360" s="19" t="str">
        <f>MID(Main!AQ123,37,1)</f>
        <v/>
      </c>
      <c r="AM360" s="19" t="str">
        <f>MID(Main!AQ123,38,1)</f>
        <v/>
      </c>
      <c r="AN360" s="19" t="str">
        <f>MID(Main!AQ123,39,1)</f>
        <v/>
      </c>
      <c r="AO360" s="19" t="str">
        <f>MID(Main!AQ123,40,1)</f>
        <v/>
      </c>
      <c r="AP360" s="19" t="str">
        <f>MID(Main!AQ123,41,1)</f>
        <v/>
      </c>
      <c r="AQ360" s="19" t="str">
        <f>MID(Main!AQ123,42,1)</f>
        <v/>
      </c>
      <c r="AR360" s="195"/>
      <c r="AS360" s="195"/>
      <c r="AT360" s="195"/>
      <c r="AU360" s="195"/>
      <c r="AV360" s="195"/>
      <c r="AW360" s="195"/>
      <c r="AX360" s="195"/>
      <c r="AY360" s="195"/>
      <c r="AZ360" s="195"/>
      <c r="BA360" s="195"/>
      <c r="BB360" s="195"/>
      <c r="BC360" s="195"/>
      <c r="BD360" s="195"/>
      <c r="BE360" s="195"/>
      <c r="BF360" s="195"/>
      <c r="BG360" s="195"/>
      <c r="BH360" s="195"/>
      <c r="BI360" s="198"/>
    </row>
    <row r="361" spans="1:61" ht="15" customHeight="1">
      <c r="A361" s="202"/>
      <c r="B361" s="20" t="str">
        <f>MID(Main!AR123,1,1)</f>
        <v>P</v>
      </c>
      <c r="C361" s="20" t="str">
        <f>MID(Main!AR123,2,1)</f>
        <v>A</v>
      </c>
      <c r="D361" s="20" t="str">
        <f>MID(Main!AR123,3,1)</f>
        <v>T</v>
      </c>
      <c r="E361" s="20" t="str">
        <f>MID(Main!AR123,4,1)</f>
        <v>A</v>
      </c>
      <c r="F361" s="20" t="str">
        <f>MID(Main!AR123,5,1)</f>
        <v>N</v>
      </c>
      <c r="G361" s="20" t="str">
        <f>MID(Main!AR123,6,1)</f>
        <v xml:space="preserve"> </v>
      </c>
      <c r="H361" s="20" t="str">
        <f>MID(Main!AR123,7,1)</f>
        <v>N</v>
      </c>
      <c r="I361" s="20" t="str">
        <f>MID(Main!AR123,8,1)</f>
        <v>A</v>
      </c>
      <c r="J361" s="20" t="str">
        <f>MID(Main!AR123,9,1)</f>
        <v>G</v>
      </c>
      <c r="K361" s="20" t="str">
        <f>MID(Main!AR123,10,1)</f>
        <v>A</v>
      </c>
      <c r="L361" s="20" t="str">
        <f>MID(Main!AR123,11,1)</f>
        <v>M</v>
      </c>
      <c r="M361" s="20" t="str">
        <f>MID(Main!AR123,12,1)</f>
        <v>A</v>
      </c>
      <c r="N361" s="20" t="str">
        <f>MID(Main!AR123,13,1)</f>
        <v>N</v>
      </c>
      <c r="O361" s="20" t="str">
        <f>MID(Main!AR123,14,1)</f>
        <v>I</v>
      </c>
      <c r="P361" s="20" t="str">
        <f>MID(Main!AR123,15,1)</f>
        <v/>
      </c>
      <c r="Q361" s="20" t="str">
        <f>MID(Main!AR123,16,1)</f>
        <v/>
      </c>
      <c r="R361" s="20" t="str">
        <f>MID(Main!AR123,17,1)</f>
        <v/>
      </c>
      <c r="S361" s="20" t="str">
        <f>MID(Main!AR123,18,1)</f>
        <v/>
      </c>
      <c r="T361" s="20" t="str">
        <f>MID(Main!AR123,19,1)</f>
        <v/>
      </c>
      <c r="U361" s="20" t="str">
        <f>MID(Main!AR123,20,1)</f>
        <v/>
      </c>
      <c r="V361" s="20" t="str">
        <f>MID(Main!AR123,21,1)</f>
        <v/>
      </c>
      <c r="W361" s="20" t="str">
        <f>MID(Main!AR123,22,1)</f>
        <v/>
      </c>
      <c r="X361" s="20" t="str">
        <f>MID(Main!AR123,23,1)</f>
        <v/>
      </c>
      <c r="Y361" s="20" t="str">
        <f>MID(Main!AR123,24,1)</f>
        <v/>
      </c>
      <c r="Z361" s="20" t="str">
        <f>MID(Main!AR123,25,1)</f>
        <v/>
      </c>
      <c r="AA361" s="20" t="str">
        <f>MID(Main!AR123,26,1)</f>
        <v/>
      </c>
      <c r="AB361" s="20" t="str">
        <f>MID(Main!AR123,27,1)</f>
        <v/>
      </c>
      <c r="AC361" s="20" t="str">
        <f>MID(Main!AR123,28,1)</f>
        <v/>
      </c>
      <c r="AD361" s="20" t="str">
        <f>MID(Main!AR123,29,1)</f>
        <v/>
      </c>
      <c r="AE361" s="20" t="str">
        <f>MID(Main!AR123,30,1)</f>
        <v/>
      </c>
      <c r="AF361" s="20" t="str">
        <f>MID(Main!AR123,31,1)</f>
        <v/>
      </c>
      <c r="AG361" s="20" t="str">
        <f>MID(Main!AR123,32,1)</f>
        <v/>
      </c>
      <c r="AH361" s="20" t="str">
        <f>MID(Main!AR123,33,1)</f>
        <v/>
      </c>
      <c r="AI361" s="20" t="str">
        <f>MID(Main!AR123,34,1)</f>
        <v/>
      </c>
      <c r="AJ361" s="20" t="str">
        <f>MID(Main!AR123,35,1)</f>
        <v/>
      </c>
      <c r="AK361" s="20" t="str">
        <f>MID(Main!AR123,36,1)</f>
        <v/>
      </c>
      <c r="AL361" s="20" t="str">
        <f>MID(Main!AR123,37,1)</f>
        <v/>
      </c>
      <c r="AM361" s="20" t="str">
        <f>MID(Main!AR123,38,1)</f>
        <v/>
      </c>
      <c r="AN361" s="20" t="str">
        <f>MID(Main!AR123,39,1)</f>
        <v/>
      </c>
      <c r="AO361" s="20" t="str">
        <f>MID(Main!AR123,40,1)</f>
        <v/>
      </c>
      <c r="AP361" s="20" t="str">
        <f>MID(Main!AR123,41,1)</f>
        <v/>
      </c>
      <c r="AQ361" s="20" t="str">
        <f>MID(Main!AR123,42,1)</f>
        <v/>
      </c>
      <c r="AR361" s="196"/>
      <c r="AS361" s="196"/>
      <c r="AT361" s="196"/>
      <c r="AU361" s="196"/>
      <c r="AV361" s="196"/>
      <c r="AW361" s="196"/>
      <c r="AX361" s="196"/>
      <c r="AY361" s="196"/>
      <c r="AZ361" s="196"/>
      <c r="BA361" s="196"/>
      <c r="BB361" s="196"/>
      <c r="BC361" s="196"/>
      <c r="BD361" s="196"/>
      <c r="BE361" s="196"/>
      <c r="BF361" s="196"/>
      <c r="BG361" s="196"/>
      <c r="BH361" s="196"/>
      <c r="BI361" s="199"/>
    </row>
    <row r="362" spans="1:61" ht="15" customHeight="1">
      <c r="A362" s="200">
        <f>IF(AR362="","",SUBTOTAL(103,$AR$8:AR362))</f>
        <v>119</v>
      </c>
      <c r="B362" s="18" t="str">
        <f>MID(Main!AP124,1,1)</f>
        <v>S</v>
      </c>
      <c r="C362" s="18" t="str">
        <f>MID(Main!AP124,2,1)</f>
        <v>Y</v>
      </c>
      <c r="D362" s="18" t="str">
        <f>MID(Main!AP124,3,1)</f>
        <v>E</v>
      </c>
      <c r="E362" s="18" t="str">
        <f>MID(Main!AP124,4,1)</f>
        <v>D</v>
      </c>
      <c r="F362" s="18" t="str">
        <f>MID(Main!AP124,5,1)</f>
        <v xml:space="preserve"> </v>
      </c>
      <c r="G362" s="18" t="str">
        <f>MID(Main!AP124,6,1)</f>
        <v>S</v>
      </c>
      <c r="H362" s="18" t="str">
        <f>MID(Main!AP124,7,1)</f>
        <v>H</v>
      </c>
      <c r="I362" s="18" t="str">
        <f>MID(Main!AP124,8,1)</f>
        <v>A</v>
      </c>
      <c r="J362" s="18" t="str">
        <f>MID(Main!AP124,9,1)</f>
        <v>R</v>
      </c>
      <c r="K362" s="18" t="str">
        <f>MID(Main!AP124,10,1)</f>
        <v>U</v>
      </c>
      <c r="L362" s="18" t="str">
        <f>MID(Main!AP124,11,1)</f>
        <v>K</v>
      </c>
      <c r="M362" s="18" t="str">
        <f>MID(Main!AP124,12,1)</f>
        <v>H</v>
      </c>
      <c r="N362" s="18" t="str">
        <f>MID(Main!AP124,13,1)</f>
        <v/>
      </c>
      <c r="O362" s="18" t="str">
        <f>MID(Main!AP124,14,1)</f>
        <v/>
      </c>
      <c r="P362" s="18" t="str">
        <f>MID(Main!AP124,15,1)</f>
        <v/>
      </c>
      <c r="Q362" s="18" t="str">
        <f>MID(Main!AP124,16,1)</f>
        <v/>
      </c>
      <c r="R362" s="18" t="str">
        <f>MID(Main!AP124,17,1)</f>
        <v/>
      </c>
      <c r="S362" s="18" t="str">
        <f>MID(Main!AP124,18,1)</f>
        <v/>
      </c>
      <c r="T362" s="18" t="str">
        <f>MID(Main!AP124,19,1)</f>
        <v/>
      </c>
      <c r="U362" s="18" t="str">
        <f>MID(Main!AP124,20,1)</f>
        <v/>
      </c>
      <c r="V362" s="18" t="str">
        <f>MID(Main!AP124,21,1)</f>
        <v/>
      </c>
      <c r="W362" s="18" t="str">
        <f>MID(Main!AP124,22,1)</f>
        <v/>
      </c>
      <c r="X362" s="18" t="str">
        <f>MID(Main!AP124,23,1)</f>
        <v/>
      </c>
      <c r="Y362" s="18" t="str">
        <f>MID(Main!AP124,24,1)</f>
        <v/>
      </c>
      <c r="Z362" s="18" t="str">
        <f>MID(Main!AP124,25,1)</f>
        <v/>
      </c>
      <c r="AA362" s="18" t="str">
        <f>MID(Main!AP124,26,1)</f>
        <v/>
      </c>
      <c r="AB362" s="18" t="str">
        <f>MID(Main!AP124,27,1)</f>
        <v/>
      </c>
      <c r="AC362" s="18" t="str">
        <f>MID(Main!AP124,28,1)</f>
        <v/>
      </c>
      <c r="AD362" s="18" t="str">
        <f>MID(Main!AP124,29,1)</f>
        <v/>
      </c>
      <c r="AE362" s="18" t="str">
        <f>MID(Main!AP124,30,1)</f>
        <v/>
      </c>
      <c r="AF362" s="18" t="str">
        <f>MID(Main!AP124,31,1)</f>
        <v/>
      </c>
      <c r="AG362" s="18" t="str">
        <f>MID(Main!AP124,32,1)</f>
        <v/>
      </c>
      <c r="AH362" s="18" t="str">
        <f>MID(Main!AP124,33,1)</f>
        <v/>
      </c>
      <c r="AI362" s="18" t="str">
        <f>MID(Main!AP124,34,1)</f>
        <v/>
      </c>
      <c r="AJ362" s="18" t="str">
        <f>MID(Main!AP124,35,1)</f>
        <v/>
      </c>
      <c r="AK362" s="18" t="str">
        <f>MID(Main!AP124,36,1)</f>
        <v/>
      </c>
      <c r="AL362" s="18" t="str">
        <f>MID(Main!AP124,37,1)</f>
        <v/>
      </c>
      <c r="AM362" s="18" t="str">
        <f>MID(Main!AP124,38,1)</f>
        <v/>
      </c>
      <c r="AN362" s="18" t="str">
        <f>MID(Main!AP124,39,1)</f>
        <v/>
      </c>
      <c r="AO362" s="18" t="str">
        <f>MID(Main!AP124,40,1)</f>
        <v/>
      </c>
      <c r="AP362" s="18" t="str">
        <f>MID(Main!AP124,41,1)</f>
        <v/>
      </c>
      <c r="AQ362" s="18" t="str">
        <f>MID(Main!AP124,42,1)</f>
        <v/>
      </c>
      <c r="AR362" s="194" t="str">
        <f>IF(Main!W124="","",Main!W124)</f>
        <v>B</v>
      </c>
      <c r="AS362" s="194" t="str">
        <f>IF(Main!X124="","",Main!X124)</f>
        <v/>
      </c>
      <c r="AT362" s="194" t="str">
        <f>IF(Main!Y124="","",Main!Y124)</f>
        <v/>
      </c>
      <c r="AU362" s="194" t="str">
        <f>IF(Main!Z124="","",Main!Z124)</f>
        <v>01</v>
      </c>
      <c r="AV362" s="194" t="str">
        <f>IF(Main!AA124="","",Main!AA124)</f>
        <v>07</v>
      </c>
      <c r="AW362" s="194" t="str">
        <f>IF(Main!AB124="","",Main!AB124)</f>
        <v>2107</v>
      </c>
      <c r="AX362" s="194" t="str">
        <f>IF(Main!AC124="","",Main!AC124)</f>
        <v>A</v>
      </c>
      <c r="AY362" s="194" t="str">
        <f>IF(Main!AD124="","",Main!AD124)</f>
        <v>01T</v>
      </c>
      <c r="AZ362" s="194" t="str">
        <f>IF(Main!AE124="","",Main!AE124)</f>
        <v>02T</v>
      </c>
      <c r="BA362" s="194" t="str">
        <f>IF(Main!AF124="","",Main!AF124)</f>
        <v>09H</v>
      </c>
      <c r="BB362" s="194" t="str">
        <f>IF(Main!AG124="","",Main!AG124)</f>
        <v>29E</v>
      </c>
      <c r="BC362" s="194" t="str">
        <f>IF(Main!AH124="","",Main!AH124)</f>
        <v>E</v>
      </c>
      <c r="BD362" s="194" t="str">
        <f>IF(Main!AI124="","",Main!AI124)</f>
        <v>15E</v>
      </c>
      <c r="BE362" s="194" t="str">
        <f>IF(Main!AJ124="","",Main!AJ124)</f>
        <v>19E</v>
      </c>
      <c r="BF362" s="194" t="str">
        <f>IF(Main!AK124="","",Main!AK124)</f>
        <v>21E</v>
      </c>
      <c r="BG362" s="194">
        <f>IF(Main!AL124="","",Main!AL124)</f>
        <v>6</v>
      </c>
      <c r="BH362" s="194" t="str">
        <f>IF(Main!AM124="","",Main!AM124)</f>
        <v/>
      </c>
      <c r="BI362" s="197" t="str">
        <f>IF(Main!AN124="","",Main!AN124)</f>
        <v>Fee Paid Rs: 125</v>
      </c>
    </row>
    <row r="363" spans="1:61" ht="15" customHeight="1">
      <c r="A363" s="201"/>
      <c r="B363" s="19" t="str">
        <f>MID(Main!AQ124,1,1)</f>
        <v>S</v>
      </c>
      <c r="C363" s="19" t="str">
        <f>MID(Main!AQ124,2,1)</f>
        <v>Y</v>
      </c>
      <c r="D363" s="19" t="str">
        <f>MID(Main!AQ124,3,1)</f>
        <v>E</v>
      </c>
      <c r="E363" s="19" t="str">
        <f>MID(Main!AQ124,4,1)</f>
        <v>D</v>
      </c>
      <c r="F363" s="19" t="str">
        <f>MID(Main!AQ124,5,1)</f>
        <v xml:space="preserve"> </v>
      </c>
      <c r="G363" s="19" t="str">
        <f>MID(Main!AQ124,6,1)</f>
        <v>V</v>
      </c>
      <c r="H363" s="19" t="str">
        <f>MID(Main!AQ124,7,1)</f>
        <v>E</v>
      </c>
      <c r="I363" s="19" t="str">
        <f>MID(Main!AQ124,8,1)</f>
        <v>N</v>
      </c>
      <c r="J363" s="19" t="str">
        <f>MID(Main!AQ124,9,1)</f>
        <v>K</v>
      </c>
      <c r="K363" s="19" t="str">
        <f>MID(Main!AQ124,10,1)</f>
        <v>A</v>
      </c>
      <c r="L363" s="19" t="str">
        <f>MID(Main!AQ124,11,1)</f>
        <v>T</v>
      </c>
      <c r="M363" s="19" t="str">
        <f>MID(Main!AQ124,12,1)</f>
        <v>A</v>
      </c>
      <c r="N363" s="19" t="str">
        <f>MID(Main!AQ124,13,1)</f>
        <v>R</v>
      </c>
      <c r="O363" s="19" t="str">
        <f>MID(Main!AQ124,14,1)</f>
        <v>A</v>
      </c>
      <c r="P363" s="19" t="str">
        <f>MID(Main!AQ124,15,1)</f>
        <v>M</v>
      </c>
      <c r="Q363" s="19" t="str">
        <f>MID(Main!AQ124,16,1)</f>
        <v>A</v>
      </c>
      <c r="R363" s="19" t="str">
        <f>MID(Main!AQ124,17,1)</f>
        <v>N</v>
      </c>
      <c r="S363" s="19" t="str">
        <f>MID(Main!AQ124,18,1)</f>
        <v>A</v>
      </c>
      <c r="T363" s="19" t="str">
        <f>MID(Main!AQ124,19,1)</f>
        <v>I</v>
      </c>
      <c r="U363" s="19" t="str">
        <f>MID(Main!AQ124,20,1)</f>
        <v>A</v>
      </c>
      <c r="V363" s="19" t="str">
        <f>MID(Main!AQ124,21,1)</f>
        <v>H</v>
      </c>
      <c r="W363" s="19" t="str">
        <f>MID(Main!AQ124,22,1)</f>
        <v/>
      </c>
      <c r="X363" s="19" t="str">
        <f>MID(Main!AQ124,23,1)</f>
        <v/>
      </c>
      <c r="Y363" s="19" t="str">
        <f>MID(Main!AQ124,24,1)</f>
        <v/>
      </c>
      <c r="Z363" s="19" t="str">
        <f>MID(Main!AQ124,25,1)</f>
        <v/>
      </c>
      <c r="AA363" s="19" t="str">
        <f>MID(Main!AQ124,26,1)</f>
        <v/>
      </c>
      <c r="AB363" s="19" t="str">
        <f>MID(Main!AQ124,27,1)</f>
        <v/>
      </c>
      <c r="AC363" s="19" t="str">
        <f>MID(Main!AQ124,28,1)</f>
        <v/>
      </c>
      <c r="AD363" s="19" t="str">
        <f>MID(Main!AQ124,29,1)</f>
        <v/>
      </c>
      <c r="AE363" s="19" t="str">
        <f>MID(Main!AQ124,30,1)</f>
        <v/>
      </c>
      <c r="AF363" s="19" t="str">
        <f>MID(Main!AQ124,31,1)</f>
        <v/>
      </c>
      <c r="AG363" s="19" t="str">
        <f>MID(Main!AQ124,32,1)</f>
        <v/>
      </c>
      <c r="AH363" s="19" t="str">
        <f>MID(Main!AQ124,33,1)</f>
        <v/>
      </c>
      <c r="AI363" s="19" t="str">
        <f>MID(Main!AQ124,34,1)</f>
        <v/>
      </c>
      <c r="AJ363" s="19" t="str">
        <f>MID(Main!AQ124,35,1)</f>
        <v/>
      </c>
      <c r="AK363" s="19" t="str">
        <f>MID(Main!AQ124,36,1)</f>
        <v/>
      </c>
      <c r="AL363" s="19" t="str">
        <f>MID(Main!AQ124,37,1)</f>
        <v/>
      </c>
      <c r="AM363" s="19" t="str">
        <f>MID(Main!AQ124,38,1)</f>
        <v/>
      </c>
      <c r="AN363" s="19" t="str">
        <f>MID(Main!AQ124,39,1)</f>
        <v/>
      </c>
      <c r="AO363" s="19" t="str">
        <f>MID(Main!AQ124,40,1)</f>
        <v/>
      </c>
      <c r="AP363" s="19" t="str">
        <f>MID(Main!AQ124,41,1)</f>
        <v/>
      </c>
      <c r="AQ363" s="19" t="str">
        <f>MID(Main!AQ124,42,1)</f>
        <v/>
      </c>
      <c r="AR363" s="195"/>
      <c r="AS363" s="195"/>
      <c r="AT363" s="195"/>
      <c r="AU363" s="195"/>
      <c r="AV363" s="195"/>
      <c r="AW363" s="195"/>
      <c r="AX363" s="195"/>
      <c r="AY363" s="195"/>
      <c r="AZ363" s="195"/>
      <c r="BA363" s="195"/>
      <c r="BB363" s="195"/>
      <c r="BC363" s="195"/>
      <c r="BD363" s="195"/>
      <c r="BE363" s="195"/>
      <c r="BF363" s="195"/>
      <c r="BG363" s="195"/>
      <c r="BH363" s="195"/>
      <c r="BI363" s="198"/>
    </row>
    <row r="364" spans="1:61" ht="15" customHeight="1">
      <c r="A364" s="202"/>
      <c r="B364" s="20" t="str">
        <f>MID(Main!AR124,1,1)</f>
        <v>S</v>
      </c>
      <c r="C364" s="20" t="str">
        <f>MID(Main!AR124,2,1)</f>
        <v>Y</v>
      </c>
      <c r="D364" s="20" t="str">
        <f>MID(Main!AR124,3,1)</f>
        <v>E</v>
      </c>
      <c r="E364" s="20" t="str">
        <f>MID(Main!AR124,4,1)</f>
        <v>D</v>
      </c>
      <c r="F364" s="20" t="str">
        <f>MID(Main!AR124,5,1)</f>
        <v xml:space="preserve"> </v>
      </c>
      <c r="G364" s="20" t="str">
        <f>MID(Main!AR124,6,1)</f>
        <v>N</v>
      </c>
      <c r="H364" s="20" t="str">
        <f>MID(Main!AR124,7,1)</f>
        <v>A</v>
      </c>
      <c r="I364" s="20" t="str">
        <f>MID(Main!AR124,8,1)</f>
        <v>G</v>
      </c>
      <c r="J364" s="20" t="str">
        <f>MID(Main!AR124,9,1)</f>
        <v>A</v>
      </c>
      <c r="K364" s="20" t="str">
        <f>MID(Main!AR124,10,1)</f>
        <v>M</v>
      </c>
      <c r="L364" s="20" t="str">
        <f>MID(Main!AR124,11,1)</f>
        <v>A</v>
      </c>
      <c r="M364" s="20" t="str">
        <f>MID(Main!AR124,12,1)</f>
        <v>N</v>
      </c>
      <c r="N364" s="20" t="str">
        <f>MID(Main!AR124,13,1)</f>
        <v>I</v>
      </c>
      <c r="O364" s="20" t="str">
        <f>MID(Main!AR124,14,1)</f>
        <v/>
      </c>
      <c r="P364" s="20" t="str">
        <f>MID(Main!AR124,15,1)</f>
        <v/>
      </c>
      <c r="Q364" s="20" t="str">
        <f>MID(Main!AR124,16,1)</f>
        <v/>
      </c>
      <c r="R364" s="20" t="str">
        <f>MID(Main!AR124,17,1)</f>
        <v/>
      </c>
      <c r="S364" s="20" t="str">
        <f>MID(Main!AR124,18,1)</f>
        <v/>
      </c>
      <c r="T364" s="20" t="str">
        <f>MID(Main!AR124,19,1)</f>
        <v/>
      </c>
      <c r="U364" s="20" t="str">
        <f>MID(Main!AR124,20,1)</f>
        <v/>
      </c>
      <c r="V364" s="20" t="str">
        <f>MID(Main!AR124,21,1)</f>
        <v/>
      </c>
      <c r="W364" s="20" t="str">
        <f>MID(Main!AR124,22,1)</f>
        <v/>
      </c>
      <c r="X364" s="20" t="str">
        <f>MID(Main!AR124,23,1)</f>
        <v/>
      </c>
      <c r="Y364" s="20" t="str">
        <f>MID(Main!AR124,24,1)</f>
        <v/>
      </c>
      <c r="Z364" s="20" t="str">
        <f>MID(Main!AR124,25,1)</f>
        <v/>
      </c>
      <c r="AA364" s="20" t="str">
        <f>MID(Main!AR124,26,1)</f>
        <v/>
      </c>
      <c r="AB364" s="20" t="str">
        <f>MID(Main!AR124,27,1)</f>
        <v/>
      </c>
      <c r="AC364" s="20" t="str">
        <f>MID(Main!AR124,28,1)</f>
        <v/>
      </c>
      <c r="AD364" s="20" t="str">
        <f>MID(Main!AR124,29,1)</f>
        <v/>
      </c>
      <c r="AE364" s="20" t="str">
        <f>MID(Main!AR124,30,1)</f>
        <v/>
      </c>
      <c r="AF364" s="20" t="str">
        <f>MID(Main!AR124,31,1)</f>
        <v/>
      </c>
      <c r="AG364" s="20" t="str">
        <f>MID(Main!AR124,32,1)</f>
        <v/>
      </c>
      <c r="AH364" s="20" t="str">
        <f>MID(Main!AR124,33,1)</f>
        <v/>
      </c>
      <c r="AI364" s="20" t="str">
        <f>MID(Main!AR124,34,1)</f>
        <v/>
      </c>
      <c r="AJ364" s="20" t="str">
        <f>MID(Main!AR124,35,1)</f>
        <v/>
      </c>
      <c r="AK364" s="20" t="str">
        <f>MID(Main!AR124,36,1)</f>
        <v/>
      </c>
      <c r="AL364" s="20" t="str">
        <f>MID(Main!AR124,37,1)</f>
        <v/>
      </c>
      <c r="AM364" s="20" t="str">
        <f>MID(Main!AR124,38,1)</f>
        <v/>
      </c>
      <c r="AN364" s="20" t="str">
        <f>MID(Main!AR124,39,1)</f>
        <v/>
      </c>
      <c r="AO364" s="20" t="str">
        <f>MID(Main!AR124,40,1)</f>
        <v/>
      </c>
      <c r="AP364" s="20" t="str">
        <f>MID(Main!AR124,41,1)</f>
        <v/>
      </c>
      <c r="AQ364" s="20" t="str">
        <f>MID(Main!AR124,42,1)</f>
        <v/>
      </c>
      <c r="AR364" s="196"/>
      <c r="AS364" s="196"/>
      <c r="AT364" s="196"/>
      <c r="AU364" s="196"/>
      <c r="AV364" s="196"/>
      <c r="AW364" s="196"/>
      <c r="AX364" s="196"/>
      <c r="AY364" s="196"/>
      <c r="AZ364" s="196"/>
      <c r="BA364" s="196"/>
      <c r="BB364" s="196"/>
      <c r="BC364" s="196"/>
      <c r="BD364" s="196"/>
      <c r="BE364" s="196"/>
      <c r="BF364" s="196"/>
      <c r="BG364" s="196"/>
      <c r="BH364" s="196"/>
      <c r="BI364" s="199"/>
    </row>
    <row r="365" spans="1:61" ht="15" customHeight="1">
      <c r="A365" s="200">
        <f>IF(AR365="","",SUBTOTAL(103,$AR$8:AR365))</f>
        <v>120</v>
      </c>
      <c r="B365" s="18" t="str">
        <f>MID(Main!AP125,1,1)</f>
        <v>T</v>
      </c>
      <c r="C365" s="18" t="str">
        <f>MID(Main!AP125,2,1)</f>
        <v>I</v>
      </c>
      <c r="D365" s="18" t="str">
        <f>MID(Main!AP125,3,1)</f>
        <v>R</v>
      </c>
      <c r="E365" s="18" t="str">
        <f>MID(Main!AP125,4,1)</f>
        <v>I</v>
      </c>
      <c r="F365" s="18" t="str">
        <f>MID(Main!AP125,5,1)</f>
        <v>V</v>
      </c>
      <c r="G365" s="18" t="str">
        <f>MID(Main!AP125,6,1)</f>
        <v>I</v>
      </c>
      <c r="H365" s="18" t="str">
        <f>MID(Main!AP125,7,1)</f>
        <v>D</v>
      </c>
      <c r="I365" s="18" t="str">
        <f>MID(Main!AP125,8,1)</f>
        <v>I</v>
      </c>
      <c r="J365" s="18" t="str">
        <f>MID(Main!AP125,9,1)</f>
        <v xml:space="preserve"> </v>
      </c>
      <c r="K365" s="18" t="str">
        <f>MID(Main!AP125,10,1)</f>
        <v>S</v>
      </c>
      <c r="L365" s="18" t="str">
        <f>MID(Main!AP125,11,1)</f>
        <v>R</v>
      </c>
      <c r="M365" s="18" t="str">
        <f>MID(Main!AP125,12,1)</f>
        <v>E</v>
      </c>
      <c r="N365" s="18" t="str">
        <f>MID(Main!AP125,13,1)</f>
        <v>E</v>
      </c>
      <c r="O365" s="18" t="str">
        <f>MID(Main!AP125,14,1)</f>
        <v>N</v>
      </c>
      <c r="P365" s="18" t="str">
        <f>MID(Main!AP125,15,1)</f>
        <v>I</v>
      </c>
      <c r="Q365" s="18" t="str">
        <f>MID(Main!AP125,16,1)</f>
        <v>V</v>
      </c>
      <c r="R365" s="18" t="str">
        <f>MID(Main!AP125,17,1)</f>
        <v>A</v>
      </c>
      <c r="S365" s="18" t="str">
        <f>MID(Main!AP125,18,1)</f>
        <v>S</v>
      </c>
      <c r="T365" s="18" t="str">
        <f>MID(Main!AP125,19,1)</f>
        <v>U</v>
      </c>
      <c r="U365" s="18" t="str">
        <f>MID(Main!AP125,20,1)</f>
        <v>L</v>
      </c>
      <c r="V365" s="18" t="str">
        <f>MID(Main!AP125,21,1)</f>
        <v>U</v>
      </c>
      <c r="W365" s="18" t="str">
        <f>MID(Main!AP125,22,1)</f>
        <v/>
      </c>
      <c r="X365" s="18" t="str">
        <f>MID(Main!AP125,23,1)</f>
        <v/>
      </c>
      <c r="Y365" s="18" t="str">
        <f>MID(Main!AP125,24,1)</f>
        <v/>
      </c>
      <c r="Z365" s="18" t="str">
        <f>MID(Main!AP125,25,1)</f>
        <v/>
      </c>
      <c r="AA365" s="18" t="str">
        <f>MID(Main!AP125,26,1)</f>
        <v/>
      </c>
      <c r="AB365" s="18" t="str">
        <f>MID(Main!AP125,27,1)</f>
        <v/>
      </c>
      <c r="AC365" s="18" t="str">
        <f>MID(Main!AP125,28,1)</f>
        <v/>
      </c>
      <c r="AD365" s="18" t="str">
        <f>MID(Main!AP125,29,1)</f>
        <v/>
      </c>
      <c r="AE365" s="18" t="str">
        <f>MID(Main!AP125,30,1)</f>
        <v/>
      </c>
      <c r="AF365" s="18" t="str">
        <f>MID(Main!AP125,31,1)</f>
        <v/>
      </c>
      <c r="AG365" s="18" t="str">
        <f>MID(Main!AP125,32,1)</f>
        <v/>
      </c>
      <c r="AH365" s="18" t="str">
        <f>MID(Main!AP125,33,1)</f>
        <v/>
      </c>
      <c r="AI365" s="18" t="str">
        <f>MID(Main!AP125,34,1)</f>
        <v/>
      </c>
      <c r="AJ365" s="18" t="str">
        <f>MID(Main!AP125,35,1)</f>
        <v/>
      </c>
      <c r="AK365" s="18" t="str">
        <f>MID(Main!AP125,36,1)</f>
        <v/>
      </c>
      <c r="AL365" s="18" t="str">
        <f>MID(Main!AP125,37,1)</f>
        <v/>
      </c>
      <c r="AM365" s="18" t="str">
        <f>MID(Main!AP125,38,1)</f>
        <v/>
      </c>
      <c r="AN365" s="18" t="str">
        <f>MID(Main!AP125,39,1)</f>
        <v/>
      </c>
      <c r="AO365" s="18" t="str">
        <f>MID(Main!AP125,40,1)</f>
        <v/>
      </c>
      <c r="AP365" s="18" t="str">
        <f>MID(Main!AP125,41,1)</f>
        <v/>
      </c>
      <c r="AQ365" s="18" t="str">
        <f>MID(Main!AP125,42,1)</f>
        <v/>
      </c>
      <c r="AR365" s="194" t="str">
        <f>IF(Main!W125="","",Main!W125)</f>
        <v>B</v>
      </c>
      <c r="AS365" s="194" t="str">
        <f>IF(Main!X125="","",Main!X125)</f>
        <v/>
      </c>
      <c r="AT365" s="194" t="str">
        <f>IF(Main!Y125="","",Main!Y125)</f>
        <v/>
      </c>
      <c r="AU365" s="194" t="str">
        <f>IF(Main!Z125="","",Main!Z125)</f>
        <v>01</v>
      </c>
      <c r="AV365" s="194" t="str">
        <f>IF(Main!AA125="","",Main!AA125)</f>
        <v>07</v>
      </c>
      <c r="AW365" s="194" t="str">
        <f>IF(Main!AB125="","",Main!AB125)</f>
        <v>2108</v>
      </c>
      <c r="AX365" s="194" t="str">
        <f>IF(Main!AC125="","",Main!AC125)</f>
        <v>A</v>
      </c>
      <c r="AY365" s="194" t="str">
        <f>IF(Main!AD125="","",Main!AD125)</f>
        <v>01T</v>
      </c>
      <c r="AZ365" s="194" t="str">
        <f>IF(Main!AE125="","",Main!AE125)</f>
        <v>02T</v>
      </c>
      <c r="BA365" s="194" t="str">
        <f>IF(Main!AF125="","",Main!AF125)</f>
        <v>09H</v>
      </c>
      <c r="BB365" s="194" t="str">
        <f>IF(Main!AG125="","",Main!AG125)</f>
        <v>29E</v>
      </c>
      <c r="BC365" s="194" t="str">
        <f>IF(Main!AH125="","",Main!AH125)</f>
        <v>E</v>
      </c>
      <c r="BD365" s="194" t="str">
        <f>IF(Main!AI125="","",Main!AI125)</f>
        <v>15E</v>
      </c>
      <c r="BE365" s="194" t="str">
        <f>IF(Main!AJ125="","",Main!AJ125)</f>
        <v>19E</v>
      </c>
      <c r="BF365" s="194" t="str">
        <f>IF(Main!AK125="","",Main!AK125)</f>
        <v>21E</v>
      </c>
      <c r="BG365" s="194">
        <f>IF(Main!AL125="","",Main!AL125)</f>
        <v>6</v>
      </c>
      <c r="BH365" s="194" t="str">
        <f>IF(Main!AM125="","",Main!AM125)</f>
        <v/>
      </c>
      <c r="BI365" s="197" t="str">
        <f>IF(Main!AN125="","",Main!AN125)</f>
        <v>Fee Exempted</v>
      </c>
    </row>
    <row r="366" spans="1:61" ht="15" customHeight="1">
      <c r="A366" s="201"/>
      <c r="B366" s="19" t="str">
        <f>MID(Main!AQ125,1,1)</f>
        <v>T</v>
      </c>
      <c r="C366" s="19" t="str">
        <f>MID(Main!AQ125,2,1)</f>
        <v>I</v>
      </c>
      <c r="D366" s="19" t="str">
        <f>MID(Main!AQ125,3,1)</f>
        <v>R</v>
      </c>
      <c r="E366" s="19" t="str">
        <f>MID(Main!AQ125,4,1)</f>
        <v>I</v>
      </c>
      <c r="F366" s="19" t="str">
        <f>MID(Main!AQ125,5,1)</f>
        <v>V</v>
      </c>
      <c r="G366" s="19" t="str">
        <f>MID(Main!AQ125,6,1)</f>
        <v>I</v>
      </c>
      <c r="H366" s="19" t="str">
        <f>MID(Main!AQ125,7,1)</f>
        <v>D</v>
      </c>
      <c r="I366" s="19" t="str">
        <f>MID(Main!AQ125,8,1)</f>
        <v>I</v>
      </c>
      <c r="J366" s="19" t="str">
        <f>MID(Main!AQ125,9,1)</f>
        <v xml:space="preserve"> </v>
      </c>
      <c r="K366" s="19" t="str">
        <f>MID(Main!AQ125,10,1)</f>
        <v>V</v>
      </c>
      <c r="L366" s="19" t="str">
        <f>MID(Main!AQ125,11,1)</f>
        <v>E</v>
      </c>
      <c r="M366" s="19" t="str">
        <f>MID(Main!AQ125,12,1)</f>
        <v>N</v>
      </c>
      <c r="N366" s="19" t="str">
        <f>MID(Main!AQ125,13,1)</f>
        <v>K</v>
      </c>
      <c r="O366" s="19" t="str">
        <f>MID(Main!AQ125,14,1)</f>
        <v>A</v>
      </c>
      <c r="P366" s="19" t="str">
        <f>MID(Main!AQ125,15,1)</f>
        <v>T</v>
      </c>
      <c r="Q366" s="19" t="str">
        <f>MID(Main!AQ125,16,1)</f>
        <v>A</v>
      </c>
      <c r="R366" s="19" t="str">
        <f>MID(Main!AQ125,17,1)</f>
        <v>R</v>
      </c>
      <c r="S366" s="19" t="str">
        <f>MID(Main!AQ125,18,1)</f>
        <v>A</v>
      </c>
      <c r="T366" s="19" t="str">
        <f>MID(Main!AQ125,19,1)</f>
        <v>M</v>
      </c>
      <c r="U366" s="19" t="str">
        <f>MID(Main!AQ125,20,1)</f>
        <v>A</v>
      </c>
      <c r="V366" s="19" t="str">
        <f>MID(Main!AQ125,21,1)</f>
        <v>N</v>
      </c>
      <c r="W366" s="19" t="str">
        <f>MID(Main!AQ125,22,1)</f>
        <v>A</v>
      </c>
      <c r="X366" s="19" t="str">
        <f>MID(Main!AQ125,23,1)</f>
        <v>I</v>
      </c>
      <c r="Y366" s="19" t="str">
        <f>MID(Main!AQ125,24,1)</f>
        <v>A</v>
      </c>
      <c r="Z366" s="19" t="str">
        <f>MID(Main!AQ125,25,1)</f>
        <v>H</v>
      </c>
      <c r="AA366" s="19" t="str">
        <f>MID(Main!AQ125,26,1)</f>
        <v/>
      </c>
      <c r="AB366" s="19" t="str">
        <f>MID(Main!AQ125,27,1)</f>
        <v/>
      </c>
      <c r="AC366" s="19" t="str">
        <f>MID(Main!AQ125,28,1)</f>
        <v/>
      </c>
      <c r="AD366" s="19" t="str">
        <f>MID(Main!AQ125,29,1)</f>
        <v/>
      </c>
      <c r="AE366" s="19" t="str">
        <f>MID(Main!AQ125,30,1)</f>
        <v/>
      </c>
      <c r="AF366" s="19" t="str">
        <f>MID(Main!AQ125,31,1)</f>
        <v/>
      </c>
      <c r="AG366" s="19" t="str">
        <f>MID(Main!AQ125,32,1)</f>
        <v/>
      </c>
      <c r="AH366" s="19" t="str">
        <f>MID(Main!AQ125,33,1)</f>
        <v/>
      </c>
      <c r="AI366" s="19" t="str">
        <f>MID(Main!AQ125,34,1)</f>
        <v/>
      </c>
      <c r="AJ366" s="19" t="str">
        <f>MID(Main!AQ125,35,1)</f>
        <v/>
      </c>
      <c r="AK366" s="19" t="str">
        <f>MID(Main!AQ125,36,1)</f>
        <v/>
      </c>
      <c r="AL366" s="19" t="str">
        <f>MID(Main!AQ125,37,1)</f>
        <v/>
      </c>
      <c r="AM366" s="19" t="str">
        <f>MID(Main!AQ125,38,1)</f>
        <v/>
      </c>
      <c r="AN366" s="19" t="str">
        <f>MID(Main!AQ125,39,1)</f>
        <v/>
      </c>
      <c r="AO366" s="19" t="str">
        <f>MID(Main!AQ125,40,1)</f>
        <v/>
      </c>
      <c r="AP366" s="19" t="str">
        <f>MID(Main!AQ125,41,1)</f>
        <v/>
      </c>
      <c r="AQ366" s="19" t="str">
        <f>MID(Main!AQ125,42,1)</f>
        <v/>
      </c>
      <c r="AR366" s="195"/>
      <c r="AS366" s="195"/>
      <c r="AT366" s="195"/>
      <c r="AU366" s="195"/>
      <c r="AV366" s="195"/>
      <c r="AW366" s="195"/>
      <c r="AX366" s="195"/>
      <c r="AY366" s="195"/>
      <c r="AZ366" s="195"/>
      <c r="BA366" s="195"/>
      <c r="BB366" s="195"/>
      <c r="BC366" s="195"/>
      <c r="BD366" s="195"/>
      <c r="BE366" s="195"/>
      <c r="BF366" s="195"/>
      <c r="BG366" s="195"/>
      <c r="BH366" s="195"/>
      <c r="BI366" s="198"/>
    </row>
    <row r="367" spans="1:61" ht="15" customHeight="1">
      <c r="A367" s="202"/>
      <c r="B367" s="20" t="str">
        <f>MID(Main!AR125,1,1)</f>
        <v>T</v>
      </c>
      <c r="C367" s="20" t="str">
        <f>MID(Main!AR125,2,1)</f>
        <v>I</v>
      </c>
      <c r="D367" s="20" t="str">
        <f>MID(Main!AR125,3,1)</f>
        <v>R</v>
      </c>
      <c r="E367" s="20" t="str">
        <f>MID(Main!AR125,4,1)</f>
        <v>I</v>
      </c>
      <c r="F367" s="20" t="str">
        <f>MID(Main!AR125,5,1)</f>
        <v>V</v>
      </c>
      <c r="G367" s="20" t="str">
        <f>MID(Main!AR125,6,1)</f>
        <v>I</v>
      </c>
      <c r="H367" s="20" t="str">
        <f>MID(Main!AR125,7,1)</f>
        <v>D</v>
      </c>
      <c r="I367" s="20" t="str">
        <f>MID(Main!AR125,8,1)</f>
        <v>I</v>
      </c>
      <c r="J367" s="20" t="str">
        <f>MID(Main!AR125,9,1)</f>
        <v xml:space="preserve"> </v>
      </c>
      <c r="K367" s="20" t="str">
        <f>MID(Main!AR125,10,1)</f>
        <v>N</v>
      </c>
      <c r="L367" s="20" t="str">
        <f>MID(Main!AR125,11,1)</f>
        <v>A</v>
      </c>
      <c r="M367" s="20" t="str">
        <f>MID(Main!AR125,12,1)</f>
        <v>G</v>
      </c>
      <c r="N367" s="20" t="str">
        <f>MID(Main!AR125,13,1)</f>
        <v>A</v>
      </c>
      <c r="O367" s="20" t="str">
        <f>MID(Main!AR125,14,1)</f>
        <v>M</v>
      </c>
      <c r="P367" s="20" t="str">
        <f>MID(Main!AR125,15,1)</f>
        <v>A</v>
      </c>
      <c r="Q367" s="20" t="str">
        <f>MID(Main!AR125,16,1)</f>
        <v>N</v>
      </c>
      <c r="R367" s="20" t="str">
        <f>MID(Main!AR125,17,1)</f>
        <v>I</v>
      </c>
      <c r="S367" s="20" t="str">
        <f>MID(Main!AR125,18,1)</f>
        <v/>
      </c>
      <c r="T367" s="20" t="str">
        <f>MID(Main!AR125,19,1)</f>
        <v/>
      </c>
      <c r="U367" s="20" t="str">
        <f>MID(Main!AR125,20,1)</f>
        <v/>
      </c>
      <c r="V367" s="20" t="str">
        <f>MID(Main!AR125,21,1)</f>
        <v/>
      </c>
      <c r="W367" s="20" t="str">
        <f>MID(Main!AR125,22,1)</f>
        <v/>
      </c>
      <c r="X367" s="20" t="str">
        <f>MID(Main!AR125,23,1)</f>
        <v/>
      </c>
      <c r="Y367" s="20" t="str">
        <f>MID(Main!AR125,24,1)</f>
        <v/>
      </c>
      <c r="Z367" s="20" t="str">
        <f>MID(Main!AR125,25,1)</f>
        <v/>
      </c>
      <c r="AA367" s="20" t="str">
        <f>MID(Main!AR125,26,1)</f>
        <v/>
      </c>
      <c r="AB367" s="20" t="str">
        <f>MID(Main!AR125,27,1)</f>
        <v/>
      </c>
      <c r="AC367" s="20" t="str">
        <f>MID(Main!AR125,28,1)</f>
        <v/>
      </c>
      <c r="AD367" s="20" t="str">
        <f>MID(Main!AR125,29,1)</f>
        <v/>
      </c>
      <c r="AE367" s="20" t="str">
        <f>MID(Main!AR125,30,1)</f>
        <v/>
      </c>
      <c r="AF367" s="20" t="str">
        <f>MID(Main!AR125,31,1)</f>
        <v/>
      </c>
      <c r="AG367" s="20" t="str">
        <f>MID(Main!AR125,32,1)</f>
        <v/>
      </c>
      <c r="AH367" s="20" t="str">
        <f>MID(Main!AR125,33,1)</f>
        <v/>
      </c>
      <c r="AI367" s="20" t="str">
        <f>MID(Main!AR125,34,1)</f>
        <v/>
      </c>
      <c r="AJ367" s="20" t="str">
        <f>MID(Main!AR125,35,1)</f>
        <v/>
      </c>
      <c r="AK367" s="20" t="str">
        <f>MID(Main!AR125,36,1)</f>
        <v/>
      </c>
      <c r="AL367" s="20" t="str">
        <f>MID(Main!AR125,37,1)</f>
        <v/>
      </c>
      <c r="AM367" s="20" t="str">
        <f>MID(Main!AR125,38,1)</f>
        <v/>
      </c>
      <c r="AN367" s="20" t="str">
        <f>MID(Main!AR125,39,1)</f>
        <v/>
      </c>
      <c r="AO367" s="20" t="str">
        <f>MID(Main!AR125,40,1)</f>
        <v/>
      </c>
      <c r="AP367" s="20" t="str">
        <f>MID(Main!AR125,41,1)</f>
        <v/>
      </c>
      <c r="AQ367" s="20" t="str">
        <f>MID(Main!AR125,42,1)</f>
        <v/>
      </c>
      <c r="AR367" s="196"/>
      <c r="AS367" s="196"/>
      <c r="AT367" s="196"/>
      <c r="AU367" s="196"/>
      <c r="AV367" s="196"/>
      <c r="AW367" s="196"/>
      <c r="AX367" s="196"/>
      <c r="AY367" s="196"/>
      <c r="AZ367" s="196"/>
      <c r="BA367" s="196"/>
      <c r="BB367" s="196"/>
      <c r="BC367" s="196"/>
      <c r="BD367" s="196"/>
      <c r="BE367" s="196"/>
      <c r="BF367" s="196"/>
      <c r="BG367" s="196"/>
      <c r="BH367" s="196"/>
      <c r="BI367" s="199"/>
    </row>
    <row r="368" spans="1:61" ht="15" customHeight="1">
      <c r="A368" s="200">
        <f>IF(AR368="","",SUBTOTAL(103,$AR$8:AR368))</f>
        <v>121</v>
      </c>
      <c r="B368" s="18" t="str">
        <f>MID(Main!AP126,1,1)</f>
        <v>P</v>
      </c>
      <c r="C368" s="18" t="str">
        <f>MID(Main!AP126,2,1)</f>
        <v>A</v>
      </c>
      <c r="D368" s="18" t="str">
        <f>MID(Main!AP126,3,1)</f>
        <v>L</v>
      </c>
      <c r="E368" s="18" t="str">
        <f>MID(Main!AP126,4,1)</f>
        <v>L</v>
      </c>
      <c r="F368" s="18" t="str">
        <f>MID(Main!AP126,5,1)</f>
        <v>A</v>
      </c>
      <c r="G368" s="18" t="str">
        <f>MID(Main!AP126,6,1)</f>
        <v>M</v>
      </c>
      <c r="H368" s="18" t="str">
        <f>MID(Main!AP126,7,1)</f>
        <v>K</v>
      </c>
      <c r="I368" s="18" t="str">
        <f>MID(Main!AP126,8,1)</f>
        <v>O</v>
      </c>
      <c r="J368" s="18" t="str">
        <f>MID(Main!AP126,9,1)</f>
        <v>N</v>
      </c>
      <c r="K368" s="18" t="str">
        <f>MID(Main!AP126,10,1)</f>
        <v>D</v>
      </c>
      <c r="L368" s="18" t="str">
        <f>MID(Main!AP126,11,1)</f>
        <v>A</v>
      </c>
      <c r="M368" s="18" t="str">
        <f>MID(Main!AP126,12,1)</f>
        <v xml:space="preserve"> </v>
      </c>
      <c r="N368" s="18" t="str">
        <f>MID(Main!AP126,13,1)</f>
        <v>S</v>
      </c>
      <c r="O368" s="18" t="str">
        <f>MID(Main!AP126,14,1)</f>
        <v>R</v>
      </c>
      <c r="P368" s="18" t="str">
        <f>MID(Main!AP126,15,1)</f>
        <v>I</v>
      </c>
      <c r="Q368" s="18" t="str">
        <f>MID(Main!AP126,16,1)</f>
        <v>K</v>
      </c>
      <c r="R368" s="18" t="str">
        <f>MID(Main!AP126,17,1)</f>
        <v>A</v>
      </c>
      <c r="S368" s="18" t="str">
        <f>MID(Main!AP126,18,1)</f>
        <v>N</v>
      </c>
      <c r="T368" s="18" t="str">
        <f>MID(Main!AP126,19,1)</f>
        <v>T</v>
      </c>
      <c r="U368" s="18" t="str">
        <f>MID(Main!AP126,20,1)</f>
        <v>H</v>
      </c>
      <c r="V368" s="18" t="str">
        <f>MID(Main!AP126,21,1)</f>
        <v/>
      </c>
      <c r="W368" s="18" t="str">
        <f>MID(Main!AP126,22,1)</f>
        <v/>
      </c>
      <c r="X368" s="18" t="str">
        <f>MID(Main!AP126,23,1)</f>
        <v/>
      </c>
      <c r="Y368" s="18" t="str">
        <f>MID(Main!AP126,24,1)</f>
        <v/>
      </c>
      <c r="Z368" s="18" t="str">
        <f>MID(Main!AP126,25,1)</f>
        <v/>
      </c>
      <c r="AA368" s="18" t="str">
        <f>MID(Main!AP126,26,1)</f>
        <v/>
      </c>
      <c r="AB368" s="18" t="str">
        <f>MID(Main!AP126,27,1)</f>
        <v/>
      </c>
      <c r="AC368" s="18" t="str">
        <f>MID(Main!AP126,28,1)</f>
        <v/>
      </c>
      <c r="AD368" s="18" t="str">
        <f>MID(Main!AP126,29,1)</f>
        <v/>
      </c>
      <c r="AE368" s="18" t="str">
        <f>MID(Main!AP126,30,1)</f>
        <v/>
      </c>
      <c r="AF368" s="18" t="str">
        <f>MID(Main!AP126,31,1)</f>
        <v/>
      </c>
      <c r="AG368" s="18" t="str">
        <f>MID(Main!AP126,32,1)</f>
        <v/>
      </c>
      <c r="AH368" s="18" t="str">
        <f>MID(Main!AP126,33,1)</f>
        <v/>
      </c>
      <c r="AI368" s="18" t="str">
        <f>MID(Main!AP126,34,1)</f>
        <v/>
      </c>
      <c r="AJ368" s="18" t="str">
        <f>MID(Main!AP126,35,1)</f>
        <v/>
      </c>
      <c r="AK368" s="18" t="str">
        <f>MID(Main!AP126,36,1)</f>
        <v/>
      </c>
      <c r="AL368" s="18" t="str">
        <f>MID(Main!AP126,37,1)</f>
        <v/>
      </c>
      <c r="AM368" s="18" t="str">
        <f>MID(Main!AP126,38,1)</f>
        <v/>
      </c>
      <c r="AN368" s="18" t="str">
        <f>MID(Main!AP126,39,1)</f>
        <v/>
      </c>
      <c r="AO368" s="18" t="str">
        <f>MID(Main!AP126,40,1)</f>
        <v/>
      </c>
      <c r="AP368" s="18" t="str">
        <f>MID(Main!AP126,41,1)</f>
        <v/>
      </c>
      <c r="AQ368" s="18" t="str">
        <f>MID(Main!AP126,42,1)</f>
        <v/>
      </c>
      <c r="AR368" s="194" t="str">
        <f>IF(Main!W126="","",Main!W126)</f>
        <v>B</v>
      </c>
      <c r="AS368" s="194" t="str">
        <f>IF(Main!X126="","",Main!X126)</f>
        <v/>
      </c>
      <c r="AT368" s="194" t="str">
        <f>IF(Main!Y126="","",Main!Y126)</f>
        <v/>
      </c>
      <c r="AU368" s="194" t="str">
        <f>IF(Main!Z126="","",Main!Z126)</f>
        <v>01</v>
      </c>
      <c r="AV368" s="194" t="str">
        <f>IF(Main!AA126="","",Main!AA126)</f>
        <v>07</v>
      </c>
      <c r="AW368" s="194" t="str">
        <f>IF(Main!AB126="","",Main!AB126)</f>
        <v>2109</v>
      </c>
      <c r="AX368" s="194" t="str">
        <f>IF(Main!AC126="","",Main!AC126)</f>
        <v>A</v>
      </c>
      <c r="AY368" s="194" t="str">
        <f>IF(Main!AD126="","",Main!AD126)</f>
        <v>01T</v>
      </c>
      <c r="AZ368" s="194" t="str">
        <f>IF(Main!AE126="","",Main!AE126)</f>
        <v>02T</v>
      </c>
      <c r="BA368" s="194" t="str">
        <f>IF(Main!AF126="","",Main!AF126)</f>
        <v>09H</v>
      </c>
      <c r="BB368" s="194" t="str">
        <f>IF(Main!AG126="","",Main!AG126)</f>
        <v>29E</v>
      </c>
      <c r="BC368" s="194" t="str">
        <f>IF(Main!AH126="","",Main!AH126)</f>
        <v>E</v>
      </c>
      <c r="BD368" s="194" t="str">
        <f>IF(Main!AI126="","",Main!AI126)</f>
        <v>15E</v>
      </c>
      <c r="BE368" s="194" t="str">
        <f>IF(Main!AJ126="","",Main!AJ126)</f>
        <v>19E</v>
      </c>
      <c r="BF368" s="194" t="str">
        <f>IF(Main!AK126="","",Main!AK126)</f>
        <v>21E</v>
      </c>
      <c r="BG368" s="194">
        <f>IF(Main!AL126="","",Main!AL126)</f>
        <v>6</v>
      </c>
      <c r="BH368" s="194" t="str">
        <f>IF(Main!AM126="","",Main!AM126)</f>
        <v/>
      </c>
      <c r="BI368" s="197" t="str">
        <f>IF(Main!AN126="","",Main!AN126)</f>
        <v>Fee Exempted</v>
      </c>
    </row>
    <row r="369" spans="1:89" ht="15" customHeight="1">
      <c r="A369" s="201"/>
      <c r="B369" s="19" t="str">
        <f>MID(Main!AQ126,1,1)</f>
        <v>P</v>
      </c>
      <c r="C369" s="19" t="str">
        <f>MID(Main!AQ126,2,1)</f>
        <v>A</v>
      </c>
      <c r="D369" s="19" t="str">
        <f>MID(Main!AQ126,3,1)</f>
        <v>L</v>
      </c>
      <c r="E369" s="19" t="str">
        <f>MID(Main!AQ126,4,1)</f>
        <v>L</v>
      </c>
      <c r="F369" s="19" t="str">
        <f>MID(Main!AQ126,5,1)</f>
        <v>A</v>
      </c>
      <c r="G369" s="19" t="str">
        <f>MID(Main!AQ126,6,1)</f>
        <v>M</v>
      </c>
      <c r="H369" s="19" t="str">
        <f>MID(Main!AQ126,7,1)</f>
        <v>K</v>
      </c>
      <c r="I369" s="19" t="str">
        <f>MID(Main!AQ126,8,1)</f>
        <v>O</v>
      </c>
      <c r="J369" s="19" t="str">
        <f>MID(Main!AQ126,9,1)</f>
        <v>N</v>
      </c>
      <c r="K369" s="19" t="str">
        <f>MID(Main!AQ126,10,1)</f>
        <v>D</v>
      </c>
      <c r="L369" s="19" t="str">
        <f>MID(Main!AQ126,11,1)</f>
        <v>A</v>
      </c>
      <c r="M369" s="19" t="str">
        <f>MID(Main!AQ126,12,1)</f>
        <v xml:space="preserve"> </v>
      </c>
      <c r="N369" s="19" t="str">
        <f>MID(Main!AQ126,13,1)</f>
        <v>V</v>
      </c>
      <c r="O369" s="19" t="str">
        <f>MID(Main!AQ126,14,1)</f>
        <v>E</v>
      </c>
      <c r="P369" s="19" t="str">
        <f>MID(Main!AQ126,15,1)</f>
        <v>N</v>
      </c>
      <c r="Q369" s="19" t="str">
        <f>MID(Main!AQ126,16,1)</f>
        <v>K</v>
      </c>
      <c r="R369" s="19" t="str">
        <f>MID(Main!AQ126,17,1)</f>
        <v>A</v>
      </c>
      <c r="S369" s="19" t="str">
        <f>MID(Main!AQ126,18,1)</f>
        <v>T</v>
      </c>
      <c r="T369" s="19" t="str">
        <f>MID(Main!AQ126,19,1)</f>
        <v>A</v>
      </c>
      <c r="U369" s="19" t="str">
        <f>MID(Main!AQ126,20,1)</f>
        <v>R</v>
      </c>
      <c r="V369" s="19" t="str">
        <f>MID(Main!AQ126,21,1)</f>
        <v>A</v>
      </c>
      <c r="W369" s="19" t="str">
        <f>MID(Main!AQ126,22,1)</f>
        <v>M</v>
      </c>
      <c r="X369" s="19" t="str">
        <f>MID(Main!AQ126,23,1)</f>
        <v>A</v>
      </c>
      <c r="Y369" s="19" t="str">
        <f>MID(Main!AQ126,24,1)</f>
        <v>N</v>
      </c>
      <c r="Z369" s="19" t="str">
        <f>MID(Main!AQ126,25,1)</f>
        <v>A</v>
      </c>
      <c r="AA369" s="19" t="str">
        <f>MID(Main!AQ126,26,1)</f>
        <v>I</v>
      </c>
      <c r="AB369" s="19" t="str">
        <f>MID(Main!AQ126,27,1)</f>
        <v>A</v>
      </c>
      <c r="AC369" s="19" t="str">
        <f>MID(Main!AQ126,28,1)</f>
        <v>H</v>
      </c>
      <c r="AD369" s="19" t="str">
        <f>MID(Main!AQ126,29,1)</f>
        <v/>
      </c>
      <c r="AE369" s="19" t="str">
        <f>MID(Main!AQ126,30,1)</f>
        <v/>
      </c>
      <c r="AF369" s="19" t="str">
        <f>MID(Main!AQ126,31,1)</f>
        <v/>
      </c>
      <c r="AG369" s="19" t="str">
        <f>MID(Main!AQ126,32,1)</f>
        <v/>
      </c>
      <c r="AH369" s="19" t="str">
        <f>MID(Main!AQ126,33,1)</f>
        <v/>
      </c>
      <c r="AI369" s="19" t="str">
        <f>MID(Main!AQ126,34,1)</f>
        <v/>
      </c>
      <c r="AJ369" s="19" t="str">
        <f>MID(Main!AQ126,35,1)</f>
        <v/>
      </c>
      <c r="AK369" s="19" t="str">
        <f>MID(Main!AQ126,36,1)</f>
        <v/>
      </c>
      <c r="AL369" s="19" t="str">
        <f>MID(Main!AQ126,37,1)</f>
        <v/>
      </c>
      <c r="AM369" s="19" t="str">
        <f>MID(Main!AQ126,38,1)</f>
        <v/>
      </c>
      <c r="AN369" s="19" t="str">
        <f>MID(Main!AQ126,39,1)</f>
        <v/>
      </c>
      <c r="AO369" s="19" t="str">
        <f>MID(Main!AQ126,40,1)</f>
        <v/>
      </c>
      <c r="AP369" s="19" t="str">
        <f>MID(Main!AQ126,41,1)</f>
        <v/>
      </c>
      <c r="AQ369" s="19" t="str">
        <f>MID(Main!AQ126,42,1)</f>
        <v/>
      </c>
      <c r="AR369" s="195"/>
      <c r="AS369" s="195"/>
      <c r="AT369" s="195"/>
      <c r="AU369" s="195"/>
      <c r="AV369" s="195"/>
      <c r="AW369" s="195"/>
      <c r="AX369" s="195"/>
      <c r="AY369" s="195"/>
      <c r="AZ369" s="195"/>
      <c r="BA369" s="195"/>
      <c r="BB369" s="195"/>
      <c r="BC369" s="195"/>
      <c r="BD369" s="195"/>
      <c r="BE369" s="195"/>
      <c r="BF369" s="195"/>
      <c r="BG369" s="195"/>
      <c r="BH369" s="195"/>
      <c r="BI369" s="198"/>
    </row>
    <row r="370" spans="1:89" ht="15" customHeight="1">
      <c r="A370" s="202"/>
      <c r="B370" s="20" t="str">
        <f>MID(Main!AR126,1,1)</f>
        <v>P</v>
      </c>
      <c r="C370" s="20" t="str">
        <f>MID(Main!AR126,2,1)</f>
        <v>A</v>
      </c>
      <c r="D370" s="20" t="str">
        <f>MID(Main!AR126,3,1)</f>
        <v>L</v>
      </c>
      <c r="E370" s="20" t="str">
        <f>MID(Main!AR126,4,1)</f>
        <v>L</v>
      </c>
      <c r="F370" s="20" t="str">
        <f>MID(Main!AR126,5,1)</f>
        <v>A</v>
      </c>
      <c r="G370" s="20" t="str">
        <f>MID(Main!AR126,6,1)</f>
        <v>M</v>
      </c>
      <c r="H370" s="20" t="str">
        <f>MID(Main!AR126,7,1)</f>
        <v>K</v>
      </c>
      <c r="I370" s="20" t="str">
        <f>MID(Main!AR126,8,1)</f>
        <v>O</v>
      </c>
      <c r="J370" s="20" t="str">
        <f>MID(Main!AR126,9,1)</f>
        <v>N</v>
      </c>
      <c r="K370" s="20" t="str">
        <f>MID(Main!AR126,10,1)</f>
        <v>D</v>
      </c>
      <c r="L370" s="20" t="str">
        <f>MID(Main!AR126,11,1)</f>
        <v>A</v>
      </c>
      <c r="M370" s="20" t="str">
        <f>MID(Main!AR126,12,1)</f>
        <v xml:space="preserve"> </v>
      </c>
      <c r="N370" s="20" t="str">
        <f>MID(Main!AR126,13,1)</f>
        <v>N</v>
      </c>
      <c r="O370" s="20" t="str">
        <f>MID(Main!AR126,14,1)</f>
        <v>A</v>
      </c>
      <c r="P370" s="20" t="str">
        <f>MID(Main!AR126,15,1)</f>
        <v>G</v>
      </c>
      <c r="Q370" s="20" t="str">
        <f>MID(Main!AR126,16,1)</f>
        <v>A</v>
      </c>
      <c r="R370" s="20" t="str">
        <f>MID(Main!AR126,17,1)</f>
        <v>M</v>
      </c>
      <c r="S370" s="20" t="str">
        <f>MID(Main!AR126,18,1)</f>
        <v>A</v>
      </c>
      <c r="T370" s="20" t="str">
        <f>MID(Main!AR126,19,1)</f>
        <v>N</v>
      </c>
      <c r="U370" s="20" t="str">
        <f>MID(Main!AR126,20,1)</f>
        <v>I</v>
      </c>
      <c r="V370" s="20" t="str">
        <f>MID(Main!AR126,21,1)</f>
        <v/>
      </c>
      <c r="W370" s="20" t="str">
        <f>MID(Main!AR126,22,1)</f>
        <v/>
      </c>
      <c r="X370" s="20" t="str">
        <f>MID(Main!AR126,23,1)</f>
        <v/>
      </c>
      <c r="Y370" s="20" t="str">
        <f>MID(Main!AR126,24,1)</f>
        <v/>
      </c>
      <c r="Z370" s="20" t="str">
        <f>MID(Main!AR126,25,1)</f>
        <v/>
      </c>
      <c r="AA370" s="20" t="str">
        <f>MID(Main!AR126,26,1)</f>
        <v/>
      </c>
      <c r="AB370" s="20" t="str">
        <f>MID(Main!AR126,27,1)</f>
        <v/>
      </c>
      <c r="AC370" s="20" t="str">
        <f>MID(Main!AR126,28,1)</f>
        <v/>
      </c>
      <c r="AD370" s="20" t="str">
        <f>MID(Main!AR126,29,1)</f>
        <v/>
      </c>
      <c r="AE370" s="20" t="str">
        <f>MID(Main!AR126,30,1)</f>
        <v/>
      </c>
      <c r="AF370" s="20" t="str">
        <f>MID(Main!AR126,31,1)</f>
        <v/>
      </c>
      <c r="AG370" s="20" t="str">
        <f>MID(Main!AR126,32,1)</f>
        <v/>
      </c>
      <c r="AH370" s="20" t="str">
        <f>MID(Main!AR126,33,1)</f>
        <v/>
      </c>
      <c r="AI370" s="20" t="str">
        <f>MID(Main!AR126,34,1)</f>
        <v/>
      </c>
      <c r="AJ370" s="20" t="str">
        <f>MID(Main!AR126,35,1)</f>
        <v/>
      </c>
      <c r="AK370" s="20" t="str">
        <f>MID(Main!AR126,36,1)</f>
        <v/>
      </c>
      <c r="AL370" s="20" t="str">
        <f>MID(Main!AR126,37,1)</f>
        <v/>
      </c>
      <c r="AM370" s="20" t="str">
        <f>MID(Main!AR126,38,1)</f>
        <v/>
      </c>
      <c r="AN370" s="20" t="str">
        <f>MID(Main!AR126,39,1)</f>
        <v/>
      </c>
      <c r="AO370" s="20" t="str">
        <f>MID(Main!AR126,40,1)</f>
        <v/>
      </c>
      <c r="AP370" s="20" t="str">
        <f>MID(Main!AR126,41,1)</f>
        <v/>
      </c>
      <c r="AQ370" s="20" t="str">
        <f>MID(Main!AR126,42,1)</f>
        <v/>
      </c>
      <c r="AR370" s="196"/>
      <c r="AS370" s="196"/>
      <c r="AT370" s="196"/>
      <c r="AU370" s="196"/>
      <c r="AV370" s="196"/>
      <c r="AW370" s="196"/>
      <c r="AX370" s="196"/>
      <c r="AY370" s="196"/>
      <c r="AZ370" s="196"/>
      <c r="BA370" s="196"/>
      <c r="BB370" s="196"/>
      <c r="BC370" s="196"/>
      <c r="BD370" s="196"/>
      <c r="BE370" s="196"/>
      <c r="BF370" s="196"/>
      <c r="BG370" s="196"/>
      <c r="BH370" s="196"/>
      <c r="BI370" s="199"/>
    </row>
    <row r="371" spans="1:89" ht="15" customHeight="1">
      <c r="A371" s="200">
        <f>IF(AR371="","",SUBTOTAL(103,$AR$8:AR371))</f>
        <v>122</v>
      </c>
      <c r="B371" s="18" t="str">
        <f>MID(Main!AP127,1,1)</f>
        <v>T</v>
      </c>
      <c r="C371" s="18" t="str">
        <f>MID(Main!AP127,2,1)</f>
        <v>A</v>
      </c>
      <c r="D371" s="18" t="str">
        <f>MID(Main!AP127,3,1)</f>
        <v>L</v>
      </c>
      <c r="E371" s="18" t="str">
        <f>MID(Main!AP127,4,1)</f>
        <v>L</v>
      </c>
      <c r="F371" s="18" t="str">
        <f>MID(Main!AP127,5,1)</f>
        <v>A</v>
      </c>
      <c r="G371" s="18" t="str">
        <f>MID(Main!AP127,6,1)</f>
        <v>M</v>
      </c>
      <c r="H371" s="18" t="str">
        <f>MID(Main!AP127,7,1)</f>
        <v xml:space="preserve"> </v>
      </c>
      <c r="I371" s="18" t="str">
        <f>MID(Main!AP127,8,1)</f>
        <v>T</v>
      </c>
      <c r="J371" s="18" t="str">
        <f>MID(Main!AP127,9,1)</f>
        <v>H</v>
      </c>
      <c r="K371" s="18" t="str">
        <f>MID(Main!AP127,10,1)</f>
        <v>A</v>
      </c>
      <c r="L371" s="18" t="str">
        <f>MID(Main!AP127,11,1)</f>
        <v>R</v>
      </c>
      <c r="M371" s="18" t="str">
        <f>MID(Main!AP127,12,1)</f>
        <v>U</v>
      </c>
      <c r="N371" s="18" t="str">
        <f>MID(Main!AP127,13,1)</f>
        <v>N</v>
      </c>
      <c r="O371" s="18" t="str">
        <f>MID(Main!AP127,14,1)</f>
        <v xml:space="preserve"> </v>
      </c>
      <c r="P371" s="18" t="str">
        <f>MID(Main!AP127,15,1)</f>
        <v>K</v>
      </c>
      <c r="Q371" s="18" t="str">
        <f>MID(Main!AP127,16,1)</f>
        <v>U</v>
      </c>
      <c r="R371" s="18" t="str">
        <f>MID(Main!AP127,17,1)</f>
        <v>M</v>
      </c>
      <c r="S371" s="18" t="str">
        <f>MID(Main!AP127,18,1)</f>
        <v>A</v>
      </c>
      <c r="T371" s="18" t="str">
        <f>MID(Main!AP127,19,1)</f>
        <v>R</v>
      </c>
      <c r="U371" s="18" t="str">
        <f>MID(Main!AP127,20,1)</f>
        <v/>
      </c>
      <c r="V371" s="18" t="str">
        <f>MID(Main!AP127,21,1)</f>
        <v/>
      </c>
      <c r="W371" s="18" t="str">
        <f>MID(Main!AP127,22,1)</f>
        <v/>
      </c>
      <c r="X371" s="18" t="str">
        <f>MID(Main!AP127,23,1)</f>
        <v/>
      </c>
      <c r="Y371" s="18" t="str">
        <f>MID(Main!AP127,24,1)</f>
        <v/>
      </c>
      <c r="Z371" s="18" t="str">
        <f>MID(Main!AP127,25,1)</f>
        <v/>
      </c>
      <c r="AA371" s="18" t="str">
        <f>MID(Main!AP127,26,1)</f>
        <v/>
      </c>
      <c r="AB371" s="18" t="str">
        <f>MID(Main!AP127,27,1)</f>
        <v/>
      </c>
      <c r="AC371" s="18" t="str">
        <f>MID(Main!AP127,28,1)</f>
        <v/>
      </c>
      <c r="AD371" s="18" t="str">
        <f>MID(Main!AP127,29,1)</f>
        <v/>
      </c>
      <c r="AE371" s="18" t="str">
        <f>MID(Main!AP127,30,1)</f>
        <v/>
      </c>
      <c r="AF371" s="18" t="str">
        <f>MID(Main!AP127,31,1)</f>
        <v/>
      </c>
      <c r="AG371" s="18" t="str">
        <f>MID(Main!AP127,32,1)</f>
        <v/>
      </c>
      <c r="AH371" s="18" t="str">
        <f>MID(Main!AP127,33,1)</f>
        <v/>
      </c>
      <c r="AI371" s="18" t="str">
        <f>MID(Main!AP127,34,1)</f>
        <v/>
      </c>
      <c r="AJ371" s="18" t="str">
        <f>MID(Main!AP127,35,1)</f>
        <v/>
      </c>
      <c r="AK371" s="18" t="str">
        <f>MID(Main!AP127,36,1)</f>
        <v/>
      </c>
      <c r="AL371" s="18" t="str">
        <f>MID(Main!AP127,37,1)</f>
        <v/>
      </c>
      <c r="AM371" s="18" t="str">
        <f>MID(Main!AP127,38,1)</f>
        <v/>
      </c>
      <c r="AN371" s="18" t="str">
        <f>MID(Main!AP127,39,1)</f>
        <v/>
      </c>
      <c r="AO371" s="18" t="str">
        <f>MID(Main!AP127,40,1)</f>
        <v/>
      </c>
      <c r="AP371" s="18" t="str">
        <f>MID(Main!AP127,41,1)</f>
        <v/>
      </c>
      <c r="AQ371" s="18" t="str">
        <f>MID(Main!AP127,42,1)</f>
        <v/>
      </c>
      <c r="AR371" s="194" t="str">
        <f>IF(Main!W127="","",Main!W127)</f>
        <v>B</v>
      </c>
      <c r="AS371" s="194" t="str">
        <f>IF(Main!X127="","",Main!X127)</f>
        <v/>
      </c>
      <c r="AT371" s="194" t="str">
        <f>IF(Main!Y127="","",Main!Y127)</f>
        <v/>
      </c>
      <c r="AU371" s="194" t="str">
        <f>IF(Main!Z127="","",Main!Z127)</f>
        <v>01</v>
      </c>
      <c r="AV371" s="194" t="str">
        <f>IF(Main!AA127="","",Main!AA127)</f>
        <v>07</v>
      </c>
      <c r="AW371" s="194" t="str">
        <f>IF(Main!AB127="","",Main!AB127)</f>
        <v>2110</v>
      </c>
      <c r="AX371" s="194" t="str">
        <f>IF(Main!AC127="","",Main!AC127)</f>
        <v>A</v>
      </c>
      <c r="AY371" s="194" t="str">
        <f>IF(Main!AD127="","",Main!AD127)</f>
        <v>01T</v>
      </c>
      <c r="AZ371" s="194" t="str">
        <f>IF(Main!AE127="","",Main!AE127)</f>
        <v>02T</v>
      </c>
      <c r="BA371" s="194" t="str">
        <f>IF(Main!AF127="","",Main!AF127)</f>
        <v>09H</v>
      </c>
      <c r="BB371" s="194" t="str">
        <f>IF(Main!AG127="","",Main!AG127)</f>
        <v>29E</v>
      </c>
      <c r="BC371" s="194" t="str">
        <f>IF(Main!AH127="","",Main!AH127)</f>
        <v>E</v>
      </c>
      <c r="BD371" s="194" t="str">
        <f>IF(Main!AI127="","",Main!AI127)</f>
        <v>15E</v>
      </c>
      <c r="BE371" s="194" t="str">
        <f>IF(Main!AJ127="","",Main!AJ127)</f>
        <v>19E</v>
      </c>
      <c r="BF371" s="194" t="str">
        <f>IF(Main!AK127="","",Main!AK127)</f>
        <v>21E</v>
      </c>
      <c r="BG371" s="194">
        <f>IF(Main!AL127="","",Main!AL127)</f>
        <v>6</v>
      </c>
      <c r="BH371" s="194" t="str">
        <f>IF(Main!AM127="","",Main!AM127)</f>
        <v/>
      </c>
      <c r="BI371" s="197" t="str">
        <f>IF(Main!AN127="","",Main!AN127)</f>
        <v>Fee Exempted</v>
      </c>
    </row>
    <row r="372" spans="1:89" ht="15" customHeight="1">
      <c r="A372" s="201"/>
      <c r="B372" s="19" t="str">
        <f>MID(Main!AQ127,1,1)</f>
        <v>T</v>
      </c>
      <c r="C372" s="19" t="str">
        <f>MID(Main!AQ127,2,1)</f>
        <v>A</v>
      </c>
      <c r="D372" s="19" t="str">
        <f>MID(Main!AQ127,3,1)</f>
        <v>L</v>
      </c>
      <c r="E372" s="19" t="str">
        <f>MID(Main!AQ127,4,1)</f>
        <v>L</v>
      </c>
      <c r="F372" s="19" t="str">
        <f>MID(Main!AQ127,5,1)</f>
        <v>A</v>
      </c>
      <c r="G372" s="19" t="str">
        <f>MID(Main!AQ127,6,1)</f>
        <v>M</v>
      </c>
      <c r="H372" s="19" t="str">
        <f>MID(Main!AQ127,7,1)</f>
        <v xml:space="preserve"> </v>
      </c>
      <c r="I372" s="19" t="str">
        <f>MID(Main!AQ127,8,1)</f>
        <v>V</v>
      </c>
      <c r="J372" s="19" t="str">
        <f>MID(Main!AQ127,9,1)</f>
        <v>E</v>
      </c>
      <c r="K372" s="19" t="str">
        <f>MID(Main!AQ127,10,1)</f>
        <v>N</v>
      </c>
      <c r="L372" s="19" t="str">
        <f>MID(Main!AQ127,11,1)</f>
        <v>K</v>
      </c>
      <c r="M372" s="19" t="str">
        <f>MID(Main!AQ127,12,1)</f>
        <v>A</v>
      </c>
      <c r="N372" s="19" t="str">
        <f>MID(Main!AQ127,13,1)</f>
        <v>T</v>
      </c>
      <c r="O372" s="19" t="str">
        <f>MID(Main!AQ127,14,1)</f>
        <v>A</v>
      </c>
      <c r="P372" s="19" t="str">
        <f>MID(Main!AQ127,15,1)</f>
        <v>R</v>
      </c>
      <c r="Q372" s="19" t="str">
        <f>MID(Main!AQ127,16,1)</f>
        <v>A</v>
      </c>
      <c r="R372" s="19" t="str">
        <f>MID(Main!AQ127,17,1)</f>
        <v>M</v>
      </c>
      <c r="S372" s="19" t="str">
        <f>MID(Main!AQ127,18,1)</f>
        <v>A</v>
      </c>
      <c r="T372" s="19" t="str">
        <f>MID(Main!AQ127,19,1)</f>
        <v>N</v>
      </c>
      <c r="U372" s="19" t="str">
        <f>MID(Main!AQ127,20,1)</f>
        <v>A</v>
      </c>
      <c r="V372" s="19" t="str">
        <f>MID(Main!AQ127,21,1)</f>
        <v>I</v>
      </c>
      <c r="W372" s="19" t="str">
        <f>MID(Main!AQ127,22,1)</f>
        <v>A</v>
      </c>
      <c r="X372" s="19" t="str">
        <f>MID(Main!AQ127,23,1)</f>
        <v>H</v>
      </c>
      <c r="Y372" s="19" t="str">
        <f>MID(Main!AQ127,24,1)</f>
        <v/>
      </c>
      <c r="Z372" s="19" t="str">
        <f>MID(Main!AQ127,25,1)</f>
        <v/>
      </c>
      <c r="AA372" s="19" t="str">
        <f>MID(Main!AQ127,26,1)</f>
        <v/>
      </c>
      <c r="AB372" s="19" t="str">
        <f>MID(Main!AQ127,27,1)</f>
        <v/>
      </c>
      <c r="AC372" s="19" t="str">
        <f>MID(Main!AQ127,28,1)</f>
        <v/>
      </c>
      <c r="AD372" s="19" t="str">
        <f>MID(Main!AQ127,29,1)</f>
        <v/>
      </c>
      <c r="AE372" s="19" t="str">
        <f>MID(Main!AQ127,30,1)</f>
        <v/>
      </c>
      <c r="AF372" s="19" t="str">
        <f>MID(Main!AQ127,31,1)</f>
        <v/>
      </c>
      <c r="AG372" s="19" t="str">
        <f>MID(Main!AQ127,32,1)</f>
        <v/>
      </c>
      <c r="AH372" s="19" t="str">
        <f>MID(Main!AQ127,33,1)</f>
        <v/>
      </c>
      <c r="AI372" s="19" t="str">
        <f>MID(Main!AQ127,34,1)</f>
        <v/>
      </c>
      <c r="AJ372" s="19" t="str">
        <f>MID(Main!AQ127,35,1)</f>
        <v/>
      </c>
      <c r="AK372" s="19" t="str">
        <f>MID(Main!AQ127,36,1)</f>
        <v/>
      </c>
      <c r="AL372" s="19" t="str">
        <f>MID(Main!AQ127,37,1)</f>
        <v/>
      </c>
      <c r="AM372" s="19" t="str">
        <f>MID(Main!AQ127,38,1)</f>
        <v/>
      </c>
      <c r="AN372" s="19" t="str">
        <f>MID(Main!AQ127,39,1)</f>
        <v/>
      </c>
      <c r="AO372" s="19" t="str">
        <f>MID(Main!AQ127,40,1)</f>
        <v/>
      </c>
      <c r="AP372" s="19" t="str">
        <f>MID(Main!AQ127,41,1)</f>
        <v/>
      </c>
      <c r="AQ372" s="19" t="str">
        <f>MID(Main!AQ127,42,1)</f>
        <v/>
      </c>
      <c r="AR372" s="195"/>
      <c r="AS372" s="195"/>
      <c r="AT372" s="195"/>
      <c r="AU372" s="195"/>
      <c r="AV372" s="195"/>
      <c r="AW372" s="195"/>
      <c r="AX372" s="195"/>
      <c r="AY372" s="195"/>
      <c r="AZ372" s="195"/>
      <c r="BA372" s="195"/>
      <c r="BB372" s="195"/>
      <c r="BC372" s="195"/>
      <c r="BD372" s="195"/>
      <c r="BE372" s="195"/>
      <c r="BF372" s="195"/>
      <c r="BG372" s="195"/>
      <c r="BH372" s="195"/>
      <c r="BI372" s="198"/>
    </row>
    <row r="373" spans="1:89" ht="15" customHeight="1">
      <c r="A373" s="202"/>
      <c r="B373" s="20" t="str">
        <f>MID(Main!AR127,1,1)</f>
        <v>T</v>
      </c>
      <c r="C373" s="20" t="str">
        <f>MID(Main!AR127,2,1)</f>
        <v>A</v>
      </c>
      <c r="D373" s="20" t="str">
        <f>MID(Main!AR127,3,1)</f>
        <v>L</v>
      </c>
      <c r="E373" s="20" t="str">
        <f>MID(Main!AR127,4,1)</f>
        <v>L</v>
      </c>
      <c r="F373" s="20" t="str">
        <f>MID(Main!AR127,5,1)</f>
        <v>A</v>
      </c>
      <c r="G373" s="20" t="str">
        <f>MID(Main!AR127,6,1)</f>
        <v>M</v>
      </c>
      <c r="H373" s="20" t="str">
        <f>MID(Main!AR127,7,1)</f>
        <v xml:space="preserve"> </v>
      </c>
      <c r="I373" s="20" t="str">
        <f>MID(Main!AR127,8,1)</f>
        <v>N</v>
      </c>
      <c r="J373" s="20" t="str">
        <f>MID(Main!AR127,9,1)</f>
        <v>A</v>
      </c>
      <c r="K373" s="20" t="str">
        <f>MID(Main!AR127,10,1)</f>
        <v>G</v>
      </c>
      <c r="L373" s="20" t="str">
        <f>MID(Main!AR127,11,1)</f>
        <v>A</v>
      </c>
      <c r="M373" s="20" t="str">
        <f>MID(Main!AR127,12,1)</f>
        <v>M</v>
      </c>
      <c r="N373" s="20" t="str">
        <f>MID(Main!AR127,13,1)</f>
        <v>A</v>
      </c>
      <c r="O373" s="20" t="str">
        <f>MID(Main!AR127,14,1)</f>
        <v>N</v>
      </c>
      <c r="P373" s="20" t="str">
        <f>MID(Main!AR127,15,1)</f>
        <v>I</v>
      </c>
      <c r="Q373" s="20" t="str">
        <f>MID(Main!AR127,16,1)</f>
        <v/>
      </c>
      <c r="R373" s="20" t="str">
        <f>MID(Main!AR127,17,1)</f>
        <v/>
      </c>
      <c r="S373" s="20" t="str">
        <f>MID(Main!AR127,18,1)</f>
        <v/>
      </c>
      <c r="T373" s="20" t="str">
        <f>MID(Main!AR127,19,1)</f>
        <v/>
      </c>
      <c r="U373" s="20" t="str">
        <f>MID(Main!AR127,20,1)</f>
        <v/>
      </c>
      <c r="V373" s="20" t="str">
        <f>MID(Main!AR127,21,1)</f>
        <v/>
      </c>
      <c r="W373" s="20" t="str">
        <f>MID(Main!AR127,22,1)</f>
        <v/>
      </c>
      <c r="X373" s="20" t="str">
        <f>MID(Main!AR127,23,1)</f>
        <v/>
      </c>
      <c r="Y373" s="20" t="str">
        <f>MID(Main!AR127,24,1)</f>
        <v/>
      </c>
      <c r="Z373" s="20" t="str">
        <f>MID(Main!AR127,25,1)</f>
        <v/>
      </c>
      <c r="AA373" s="20" t="str">
        <f>MID(Main!AR127,26,1)</f>
        <v/>
      </c>
      <c r="AB373" s="20" t="str">
        <f>MID(Main!AR127,27,1)</f>
        <v/>
      </c>
      <c r="AC373" s="20" t="str">
        <f>MID(Main!AR127,28,1)</f>
        <v/>
      </c>
      <c r="AD373" s="20" t="str">
        <f>MID(Main!AR127,29,1)</f>
        <v/>
      </c>
      <c r="AE373" s="20" t="str">
        <f>MID(Main!AR127,30,1)</f>
        <v/>
      </c>
      <c r="AF373" s="20" t="str">
        <f>MID(Main!AR127,31,1)</f>
        <v/>
      </c>
      <c r="AG373" s="20" t="str">
        <f>MID(Main!AR127,32,1)</f>
        <v/>
      </c>
      <c r="AH373" s="20" t="str">
        <f>MID(Main!AR127,33,1)</f>
        <v/>
      </c>
      <c r="AI373" s="20" t="str">
        <f>MID(Main!AR127,34,1)</f>
        <v/>
      </c>
      <c r="AJ373" s="20" t="str">
        <f>MID(Main!AR127,35,1)</f>
        <v/>
      </c>
      <c r="AK373" s="20" t="str">
        <f>MID(Main!AR127,36,1)</f>
        <v/>
      </c>
      <c r="AL373" s="20" t="str">
        <f>MID(Main!AR127,37,1)</f>
        <v/>
      </c>
      <c r="AM373" s="20" t="str">
        <f>MID(Main!AR127,38,1)</f>
        <v/>
      </c>
      <c r="AN373" s="20" t="str">
        <f>MID(Main!AR127,39,1)</f>
        <v/>
      </c>
      <c r="AO373" s="20" t="str">
        <f>MID(Main!AR127,40,1)</f>
        <v/>
      </c>
      <c r="AP373" s="20" t="str">
        <f>MID(Main!AR127,41,1)</f>
        <v/>
      </c>
      <c r="AQ373" s="20" t="str">
        <f>MID(Main!AR127,42,1)</f>
        <v/>
      </c>
      <c r="AR373" s="196"/>
      <c r="AS373" s="196"/>
      <c r="AT373" s="196"/>
      <c r="AU373" s="196"/>
      <c r="AV373" s="196"/>
      <c r="AW373" s="196"/>
      <c r="AX373" s="196"/>
      <c r="AY373" s="196"/>
      <c r="AZ373" s="196"/>
      <c r="BA373" s="196"/>
      <c r="BB373" s="196"/>
      <c r="BC373" s="196"/>
      <c r="BD373" s="196"/>
      <c r="BE373" s="196"/>
      <c r="BF373" s="196"/>
      <c r="BG373" s="196"/>
      <c r="BH373" s="196"/>
      <c r="BI373" s="199"/>
    </row>
    <row r="374" spans="1:89" ht="15" customHeight="1">
      <c r="A374" s="200">
        <f>IF(AR374="","",SUBTOTAL(103,$AR$8:AR374))</f>
        <v>123</v>
      </c>
      <c r="B374" s="18" t="str">
        <f>MID(Main!AP128,1,1)</f>
        <v>A</v>
      </c>
      <c r="C374" s="18" t="str">
        <f>MID(Main!AP128,2,1)</f>
        <v>D</v>
      </c>
      <c r="D374" s="18" t="str">
        <f>MID(Main!AP128,3,1)</f>
        <v>D</v>
      </c>
      <c r="E374" s="18" t="str">
        <f>MID(Main!AP128,4,1)</f>
        <v>U</v>
      </c>
      <c r="F374" s="18" t="str">
        <f>MID(Main!AP128,5,1)</f>
        <v>R</v>
      </c>
      <c r="G374" s="18" t="str">
        <f>MID(Main!AP128,6,1)</f>
        <v>U</v>
      </c>
      <c r="H374" s="18" t="str">
        <f>MID(Main!AP128,7,1)</f>
        <v xml:space="preserve"> </v>
      </c>
      <c r="I374" s="18" t="str">
        <f>MID(Main!AP128,8,1)</f>
        <v>T</v>
      </c>
      <c r="J374" s="18" t="str">
        <f>MID(Main!AP128,9,1)</f>
        <v>H</v>
      </c>
      <c r="K374" s="18" t="str">
        <f>MID(Main!AP128,10,1)</f>
        <v>O</v>
      </c>
      <c r="L374" s="18" t="str">
        <f>MID(Main!AP128,11,1)</f>
        <v>M</v>
      </c>
      <c r="M374" s="18" t="str">
        <f>MID(Main!AP128,12,1)</f>
        <v>A</v>
      </c>
      <c r="N374" s="18" t="str">
        <f>MID(Main!AP128,13,1)</f>
        <v>S</v>
      </c>
      <c r="O374" s="18" t="str">
        <f>MID(Main!AP128,14,1)</f>
        <v/>
      </c>
      <c r="P374" s="18" t="str">
        <f>MID(Main!AP128,15,1)</f>
        <v/>
      </c>
      <c r="Q374" s="18" t="str">
        <f>MID(Main!AP128,16,1)</f>
        <v/>
      </c>
      <c r="R374" s="18" t="str">
        <f>MID(Main!AP128,17,1)</f>
        <v/>
      </c>
      <c r="S374" s="18" t="str">
        <f>MID(Main!AP128,18,1)</f>
        <v/>
      </c>
      <c r="T374" s="18" t="str">
        <f>MID(Main!AP128,19,1)</f>
        <v/>
      </c>
      <c r="U374" s="18" t="str">
        <f>MID(Main!AP128,20,1)</f>
        <v/>
      </c>
      <c r="V374" s="18" t="str">
        <f>MID(Main!AP128,21,1)</f>
        <v/>
      </c>
      <c r="W374" s="18" t="str">
        <f>MID(Main!AP128,22,1)</f>
        <v/>
      </c>
      <c r="X374" s="18" t="str">
        <f>MID(Main!AP128,23,1)</f>
        <v/>
      </c>
      <c r="Y374" s="18" t="str">
        <f>MID(Main!AP128,24,1)</f>
        <v/>
      </c>
      <c r="Z374" s="18" t="str">
        <f>MID(Main!AP128,25,1)</f>
        <v/>
      </c>
      <c r="AA374" s="18" t="str">
        <f>MID(Main!AP128,26,1)</f>
        <v/>
      </c>
      <c r="AB374" s="18" t="str">
        <f>MID(Main!AP128,27,1)</f>
        <v/>
      </c>
      <c r="AC374" s="18" t="str">
        <f>MID(Main!AP128,28,1)</f>
        <v/>
      </c>
      <c r="AD374" s="18" t="str">
        <f>MID(Main!AP128,29,1)</f>
        <v/>
      </c>
      <c r="AE374" s="18" t="str">
        <f>MID(Main!AP128,30,1)</f>
        <v/>
      </c>
      <c r="AF374" s="18" t="str">
        <f>MID(Main!AP128,31,1)</f>
        <v/>
      </c>
      <c r="AG374" s="18" t="str">
        <f>MID(Main!AP128,32,1)</f>
        <v/>
      </c>
      <c r="AH374" s="18" t="str">
        <f>MID(Main!AP128,33,1)</f>
        <v/>
      </c>
      <c r="AI374" s="18" t="str">
        <f>MID(Main!AP128,34,1)</f>
        <v/>
      </c>
      <c r="AJ374" s="18" t="str">
        <f>MID(Main!AP128,35,1)</f>
        <v/>
      </c>
      <c r="AK374" s="18" t="str">
        <f>MID(Main!AP128,36,1)</f>
        <v/>
      </c>
      <c r="AL374" s="18" t="str">
        <f>MID(Main!AP128,37,1)</f>
        <v/>
      </c>
      <c r="AM374" s="18" t="str">
        <f>MID(Main!AP128,38,1)</f>
        <v/>
      </c>
      <c r="AN374" s="18" t="str">
        <f>MID(Main!AP128,39,1)</f>
        <v/>
      </c>
      <c r="AO374" s="18" t="str">
        <f>MID(Main!AP128,40,1)</f>
        <v/>
      </c>
      <c r="AP374" s="18" t="str">
        <f>MID(Main!AP128,41,1)</f>
        <v/>
      </c>
      <c r="AQ374" s="18" t="str">
        <f>MID(Main!AP128,42,1)</f>
        <v/>
      </c>
      <c r="AR374" s="194" t="str">
        <f>IF(Main!W128="","",Main!W128)</f>
        <v>B</v>
      </c>
      <c r="AS374" s="194" t="str">
        <f>IF(Main!X128="","",Main!X128)</f>
        <v/>
      </c>
      <c r="AT374" s="194" t="str">
        <f>IF(Main!Y128="","",Main!Y128)</f>
        <v/>
      </c>
      <c r="AU374" s="194" t="str">
        <f>IF(Main!Z128="","",Main!Z128)</f>
        <v>01</v>
      </c>
      <c r="AV374" s="194" t="str">
        <f>IF(Main!AA128="","",Main!AA128)</f>
        <v>07</v>
      </c>
      <c r="AW374" s="194" t="str">
        <f>IF(Main!AB128="","",Main!AB128)</f>
        <v>2111</v>
      </c>
      <c r="AX374" s="194" t="str">
        <f>IF(Main!AC128="","",Main!AC128)</f>
        <v>A</v>
      </c>
      <c r="AY374" s="194" t="str">
        <f>IF(Main!AD128="","",Main!AD128)</f>
        <v>01T</v>
      </c>
      <c r="AZ374" s="194" t="str">
        <f>IF(Main!AE128="","",Main!AE128)</f>
        <v>02T</v>
      </c>
      <c r="BA374" s="194" t="str">
        <f>IF(Main!AF128="","",Main!AF128)</f>
        <v>09H</v>
      </c>
      <c r="BB374" s="194" t="str">
        <f>IF(Main!AG128="","",Main!AG128)</f>
        <v>29E</v>
      </c>
      <c r="BC374" s="194" t="str">
        <f>IF(Main!AH128="","",Main!AH128)</f>
        <v>E</v>
      </c>
      <c r="BD374" s="194" t="str">
        <f>IF(Main!AI128="","",Main!AI128)</f>
        <v>15E</v>
      </c>
      <c r="BE374" s="194" t="str">
        <f>IF(Main!AJ128="","",Main!AJ128)</f>
        <v>19E</v>
      </c>
      <c r="BF374" s="194" t="str">
        <f>IF(Main!AK128="","",Main!AK128)</f>
        <v>21E</v>
      </c>
      <c r="BG374" s="194">
        <f>IF(Main!AL128="","",Main!AL128)</f>
        <v>6</v>
      </c>
      <c r="BH374" s="194" t="str">
        <f>IF(Main!AM128="","",Main!AM128)</f>
        <v/>
      </c>
      <c r="BI374" s="197" t="str">
        <f>IF(Main!AN128="","",Main!AN128)</f>
        <v>Fee Exempted</v>
      </c>
    </row>
    <row r="375" spans="1:89" ht="15" customHeight="1">
      <c r="A375" s="201"/>
      <c r="B375" s="19" t="str">
        <f>MID(Main!AQ128,1,1)</f>
        <v>A</v>
      </c>
      <c r="C375" s="19" t="str">
        <f>MID(Main!AQ128,2,1)</f>
        <v>D</v>
      </c>
      <c r="D375" s="19" t="str">
        <f>MID(Main!AQ128,3,1)</f>
        <v>D</v>
      </c>
      <c r="E375" s="19" t="str">
        <f>MID(Main!AQ128,4,1)</f>
        <v>U</v>
      </c>
      <c r="F375" s="19" t="str">
        <f>MID(Main!AQ128,5,1)</f>
        <v>R</v>
      </c>
      <c r="G375" s="19" t="str">
        <f>MID(Main!AQ128,6,1)</f>
        <v>U</v>
      </c>
      <c r="H375" s="19" t="str">
        <f>MID(Main!AQ128,7,1)</f>
        <v xml:space="preserve"> </v>
      </c>
      <c r="I375" s="19" t="str">
        <f>MID(Main!AQ128,8,1)</f>
        <v>V</v>
      </c>
      <c r="J375" s="19" t="str">
        <f>MID(Main!AQ128,9,1)</f>
        <v>E</v>
      </c>
      <c r="K375" s="19" t="str">
        <f>MID(Main!AQ128,10,1)</f>
        <v>N</v>
      </c>
      <c r="L375" s="19" t="str">
        <f>MID(Main!AQ128,11,1)</f>
        <v>K</v>
      </c>
      <c r="M375" s="19" t="str">
        <f>MID(Main!AQ128,12,1)</f>
        <v>A</v>
      </c>
      <c r="N375" s="19" t="str">
        <f>MID(Main!AQ128,13,1)</f>
        <v>T</v>
      </c>
      <c r="O375" s="19" t="str">
        <f>MID(Main!AQ128,14,1)</f>
        <v>A</v>
      </c>
      <c r="P375" s="19" t="str">
        <f>MID(Main!AQ128,15,1)</f>
        <v>R</v>
      </c>
      <c r="Q375" s="19" t="str">
        <f>MID(Main!AQ128,16,1)</f>
        <v>A</v>
      </c>
      <c r="R375" s="19" t="str">
        <f>MID(Main!AQ128,17,1)</f>
        <v>M</v>
      </c>
      <c r="S375" s="19" t="str">
        <f>MID(Main!AQ128,18,1)</f>
        <v>A</v>
      </c>
      <c r="T375" s="19" t="str">
        <f>MID(Main!AQ128,19,1)</f>
        <v>N</v>
      </c>
      <c r="U375" s="19" t="str">
        <f>MID(Main!AQ128,20,1)</f>
        <v>A</v>
      </c>
      <c r="V375" s="19" t="str">
        <f>MID(Main!AQ128,21,1)</f>
        <v>I</v>
      </c>
      <c r="W375" s="19" t="str">
        <f>MID(Main!AQ128,22,1)</f>
        <v>A</v>
      </c>
      <c r="X375" s="19" t="str">
        <f>MID(Main!AQ128,23,1)</f>
        <v>H</v>
      </c>
      <c r="Y375" s="19" t="str">
        <f>MID(Main!AQ128,24,1)</f>
        <v/>
      </c>
      <c r="Z375" s="19" t="str">
        <f>MID(Main!AQ128,25,1)</f>
        <v/>
      </c>
      <c r="AA375" s="19" t="str">
        <f>MID(Main!AQ128,26,1)</f>
        <v/>
      </c>
      <c r="AB375" s="19" t="str">
        <f>MID(Main!AQ128,27,1)</f>
        <v/>
      </c>
      <c r="AC375" s="19" t="str">
        <f>MID(Main!AQ128,28,1)</f>
        <v/>
      </c>
      <c r="AD375" s="19" t="str">
        <f>MID(Main!AQ128,29,1)</f>
        <v/>
      </c>
      <c r="AE375" s="19" t="str">
        <f>MID(Main!AQ128,30,1)</f>
        <v/>
      </c>
      <c r="AF375" s="19" t="str">
        <f>MID(Main!AQ128,31,1)</f>
        <v/>
      </c>
      <c r="AG375" s="19" t="str">
        <f>MID(Main!AQ128,32,1)</f>
        <v/>
      </c>
      <c r="AH375" s="19" t="str">
        <f>MID(Main!AQ128,33,1)</f>
        <v/>
      </c>
      <c r="AI375" s="19" t="str">
        <f>MID(Main!AQ128,34,1)</f>
        <v/>
      </c>
      <c r="AJ375" s="19" t="str">
        <f>MID(Main!AQ128,35,1)</f>
        <v/>
      </c>
      <c r="AK375" s="19" t="str">
        <f>MID(Main!AQ128,36,1)</f>
        <v/>
      </c>
      <c r="AL375" s="19" t="str">
        <f>MID(Main!AQ128,37,1)</f>
        <v/>
      </c>
      <c r="AM375" s="19" t="str">
        <f>MID(Main!AQ128,38,1)</f>
        <v/>
      </c>
      <c r="AN375" s="19" t="str">
        <f>MID(Main!AQ128,39,1)</f>
        <v/>
      </c>
      <c r="AO375" s="19" t="str">
        <f>MID(Main!AQ128,40,1)</f>
        <v/>
      </c>
      <c r="AP375" s="19" t="str">
        <f>MID(Main!AQ128,41,1)</f>
        <v/>
      </c>
      <c r="AQ375" s="19" t="str">
        <f>MID(Main!AQ128,42,1)</f>
        <v/>
      </c>
      <c r="AR375" s="195"/>
      <c r="AS375" s="195"/>
      <c r="AT375" s="195"/>
      <c r="AU375" s="195"/>
      <c r="AV375" s="195"/>
      <c r="AW375" s="195"/>
      <c r="AX375" s="195"/>
      <c r="AY375" s="195"/>
      <c r="AZ375" s="195"/>
      <c r="BA375" s="195"/>
      <c r="BB375" s="195"/>
      <c r="BC375" s="195"/>
      <c r="BD375" s="195"/>
      <c r="BE375" s="195"/>
      <c r="BF375" s="195"/>
      <c r="BG375" s="195"/>
      <c r="BH375" s="195"/>
      <c r="BI375" s="198"/>
    </row>
    <row r="376" spans="1:89" ht="15" customHeight="1">
      <c r="A376" s="202"/>
      <c r="B376" s="20" t="str">
        <f>MID(Main!AR128,1,1)</f>
        <v>A</v>
      </c>
      <c r="C376" s="20" t="str">
        <f>MID(Main!AR128,2,1)</f>
        <v>D</v>
      </c>
      <c r="D376" s="20" t="str">
        <f>MID(Main!AR128,3,1)</f>
        <v>D</v>
      </c>
      <c r="E376" s="20" t="str">
        <f>MID(Main!AR128,4,1)</f>
        <v>U</v>
      </c>
      <c r="F376" s="20" t="str">
        <f>MID(Main!AR128,5,1)</f>
        <v>R</v>
      </c>
      <c r="G376" s="20" t="str">
        <f>MID(Main!AR128,6,1)</f>
        <v>U</v>
      </c>
      <c r="H376" s="20" t="str">
        <f>MID(Main!AR128,7,1)</f>
        <v xml:space="preserve"> </v>
      </c>
      <c r="I376" s="20" t="str">
        <f>MID(Main!AR128,8,1)</f>
        <v>N</v>
      </c>
      <c r="J376" s="20" t="str">
        <f>MID(Main!AR128,9,1)</f>
        <v>A</v>
      </c>
      <c r="K376" s="20" t="str">
        <f>MID(Main!AR128,10,1)</f>
        <v>G</v>
      </c>
      <c r="L376" s="20" t="str">
        <f>MID(Main!AR128,11,1)</f>
        <v>A</v>
      </c>
      <c r="M376" s="20" t="str">
        <f>MID(Main!AR128,12,1)</f>
        <v>M</v>
      </c>
      <c r="N376" s="20" t="str">
        <f>MID(Main!AR128,13,1)</f>
        <v>A</v>
      </c>
      <c r="O376" s="20" t="str">
        <f>MID(Main!AR128,14,1)</f>
        <v>N</v>
      </c>
      <c r="P376" s="20" t="str">
        <f>MID(Main!AR128,15,1)</f>
        <v>I</v>
      </c>
      <c r="Q376" s="20" t="str">
        <f>MID(Main!AR128,16,1)</f>
        <v/>
      </c>
      <c r="R376" s="20" t="str">
        <f>MID(Main!AR128,17,1)</f>
        <v/>
      </c>
      <c r="S376" s="20" t="str">
        <f>MID(Main!AR128,18,1)</f>
        <v/>
      </c>
      <c r="T376" s="20" t="str">
        <f>MID(Main!AR128,19,1)</f>
        <v/>
      </c>
      <c r="U376" s="20" t="str">
        <f>MID(Main!AR128,20,1)</f>
        <v/>
      </c>
      <c r="V376" s="20" t="str">
        <f>MID(Main!AR128,21,1)</f>
        <v/>
      </c>
      <c r="W376" s="20" t="str">
        <f>MID(Main!AR128,22,1)</f>
        <v/>
      </c>
      <c r="X376" s="20" t="str">
        <f>MID(Main!AR128,23,1)</f>
        <v/>
      </c>
      <c r="Y376" s="20" t="str">
        <f>MID(Main!AR128,24,1)</f>
        <v/>
      </c>
      <c r="Z376" s="20" t="str">
        <f>MID(Main!AR128,25,1)</f>
        <v/>
      </c>
      <c r="AA376" s="20" t="str">
        <f>MID(Main!AR128,26,1)</f>
        <v/>
      </c>
      <c r="AB376" s="20" t="str">
        <f>MID(Main!AR128,27,1)</f>
        <v/>
      </c>
      <c r="AC376" s="20" t="str">
        <f>MID(Main!AR128,28,1)</f>
        <v/>
      </c>
      <c r="AD376" s="20" t="str">
        <f>MID(Main!AR128,29,1)</f>
        <v/>
      </c>
      <c r="AE376" s="20" t="str">
        <f>MID(Main!AR128,30,1)</f>
        <v/>
      </c>
      <c r="AF376" s="20" t="str">
        <f>MID(Main!AR128,31,1)</f>
        <v/>
      </c>
      <c r="AG376" s="20" t="str">
        <f>MID(Main!AR128,32,1)</f>
        <v/>
      </c>
      <c r="AH376" s="20" t="str">
        <f>MID(Main!AR128,33,1)</f>
        <v/>
      </c>
      <c r="AI376" s="20" t="str">
        <f>MID(Main!AR128,34,1)</f>
        <v/>
      </c>
      <c r="AJ376" s="20" t="str">
        <f>MID(Main!AR128,35,1)</f>
        <v/>
      </c>
      <c r="AK376" s="20" t="str">
        <f>MID(Main!AR128,36,1)</f>
        <v/>
      </c>
      <c r="AL376" s="20" t="str">
        <f>MID(Main!AR128,37,1)</f>
        <v/>
      </c>
      <c r="AM376" s="20" t="str">
        <f>MID(Main!AR128,38,1)</f>
        <v/>
      </c>
      <c r="AN376" s="20" t="str">
        <f>MID(Main!AR128,39,1)</f>
        <v/>
      </c>
      <c r="AO376" s="20" t="str">
        <f>MID(Main!AR128,40,1)</f>
        <v/>
      </c>
      <c r="AP376" s="20" t="str">
        <f>MID(Main!AR128,41,1)</f>
        <v/>
      </c>
      <c r="AQ376" s="20" t="str">
        <f>MID(Main!AR128,42,1)</f>
        <v/>
      </c>
      <c r="AR376" s="196"/>
      <c r="AS376" s="196"/>
      <c r="AT376" s="196"/>
      <c r="AU376" s="196"/>
      <c r="AV376" s="196"/>
      <c r="AW376" s="196"/>
      <c r="AX376" s="196"/>
      <c r="AY376" s="196"/>
      <c r="AZ376" s="196"/>
      <c r="BA376" s="196"/>
      <c r="BB376" s="196"/>
      <c r="BC376" s="196"/>
      <c r="BD376" s="196"/>
      <c r="BE376" s="196"/>
      <c r="BF376" s="196"/>
      <c r="BG376" s="196"/>
      <c r="BH376" s="196"/>
      <c r="BI376" s="199"/>
    </row>
    <row r="377" spans="1:89" ht="15" customHeight="1">
      <c r="A377" s="200">
        <f>IF(AR377="","",SUBTOTAL(103,$AR$8:AR377))</f>
        <v>124</v>
      </c>
      <c r="B377" s="18" t="str">
        <f>MID(Main!AP129,1,1)</f>
        <v>S</v>
      </c>
      <c r="C377" s="18" t="str">
        <f>MID(Main!AP129,2,1)</f>
        <v>E</v>
      </c>
      <c r="D377" s="18" t="str">
        <f>MID(Main!AP129,3,1)</f>
        <v>S</v>
      </c>
      <c r="E377" s="18" t="str">
        <f>MID(Main!AP129,4,1)</f>
        <v>H</v>
      </c>
      <c r="F377" s="18" t="str">
        <f>MID(Main!AP129,5,1)</f>
        <v>A</v>
      </c>
      <c r="G377" s="18" t="str">
        <f>MID(Main!AP129,6,1)</f>
        <v>M</v>
      </c>
      <c r="H377" s="18" t="str">
        <f>MID(Main!AP129,7,1)</f>
        <v xml:space="preserve"> </v>
      </c>
      <c r="I377" s="18" t="str">
        <f>MID(Main!AP129,8,1)</f>
        <v>V</v>
      </c>
      <c r="J377" s="18" t="str">
        <f>MID(Main!AP129,9,1)</f>
        <v>I</v>
      </c>
      <c r="K377" s="18" t="str">
        <f>MID(Main!AP129,10,1)</f>
        <v>N</v>
      </c>
      <c r="L377" s="18" t="str">
        <f>MID(Main!AP129,11,1)</f>
        <v>A</v>
      </c>
      <c r="M377" s="18" t="str">
        <f>MID(Main!AP129,12,1)</f>
        <v>Y</v>
      </c>
      <c r="N377" s="18" t="str">
        <f>MID(Main!AP129,13,1)</f>
        <v>A</v>
      </c>
      <c r="O377" s="18" t="str">
        <f>MID(Main!AP129,14,1)</f>
        <v xml:space="preserve"> </v>
      </c>
      <c r="P377" s="18" t="str">
        <f>MID(Main!AP129,15,1)</f>
        <v>K</v>
      </c>
      <c r="Q377" s="18" t="str">
        <f>MID(Main!AP129,16,1)</f>
        <v>U</v>
      </c>
      <c r="R377" s="18" t="str">
        <f>MID(Main!AP129,17,1)</f>
        <v>M</v>
      </c>
      <c r="S377" s="18" t="str">
        <f>MID(Main!AP129,18,1)</f>
        <v>A</v>
      </c>
      <c r="T377" s="18" t="str">
        <f>MID(Main!AP129,19,1)</f>
        <v>R</v>
      </c>
      <c r="U377" s="18" t="str">
        <f>MID(Main!AP129,20,1)</f>
        <v/>
      </c>
      <c r="V377" s="18" t="str">
        <f>MID(Main!AP129,21,1)</f>
        <v/>
      </c>
      <c r="W377" s="18" t="str">
        <f>MID(Main!AP129,22,1)</f>
        <v/>
      </c>
      <c r="X377" s="18" t="str">
        <f>MID(Main!AP129,23,1)</f>
        <v/>
      </c>
      <c r="Y377" s="18" t="str">
        <f>MID(Main!AP129,24,1)</f>
        <v/>
      </c>
      <c r="Z377" s="18" t="str">
        <f>MID(Main!AP129,25,1)</f>
        <v/>
      </c>
      <c r="AA377" s="18" t="str">
        <f>MID(Main!AP129,26,1)</f>
        <v/>
      </c>
      <c r="AB377" s="18" t="str">
        <f>MID(Main!AP129,27,1)</f>
        <v/>
      </c>
      <c r="AC377" s="18" t="str">
        <f>MID(Main!AP129,28,1)</f>
        <v/>
      </c>
      <c r="AD377" s="18" t="str">
        <f>MID(Main!AP129,29,1)</f>
        <v/>
      </c>
      <c r="AE377" s="18" t="str">
        <f>MID(Main!AP129,30,1)</f>
        <v/>
      </c>
      <c r="AF377" s="18" t="str">
        <f>MID(Main!AP129,31,1)</f>
        <v/>
      </c>
      <c r="AG377" s="18" t="str">
        <f>MID(Main!AP129,32,1)</f>
        <v/>
      </c>
      <c r="AH377" s="18" t="str">
        <f>MID(Main!AP129,33,1)</f>
        <v/>
      </c>
      <c r="AI377" s="18" t="str">
        <f>MID(Main!AP129,34,1)</f>
        <v/>
      </c>
      <c r="AJ377" s="18" t="str">
        <f>MID(Main!AP129,35,1)</f>
        <v/>
      </c>
      <c r="AK377" s="18" t="str">
        <f>MID(Main!AP129,36,1)</f>
        <v/>
      </c>
      <c r="AL377" s="18" t="str">
        <f>MID(Main!AP129,37,1)</f>
        <v/>
      </c>
      <c r="AM377" s="18" t="str">
        <f>MID(Main!AP129,38,1)</f>
        <v/>
      </c>
      <c r="AN377" s="18" t="str">
        <f>MID(Main!AP129,39,1)</f>
        <v/>
      </c>
      <c r="AO377" s="18" t="str">
        <f>MID(Main!AP129,40,1)</f>
        <v/>
      </c>
      <c r="AP377" s="18" t="str">
        <f>MID(Main!AP129,41,1)</f>
        <v/>
      </c>
      <c r="AQ377" s="18" t="str">
        <f>MID(Main!AP129,42,1)</f>
        <v/>
      </c>
      <c r="AR377" s="194" t="str">
        <f>IF(Main!W129="","",Main!W129)</f>
        <v>B</v>
      </c>
      <c r="AS377" s="194" t="str">
        <f>IF(Main!X129="","",Main!X129)</f>
        <v/>
      </c>
      <c r="AT377" s="194" t="str">
        <f>IF(Main!Y129="","",Main!Y129)</f>
        <v/>
      </c>
      <c r="AU377" s="194" t="str">
        <f>IF(Main!Z129="","",Main!Z129)</f>
        <v>01</v>
      </c>
      <c r="AV377" s="194" t="str">
        <f>IF(Main!AA129="","",Main!AA129)</f>
        <v>07</v>
      </c>
      <c r="AW377" s="194" t="str">
        <f>IF(Main!AB129="","",Main!AB129)</f>
        <v>2112</v>
      </c>
      <c r="AX377" s="194" t="str">
        <f>IF(Main!AC129="","",Main!AC129)</f>
        <v>A</v>
      </c>
      <c r="AY377" s="194" t="str">
        <f>IF(Main!AD129="","",Main!AD129)</f>
        <v>01T</v>
      </c>
      <c r="AZ377" s="194" t="str">
        <f>IF(Main!AE129="","",Main!AE129)</f>
        <v>02T</v>
      </c>
      <c r="BA377" s="194" t="str">
        <f>IF(Main!AF129="","",Main!AF129)</f>
        <v>09H</v>
      </c>
      <c r="BB377" s="194" t="str">
        <f>IF(Main!AG129="","",Main!AG129)</f>
        <v>29E</v>
      </c>
      <c r="BC377" s="194" t="str">
        <f>IF(Main!AH129="","",Main!AH129)</f>
        <v>E</v>
      </c>
      <c r="BD377" s="194" t="str">
        <f>IF(Main!AI129="","",Main!AI129)</f>
        <v>15E</v>
      </c>
      <c r="BE377" s="194" t="str">
        <f>IF(Main!AJ129="","",Main!AJ129)</f>
        <v>19E</v>
      </c>
      <c r="BF377" s="194" t="str">
        <f>IF(Main!AK129="","",Main!AK129)</f>
        <v>21E</v>
      </c>
      <c r="BG377" s="194">
        <f>IF(Main!AL129="","",Main!AL129)</f>
        <v>6</v>
      </c>
      <c r="BH377" s="194" t="str">
        <f>IF(Main!AM129="","",Main!AM129)</f>
        <v/>
      </c>
      <c r="BI377" s="197" t="str">
        <f>IF(Main!AN129="","",Main!AN129)</f>
        <v>Fee Exempted</v>
      </c>
    </row>
    <row r="378" spans="1:89" ht="15" customHeight="1">
      <c r="A378" s="201"/>
      <c r="B378" s="19" t="str">
        <f>MID(Main!AQ129,1,1)</f>
        <v>S</v>
      </c>
      <c r="C378" s="19" t="str">
        <f>MID(Main!AQ129,2,1)</f>
        <v>E</v>
      </c>
      <c r="D378" s="19" t="str">
        <f>MID(Main!AQ129,3,1)</f>
        <v>S</v>
      </c>
      <c r="E378" s="19" t="str">
        <f>MID(Main!AQ129,4,1)</f>
        <v>H</v>
      </c>
      <c r="F378" s="19" t="str">
        <f>MID(Main!AQ129,5,1)</f>
        <v>A</v>
      </c>
      <c r="G378" s="19" t="str">
        <f>MID(Main!AQ129,6,1)</f>
        <v>M</v>
      </c>
      <c r="H378" s="19" t="str">
        <f>MID(Main!AQ129,7,1)</f>
        <v xml:space="preserve"> </v>
      </c>
      <c r="I378" s="19" t="str">
        <f>MID(Main!AQ129,8,1)</f>
        <v>V</v>
      </c>
      <c r="J378" s="19" t="str">
        <f>MID(Main!AQ129,9,1)</f>
        <v>E</v>
      </c>
      <c r="K378" s="19" t="str">
        <f>MID(Main!AQ129,10,1)</f>
        <v>N</v>
      </c>
      <c r="L378" s="19" t="str">
        <f>MID(Main!AQ129,11,1)</f>
        <v>K</v>
      </c>
      <c r="M378" s="19" t="str">
        <f>MID(Main!AQ129,12,1)</f>
        <v>A</v>
      </c>
      <c r="N378" s="19" t="str">
        <f>MID(Main!AQ129,13,1)</f>
        <v>T</v>
      </c>
      <c r="O378" s="19" t="str">
        <f>MID(Main!AQ129,14,1)</f>
        <v>A</v>
      </c>
      <c r="P378" s="19" t="str">
        <f>MID(Main!AQ129,15,1)</f>
        <v>R</v>
      </c>
      <c r="Q378" s="19" t="str">
        <f>MID(Main!AQ129,16,1)</f>
        <v>A</v>
      </c>
      <c r="R378" s="19" t="str">
        <f>MID(Main!AQ129,17,1)</f>
        <v>M</v>
      </c>
      <c r="S378" s="19" t="str">
        <f>MID(Main!AQ129,18,1)</f>
        <v>A</v>
      </c>
      <c r="T378" s="19" t="str">
        <f>MID(Main!AQ129,19,1)</f>
        <v>N</v>
      </c>
      <c r="U378" s="19" t="str">
        <f>MID(Main!AQ129,20,1)</f>
        <v>A</v>
      </c>
      <c r="V378" s="19" t="str">
        <f>MID(Main!AQ129,21,1)</f>
        <v>I</v>
      </c>
      <c r="W378" s="19" t="str">
        <f>MID(Main!AQ129,22,1)</f>
        <v>A</v>
      </c>
      <c r="X378" s="19" t="str">
        <f>MID(Main!AQ129,23,1)</f>
        <v>H</v>
      </c>
      <c r="Y378" s="19" t="str">
        <f>MID(Main!AQ129,24,1)</f>
        <v/>
      </c>
      <c r="Z378" s="19" t="str">
        <f>MID(Main!AQ129,25,1)</f>
        <v/>
      </c>
      <c r="AA378" s="19" t="str">
        <f>MID(Main!AQ129,26,1)</f>
        <v/>
      </c>
      <c r="AB378" s="19" t="str">
        <f>MID(Main!AQ129,27,1)</f>
        <v/>
      </c>
      <c r="AC378" s="19" t="str">
        <f>MID(Main!AQ129,28,1)</f>
        <v/>
      </c>
      <c r="AD378" s="19" t="str">
        <f>MID(Main!AQ129,29,1)</f>
        <v/>
      </c>
      <c r="AE378" s="19" t="str">
        <f>MID(Main!AQ129,30,1)</f>
        <v/>
      </c>
      <c r="AF378" s="19" t="str">
        <f>MID(Main!AQ129,31,1)</f>
        <v/>
      </c>
      <c r="AG378" s="19" t="str">
        <f>MID(Main!AQ129,32,1)</f>
        <v/>
      </c>
      <c r="AH378" s="19" t="str">
        <f>MID(Main!AQ129,33,1)</f>
        <v/>
      </c>
      <c r="AI378" s="19" t="str">
        <f>MID(Main!AQ129,34,1)</f>
        <v/>
      </c>
      <c r="AJ378" s="19" t="str">
        <f>MID(Main!AQ129,35,1)</f>
        <v/>
      </c>
      <c r="AK378" s="19" t="str">
        <f>MID(Main!AQ129,36,1)</f>
        <v/>
      </c>
      <c r="AL378" s="19" t="str">
        <f>MID(Main!AQ129,37,1)</f>
        <v/>
      </c>
      <c r="AM378" s="19" t="str">
        <f>MID(Main!AQ129,38,1)</f>
        <v/>
      </c>
      <c r="AN378" s="19" t="str">
        <f>MID(Main!AQ129,39,1)</f>
        <v/>
      </c>
      <c r="AO378" s="19" t="str">
        <f>MID(Main!AQ129,40,1)</f>
        <v/>
      </c>
      <c r="AP378" s="19" t="str">
        <f>MID(Main!AQ129,41,1)</f>
        <v/>
      </c>
      <c r="AQ378" s="19" t="str">
        <f>MID(Main!AQ129,42,1)</f>
        <v/>
      </c>
      <c r="AR378" s="195"/>
      <c r="AS378" s="195"/>
      <c r="AT378" s="195"/>
      <c r="AU378" s="195"/>
      <c r="AV378" s="195"/>
      <c r="AW378" s="195"/>
      <c r="AX378" s="195"/>
      <c r="AY378" s="195"/>
      <c r="AZ378" s="195"/>
      <c r="BA378" s="195"/>
      <c r="BB378" s="195"/>
      <c r="BC378" s="195"/>
      <c r="BD378" s="195"/>
      <c r="BE378" s="195"/>
      <c r="BF378" s="195"/>
      <c r="BG378" s="195"/>
      <c r="BH378" s="195"/>
      <c r="BI378" s="198"/>
    </row>
    <row r="379" spans="1:89" ht="15" customHeight="1">
      <c r="A379" s="202"/>
      <c r="B379" s="20" t="str">
        <f>MID(Main!AR129,1,1)</f>
        <v>S</v>
      </c>
      <c r="C379" s="20" t="str">
        <f>MID(Main!AR129,2,1)</f>
        <v>E</v>
      </c>
      <c r="D379" s="20" t="str">
        <f>MID(Main!AR129,3,1)</f>
        <v>S</v>
      </c>
      <c r="E379" s="20" t="str">
        <f>MID(Main!AR129,4,1)</f>
        <v>H</v>
      </c>
      <c r="F379" s="20" t="str">
        <f>MID(Main!AR129,5,1)</f>
        <v>A</v>
      </c>
      <c r="G379" s="20" t="str">
        <f>MID(Main!AR129,6,1)</f>
        <v>M</v>
      </c>
      <c r="H379" s="20" t="str">
        <f>MID(Main!AR129,7,1)</f>
        <v xml:space="preserve"> </v>
      </c>
      <c r="I379" s="20" t="str">
        <f>MID(Main!AR129,8,1)</f>
        <v>N</v>
      </c>
      <c r="J379" s="20" t="str">
        <f>MID(Main!AR129,9,1)</f>
        <v>A</v>
      </c>
      <c r="K379" s="20" t="str">
        <f>MID(Main!AR129,10,1)</f>
        <v>G</v>
      </c>
      <c r="L379" s="20" t="str">
        <f>MID(Main!AR129,11,1)</f>
        <v>A</v>
      </c>
      <c r="M379" s="20" t="str">
        <f>MID(Main!AR129,12,1)</f>
        <v>M</v>
      </c>
      <c r="N379" s="20" t="str">
        <f>MID(Main!AR129,13,1)</f>
        <v>A</v>
      </c>
      <c r="O379" s="20" t="str">
        <f>MID(Main!AR129,14,1)</f>
        <v>N</v>
      </c>
      <c r="P379" s="20" t="str">
        <f>MID(Main!AR129,15,1)</f>
        <v>I</v>
      </c>
      <c r="Q379" s="20" t="str">
        <f>MID(Main!AR129,16,1)</f>
        <v/>
      </c>
      <c r="R379" s="20" t="str">
        <f>MID(Main!AR129,17,1)</f>
        <v/>
      </c>
      <c r="S379" s="20" t="str">
        <f>MID(Main!AR129,18,1)</f>
        <v/>
      </c>
      <c r="T379" s="20" t="str">
        <f>MID(Main!AR129,19,1)</f>
        <v/>
      </c>
      <c r="U379" s="20" t="str">
        <f>MID(Main!AR129,20,1)</f>
        <v/>
      </c>
      <c r="V379" s="20" t="str">
        <f>MID(Main!AR129,21,1)</f>
        <v/>
      </c>
      <c r="W379" s="20" t="str">
        <f>MID(Main!AR129,22,1)</f>
        <v/>
      </c>
      <c r="X379" s="20" t="str">
        <f>MID(Main!AR129,23,1)</f>
        <v/>
      </c>
      <c r="Y379" s="20" t="str">
        <f>MID(Main!AR129,24,1)</f>
        <v/>
      </c>
      <c r="Z379" s="20" t="str">
        <f>MID(Main!AR129,25,1)</f>
        <v/>
      </c>
      <c r="AA379" s="20" t="str">
        <f>MID(Main!AR129,26,1)</f>
        <v/>
      </c>
      <c r="AB379" s="20" t="str">
        <f>MID(Main!AR129,27,1)</f>
        <v/>
      </c>
      <c r="AC379" s="20" t="str">
        <f>MID(Main!AR129,28,1)</f>
        <v/>
      </c>
      <c r="AD379" s="20" t="str">
        <f>MID(Main!AR129,29,1)</f>
        <v/>
      </c>
      <c r="AE379" s="20" t="str">
        <f>MID(Main!AR129,30,1)</f>
        <v/>
      </c>
      <c r="AF379" s="20" t="str">
        <f>MID(Main!AR129,31,1)</f>
        <v/>
      </c>
      <c r="AG379" s="20" t="str">
        <f>MID(Main!AR129,32,1)</f>
        <v/>
      </c>
      <c r="AH379" s="20" t="str">
        <f>MID(Main!AR129,33,1)</f>
        <v/>
      </c>
      <c r="AI379" s="20" t="str">
        <f>MID(Main!AR129,34,1)</f>
        <v/>
      </c>
      <c r="AJ379" s="20" t="str">
        <f>MID(Main!AR129,35,1)</f>
        <v/>
      </c>
      <c r="AK379" s="20" t="str">
        <f>MID(Main!AR129,36,1)</f>
        <v/>
      </c>
      <c r="AL379" s="20" t="str">
        <f>MID(Main!AR129,37,1)</f>
        <v/>
      </c>
      <c r="AM379" s="20" t="str">
        <f>MID(Main!AR129,38,1)</f>
        <v/>
      </c>
      <c r="AN379" s="20" t="str">
        <f>MID(Main!AR129,39,1)</f>
        <v/>
      </c>
      <c r="AO379" s="20" t="str">
        <f>MID(Main!AR129,40,1)</f>
        <v/>
      </c>
      <c r="AP379" s="20" t="str">
        <f>MID(Main!AR129,41,1)</f>
        <v/>
      </c>
      <c r="AQ379" s="20" t="str">
        <f>MID(Main!AR129,42,1)</f>
        <v/>
      </c>
      <c r="AR379" s="196"/>
      <c r="AS379" s="196"/>
      <c r="AT379" s="196"/>
      <c r="AU379" s="196"/>
      <c r="AV379" s="196"/>
      <c r="AW379" s="196"/>
      <c r="AX379" s="196"/>
      <c r="AY379" s="196"/>
      <c r="AZ379" s="196"/>
      <c r="BA379" s="196"/>
      <c r="BB379" s="196"/>
      <c r="BC379" s="196"/>
      <c r="BD379" s="196"/>
      <c r="BE379" s="196"/>
      <c r="BF379" s="196"/>
      <c r="BG379" s="196"/>
      <c r="BH379" s="196"/>
      <c r="BI379" s="199"/>
    </row>
    <row r="380" spans="1:89" ht="15" hidden="1" customHeight="1">
      <c r="A380" s="200" t="str">
        <f>IF(AR380="","",SUBTOTAL(103,$AR$8:AR380))</f>
        <v/>
      </c>
      <c r="B380" s="18" t="str">
        <f>MID(Main!AP130,1,1)</f>
        <v xml:space="preserve"> </v>
      </c>
      <c r="C380" s="18" t="str">
        <f>MID(Main!AP130,2,1)</f>
        <v/>
      </c>
      <c r="D380" s="18" t="str">
        <f>MID(Main!AP130,3,1)</f>
        <v/>
      </c>
      <c r="E380" s="18" t="str">
        <f>MID(Main!AP130,4,1)</f>
        <v/>
      </c>
      <c r="F380" s="18" t="str">
        <f>MID(Main!AP130,5,1)</f>
        <v/>
      </c>
      <c r="G380" s="18" t="str">
        <f>MID(Main!AP130,6,1)</f>
        <v/>
      </c>
      <c r="H380" s="18" t="str">
        <f>MID(Main!AP130,7,1)</f>
        <v/>
      </c>
      <c r="I380" s="18" t="str">
        <f>MID(Main!AP130,8,1)</f>
        <v/>
      </c>
      <c r="J380" s="18" t="str">
        <f>MID(Main!AP130,9,1)</f>
        <v/>
      </c>
      <c r="K380" s="18" t="str">
        <f>MID(Main!AP130,10,1)</f>
        <v/>
      </c>
      <c r="L380" s="18" t="str">
        <f>MID(Main!AP130,11,1)</f>
        <v/>
      </c>
      <c r="M380" s="18" t="str">
        <f>MID(Main!AP130,12,1)</f>
        <v/>
      </c>
      <c r="N380" s="18" t="str">
        <f>MID(Main!AP130,13,1)</f>
        <v/>
      </c>
      <c r="O380" s="18" t="str">
        <f>MID(Main!AP130,14,1)</f>
        <v/>
      </c>
      <c r="P380" s="18" t="str">
        <f>MID(Main!AP130,15,1)</f>
        <v/>
      </c>
      <c r="Q380" s="18" t="str">
        <f>MID(Main!AP130,16,1)</f>
        <v/>
      </c>
      <c r="R380" s="18" t="str">
        <f>MID(Main!AP130,17,1)</f>
        <v/>
      </c>
      <c r="S380" s="18" t="str">
        <f>MID(Main!AP130,18,1)</f>
        <v/>
      </c>
      <c r="T380" s="18" t="str">
        <f>MID(Main!AP130,19,1)</f>
        <v/>
      </c>
      <c r="U380" s="18" t="str">
        <f>MID(Main!AP130,20,1)</f>
        <v/>
      </c>
      <c r="V380" s="18" t="str">
        <f>MID(Main!AP130,21,1)</f>
        <v/>
      </c>
      <c r="W380" s="18" t="str">
        <f>MID(Main!AP130,22,1)</f>
        <v/>
      </c>
      <c r="X380" s="18" t="str">
        <f>MID(Main!AP130,23,1)</f>
        <v/>
      </c>
      <c r="Y380" s="18" t="str">
        <f>MID(Main!AP130,24,1)</f>
        <v/>
      </c>
      <c r="Z380" s="18" t="str">
        <f>MID(Main!AP130,25,1)</f>
        <v/>
      </c>
      <c r="AA380" s="18" t="str">
        <f>MID(Main!AP130,26,1)</f>
        <v/>
      </c>
      <c r="AB380" s="18" t="str">
        <f>MID(Main!AP130,27,1)</f>
        <v/>
      </c>
      <c r="AC380" s="18" t="str">
        <f>MID(Main!AP130,28,1)</f>
        <v/>
      </c>
      <c r="AD380" s="18" t="str">
        <f>MID(Main!AP130,29,1)</f>
        <v/>
      </c>
      <c r="AE380" s="18" t="str">
        <f>MID(Main!AP130,30,1)</f>
        <v/>
      </c>
      <c r="AF380" s="18" t="str">
        <f>MID(Main!AP130,31,1)</f>
        <v/>
      </c>
      <c r="AG380" s="18" t="str">
        <f>MID(Main!AP130,32,1)</f>
        <v/>
      </c>
      <c r="AH380" s="18" t="str">
        <f>MID(Main!AP130,33,1)</f>
        <v/>
      </c>
      <c r="AI380" s="18" t="str">
        <f>MID(Main!AP130,34,1)</f>
        <v/>
      </c>
      <c r="AJ380" s="18" t="str">
        <f>MID(Main!AP130,35,1)</f>
        <v/>
      </c>
      <c r="AK380" s="18" t="str">
        <f>MID(Main!AP130,36,1)</f>
        <v/>
      </c>
      <c r="AL380" s="18" t="str">
        <f>MID(Main!AP130,37,1)</f>
        <v/>
      </c>
      <c r="AM380" s="18" t="str">
        <f>MID(Main!AP130,38,1)</f>
        <v/>
      </c>
      <c r="AN380" s="18" t="str">
        <f>MID(Main!AP130,39,1)</f>
        <v/>
      </c>
      <c r="AO380" s="18" t="str">
        <f>MID(Main!AP130,40,1)</f>
        <v/>
      </c>
      <c r="AP380" s="18" t="str">
        <f>MID(Main!AP130,41,1)</f>
        <v/>
      </c>
      <c r="AQ380" s="18" t="str">
        <f>MID(Main!AP130,42,1)</f>
        <v/>
      </c>
      <c r="AR380" s="194" t="str">
        <f>IF(Main!W130="","",Main!W130)</f>
        <v/>
      </c>
      <c r="AS380" s="194" t="str">
        <f>IF(Main!X130="","",Main!X130)</f>
        <v/>
      </c>
      <c r="AT380" s="194" t="str">
        <f>IF(Main!Y130="","",Main!Y130)</f>
        <v/>
      </c>
      <c r="AU380" s="194" t="str">
        <f>IF(Main!Z130="","",Main!Z130)</f>
        <v/>
      </c>
      <c r="AV380" s="194" t="str">
        <f>IF(Main!AA130="","",Main!AA130)</f>
        <v/>
      </c>
      <c r="AW380" s="194" t="str">
        <f>IF(Main!AB130="","",Main!AB130)</f>
        <v/>
      </c>
      <c r="AX380" s="194" t="str">
        <f>IF(Main!AC130="","",Main!AC130)</f>
        <v/>
      </c>
      <c r="AY380" s="194" t="str">
        <f>IF(Main!AD130="","",Main!AD130)</f>
        <v/>
      </c>
      <c r="AZ380" s="194" t="str">
        <f>IF(Main!AE130="","",Main!AE130)</f>
        <v/>
      </c>
      <c r="BA380" s="194" t="str">
        <f>IF(Main!AF130="","",Main!AF130)</f>
        <v/>
      </c>
      <c r="BB380" s="194" t="str">
        <f>IF(Main!AG130="","",Main!AG130)</f>
        <v/>
      </c>
      <c r="BC380" s="194" t="str">
        <f>IF(Main!AH130="","",Main!AH130)</f>
        <v/>
      </c>
      <c r="BD380" s="194" t="str">
        <f>IF(Main!AI130="","",Main!AI130)</f>
        <v/>
      </c>
      <c r="BE380" s="194" t="str">
        <f>IF(Main!AJ130="","",Main!AJ130)</f>
        <v/>
      </c>
      <c r="BF380" s="194" t="str">
        <f>IF(Main!AK130="","",Main!AK130)</f>
        <v/>
      </c>
      <c r="BG380" s="194" t="str">
        <f>IF(Main!AL130="","",Main!AL130)</f>
        <v/>
      </c>
      <c r="BH380" s="194" t="str">
        <f>IF(Main!AM130="","",Main!AM130)</f>
        <v/>
      </c>
      <c r="BI380" s="197" t="str">
        <f>IF(Main!AN130="","",Main!AN130)</f>
        <v/>
      </c>
      <c r="BO380" s="1"/>
      <c r="BP380" s="1"/>
      <c r="BQ380" s="1"/>
      <c r="BR380" s="1"/>
      <c r="BS380" s="1"/>
      <c r="BT380" s="1"/>
      <c r="BU380" s="1"/>
      <c r="BV380" s="1"/>
      <c r="BW380" s="1"/>
      <c r="BX380" s="1"/>
      <c r="BY380" s="1"/>
      <c r="BZ380" s="1"/>
      <c r="CA380" s="1"/>
      <c r="CB380" s="1"/>
      <c r="CC380" s="1"/>
      <c r="CD380" s="1"/>
      <c r="CE380" s="1"/>
      <c r="CF380" s="1"/>
      <c r="CG380" s="1"/>
      <c r="CH380" s="1"/>
      <c r="CI380" s="1"/>
      <c r="CJ380" s="1"/>
      <c r="CK380" s="1"/>
    </row>
    <row r="381" spans="1:89" ht="15" hidden="1" customHeight="1">
      <c r="A381" s="201"/>
      <c r="B381" s="19" t="str">
        <f>MID(Main!AQ130,1,1)</f>
        <v>0</v>
      </c>
      <c r="C381" s="19" t="str">
        <f>MID(Main!AQ130,2,1)</f>
        <v xml:space="preserve"> </v>
      </c>
      <c r="D381" s="19" t="str">
        <f>MID(Main!AQ130,3,1)</f>
        <v/>
      </c>
      <c r="E381" s="19" t="str">
        <f>MID(Main!AQ130,4,1)</f>
        <v/>
      </c>
      <c r="F381" s="19" t="str">
        <f>MID(Main!AQ130,5,1)</f>
        <v/>
      </c>
      <c r="G381" s="19" t="str">
        <f>MID(Main!AQ130,6,1)</f>
        <v/>
      </c>
      <c r="H381" s="19" t="str">
        <f>MID(Main!AQ130,7,1)</f>
        <v/>
      </c>
      <c r="I381" s="19" t="str">
        <f>MID(Main!AQ130,8,1)</f>
        <v/>
      </c>
      <c r="J381" s="19" t="str">
        <f>MID(Main!AQ130,9,1)</f>
        <v/>
      </c>
      <c r="K381" s="19" t="str">
        <f>MID(Main!AQ130,10,1)</f>
        <v/>
      </c>
      <c r="L381" s="19" t="str">
        <f>MID(Main!AQ130,11,1)</f>
        <v/>
      </c>
      <c r="M381" s="19" t="str">
        <f>MID(Main!AQ130,12,1)</f>
        <v/>
      </c>
      <c r="N381" s="19" t="str">
        <f>MID(Main!AQ130,13,1)</f>
        <v/>
      </c>
      <c r="O381" s="19" t="str">
        <f>MID(Main!AQ130,14,1)</f>
        <v/>
      </c>
      <c r="P381" s="19" t="str">
        <f>MID(Main!AQ130,15,1)</f>
        <v/>
      </c>
      <c r="Q381" s="19" t="str">
        <f>MID(Main!AQ130,16,1)</f>
        <v/>
      </c>
      <c r="R381" s="19" t="str">
        <f>MID(Main!AQ130,17,1)</f>
        <v/>
      </c>
      <c r="S381" s="19" t="str">
        <f>MID(Main!AQ130,18,1)</f>
        <v/>
      </c>
      <c r="T381" s="19" t="str">
        <f>MID(Main!AQ130,19,1)</f>
        <v/>
      </c>
      <c r="U381" s="19" t="str">
        <f>MID(Main!AQ130,20,1)</f>
        <v/>
      </c>
      <c r="V381" s="19" t="str">
        <f>MID(Main!AQ130,21,1)</f>
        <v/>
      </c>
      <c r="W381" s="19" t="str">
        <f>MID(Main!AQ130,22,1)</f>
        <v/>
      </c>
      <c r="X381" s="19" t="str">
        <f>MID(Main!AQ130,23,1)</f>
        <v/>
      </c>
      <c r="Y381" s="19" t="str">
        <f>MID(Main!AQ130,24,1)</f>
        <v/>
      </c>
      <c r="Z381" s="19" t="str">
        <f>MID(Main!AQ130,25,1)</f>
        <v/>
      </c>
      <c r="AA381" s="19" t="str">
        <f>MID(Main!AQ130,26,1)</f>
        <v/>
      </c>
      <c r="AB381" s="19" t="str">
        <f>MID(Main!AQ130,27,1)</f>
        <v/>
      </c>
      <c r="AC381" s="19" t="str">
        <f>MID(Main!AQ130,28,1)</f>
        <v/>
      </c>
      <c r="AD381" s="19" t="str">
        <f>MID(Main!AQ130,29,1)</f>
        <v/>
      </c>
      <c r="AE381" s="19" t="str">
        <f>MID(Main!AQ130,30,1)</f>
        <v/>
      </c>
      <c r="AF381" s="19" t="str">
        <f>MID(Main!AQ130,31,1)</f>
        <v/>
      </c>
      <c r="AG381" s="19" t="str">
        <f>MID(Main!AQ130,32,1)</f>
        <v/>
      </c>
      <c r="AH381" s="19" t="str">
        <f>MID(Main!AQ130,33,1)</f>
        <v/>
      </c>
      <c r="AI381" s="19" t="str">
        <f>MID(Main!AQ130,34,1)</f>
        <v/>
      </c>
      <c r="AJ381" s="19" t="str">
        <f>MID(Main!AQ130,35,1)</f>
        <v/>
      </c>
      <c r="AK381" s="19" t="str">
        <f>MID(Main!AQ130,36,1)</f>
        <v/>
      </c>
      <c r="AL381" s="19" t="str">
        <f>MID(Main!AQ130,37,1)</f>
        <v/>
      </c>
      <c r="AM381" s="19" t="str">
        <f>MID(Main!AQ130,38,1)</f>
        <v/>
      </c>
      <c r="AN381" s="19" t="str">
        <f>MID(Main!AQ130,39,1)</f>
        <v/>
      </c>
      <c r="AO381" s="19" t="str">
        <f>MID(Main!AQ130,40,1)</f>
        <v/>
      </c>
      <c r="AP381" s="19" t="str">
        <f>MID(Main!AQ130,41,1)</f>
        <v/>
      </c>
      <c r="AQ381" s="19" t="str">
        <f>MID(Main!AQ130,42,1)</f>
        <v/>
      </c>
      <c r="AR381" s="195"/>
      <c r="AS381" s="195"/>
      <c r="AT381" s="195"/>
      <c r="AU381" s="195"/>
      <c r="AV381" s="195"/>
      <c r="AW381" s="195"/>
      <c r="AX381" s="195"/>
      <c r="AY381" s="195"/>
      <c r="AZ381" s="195"/>
      <c r="BA381" s="195"/>
      <c r="BB381" s="195"/>
      <c r="BC381" s="195"/>
      <c r="BD381" s="195"/>
      <c r="BE381" s="195"/>
      <c r="BF381" s="195"/>
      <c r="BG381" s="195"/>
      <c r="BH381" s="195"/>
      <c r="BI381" s="198"/>
      <c r="BO381" s="1"/>
      <c r="BP381" s="1"/>
      <c r="BQ381" s="1"/>
      <c r="BR381" s="1"/>
      <c r="BS381" s="1"/>
      <c r="BT381" s="1"/>
      <c r="BU381" s="1"/>
      <c r="BV381" s="1"/>
      <c r="BW381" s="1"/>
      <c r="BX381" s="1"/>
      <c r="BY381" s="1"/>
      <c r="BZ381" s="1"/>
      <c r="CA381" s="1"/>
      <c r="CB381" s="1"/>
      <c r="CC381" s="1"/>
      <c r="CD381" s="1"/>
      <c r="CE381" s="1"/>
      <c r="CF381" s="1"/>
      <c r="CG381" s="1"/>
      <c r="CH381" s="1"/>
      <c r="CI381" s="1"/>
      <c r="CJ381" s="1"/>
      <c r="CK381" s="1"/>
    </row>
    <row r="382" spans="1:89" ht="15" hidden="1" customHeight="1">
      <c r="A382" s="202"/>
      <c r="B382" s="20" t="str">
        <f>MID(Main!AR130,1,1)</f>
        <v>0</v>
      </c>
      <c r="C382" s="20" t="str">
        <f>MID(Main!AR130,2,1)</f>
        <v xml:space="preserve"> </v>
      </c>
      <c r="D382" s="20" t="str">
        <f>MID(Main!AR130,3,1)</f>
        <v/>
      </c>
      <c r="E382" s="20" t="str">
        <f>MID(Main!AR130,4,1)</f>
        <v/>
      </c>
      <c r="F382" s="20" t="str">
        <f>MID(Main!AR130,5,1)</f>
        <v/>
      </c>
      <c r="G382" s="20" t="str">
        <f>MID(Main!AR130,6,1)</f>
        <v/>
      </c>
      <c r="H382" s="20" t="str">
        <f>MID(Main!AR130,7,1)</f>
        <v/>
      </c>
      <c r="I382" s="20" t="str">
        <f>MID(Main!AR130,8,1)</f>
        <v/>
      </c>
      <c r="J382" s="20" t="str">
        <f>MID(Main!AR130,9,1)</f>
        <v/>
      </c>
      <c r="K382" s="20" t="str">
        <f>MID(Main!AR130,10,1)</f>
        <v/>
      </c>
      <c r="L382" s="20" t="str">
        <f>MID(Main!AR130,11,1)</f>
        <v/>
      </c>
      <c r="M382" s="20" t="str">
        <f>MID(Main!AR130,12,1)</f>
        <v/>
      </c>
      <c r="N382" s="20" t="str">
        <f>MID(Main!AR130,13,1)</f>
        <v/>
      </c>
      <c r="O382" s="20" t="str">
        <f>MID(Main!AR130,14,1)</f>
        <v/>
      </c>
      <c r="P382" s="20" t="str">
        <f>MID(Main!AR130,15,1)</f>
        <v/>
      </c>
      <c r="Q382" s="20" t="str">
        <f>MID(Main!AR130,16,1)</f>
        <v/>
      </c>
      <c r="R382" s="20" t="str">
        <f>MID(Main!AR130,17,1)</f>
        <v/>
      </c>
      <c r="S382" s="20" t="str">
        <f>MID(Main!AR130,18,1)</f>
        <v/>
      </c>
      <c r="T382" s="20" t="str">
        <f>MID(Main!AR130,19,1)</f>
        <v/>
      </c>
      <c r="U382" s="20" t="str">
        <f>MID(Main!AR130,20,1)</f>
        <v/>
      </c>
      <c r="V382" s="20" t="str">
        <f>MID(Main!AR130,21,1)</f>
        <v/>
      </c>
      <c r="W382" s="20" t="str">
        <f>MID(Main!AR130,22,1)</f>
        <v/>
      </c>
      <c r="X382" s="20" t="str">
        <f>MID(Main!AR130,23,1)</f>
        <v/>
      </c>
      <c r="Y382" s="20" t="str">
        <f>MID(Main!AR130,24,1)</f>
        <v/>
      </c>
      <c r="Z382" s="20" t="str">
        <f>MID(Main!AR130,25,1)</f>
        <v/>
      </c>
      <c r="AA382" s="20" t="str">
        <f>MID(Main!AR130,26,1)</f>
        <v/>
      </c>
      <c r="AB382" s="20" t="str">
        <f>MID(Main!AR130,27,1)</f>
        <v/>
      </c>
      <c r="AC382" s="20" t="str">
        <f>MID(Main!AR130,28,1)</f>
        <v/>
      </c>
      <c r="AD382" s="20" t="str">
        <f>MID(Main!AR130,29,1)</f>
        <v/>
      </c>
      <c r="AE382" s="20" t="str">
        <f>MID(Main!AR130,30,1)</f>
        <v/>
      </c>
      <c r="AF382" s="20" t="str">
        <f>MID(Main!AR130,31,1)</f>
        <v/>
      </c>
      <c r="AG382" s="20" t="str">
        <f>MID(Main!AR130,32,1)</f>
        <v/>
      </c>
      <c r="AH382" s="20" t="str">
        <f>MID(Main!AR130,33,1)</f>
        <v/>
      </c>
      <c r="AI382" s="20" t="str">
        <f>MID(Main!AR130,34,1)</f>
        <v/>
      </c>
      <c r="AJ382" s="20" t="str">
        <f>MID(Main!AR130,35,1)</f>
        <v/>
      </c>
      <c r="AK382" s="20" t="str">
        <f>MID(Main!AR130,36,1)</f>
        <v/>
      </c>
      <c r="AL382" s="20" t="str">
        <f>MID(Main!AR130,37,1)</f>
        <v/>
      </c>
      <c r="AM382" s="20" t="str">
        <f>MID(Main!AR130,38,1)</f>
        <v/>
      </c>
      <c r="AN382" s="20" t="str">
        <f>MID(Main!AR130,39,1)</f>
        <v/>
      </c>
      <c r="AO382" s="20" t="str">
        <f>MID(Main!AR130,40,1)</f>
        <v/>
      </c>
      <c r="AP382" s="20" t="str">
        <f>MID(Main!AR130,41,1)</f>
        <v/>
      </c>
      <c r="AQ382" s="20" t="str">
        <f>MID(Main!AR130,42,1)</f>
        <v/>
      </c>
      <c r="AR382" s="196"/>
      <c r="AS382" s="196"/>
      <c r="AT382" s="196"/>
      <c r="AU382" s="196"/>
      <c r="AV382" s="196"/>
      <c r="AW382" s="196"/>
      <c r="AX382" s="196"/>
      <c r="AY382" s="196"/>
      <c r="AZ382" s="196"/>
      <c r="BA382" s="196"/>
      <c r="BB382" s="196"/>
      <c r="BC382" s="196"/>
      <c r="BD382" s="196"/>
      <c r="BE382" s="196"/>
      <c r="BF382" s="196"/>
      <c r="BG382" s="196"/>
      <c r="BH382" s="196"/>
      <c r="BI382" s="199"/>
      <c r="BO382" s="1"/>
      <c r="BP382" s="1"/>
      <c r="BQ382" s="1"/>
      <c r="BR382" s="1"/>
      <c r="BS382" s="1"/>
      <c r="BT382" s="1"/>
      <c r="BU382" s="1"/>
      <c r="BV382" s="1"/>
      <c r="BW382" s="1"/>
      <c r="BX382" s="1"/>
      <c r="BY382" s="1"/>
      <c r="BZ382" s="1"/>
      <c r="CA382" s="1"/>
      <c r="CB382" s="1"/>
      <c r="CC382" s="1"/>
      <c r="CD382" s="1"/>
      <c r="CE382" s="1"/>
      <c r="CF382" s="1"/>
      <c r="CG382" s="1"/>
      <c r="CH382" s="1"/>
      <c r="CI382" s="1"/>
      <c r="CJ382" s="1"/>
      <c r="CK382" s="1"/>
    </row>
    <row r="383" spans="1:89" ht="15" hidden="1" customHeight="1">
      <c r="A383" s="200" t="str">
        <f>IF(AR383="","",SUBTOTAL(103,$AR$8:AR383))</f>
        <v/>
      </c>
      <c r="B383" s="18" t="str">
        <f>MID(Main!AP131,1,1)</f>
        <v xml:space="preserve"> </v>
      </c>
      <c r="C383" s="18" t="str">
        <f>MID(Main!AP131,2,1)</f>
        <v/>
      </c>
      <c r="D383" s="18" t="str">
        <f>MID(Main!AP131,3,1)</f>
        <v/>
      </c>
      <c r="E383" s="18" t="str">
        <f>MID(Main!AP131,4,1)</f>
        <v/>
      </c>
      <c r="F383" s="18" t="str">
        <f>MID(Main!AP131,5,1)</f>
        <v/>
      </c>
      <c r="G383" s="18" t="str">
        <f>MID(Main!AP131,6,1)</f>
        <v/>
      </c>
      <c r="H383" s="18" t="str">
        <f>MID(Main!AP131,7,1)</f>
        <v/>
      </c>
      <c r="I383" s="18" t="str">
        <f>MID(Main!AP131,8,1)</f>
        <v/>
      </c>
      <c r="J383" s="18" t="str">
        <f>MID(Main!AP131,9,1)</f>
        <v/>
      </c>
      <c r="K383" s="18" t="str">
        <f>MID(Main!AP131,10,1)</f>
        <v/>
      </c>
      <c r="L383" s="18" t="str">
        <f>MID(Main!AP131,11,1)</f>
        <v/>
      </c>
      <c r="M383" s="18" t="str">
        <f>MID(Main!AP131,12,1)</f>
        <v/>
      </c>
      <c r="N383" s="18" t="str">
        <f>MID(Main!AP131,13,1)</f>
        <v/>
      </c>
      <c r="O383" s="18" t="str">
        <f>MID(Main!AP131,14,1)</f>
        <v/>
      </c>
      <c r="P383" s="18" t="str">
        <f>MID(Main!AP131,15,1)</f>
        <v/>
      </c>
      <c r="Q383" s="18" t="str">
        <f>MID(Main!AP131,16,1)</f>
        <v/>
      </c>
      <c r="R383" s="18" t="str">
        <f>MID(Main!AP131,17,1)</f>
        <v/>
      </c>
      <c r="S383" s="18" t="str">
        <f>MID(Main!AP131,18,1)</f>
        <v/>
      </c>
      <c r="T383" s="18" t="str">
        <f>MID(Main!AP131,19,1)</f>
        <v/>
      </c>
      <c r="U383" s="18" t="str">
        <f>MID(Main!AP131,20,1)</f>
        <v/>
      </c>
      <c r="V383" s="18" t="str">
        <f>MID(Main!AP131,21,1)</f>
        <v/>
      </c>
      <c r="W383" s="18" t="str">
        <f>MID(Main!AP131,22,1)</f>
        <v/>
      </c>
      <c r="X383" s="18" t="str">
        <f>MID(Main!AP131,23,1)</f>
        <v/>
      </c>
      <c r="Y383" s="18" t="str">
        <f>MID(Main!AP131,24,1)</f>
        <v/>
      </c>
      <c r="Z383" s="18" t="str">
        <f>MID(Main!AP131,25,1)</f>
        <v/>
      </c>
      <c r="AA383" s="18" t="str">
        <f>MID(Main!AP131,26,1)</f>
        <v/>
      </c>
      <c r="AB383" s="18" t="str">
        <f>MID(Main!AP131,27,1)</f>
        <v/>
      </c>
      <c r="AC383" s="18" t="str">
        <f>MID(Main!AP131,28,1)</f>
        <v/>
      </c>
      <c r="AD383" s="18" t="str">
        <f>MID(Main!AP131,29,1)</f>
        <v/>
      </c>
      <c r="AE383" s="18" t="str">
        <f>MID(Main!AP131,30,1)</f>
        <v/>
      </c>
      <c r="AF383" s="18" t="str">
        <f>MID(Main!AP131,31,1)</f>
        <v/>
      </c>
      <c r="AG383" s="18" t="str">
        <f>MID(Main!AP131,32,1)</f>
        <v/>
      </c>
      <c r="AH383" s="18" t="str">
        <f>MID(Main!AP131,33,1)</f>
        <v/>
      </c>
      <c r="AI383" s="18" t="str">
        <f>MID(Main!AP131,34,1)</f>
        <v/>
      </c>
      <c r="AJ383" s="18" t="str">
        <f>MID(Main!AP131,35,1)</f>
        <v/>
      </c>
      <c r="AK383" s="18" t="str">
        <f>MID(Main!AP131,36,1)</f>
        <v/>
      </c>
      <c r="AL383" s="18" t="str">
        <f>MID(Main!AP131,37,1)</f>
        <v/>
      </c>
      <c r="AM383" s="18" t="str">
        <f>MID(Main!AP131,38,1)</f>
        <v/>
      </c>
      <c r="AN383" s="18" t="str">
        <f>MID(Main!AP131,39,1)</f>
        <v/>
      </c>
      <c r="AO383" s="18" t="str">
        <f>MID(Main!AP131,40,1)</f>
        <v/>
      </c>
      <c r="AP383" s="18" t="str">
        <f>MID(Main!AP131,41,1)</f>
        <v/>
      </c>
      <c r="AQ383" s="18" t="str">
        <f>MID(Main!AP131,42,1)</f>
        <v/>
      </c>
      <c r="AR383" s="194" t="str">
        <f>IF(Main!W131="","",Main!W131)</f>
        <v/>
      </c>
      <c r="AS383" s="194" t="str">
        <f>IF(Main!X131="","",Main!X131)</f>
        <v/>
      </c>
      <c r="AT383" s="194" t="str">
        <f>IF(Main!Y131="","",Main!Y131)</f>
        <v/>
      </c>
      <c r="AU383" s="194" t="str">
        <f>IF(Main!Z131="","",Main!Z131)</f>
        <v/>
      </c>
      <c r="AV383" s="194" t="str">
        <f>IF(Main!AA131="","",Main!AA131)</f>
        <v/>
      </c>
      <c r="AW383" s="194" t="str">
        <f>IF(Main!AB131="","",Main!AB131)</f>
        <v/>
      </c>
      <c r="AX383" s="194" t="str">
        <f>IF(Main!AC131="","",Main!AC131)</f>
        <v/>
      </c>
      <c r="AY383" s="194" t="str">
        <f>IF(Main!AD131="","",Main!AD131)</f>
        <v/>
      </c>
      <c r="AZ383" s="194" t="str">
        <f>IF(Main!AE131="","",Main!AE131)</f>
        <v/>
      </c>
      <c r="BA383" s="194" t="str">
        <f>IF(Main!AF131="","",Main!AF131)</f>
        <v/>
      </c>
      <c r="BB383" s="194" t="str">
        <f>IF(Main!AG131="","",Main!AG131)</f>
        <v/>
      </c>
      <c r="BC383" s="194" t="str">
        <f>IF(Main!AH131="","",Main!AH131)</f>
        <v/>
      </c>
      <c r="BD383" s="194" t="str">
        <f>IF(Main!AI131="","",Main!AI131)</f>
        <v/>
      </c>
      <c r="BE383" s="194" t="str">
        <f>IF(Main!AJ131="","",Main!AJ131)</f>
        <v/>
      </c>
      <c r="BF383" s="194" t="str">
        <f>IF(Main!AK131="","",Main!AK131)</f>
        <v/>
      </c>
      <c r="BG383" s="194" t="str">
        <f>IF(Main!AL131="","",Main!AL131)</f>
        <v/>
      </c>
      <c r="BH383" s="194" t="str">
        <f>IF(Main!AM131="","",Main!AM131)</f>
        <v/>
      </c>
      <c r="BI383" s="197" t="str">
        <f>IF(Main!AN131="","",Main!AN131)</f>
        <v/>
      </c>
      <c r="BO383" s="1"/>
      <c r="BP383" s="1"/>
      <c r="BQ383" s="1"/>
      <c r="BR383" s="1"/>
      <c r="BS383" s="1"/>
      <c r="BT383" s="1"/>
      <c r="BU383" s="1"/>
      <c r="BV383" s="1"/>
      <c r="BW383" s="1"/>
      <c r="BX383" s="1"/>
      <c r="BY383" s="1"/>
      <c r="BZ383" s="1"/>
      <c r="CA383" s="1"/>
      <c r="CB383" s="1"/>
      <c r="CC383" s="1"/>
      <c r="CD383" s="1"/>
      <c r="CE383" s="1"/>
      <c r="CF383" s="1"/>
      <c r="CG383" s="1"/>
      <c r="CH383" s="1"/>
      <c r="CI383" s="1"/>
      <c r="CJ383" s="1"/>
      <c r="CK383" s="1"/>
    </row>
    <row r="384" spans="1:89" ht="15" hidden="1" customHeight="1">
      <c r="A384" s="201"/>
      <c r="B384" s="19" t="str">
        <f>MID(Main!AQ131,1,1)</f>
        <v>0</v>
      </c>
      <c r="C384" s="19" t="str">
        <f>MID(Main!AQ131,2,1)</f>
        <v xml:space="preserve"> </v>
      </c>
      <c r="D384" s="19" t="str">
        <f>MID(Main!AQ131,3,1)</f>
        <v/>
      </c>
      <c r="E384" s="19" t="str">
        <f>MID(Main!AQ131,4,1)</f>
        <v/>
      </c>
      <c r="F384" s="19" t="str">
        <f>MID(Main!AQ131,5,1)</f>
        <v/>
      </c>
      <c r="G384" s="19" t="str">
        <f>MID(Main!AQ131,6,1)</f>
        <v/>
      </c>
      <c r="H384" s="19" t="str">
        <f>MID(Main!AQ131,7,1)</f>
        <v/>
      </c>
      <c r="I384" s="19" t="str">
        <f>MID(Main!AQ131,8,1)</f>
        <v/>
      </c>
      <c r="J384" s="19" t="str">
        <f>MID(Main!AQ131,9,1)</f>
        <v/>
      </c>
      <c r="K384" s="19" t="str">
        <f>MID(Main!AQ131,10,1)</f>
        <v/>
      </c>
      <c r="L384" s="19" t="str">
        <f>MID(Main!AQ131,11,1)</f>
        <v/>
      </c>
      <c r="M384" s="19" t="str">
        <f>MID(Main!AQ131,12,1)</f>
        <v/>
      </c>
      <c r="N384" s="19" t="str">
        <f>MID(Main!AQ131,13,1)</f>
        <v/>
      </c>
      <c r="O384" s="19" t="str">
        <f>MID(Main!AQ131,14,1)</f>
        <v/>
      </c>
      <c r="P384" s="19" t="str">
        <f>MID(Main!AQ131,15,1)</f>
        <v/>
      </c>
      <c r="Q384" s="19" t="str">
        <f>MID(Main!AQ131,16,1)</f>
        <v/>
      </c>
      <c r="R384" s="19" t="str">
        <f>MID(Main!AQ131,17,1)</f>
        <v/>
      </c>
      <c r="S384" s="19" t="str">
        <f>MID(Main!AQ131,18,1)</f>
        <v/>
      </c>
      <c r="T384" s="19" t="str">
        <f>MID(Main!AQ131,19,1)</f>
        <v/>
      </c>
      <c r="U384" s="19" t="str">
        <f>MID(Main!AQ131,20,1)</f>
        <v/>
      </c>
      <c r="V384" s="19" t="str">
        <f>MID(Main!AQ131,21,1)</f>
        <v/>
      </c>
      <c r="W384" s="19" t="str">
        <f>MID(Main!AQ131,22,1)</f>
        <v/>
      </c>
      <c r="X384" s="19" t="str">
        <f>MID(Main!AQ131,23,1)</f>
        <v/>
      </c>
      <c r="Y384" s="19" t="str">
        <f>MID(Main!AQ131,24,1)</f>
        <v/>
      </c>
      <c r="Z384" s="19" t="str">
        <f>MID(Main!AQ131,25,1)</f>
        <v/>
      </c>
      <c r="AA384" s="19" t="str">
        <f>MID(Main!AQ131,26,1)</f>
        <v/>
      </c>
      <c r="AB384" s="19" t="str">
        <f>MID(Main!AQ131,27,1)</f>
        <v/>
      </c>
      <c r="AC384" s="19" t="str">
        <f>MID(Main!AQ131,28,1)</f>
        <v/>
      </c>
      <c r="AD384" s="19" t="str">
        <f>MID(Main!AQ131,29,1)</f>
        <v/>
      </c>
      <c r="AE384" s="19" t="str">
        <f>MID(Main!AQ131,30,1)</f>
        <v/>
      </c>
      <c r="AF384" s="19" t="str">
        <f>MID(Main!AQ131,31,1)</f>
        <v/>
      </c>
      <c r="AG384" s="19" t="str">
        <f>MID(Main!AQ131,32,1)</f>
        <v/>
      </c>
      <c r="AH384" s="19" t="str">
        <f>MID(Main!AQ131,33,1)</f>
        <v/>
      </c>
      <c r="AI384" s="19" t="str">
        <f>MID(Main!AQ131,34,1)</f>
        <v/>
      </c>
      <c r="AJ384" s="19" t="str">
        <f>MID(Main!AQ131,35,1)</f>
        <v/>
      </c>
      <c r="AK384" s="19" t="str">
        <f>MID(Main!AQ131,36,1)</f>
        <v/>
      </c>
      <c r="AL384" s="19" t="str">
        <f>MID(Main!AQ131,37,1)</f>
        <v/>
      </c>
      <c r="AM384" s="19" t="str">
        <f>MID(Main!AQ131,38,1)</f>
        <v/>
      </c>
      <c r="AN384" s="19" t="str">
        <f>MID(Main!AQ131,39,1)</f>
        <v/>
      </c>
      <c r="AO384" s="19" t="str">
        <f>MID(Main!AQ131,40,1)</f>
        <v/>
      </c>
      <c r="AP384" s="19" t="str">
        <f>MID(Main!AQ131,41,1)</f>
        <v/>
      </c>
      <c r="AQ384" s="19" t="str">
        <f>MID(Main!AQ131,42,1)</f>
        <v/>
      </c>
      <c r="AR384" s="195"/>
      <c r="AS384" s="195"/>
      <c r="AT384" s="195"/>
      <c r="AU384" s="195"/>
      <c r="AV384" s="195"/>
      <c r="AW384" s="195"/>
      <c r="AX384" s="195"/>
      <c r="AY384" s="195"/>
      <c r="AZ384" s="195"/>
      <c r="BA384" s="195"/>
      <c r="BB384" s="195"/>
      <c r="BC384" s="195"/>
      <c r="BD384" s="195"/>
      <c r="BE384" s="195"/>
      <c r="BF384" s="195"/>
      <c r="BG384" s="195"/>
      <c r="BH384" s="195"/>
      <c r="BI384" s="198"/>
      <c r="BO384" s="1"/>
      <c r="BP384" s="1"/>
      <c r="BQ384" s="1"/>
      <c r="BR384" s="1"/>
      <c r="BS384" s="1"/>
      <c r="BT384" s="1"/>
      <c r="BU384" s="1"/>
      <c r="BV384" s="1"/>
      <c r="BW384" s="1"/>
      <c r="BX384" s="1"/>
      <c r="BY384" s="1"/>
      <c r="BZ384" s="1"/>
      <c r="CA384" s="1"/>
      <c r="CB384" s="1"/>
      <c r="CC384" s="1"/>
      <c r="CD384" s="1"/>
      <c r="CE384" s="1"/>
      <c r="CF384" s="1"/>
      <c r="CG384" s="1"/>
      <c r="CH384" s="1"/>
      <c r="CI384" s="1"/>
      <c r="CJ384" s="1"/>
      <c r="CK384" s="1"/>
    </row>
    <row r="385" spans="1:61" s="1" customFormat="1" ht="15" hidden="1" customHeight="1">
      <c r="A385" s="202"/>
      <c r="B385" s="20" t="str">
        <f>MID(Main!AR131,1,1)</f>
        <v>0</v>
      </c>
      <c r="C385" s="20" t="str">
        <f>MID(Main!AR131,2,1)</f>
        <v xml:space="preserve"> </v>
      </c>
      <c r="D385" s="20" t="str">
        <f>MID(Main!AR131,3,1)</f>
        <v/>
      </c>
      <c r="E385" s="20" t="str">
        <f>MID(Main!AR131,4,1)</f>
        <v/>
      </c>
      <c r="F385" s="20" t="str">
        <f>MID(Main!AR131,5,1)</f>
        <v/>
      </c>
      <c r="G385" s="20" t="str">
        <f>MID(Main!AR131,6,1)</f>
        <v/>
      </c>
      <c r="H385" s="20" t="str">
        <f>MID(Main!AR131,7,1)</f>
        <v/>
      </c>
      <c r="I385" s="20" t="str">
        <f>MID(Main!AR131,8,1)</f>
        <v/>
      </c>
      <c r="J385" s="20" t="str">
        <f>MID(Main!AR131,9,1)</f>
        <v/>
      </c>
      <c r="K385" s="20" t="str">
        <f>MID(Main!AR131,10,1)</f>
        <v/>
      </c>
      <c r="L385" s="20" t="str">
        <f>MID(Main!AR131,11,1)</f>
        <v/>
      </c>
      <c r="M385" s="20" t="str">
        <f>MID(Main!AR131,12,1)</f>
        <v/>
      </c>
      <c r="N385" s="20" t="str">
        <f>MID(Main!AR131,13,1)</f>
        <v/>
      </c>
      <c r="O385" s="20" t="str">
        <f>MID(Main!AR131,14,1)</f>
        <v/>
      </c>
      <c r="P385" s="20" t="str">
        <f>MID(Main!AR131,15,1)</f>
        <v/>
      </c>
      <c r="Q385" s="20" t="str">
        <f>MID(Main!AR131,16,1)</f>
        <v/>
      </c>
      <c r="R385" s="20" t="str">
        <f>MID(Main!AR131,17,1)</f>
        <v/>
      </c>
      <c r="S385" s="20" t="str">
        <f>MID(Main!AR131,18,1)</f>
        <v/>
      </c>
      <c r="T385" s="20" t="str">
        <f>MID(Main!AR131,19,1)</f>
        <v/>
      </c>
      <c r="U385" s="20" t="str">
        <f>MID(Main!AR131,20,1)</f>
        <v/>
      </c>
      <c r="V385" s="20" t="str">
        <f>MID(Main!AR131,21,1)</f>
        <v/>
      </c>
      <c r="W385" s="20" t="str">
        <f>MID(Main!AR131,22,1)</f>
        <v/>
      </c>
      <c r="X385" s="20" t="str">
        <f>MID(Main!AR131,23,1)</f>
        <v/>
      </c>
      <c r="Y385" s="20" t="str">
        <f>MID(Main!AR131,24,1)</f>
        <v/>
      </c>
      <c r="Z385" s="20" t="str">
        <f>MID(Main!AR131,25,1)</f>
        <v/>
      </c>
      <c r="AA385" s="20" t="str">
        <f>MID(Main!AR131,26,1)</f>
        <v/>
      </c>
      <c r="AB385" s="20" t="str">
        <f>MID(Main!AR131,27,1)</f>
        <v/>
      </c>
      <c r="AC385" s="20" t="str">
        <f>MID(Main!AR131,28,1)</f>
        <v/>
      </c>
      <c r="AD385" s="20" t="str">
        <f>MID(Main!AR131,29,1)</f>
        <v/>
      </c>
      <c r="AE385" s="20" t="str">
        <f>MID(Main!AR131,30,1)</f>
        <v/>
      </c>
      <c r="AF385" s="20" t="str">
        <f>MID(Main!AR131,31,1)</f>
        <v/>
      </c>
      <c r="AG385" s="20" t="str">
        <f>MID(Main!AR131,32,1)</f>
        <v/>
      </c>
      <c r="AH385" s="20" t="str">
        <f>MID(Main!AR131,33,1)</f>
        <v/>
      </c>
      <c r="AI385" s="20" t="str">
        <f>MID(Main!AR131,34,1)</f>
        <v/>
      </c>
      <c r="AJ385" s="20" t="str">
        <f>MID(Main!AR131,35,1)</f>
        <v/>
      </c>
      <c r="AK385" s="20" t="str">
        <f>MID(Main!AR131,36,1)</f>
        <v/>
      </c>
      <c r="AL385" s="20" t="str">
        <f>MID(Main!AR131,37,1)</f>
        <v/>
      </c>
      <c r="AM385" s="20" t="str">
        <f>MID(Main!AR131,38,1)</f>
        <v/>
      </c>
      <c r="AN385" s="20" t="str">
        <f>MID(Main!AR131,39,1)</f>
        <v/>
      </c>
      <c r="AO385" s="20" t="str">
        <f>MID(Main!AR131,40,1)</f>
        <v/>
      </c>
      <c r="AP385" s="20" t="str">
        <f>MID(Main!AR131,41,1)</f>
        <v/>
      </c>
      <c r="AQ385" s="20" t="str">
        <f>MID(Main!AR131,42,1)</f>
        <v/>
      </c>
      <c r="AR385" s="196"/>
      <c r="AS385" s="196"/>
      <c r="AT385" s="196"/>
      <c r="AU385" s="196"/>
      <c r="AV385" s="196"/>
      <c r="AW385" s="196"/>
      <c r="AX385" s="196"/>
      <c r="AY385" s="196"/>
      <c r="AZ385" s="196"/>
      <c r="BA385" s="196"/>
      <c r="BB385" s="196"/>
      <c r="BC385" s="196"/>
      <c r="BD385" s="196"/>
      <c r="BE385" s="196"/>
      <c r="BF385" s="196"/>
      <c r="BG385" s="196"/>
      <c r="BH385" s="196"/>
      <c r="BI385" s="199"/>
    </row>
    <row r="386" spans="1:61" s="1" customFormat="1" ht="15" hidden="1" customHeight="1">
      <c r="A386" s="200" t="str">
        <f>IF(AR386="","",SUBTOTAL(103,$AR$8:AR386))</f>
        <v/>
      </c>
      <c r="B386" s="18" t="str">
        <f>MID(Main!AP132,1,1)</f>
        <v xml:space="preserve"> </v>
      </c>
      <c r="C386" s="18" t="str">
        <f>MID(Main!AP132,2,1)</f>
        <v/>
      </c>
      <c r="D386" s="18" t="str">
        <f>MID(Main!AP132,3,1)</f>
        <v/>
      </c>
      <c r="E386" s="18" t="str">
        <f>MID(Main!AP132,4,1)</f>
        <v/>
      </c>
      <c r="F386" s="18" t="str">
        <f>MID(Main!AP132,5,1)</f>
        <v/>
      </c>
      <c r="G386" s="18" t="str">
        <f>MID(Main!AP132,6,1)</f>
        <v/>
      </c>
      <c r="H386" s="18" t="str">
        <f>MID(Main!AP132,7,1)</f>
        <v/>
      </c>
      <c r="I386" s="18" t="str">
        <f>MID(Main!AP132,8,1)</f>
        <v/>
      </c>
      <c r="J386" s="18" t="str">
        <f>MID(Main!AP132,9,1)</f>
        <v/>
      </c>
      <c r="K386" s="18" t="str">
        <f>MID(Main!AP132,10,1)</f>
        <v/>
      </c>
      <c r="L386" s="18" t="str">
        <f>MID(Main!AP132,11,1)</f>
        <v/>
      </c>
      <c r="M386" s="18" t="str">
        <f>MID(Main!AP132,12,1)</f>
        <v/>
      </c>
      <c r="N386" s="18" t="str">
        <f>MID(Main!AP132,13,1)</f>
        <v/>
      </c>
      <c r="O386" s="18" t="str">
        <f>MID(Main!AP132,14,1)</f>
        <v/>
      </c>
      <c r="P386" s="18" t="str">
        <f>MID(Main!AP132,15,1)</f>
        <v/>
      </c>
      <c r="Q386" s="18" t="str">
        <f>MID(Main!AP132,16,1)</f>
        <v/>
      </c>
      <c r="R386" s="18" t="str">
        <f>MID(Main!AP132,17,1)</f>
        <v/>
      </c>
      <c r="S386" s="18" t="str">
        <f>MID(Main!AP132,18,1)</f>
        <v/>
      </c>
      <c r="T386" s="18" t="str">
        <f>MID(Main!AP132,19,1)</f>
        <v/>
      </c>
      <c r="U386" s="18" t="str">
        <f>MID(Main!AP132,20,1)</f>
        <v/>
      </c>
      <c r="V386" s="18" t="str">
        <f>MID(Main!AP132,21,1)</f>
        <v/>
      </c>
      <c r="W386" s="18" t="str">
        <f>MID(Main!AP132,22,1)</f>
        <v/>
      </c>
      <c r="X386" s="18" t="str">
        <f>MID(Main!AP132,23,1)</f>
        <v/>
      </c>
      <c r="Y386" s="18" t="str">
        <f>MID(Main!AP132,24,1)</f>
        <v/>
      </c>
      <c r="Z386" s="18" t="str">
        <f>MID(Main!AP132,25,1)</f>
        <v/>
      </c>
      <c r="AA386" s="18" t="str">
        <f>MID(Main!AP132,26,1)</f>
        <v/>
      </c>
      <c r="AB386" s="18" t="str">
        <f>MID(Main!AP132,27,1)</f>
        <v/>
      </c>
      <c r="AC386" s="18" t="str">
        <f>MID(Main!AP132,28,1)</f>
        <v/>
      </c>
      <c r="AD386" s="18" t="str">
        <f>MID(Main!AP132,29,1)</f>
        <v/>
      </c>
      <c r="AE386" s="18" t="str">
        <f>MID(Main!AP132,30,1)</f>
        <v/>
      </c>
      <c r="AF386" s="18" t="str">
        <f>MID(Main!AP132,31,1)</f>
        <v/>
      </c>
      <c r="AG386" s="18" t="str">
        <f>MID(Main!AP132,32,1)</f>
        <v/>
      </c>
      <c r="AH386" s="18" t="str">
        <f>MID(Main!AP132,33,1)</f>
        <v/>
      </c>
      <c r="AI386" s="18" t="str">
        <f>MID(Main!AP132,34,1)</f>
        <v/>
      </c>
      <c r="AJ386" s="18" t="str">
        <f>MID(Main!AP132,35,1)</f>
        <v/>
      </c>
      <c r="AK386" s="18" t="str">
        <f>MID(Main!AP132,36,1)</f>
        <v/>
      </c>
      <c r="AL386" s="18" t="str">
        <f>MID(Main!AP132,37,1)</f>
        <v/>
      </c>
      <c r="AM386" s="18" t="str">
        <f>MID(Main!AP132,38,1)</f>
        <v/>
      </c>
      <c r="AN386" s="18" t="str">
        <f>MID(Main!AP132,39,1)</f>
        <v/>
      </c>
      <c r="AO386" s="18" t="str">
        <f>MID(Main!AP132,40,1)</f>
        <v/>
      </c>
      <c r="AP386" s="18" t="str">
        <f>MID(Main!AP132,41,1)</f>
        <v/>
      </c>
      <c r="AQ386" s="18" t="str">
        <f>MID(Main!AP132,42,1)</f>
        <v/>
      </c>
      <c r="AR386" s="194" t="str">
        <f>IF(Main!W132="","",Main!W132)</f>
        <v/>
      </c>
      <c r="AS386" s="194" t="str">
        <f>IF(Main!X132="","",Main!X132)</f>
        <v/>
      </c>
      <c r="AT386" s="194" t="str">
        <f>IF(Main!Y132="","",Main!Y132)</f>
        <v/>
      </c>
      <c r="AU386" s="194" t="str">
        <f>IF(Main!Z132="","",Main!Z132)</f>
        <v/>
      </c>
      <c r="AV386" s="194" t="str">
        <f>IF(Main!AA132="","",Main!AA132)</f>
        <v/>
      </c>
      <c r="AW386" s="194" t="str">
        <f>IF(Main!AB132="","",Main!AB132)</f>
        <v/>
      </c>
      <c r="AX386" s="194" t="str">
        <f>IF(Main!AC132="","",Main!AC132)</f>
        <v/>
      </c>
      <c r="AY386" s="194" t="str">
        <f>IF(Main!AD132="","",Main!AD132)</f>
        <v/>
      </c>
      <c r="AZ386" s="194" t="str">
        <f>IF(Main!AE132="","",Main!AE132)</f>
        <v/>
      </c>
      <c r="BA386" s="194" t="str">
        <f>IF(Main!AF132="","",Main!AF132)</f>
        <v/>
      </c>
      <c r="BB386" s="194" t="str">
        <f>IF(Main!AG132="","",Main!AG132)</f>
        <v/>
      </c>
      <c r="BC386" s="194" t="str">
        <f>IF(Main!AH132="","",Main!AH132)</f>
        <v/>
      </c>
      <c r="BD386" s="194" t="str">
        <f>IF(Main!AI132="","",Main!AI132)</f>
        <v/>
      </c>
      <c r="BE386" s="194" t="str">
        <f>IF(Main!AJ132="","",Main!AJ132)</f>
        <v/>
      </c>
      <c r="BF386" s="194" t="str">
        <f>IF(Main!AK132="","",Main!AK132)</f>
        <v/>
      </c>
      <c r="BG386" s="194" t="str">
        <f>IF(Main!AL132="","",Main!AL132)</f>
        <v/>
      </c>
      <c r="BH386" s="194" t="str">
        <f>IF(Main!AM132="","",Main!AM132)</f>
        <v/>
      </c>
      <c r="BI386" s="197" t="str">
        <f>IF(Main!AN132="","",Main!AN132)</f>
        <v/>
      </c>
    </row>
    <row r="387" spans="1:61" s="1" customFormat="1" ht="15" hidden="1" customHeight="1">
      <c r="A387" s="201"/>
      <c r="B387" s="19" t="str">
        <f>MID(Main!AQ132,1,1)</f>
        <v>0</v>
      </c>
      <c r="C387" s="19" t="str">
        <f>MID(Main!AQ132,2,1)</f>
        <v xml:space="preserve"> </v>
      </c>
      <c r="D387" s="19" t="str">
        <f>MID(Main!AQ132,3,1)</f>
        <v/>
      </c>
      <c r="E387" s="19" t="str">
        <f>MID(Main!AQ132,4,1)</f>
        <v/>
      </c>
      <c r="F387" s="19" t="str">
        <f>MID(Main!AQ132,5,1)</f>
        <v/>
      </c>
      <c r="G387" s="19" t="str">
        <f>MID(Main!AQ132,6,1)</f>
        <v/>
      </c>
      <c r="H387" s="19" t="str">
        <f>MID(Main!AQ132,7,1)</f>
        <v/>
      </c>
      <c r="I387" s="19" t="str">
        <f>MID(Main!AQ132,8,1)</f>
        <v/>
      </c>
      <c r="J387" s="19" t="str">
        <f>MID(Main!AQ132,9,1)</f>
        <v/>
      </c>
      <c r="K387" s="19" t="str">
        <f>MID(Main!AQ132,10,1)</f>
        <v/>
      </c>
      <c r="L387" s="19" t="str">
        <f>MID(Main!AQ132,11,1)</f>
        <v/>
      </c>
      <c r="M387" s="19" t="str">
        <f>MID(Main!AQ132,12,1)</f>
        <v/>
      </c>
      <c r="N387" s="19" t="str">
        <f>MID(Main!AQ132,13,1)</f>
        <v/>
      </c>
      <c r="O387" s="19" t="str">
        <f>MID(Main!AQ132,14,1)</f>
        <v/>
      </c>
      <c r="P387" s="19" t="str">
        <f>MID(Main!AQ132,15,1)</f>
        <v/>
      </c>
      <c r="Q387" s="19" t="str">
        <f>MID(Main!AQ132,16,1)</f>
        <v/>
      </c>
      <c r="R387" s="19" t="str">
        <f>MID(Main!AQ132,17,1)</f>
        <v/>
      </c>
      <c r="S387" s="19" t="str">
        <f>MID(Main!AQ132,18,1)</f>
        <v/>
      </c>
      <c r="T387" s="19" t="str">
        <f>MID(Main!AQ132,19,1)</f>
        <v/>
      </c>
      <c r="U387" s="19" t="str">
        <f>MID(Main!AQ132,20,1)</f>
        <v/>
      </c>
      <c r="V387" s="19" t="str">
        <f>MID(Main!AQ132,21,1)</f>
        <v/>
      </c>
      <c r="W387" s="19" t="str">
        <f>MID(Main!AQ132,22,1)</f>
        <v/>
      </c>
      <c r="X387" s="19" t="str">
        <f>MID(Main!AQ132,23,1)</f>
        <v/>
      </c>
      <c r="Y387" s="19" t="str">
        <f>MID(Main!AQ132,24,1)</f>
        <v/>
      </c>
      <c r="Z387" s="19" t="str">
        <f>MID(Main!AQ132,25,1)</f>
        <v/>
      </c>
      <c r="AA387" s="19" t="str">
        <f>MID(Main!AQ132,26,1)</f>
        <v/>
      </c>
      <c r="AB387" s="19" t="str">
        <f>MID(Main!AQ132,27,1)</f>
        <v/>
      </c>
      <c r="AC387" s="19" t="str">
        <f>MID(Main!AQ132,28,1)</f>
        <v/>
      </c>
      <c r="AD387" s="19" t="str">
        <f>MID(Main!AQ132,29,1)</f>
        <v/>
      </c>
      <c r="AE387" s="19" t="str">
        <f>MID(Main!AQ132,30,1)</f>
        <v/>
      </c>
      <c r="AF387" s="19" t="str">
        <f>MID(Main!AQ132,31,1)</f>
        <v/>
      </c>
      <c r="AG387" s="19" t="str">
        <f>MID(Main!AQ132,32,1)</f>
        <v/>
      </c>
      <c r="AH387" s="19" t="str">
        <f>MID(Main!AQ132,33,1)</f>
        <v/>
      </c>
      <c r="AI387" s="19" t="str">
        <f>MID(Main!AQ132,34,1)</f>
        <v/>
      </c>
      <c r="AJ387" s="19" t="str">
        <f>MID(Main!AQ132,35,1)</f>
        <v/>
      </c>
      <c r="AK387" s="19" t="str">
        <f>MID(Main!AQ132,36,1)</f>
        <v/>
      </c>
      <c r="AL387" s="19" t="str">
        <f>MID(Main!AQ132,37,1)</f>
        <v/>
      </c>
      <c r="AM387" s="19" t="str">
        <f>MID(Main!AQ132,38,1)</f>
        <v/>
      </c>
      <c r="AN387" s="19" t="str">
        <f>MID(Main!AQ132,39,1)</f>
        <v/>
      </c>
      <c r="AO387" s="19" t="str">
        <f>MID(Main!AQ132,40,1)</f>
        <v/>
      </c>
      <c r="AP387" s="19" t="str">
        <f>MID(Main!AQ132,41,1)</f>
        <v/>
      </c>
      <c r="AQ387" s="19" t="str">
        <f>MID(Main!AQ132,42,1)</f>
        <v/>
      </c>
      <c r="AR387" s="195"/>
      <c r="AS387" s="195"/>
      <c r="AT387" s="195"/>
      <c r="AU387" s="195"/>
      <c r="AV387" s="195"/>
      <c r="AW387" s="195"/>
      <c r="AX387" s="195"/>
      <c r="AY387" s="195"/>
      <c r="AZ387" s="195"/>
      <c r="BA387" s="195"/>
      <c r="BB387" s="195"/>
      <c r="BC387" s="195"/>
      <c r="BD387" s="195"/>
      <c r="BE387" s="195"/>
      <c r="BF387" s="195"/>
      <c r="BG387" s="195"/>
      <c r="BH387" s="195"/>
      <c r="BI387" s="198"/>
    </row>
    <row r="388" spans="1:61" s="1" customFormat="1" ht="15" hidden="1" customHeight="1">
      <c r="A388" s="202"/>
      <c r="B388" s="20" t="str">
        <f>MID(Main!AR132,1,1)</f>
        <v>0</v>
      </c>
      <c r="C388" s="20" t="str">
        <f>MID(Main!AR132,2,1)</f>
        <v xml:space="preserve"> </v>
      </c>
      <c r="D388" s="20" t="str">
        <f>MID(Main!AR132,3,1)</f>
        <v/>
      </c>
      <c r="E388" s="20" t="str">
        <f>MID(Main!AR132,4,1)</f>
        <v/>
      </c>
      <c r="F388" s="20" t="str">
        <f>MID(Main!AR132,5,1)</f>
        <v/>
      </c>
      <c r="G388" s="20" t="str">
        <f>MID(Main!AR132,6,1)</f>
        <v/>
      </c>
      <c r="H388" s="20" t="str">
        <f>MID(Main!AR132,7,1)</f>
        <v/>
      </c>
      <c r="I388" s="20" t="str">
        <f>MID(Main!AR132,8,1)</f>
        <v/>
      </c>
      <c r="J388" s="20" t="str">
        <f>MID(Main!AR132,9,1)</f>
        <v/>
      </c>
      <c r="K388" s="20" t="str">
        <f>MID(Main!AR132,10,1)</f>
        <v/>
      </c>
      <c r="L388" s="20" t="str">
        <f>MID(Main!AR132,11,1)</f>
        <v/>
      </c>
      <c r="M388" s="20" t="str">
        <f>MID(Main!AR132,12,1)</f>
        <v/>
      </c>
      <c r="N388" s="20" t="str">
        <f>MID(Main!AR132,13,1)</f>
        <v/>
      </c>
      <c r="O388" s="20" t="str">
        <f>MID(Main!AR132,14,1)</f>
        <v/>
      </c>
      <c r="P388" s="20" t="str">
        <f>MID(Main!AR132,15,1)</f>
        <v/>
      </c>
      <c r="Q388" s="20" t="str">
        <f>MID(Main!AR132,16,1)</f>
        <v/>
      </c>
      <c r="R388" s="20" t="str">
        <f>MID(Main!AR132,17,1)</f>
        <v/>
      </c>
      <c r="S388" s="20" t="str">
        <f>MID(Main!AR132,18,1)</f>
        <v/>
      </c>
      <c r="T388" s="20" t="str">
        <f>MID(Main!AR132,19,1)</f>
        <v/>
      </c>
      <c r="U388" s="20" t="str">
        <f>MID(Main!AR132,20,1)</f>
        <v/>
      </c>
      <c r="V388" s="20" t="str">
        <f>MID(Main!AR132,21,1)</f>
        <v/>
      </c>
      <c r="W388" s="20" t="str">
        <f>MID(Main!AR132,22,1)</f>
        <v/>
      </c>
      <c r="X388" s="20" t="str">
        <f>MID(Main!AR132,23,1)</f>
        <v/>
      </c>
      <c r="Y388" s="20" t="str">
        <f>MID(Main!AR132,24,1)</f>
        <v/>
      </c>
      <c r="Z388" s="20" t="str">
        <f>MID(Main!AR132,25,1)</f>
        <v/>
      </c>
      <c r="AA388" s="20" t="str">
        <f>MID(Main!AR132,26,1)</f>
        <v/>
      </c>
      <c r="AB388" s="20" t="str">
        <f>MID(Main!AR132,27,1)</f>
        <v/>
      </c>
      <c r="AC388" s="20" t="str">
        <f>MID(Main!AR132,28,1)</f>
        <v/>
      </c>
      <c r="AD388" s="20" t="str">
        <f>MID(Main!AR132,29,1)</f>
        <v/>
      </c>
      <c r="AE388" s="20" t="str">
        <f>MID(Main!AR132,30,1)</f>
        <v/>
      </c>
      <c r="AF388" s="20" t="str">
        <f>MID(Main!AR132,31,1)</f>
        <v/>
      </c>
      <c r="AG388" s="20" t="str">
        <f>MID(Main!AR132,32,1)</f>
        <v/>
      </c>
      <c r="AH388" s="20" t="str">
        <f>MID(Main!AR132,33,1)</f>
        <v/>
      </c>
      <c r="AI388" s="20" t="str">
        <f>MID(Main!AR132,34,1)</f>
        <v/>
      </c>
      <c r="AJ388" s="20" t="str">
        <f>MID(Main!AR132,35,1)</f>
        <v/>
      </c>
      <c r="AK388" s="20" t="str">
        <f>MID(Main!AR132,36,1)</f>
        <v/>
      </c>
      <c r="AL388" s="20" t="str">
        <f>MID(Main!AR132,37,1)</f>
        <v/>
      </c>
      <c r="AM388" s="20" t="str">
        <f>MID(Main!AR132,38,1)</f>
        <v/>
      </c>
      <c r="AN388" s="20" t="str">
        <f>MID(Main!AR132,39,1)</f>
        <v/>
      </c>
      <c r="AO388" s="20" t="str">
        <f>MID(Main!AR132,40,1)</f>
        <v/>
      </c>
      <c r="AP388" s="20" t="str">
        <f>MID(Main!AR132,41,1)</f>
        <v/>
      </c>
      <c r="AQ388" s="20" t="str">
        <f>MID(Main!AR132,42,1)</f>
        <v/>
      </c>
      <c r="AR388" s="196"/>
      <c r="AS388" s="196"/>
      <c r="AT388" s="196"/>
      <c r="AU388" s="196"/>
      <c r="AV388" s="196"/>
      <c r="AW388" s="196"/>
      <c r="AX388" s="196"/>
      <c r="AY388" s="196"/>
      <c r="AZ388" s="196"/>
      <c r="BA388" s="196"/>
      <c r="BB388" s="196"/>
      <c r="BC388" s="196"/>
      <c r="BD388" s="196"/>
      <c r="BE388" s="196"/>
      <c r="BF388" s="196"/>
      <c r="BG388" s="196"/>
      <c r="BH388" s="196"/>
      <c r="BI388" s="199"/>
    </row>
    <row r="389" spans="1:61" s="1" customFormat="1" ht="15" hidden="1" customHeight="1">
      <c r="A389" s="200" t="str">
        <f>IF(AR389="","",SUBTOTAL(103,$AR$8:AR389))</f>
        <v/>
      </c>
      <c r="B389" s="18" t="str">
        <f>MID(Main!AP133,1,1)</f>
        <v xml:space="preserve"> </v>
      </c>
      <c r="C389" s="18" t="str">
        <f>MID(Main!AP133,2,1)</f>
        <v/>
      </c>
      <c r="D389" s="18" t="str">
        <f>MID(Main!AP133,3,1)</f>
        <v/>
      </c>
      <c r="E389" s="18" t="str">
        <f>MID(Main!AP133,4,1)</f>
        <v/>
      </c>
      <c r="F389" s="18" t="str">
        <f>MID(Main!AP133,5,1)</f>
        <v/>
      </c>
      <c r="G389" s="18" t="str">
        <f>MID(Main!AP133,6,1)</f>
        <v/>
      </c>
      <c r="H389" s="18" t="str">
        <f>MID(Main!AP133,7,1)</f>
        <v/>
      </c>
      <c r="I389" s="18" t="str">
        <f>MID(Main!AP133,8,1)</f>
        <v/>
      </c>
      <c r="J389" s="18" t="str">
        <f>MID(Main!AP133,9,1)</f>
        <v/>
      </c>
      <c r="K389" s="18" t="str">
        <f>MID(Main!AP133,10,1)</f>
        <v/>
      </c>
      <c r="L389" s="18" t="str">
        <f>MID(Main!AP133,11,1)</f>
        <v/>
      </c>
      <c r="M389" s="18" t="str">
        <f>MID(Main!AP133,12,1)</f>
        <v/>
      </c>
      <c r="N389" s="18" t="str">
        <f>MID(Main!AP133,13,1)</f>
        <v/>
      </c>
      <c r="O389" s="18" t="str">
        <f>MID(Main!AP133,14,1)</f>
        <v/>
      </c>
      <c r="P389" s="18" t="str">
        <f>MID(Main!AP133,15,1)</f>
        <v/>
      </c>
      <c r="Q389" s="18" t="str">
        <f>MID(Main!AP133,16,1)</f>
        <v/>
      </c>
      <c r="R389" s="18" t="str">
        <f>MID(Main!AP133,17,1)</f>
        <v/>
      </c>
      <c r="S389" s="18" t="str">
        <f>MID(Main!AP133,18,1)</f>
        <v/>
      </c>
      <c r="T389" s="18" t="str">
        <f>MID(Main!AP133,19,1)</f>
        <v/>
      </c>
      <c r="U389" s="18" t="str">
        <f>MID(Main!AP133,20,1)</f>
        <v/>
      </c>
      <c r="V389" s="18" t="str">
        <f>MID(Main!AP133,21,1)</f>
        <v/>
      </c>
      <c r="W389" s="18" t="str">
        <f>MID(Main!AP133,22,1)</f>
        <v/>
      </c>
      <c r="X389" s="18" t="str">
        <f>MID(Main!AP133,23,1)</f>
        <v/>
      </c>
      <c r="Y389" s="18" t="str">
        <f>MID(Main!AP133,24,1)</f>
        <v/>
      </c>
      <c r="Z389" s="18" t="str">
        <f>MID(Main!AP133,25,1)</f>
        <v/>
      </c>
      <c r="AA389" s="18" t="str">
        <f>MID(Main!AP133,26,1)</f>
        <v/>
      </c>
      <c r="AB389" s="18" t="str">
        <f>MID(Main!AP133,27,1)</f>
        <v/>
      </c>
      <c r="AC389" s="18" t="str">
        <f>MID(Main!AP133,28,1)</f>
        <v/>
      </c>
      <c r="AD389" s="18" t="str">
        <f>MID(Main!AP133,29,1)</f>
        <v/>
      </c>
      <c r="AE389" s="18" t="str">
        <f>MID(Main!AP133,30,1)</f>
        <v/>
      </c>
      <c r="AF389" s="18" t="str">
        <f>MID(Main!AP133,31,1)</f>
        <v/>
      </c>
      <c r="AG389" s="18" t="str">
        <f>MID(Main!AP133,32,1)</f>
        <v/>
      </c>
      <c r="AH389" s="18" t="str">
        <f>MID(Main!AP133,33,1)</f>
        <v/>
      </c>
      <c r="AI389" s="18" t="str">
        <f>MID(Main!AP133,34,1)</f>
        <v/>
      </c>
      <c r="AJ389" s="18" t="str">
        <f>MID(Main!AP133,35,1)</f>
        <v/>
      </c>
      <c r="AK389" s="18" t="str">
        <f>MID(Main!AP133,36,1)</f>
        <v/>
      </c>
      <c r="AL389" s="18" t="str">
        <f>MID(Main!AP133,37,1)</f>
        <v/>
      </c>
      <c r="AM389" s="18" t="str">
        <f>MID(Main!AP133,38,1)</f>
        <v/>
      </c>
      <c r="AN389" s="18" t="str">
        <f>MID(Main!AP133,39,1)</f>
        <v/>
      </c>
      <c r="AO389" s="18" t="str">
        <f>MID(Main!AP133,40,1)</f>
        <v/>
      </c>
      <c r="AP389" s="18" t="str">
        <f>MID(Main!AP133,41,1)</f>
        <v/>
      </c>
      <c r="AQ389" s="18" t="str">
        <f>MID(Main!AP133,42,1)</f>
        <v/>
      </c>
      <c r="AR389" s="194" t="str">
        <f>IF(Main!W133="","",Main!W133)</f>
        <v/>
      </c>
      <c r="AS389" s="194" t="str">
        <f>IF(Main!X133="","",Main!X133)</f>
        <v/>
      </c>
      <c r="AT389" s="194" t="str">
        <f>IF(Main!Y133="","",Main!Y133)</f>
        <v/>
      </c>
      <c r="AU389" s="194" t="str">
        <f>IF(Main!Z133="","",Main!Z133)</f>
        <v/>
      </c>
      <c r="AV389" s="194" t="str">
        <f>IF(Main!AA133="","",Main!AA133)</f>
        <v/>
      </c>
      <c r="AW389" s="194" t="str">
        <f>IF(Main!AB133="","",Main!AB133)</f>
        <v/>
      </c>
      <c r="AX389" s="194" t="str">
        <f>IF(Main!AC133="","",Main!AC133)</f>
        <v/>
      </c>
      <c r="AY389" s="194" t="str">
        <f>IF(Main!AD133="","",Main!AD133)</f>
        <v/>
      </c>
      <c r="AZ389" s="194" t="str">
        <f>IF(Main!AE133="","",Main!AE133)</f>
        <v/>
      </c>
      <c r="BA389" s="194" t="str">
        <f>IF(Main!AF133="","",Main!AF133)</f>
        <v/>
      </c>
      <c r="BB389" s="194" t="str">
        <f>IF(Main!AG133="","",Main!AG133)</f>
        <v/>
      </c>
      <c r="BC389" s="194" t="str">
        <f>IF(Main!AH133="","",Main!AH133)</f>
        <v/>
      </c>
      <c r="BD389" s="194" t="str">
        <f>IF(Main!AI133="","",Main!AI133)</f>
        <v/>
      </c>
      <c r="BE389" s="194" t="str">
        <f>IF(Main!AJ133="","",Main!AJ133)</f>
        <v/>
      </c>
      <c r="BF389" s="194" t="str">
        <f>IF(Main!AK133="","",Main!AK133)</f>
        <v/>
      </c>
      <c r="BG389" s="194" t="str">
        <f>IF(Main!AL133="","",Main!AL133)</f>
        <v/>
      </c>
      <c r="BH389" s="194" t="str">
        <f>IF(Main!AM133="","",Main!AM133)</f>
        <v/>
      </c>
      <c r="BI389" s="197" t="str">
        <f>IF(Main!AN133="","",Main!AN133)</f>
        <v/>
      </c>
    </row>
    <row r="390" spans="1:61" s="1" customFormat="1" ht="15" hidden="1" customHeight="1">
      <c r="A390" s="201"/>
      <c r="B390" s="19" t="str">
        <f>MID(Main!AQ133,1,1)</f>
        <v>0</v>
      </c>
      <c r="C390" s="19" t="str">
        <f>MID(Main!AQ133,2,1)</f>
        <v xml:space="preserve"> </v>
      </c>
      <c r="D390" s="19" t="str">
        <f>MID(Main!AQ133,3,1)</f>
        <v/>
      </c>
      <c r="E390" s="19" t="str">
        <f>MID(Main!AQ133,4,1)</f>
        <v/>
      </c>
      <c r="F390" s="19" t="str">
        <f>MID(Main!AQ133,5,1)</f>
        <v/>
      </c>
      <c r="G390" s="19" t="str">
        <f>MID(Main!AQ133,6,1)</f>
        <v/>
      </c>
      <c r="H390" s="19" t="str">
        <f>MID(Main!AQ133,7,1)</f>
        <v/>
      </c>
      <c r="I390" s="19" t="str">
        <f>MID(Main!AQ133,8,1)</f>
        <v/>
      </c>
      <c r="J390" s="19" t="str">
        <f>MID(Main!AQ133,9,1)</f>
        <v/>
      </c>
      <c r="K390" s="19" t="str">
        <f>MID(Main!AQ133,10,1)</f>
        <v/>
      </c>
      <c r="L390" s="19" t="str">
        <f>MID(Main!AQ133,11,1)</f>
        <v/>
      </c>
      <c r="M390" s="19" t="str">
        <f>MID(Main!AQ133,12,1)</f>
        <v/>
      </c>
      <c r="N390" s="19" t="str">
        <f>MID(Main!AQ133,13,1)</f>
        <v/>
      </c>
      <c r="O390" s="19" t="str">
        <f>MID(Main!AQ133,14,1)</f>
        <v/>
      </c>
      <c r="P390" s="19" t="str">
        <f>MID(Main!AQ133,15,1)</f>
        <v/>
      </c>
      <c r="Q390" s="19" t="str">
        <f>MID(Main!AQ133,16,1)</f>
        <v/>
      </c>
      <c r="R390" s="19" t="str">
        <f>MID(Main!AQ133,17,1)</f>
        <v/>
      </c>
      <c r="S390" s="19" t="str">
        <f>MID(Main!AQ133,18,1)</f>
        <v/>
      </c>
      <c r="T390" s="19" t="str">
        <f>MID(Main!AQ133,19,1)</f>
        <v/>
      </c>
      <c r="U390" s="19" t="str">
        <f>MID(Main!AQ133,20,1)</f>
        <v/>
      </c>
      <c r="V390" s="19" t="str">
        <f>MID(Main!AQ133,21,1)</f>
        <v/>
      </c>
      <c r="W390" s="19" t="str">
        <f>MID(Main!AQ133,22,1)</f>
        <v/>
      </c>
      <c r="X390" s="19" t="str">
        <f>MID(Main!AQ133,23,1)</f>
        <v/>
      </c>
      <c r="Y390" s="19" t="str">
        <f>MID(Main!AQ133,24,1)</f>
        <v/>
      </c>
      <c r="Z390" s="19" t="str">
        <f>MID(Main!AQ133,25,1)</f>
        <v/>
      </c>
      <c r="AA390" s="19" t="str">
        <f>MID(Main!AQ133,26,1)</f>
        <v/>
      </c>
      <c r="AB390" s="19" t="str">
        <f>MID(Main!AQ133,27,1)</f>
        <v/>
      </c>
      <c r="AC390" s="19" t="str">
        <f>MID(Main!AQ133,28,1)</f>
        <v/>
      </c>
      <c r="AD390" s="19" t="str">
        <f>MID(Main!AQ133,29,1)</f>
        <v/>
      </c>
      <c r="AE390" s="19" t="str">
        <f>MID(Main!AQ133,30,1)</f>
        <v/>
      </c>
      <c r="AF390" s="19" t="str">
        <f>MID(Main!AQ133,31,1)</f>
        <v/>
      </c>
      <c r="AG390" s="19" t="str">
        <f>MID(Main!AQ133,32,1)</f>
        <v/>
      </c>
      <c r="AH390" s="19" t="str">
        <f>MID(Main!AQ133,33,1)</f>
        <v/>
      </c>
      <c r="AI390" s="19" t="str">
        <f>MID(Main!AQ133,34,1)</f>
        <v/>
      </c>
      <c r="AJ390" s="19" t="str">
        <f>MID(Main!AQ133,35,1)</f>
        <v/>
      </c>
      <c r="AK390" s="19" t="str">
        <f>MID(Main!AQ133,36,1)</f>
        <v/>
      </c>
      <c r="AL390" s="19" t="str">
        <f>MID(Main!AQ133,37,1)</f>
        <v/>
      </c>
      <c r="AM390" s="19" t="str">
        <f>MID(Main!AQ133,38,1)</f>
        <v/>
      </c>
      <c r="AN390" s="19" t="str">
        <f>MID(Main!AQ133,39,1)</f>
        <v/>
      </c>
      <c r="AO390" s="19" t="str">
        <f>MID(Main!AQ133,40,1)</f>
        <v/>
      </c>
      <c r="AP390" s="19" t="str">
        <f>MID(Main!AQ133,41,1)</f>
        <v/>
      </c>
      <c r="AQ390" s="19" t="str">
        <f>MID(Main!AQ133,42,1)</f>
        <v/>
      </c>
      <c r="AR390" s="195"/>
      <c r="AS390" s="195"/>
      <c r="AT390" s="195"/>
      <c r="AU390" s="195"/>
      <c r="AV390" s="195"/>
      <c r="AW390" s="195"/>
      <c r="AX390" s="195"/>
      <c r="AY390" s="195"/>
      <c r="AZ390" s="195"/>
      <c r="BA390" s="195"/>
      <c r="BB390" s="195"/>
      <c r="BC390" s="195"/>
      <c r="BD390" s="195"/>
      <c r="BE390" s="195"/>
      <c r="BF390" s="195"/>
      <c r="BG390" s="195"/>
      <c r="BH390" s="195"/>
      <c r="BI390" s="198"/>
    </row>
    <row r="391" spans="1:61" s="1" customFormat="1" ht="15" hidden="1" customHeight="1">
      <c r="A391" s="202"/>
      <c r="B391" s="20" t="str">
        <f>MID(Main!AR133,1,1)</f>
        <v>0</v>
      </c>
      <c r="C391" s="20" t="str">
        <f>MID(Main!AR133,2,1)</f>
        <v xml:space="preserve"> </v>
      </c>
      <c r="D391" s="20" t="str">
        <f>MID(Main!AR133,3,1)</f>
        <v/>
      </c>
      <c r="E391" s="20" t="str">
        <f>MID(Main!AR133,4,1)</f>
        <v/>
      </c>
      <c r="F391" s="20" t="str">
        <f>MID(Main!AR133,5,1)</f>
        <v/>
      </c>
      <c r="G391" s="20" t="str">
        <f>MID(Main!AR133,6,1)</f>
        <v/>
      </c>
      <c r="H391" s="20" t="str">
        <f>MID(Main!AR133,7,1)</f>
        <v/>
      </c>
      <c r="I391" s="20" t="str">
        <f>MID(Main!AR133,8,1)</f>
        <v/>
      </c>
      <c r="J391" s="20" t="str">
        <f>MID(Main!AR133,9,1)</f>
        <v/>
      </c>
      <c r="K391" s="20" t="str">
        <f>MID(Main!AR133,10,1)</f>
        <v/>
      </c>
      <c r="L391" s="20" t="str">
        <f>MID(Main!AR133,11,1)</f>
        <v/>
      </c>
      <c r="M391" s="20" t="str">
        <f>MID(Main!AR133,12,1)</f>
        <v/>
      </c>
      <c r="N391" s="20" t="str">
        <f>MID(Main!AR133,13,1)</f>
        <v/>
      </c>
      <c r="O391" s="20" t="str">
        <f>MID(Main!AR133,14,1)</f>
        <v/>
      </c>
      <c r="P391" s="20" t="str">
        <f>MID(Main!AR133,15,1)</f>
        <v/>
      </c>
      <c r="Q391" s="20" t="str">
        <f>MID(Main!AR133,16,1)</f>
        <v/>
      </c>
      <c r="R391" s="20" t="str">
        <f>MID(Main!AR133,17,1)</f>
        <v/>
      </c>
      <c r="S391" s="20" t="str">
        <f>MID(Main!AR133,18,1)</f>
        <v/>
      </c>
      <c r="T391" s="20" t="str">
        <f>MID(Main!AR133,19,1)</f>
        <v/>
      </c>
      <c r="U391" s="20" t="str">
        <f>MID(Main!AR133,20,1)</f>
        <v/>
      </c>
      <c r="V391" s="20" t="str">
        <f>MID(Main!AR133,21,1)</f>
        <v/>
      </c>
      <c r="W391" s="20" t="str">
        <f>MID(Main!AR133,22,1)</f>
        <v/>
      </c>
      <c r="X391" s="20" t="str">
        <f>MID(Main!AR133,23,1)</f>
        <v/>
      </c>
      <c r="Y391" s="20" t="str">
        <f>MID(Main!AR133,24,1)</f>
        <v/>
      </c>
      <c r="Z391" s="20" t="str">
        <f>MID(Main!AR133,25,1)</f>
        <v/>
      </c>
      <c r="AA391" s="20" t="str">
        <f>MID(Main!AR133,26,1)</f>
        <v/>
      </c>
      <c r="AB391" s="20" t="str">
        <f>MID(Main!AR133,27,1)</f>
        <v/>
      </c>
      <c r="AC391" s="20" t="str">
        <f>MID(Main!AR133,28,1)</f>
        <v/>
      </c>
      <c r="AD391" s="20" t="str">
        <f>MID(Main!AR133,29,1)</f>
        <v/>
      </c>
      <c r="AE391" s="20" t="str">
        <f>MID(Main!AR133,30,1)</f>
        <v/>
      </c>
      <c r="AF391" s="20" t="str">
        <f>MID(Main!AR133,31,1)</f>
        <v/>
      </c>
      <c r="AG391" s="20" t="str">
        <f>MID(Main!AR133,32,1)</f>
        <v/>
      </c>
      <c r="AH391" s="20" t="str">
        <f>MID(Main!AR133,33,1)</f>
        <v/>
      </c>
      <c r="AI391" s="20" t="str">
        <f>MID(Main!AR133,34,1)</f>
        <v/>
      </c>
      <c r="AJ391" s="20" t="str">
        <f>MID(Main!AR133,35,1)</f>
        <v/>
      </c>
      <c r="AK391" s="20" t="str">
        <f>MID(Main!AR133,36,1)</f>
        <v/>
      </c>
      <c r="AL391" s="20" t="str">
        <f>MID(Main!AR133,37,1)</f>
        <v/>
      </c>
      <c r="AM391" s="20" t="str">
        <f>MID(Main!AR133,38,1)</f>
        <v/>
      </c>
      <c r="AN391" s="20" t="str">
        <f>MID(Main!AR133,39,1)</f>
        <v/>
      </c>
      <c r="AO391" s="20" t="str">
        <f>MID(Main!AR133,40,1)</f>
        <v/>
      </c>
      <c r="AP391" s="20" t="str">
        <f>MID(Main!AR133,41,1)</f>
        <v/>
      </c>
      <c r="AQ391" s="20" t="str">
        <f>MID(Main!AR133,42,1)</f>
        <v/>
      </c>
      <c r="AR391" s="196"/>
      <c r="AS391" s="196"/>
      <c r="AT391" s="196"/>
      <c r="AU391" s="196"/>
      <c r="AV391" s="196"/>
      <c r="AW391" s="196"/>
      <c r="AX391" s="196"/>
      <c r="AY391" s="196"/>
      <c r="AZ391" s="196"/>
      <c r="BA391" s="196"/>
      <c r="BB391" s="196"/>
      <c r="BC391" s="196"/>
      <c r="BD391" s="196"/>
      <c r="BE391" s="196"/>
      <c r="BF391" s="196"/>
      <c r="BG391" s="196"/>
      <c r="BH391" s="196"/>
      <c r="BI391" s="199"/>
    </row>
    <row r="392" spans="1:61" s="1" customFormat="1" ht="15" hidden="1" customHeight="1">
      <c r="A392" s="200" t="str">
        <f>IF(AR392="","",SUBTOTAL(103,$AR$8:AR392))</f>
        <v/>
      </c>
      <c r="B392" s="18" t="str">
        <f>MID(Main!AP134,1,1)</f>
        <v xml:space="preserve"> </v>
      </c>
      <c r="C392" s="18" t="str">
        <f>MID(Main!AP134,2,1)</f>
        <v/>
      </c>
      <c r="D392" s="18" t="str">
        <f>MID(Main!AP134,3,1)</f>
        <v/>
      </c>
      <c r="E392" s="18" t="str">
        <f>MID(Main!AP134,4,1)</f>
        <v/>
      </c>
      <c r="F392" s="18" t="str">
        <f>MID(Main!AP134,5,1)</f>
        <v/>
      </c>
      <c r="G392" s="18" t="str">
        <f>MID(Main!AP134,6,1)</f>
        <v/>
      </c>
      <c r="H392" s="18" t="str">
        <f>MID(Main!AP134,7,1)</f>
        <v/>
      </c>
      <c r="I392" s="18" t="str">
        <f>MID(Main!AP134,8,1)</f>
        <v/>
      </c>
      <c r="J392" s="18" t="str">
        <f>MID(Main!AP134,9,1)</f>
        <v/>
      </c>
      <c r="K392" s="18" t="str">
        <f>MID(Main!AP134,10,1)</f>
        <v/>
      </c>
      <c r="L392" s="18" t="str">
        <f>MID(Main!AP134,11,1)</f>
        <v/>
      </c>
      <c r="M392" s="18" t="str">
        <f>MID(Main!AP134,12,1)</f>
        <v/>
      </c>
      <c r="N392" s="18" t="str">
        <f>MID(Main!AP134,13,1)</f>
        <v/>
      </c>
      <c r="O392" s="18" t="str">
        <f>MID(Main!AP134,14,1)</f>
        <v/>
      </c>
      <c r="P392" s="18" t="str">
        <f>MID(Main!AP134,15,1)</f>
        <v/>
      </c>
      <c r="Q392" s="18" t="str">
        <f>MID(Main!AP134,16,1)</f>
        <v/>
      </c>
      <c r="R392" s="18" t="str">
        <f>MID(Main!AP134,17,1)</f>
        <v/>
      </c>
      <c r="S392" s="18" t="str">
        <f>MID(Main!AP134,18,1)</f>
        <v/>
      </c>
      <c r="T392" s="18" t="str">
        <f>MID(Main!AP134,19,1)</f>
        <v/>
      </c>
      <c r="U392" s="18" t="str">
        <f>MID(Main!AP134,20,1)</f>
        <v/>
      </c>
      <c r="V392" s="18" t="str">
        <f>MID(Main!AP134,21,1)</f>
        <v/>
      </c>
      <c r="W392" s="18" t="str">
        <f>MID(Main!AP134,22,1)</f>
        <v/>
      </c>
      <c r="X392" s="18" t="str">
        <f>MID(Main!AP134,23,1)</f>
        <v/>
      </c>
      <c r="Y392" s="18" t="str">
        <f>MID(Main!AP134,24,1)</f>
        <v/>
      </c>
      <c r="Z392" s="18" t="str">
        <f>MID(Main!AP134,25,1)</f>
        <v/>
      </c>
      <c r="AA392" s="18" t="str">
        <f>MID(Main!AP134,26,1)</f>
        <v/>
      </c>
      <c r="AB392" s="18" t="str">
        <f>MID(Main!AP134,27,1)</f>
        <v/>
      </c>
      <c r="AC392" s="18" t="str">
        <f>MID(Main!AP134,28,1)</f>
        <v/>
      </c>
      <c r="AD392" s="18" t="str">
        <f>MID(Main!AP134,29,1)</f>
        <v/>
      </c>
      <c r="AE392" s="18" t="str">
        <f>MID(Main!AP134,30,1)</f>
        <v/>
      </c>
      <c r="AF392" s="18" t="str">
        <f>MID(Main!AP134,31,1)</f>
        <v/>
      </c>
      <c r="AG392" s="18" t="str">
        <f>MID(Main!AP134,32,1)</f>
        <v/>
      </c>
      <c r="AH392" s="18" t="str">
        <f>MID(Main!AP134,33,1)</f>
        <v/>
      </c>
      <c r="AI392" s="18" t="str">
        <f>MID(Main!AP134,34,1)</f>
        <v/>
      </c>
      <c r="AJ392" s="18" t="str">
        <f>MID(Main!AP134,35,1)</f>
        <v/>
      </c>
      <c r="AK392" s="18" t="str">
        <f>MID(Main!AP134,36,1)</f>
        <v/>
      </c>
      <c r="AL392" s="18" t="str">
        <f>MID(Main!AP134,37,1)</f>
        <v/>
      </c>
      <c r="AM392" s="18" t="str">
        <f>MID(Main!AP134,38,1)</f>
        <v/>
      </c>
      <c r="AN392" s="18" t="str">
        <f>MID(Main!AP134,39,1)</f>
        <v/>
      </c>
      <c r="AO392" s="18" t="str">
        <f>MID(Main!AP134,40,1)</f>
        <v/>
      </c>
      <c r="AP392" s="18" t="str">
        <f>MID(Main!AP134,41,1)</f>
        <v/>
      </c>
      <c r="AQ392" s="18" t="str">
        <f>MID(Main!AP134,42,1)</f>
        <v/>
      </c>
      <c r="AR392" s="194" t="str">
        <f>IF(Main!W134="","",Main!W134)</f>
        <v/>
      </c>
      <c r="AS392" s="194" t="str">
        <f>IF(Main!X134="","",Main!X134)</f>
        <v/>
      </c>
      <c r="AT392" s="194" t="str">
        <f>IF(Main!Y134="","",Main!Y134)</f>
        <v/>
      </c>
      <c r="AU392" s="194" t="str">
        <f>IF(Main!Z134="","",Main!Z134)</f>
        <v/>
      </c>
      <c r="AV392" s="194" t="str">
        <f>IF(Main!AA134="","",Main!AA134)</f>
        <v/>
      </c>
      <c r="AW392" s="194" t="str">
        <f>IF(Main!AB134="","",Main!AB134)</f>
        <v/>
      </c>
      <c r="AX392" s="194" t="str">
        <f>IF(Main!AC134="","",Main!AC134)</f>
        <v/>
      </c>
      <c r="AY392" s="194" t="str">
        <f>IF(Main!AD134="","",Main!AD134)</f>
        <v/>
      </c>
      <c r="AZ392" s="194" t="str">
        <f>IF(Main!AE134="","",Main!AE134)</f>
        <v/>
      </c>
      <c r="BA392" s="194" t="str">
        <f>IF(Main!AF134="","",Main!AF134)</f>
        <v/>
      </c>
      <c r="BB392" s="194" t="str">
        <f>IF(Main!AG134="","",Main!AG134)</f>
        <v/>
      </c>
      <c r="BC392" s="194" t="str">
        <f>IF(Main!AH134="","",Main!AH134)</f>
        <v/>
      </c>
      <c r="BD392" s="194" t="str">
        <f>IF(Main!AI134="","",Main!AI134)</f>
        <v/>
      </c>
      <c r="BE392" s="194" t="str">
        <f>IF(Main!AJ134="","",Main!AJ134)</f>
        <v/>
      </c>
      <c r="BF392" s="194" t="str">
        <f>IF(Main!AK134="","",Main!AK134)</f>
        <v/>
      </c>
      <c r="BG392" s="194" t="str">
        <f>IF(Main!AL134="","",Main!AL134)</f>
        <v/>
      </c>
      <c r="BH392" s="194" t="str">
        <f>IF(Main!AM134="","",Main!AM134)</f>
        <v/>
      </c>
      <c r="BI392" s="197" t="str">
        <f>IF(Main!AN134="","",Main!AN134)</f>
        <v/>
      </c>
    </row>
    <row r="393" spans="1:61" s="1" customFormat="1" ht="15" hidden="1" customHeight="1">
      <c r="A393" s="201"/>
      <c r="B393" s="19" t="str">
        <f>MID(Main!AQ134,1,1)</f>
        <v>0</v>
      </c>
      <c r="C393" s="19" t="str">
        <f>MID(Main!AQ134,2,1)</f>
        <v xml:space="preserve"> </v>
      </c>
      <c r="D393" s="19" t="str">
        <f>MID(Main!AQ134,3,1)</f>
        <v/>
      </c>
      <c r="E393" s="19" t="str">
        <f>MID(Main!AQ134,4,1)</f>
        <v/>
      </c>
      <c r="F393" s="19" t="str">
        <f>MID(Main!AQ134,5,1)</f>
        <v/>
      </c>
      <c r="G393" s="19" t="str">
        <f>MID(Main!AQ134,6,1)</f>
        <v/>
      </c>
      <c r="H393" s="19" t="str">
        <f>MID(Main!AQ134,7,1)</f>
        <v/>
      </c>
      <c r="I393" s="19" t="str">
        <f>MID(Main!AQ134,8,1)</f>
        <v/>
      </c>
      <c r="J393" s="19" t="str">
        <f>MID(Main!AQ134,9,1)</f>
        <v/>
      </c>
      <c r="K393" s="19" t="str">
        <f>MID(Main!AQ134,10,1)</f>
        <v/>
      </c>
      <c r="L393" s="19" t="str">
        <f>MID(Main!AQ134,11,1)</f>
        <v/>
      </c>
      <c r="M393" s="19" t="str">
        <f>MID(Main!AQ134,12,1)</f>
        <v/>
      </c>
      <c r="N393" s="19" t="str">
        <f>MID(Main!AQ134,13,1)</f>
        <v/>
      </c>
      <c r="O393" s="19" t="str">
        <f>MID(Main!AQ134,14,1)</f>
        <v/>
      </c>
      <c r="P393" s="19" t="str">
        <f>MID(Main!AQ134,15,1)</f>
        <v/>
      </c>
      <c r="Q393" s="19" t="str">
        <f>MID(Main!AQ134,16,1)</f>
        <v/>
      </c>
      <c r="R393" s="19" t="str">
        <f>MID(Main!AQ134,17,1)</f>
        <v/>
      </c>
      <c r="S393" s="19" t="str">
        <f>MID(Main!AQ134,18,1)</f>
        <v/>
      </c>
      <c r="T393" s="19" t="str">
        <f>MID(Main!AQ134,19,1)</f>
        <v/>
      </c>
      <c r="U393" s="19" t="str">
        <f>MID(Main!AQ134,20,1)</f>
        <v/>
      </c>
      <c r="V393" s="19" t="str">
        <f>MID(Main!AQ134,21,1)</f>
        <v/>
      </c>
      <c r="W393" s="19" t="str">
        <f>MID(Main!AQ134,22,1)</f>
        <v/>
      </c>
      <c r="X393" s="19" t="str">
        <f>MID(Main!AQ134,23,1)</f>
        <v/>
      </c>
      <c r="Y393" s="19" t="str">
        <f>MID(Main!AQ134,24,1)</f>
        <v/>
      </c>
      <c r="Z393" s="19" t="str">
        <f>MID(Main!AQ134,25,1)</f>
        <v/>
      </c>
      <c r="AA393" s="19" t="str">
        <f>MID(Main!AQ134,26,1)</f>
        <v/>
      </c>
      <c r="AB393" s="19" t="str">
        <f>MID(Main!AQ134,27,1)</f>
        <v/>
      </c>
      <c r="AC393" s="19" t="str">
        <f>MID(Main!AQ134,28,1)</f>
        <v/>
      </c>
      <c r="AD393" s="19" t="str">
        <f>MID(Main!AQ134,29,1)</f>
        <v/>
      </c>
      <c r="AE393" s="19" t="str">
        <f>MID(Main!AQ134,30,1)</f>
        <v/>
      </c>
      <c r="AF393" s="19" t="str">
        <f>MID(Main!AQ134,31,1)</f>
        <v/>
      </c>
      <c r="AG393" s="19" t="str">
        <f>MID(Main!AQ134,32,1)</f>
        <v/>
      </c>
      <c r="AH393" s="19" t="str">
        <f>MID(Main!AQ134,33,1)</f>
        <v/>
      </c>
      <c r="AI393" s="19" t="str">
        <f>MID(Main!AQ134,34,1)</f>
        <v/>
      </c>
      <c r="AJ393" s="19" t="str">
        <f>MID(Main!AQ134,35,1)</f>
        <v/>
      </c>
      <c r="AK393" s="19" t="str">
        <f>MID(Main!AQ134,36,1)</f>
        <v/>
      </c>
      <c r="AL393" s="19" t="str">
        <f>MID(Main!AQ134,37,1)</f>
        <v/>
      </c>
      <c r="AM393" s="19" t="str">
        <f>MID(Main!AQ134,38,1)</f>
        <v/>
      </c>
      <c r="AN393" s="19" t="str">
        <f>MID(Main!AQ134,39,1)</f>
        <v/>
      </c>
      <c r="AO393" s="19" t="str">
        <f>MID(Main!AQ134,40,1)</f>
        <v/>
      </c>
      <c r="AP393" s="19" t="str">
        <f>MID(Main!AQ134,41,1)</f>
        <v/>
      </c>
      <c r="AQ393" s="19" t="str">
        <f>MID(Main!AQ134,42,1)</f>
        <v/>
      </c>
      <c r="AR393" s="195"/>
      <c r="AS393" s="195"/>
      <c r="AT393" s="195"/>
      <c r="AU393" s="195"/>
      <c r="AV393" s="195"/>
      <c r="AW393" s="195"/>
      <c r="AX393" s="195"/>
      <c r="AY393" s="195"/>
      <c r="AZ393" s="195"/>
      <c r="BA393" s="195"/>
      <c r="BB393" s="195"/>
      <c r="BC393" s="195"/>
      <c r="BD393" s="195"/>
      <c r="BE393" s="195"/>
      <c r="BF393" s="195"/>
      <c r="BG393" s="195"/>
      <c r="BH393" s="195"/>
      <c r="BI393" s="198"/>
    </row>
    <row r="394" spans="1:61" s="1" customFormat="1" ht="15" hidden="1" customHeight="1">
      <c r="A394" s="202"/>
      <c r="B394" s="20" t="str">
        <f>MID(Main!AR134,1,1)</f>
        <v>0</v>
      </c>
      <c r="C394" s="20" t="str">
        <f>MID(Main!AR134,2,1)</f>
        <v xml:space="preserve"> </v>
      </c>
      <c r="D394" s="20" t="str">
        <f>MID(Main!AR134,3,1)</f>
        <v/>
      </c>
      <c r="E394" s="20" t="str">
        <f>MID(Main!AR134,4,1)</f>
        <v/>
      </c>
      <c r="F394" s="20" t="str">
        <f>MID(Main!AR134,5,1)</f>
        <v/>
      </c>
      <c r="G394" s="20" t="str">
        <f>MID(Main!AR134,6,1)</f>
        <v/>
      </c>
      <c r="H394" s="20" t="str">
        <f>MID(Main!AR134,7,1)</f>
        <v/>
      </c>
      <c r="I394" s="20" t="str">
        <f>MID(Main!AR134,8,1)</f>
        <v/>
      </c>
      <c r="J394" s="20" t="str">
        <f>MID(Main!AR134,9,1)</f>
        <v/>
      </c>
      <c r="K394" s="20" t="str">
        <f>MID(Main!AR134,10,1)</f>
        <v/>
      </c>
      <c r="L394" s="20" t="str">
        <f>MID(Main!AR134,11,1)</f>
        <v/>
      </c>
      <c r="M394" s="20" t="str">
        <f>MID(Main!AR134,12,1)</f>
        <v/>
      </c>
      <c r="N394" s="20" t="str">
        <f>MID(Main!AR134,13,1)</f>
        <v/>
      </c>
      <c r="O394" s="20" t="str">
        <f>MID(Main!AR134,14,1)</f>
        <v/>
      </c>
      <c r="P394" s="20" t="str">
        <f>MID(Main!AR134,15,1)</f>
        <v/>
      </c>
      <c r="Q394" s="20" t="str">
        <f>MID(Main!AR134,16,1)</f>
        <v/>
      </c>
      <c r="R394" s="20" t="str">
        <f>MID(Main!AR134,17,1)</f>
        <v/>
      </c>
      <c r="S394" s="20" t="str">
        <f>MID(Main!AR134,18,1)</f>
        <v/>
      </c>
      <c r="T394" s="20" t="str">
        <f>MID(Main!AR134,19,1)</f>
        <v/>
      </c>
      <c r="U394" s="20" t="str">
        <f>MID(Main!AR134,20,1)</f>
        <v/>
      </c>
      <c r="V394" s="20" t="str">
        <f>MID(Main!AR134,21,1)</f>
        <v/>
      </c>
      <c r="W394" s="20" t="str">
        <f>MID(Main!AR134,22,1)</f>
        <v/>
      </c>
      <c r="X394" s="20" t="str">
        <f>MID(Main!AR134,23,1)</f>
        <v/>
      </c>
      <c r="Y394" s="20" t="str">
        <f>MID(Main!AR134,24,1)</f>
        <v/>
      </c>
      <c r="Z394" s="20" t="str">
        <f>MID(Main!AR134,25,1)</f>
        <v/>
      </c>
      <c r="AA394" s="20" t="str">
        <f>MID(Main!AR134,26,1)</f>
        <v/>
      </c>
      <c r="AB394" s="20" t="str">
        <f>MID(Main!AR134,27,1)</f>
        <v/>
      </c>
      <c r="AC394" s="20" t="str">
        <f>MID(Main!AR134,28,1)</f>
        <v/>
      </c>
      <c r="AD394" s="20" t="str">
        <f>MID(Main!AR134,29,1)</f>
        <v/>
      </c>
      <c r="AE394" s="20" t="str">
        <f>MID(Main!AR134,30,1)</f>
        <v/>
      </c>
      <c r="AF394" s="20" t="str">
        <f>MID(Main!AR134,31,1)</f>
        <v/>
      </c>
      <c r="AG394" s="20" t="str">
        <f>MID(Main!AR134,32,1)</f>
        <v/>
      </c>
      <c r="AH394" s="20" t="str">
        <f>MID(Main!AR134,33,1)</f>
        <v/>
      </c>
      <c r="AI394" s="20" t="str">
        <f>MID(Main!AR134,34,1)</f>
        <v/>
      </c>
      <c r="AJ394" s="20" t="str">
        <f>MID(Main!AR134,35,1)</f>
        <v/>
      </c>
      <c r="AK394" s="20" t="str">
        <f>MID(Main!AR134,36,1)</f>
        <v/>
      </c>
      <c r="AL394" s="20" t="str">
        <f>MID(Main!AR134,37,1)</f>
        <v/>
      </c>
      <c r="AM394" s="20" t="str">
        <f>MID(Main!AR134,38,1)</f>
        <v/>
      </c>
      <c r="AN394" s="20" t="str">
        <f>MID(Main!AR134,39,1)</f>
        <v/>
      </c>
      <c r="AO394" s="20" t="str">
        <f>MID(Main!AR134,40,1)</f>
        <v/>
      </c>
      <c r="AP394" s="20" t="str">
        <f>MID(Main!AR134,41,1)</f>
        <v/>
      </c>
      <c r="AQ394" s="20" t="str">
        <f>MID(Main!AR134,42,1)</f>
        <v/>
      </c>
      <c r="AR394" s="196"/>
      <c r="AS394" s="196"/>
      <c r="AT394" s="196"/>
      <c r="AU394" s="196"/>
      <c r="AV394" s="196"/>
      <c r="AW394" s="196"/>
      <c r="AX394" s="196"/>
      <c r="AY394" s="196"/>
      <c r="AZ394" s="196"/>
      <c r="BA394" s="196"/>
      <c r="BB394" s="196"/>
      <c r="BC394" s="196"/>
      <c r="BD394" s="196"/>
      <c r="BE394" s="196"/>
      <c r="BF394" s="196"/>
      <c r="BG394" s="196"/>
      <c r="BH394" s="196"/>
      <c r="BI394" s="199"/>
    </row>
    <row r="395" spans="1:61" s="1" customFormat="1" ht="15" hidden="1" customHeight="1">
      <c r="A395" s="200" t="str">
        <f>IF(AR395="","",SUBTOTAL(103,$AR$8:AR395))</f>
        <v/>
      </c>
      <c r="B395" s="18" t="str">
        <f>MID(Main!AP135,1,1)</f>
        <v xml:space="preserve"> </v>
      </c>
      <c r="C395" s="18" t="str">
        <f>MID(Main!AP135,2,1)</f>
        <v/>
      </c>
      <c r="D395" s="18" t="str">
        <f>MID(Main!AP135,3,1)</f>
        <v/>
      </c>
      <c r="E395" s="18" t="str">
        <f>MID(Main!AP135,4,1)</f>
        <v/>
      </c>
      <c r="F395" s="18" t="str">
        <f>MID(Main!AP135,5,1)</f>
        <v/>
      </c>
      <c r="G395" s="18" t="str">
        <f>MID(Main!AP135,6,1)</f>
        <v/>
      </c>
      <c r="H395" s="18" t="str">
        <f>MID(Main!AP135,7,1)</f>
        <v/>
      </c>
      <c r="I395" s="18" t="str">
        <f>MID(Main!AP135,8,1)</f>
        <v/>
      </c>
      <c r="J395" s="18" t="str">
        <f>MID(Main!AP135,9,1)</f>
        <v/>
      </c>
      <c r="K395" s="18" t="str">
        <f>MID(Main!AP135,10,1)</f>
        <v/>
      </c>
      <c r="L395" s="18" t="str">
        <f>MID(Main!AP135,11,1)</f>
        <v/>
      </c>
      <c r="M395" s="18" t="str">
        <f>MID(Main!AP135,12,1)</f>
        <v/>
      </c>
      <c r="N395" s="18" t="str">
        <f>MID(Main!AP135,13,1)</f>
        <v/>
      </c>
      <c r="O395" s="18" t="str">
        <f>MID(Main!AP135,14,1)</f>
        <v/>
      </c>
      <c r="P395" s="18" t="str">
        <f>MID(Main!AP135,15,1)</f>
        <v/>
      </c>
      <c r="Q395" s="18" t="str">
        <f>MID(Main!AP135,16,1)</f>
        <v/>
      </c>
      <c r="R395" s="18" t="str">
        <f>MID(Main!AP135,17,1)</f>
        <v/>
      </c>
      <c r="S395" s="18" t="str">
        <f>MID(Main!AP135,18,1)</f>
        <v/>
      </c>
      <c r="T395" s="18" t="str">
        <f>MID(Main!AP135,19,1)</f>
        <v/>
      </c>
      <c r="U395" s="18" t="str">
        <f>MID(Main!AP135,20,1)</f>
        <v/>
      </c>
      <c r="V395" s="18" t="str">
        <f>MID(Main!AP135,21,1)</f>
        <v/>
      </c>
      <c r="W395" s="18" t="str">
        <f>MID(Main!AP135,22,1)</f>
        <v/>
      </c>
      <c r="X395" s="18" t="str">
        <f>MID(Main!AP135,23,1)</f>
        <v/>
      </c>
      <c r="Y395" s="18" t="str">
        <f>MID(Main!AP135,24,1)</f>
        <v/>
      </c>
      <c r="Z395" s="18" t="str">
        <f>MID(Main!AP135,25,1)</f>
        <v/>
      </c>
      <c r="AA395" s="18" t="str">
        <f>MID(Main!AP135,26,1)</f>
        <v/>
      </c>
      <c r="AB395" s="18" t="str">
        <f>MID(Main!AP135,27,1)</f>
        <v/>
      </c>
      <c r="AC395" s="18" t="str">
        <f>MID(Main!AP135,28,1)</f>
        <v/>
      </c>
      <c r="AD395" s="18" t="str">
        <f>MID(Main!AP135,29,1)</f>
        <v/>
      </c>
      <c r="AE395" s="18" t="str">
        <f>MID(Main!AP135,30,1)</f>
        <v/>
      </c>
      <c r="AF395" s="18" t="str">
        <f>MID(Main!AP135,31,1)</f>
        <v/>
      </c>
      <c r="AG395" s="18" t="str">
        <f>MID(Main!AP135,32,1)</f>
        <v/>
      </c>
      <c r="AH395" s="18" t="str">
        <f>MID(Main!AP135,33,1)</f>
        <v/>
      </c>
      <c r="AI395" s="18" t="str">
        <f>MID(Main!AP135,34,1)</f>
        <v/>
      </c>
      <c r="AJ395" s="18" t="str">
        <f>MID(Main!AP135,35,1)</f>
        <v/>
      </c>
      <c r="AK395" s="18" t="str">
        <f>MID(Main!AP135,36,1)</f>
        <v/>
      </c>
      <c r="AL395" s="18" t="str">
        <f>MID(Main!AP135,37,1)</f>
        <v/>
      </c>
      <c r="AM395" s="18" t="str">
        <f>MID(Main!AP135,38,1)</f>
        <v/>
      </c>
      <c r="AN395" s="18" t="str">
        <f>MID(Main!AP135,39,1)</f>
        <v/>
      </c>
      <c r="AO395" s="18" t="str">
        <f>MID(Main!AP135,40,1)</f>
        <v/>
      </c>
      <c r="AP395" s="18" t="str">
        <f>MID(Main!AP135,41,1)</f>
        <v/>
      </c>
      <c r="AQ395" s="18" t="str">
        <f>MID(Main!AP135,42,1)</f>
        <v/>
      </c>
      <c r="AR395" s="194" t="str">
        <f>IF(Main!W135="","",Main!W135)</f>
        <v/>
      </c>
      <c r="AS395" s="194" t="str">
        <f>IF(Main!X135="","",Main!X135)</f>
        <v/>
      </c>
      <c r="AT395" s="194" t="str">
        <f>IF(Main!Y135="","",Main!Y135)</f>
        <v/>
      </c>
      <c r="AU395" s="194" t="str">
        <f>IF(Main!Z135="","",Main!Z135)</f>
        <v/>
      </c>
      <c r="AV395" s="194" t="str">
        <f>IF(Main!AA135="","",Main!AA135)</f>
        <v/>
      </c>
      <c r="AW395" s="194" t="str">
        <f>IF(Main!AB135="","",Main!AB135)</f>
        <v/>
      </c>
      <c r="AX395" s="194" t="str">
        <f>IF(Main!AC135="","",Main!AC135)</f>
        <v/>
      </c>
      <c r="AY395" s="194" t="str">
        <f>IF(Main!AD135="","",Main!AD135)</f>
        <v/>
      </c>
      <c r="AZ395" s="194" t="str">
        <f>IF(Main!AE135="","",Main!AE135)</f>
        <v/>
      </c>
      <c r="BA395" s="194" t="str">
        <f>IF(Main!AF135="","",Main!AF135)</f>
        <v/>
      </c>
      <c r="BB395" s="194" t="str">
        <f>IF(Main!AG135="","",Main!AG135)</f>
        <v/>
      </c>
      <c r="BC395" s="194" t="str">
        <f>IF(Main!AH135="","",Main!AH135)</f>
        <v/>
      </c>
      <c r="BD395" s="194" t="str">
        <f>IF(Main!AI135="","",Main!AI135)</f>
        <v/>
      </c>
      <c r="BE395" s="194" t="str">
        <f>IF(Main!AJ135="","",Main!AJ135)</f>
        <v/>
      </c>
      <c r="BF395" s="194" t="str">
        <f>IF(Main!AK135="","",Main!AK135)</f>
        <v/>
      </c>
      <c r="BG395" s="194" t="str">
        <f>IF(Main!AL135="","",Main!AL135)</f>
        <v/>
      </c>
      <c r="BH395" s="194" t="str">
        <f>IF(Main!AM135="","",Main!AM135)</f>
        <v/>
      </c>
      <c r="BI395" s="197" t="str">
        <f>IF(Main!AN135="","",Main!AN135)</f>
        <v/>
      </c>
    </row>
    <row r="396" spans="1:61" s="1" customFormat="1" ht="15" hidden="1" customHeight="1">
      <c r="A396" s="201"/>
      <c r="B396" s="19" t="str">
        <f>MID(Main!AQ135,1,1)</f>
        <v>0</v>
      </c>
      <c r="C396" s="19" t="str">
        <f>MID(Main!AQ135,2,1)</f>
        <v xml:space="preserve"> </v>
      </c>
      <c r="D396" s="19" t="str">
        <f>MID(Main!AQ135,3,1)</f>
        <v/>
      </c>
      <c r="E396" s="19" t="str">
        <f>MID(Main!AQ135,4,1)</f>
        <v/>
      </c>
      <c r="F396" s="19" t="str">
        <f>MID(Main!AQ135,5,1)</f>
        <v/>
      </c>
      <c r="G396" s="19" t="str">
        <f>MID(Main!AQ135,6,1)</f>
        <v/>
      </c>
      <c r="H396" s="19" t="str">
        <f>MID(Main!AQ135,7,1)</f>
        <v/>
      </c>
      <c r="I396" s="19" t="str">
        <f>MID(Main!AQ135,8,1)</f>
        <v/>
      </c>
      <c r="J396" s="19" t="str">
        <f>MID(Main!AQ135,9,1)</f>
        <v/>
      </c>
      <c r="K396" s="19" t="str">
        <f>MID(Main!AQ135,10,1)</f>
        <v/>
      </c>
      <c r="L396" s="19" t="str">
        <f>MID(Main!AQ135,11,1)</f>
        <v/>
      </c>
      <c r="M396" s="19" t="str">
        <f>MID(Main!AQ135,12,1)</f>
        <v/>
      </c>
      <c r="N396" s="19" t="str">
        <f>MID(Main!AQ135,13,1)</f>
        <v/>
      </c>
      <c r="O396" s="19" t="str">
        <f>MID(Main!AQ135,14,1)</f>
        <v/>
      </c>
      <c r="P396" s="19" t="str">
        <f>MID(Main!AQ135,15,1)</f>
        <v/>
      </c>
      <c r="Q396" s="19" t="str">
        <f>MID(Main!AQ135,16,1)</f>
        <v/>
      </c>
      <c r="R396" s="19" t="str">
        <f>MID(Main!AQ135,17,1)</f>
        <v/>
      </c>
      <c r="S396" s="19" t="str">
        <f>MID(Main!AQ135,18,1)</f>
        <v/>
      </c>
      <c r="T396" s="19" t="str">
        <f>MID(Main!AQ135,19,1)</f>
        <v/>
      </c>
      <c r="U396" s="19" t="str">
        <f>MID(Main!AQ135,20,1)</f>
        <v/>
      </c>
      <c r="V396" s="19" t="str">
        <f>MID(Main!AQ135,21,1)</f>
        <v/>
      </c>
      <c r="W396" s="19" t="str">
        <f>MID(Main!AQ135,22,1)</f>
        <v/>
      </c>
      <c r="X396" s="19" t="str">
        <f>MID(Main!AQ135,23,1)</f>
        <v/>
      </c>
      <c r="Y396" s="19" t="str">
        <f>MID(Main!AQ135,24,1)</f>
        <v/>
      </c>
      <c r="Z396" s="19" t="str">
        <f>MID(Main!AQ135,25,1)</f>
        <v/>
      </c>
      <c r="AA396" s="19" t="str">
        <f>MID(Main!AQ135,26,1)</f>
        <v/>
      </c>
      <c r="AB396" s="19" t="str">
        <f>MID(Main!AQ135,27,1)</f>
        <v/>
      </c>
      <c r="AC396" s="19" t="str">
        <f>MID(Main!AQ135,28,1)</f>
        <v/>
      </c>
      <c r="AD396" s="19" t="str">
        <f>MID(Main!AQ135,29,1)</f>
        <v/>
      </c>
      <c r="AE396" s="19" t="str">
        <f>MID(Main!AQ135,30,1)</f>
        <v/>
      </c>
      <c r="AF396" s="19" t="str">
        <f>MID(Main!AQ135,31,1)</f>
        <v/>
      </c>
      <c r="AG396" s="19" t="str">
        <f>MID(Main!AQ135,32,1)</f>
        <v/>
      </c>
      <c r="AH396" s="19" t="str">
        <f>MID(Main!AQ135,33,1)</f>
        <v/>
      </c>
      <c r="AI396" s="19" t="str">
        <f>MID(Main!AQ135,34,1)</f>
        <v/>
      </c>
      <c r="AJ396" s="19" t="str">
        <f>MID(Main!AQ135,35,1)</f>
        <v/>
      </c>
      <c r="AK396" s="19" t="str">
        <f>MID(Main!AQ135,36,1)</f>
        <v/>
      </c>
      <c r="AL396" s="19" t="str">
        <f>MID(Main!AQ135,37,1)</f>
        <v/>
      </c>
      <c r="AM396" s="19" t="str">
        <f>MID(Main!AQ135,38,1)</f>
        <v/>
      </c>
      <c r="AN396" s="19" t="str">
        <f>MID(Main!AQ135,39,1)</f>
        <v/>
      </c>
      <c r="AO396" s="19" t="str">
        <f>MID(Main!AQ135,40,1)</f>
        <v/>
      </c>
      <c r="AP396" s="19" t="str">
        <f>MID(Main!AQ135,41,1)</f>
        <v/>
      </c>
      <c r="AQ396" s="19" t="str">
        <f>MID(Main!AQ135,42,1)</f>
        <v/>
      </c>
      <c r="AR396" s="195"/>
      <c r="AS396" s="195"/>
      <c r="AT396" s="195"/>
      <c r="AU396" s="195"/>
      <c r="AV396" s="195"/>
      <c r="AW396" s="195"/>
      <c r="AX396" s="195"/>
      <c r="AY396" s="195"/>
      <c r="AZ396" s="195"/>
      <c r="BA396" s="195"/>
      <c r="BB396" s="195"/>
      <c r="BC396" s="195"/>
      <c r="BD396" s="195"/>
      <c r="BE396" s="195"/>
      <c r="BF396" s="195"/>
      <c r="BG396" s="195"/>
      <c r="BH396" s="195"/>
      <c r="BI396" s="198"/>
    </row>
    <row r="397" spans="1:61" s="1" customFormat="1" ht="15" hidden="1" customHeight="1">
      <c r="A397" s="202"/>
      <c r="B397" s="20" t="str">
        <f>MID(Main!AR135,1,1)</f>
        <v>0</v>
      </c>
      <c r="C397" s="20" t="str">
        <f>MID(Main!AR135,2,1)</f>
        <v xml:space="preserve"> </v>
      </c>
      <c r="D397" s="20" t="str">
        <f>MID(Main!AR135,3,1)</f>
        <v/>
      </c>
      <c r="E397" s="20" t="str">
        <f>MID(Main!AR135,4,1)</f>
        <v/>
      </c>
      <c r="F397" s="20" t="str">
        <f>MID(Main!AR135,5,1)</f>
        <v/>
      </c>
      <c r="G397" s="20" t="str">
        <f>MID(Main!AR135,6,1)</f>
        <v/>
      </c>
      <c r="H397" s="20" t="str">
        <f>MID(Main!AR135,7,1)</f>
        <v/>
      </c>
      <c r="I397" s="20" t="str">
        <f>MID(Main!AR135,8,1)</f>
        <v/>
      </c>
      <c r="J397" s="20" t="str">
        <f>MID(Main!AR135,9,1)</f>
        <v/>
      </c>
      <c r="K397" s="20" t="str">
        <f>MID(Main!AR135,10,1)</f>
        <v/>
      </c>
      <c r="L397" s="20" t="str">
        <f>MID(Main!AR135,11,1)</f>
        <v/>
      </c>
      <c r="M397" s="20" t="str">
        <f>MID(Main!AR135,12,1)</f>
        <v/>
      </c>
      <c r="N397" s="20" t="str">
        <f>MID(Main!AR135,13,1)</f>
        <v/>
      </c>
      <c r="O397" s="20" t="str">
        <f>MID(Main!AR135,14,1)</f>
        <v/>
      </c>
      <c r="P397" s="20" t="str">
        <f>MID(Main!AR135,15,1)</f>
        <v/>
      </c>
      <c r="Q397" s="20" t="str">
        <f>MID(Main!AR135,16,1)</f>
        <v/>
      </c>
      <c r="R397" s="20" t="str">
        <f>MID(Main!AR135,17,1)</f>
        <v/>
      </c>
      <c r="S397" s="20" t="str">
        <f>MID(Main!AR135,18,1)</f>
        <v/>
      </c>
      <c r="T397" s="20" t="str">
        <f>MID(Main!AR135,19,1)</f>
        <v/>
      </c>
      <c r="U397" s="20" t="str">
        <f>MID(Main!AR135,20,1)</f>
        <v/>
      </c>
      <c r="V397" s="20" t="str">
        <f>MID(Main!AR135,21,1)</f>
        <v/>
      </c>
      <c r="W397" s="20" t="str">
        <f>MID(Main!AR135,22,1)</f>
        <v/>
      </c>
      <c r="X397" s="20" t="str">
        <f>MID(Main!AR135,23,1)</f>
        <v/>
      </c>
      <c r="Y397" s="20" t="str">
        <f>MID(Main!AR135,24,1)</f>
        <v/>
      </c>
      <c r="Z397" s="20" t="str">
        <f>MID(Main!AR135,25,1)</f>
        <v/>
      </c>
      <c r="AA397" s="20" t="str">
        <f>MID(Main!AR135,26,1)</f>
        <v/>
      </c>
      <c r="AB397" s="20" t="str">
        <f>MID(Main!AR135,27,1)</f>
        <v/>
      </c>
      <c r="AC397" s="20" t="str">
        <f>MID(Main!AR135,28,1)</f>
        <v/>
      </c>
      <c r="AD397" s="20" t="str">
        <f>MID(Main!AR135,29,1)</f>
        <v/>
      </c>
      <c r="AE397" s="20" t="str">
        <f>MID(Main!AR135,30,1)</f>
        <v/>
      </c>
      <c r="AF397" s="20" t="str">
        <f>MID(Main!AR135,31,1)</f>
        <v/>
      </c>
      <c r="AG397" s="20" t="str">
        <f>MID(Main!AR135,32,1)</f>
        <v/>
      </c>
      <c r="AH397" s="20" t="str">
        <f>MID(Main!AR135,33,1)</f>
        <v/>
      </c>
      <c r="AI397" s="20" t="str">
        <f>MID(Main!AR135,34,1)</f>
        <v/>
      </c>
      <c r="AJ397" s="20" t="str">
        <f>MID(Main!AR135,35,1)</f>
        <v/>
      </c>
      <c r="AK397" s="20" t="str">
        <f>MID(Main!AR135,36,1)</f>
        <v/>
      </c>
      <c r="AL397" s="20" t="str">
        <f>MID(Main!AR135,37,1)</f>
        <v/>
      </c>
      <c r="AM397" s="20" t="str">
        <f>MID(Main!AR135,38,1)</f>
        <v/>
      </c>
      <c r="AN397" s="20" t="str">
        <f>MID(Main!AR135,39,1)</f>
        <v/>
      </c>
      <c r="AO397" s="20" t="str">
        <f>MID(Main!AR135,40,1)</f>
        <v/>
      </c>
      <c r="AP397" s="20" t="str">
        <f>MID(Main!AR135,41,1)</f>
        <v/>
      </c>
      <c r="AQ397" s="20" t="str">
        <f>MID(Main!AR135,42,1)</f>
        <v/>
      </c>
      <c r="AR397" s="196"/>
      <c r="AS397" s="196"/>
      <c r="AT397" s="196"/>
      <c r="AU397" s="196"/>
      <c r="AV397" s="196"/>
      <c r="AW397" s="196"/>
      <c r="AX397" s="196"/>
      <c r="AY397" s="196"/>
      <c r="AZ397" s="196"/>
      <c r="BA397" s="196"/>
      <c r="BB397" s="196"/>
      <c r="BC397" s="196"/>
      <c r="BD397" s="196"/>
      <c r="BE397" s="196"/>
      <c r="BF397" s="196"/>
      <c r="BG397" s="196"/>
      <c r="BH397" s="196"/>
      <c r="BI397" s="199"/>
    </row>
    <row r="398" spans="1:61" s="1" customFormat="1" ht="15" hidden="1" customHeight="1">
      <c r="A398" s="200" t="str">
        <f>IF(AR398="","",SUBTOTAL(103,$AR$8:AR398))</f>
        <v/>
      </c>
      <c r="B398" s="18" t="str">
        <f>MID(Main!AP136,1,1)</f>
        <v xml:space="preserve"> </v>
      </c>
      <c r="C398" s="18" t="str">
        <f>MID(Main!AP136,2,1)</f>
        <v/>
      </c>
      <c r="D398" s="18" t="str">
        <f>MID(Main!AP136,3,1)</f>
        <v/>
      </c>
      <c r="E398" s="18" t="str">
        <f>MID(Main!AP136,4,1)</f>
        <v/>
      </c>
      <c r="F398" s="18" t="str">
        <f>MID(Main!AP136,5,1)</f>
        <v/>
      </c>
      <c r="G398" s="18" t="str">
        <f>MID(Main!AP136,6,1)</f>
        <v/>
      </c>
      <c r="H398" s="18" t="str">
        <f>MID(Main!AP136,7,1)</f>
        <v/>
      </c>
      <c r="I398" s="18" t="str">
        <f>MID(Main!AP136,8,1)</f>
        <v/>
      </c>
      <c r="J398" s="18" t="str">
        <f>MID(Main!AP136,9,1)</f>
        <v/>
      </c>
      <c r="K398" s="18" t="str">
        <f>MID(Main!AP136,10,1)</f>
        <v/>
      </c>
      <c r="L398" s="18" t="str">
        <f>MID(Main!AP136,11,1)</f>
        <v/>
      </c>
      <c r="M398" s="18" t="str">
        <f>MID(Main!AP136,12,1)</f>
        <v/>
      </c>
      <c r="N398" s="18" t="str">
        <f>MID(Main!AP136,13,1)</f>
        <v/>
      </c>
      <c r="O398" s="18" t="str">
        <f>MID(Main!AP136,14,1)</f>
        <v/>
      </c>
      <c r="P398" s="18" t="str">
        <f>MID(Main!AP136,15,1)</f>
        <v/>
      </c>
      <c r="Q398" s="18" t="str">
        <f>MID(Main!AP136,16,1)</f>
        <v/>
      </c>
      <c r="R398" s="18" t="str">
        <f>MID(Main!AP136,17,1)</f>
        <v/>
      </c>
      <c r="S398" s="18" t="str">
        <f>MID(Main!AP136,18,1)</f>
        <v/>
      </c>
      <c r="T398" s="18" t="str">
        <f>MID(Main!AP136,19,1)</f>
        <v/>
      </c>
      <c r="U398" s="18" t="str">
        <f>MID(Main!AP136,20,1)</f>
        <v/>
      </c>
      <c r="V398" s="18" t="str">
        <f>MID(Main!AP136,21,1)</f>
        <v/>
      </c>
      <c r="W398" s="18" t="str">
        <f>MID(Main!AP136,22,1)</f>
        <v/>
      </c>
      <c r="X398" s="18" t="str">
        <f>MID(Main!AP136,23,1)</f>
        <v/>
      </c>
      <c r="Y398" s="18" t="str">
        <f>MID(Main!AP136,24,1)</f>
        <v/>
      </c>
      <c r="Z398" s="18" t="str">
        <f>MID(Main!AP136,25,1)</f>
        <v/>
      </c>
      <c r="AA398" s="18" t="str">
        <f>MID(Main!AP136,26,1)</f>
        <v/>
      </c>
      <c r="AB398" s="18" t="str">
        <f>MID(Main!AP136,27,1)</f>
        <v/>
      </c>
      <c r="AC398" s="18" t="str">
        <f>MID(Main!AP136,28,1)</f>
        <v/>
      </c>
      <c r="AD398" s="18" t="str">
        <f>MID(Main!AP136,29,1)</f>
        <v/>
      </c>
      <c r="AE398" s="18" t="str">
        <f>MID(Main!AP136,30,1)</f>
        <v/>
      </c>
      <c r="AF398" s="18" t="str">
        <f>MID(Main!AP136,31,1)</f>
        <v/>
      </c>
      <c r="AG398" s="18" t="str">
        <f>MID(Main!AP136,32,1)</f>
        <v/>
      </c>
      <c r="AH398" s="18" t="str">
        <f>MID(Main!AP136,33,1)</f>
        <v/>
      </c>
      <c r="AI398" s="18" t="str">
        <f>MID(Main!AP136,34,1)</f>
        <v/>
      </c>
      <c r="AJ398" s="18" t="str">
        <f>MID(Main!AP136,35,1)</f>
        <v/>
      </c>
      <c r="AK398" s="18" t="str">
        <f>MID(Main!AP136,36,1)</f>
        <v/>
      </c>
      <c r="AL398" s="18" t="str">
        <f>MID(Main!AP136,37,1)</f>
        <v/>
      </c>
      <c r="AM398" s="18" t="str">
        <f>MID(Main!AP136,38,1)</f>
        <v/>
      </c>
      <c r="AN398" s="18" t="str">
        <f>MID(Main!AP136,39,1)</f>
        <v/>
      </c>
      <c r="AO398" s="18" t="str">
        <f>MID(Main!AP136,40,1)</f>
        <v/>
      </c>
      <c r="AP398" s="18" t="str">
        <f>MID(Main!AP136,41,1)</f>
        <v/>
      </c>
      <c r="AQ398" s="18" t="str">
        <f>MID(Main!AP136,42,1)</f>
        <v/>
      </c>
      <c r="AR398" s="194" t="str">
        <f>IF(Main!W136="","",Main!W136)</f>
        <v/>
      </c>
      <c r="AS398" s="194" t="str">
        <f>IF(Main!X136="","",Main!X136)</f>
        <v/>
      </c>
      <c r="AT398" s="194" t="str">
        <f>IF(Main!Y136="","",Main!Y136)</f>
        <v/>
      </c>
      <c r="AU398" s="194" t="str">
        <f>IF(Main!Z136="","",Main!Z136)</f>
        <v/>
      </c>
      <c r="AV398" s="194" t="str">
        <f>IF(Main!AA136="","",Main!AA136)</f>
        <v/>
      </c>
      <c r="AW398" s="194" t="str">
        <f>IF(Main!AB136="","",Main!AB136)</f>
        <v/>
      </c>
      <c r="AX398" s="194" t="str">
        <f>IF(Main!AC136="","",Main!AC136)</f>
        <v/>
      </c>
      <c r="AY398" s="194" t="str">
        <f>IF(Main!AD136="","",Main!AD136)</f>
        <v/>
      </c>
      <c r="AZ398" s="194" t="str">
        <f>IF(Main!AE136="","",Main!AE136)</f>
        <v/>
      </c>
      <c r="BA398" s="194" t="str">
        <f>IF(Main!AF136="","",Main!AF136)</f>
        <v/>
      </c>
      <c r="BB398" s="194" t="str">
        <f>IF(Main!AG136="","",Main!AG136)</f>
        <v/>
      </c>
      <c r="BC398" s="194" t="str">
        <f>IF(Main!AH136="","",Main!AH136)</f>
        <v/>
      </c>
      <c r="BD398" s="194" t="str">
        <f>IF(Main!AI136="","",Main!AI136)</f>
        <v/>
      </c>
      <c r="BE398" s="194" t="str">
        <f>IF(Main!AJ136="","",Main!AJ136)</f>
        <v/>
      </c>
      <c r="BF398" s="194" t="str">
        <f>IF(Main!AK136="","",Main!AK136)</f>
        <v/>
      </c>
      <c r="BG398" s="194" t="str">
        <f>IF(Main!AL136="","",Main!AL136)</f>
        <v/>
      </c>
      <c r="BH398" s="194" t="str">
        <f>IF(Main!AM136="","",Main!AM136)</f>
        <v/>
      </c>
      <c r="BI398" s="197" t="str">
        <f>IF(Main!AN136="","",Main!AN136)</f>
        <v/>
      </c>
    </row>
    <row r="399" spans="1:61" s="1" customFormat="1" ht="15" hidden="1" customHeight="1">
      <c r="A399" s="201"/>
      <c r="B399" s="19" t="str">
        <f>MID(Main!AQ136,1,1)</f>
        <v>0</v>
      </c>
      <c r="C399" s="19" t="str">
        <f>MID(Main!AQ136,2,1)</f>
        <v xml:space="preserve"> </v>
      </c>
      <c r="D399" s="19" t="str">
        <f>MID(Main!AQ136,3,1)</f>
        <v/>
      </c>
      <c r="E399" s="19" t="str">
        <f>MID(Main!AQ136,4,1)</f>
        <v/>
      </c>
      <c r="F399" s="19" t="str">
        <f>MID(Main!AQ136,5,1)</f>
        <v/>
      </c>
      <c r="G399" s="19" t="str">
        <f>MID(Main!AQ136,6,1)</f>
        <v/>
      </c>
      <c r="H399" s="19" t="str">
        <f>MID(Main!AQ136,7,1)</f>
        <v/>
      </c>
      <c r="I399" s="19" t="str">
        <f>MID(Main!AQ136,8,1)</f>
        <v/>
      </c>
      <c r="J399" s="19" t="str">
        <f>MID(Main!AQ136,9,1)</f>
        <v/>
      </c>
      <c r="K399" s="19" t="str">
        <f>MID(Main!AQ136,10,1)</f>
        <v/>
      </c>
      <c r="L399" s="19" t="str">
        <f>MID(Main!AQ136,11,1)</f>
        <v/>
      </c>
      <c r="M399" s="19" t="str">
        <f>MID(Main!AQ136,12,1)</f>
        <v/>
      </c>
      <c r="N399" s="19" t="str">
        <f>MID(Main!AQ136,13,1)</f>
        <v/>
      </c>
      <c r="O399" s="19" t="str">
        <f>MID(Main!AQ136,14,1)</f>
        <v/>
      </c>
      <c r="P399" s="19" t="str">
        <f>MID(Main!AQ136,15,1)</f>
        <v/>
      </c>
      <c r="Q399" s="19" t="str">
        <f>MID(Main!AQ136,16,1)</f>
        <v/>
      </c>
      <c r="R399" s="19" t="str">
        <f>MID(Main!AQ136,17,1)</f>
        <v/>
      </c>
      <c r="S399" s="19" t="str">
        <f>MID(Main!AQ136,18,1)</f>
        <v/>
      </c>
      <c r="T399" s="19" t="str">
        <f>MID(Main!AQ136,19,1)</f>
        <v/>
      </c>
      <c r="U399" s="19" t="str">
        <f>MID(Main!AQ136,20,1)</f>
        <v/>
      </c>
      <c r="V399" s="19" t="str">
        <f>MID(Main!AQ136,21,1)</f>
        <v/>
      </c>
      <c r="W399" s="19" t="str">
        <f>MID(Main!AQ136,22,1)</f>
        <v/>
      </c>
      <c r="X399" s="19" t="str">
        <f>MID(Main!AQ136,23,1)</f>
        <v/>
      </c>
      <c r="Y399" s="19" t="str">
        <f>MID(Main!AQ136,24,1)</f>
        <v/>
      </c>
      <c r="Z399" s="19" t="str">
        <f>MID(Main!AQ136,25,1)</f>
        <v/>
      </c>
      <c r="AA399" s="19" t="str">
        <f>MID(Main!AQ136,26,1)</f>
        <v/>
      </c>
      <c r="AB399" s="19" t="str">
        <f>MID(Main!AQ136,27,1)</f>
        <v/>
      </c>
      <c r="AC399" s="19" t="str">
        <f>MID(Main!AQ136,28,1)</f>
        <v/>
      </c>
      <c r="AD399" s="19" t="str">
        <f>MID(Main!AQ136,29,1)</f>
        <v/>
      </c>
      <c r="AE399" s="19" t="str">
        <f>MID(Main!AQ136,30,1)</f>
        <v/>
      </c>
      <c r="AF399" s="19" t="str">
        <f>MID(Main!AQ136,31,1)</f>
        <v/>
      </c>
      <c r="AG399" s="19" t="str">
        <f>MID(Main!AQ136,32,1)</f>
        <v/>
      </c>
      <c r="AH399" s="19" t="str">
        <f>MID(Main!AQ136,33,1)</f>
        <v/>
      </c>
      <c r="AI399" s="19" t="str">
        <f>MID(Main!AQ136,34,1)</f>
        <v/>
      </c>
      <c r="AJ399" s="19" t="str">
        <f>MID(Main!AQ136,35,1)</f>
        <v/>
      </c>
      <c r="AK399" s="19" t="str">
        <f>MID(Main!AQ136,36,1)</f>
        <v/>
      </c>
      <c r="AL399" s="19" t="str">
        <f>MID(Main!AQ136,37,1)</f>
        <v/>
      </c>
      <c r="AM399" s="19" t="str">
        <f>MID(Main!AQ136,38,1)</f>
        <v/>
      </c>
      <c r="AN399" s="19" t="str">
        <f>MID(Main!AQ136,39,1)</f>
        <v/>
      </c>
      <c r="AO399" s="19" t="str">
        <f>MID(Main!AQ136,40,1)</f>
        <v/>
      </c>
      <c r="AP399" s="19" t="str">
        <f>MID(Main!AQ136,41,1)</f>
        <v/>
      </c>
      <c r="AQ399" s="19" t="str">
        <f>MID(Main!AQ136,42,1)</f>
        <v/>
      </c>
      <c r="AR399" s="195"/>
      <c r="AS399" s="195"/>
      <c r="AT399" s="195"/>
      <c r="AU399" s="195"/>
      <c r="AV399" s="195"/>
      <c r="AW399" s="195"/>
      <c r="AX399" s="195"/>
      <c r="AY399" s="195"/>
      <c r="AZ399" s="195"/>
      <c r="BA399" s="195"/>
      <c r="BB399" s="195"/>
      <c r="BC399" s="195"/>
      <c r="BD399" s="195"/>
      <c r="BE399" s="195"/>
      <c r="BF399" s="195"/>
      <c r="BG399" s="195"/>
      <c r="BH399" s="195"/>
      <c r="BI399" s="198"/>
    </row>
    <row r="400" spans="1:61" s="1" customFormat="1" ht="15" hidden="1" customHeight="1">
      <c r="A400" s="202"/>
      <c r="B400" s="20" t="str">
        <f>MID(Main!AR136,1,1)</f>
        <v>0</v>
      </c>
      <c r="C400" s="20" t="str">
        <f>MID(Main!AR136,2,1)</f>
        <v xml:space="preserve"> </v>
      </c>
      <c r="D400" s="20" t="str">
        <f>MID(Main!AR136,3,1)</f>
        <v/>
      </c>
      <c r="E400" s="20" t="str">
        <f>MID(Main!AR136,4,1)</f>
        <v/>
      </c>
      <c r="F400" s="20" t="str">
        <f>MID(Main!AR136,5,1)</f>
        <v/>
      </c>
      <c r="G400" s="20" t="str">
        <f>MID(Main!AR136,6,1)</f>
        <v/>
      </c>
      <c r="H400" s="20" t="str">
        <f>MID(Main!AR136,7,1)</f>
        <v/>
      </c>
      <c r="I400" s="20" t="str">
        <f>MID(Main!AR136,8,1)</f>
        <v/>
      </c>
      <c r="J400" s="20" t="str">
        <f>MID(Main!AR136,9,1)</f>
        <v/>
      </c>
      <c r="K400" s="20" t="str">
        <f>MID(Main!AR136,10,1)</f>
        <v/>
      </c>
      <c r="L400" s="20" t="str">
        <f>MID(Main!AR136,11,1)</f>
        <v/>
      </c>
      <c r="M400" s="20" t="str">
        <f>MID(Main!AR136,12,1)</f>
        <v/>
      </c>
      <c r="N400" s="20" t="str">
        <f>MID(Main!AR136,13,1)</f>
        <v/>
      </c>
      <c r="O400" s="20" t="str">
        <f>MID(Main!AR136,14,1)</f>
        <v/>
      </c>
      <c r="P400" s="20" t="str">
        <f>MID(Main!AR136,15,1)</f>
        <v/>
      </c>
      <c r="Q400" s="20" t="str">
        <f>MID(Main!AR136,16,1)</f>
        <v/>
      </c>
      <c r="R400" s="20" t="str">
        <f>MID(Main!AR136,17,1)</f>
        <v/>
      </c>
      <c r="S400" s="20" t="str">
        <f>MID(Main!AR136,18,1)</f>
        <v/>
      </c>
      <c r="T400" s="20" t="str">
        <f>MID(Main!AR136,19,1)</f>
        <v/>
      </c>
      <c r="U400" s="20" t="str">
        <f>MID(Main!AR136,20,1)</f>
        <v/>
      </c>
      <c r="V400" s="20" t="str">
        <f>MID(Main!AR136,21,1)</f>
        <v/>
      </c>
      <c r="W400" s="20" t="str">
        <f>MID(Main!AR136,22,1)</f>
        <v/>
      </c>
      <c r="X400" s="20" t="str">
        <f>MID(Main!AR136,23,1)</f>
        <v/>
      </c>
      <c r="Y400" s="20" t="str">
        <f>MID(Main!AR136,24,1)</f>
        <v/>
      </c>
      <c r="Z400" s="20" t="str">
        <f>MID(Main!AR136,25,1)</f>
        <v/>
      </c>
      <c r="AA400" s="20" t="str">
        <f>MID(Main!AR136,26,1)</f>
        <v/>
      </c>
      <c r="AB400" s="20" t="str">
        <f>MID(Main!AR136,27,1)</f>
        <v/>
      </c>
      <c r="AC400" s="20" t="str">
        <f>MID(Main!AR136,28,1)</f>
        <v/>
      </c>
      <c r="AD400" s="20" t="str">
        <f>MID(Main!AR136,29,1)</f>
        <v/>
      </c>
      <c r="AE400" s="20" t="str">
        <f>MID(Main!AR136,30,1)</f>
        <v/>
      </c>
      <c r="AF400" s="20" t="str">
        <f>MID(Main!AR136,31,1)</f>
        <v/>
      </c>
      <c r="AG400" s="20" t="str">
        <f>MID(Main!AR136,32,1)</f>
        <v/>
      </c>
      <c r="AH400" s="20" t="str">
        <f>MID(Main!AR136,33,1)</f>
        <v/>
      </c>
      <c r="AI400" s="20" t="str">
        <f>MID(Main!AR136,34,1)</f>
        <v/>
      </c>
      <c r="AJ400" s="20" t="str">
        <f>MID(Main!AR136,35,1)</f>
        <v/>
      </c>
      <c r="AK400" s="20" t="str">
        <f>MID(Main!AR136,36,1)</f>
        <v/>
      </c>
      <c r="AL400" s="20" t="str">
        <f>MID(Main!AR136,37,1)</f>
        <v/>
      </c>
      <c r="AM400" s="20" t="str">
        <f>MID(Main!AR136,38,1)</f>
        <v/>
      </c>
      <c r="AN400" s="20" t="str">
        <f>MID(Main!AR136,39,1)</f>
        <v/>
      </c>
      <c r="AO400" s="20" t="str">
        <f>MID(Main!AR136,40,1)</f>
        <v/>
      </c>
      <c r="AP400" s="20" t="str">
        <f>MID(Main!AR136,41,1)</f>
        <v/>
      </c>
      <c r="AQ400" s="20" t="str">
        <f>MID(Main!AR136,42,1)</f>
        <v/>
      </c>
      <c r="AR400" s="196"/>
      <c r="AS400" s="196"/>
      <c r="AT400" s="196"/>
      <c r="AU400" s="196"/>
      <c r="AV400" s="196"/>
      <c r="AW400" s="196"/>
      <c r="AX400" s="196"/>
      <c r="AY400" s="196"/>
      <c r="AZ400" s="196"/>
      <c r="BA400" s="196"/>
      <c r="BB400" s="196"/>
      <c r="BC400" s="196"/>
      <c r="BD400" s="196"/>
      <c r="BE400" s="196"/>
      <c r="BF400" s="196"/>
      <c r="BG400" s="196"/>
      <c r="BH400" s="196"/>
      <c r="BI400" s="199"/>
    </row>
    <row r="401" spans="1:61" s="1" customFormat="1" ht="15" hidden="1" customHeight="1">
      <c r="A401" s="200" t="str">
        <f>IF(AR401="","",SUBTOTAL(103,$AR$8:AR401))</f>
        <v/>
      </c>
      <c r="B401" s="18" t="str">
        <f>MID(Main!AP137,1,1)</f>
        <v xml:space="preserve"> </v>
      </c>
      <c r="C401" s="18" t="str">
        <f>MID(Main!AP137,2,1)</f>
        <v/>
      </c>
      <c r="D401" s="18" t="str">
        <f>MID(Main!AP137,3,1)</f>
        <v/>
      </c>
      <c r="E401" s="18" t="str">
        <f>MID(Main!AP137,4,1)</f>
        <v/>
      </c>
      <c r="F401" s="18" t="str">
        <f>MID(Main!AP137,5,1)</f>
        <v/>
      </c>
      <c r="G401" s="18" t="str">
        <f>MID(Main!AP137,6,1)</f>
        <v/>
      </c>
      <c r="H401" s="18" t="str">
        <f>MID(Main!AP137,7,1)</f>
        <v/>
      </c>
      <c r="I401" s="18" t="str">
        <f>MID(Main!AP137,8,1)</f>
        <v/>
      </c>
      <c r="J401" s="18" t="str">
        <f>MID(Main!AP137,9,1)</f>
        <v/>
      </c>
      <c r="K401" s="18" t="str">
        <f>MID(Main!AP137,10,1)</f>
        <v/>
      </c>
      <c r="L401" s="18" t="str">
        <f>MID(Main!AP137,11,1)</f>
        <v/>
      </c>
      <c r="M401" s="18" t="str">
        <f>MID(Main!AP137,12,1)</f>
        <v/>
      </c>
      <c r="N401" s="18" t="str">
        <f>MID(Main!AP137,13,1)</f>
        <v/>
      </c>
      <c r="O401" s="18" t="str">
        <f>MID(Main!AP137,14,1)</f>
        <v/>
      </c>
      <c r="P401" s="18" t="str">
        <f>MID(Main!AP137,15,1)</f>
        <v/>
      </c>
      <c r="Q401" s="18" t="str">
        <f>MID(Main!AP137,16,1)</f>
        <v/>
      </c>
      <c r="R401" s="18" t="str">
        <f>MID(Main!AP137,17,1)</f>
        <v/>
      </c>
      <c r="S401" s="18" t="str">
        <f>MID(Main!AP137,18,1)</f>
        <v/>
      </c>
      <c r="T401" s="18" t="str">
        <f>MID(Main!AP137,19,1)</f>
        <v/>
      </c>
      <c r="U401" s="18" t="str">
        <f>MID(Main!AP137,20,1)</f>
        <v/>
      </c>
      <c r="V401" s="18" t="str">
        <f>MID(Main!AP137,21,1)</f>
        <v/>
      </c>
      <c r="W401" s="18" t="str">
        <f>MID(Main!AP137,22,1)</f>
        <v/>
      </c>
      <c r="X401" s="18" t="str">
        <f>MID(Main!AP137,23,1)</f>
        <v/>
      </c>
      <c r="Y401" s="18" t="str">
        <f>MID(Main!AP137,24,1)</f>
        <v/>
      </c>
      <c r="Z401" s="18" t="str">
        <f>MID(Main!AP137,25,1)</f>
        <v/>
      </c>
      <c r="AA401" s="18" t="str">
        <f>MID(Main!AP137,26,1)</f>
        <v/>
      </c>
      <c r="AB401" s="18" t="str">
        <f>MID(Main!AP137,27,1)</f>
        <v/>
      </c>
      <c r="AC401" s="18" t="str">
        <f>MID(Main!AP137,28,1)</f>
        <v/>
      </c>
      <c r="AD401" s="18" t="str">
        <f>MID(Main!AP137,29,1)</f>
        <v/>
      </c>
      <c r="AE401" s="18" t="str">
        <f>MID(Main!AP137,30,1)</f>
        <v/>
      </c>
      <c r="AF401" s="18" t="str">
        <f>MID(Main!AP137,31,1)</f>
        <v/>
      </c>
      <c r="AG401" s="18" t="str">
        <f>MID(Main!AP137,32,1)</f>
        <v/>
      </c>
      <c r="AH401" s="18" t="str">
        <f>MID(Main!AP137,33,1)</f>
        <v/>
      </c>
      <c r="AI401" s="18" t="str">
        <f>MID(Main!AP137,34,1)</f>
        <v/>
      </c>
      <c r="AJ401" s="18" t="str">
        <f>MID(Main!AP137,35,1)</f>
        <v/>
      </c>
      <c r="AK401" s="18" t="str">
        <f>MID(Main!AP137,36,1)</f>
        <v/>
      </c>
      <c r="AL401" s="18" t="str">
        <f>MID(Main!AP137,37,1)</f>
        <v/>
      </c>
      <c r="AM401" s="18" t="str">
        <f>MID(Main!AP137,38,1)</f>
        <v/>
      </c>
      <c r="AN401" s="18" t="str">
        <f>MID(Main!AP137,39,1)</f>
        <v/>
      </c>
      <c r="AO401" s="18" t="str">
        <f>MID(Main!AP137,40,1)</f>
        <v/>
      </c>
      <c r="AP401" s="18" t="str">
        <f>MID(Main!AP137,41,1)</f>
        <v/>
      </c>
      <c r="AQ401" s="18" t="str">
        <f>MID(Main!AP137,42,1)</f>
        <v/>
      </c>
      <c r="AR401" s="194" t="str">
        <f>IF(Main!W137="","",Main!W137)</f>
        <v/>
      </c>
      <c r="AS401" s="194" t="str">
        <f>IF(Main!X137="","",Main!X137)</f>
        <v/>
      </c>
      <c r="AT401" s="194" t="str">
        <f>IF(Main!Y137="","",Main!Y137)</f>
        <v/>
      </c>
      <c r="AU401" s="194" t="str">
        <f>IF(Main!Z137="","",Main!Z137)</f>
        <v/>
      </c>
      <c r="AV401" s="194" t="str">
        <f>IF(Main!AA137="","",Main!AA137)</f>
        <v/>
      </c>
      <c r="AW401" s="194" t="str">
        <f>IF(Main!AB137="","",Main!AB137)</f>
        <v/>
      </c>
      <c r="AX401" s="194" t="str">
        <f>IF(Main!AC137="","",Main!AC137)</f>
        <v/>
      </c>
      <c r="AY401" s="194" t="str">
        <f>IF(Main!AD137="","",Main!AD137)</f>
        <v/>
      </c>
      <c r="AZ401" s="194" t="str">
        <f>IF(Main!AE137="","",Main!AE137)</f>
        <v/>
      </c>
      <c r="BA401" s="194" t="str">
        <f>IF(Main!AF137="","",Main!AF137)</f>
        <v/>
      </c>
      <c r="BB401" s="194" t="str">
        <f>IF(Main!AG137="","",Main!AG137)</f>
        <v/>
      </c>
      <c r="BC401" s="194" t="str">
        <f>IF(Main!AH137="","",Main!AH137)</f>
        <v/>
      </c>
      <c r="BD401" s="194" t="str">
        <f>IF(Main!AI137="","",Main!AI137)</f>
        <v/>
      </c>
      <c r="BE401" s="194" t="str">
        <f>IF(Main!AJ137="","",Main!AJ137)</f>
        <v/>
      </c>
      <c r="BF401" s="194" t="str">
        <f>IF(Main!AK137="","",Main!AK137)</f>
        <v/>
      </c>
      <c r="BG401" s="194" t="str">
        <f>IF(Main!AL137="","",Main!AL137)</f>
        <v/>
      </c>
      <c r="BH401" s="194" t="str">
        <f>IF(Main!AM137="","",Main!AM137)</f>
        <v/>
      </c>
      <c r="BI401" s="197" t="str">
        <f>IF(Main!AN137="","",Main!AN137)</f>
        <v/>
      </c>
    </row>
    <row r="402" spans="1:61" s="1" customFormat="1" ht="15" hidden="1" customHeight="1">
      <c r="A402" s="201"/>
      <c r="B402" s="19" t="str">
        <f>MID(Main!AQ137,1,1)</f>
        <v>0</v>
      </c>
      <c r="C402" s="19" t="str">
        <f>MID(Main!AQ137,2,1)</f>
        <v xml:space="preserve"> </v>
      </c>
      <c r="D402" s="19" t="str">
        <f>MID(Main!AQ137,3,1)</f>
        <v/>
      </c>
      <c r="E402" s="19" t="str">
        <f>MID(Main!AQ137,4,1)</f>
        <v/>
      </c>
      <c r="F402" s="19" t="str">
        <f>MID(Main!AQ137,5,1)</f>
        <v/>
      </c>
      <c r="G402" s="19" t="str">
        <f>MID(Main!AQ137,6,1)</f>
        <v/>
      </c>
      <c r="H402" s="19" t="str">
        <f>MID(Main!AQ137,7,1)</f>
        <v/>
      </c>
      <c r="I402" s="19" t="str">
        <f>MID(Main!AQ137,8,1)</f>
        <v/>
      </c>
      <c r="J402" s="19" t="str">
        <f>MID(Main!AQ137,9,1)</f>
        <v/>
      </c>
      <c r="K402" s="19" t="str">
        <f>MID(Main!AQ137,10,1)</f>
        <v/>
      </c>
      <c r="L402" s="19" t="str">
        <f>MID(Main!AQ137,11,1)</f>
        <v/>
      </c>
      <c r="M402" s="19" t="str">
        <f>MID(Main!AQ137,12,1)</f>
        <v/>
      </c>
      <c r="N402" s="19" t="str">
        <f>MID(Main!AQ137,13,1)</f>
        <v/>
      </c>
      <c r="O402" s="19" t="str">
        <f>MID(Main!AQ137,14,1)</f>
        <v/>
      </c>
      <c r="P402" s="19" t="str">
        <f>MID(Main!AQ137,15,1)</f>
        <v/>
      </c>
      <c r="Q402" s="19" t="str">
        <f>MID(Main!AQ137,16,1)</f>
        <v/>
      </c>
      <c r="R402" s="19" t="str">
        <f>MID(Main!AQ137,17,1)</f>
        <v/>
      </c>
      <c r="S402" s="19" t="str">
        <f>MID(Main!AQ137,18,1)</f>
        <v/>
      </c>
      <c r="T402" s="19" t="str">
        <f>MID(Main!AQ137,19,1)</f>
        <v/>
      </c>
      <c r="U402" s="19" t="str">
        <f>MID(Main!AQ137,20,1)</f>
        <v/>
      </c>
      <c r="V402" s="19" t="str">
        <f>MID(Main!AQ137,21,1)</f>
        <v/>
      </c>
      <c r="W402" s="19" t="str">
        <f>MID(Main!AQ137,22,1)</f>
        <v/>
      </c>
      <c r="X402" s="19" t="str">
        <f>MID(Main!AQ137,23,1)</f>
        <v/>
      </c>
      <c r="Y402" s="19" t="str">
        <f>MID(Main!AQ137,24,1)</f>
        <v/>
      </c>
      <c r="Z402" s="19" t="str">
        <f>MID(Main!AQ137,25,1)</f>
        <v/>
      </c>
      <c r="AA402" s="19" t="str">
        <f>MID(Main!AQ137,26,1)</f>
        <v/>
      </c>
      <c r="AB402" s="19" t="str">
        <f>MID(Main!AQ137,27,1)</f>
        <v/>
      </c>
      <c r="AC402" s="19" t="str">
        <f>MID(Main!AQ137,28,1)</f>
        <v/>
      </c>
      <c r="AD402" s="19" t="str">
        <f>MID(Main!AQ137,29,1)</f>
        <v/>
      </c>
      <c r="AE402" s="19" t="str">
        <f>MID(Main!AQ137,30,1)</f>
        <v/>
      </c>
      <c r="AF402" s="19" t="str">
        <f>MID(Main!AQ137,31,1)</f>
        <v/>
      </c>
      <c r="AG402" s="19" t="str">
        <f>MID(Main!AQ137,32,1)</f>
        <v/>
      </c>
      <c r="AH402" s="19" t="str">
        <f>MID(Main!AQ137,33,1)</f>
        <v/>
      </c>
      <c r="AI402" s="19" t="str">
        <f>MID(Main!AQ137,34,1)</f>
        <v/>
      </c>
      <c r="AJ402" s="19" t="str">
        <f>MID(Main!AQ137,35,1)</f>
        <v/>
      </c>
      <c r="AK402" s="19" t="str">
        <f>MID(Main!AQ137,36,1)</f>
        <v/>
      </c>
      <c r="AL402" s="19" t="str">
        <f>MID(Main!AQ137,37,1)</f>
        <v/>
      </c>
      <c r="AM402" s="19" t="str">
        <f>MID(Main!AQ137,38,1)</f>
        <v/>
      </c>
      <c r="AN402" s="19" t="str">
        <f>MID(Main!AQ137,39,1)</f>
        <v/>
      </c>
      <c r="AO402" s="19" t="str">
        <f>MID(Main!AQ137,40,1)</f>
        <v/>
      </c>
      <c r="AP402" s="19" t="str">
        <f>MID(Main!AQ137,41,1)</f>
        <v/>
      </c>
      <c r="AQ402" s="19" t="str">
        <f>MID(Main!AQ137,42,1)</f>
        <v/>
      </c>
      <c r="AR402" s="195"/>
      <c r="AS402" s="195"/>
      <c r="AT402" s="195"/>
      <c r="AU402" s="195"/>
      <c r="AV402" s="195"/>
      <c r="AW402" s="195"/>
      <c r="AX402" s="195"/>
      <c r="AY402" s="195"/>
      <c r="AZ402" s="195"/>
      <c r="BA402" s="195"/>
      <c r="BB402" s="195"/>
      <c r="BC402" s="195"/>
      <c r="BD402" s="195"/>
      <c r="BE402" s="195"/>
      <c r="BF402" s="195"/>
      <c r="BG402" s="195"/>
      <c r="BH402" s="195"/>
      <c r="BI402" s="198"/>
    </row>
    <row r="403" spans="1:61" s="1" customFormat="1" ht="15" hidden="1" customHeight="1">
      <c r="A403" s="202"/>
      <c r="B403" s="20" t="str">
        <f>MID(Main!AR137,1,1)</f>
        <v>0</v>
      </c>
      <c r="C403" s="20" t="str">
        <f>MID(Main!AR137,2,1)</f>
        <v xml:space="preserve"> </v>
      </c>
      <c r="D403" s="20" t="str">
        <f>MID(Main!AR137,3,1)</f>
        <v/>
      </c>
      <c r="E403" s="20" t="str">
        <f>MID(Main!AR137,4,1)</f>
        <v/>
      </c>
      <c r="F403" s="20" t="str">
        <f>MID(Main!AR137,5,1)</f>
        <v/>
      </c>
      <c r="G403" s="20" t="str">
        <f>MID(Main!AR137,6,1)</f>
        <v/>
      </c>
      <c r="H403" s="20" t="str">
        <f>MID(Main!AR137,7,1)</f>
        <v/>
      </c>
      <c r="I403" s="20" t="str">
        <f>MID(Main!AR137,8,1)</f>
        <v/>
      </c>
      <c r="J403" s="20" t="str">
        <f>MID(Main!AR137,9,1)</f>
        <v/>
      </c>
      <c r="K403" s="20" t="str">
        <f>MID(Main!AR137,10,1)</f>
        <v/>
      </c>
      <c r="L403" s="20" t="str">
        <f>MID(Main!AR137,11,1)</f>
        <v/>
      </c>
      <c r="M403" s="20" t="str">
        <f>MID(Main!AR137,12,1)</f>
        <v/>
      </c>
      <c r="N403" s="20" t="str">
        <f>MID(Main!AR137,13,1)</f>
        <v/>
      </c>
      <c r="O403" s="20" t="str">
        <f>MID(Main!AR137,14,1)</f>
        <v/>
      </c>
      <c r="P403" s="20" t="str">
        <f>MID(Main!AR137,15,1)</f>
        <v/>
      </c>
      <c r="Q403" s="20" t="str">
        <f>MID(Main!AR137,16,1)</f>
        <v/>
      </c>
      <c r="R403" s="20" t="str">
        <f>MID(Main!AR137,17,1)</f>
        <v/>
      </c>
      <c r="S403" s="20" t="str">
        <f>MID(Main!AR137,18,1)</f>
        <v/>
      </c>
      <c r="T403" s="20" t="str">
        <f>MID(Main!AR137,19,1)</f>
        <v/>
      </c>
      <c r="U403" s="20" t="str">
        <f>MID(Main!AR137,20,1)</f>
        <v/>
      </c>
      <c r="V403" s="20" t="str">
        <f>MID(Main!AR137,21,1)</f>
        <v/>
      </c>
      <c r="W403" s="20" t="str">
        <f>MID(Main!AR137,22,1)</f>
        <v/>
      </c>
      <c r="X403" s="20" t="str">
        <f>MID(Main!AR137,23,1)</f>
        <v/>
      </c>
      <c r="Y403" s="20" t="str">
        <f>MID(Main!AR137,24,1)</f>
        <v/>
      </c>
      <c r="Z403" s="20" t="str">
        <f>MID(Main!AR137,25,1)</f>
        <v/>
      </c>
      <c r="AA403" s="20" t="str">
        <f>MID(Main!AR137,26,1)</f>
        <v/>
      </c>
      <c r="AB403" s="20" t="str">
        <f>MID(Main!AR137,27,1)</f>
        <v/>
      </c>
      <c r="AC403" s="20" t="str">
        <f>MID(Main!AR137,28,1)</f>
        <v/>
      </c>
      <c r="AD403" s="20" t="str">
        <f>MID(Main!AR137,29,1)</f>
        <v/>
      </c>
      <c r="AE403" s="20" t="str">
        <f>MID(Main!AR137,30,1)</f>
        <v/>
      </c>
      <c r="AF403" s="20" t="str">
        <f>MID(Main!AR137,31,1)</f>
        <v/>
      </c>
      <c r="AG403" s="20" t="str">
        <f>MID(Main!AR137,32,1)</f>
        <v/>
      </c>
      <c r="AH403" s="20" t="str">
        <f>MID(Main!AR137,33,1)</f>
        <v/>
      </c>
      <c r="AI403" s="20" t="str">
        <f>MID(Main!AR137,34,1)</f>
        <v/>
      </c>
      <c r="AJ403" s="20" t="str">
        <f>MID(Main!AR137,35,1)</f>
        <v/>
      </c>
      <c r="AK403" s="20" t="str">
        <f>MID(Main!AR137,36,1)</f>
        <v/>
      </c>
      <c r="AL403" s="20" t="str">
        <f>MID(Main!AR137,37,1)</f>
        <v/>
      </c>
      <c r="AM403" s="20" t="str">
        <f>MID(Main!AR137,38,1)</f>
        <v/>
      </c>
      <c r="AN403" s="20" t="str">
        <f>MID(Main!AR137,39,1)</f>
        <v/>
      </c>
      <c r="AO403" s="20" t="str">
        <f>MID(Main!AR137,40,1)</f>
        <v/>
      </c>
      <c r="AP403" s="20" t="str">
        <f>MID(Main!AR137,41,1)</f>
        <v/>
      </c>
      <c r="AQ403" s="20" t="str">
        <f>MID(Main!AR137,42,1)</f>
        <v/>
      </c>
      <c r="AR403" s="196"/>
      <c r="AS403" s="196"/>
      <c r="AT403" s="196"/>
      <c r="AU403" s="196"/>
      <c r="AV403" s="196"/>
      <c r="AW403" s="196"/>
      <c r="AX403" s="196"/>
      <c r="AY403" s="196"/>
      <c r="AZ403" s="196"/>
      <c r="BA403" s="196"/>
      <c r="BB403" s="196"/>
      <c r="BC403" s="196"/>
      <c r="BD403" s="196"/>
      <c r="BE403" s="196"/>
      <c r="BF403" s="196"/>
      <c r="BG403" s="196"/>
      <c r="BH403" s="196"/>
      <c r="BI403" s="199"/>
    </row>
    <row r="404" spans="1:61" s="1" customFormat="1" ht="15" hidden="1" customHeight="1">
      <c r="A404" s="200" t="str">
        <f>IF(AR404="","",SUBTOTAL(103,$AR$8:AR404))</f>
        <v/>
      </c>
      <c r="B404" s="18" t="str">
        <f>MID(Main!AP138,1,1)</f>
        <v xml:space="preserve"> </v>
      </c>
      <c r="C404" s="18" t="str">
        <f>MID(Main!AP138,2,1)</f>
        <v/>
      </c>
      <c r="D404" s="18" t="str">
        <f>MID(Main!AP138,3,1)</f>
        <v/>
      </c>
      <c r="E404" s="18" t="str">
        <f>MID(Main!AP138,4,1)</f>
        <v/>
      </c>
      <c r="F404" s="18" t="str">
        <f>MID(Main!AP138,5,1)</f>
        <v/>
      </c>
      <c r="G404" s="18" t="str">
        <f>MID(Main!AP138,6,1)</f>
        <v/>
      </c>
      <c r="H404" s="18" t="str">
        <f>MID(Main!AP138,7,1)</f>
        <v/>
      </c>
      <c r="I404" s="18" t="str">
        <f>MID(Main!AP138,8,1)</f>
        <v/>
      </c>
      <c r="J404" s="18" t="str">
        <f>MID(Main!AP138,9,1)</f>
        <v/>
      </c>
      <c r="K404" s="18" t="str">
        <f>MID(Main!AP138,10,1)</f>
        <v/>
      </c>
      <c r="L404" s="18" t="str">
        <f>MID(Main!AP138,11,1)</f>
        <v/>
      </c>
      <c r="M404" s="18" t="str">
        <f>MID(Main!AP138,12,1)</f>
        <v/>
      </c>
      <c r="N404" s="18" t="str">
        <f>MID(Main!AP138,13,1)</f>
        <v/>
      </c>
      <c r="O404" s="18" t="str">
        <f>MID(Main!AP138,14,1)</f>
        <v/>
      </c>
      <c r="P404" s="18" t="str">
        <f>MID(Main!AP138,15,1)</f>
        <v/>
      </c>
      <c r="Q404" s="18" t="str">
        <f>MID(Main!AP138,16,1)</f>
        <v/>
      </c>
      <c r="R404" s="18" t="str">
        <f>MID(Main!AP138,17,1)</f>
        <v/>
      </c>
      <c r="S404" s="18" t="str">
        <f>MID(Main!AP138,18,1)</f>
        <v/>
      </c>
      <c r="T404" s="18" t="str">
        <f>MID(Main!AP138,19,1)</f>
        <v/>
      </c>
      <c r="U404" s="18" t="str">
        <f>MID(Main!AP138,20,1)</f>
        <v/>
      </c>
      <c r="V404" s="18" t="str">
        <f>MID(Main!AP138,21,1)</f>
        <v/>
      </c>
      <c r="W404" s="18" t="str">
        <f>MID(Main!AP138,22,1)</f>
        <v/>
      </c>
      <c r="X404" s="18" t="str">
        <f>MID(Main!AP138,23,1)</f>
        <v/>
      </c>
      <c r="Y404" s="18" t="str">
        <f>MID(Main!AP138,24,1)</f>
        <v/>
      </c>
      <c r="Z404" s="18" t="str">
        <f>MID(Main!AP138,25,1)</f>
        <v/>
      </c>
      <c r="AA404" s="18" t="str">
        <f>MID(Main!AP138,26,1)</f>
        <v/>
      </c>
      <c r="AB404" s="18" t="str">
        <f>MID(Main!AP138,27,1)</f>
        <v/>
      </c>
      <c r="AC404" s="18" t="str">
        <f>MID(Main!AP138,28,1)</f>
        <v/>
      </c>
      <c r="AD404" s="18" t="str">
        <f>MID(Main!AP138,29,1)</f>
        <v/>
      </c>
      <c r="AE404" s="18" t="str">
        <f>MID(Main!AP138,30,1)</f>
        <v/>
      </c>
      <c r="AF404" s="18" t="str">
        <f>MID(Main!AP138,31,1)</f>
        <v/>
      </c>
      <c r="AG404" s="18" t="str">
        <f>MID(Main!AP138,32,1)</f>
        <v/>
      </c>
      <c r="AH404" s="18" t="str">
        <f>MID(Main!AP138,33,1)</f>
        <v/>
      </c>
      <c r="AI404" s="18" t="str">
        <f>MID(Main!AP138,34,1)</f>
        <v/>
      </c>
      <c r="AJ404" s="18" t="str">
        <f>MID(Main!AP138,35,1)</f>
        <v/>
      </c>
      <c r="AK404" s="18" t="str">
        <f>MID(Main!AP138,36,1)</f>
        <v/>
      </c>
      <c r="AL404" s="18" t="str">
        <f>MID(Main!AP138,37,1)</f>
        <v/>
      </c>
      <c r="AM404" s="18" t="str">
        <f>MID(Main!AP138,38,1)</f>
        <v/>
      </c>
      <c r="AN404" s="18" t="str">
        <f>MID(Main!AP138,39,1)</f>
        <v/>
      </c>
      <c r="AO404" s="18" t="str">
        <f>MID(Main!AP138,40,1)</f>
        <v/>
      </c>
      <c r="AP404" s="18" t="str">
        <f>MID(Main!AP138,41,1)</f>
        <v/>
      </c>
      <c r="AQ404" s="18" t="str">
        <f>MID(Main!AP138,42,1)</f>
        <v/>
      </c>
      <c r="AR404" s="194" t="str">
        <f>IF(Main!W138="","",Main!W138)</f>
        <v/>
      </c>
      <c r="AS404" s="194" t="str">
        <f>IF(Main!X138="","",Main!X138)</f>
        <v/>
      </c>
      <c r="AT404" s="194" t="str">
        <f>IF(Main!Y138="","",Main!Y138)</f>
        <v/>
      </c>
      <c r="AU404" s="194" t="str">
        <f>IF(Main!Z138="","",Main!Z138)</f>
        <v/>
      </c>
      <c r="AV404" s="194" t="str">
        <f>IF(Main!AA138="","",Main!AA138)</f>
        <v/>
      </c>
      <c r="AW404" s="194" t="str">
        <f>IF(Main!AB138="","",Main!AB138)</f>
        <v/>
      </c>
      <c r="AX404" s="194" t="str">
        <f>IF(Main!AC138="","",Main!AC138)</f>
        <v/>
      </c>
      <c r="AY404" s="194" t="str">
        <f>IF(Main!AD138="","",Main!AD138)</f>
        <v/>
      </c>
      <c r="AZ404" s="194" t="str">
        <f>IF(Main!AE138="","",Main!AE138)</f>
        <v/>
      </c>
      <c r="BA404" s="194" t="str">
        <f>IF(Main!AF138="","",Main!AF138)</f>
        <v/>
      </c>
      <c r="BB404" s="194" t="str">
        <f>IF(Main!AG138="","",Main!AG138)</f>
        <v/>
      </c>
      <c r="BC404" s="194" t="str">
        <f>IF(Main!AH138="","",Main!AH138)</f>
        <v/>
      </c>
      <c r="BD404" s="194" t="str">
        <f>IF(Main!AI138="","",Main!AI138)</f>
        <v/>
      </c>
      <c r="BE404" s="194" t="str">
        <f>IF(Main!AJ138="","",Main!AJ138)</f>
        <v/>
      </c>
      <c r="BF404" s="194" t="str">
        <f>IF(Main!AK138="","",Main!AK138)</f>
        <v/>
      </c>
      <c r="BG404" s="194" t="str">
        <f>IF(Main!AL138="","",Main!AL138)</f>
        <v/>
      </c>
      <c r="BH404" s="194" t="str">
        <f>IF(Main!AM138="","",Main!AM138)</f>
        <v/>
      </c>
      <c r="BI404" s="197" t="str">
        <f>IF(Main!AN138="","",Main!AN138)</f>
        <v/>
      </c>
    </row>
    <row r="405" spans="1:61" s="1" customFormat="1" ht="15" hidden="1" customHeight="1">
      <c r="A405" s="201"/>
      <c r="B405" s="19" t="str">
        <f>MID(Main!AQ138,1,1)</f>
        <v>0</v>
      </c>
      <c r="C405" s="19" t="str">
        <f>MID(Main!AQ138,2,1)</f>
        <v xml:space="preserve"> </v>
      </c>
      <c r="D405" s="19" t="str">
        <f>MID(Main!AQ138,3,1)</f>
        <v/>
      </c>
      <c r="E405" s="19" t="str">
        <f>MID(Main!AQ138,4,1)</f>
        <v/>
      </c>
      <c r="F405" s="19" t="str">
        <f>MID(Main!AQ138,5,1)</f>
        <v/>
      </c>
      <c r="G405" s="19" t="str">
        <f>MID(Main!AQ138,6,1)</f>
        <v/>
      </c>
      <c r="H405" s="19" t="str">
        <f>MID(Main!AQ138,7,1)</f>
        <v/>
      </c>
      <c r="I405" s="19" t="str">
        <f>MID(Main!AQ138,8,1)</f>
        <v/>
      </c>
      <c r="J405" s="19" t="str">
        <f>MID(Main!AQ138,9,1)</f>
        <v/>
      </c>
      <c r="K405" s="19" t="str">
        <f>MID(Main!AQ138,10,1)</f>
        <v/>
      </c>
      <c r="L405" s="19" t="str">
        <f>MID(Main!AQ138,11,1)</f>
        <v/>
      </c>
      <c r="M405" s="19" t="str">
        <f>MID(Main!AQ138,12,1)</f>
        <v/>
      </c>
      <c r="N405" s="19" t="str">
        <f>MID(Main!AQ138,13,1)</f>
        <v/>
      </c>
      <c r="O405" s="19" t="str">
        <f>MID(Main!AQ138,14,1)</f>
        <v/>
      </c>
      <c r="P405" s="19" t="str">
        <f>MID(Main!AQ138,15,1)</f>
        <v/>
      </c>
      <c r="Q405" s="19" t="str">
        <f>MID(Main!AQ138,16,1)</f>
        <v/>
      </c>
      <c r="R405" s="19" t="str">
        <f>MID(Main!AQ138,17,1)</f>
        <v/>
      </c>
      <c r="S405" s="19" t="str">
        <f>MID(Main!AQ138,18,1)</f>
        <v/>
      </c>
      <c r="T405" s="19" t="str">
        <f>MID(Main!AQ138,19,1)</f>
        <v/>
      </c>
      <c r="U405" s="19" t="str">
        <f>MID(Main!AQ138,20,1)</f>
        <v/>
      </c>
      <c r="V405" s="19" t="str">
        <f>MID(Main!AQ138,21,1)</f>
        <v/>
      </c>
      <c r="W405" s="19" t="str">
        <f>MID(Main!AQ138,22,1)</f>
        <v/>
      </c>
      <c r="X405" s="19" t="str">
        <f>MID(Main!AQ138,23,1)</f>
        <v/>
      </c>
      <c r="Y405" s="19" t="str">
        <f>MID(Main!AQ138,24,1)</f>
        <v/>
      </c>
      <c r="Z405" s="19" t="str">
        <f>MID(Main!AQ138,25,1)</f>
        <v/>
      </c>
      <c r="AA405" s="19" t="str">
        <f>MID(Main!AQ138,26,1)</f>
        <v/>
      </c>
      <c r="AB405" s="19" t="str">
        <f>MID(Main!AQ138,27,1)</f>
        <v/>
      </c>
      <c r="AC405" s="19" t="str">
        <f>MID(Main!AQ138,28,1)</f>
        <v/>
      </c>
      <c r="AD405" s="19" t="str">
        <f>MID(Main!AQ138,29,1)</f>
        <v/>
      </c>
      <c r="AE405" s="19" t="str">
        <f>MID(Main!AQ138,30,1)</f>
        <v/>
      </c>
      <c r="AF405" s="19" t="str">
        <f>MID(Main!AQ138,31,1)</f>
        <v/>
      </c>
      <c r="AG405" s="19" t="str">
        <f>MID(Main!AQ138,32,1)</f>
        <v/>
      </c>
      <c r="AH405" s="19" t="str">
        <f>MID(Main!AQ138,33,1)</f>
        <v/>
      </c>
      <c r="AI405" s="19" t="str">
        <f>MID(Main!AQ138,34,1)</f>
        <v/>
      </c>
      <c r="AJ405" s="19" t="str">
        <f>MID(Main!AQ138,35,1)</f>
        <v/>
      </c>
      <c r="AK405" s="19" t="str">
        <f>MID(Main!AQ138,36,1)</f>
        <v/>
      </c>
      <c r="AL405" s="19" t="str">
        <f>MID(Main!AQ138,37,1)</f>
        <v/>
      </c>
      <c r="AM405" s="19" t="str">
        <f>MID(Main!AQ138,38,1)</f>
        <v/>
      </c>
      <c r="AN405" s="19" t="str">
        <f>MID(Main!AQ138,39,1)</f>
        <v/>
      </c>
      <c r="AO405" s="19" t="str">
        <f>MID(Main!AQ138,40,1)</f>
        <v/>
      </c>
      <c r="AP405" s="19" t="str">
        <f>MID(Main!AQ138,41,1)</f>
        <v/>
      </c>
      <c r="AQ405" s="19" t="str">
        <f>MID(Main!AQ138,42,1)</f>
        <v/>
      </c>
      <c r="AR405" s="195"/>
      <c r="AS405" s="195"/>
      <c r="AT405" s="195"/>
      <c r="AU405" s="195"/>
      <c r="AV405" s="195"/>
      <c r="AW405" s="195"/>
      <c r="AX405" s="195"/>
      <c r="AY405" s="195"/>
      <c r="AZ405" s="195"/>
      <c r="BA405" s="195"/>
      <c r="BB405" s="195"/>
      <c r="BC405" s="195"/>
      <c r="BD405" s="195"/>
      <c r="BE405" s="195"/>
      <c r="BF405" s="195"/>
      <c r="BG405" s="195"/>
      <c r="BH405" s="195"/>
      <c r="BI405" s="198"/>
    </row>
    <row r="406" spans="1:61" s="1" customFormat="1" ht="15" hidden="1" customHeight="1">
      <c r="A406" s="202"/>
      <c r="B406" s="20" t="str">
        <f>MID(Main!AR138,1,1)</f>
        <v>0</v>
      </c>
      <c r="C406" s="20" t="str">
        <f>MID(Main!AR138,2,1)</f>
        <v xml:space="preserve"> </v>
      </c>
      <c r="D406" s="20" t="str">
        <f>MID(Main!AR138,3,1)</f>
        <v/>
      </c>
      <c r="E406" s="20" t="str">
        <f>MID(Main!AR138,4,1)</f>
        <v/>
      </c>
      <c r="F406" s="20" t="str">
        <f>MID(Main!AR138,5,1)</f>
        <v/>
      </c>
      <c r="G406" s="20" t="str">
        <f>MID(Main!AR138,6,1)</f>
        <v/>
      </c>
      <c r="H406" s="20" t="str">
        <f>MID(Main!AR138,7,1)</f>
        <v/>
      </c>
      <c r="I406" s="20" t="str">
        <f>MID(Main!AR138,8,1)</f>
        <v/>
      </c>
      <c r="J406" s="20" t="str">
        <f>MID(Main!AR138,9,1)</f>
        <v/>
      </c>
      <c r="K406" s="20" t="str">
        <f>MID(Main!AR138,10,1)</f>
        <v/>
      </c>
      <c r="L406" s="20" t="str">
        <f>MID(Main!AR138,11,1)</f>
        <v/>
      </c>
      <c r="M406" s="20" t="str">
        <f>MID(Main!AR138,12,1)</f>
        <v/>
      </c>
      <c r="N406" s="20" t="str">
        <f>MID(Main!AR138,13,1)</f>
        <v/>
      </c>
      <c r="O406" s="20" t="str">
        <f>MID(Main!AR138,14,1)</f>
        <v/>
      </c>
      <c r="P406" s="20" t="str">
        <f>MID(Main!AR138,15,1)</f>
        <v/>
      </c>
      <c r="Q406" s="20" t="str">
        <f>MID(Main!AR138,16,1)</f>
        <v/>
      </c>
      <c r="R406" s="20" t="str">
        <f>MID(Main!AR138,17,1)</f>
        <v/>
      </c>
      <c r="S406" s="20" t="str">
        <f>MID(Main!AR138,18,1)</f>
        <v/>
      </c>
      <c r="T406" s="20" t="str">
        <f>MID(Main!AR138,19,1)</f>
        <v/>
      </c>
      <c r="U406" s="20" t="str">
        <f>MID(Main!AR138,20,1)</f>
        <v/>
      </c>
      <c r="V406" s="20" t="str">
        <f>MID(Main!AR138,21,1)</f>
        <v/>
      </c>
      <c r="W406" s="20" t="str">
        <f>MID(Main!AR138,22,1)</f>
        <v/>
      </c>
      <c r="X406" s="20" t="str">
        <f>MID(Main!AR138,23,1)</f>
        <v/>
      </c>
      <c r="Y406" s="20" t="str">
        <f>MID(Main!AR138,24,1)</f>
        <v/>
      </c>
      <c r="Z406" s="20" t="str">
        <f>MID(Main!AR138,25,1)</f>
        <v/>
      </c>
      <c r="AA406" s="20" t="str">
        <f>MID(Main!AR138,26,1)</f>
        <v/>
      </c>
      <c r="AB406" s="20" t="str">
        <f>MID(Main!AR138,27,1)</f>
        <v/>
      </c>
      <c r="AC406" s="20" t="str">
        <f>MID(Main!AR138,28,1)</f>
        <v/>
      </c>
      <c r="AD406" s="20" t="str">
        <f>MID(Main!AR138,29,1)</f>
        <v/>
      </c>
      <c r="AE406" s="20" t="str">
        <f>MID(Main!AR138,30,1)</f>
        <v/>
      </c>
      <c r="AF406" s="20" t="str">
        <f>MID(Main!AR138,31,1)</f>
        <v/>
      </c>
      <c r="AG406" s="20" t="str">
        <f>MID(Main!AR138,32,1)</f>
        <v/>
      </c>
      <c r="AH406" s="20" t="str">
        <f>MID(Main!AR138,33,1)</f>
        <v/>
      </c>
      <c r="AI406" s="20" t="str">
        <f>MID(Main!AR138,34,1)</f>
        <v/>
      </c>
      <c r="AJ406" s="20" t="str">
        <f>MID(Main!AR138,35,1)</f>
        <v/>
      </c>
      <c r="AK406" s="20" t="str">
        <f>MID(Main!AR138,36,1)</f>
        <v/>
      </c>
      <c r="AL406" s="20" t="str">
        <f>MID(Main!AR138,37,1)</f>
        <v/>
      </c>
      <c r="AM406" s="20" t="str">
        <f>MID(Main!AR138,38,1)</f>
        <v/>
      </c>
      <c r="AN406" s="20" t="str">
        <f>MID(Main!AR138,39,1)</f>
        <v/>
      </c>
      <c r="AO406" s="20" t="str">
        <f>MID(Main!AR138,40,1)</f>
        <v/>
      </c>
      <c r="AP406" s="20" t="str">
        <f>MID(Main!AR138,41,1)</f>
        <v/>
      </c>
      <c r="AQ406" s="20" t="str">
        <f>MID(Main!AR138,42,1)</f>
        <v/>
      </c>
      <c r="AR406" s="196"/>
      <c r="AS406" s="196"/>
      <c r="AT406" s="196"/>
      <c r="AU406" s="196"/>
      <c r="AV406" s="196"/>
      <c r="AW406" s="196"/>
      <c r="AX406" s="196"/>
      <c r="AY406" s="196"/>
      <c r="AZ406" s="196"/>
      <c r="BA406" s="196"/>
      <c r="BB406" s="196"/>
      <c r="BC406" s="196"/>
      <c r="BD406" s="196"/>
      <c r="BE406" s="196"/>
      <c r="BF406" s="196"/>
      <c r="BG406" s="196"/>
      <c r="BH406" s="196"/>
      <c r="BI406" s="199"/>
    </row>
    <row r="407" spans="1:61" s="1" customFormat="1" ht="15" hidden="1" customHeight="1">
      <c r="A407" s="200" t="str">
        <f>IF(AR407="","",SUBTOTAL(103,$AR$8:AR407))</f>
        <v/>
      </c>
      <c r="B407" s="18" t="str">
        <f>MID(Main!AP139,1,1)</f>
        <v xml:space="preserve"> </v>
      </c>
      <c r="C407" s="18" t="str">
        <f>MID(Main!AP139,2,1)</f>
        <v/>
      </c>
      <c r="D407" s="18" t="str">
        <f>MID(Main!AP139,3,1)</f>
        <v/>
      </c>
      <c r="E407" s="18" t="str">
        <f>MID(Main!AP139,4,1)</f>
        <v/>
      </c>
      <c r="F407" s="18" t="str">
        <f>MID(Main!AP139,5,1)</f>
        <v/>
      </c>
      <c r="G407" s="18" t="str">
        <f>MID(Main!AP139,6,1)</f>
        <v/>
      </c>
      <c r="H407" s="18" t="str">
        <f>MID(Main!AP139,7,1)</f>
        <v/>
      </c>
      <c r="I407" s="18" t="str">
        <f>MID(Main!AP139,8,1)</f>
        <v/>
      </c>
      <c r="J407" s="18" t="str">
        <f>MID(Main!AP139,9,1)</f>
        <v/>
      </c>
      <c r="K407" s="18" t="str">
        <f>MID(Main!AP139,10,1)</f>
        <v/>
      </c>
      <c r="L407" s="18" t="str">
        <f>MID(Main!AP139,11,1)</f>
        <v/>
      </c>
      <c r="M407" s="18" t="str">
        <f>MID(Main!AP139,12,1)</f>
        <v/>
      </c>
      <c r="N407" s="18" t="str">
        <f>MID(Main!AP139,13,1)</f>
        <v/>
      </c>
      <c r="O407" s="18" t="str">
        <f>MID(Main!AP139,14,1)</f>
        <v/>
      </c>
      <c r="P407" s="18" t="str">
        <f>MID(Main!AP139,15,1)</f>
        <v/>
      </c>
      <c r="Q407" s="18" t="str">
        <f>MID(Main!AP139,16,1)</f>
        <v/>
      </c>
      <c r="R407" s="18" t="str">
        <f>MID(Main!AP139,17,1)</f>
        <v/>
      </c>
      <c r="S407" s="18" t="str">
        <f>MID(Main!AP139,18,1)</f>
        <v/>
      </c>
      <c r="T407" s="18" t="str">
        <f>MID(Main!AP139,19,1)</f>
        <v/>
      </c>
      <c r="U407" s="18" t="str">
        <f>MID(Main!AP139,20,1)</f>
        <v/>
      </c>
      <c r="V407" s="18" t="str">
        <f>MID(Main!AP139,21,1)</f>
        <v/>
      </c>
      <c r="W407" s="18" t="str">
        <f>MID(Main!AP139,22,1)</f>
        <v/>
      </c>
      <c r="X407" s="18" t="str">
        <f>MID(Main!AP139,23,1)</f>
        <v/>
      </c>
      <c r="Y407" s="18" t="str">
        <f>MID(Main!AP139,24,1)</f>
        <v/>
      </c>
      <c r="Z407" s="18" t="str">
        <f>MID(Main!AP139,25,1)</f>
        <v/>
      </c>
      <c r="AA407" s="18" t="str">
        <f>MID(Main!AP139,26,1)</f>
        <v/>
      </c>
      <c r="AB407" s="18" t="str">
        <f>MID(Main!AP139,27,1)</f>
        <v/>
      </c>
      <c r="AC407" s="18" t="str">
        <f>MID(Main!AP139,28,1)</f>
        <v/>
      </c>
      <c r="AD407" s="18" t="str">
        <f>MID(Main!AP139,29,1)</f>
        <v/>
      </c>
      <c r="AE407" s="18" t="str">
        <f>MID(Main!AP139,30,1)</f>
        <v/>
      </c>
      <c r="AF407" s="18" t="str">
        <f>MID(Main!AP139,31,1)</f>
        <v/>
      </c>
      <c r="AG407" s="18" t="str">
        <f>MID(Main!AP139,32,1)</f>
        <v/>
      </c>
      <c r="AH407" s="18" t="str">
        <f>MID(Main!AP139,33,1)</f>
        <v/>
      </c>
      <c r="AI407" s="18" t="str">
        <f>MID(Main!AP139,34,1)</f>
        <v/>
      </c>
      <c r="AJ407" s="18" t="str">
        <f>MID(Main!AP139,35,1)</f>
        <v/>
      </c>
      <c r="AK407" s="18" t="str">
        <f>MID(Main!AP139,36,1)</f>
        <v/>
      </c>
      <c r="AL407" s="18" t="str">
        <f>MID(Main!AP139,37,1)</f>
        <v/>
      </c>
      <c r="AM407" s="18" t="str">
        <f>MID(Main!AP139,38,1)</f>
        <v/>
      </c>
      <c r="AN407" s="18" t="str">
        <f>MID(Main!AP139,39,1)</f>
        <v/>
      </c>
      <c r="AO407" s="18" t="str">
        <f>MID(Main!AP139,40,1)</f>
        <v/>
      </c>
      <c r="AP407" s="18" t="str">
        <f>MID(Main!AP139,41,1)</f>
        <v/>
      </c>
      <c r="AQ407" s="18" t="str">
        <f>MID(Main!AP139,42,1)</f>
        <v/>
      </c>
      <c r="AR407" s="194" t="str">
        <f>IF(Main!W139="","",Main!W139)</f>
        <v/>
      </c>
      <c r="AS407" s="194" t="str">
        <f>IF(Main!X139="","",Main!X139)</f>
        <v/>
      </c>
      <c r="AT407" s="194" t="str">
        <f>IF(Main!Y139="","",Main!Y139)</f>
        <v/>
      </c>
      <c r="AU407" s="194" t="str">
        <f>IF(Main!Z139="","",Main!Z139)</f>
        <v/>
      </c>
      <c r="AV407" s="194" t="str">
        <f>IF(Main!AA139="","",Main!AA139)</f>
        <v/>
      </c>
      <c r="AW407" s="194" t="str">
        <f>IF(Main!AB139="","",Main!AB139)</f>
        <v/>
      </c>
      <c r="AX407" s="194" t="str">
        <f>IF(Main!AC139="","",Main!AC139)</f>
        <v/>
      </c>
      <c r="AY407" s="194" t="str">
        <f>IF(Main!AD139="","",Main!AD139)</f>
        <v/>
      </c>
      <c r="AZ407" s="194" t="str">
        <f>IF(Main!AE139="","",Main!AE139)</f>
        <v/>
      </c>
      <c r="BA407" s="194" t="str">
        <f>IF(Main!AF139="","",Main!AF139)</f>
        <v/>
      </c>
      <c r="BB407" s="194" t="str">
        <f>IF(Main!AG139="","",Main!AG139)</f>
        <v/>
      </c>
      <c r="BC407" s="194" t="str">
        <f>IF(Main!AH139="","",Main!AH139)</f>
        <v/>
      </c>
      <c r="BD407" s="194" t="str">
        <f>IF(Main!AI139="","",Main!AI139)</f>
        <v/>
      </c>
      <c r="BE407" s="194" t="str">
        <f>IF(Main!AJ139="","",Main!AJ139)</f>
        <v/>
      </c>
      <c r="BF407" s="194" t="str">
        <f>IF(Main!AK139="","",Main!AK139)</f>
        <v/>
      </c>
      <c r="BG407" s="194" t="str">
        <f>IF(Main!AL139="","",Main!AL139)</f>
        <v/>
      </c>
      <c r="BH407" s="194" t="str">
        <f>IF(Main!AM139="","",Main!AM139)</f>
        <v/>
      </c>
      <c r="BI407" s="197" t="str">
        <f>IF(Main!AN139="","",Main!AN139)</f>
        <v/>
      </c>
    </row>
    <row r="408" spans="1:61" s="1" customFormat="1" ht="15" hidden="1" customHeight="1">
      <c r="A408" s="201"/>
      <c r="B408" s="19" t="str">
        <f>MID(Main!AQ139,1,1)</f>
        <v>0</v>
      </c>
      <c r="C408" s="19" t="str">
        <f>MID(Main!AQ139,2,1)</f>
        <v xml:space="preserve"> </v>
      </c>
      <c r="D408" s="19" t="str">
        <f>MID(Main!AQ139,3,1)</f>
        <v/>
      </c>
      <c r="E408" s="19" t="str">
        <f>MID(Main!AQ139,4,1)</f>
        <v/>
      </c>
      <c r="F408" s="19" t="str">
        <f>MID(Main!AQ139,5,1)</f>
        <v/>
      </c>
      <c r="G408" s="19" t="str">
        <f>MID(Main!AQ139,6,1)</f>
        <v/>
      </c>
      <c r="H408" s="19" t="str">
        <f>MID(Main!AQ139,7,1)</f>
        <v/>
      </c>
      <c r="I408" s="19" t="str">
        <f>MID(Main!AQ139,8,1)</f>
        <v/>
      </c>
      <c r="J408" s="19" t="str">
        <f>MID(Main!AQ139,9,1)</f>
        <v/>
      </c>
      <c r="K408" s="19" t="str">
        <f>MID(Main!AQ139,10,1)</f>
        <v/>
      </c>
      <c r="L408" s="19" t="str">
        <f>MID(Main!AQ139,11,1)</f>
        <v/>
      </c>
      <c r="M408" s="19" t="str">
        <f>MID(Main!AQ139,12,1)</f>
        <v/>
      </c>
      <c r="N408" s="19" t="str">
        <f>MID(Main!AQ139,13,1)</f>
        <v/>
      </c>
      <c r="O408" s="19" t="str">
        <f>MID(Main!AQ139,14,1)</f>
        <v/>
      </c>
      <c r="P408" s="19" t="str">
        <f>MID(Main!AQ139,15,1)</f>
        <v/>
      </c>
      <c r="Q408" s="19" t="str">
        <f>MID(Main!AQ139,16,1)</f>
        <v/>
      </c>
      <c r="R408" s="19" t="str">
        <f>MID(Main!AQ139,17,1)</f>
        <v/>
      </c>
      <c r="S408" s="19" t="str">
        <f>MID(Main!AQ139,18,1)</f>
        <v/>
      </c>
      <c r="T408" s="19" t="str">
        <f>MID(Main!AQ139,19,1)</f>
        <v/>
      </c>
      <c r="U408" s="19" t="str">
        <f>MID(Main!AQ139,20,1)</f>
        <v/>
      </c>
      <c r="V408" s="19" t="str">
        <f>MID(Main!AQ139,21,1)</f>
        <v/>
      </c>
      <c r="W408" s="19" t="str">
        <f>MID(Main!AQ139,22,1)</f>
        <v/>
      </c>
      <c r="X408" s="19" t="str">
        <f>MID(Main!AQ139,23,1)</f>
        <v/>
      </c>
      <c r="Y408" s="19" t="str">
        <f>MID(Main!AQ139,24,1)</f>
        <v/>
      </c>
      <c r="Z408" s="19" t="str">
        <f>MID(Main!AQ139,25,1)</f>
        <v/>
      </c>
      <c r="AA408" s="19" t="str">
        <f>MID(Main!AQ139,26,1)</f>
        <v/>
      </c>
      <c r="AB408" s="19" t="str">
        <f>MID(Main!AQ139,27,1)</f>
        <v/>
      </c>
      <c r="AC408" s="19" t="str">
        <f>MID(Main!AQ139,28,1)</f>
        <v/>
      </c>
      <c r="AD408" s="19" t="str">
        <f>MID(Main!AQ139,29,1)</f>
        <v/>
      </c>
      <c r="AE408" s="19" t="str">
        <f>MID(Main!AQ139,30,1)</f>
        <v/>
      </c>
      <c r="AF408" s="19" t="str">
        <f>MID(Main!AQ139,31,1)</f>
        <v/>
      </c>
      <c r="AG408" s="19" t="str">
        <f>MID(Main!AQ139,32,1)</f>
        <v/>
      </c>
      <c r="AH408" s="19" t="str">
        <f>MID(Main!AQ139,33,1)</f>
        <v/>
      </c>
      <c r="AI408" s="19" t="str">
        <f>MID(Main!AQ139,34,1)</f>
        <v/>
      </c>
      <c r="AJ408" s="19" t="str">
        <f>MID(Main!AQ139,35,1)</f>
        <v/>
      </c>
      <c r="AK408" s="19" t="str">
        <f>MID(Main!AQ139,36,1)</f>
        <v/>
      </c>
      <c r="AL408" s="19" t="str">
        <f>MID(Main!AQ139,37,1)</f>
        <v/>
      </c>
      <c r="AM408" s="19" t="str">
        <f>MID(Main!AQ139,38,1)</f>
        <v/>
      </c>
      <c r="AN408" s="19" t="str">
        <f>MID(Main!AQ139,39,1)</f>
        <v/>
      </c>
      <c r="AO408" s="19" t="str">
        <f>MID(Main!AQ139,40,1)</f>
        <v/>
      </c>
      <c r="AP408" s="19" t="str">
        <f>MID(Main!AQ139,41,1)</f>
        <v/>
      </c>
      <c r="AQ408" s="19" t="str">
        <f>MID(Main!AQ139,42,1)</f>
        <v/>
      </c>
      <c r="AR408" s="195"/>
      <c r="AS408" s="195"/>
      <c r="AT408" s="195"/>
      <c r="AU408" s="195"/>
      <c r="AV408" s="195"/>
      <c r="AW408" s="195"/>
      <c r="AX408" s="195"/>
      <c r="AY408" s="195"/>
      <c r="AZ408" s="195"/>
      <c r="BA408" s="195"/>
      <c r="BB408" s="195"/>
      <c r="BC408" s="195"/>
      <c r="BD408" s="195"/>
      <c r="BE408" s="195"/>
      <c r="BF408" s="195"/>
      <c r="BG408" s="195"/>
      <c r="BH408" s="195"/>
      <c r="BI408" s="198"/>
    </row>
    <row r="409" spans="1:61" s="1" customFormat="1" ht="15" hidden="1" customHeight="1">
      <c r="A409" s="202"/>
      <c r="B409" s="20" t="str">
        <f>MID(Main!AR139,1,1)</f>
        <v>0</v>
      </c>
      <c r="C409" s="20" t="str">
        <f>MID(Main!AR139,2,1)</f>
        <v xml:space="preserve"> </v>
      </c>
      <c r="D409" s="20" t="str">
        <f>MID(Main!AR139,3,1)</f>
        <v/>
      </c>
      <c r="E409" s="20" t="str">
        <f>MID(Main!AR139,4,1)</f>
        <v/>
      </c>
      <c r="F409" s="20" t="str">
        <f>MID(Main!AR139,5,1)</f>
        <v/>
      </c>
      <c r="G409" s="20" t="str">
        <f>MID(Main!AR139,6,1)</f>
        <v/>
      </c>
      <c r="H409" s="20" t="str">
        <f>MID(Main!AR139,7,1)</f>
        <v/>
      </c>
      <c r="I409" s="20" t="str">
        <f>MID(Main!AR139,8,1)</f>
        <v/>
      </c>
      <c r="J409" s="20" t="str">
        <f>MID(Main!AR139,9,1)</f>
        <v/>
      </c>
      <c r="K409" s="20" t="str">
        <f>MID(Main!AR139,10,1)</f>
        <v/>
      </c>
      <c r="L409" s="20" t="str">
        <f>MID(Main!AR139,11,1)</f>
        <v/>
      </c>
      <c r="M409" s="20" t="str">
        <f>MID(Main!AR139,12,1)</f>
        <v/>
      </c>
      <c r="N409" s="20" t="str">
        <f>MID(Main!AR139,13,1)</f>
        <v/>
      </c>
      <c r="O409" s="20" t="str">
        <f>MID(Main!AR139,14,1)</f>
        <v/>
      </c>
      <c r="P409" s="20" t="str">
        <f>MID(Main!AR139,15,1)</f>
        <v/>
      </c>
      <c r="Q409" s="20" t="str">
        <f>MID(Main!AR139,16,1)</f>
        <v/>
      </c>
      <c r="R409" s="20" t="str">
        <f>MID(Main!AR139,17,1)</f>
        <v/>
      </c>
      <c r="S409" s="20" t="str">
        <f>MID(Main!AR139,18,1)</f>
        <v/>
      </c>
      <c r="T409" s="20" t="str">
        <f>MID(Main!AR139,19,1)</f>
        <v/>
      </c>
      <c r="U409" s="20" t="str">
        <f>MID(Main!AR139,20,1)</f>
        <v/>
      </c>
      <c r="V409" s="20" t="str">
        <f>MID(Main!AR139,21,1)</f>
        <v/>
      </c>
      <c r="W409" s="20" t="str">
        <f>MID(Main!AR139,22,1)</f>
        <v/>
      </c>
      <c r="X409" s="20" t="str">
        <f>MID(Main!AR139,23,1)</f>
        <v/>
      </c>
      <c r="Y409" s="20" t="str">
        <f>MID(Main!AR139,24,1)</f>
        <v/>
      </c>
      <c r="Z409" s="20" t="str">
        <f>MID(Main!AR139,25,1)</f>
        <v/>
      </c>
      <c r="AA409" s="20" t="str">
        <f>MID(Main!AR139,26,1)</f>
        <v/>
      </c>
      <c r="AB409" s="20" t="str">
        <f>MID(Main!AR139,27,1)</f>
        <v/>
      </c>
      <c r="AC409" s="20" t="str">
        <f>MID(Main!AR139,28,1)</f>
        <v/>
      </c>
      <c r="AD409" s="20" t="str">
        <f>MID(Main!AR139,29,1)</f>
        <v/>
      </c>
      <c r="AE409" s="20" t="str">
        <f>MID(Main!AR139,30,1)</f>
        <v/>
      </c>
      <c r="AF409" s="20" t="str">
        <f>MID(Main!AR139,31,1)</f>
        <v/>
      </c>
      <c r="AG409" s="20" t="str">
        <f>MID(Main!AR139,32,1)</f>
        <v/>
      </c>
      <c r="AH409" s="20" t="str">
        <f>MID(Main!AR139,33,1)</f>
        <v/>
      </c>
      <c r="AI409" s="20" t="str">
        <f>MID(Main!AR139,34,1)</f>
        <v/>
      </c>
      <c r="AJ409" s="20" t="str">
        <f>MID(Main!AR139,35,1)</f>
        <v/>
      </c>
      <c r="AK409" s="20" t="str">
        <f>MID(Main!AR139,36,1)</f>
        <v/>
      </c>
      <c r="AL409" s="20" t="str">
        <f>MID(Main!AR139,37,1)</f>
        <v/>
      </c>
      <c r="AM409" s="20" t="str">
        <f>MID(Main!AR139,38,1)</f>
        <v/>
      </c>
      <c r="AN409" s="20" t="str">
        <f>MID(Main!AR139,39,1)</f>
        <v/>
      </c>
      <c r="AO409" s="20" t="str">
        <f>MID(Main!AR139,40,1)</f>
        <v/>
      </c>
      <c r="AP409" s="20" t="str">
        <f>MID(Main!AR139,41,1)</f>
        <v/>
      </c>
      <c r="AQ409" s="20" t="str">
        <f>MID(Main!AR139,42,1)</f>
        <v/>
      </c>
      <c r="AR409" s="196"/>
      <c r="AS409" s="196"/>
      <c r="AT409" s="196"/>
      <c r="AU409" s="196"/>
      <c r="AV409" s="196"/>
      <c r="AW409" s="196"/>
      <c r="AX409" s="196"/>
      <c r="AY409" s="196"/>
      <c r="AZ409" s="196"/>
      <c r="BA409" s="196"/>
      <c r="BB409" s="196"/>
      <c r="BC409" s="196"/>
      <c r="BD409" s="196"/>
      <c r="BE409" s="196"/>
      <c r="BF409" s="196"/>
      <c r="BG409" s="196"/>
      <c r="BH409" s="196"/>
      <c r="BI409" s="199"/>
    </row>
    <row r="410" spans="1:61" s="1" customFormat="1" ht="15" hidden="1" customHeight="1">
      <c r="A410" s="200" t="str">
        <f>IF(AR410="","",SUBTOTAL(103,$AR$8:AR410))</f>
        <v/>
      </c>
      <c r="B410" s="18" t="str">
        <f>MID(Main!AP140,1,1)</f>
        <v xml:space="preserve"> </v>
      </c>
      <c r="C410" s="18" t="str">
        <f>MID(Main!AP140,2,1)</f>
        <v/>
      </c>
      <c r="D410" s="18" t="str">
        <f>MID(Main!AP140,3,1)</f>
        <v/>
      </c>
      <c r="E410" s="18" t="str">
        <f>MID(Main!AP140,4,1)</f>
        <v/>
      </c>
      <c r="F410" s="18" t="str">
        <f>MID(Main!AP140,5,1)</f>
        <v/>
      </c>
      <c r="G410" s="18" t="str">
        <f>MID(Main!AP140,6,1)</f>
        <v/>
      </c>
      <c r="H410" s="18" t="str">
        <f>MID(Main!AP140,7,1)</f>
        <v/>
      </c>
      <c r="I410" s="18" t="str">
        <f>MID(Main!AP140,8,1)</f>
        <v/>
      </c>
      <c r="J410" s="18" t="str">
        <f>MID(Main!AP140,9,1)</f>
        <v/>
      </c>
      <c r="K410" s="18" t="str">
        <f>MID(Main!AP140,10,1)</f>
        <v/>
      </c>
      <c r="L410" s="18" t="str">
        <f>MID(Main!AP140,11,1)</f>
        <v/>
      </c>
      <c r="M410" s="18" t="str">
        <f>MID(Main!AP140,12,1)</f>
        <v/>
      </c>
      <c r="N410" s="18" t="str">
        <f>MID(Main!AP140,13,1)</f>
        <v/>
      </c>
      <c r="O410" s="18" t="str">
        <f>MID(Main!AP140,14,1)</f>
        <v/>
      </c>
      <c r="P410" s="18" t="str">
        <f>MID(Main!AP140,15,1)</f>
        <v/>
      </c>
      <c r="Q410" s="18" t="str">
        <f>MID(Main!AP140,16,1)</f>
        <v/>
      </c>
      <c r="R410" s="18" t="str">
        <f>MID(Main!AP140,17,1)</f>
        <v/>
      </c>
      <c r="S410" s="18" t="str">
        <f>MID(Main!AP140,18,1)</f>
        <v/>
      </c>
      <c r="T410" s="18" t="str">
        <f>MID(Main!AP140,19,1)</f>
        <v/>
      </c>
      <c r="U410" s="18" t="str">
        <f>MID(Main!AP140,20,1)</f>
        <v/>
      </c>
      <c r="V410" s="18" t="str">
        <f>MID(Main!AP140,21,1)</f>
        <v/>
      </c>
      <c r="W410" s="18" t="str">
        <f>MID(Main!AP140,22,1)</f>
        <v/>
      </c>
      <c r="X410" s="18" t="str">
        <f>MID(Main!AP140,23,1)</f>
        <v/>
      </c>
      <c r="Y410" s="18" t="str">
        <f>MID(Main!AP140,24,1)</f>
        <v/>
      </c>
      <c r="Z410" s="18" t="str">
        <f>MID(Main!AP140,25,1)</f>
        <v/>
      </c>
      <c r="AA410" s="18" t="str">
        <f>MID(Main!AP140,26,1)</f>
        <v/>
      </c>
      <c r="AB410" s="18" t="str">
        <f>MID(Main!AP140,27,1)</f>
        <v/>
      </c>
      <c r="AC410" s="18" t="str">
        <f>MID(Main!AP140,28,1)</f>
        <v/>
      </c>
      <c r="AD410" s="18" t="str">
        <f>MID(Main!AP140,29,1)</f>
        <v/>
      </c>
      <c r="AE410" s="18" t="str">
        <f>MID(Main!AP140,30,1)</f>
        <v/>
      </c>
      <c r="AF410" s="18" t="str">
        <f>MID(Main!AP140,31,1)</f>
        <v/>
      </c>
      <c r="AG410" s="18" t="str">
        <f>MID(Main!AP140,32,1)</f>
        <v/>
      </c>
      <c r="AH410" s="18" t="str">
        <f>MID(Main!AP140,33,1)</f>
        <v/>
      </c>
      <c r="AI410" s="18" t="str">
        <f>MID(Main!AP140,34,1)</f>
        <v/>
      </c>
      <c r="AJ410" s="18" t="str">
        <f>MID(Main!AP140,35,1)</f>
        <v/>
      </c>
      <c r="AK410" s="18" t="str">
        <f>MID(Main!AP140,36,1)</f>
        <v/>
      </c>
      <c r="AL410" s="18" t="str">
        <f>MID(Main!AP140,37,1)</f>
        <v/>
      </c>
      <c r="AM410" s="18" t="str">
        <f>MID(Main!AP140,38,1)</f>
        <v/>
      </c>
      <c r="AN410" s="18" t="str">
        <f>MID(Main!AP140,39,1)</f>
        <v/>
      </c>
      <c r="AO410" s="18" t="str">
        <f>MID(Main!AP140,40,1)</f>
        <v/>
      </c>
      <c r="AP410" s="18" t="str">
        <f>MID(Main!AP140,41,1)</f>
        <v/>
      </c>
      <c r="AQ410" s="18" t="str">
        <f>MID(Main!AP140,42,1)</f>
        <v/>
      </c>
      <c r="AR410" s="194" t="str">
        <f>IF(Main!W140="","",Main!W140)</f>
        <v/>
      </c>
      <c r="AS410" s="194" t="str">
        <f>IF(Main!X140="","",Main!X140)</f>
        <v/>
      </c>
      <c r="AT410" s="194" t="str">
        <f>IF(Main!Y140="","",Main!Y140)</f>
        <v/>
      </c>
      <c r="AU410" s="194" t="str">
        <f>IF(Main!Z140="","",Main!Z140)</f>
        <v/>
      </c>
      <c r="AV410" s="194" t="str">
        <f>IF(Main!AA140="","",Main!AA140)</f>
        <v/>
      </c>
      <c r="AW410" s="194" t="str">
        <f>IF(Main!AB140="","",Main!AB140)</f>
        <v/>
      </c>
      <c r="AX410" s="194" t="str">
        <f>IF(Main!AC140="","",Main!AC140)</f>
        <v/>
      </c>
      <c r="AY410" s="194" t="str">
        <f>IF(Main!AD140="","",Main!AD140)</f>
        <v/>
      </c>
      <c r="AZ410" s="194" t="str">
        <f>IF(Main!AE140="","",Main!AE140)</f>
        <v/>
      </c>
      <c r="BA410" s="194" t="str">
        <f>IF(Main!AF140="","",Main!AF140)</f>
        <v/>
      </c>
      <c r="BB410" s="194" t="str">
        <f>IF(Main!AG140="","",Main!AG140)</f>
        <v/>
      </c>
      <c r="BC410" s="194" t="str">
        <f>IF(Main!AH140="","",Main!AH140)</f>
        <v/>
      </c>
      <c r="BD410" s="194" t="str">
        <f>IF(Main!AI140="","",Main!AI140)</f>
        <v/>
      </c>
      <c r="BE410" s="194" t="str">
        <f>IF(Main!AJ140="","",Main!AJ140)</f>
        <v/>
      </c>
      <c r="BF410" s="194" t="str">
        <f>IF(Main!AK140="","",Main!AK140)</f>
        <v/>
      </c>
      <c r="BG410" s="194" t="str">
        <f>IF(Main!AL140="","",Main!AL140)</f>
        <v/>
      </c>
      <c r="BH410" s="194" t="str">
        <f>IF(Main!AM140="","",Main!AM140)</f>
        <v/>
      </c>
      <c r="BI410" s="197" t="str">
        <f>IF(Main!AN140="","",Main!AN140)</f>
        <v/>
      </c>
    </row>
    <row r="411" spans="1:61" s="1" customFormat="1" ht="15" hidden="1" customHeight="1">
      <c r="A411" s="201"/>
      <c r="B411" s="19" t="str">
        <f>MID(Main!AQ140,1,1)</f>
        <v>0</v>
      </c>
      <c r="C411" s="19" t="str">
        <f>MID(Main!AQ140,2,1)</f>
        <v xml:space="preserve"> </v>
      </c>
      <c r="D411" s="19" t="str">
        <f>MID(Main!AQ140,3,1)</f>
        <v/>
      </c>
      <c r="E411" s="19" t="str">
        <f>MID(Main!AQ140,4,1)</f>
        <v/>
      </c>
      <c r="F411" s="19" t="str">
        <f>MID(Main!AQ140,5,1)</f>
        <v/>
      </c>
      <c r="G411" s="19" t="str">
        <f>MID(Main!AQ140,6,1)</f>
        <v/>
      </c>
      <c r="H411" s="19" t="str">
        <f>MID(Main!AQ140,7,1)</f>
        <v/>
      </c>
      <c r="I411" s="19" t="str">
        <f>MID(Main!AQ140,8,1)</f>
        <v/>
      </c>
      <c r="J411" s="19" t="str">
        <f>MID(Main!AQ140,9,1)</f>
        <v/>
      </c>
      <c r="K411" s="19" t="str">
        <f>MID(Main!AQ140,10,1)</f>
        <v/>
      </c>
      <c r="L411" s="19" t="str">
        <f>MID(Main!AQ140,11,1)</f>
        <v/>
      </c>
      <c r="M411" s="19" t="str">
        <f>MID(Main!AQ140,12,1)</f>
        <v/>
      </c>
      <c r="N411" s="19" t="str">
        <f>MID(Main!AQ140,13,1)</f>
        <v/>
      </c>
      <c r="O411" s="19" t="str">
        <f>MID(Main!AQ140,14,1)</f>
        <v/>
      </c>
      <c r="P411" s="19" t="str">
        <f>MID(Main!AQ140,15,1)</f>
        <v/>
      </c>
      <c r="Q411" s="19" t="str">
        <f>MID(Main!AQ140,16,1)</f>
        <v/>
      </c>
      <c r="R411" s="19" t="str">
        <f>MID(Main!AQ140,17,1)</f>
        <v/>
      </c>
      <c r="S411" s="19" t="str">
        <f>MID(Main!AQ140,18,1)</f>
        <v/>
      </c>
      <c r="T411" s="19" t="str">
        <f>MID(Main!AQ140,19,1)</f>
        <v/>
      </c>
      <c r="U411" s="19" t="str">
        <f>MID(Main!AQ140,20,1)</f>
        <v/>
      </c>
      <c r="V411" s="19" t="str">
        <f>MID(Main!AQ140,21,1)</f>
        <v/>
      </c>
      <c r="W411" s="19" t="str">
        <f>MID(Main!AQ140,22,1)</f>
        <v/>
      </c>
      <c r="X411" s="19" t="str">
        <f>MID(Main!AQ140,23,1)</f>
        <v/>
      </c>
      <c r="Y411" s="19" t="str">
        <f>MID(Main!AQ140,24,1)</f>
        <v/>
      </c>
      <c r="Z411" s="19" t="str">
        <f>MID(Main!AQ140,25,1)</f>
        <v/>
      </c>
      <c r="AA411" s="19" t="str">
        <f>MID(Main!AQ140,26,1)</f>
        <v/>
      </c>
      <c r="AB411" s="19" t="str">
        <f>MID(Main!AQ140,27,1)</f>
        <v/>
      </c>
      <c r="AC411" s="19" t="str">
        <f>MID(Main!AQ140,28,1)</f>
        <v/>
      </c>
      <c r="AD411" s="19" t="str">
        <f>MID(Main!AQ140,29,1)</f>
        <v/>
      </c>
      <c r="AE411" s="19" t="str">
        <f>MID(Main!AQ140,30,1)</f>
        <v/>
      </c>
      <c r="AF411" s="19" t="str">
        <f>MID(Main!AQ140,31,1)</f>
        <v/>
      </c>
      <c r="AG411" s="19" t="str">
        <f>MID(Main!AQ140,32,1)</f>
        <v/>
      </c>
      <c r="AH411" s="19" t="str">
        <f>MID(Main!AQ140,33,1)</f>
        <v/>
      </c>
      <c r="AI411" s="19" t="str">
        <f>MID(Main!AQ140,34,1)</f>
        <v/>
      </c>
      <c r="AJ411" s="19" t="str">
        <f>MID(Main!AQ140,35,1)</f>
        <v/>
      </c>
      <c r="AK411" s="19" t="str">
        <f>MID(Main!AQ140,36,1)</f>
        <v/>
      </c>
      <c r="AL411" s="19" t="str">
        <f>MID(Main!AQ140,37,1)</f>
        <v/>
      </c>
      <c r="AM411" s="19" t="str">
        <f>MID(Main!AQ140,38,1)</f>
        <v/>
      </c>
      <c r="AN411" s="19" t="str">
        <f>MID(Main!AQ140,39,1)</f>
        <v/>
      </c>
      <c r="AO411" s="19" t="str">
        <f>MID(Main!AQ140,40,1)</f>
        <v/>
      </c>
      <c r="AP411" s="19" t="str">
        <f>MID(Main!AQ140,41,1)</f>
        <v/>
      </c>
      <c r="AQ411" s="19" t="str">
        <f>MID(Main!AQ140,42,1)</f>
        <v/>
      </c>
      <c r="AR411" s="195"/>
      <c r="AS411" s="195"/>
      <c r="AT411" s="195"/>
      <c r="AU411" s="195"/>
      <c r="AV411" s="195"/>
      <c r="AW411" s="195"/>
      <c r="AX411" s="195"/>
      <c r="AY411" s="195"/>
      <c r="AZ411" s="195"/>
      <c r="BA411" s="195"/>
      <c r="BB411" s="195"/>
      <c r="BC411" s="195"/>
      <c r="BD411" s="195"/>
      <c r="BE411" s="195"/>
      <c r="BF411" s="195"/>
      <c r="BG411" s="195"/>
      <c r="BH411" s="195"/>
      <c r="BI411" s="198"/>
    </row>
    <row r="412" spans="1:61" s="1" customFormat="1" ht="15" hidden="1" customHeight="1">
      <c r="A412" s="202"/>
      <c r="B412" s="20" t="str">
        <f>MID(Main!AR140,1,1)</f>
        <v>0</v>
      </c>
      <c r="C412" s="20" t="str">
        <f>MID(Main!AR140,2,1)</f>
        <v xml:space="preserve"> </v>
      </c>
      <c r="D412" s="20" t="str">
        <f>MID(Main!AR140,3,1)</f>
        <v/>
      </c>
      <c r="E412" s="20" t="str">
        <f>MID(Main!AR140,4,1)</f>
        <v/>
      </c>
      <c r="F412" s="20" t="str">
        <f>MID(Main!AR140,5,1)</f>
        <v/>
      </c>
      <c r="G412" s="20" t="str">
        <f>MID(Main!AR140,6,1)</f>
        <v/>
      </c>
      <c r="H412" s="20" t="str">
        <f>MID(Main!AR140,7,1)</f>
        <v/>
      </c>
      <c r="I412" s="20" t="str">
        <f>MID(Main!AR140,8,1)</f>
        <v/>
      </c>
      <c r="J412" s="20" t="str">
        <f>MID(Main!AR140,9,1)</f>
        <v/>
      </c>
      <c r="K412" s="20" t="str">
        <f>MID(Main!AR140,10,1)</f>
        <v/>
      </c>
      <c r="L412" s="20" t="str">
        <f>MID(Main!AR140,11,1)</f>
        <v/>
      </c>
      <c r="M412" s="20" t="str">
        <f>MID(Main!AR140,12,1)</f>
        <v/>
      </c>
      <c r="N412" s="20" t="str">
        <f>MID(Main!AR140,13,1)</f>
        <v/>
      </c>
      <c r="O412" s="20" t="str">
        <f>MID(Main!AR140,14,1)</f>
        <v/>
      </c>
      <c r="P412" s="20" t="str">
        <f>MID(Main!AR140,15,1)</f>
        <v/>
      </c>
      <c r="Q412" s="20" t="str">
        <f>MID(Main!AR140,16,1)</f>
        <v/>
      </c>
      <c r="R412" s="20" t="str">
        <f>MID(Main!AR140,17,1)</f>
        <v/>
      </c>
      <c r="S412" s="20" t="str">
        <f>MID(Main!AR140,18,1)</f>
        <v/>
      </c>
      <c r="T412" s="20" t="str">
        <f>MID(Main!AR140,19,1)</f>
        <v/>
      </c>
      <c r="U412" s="20" t="str">
        <f>MID(Main!AR140,20,1)</f>
        <v/>
      </c>
      <c r="V412" s="20" t="str">
        <f>MID(Main!AR140,21,1)</f>
        <v/>
      </c>
      <c r="W412" s="20" t="str">
        <f>MID(Main!AR140,22,1)</f>
        <v/>
      </c>
      <c r="X412" s="20" t="str">
        <f>MID(Main!AR140,23,1)</f>
        <v/>
      </c>
      <c r="Y412" s="20" t="str">
        <f>MID(Main!AR140,24,1)</f>
        <v/>
      </c>
      <c r="Z412" s="20" t="str">
        <f>MID(Main!AR140,25,1)</f>
        <v/>
      </c>
      <c r="AA412" s="20" t="str">
        <f>MID(Main!AR140,26,1)</f>
        <v/>
      </c>
      <c r="AB412" s="20" t="str">
        <f>MID(Main!AR140,27,1)</f>
        <v/>
      </c>
      <c r="AC412" s="20" t="str">
        <f>MID(Main!AR140,28,1)</f>
        <v/>
      </c>
      <c r="AD412" s="20" t="str">
        <f>MID(Main!AR140,29,1)</f>
        <v/>
      </c>
      <c r="AE412" s="20" t="str">
        <f>MID(Main!AR140,30,1)</f>
        <v/>
      </c>
      <c r="AF412" s="20" t="str">
        <f>MID(Main!AR140,31,1)</f>
        <v/>
      </c>
      <c r="AG412" s="20" t="str">
        <f>MID(Main!AR140,32,1)</f>
        <v/>
      </c>
      <c r="AH412" s="20" t="str">
        <f>MID(Main!AR140,33,1)</f>
        <v/>
      </c>
      <c r="AI412" s="20" t="str">
        <f>MID(Main!AR140,34,1)</f>
        <v/>
      </c>
      <c r="AJ412" s="20" t="str">
        <f>MID(Main!AR140,35,1)</f>
        <v/>
      </c>
      <c r="AK412" s="20" t="str">
        <f>MID(Main!AR140,36,1)</f>
        <v/>
      </c>
      <c r="AL412" s="20" t="str">
        <f>MID(Main!AR140,37,1)</f>
        <v/>
      </c>
      <c r="AM412" s="20" t="str">
        <f>MID(Main!AR140,38,1)</f>
        <v/>
      </c>
      <c r="AN412" s="20" t="str">
        <f>MID(Main!AR140,39,1)</f>
        <v/>
      </c>
      <c r="AO412" s="20" t="str">
        <f>MID(Main!AR140,40,1)</f>
        <v/>
      </c>
      <c r="AP412" s="20" t="str">
        <f>MID(Main!AR140,41,1)</f>
        <v/>
      </c>
      <c r="AQ412" s="20" t="str">
        <f>MID(Main!AR140,42,1)</f>
        <v/>
      </c>
      <c r="AR412" s="196"/>
      <c r="AS412" s="196"/>
      <c r="AT412" s="196"/>
      <c r="AU412" s="196"/>
      <c r="AV412" s="196"/>
      <c r="AW412" s="196"/>
      <c r="AX412" s="196"/>
      <c r="AY412" s="196"/>
      <c r="AZ412" s="196"/>
      <c r="BA412" s="196"/>
      <c r="BB412" s="196"/>
      <c r="BC412" s="196"/>
      <c r="BD412" s="196"/>
      <c r="BE412" s="196"/>
      <c r="BF412" s="196"/>
      <c r="BG412" s="196"/>
      <c r="BH412" s="196"/>
      <c r="BI412" s="199"/>
    </row>
    <row r="413" spans="1:61" s="1" customFormat="1" ht="15" hidden="1" customHeight="1">
      <c r="A413" s="200" t="str">
        <f>IF(AR413="","",SUBTOTAL(103,$AR$8:AR413))</f>
        <v/>
      </c>
      <c r="B413" s="18" t="str">
        <f>MID(Main!AP141,1,1)</f>
        <v xml:space="preserve"> </v>
      </c>
      <c r="C413" s="18" t="str">
        <f>MID(Main!AP141,2,1)</f>
        <v/>
      </c>
      <c r="D413" s="18" t="str">
        <f>MID(Main!AP141,3,1)</f>
        <v/>
      </c>
      <c r="E413" s="18" t="str">
        <f>MID(Main!AP141,4,1)</f>
        <v/>
      </c>
      <c r="F413" s="18" t="str">
        <f>MID(Main!AP141,5,1)</f>
        <v/>
      </c>
      <c r="G413" s="18" t="str">
        <f>MID(Main!AP141,6,1)</f>
        <v/>
      </c>
      <c r="H413" s="18" t="str">
        <f>MID(Main!AP141,7,1)</f>
        <v/>
      </c>
      <c r="I413" s="18" t="str">
        <f>MID(Main!AP141,8,1)</f>
        <v/>
      </c>
      <c r="J413" s="18" t="str">
        <f>MID(Main!AP141,9,1)</f>
        <v/>
      </c>
      <c r="K413" s="18" t="str">
        <f>MID(Main!AP141,10,1)</f>
        <v/>
      </c>
      <c r="L413" s="18" t="str">
        <f>MID(Main!AP141,11,1)</f>
        <v/>
      </c>
      <c r="M413" s="18" t="str">
        <f>MID(Main!AP141,12,1)</f>
        <v/>
      </c>
      <c r="N413" s="18" t="str">
        <f>MID(Main!AP141,13,1)</f>
        <v/>
      </c>
      <c r="O413" s="18" t="str">
        <f>MID(Main!AP141,14,1)</f>
        <v/>
      </c>
      <c r="P413" s="18" t="str">
        <f>MID(Main!AP141,15,1)</f>
        <v/>
      </c>
      <c r="Q413" s="18" t="str">
        <f>MID(Main!AP141,16,1)</f>
        <v/>
      </c>
      <c r="R413" s="18" t="str">
        <f>MID(Main!AP141,17,1)</f>
        <v/>
      </c>
      <c r="S413" s="18" t="str">
        <f>MID(Main!AP141,18,1)</f>
        <v/>
      </c>
      <c r="T413" s="18" t="str">
        <f>MID(Main!AP141,19,1)</f>
        <v/>
      </c>
      <c r="U413" s="18" t="str">
        <f>MID(Main!AP141,20,1)</f>
        <v/>
      </c>
      <c r="V413" s="18" t="str">
        <f>MID(Main!AP141,21,1)</f>
        <v/>
      </c>
      <c r="W413" s="18" t="str">
        <f>MID(Main!AP141,22,1)</f>
        <v/>
      </c>
      <c r="X413" s="18" t="str">
        <f>MID(Main!AP141,23,1)</f>
        <v/>
      </c>
      <c r="Y413" s="18" t="str">
        <f>MID(Main!AP141,24,1)</f>
        <v/>
      </c>
      <c r="Z413" s="18" t="str">
        <f>MID(Main!AP141,25,1)</f>
        <v/>
      </c>
      <c r="AA413" s="18" t="str">
        <f>MID(Main!AP141,26,1)</f>
        <v/>
      </c>
      <c r="AB413" s="18" t="str">
        <f>MID(Main!AP141,27,1)</f>
        <v/>
      </c>
      <c r="AC413" s="18" t="str">
        <f>MID(Main!AP141,28,1)</f>
        <v/>
      </c>
      <c r="AD413" s="18" t="str">
        <f>MID(Main!AP141,29,1)</f>
        <v/>
      </c>
      <c r="AE413" s="18" t="str">
        <f>MID(Main!AP141,30,1)</f>
        <v/>
      </c>
      <c r="AF413" s="18" t="str">
        <f>MID(Main!AP141,31,1)</f>
        <v/>
      </c>
      <c r="AG413" s="18" t="str">
        <f>MID(Main!AP141,32,1)</f>
        <v/>
      </c>
      <c r="AH413" s="18" t="str">
        <f>MID(Main!AP141,33,1)</f>
        <v/>
      </c>
      <c r="AI413" s="18" t="str">
        <f>MID(Main!AP141,34,1)</f>
        <v/>
      </c>
      <c r="AJ413" s="18" t="str">
        <f>MID(Main!AP141,35,1)</f>
        <v/>
      </c>
      <c r="AK413" s="18" t="str">
        <f>MID(Main!AP141,36,1)</f>
        <v/>
      </c>
      <c r="AL413" s="18" t="str">
        <f>MID(Main!AP141,37,1)</f>
        <v/>
      </c>
      <c r="AM413" s="18" t="str">
        <f>MID(Main!AP141,38,1)</f>
        <v/>
      </c>
      <c r="AN413" s="18" t="str">
        <f>MID(Main!AP141,39,1)</f>
        <v/>
      </c>
      <c r="AO413" s="18" t="str">
        <f>MID(Main!AP141,40,1)</f>
        <v/>
      </c>
      <c r="AP413" s="18" t="str">
        <f>MID(Main!AP141,41,1)</f>
        <v/>
      </c>
      <c r="AQ413" s="18" t="str">
        <f>MID(Main!AP141,42,1)</f>
        <v/>
      </c>
      <c r="AR413" s="194" t="str">
        <f>IF(Main!W141="","",Main!W141)</f>
        <v/>
      </c>
      <c r="AS413" s="194" t="str">
        <f>IF(Main!X141="","",Main!X141)</f>
        <v/>
      </c>
      <c r="AT413" s="194" t="str">
        <f>IF(Main!Y141="","",Main!Y141)</f>
        <v/>
      </c>
      <c r="AU413" s="194" t="str">
        <f>IF(Main!Z141="","",Main!Z141)</f>
        <v/>
      </c>
      <c r="AV413" s="194" t="str">
        <f>IF(Main!AA141="","",Main!AA141)</f>
        <v/>
      </c>
      <c r="AW413" s="194" t="str">
        <f>IF(Main!AB141="","",Main!AB141)</f>
        <v/>
      </c>
      <c r="AX413" s="194" t="str">
        <f>IF(Main!AC141="","",Main!AC141)</f>
        <v/>
      </c>
      <c r="AY413" s="194" t="str">
        <f>IF(Main!AD141="","",Main!AD141)</f>
        <v/>
      </c>
      <c r="AZ413" s="194" t="str">
        <f>IF(Main!AE141="","",Main!AE141)</f>
        <v/>
      </c>
      <c r="BA413" s="194" t="str">
        <f>IF(Main!AF141="","",Main!AF141)</f>
        <v/>
      </c>
      <c r="BB413" s="194" t="str">
        <f>IF(Main!AG141="","",Main!AG141)</f>
        <v/>
      </c>
      <c r="BC413" s="194" t="str">
        <f>IF(Main!AH141="","",Main!AH141)</f>
        <v/>
      </c>
      <c r="BD413" s="194" t="str">
        <f>IF(Main!AI141="","",Main!AI141)</f>
        <v/>
      </c>
      <c r="BE413" s="194" t="str">
        <f>IF(Main!AJ141="","",Main!AJ141)</f>
        <v/>
      </c>
      <c r="BF413" s="194" t="str">
        <f>IF(Main!AK141="","",Main!AK141)</f>
        <v/>
      </c>
      <c r="BG413" s="194" t="str">
        <f>IF(Main!AL141="","",Main!AL141)</f>
        <v/>
      </c>
      <c r="BH413" s="194" t="str">
        <f>IF(Main!AM141="","",Main!AM141)</f>
        <v/>
      </c>
      <c r="BI413" s="197" t="str">
        <f>IF(Main!AN141="","",Main!AN141)</f>
        <v/>
      </c>
    </row>
    <row r="414" spans="1:61" s="1" customFormat="1" ht="15" hidden="1" customHeight="1">
      <c r="A414" s="201"/>
      <c r="B414" s="19" t="str">
        <f>MID(Main!AQ141,1,1)</f>
        <v>0</v>
      </c>
      <c r="C414" s="19" t="str">
        <f>MID(Main!AQ141,2,1)</f>
        <v xml:space="preserve"> </v>
      </c>
      <c r="D414" s="19" t="str">
        <f>MID(Main!AQ141,3,1)</f>
        <v/>
      </c>
      <c r="E414" s="19" t="str">
        <f>MID(Main!AQ141,4,1)</f>
        <v/>
      </c>
      <c r="F414" s="19" t="str">
        <f>MID(Main!AQ141,5,1)</f>
        <v/>
      </c>
      <c r="G414" s="19" t="str">
        <f>MID(Main!AQ141,6,1)</f>
        <v/>
      </c>
      <c r="H414" s="19" t="str">
        <f>MID(Main!AQ141,7,1)</f>
        <v/>
      </c>
      <c r="I414" s="19" t="str">
        <f>MID(Main!AQ141,8,1)</f>
        <v/>
      </c>
      <c r="J414" s="19" t="str">
        <f>MID(Main!AQ141,9,1)</f>
        <v/>
      </c>
      <c r="K414" s="19" t="str">
        <f>MID(Main!AQ141,10,1)</f>
        <v/>
      </c>
      <c r="L414" s="19" t="str">
        <f>MID(Main!AQ141,11,1)</f>
        <v/>
      </c>
      <c r="M414" s="19" t="str">
        <f>MID(Main!AQ141,12,1)</f>
        <v/>
      </c>
      <c r="N414" s="19" t="str">
        <f>MID(Main!AQ141,13,1)</f>
        <v/>
      </c>
      <c r="O414" s="19" t="str">
        <f>MID(Main!AQ141,14,1)</f>
        <v/>
      </c>
      <c r="P414" s="19" t="str">
        <f>MID(Main!AQ141,15,1)</f>
        <v/>
      </c>
      <c r="Q414" s="19" t="str">
        <f>MID(Main!AQ141,16,1)</f>
        <v/>
      </c>
      <c r="R414" s="19" t="str">
        <f>MID(Main!AQ141,17,1)</f>
        <v/>
      </c>
      <c r="S414" s="19" t="str">
        <f>MID(Main!AQ141,18,1)</f>
        <v/>
      </c>
      <c r="T414" s="19" t="str">
        <f>MID(Main!AQ141,19,1)</f>
        <v/>
      </c>
      <c r="U414" s="19" t="str">
        <f>MID(Main!AQ141,20,1)</f>
        <v/>
      </c>
      <c r="V414" s="19" t="str">
        <f>MID(Main!AQ141,21,1)</f>
        <v/>
      </c>
      <c r="W414" s="19" t="str">
        <f>MID(Main!AQ141,22,1)</f>
        <v/>
      </c>
      <c r="X414" s="19" t="str">
        <f>MID(Main!AQ141,23,1)</f>
        <v/>
      </c>
      <c r="Y414" s="19" t="str">
        <f>MID(Main!AQ141,24,1)</f>
        <v/>
      </c>
      <c r="Z414" s="19" t="str">
        <f>MID(Main!AQ141,25,1)</f>
        <v/>
      </c>
      <c r="AA414" s="19" t="str">
        <f>MID(Main!AQ141,26,1)</f>
        <v/>
      </c>
      <c r="AB414" s="19" t="str">
        <f>MID(Main!AQ141,27,1)</f>
        <v/>
      </c>
      <c r="AC414" s="19" t="str">
        <f>MID(Main!AQ141,28,1)</f>
        <v/>
      </c>
      <c r="AD414" s="19" t="str">
        <f>MID(Main!AQ141,29,1)</f>
        <v/>
      </c>
      <c r="AE414" s="19" t="str">
        <f>MID(Main!AQ141,30,1)</f>
        <v/>
      </c>
      <c r="AF414" s="19" t="str">
        <f>MID(Main!AQ141,31,1)</f>
        <v/>
      </c>
      <c r="AG414" s="19" t="str">
        <f>MID(Main!AQ141,32,1)</f>
        <v/>
      </c>
      <c r="AH414" s="19" t="str">
        <f>MID(Main!AQ141,33,1)</f>
        <v/>
      </c>
      <c r="AI414" s="19" t="str">
        <f>MID(Main!AQ141,34,1)</f>
        <v/>
      </c>
      <c r="AJ414" s="19" t="str">
        <f>MID(Main!AQ141,35,1)</f>
        <v/>
      </c>
      <c r="AK414" s="19" t="str">
        <f>MID(Main!AQ141,36,1)</f>
        <v/>
      </c>
      <c r="AL414" s="19" t="str">
        <f>MID(Main!AQ141,37,1)</f>
        <v/>
      </c>
      <c r="AM414" s="19" t="str">
        <f>MID(Main!AQ141,38,1)</f>
        <v/>
      </c>
      <c r="AN414" s="19" t="str">
        <f>MID(Main!AQ141,39,1)</f>
        <v/>
      </c>
      <c r="AO414" s="19" t="str">
        <f>MID(Main!AQ141,40,1)</f>
        <v/>
      </c>
      <c r="AP414" s="19" t="str">
        <f>MID(Main!AQ141,41,1)</f>
        <v/>
      </c>
      <c r="AQ414" s="19" t="str">
        <f>MID(Main!AQ141,42,1)</f>
        <v/>
      </c>
      <c r="AR414" s="195"/>
      <c r="AS414" s="195"/>
      <c r="AT414" s="195"/>
      <c r="AU414" s="195"/>
      <c r="AV414" s="195"/>
      <c r="AW414" s="195"/>
      <c r="AX414" s="195"/>
      <c r="AY414" s="195"/>
      <c r="AZ414" s="195"/>
      <c r="BA414" s="195"/>
      <c r="BB414" s="195"/>
      <c r="BC414" s="195"/>
      <c r="BD414" s="195"/>
      <c r="BE414" s="195"/>
      <c r="BF414" s="195"/>
      <c r="BG414" s="195"/>
      <c r="BH414" s="195"/>
      <c r="BI414" s="198"/>
    </row>
    <row r="415" spans="1:61" s="1" customFormat="1" ht="15" hidden="1" customHeight="1">
      <c r="A415" s="202"/>
      <c r="B415" s="20" t="str">
        <f>MID(Main!AR141,1,1)</f>
        <v>0</v>
      </c>
      <c r="C415" s="20" t="str">
        <f>MID(Main!AR141,2,1)</f>
        <v xml:space="preserve"> </v>
      </c>
      <c r="D415" s="20" t="str">
        <f>MID(Main!AR141,3,1)</f>
        <v/>
      </c>
      <c r="E415" s="20" t="str">
        <f>MID(Main!AR141,4,1)</f>
        <v/>
      </c>
      <c r="F415" s="20" t="str">
        <f>MID(Main!AR141,5,1)</f>
        <v/>
      </c>
      <c r="G415" s="20" t="str">
        <f>MID(Main!AR141,6,1)</f>
        <v/>
      </c>
      <c r="H415" s="20" t="str">
        <f>MID(Main!AR141,7,1)</f>
        <v/>
      </c>
      <c r="I415" s="20" t="str">
        <f>MID(Main!AR141,8,1)</f>
        <v/>
      </c>
      <c r="J415" s="20" t="str">
        <f>MID(Main!AR141,9,1)</f>
        <v/>
      </c>
      <c r="K415" s="20" t="str">
        <f>MID(Main!AR141,10,1)</f>
        <v/>
      </c>
      <c r="L415" s="20" t="str">
        <f>MID(Main!AR141,11,1)</f>
        <v/>
      </c>
      <c r="M415" s="20" t="str">
        <f>MID(Main!AR141,12,1)</f>
        <v/>
      </c>
      <c r="N415" s="20" t="str">
        <f>MID(Main!AR141,13,1)</f>
        <v/>
      </c>
      <c r="O415" s="20" t="str">
        <f>MID(Main!AR141,14,1)</f>
        <v/>
      </c>
      <c r="P415" s="20" t="str">
        <f>MID(Main!AR141,15,1)</f>
        <v/>
      </c>
      <c r="Q415" s="20" t="str">
        <f>MID(Main!AR141,16,1)</f>
        <v/>
      </c>
      <c r="R415" s="20" t="str">
        <f>MID(Main!AR141,17,1)</f>
        <v/>
      </c>
      <c r="S415" s="20" t="str">
        <f>MID(Main!AR141,18,1)</f>
        <v/>
      </c>
      <c r="T415" s="20" t="str">
        <f>MID(Main!AR141,19,1)</f>
        <v/>
      </c>
      <c r="U415" s="20" t="str">
        <f>MID(Main!AR141,20,1)</f>
        <v/>
      </c>
      <c r="V415" s="20" t="str">
        <f>MID(Main!AR141,21,1)</f>
        <v/>
      </c>
      <c r="W415" s="20" t="str">
        <f>MID(Main!AR141,22,1)</f>
        <v/>
      </c>
      <c r="X415" s="20" t="str">
        <f>MID(Main!AR141,23,1)</f>
        <v/>
      </c>
      <c r="Y415" s="20" t="str">
        <f>MID(Main!AR141,24,1)</f>
        <v/>
      </c>
      <c r="Z415" s="20" t="str">
        <f>MID(Main!AR141,25,1)</f>
        <v/>
      </c>
      <c r="AA415" s="20" t="str">
        <f>MID(Main!AR141,26,1)</f>
        <v/>
      </c>
      <c r="AB415" s="20" t="str">
        <f>MID(Main!AR141,27,1)</f>
        <v/>
      </c>
      <c r="AC415" s="20" t="str">
        <f>MID(Main!AR141,28,1)</f>
        <v/>
      </c>
      <c r="AD415" s="20" t="str">
        <f>MID(Main!AR141,29,1)</f>
        <v/>
      </c>
      <c r="AE415" s="20" t="str">
        <f>MID(Main!AR141,30,1)</f>
        <v/>
      </c>
      <c r="AF415" s="20" t="str">
        <f>MID(Main!AR141,31,1)</f>
        <v/>
      </c>
      <c r="AG415" s="20" t="str">
        <f>MID(Main!AR141,32,1)</f>
        <v/>
      </c>
      <c r="AH415" s="20" t="str">
        <f>MID(Main!AR141,33,1)</f>
        <v/>
      </c>
      <c r="AI415" s="20" t="str">
        <f>MID(Main!AR141,34,1)</f>
        <v/>
      </c>
      <c r="AJ415" s="20" t="str">
        <f>MID(Main!AR141,35,1)</f>
        <v/>
      </c>
      <c r="AK415" s="20" t="str">
        <f>MID(Main!AR141,36,1)</f>
        <v/>
      </c>
      <c r="AL415" s="20" t="str">
        <f>MID(Main!AR141,37,1)</f>
        <v/>
      </c>
      <c r="AM415" s="20" t="str">
        <f>MID(Main!AR141,38,1)</f>
        <v/>
      </c>
      <c r="AN415" s="20" t="str">
        <f>MID(Main!AR141,39,1)</f>
        <v/>
      </c>
      <c r="AO415" s="20" t="str">
        <f>MID(Main!AR141,40,1)</f>
        <v/>
      </c>
      <c r="AP415" s="20" t="str">
        <f>MID(Main!AR141,41,1)</f>
        <v/>
      </c>
      <c r="AQ415" s="20" t="str">
        <f>MID(Main!AR141,42,1)</f>
        <v/>
      </c>
      <c r="AR415" s="196"/>
      <c r="AS415" s="196"/>
      <c r="AT415" s="196"/>
      <c r="AU415" s="196"/>
      <c r="AV415" s="196"/>
      <c r="AW415" s="196"/>
      <c r="AX415" s="196"/>
      <c r="AY415" s="196"/>
      <c r="AZ415" s="196"/>
      <c r="BA415" s="196"/>
      <c r="BB415" s="196"/>
      <c r="BC415" s="196"/>
      <c r="BD415" s="196"/>
      <c r="BE415" s="196"/>
      <c r="BF415" s="196"/>
      <c r="BG415" s="196"/>
      <c r="BH415" s="196"/>
      <c r="BI415" s="199"/>
    </row>
    <row r="416" spans="1:61" s="1" customFormat="1" ht="15" hidden="1" customHeight="1">
      <c r="A416" s="200" t="str">
        <f>IF(AR416="","",SUBTOTAL(103,$AR$8:AR416))</f>
        <v/>
      </c>
      <c r="B416" s="18" t="str">
        <f>MID(Main!AP142,1,1)</f>
        <v xml:space="preserve"> </v>
      </c>
      <c r="C416" s="18" t="str">
        <f>MID(Main!AP142,2,1)</f>
        <v/>
      </c>
      <c r="D416" s="18" t="str">
        <f>MID(Main!AP142,3,1)</f>
        <v/>
      </c>
      <c r="E416" s="18" t="str">
        <f>MID(Main!AP142,4,1)</f>
        <v/>
      </c>
      <c r="F416" s="18" t="str">
        <f>MID(Main!AP142,5,1)</f>
        <v/>
      </c>
      <c r="G416" s="18" t="str">
        <f>MID(Main!AP142,6,1)</f>
        <v/>
      </c>
      <c r="H416" s="18" t="str">
        <f>MID(Main!AP142,7,1)</f>
        <v/>
      </c>
      <c r="I416" s="18" t="str">
        <f>MID(Main!AP142,8,1)</f>
        <v/>
      </c>
      <c r="J416" s="18" t="str">
        <f>MID(Main!AP142,9,1)</f>
        <v/>
      </c>
      <c r="K416" s="18" t="str">
        <f>MID(Main!AP142,10,1)</f>
        <v/>
      </c>
      <c r="L416" s="18" t="str">
        <f>MID(Main!AP142,11,1)</f>
        <v/>
      </c>
      <c r="M416" s="18" t="str">
        <f>MID(Main!AP142,12,1)</f>
        <v/>
      </c>
      <c r="N416" s="18" t="str">
        <f>MID(Main!AP142,13,1)</f>
        <v/>
      </c>
      <c r="O416" s="18" t="str">
        <f>MID(Main!AP142,14,1)</f>
        <v/>
      </c>
      <c r="P416" s="18" t="str">
        <f>MID(Main!AP142,15,1)</f>
        <v/>
      </c>
      <c r="Q416" s="18" t="str">
        <f>MID(Main!AP142,16,1)</f>
        <v/>
      </c>
      <c r="R416" s="18" t="str">
        <f>MID(Main!AP142,17,1)</f>
        <v/>
      </c>
      <c r="S416" s="18" t="str">
        <f>MID(Main!AP142,18,1)</f>
        <v/>
      </c>
      <c r="T416" s="18" t="str">
        <f>MID(Main!AP142,19,1)</f>
        <v/>
      </c>
      <c r="U416" s="18" t="str">
        <f>MID(Main!AP142,20,1)</f>
        <v/>
      </c>
      <c r="V416" s="18" t="str">
        <f>MID(Main!AP142,21,1)</f>
        <v/>
      </c>
      <c r="W416" s="18" t="str">
        <f>MID(Main!AP142,22,1)</f>
        <v/>
      </c>
      <c r="X416" s="18" t="str">
        <f>MID(Main!AP142,23,1)</f>
        <v/>
      </c>
      <c r="Y416" s="18" t="str">
        <f>MID(Main!AP142,24,1)</f>
        <v/>
      </c>
      <c r="Z416" s="18" t="str">
        <f>MID(Main!AP142,25,1)</f>
        <v/>
      </c>
      <c r="AA416" s="18" t="str">
        <f>MID(Main!AP142,26,1)</f>
        <v/>
      </c>
      <c r="AB416" s="18" t="str">
        <f>MID(Main!AP142,27,1)</f>
        <v/>
      </c>
      <c r="AC416" s="18" t="str">
        <f>MID(Main!AP142,28,1)</f>
        <v/>
      </c>
      <c r="AD416" s="18" t="str">
        <f>MID(Main!AP142,29,1)</f>
        <v/>
      </c>
      <c r="AE416" s="18" t="str">
        <f>MID(Main!AP142,30,1)</f>
        <v/>
      </c>
      <c r="AF416" s="18" t="str">
        <f>MID(Main!AP142,31,1)</f>
        <v/>
      </c>
      <c r="AG416" s="18" t="str">
        <f>MID(Main!AP142,32,1)</f>
        <v/>
      </c>
      <c r="AH416" s="18" t="str">
        <f>MID(Main!AP142,33,1)</f>
        <v/>
      </c>
      <c r="AI416" s="18" t="str">
        <f>MID(Main!AP142,34,1)</f>
        <v/>
      </c>
      <c r="AJ416" s="18" t="str">
        <f>MID(Main!AP142,35,1)</f>
        <v/>
      </c>
      <c r="AK416" s="18" t="str">
        <f>MID(Main!AP142,36,1)</f>
        <v/>
      </c>
      <c r="AL416" s="18" t="str">
        <f>MID(Main!AP142,37,1)</f>
        <v/>
      </c>
      <c r="AM416" s="18" t="str">
        <f>MID(Main!AP142,38,1)</f>
        <v/>
      </c>
      <c r="AN416" s="18" t="str">
        <f>MID(Main!AP142,39,1)</f>
        <v/>
      </c>
      <c r="AO416" s="18" t="str">
        <f>MID(Main!AP142,40,1)</f>
        <v/>
      </c>
      <c r="AP416" s="18" t="str">
        <f>MID(Main!AP142,41,1)</f>
        <v/>
      </c>
      <c r="AQ416" s="18" t="str">
        <f>MID(Main!AP142,42,1)</f>
        <v/>
      </c>
      <c r="AR416" s="194" t="str">
        <f>IF(Main!W142="","",Main!W142)</f>
        <v/>
      </c>
      <c r="AS416" s="194" t="str">
        <f>IF(Main!X142="","",Main!X142)</f>
        <v/>
      </c>
      <c r="AT416" s="194" t="str">
        <f>IF(Main!Y142="","",Main!Y142)</f>
        <v/>
      </c>
      <c r="AU416" s="194" t="str">
        <f>IF(Main!Z142="","",Main!Z142)</f>
        <v/>
      </c>
      <c r="AV416" s="194" t="str">
        <f>IF(Main!AA142="","",Main!AA142)</f>
        <v/>
      </c>
      <c r="AW416" s="194" t="str">
        <f>IF(Main!AB142="","",Main!AB142)</f>
        <v/>
      </c>
      <c r="AX416" s="194" t="str">
        <f>IF(Main!AC142="","",Main!AC142)</f>
        <v/>
      </c>
      <c r="AY416" s="194" t="str">
        <f>IF(Main!AD142="","",Main!AD142)</f>
        <v/>
      </c>
      <c r="AZ416" s="194" t="str">
        <f>IF(Main!AE142="","",Main!AE142)</f>
        <v/>
      </c>
      <c r="BA416" s="194" t="str">
        <f>IF(Main!AF142="","",Main!AF142)</f>
        <v/>
      </c>
      <c r="BB416" s="194" t="str">
        <f>IF(Main!AG142="","",Main!AG142)</f>
        <v/>
      </c>
      <c r="BC416" s="194" t="str">
        <f>IF(Main!AH142="","",Main!AH142)</f>
        <v/>
      </c>
      <c r="BD416" s="194" t="str">
        <f>IF(Main!AI142="","",Main!AI142)</f>
        <v/>
      </c>
      <c r="BE416" s="194" t="str">
        <f>IF(Main!AJ142="","",Main!AJ142)</f>
        <v/>
      </c>
      <c r="BF416" s="194" t="str">
        <f>IF(Main!AK142="","",Main!AK142)</f>
        <v/>
      </c>
      <c r="BG416" s="194" t="str">
        <f>IF(Main!AL142="","",Main!AL142)</f>
        <v/>
      </c>
      <c r="BH416" s="194" t="str">
        <f>IF(Main!AM142="","",Main!AM142)</f>
        <v/>
      </c>
      <c r="BI416" s="197" t="str">
        <f>IF(Main!AN142="","",Main!AN142)</f>
        <v/>
      </c>
    </row>
    <row r="417" spans="1:61" s="1" customFormat="1" ht="15" hidden="1" customHeight="1">
      <c r="A417" s="201"/>
      <c r="B417" s="19" t="str">
        <f>MID(Main!AQ142,1,1)</f>
        <v>0</v>
      </c>
      <c r="C417" s="19" t="str">
        <f>MID(Main!AQ142,2,1)</f>
        <v xml:space="preserve"> </v>
      </c>
      <c r="D417" s="19" t="str">
        <f>MID(Main!AQ142,3,1)</f>
        <v/>
      </c>
      <c r="E417" s="19" t="str">
        <f>MID(Main!AQ142,4,1)</f>
        <v/>
      </c>
      <c r="F417" s="19" t="str">
        <f>MID(Main!AQ142,5,1)</f>
        <v/>
      </c>
      <c r="G417" s="19" t="str">
        <f>MID(Main!AQ142,6,1)</f>
        <v/>
      </c>
      <c r="H417" s="19" t="str">
        <f>MID(Main!AQ142,7,1)</f>
        <v/>
      </c>
      <c r="I417" s="19" t="str">
        <f>MID(Main!AQ142,8,1)</f>
        <v/>
      </c>
      <c r="J417" s="19" t="str">
        <f>MID(Main!AQ142,9,1)</f>
        <v/>
      </c>
      <c r="K417" s="19" t="str">
        <f>MID(Main!AQ142,10,1)</f>
        <v/>
      </c>
      <c r="L417" s="19" t="str">
        <f>MID(Main!AQ142,11,1)</f>
        <v/>
      </c>
      <c r="M417" s="19" t="str">
        <f>MID(Main!AQ142,12,1)</f>
        <v/>
      </c>
      <c r="N417" s="19" t="str">
        <f>MID(Main!AQ142,13,1)</f>
        <v/>
      </c>
      <c r="O417" s="19" t="str">
        <f>MID(Main!AQ142,14,1)</f>
        <v/>
      </c>
      <c r="P417" s="19" t="str">
        <f>MID(Main!AQ142,15,1)</f>
        <v/>
      </c>
      <c r="Q417" s="19" t="str">
        <f>MID(Main!AQ142,16,1)</f>
        <v/>
      </c>
      <c r="R417" s="19" t="str">
        <f>MID(Main!AQ142,17,1)</f>
        <v/>
      </c>
      <c r="S417" s="19" t="str">
        <f>MID(Main!AQ142,18,1)</f>
        <v/>
      </c>
      <c r="T417" s="19" t="str">
        <f>MID(Main!AQ142,19,1)</f>
        <v/>
      </c>
      <c r="U417" s="19" t="str">
        <f>MID(Main!AQ142,20,1)</f>
        <v/>
      </c>
      <c r="V417" s="19" t="str">
        <f>MID(Main!AQ142,21,1)</f>
        <v/>
      </c>
      <c r="W417" s="19" t="str">
        <f>MID(Main!AQ142,22,1)</f>
        <v/>
      </c>
      <c r="X417" s="19" t="str">
        <f>MID(Main!AQ142,23,1)</f>
        <v/>
      </c>
      <c r="Y417" s="19" t="str">
        <f>MID(Main!AQ142,24,1)</f>
        <v/>
      </c>
      <c r="Z417" s="19" t="str">
        <f>MID(Main!AQ142,25,1)</f>
        <v/>
      </c>
      <c r="AA417" s="19" t="str">
        <f>MID(Main!AQ142,26,1)</f>
        <v/>
      </c>
      <c r="AB417" s="19" t="str">
        <f>MID(Main!AQ142,27,1)</f>
        <v/>
      </c>
      <c r="AC417" s="19" t="str">
        <f>MID(Main!AQ142,28,1)</f>
        <v/>
      </c>
      <c r="AD417" s="19" t="str">
        <f>MID(Main!AQ142,29,1)</f>
        <v/>
      </c>
      <c r="AE417" s="19" t="str">
        <f>MID(Main!AQ142,30,1)</f>
        <v/>
      </c>
      <c r="AF417" s="19" t="str">
        <f>MID(Main!AQ142,31,1)</f>
        <v/>
      </c>
      <c r="AG417" s="19" t="str">
        <f>MID(Main!AQ142,32,1)</f>
        <v/>
      </c>
      <c r="AH417" s="19" t="str">
        <f>MID(Main!AQ142,33,1)</f>
        <v/>
      </c>
      <c r="AI417" s="19" t="str">
        <f>MID(Main!AQ142,34,1)</f>
        <v/>
      </c>
      <c r="AJ417" s="19" t="str">
        <f>MID(Main!AQ142,35,1)</f>
        <v/>
      </c>
      <c r="AK417" s="19" t="str">
        <f>MID(Main!AQ142,36,1)</f>
        <v/>
      </c>
      <c r="AL417" s="19" t="str">
        <f>MID(Main!AQ142,37,1)</f>
        <v/>
      </c>
      <c r="AM417" s="19" t="str">
        <f>MID(Main!AQ142,38,1)</f>
        <v/>
      </c>
      <c r="AN417" s="19" t="str">
        <f>MID(Main!AQ142,39,1)</f>
        <v/>
      </c>
      <c r="AO417" s="19" t="str">
        <f>MID(Main!AQ142,40,1)</f>
        <v/>
      </c>
      <c r="AP417" s="19" t="str">
        <f>MID(Main!AQ142,41,1)</f>
        <v/>
      </c>
      <c r="AQ417" s="19" t="str">
        <f>MID(Main!AQ142,42,1)</f>
        <v/>
      </c>
      <c r="AR417" s="195"/>
      <c r="AS417" s="195"/>
      <c r="AT417" s="195"/>
      <c r="AU417" s="195"/>
      <c r="AV417" s="195"/>
      <c r="AW417" s="195"/>
      <c r="AX417" s="195"/>
      <c r="AY417" s="195"/>
      <c r="AZ417" s="195"/>
      <c r="BA417" s="195"/>
      <c r="BB417" s="195"/>
      <c r="BC417" s="195"/>
      <c r="BD417" s="195"/>
      <c r="BE417" s="195"/>
      <c r="BF417" s="195"/>
      <c r="BG417" s="195"/>
      <c r="BH417" s="195"/>
      <c r="BI417" s="198"/>
    </row>
    <row r="418" spans="1:61" s="1" customFormat="1" ht="15" hidden="1" customHeight="1">
      <c r="A418" s="202"/>
      <c r="B418" s="20" t="str">
        <f>MID(Main!AR142,1,1)</f>
        <v>0</v>
      </c>
      <c r="C418" s="20" t="str">
        <f>MID(Main!AR142,2,1)</f>
        <v xml:space="preserve"> </v>
      </c>
      <c r="D418" s="20" t="str">
        <f>MID(Main!AR142,3,1)</f>
        <v/>
      </c>
      <c r="E418" s="20" t="str">
        <f>MID(Main!AR142,4,1)</f>
        <v/>
      </c>
      <c r="F418" s="20" t="str">
        <f>MID(Main!AR142,5,1)</f>
        <v/>
      </c>
      <c r="G418" s="20" t="str">
        <f>MID(Main!AR142,6,1)</f>
        <v/>
      </c>
      <c r="H418" s="20" t="str">
        <f>MID(Main!AR142,7,1)</f>
        <v/>
      </c>
      <c r="I418" s="20" t="str">
        <f>MID(Main!AR142,8,1)</f>
        <v/>
      </c>
      <c r="J418" s="20" t="str">
        <f>MID(Main!AR142,9,1)</f>
        <v/>
      </c>
      <c r="K418" s="20" t="str">
        <f>MID(Main!AR142,10,1)</f>
        <v/>
      </c>
      <c r="L418" s="20" t="str">
        <f>MID(Main!AR142,11,1)</f>
        <v/>
      </c>
      <c r="M418" s="20" t="str">
        <f>MID(Main!AR142,12,1)</f>
        <v/>
      </c>
      <c r="N418" s="20" t="str">
        <f>MID(Main!AR142,13,1)</f>
        <v/>
      </c>
      <c r="O418" s="20" t="str">
        <f>MID(Main!AR142,14,1)</f>
        <v/>
      </c>
      <c r="P418" s="20" t="str">
        <f>MID(Main!AR142,15,1)</f>
        <v/>
      </c>
      <c r="Q418" s="20" t="str">
        <f>MID(Main!AR142,16,1)</f>
        <v/>
      </c>
      <c r="R418" s="20" t="str">
        <f>MID(Main!AR142,17,1)</f>
        <v/>
      </c>
      <c r="S418" s="20" t="str">
        <f>MID(Main!AR142,18,1)</f>
        <v/>
      </c>
      <c r="T418" s="20" t="str">
        <f>MID(Main!AR142,19,1)</f>
        <v/>
      </c>
      <c r="U418" s="20" t="str">
        <f>MID(Main!AR142,20,1)</f>
        <v/>
      </c>
      <c r="V418" s="20" t="str">
        <f>MID(Main!AR142,21,1)</f>
        <v/>
      </c>
      <c r="W418" s="20" t="str">
        <f>MID(Main!AR142,22,1)</f>
        <v/>
      </c>
      <c r="X418" s="20" t="str">
        <f>MID(Main!AR142,23,1)</f>
        <v/>
      </c>
      <c r="Y418" s="20" t="str">
        <f>MID(Main!AR142,24,1)</f>
        <v/>
      </c>
      <c r="Z418" s="20" t="str">
        <f>MID(Main!AR142,25,1)</f>
        <v/>
      </c>
      <c r="AA418" s="20" t="str">
        <f>MID(Main!AR142,26,1)</f>
        <v/>
      </c>
      <c r="AB418" s="20" t="str">
        <f>MID(Main!AR142,27,1)</f>
        <v/>
      </c>
      <c r="AC418" s="20" t="str">
        <f>MID(Main!AR142,28,1)</f>
        <v/>
      </c>
      <c r="AD418" s="20" t="str">
        <f>MID(Main!AR142,29,1)</f>
        <v/>
      </c>
      <c r="AE418" s="20" t="str">
        <f>MID(Main!AR142,30,1)</f>
        <v/>
      </c>
      <c r="AF418" s="20" t="str">
        <f>MID(Main!AR142,31,1)</f>
        <v/>
      </c>
      <c r="AG418" s="20" t="str">
        <f>MID(Main!AR142,32,1)</f>
        <v/>
      </c>
      <c r="AH418" s="20" t="str">
        <f>MID(Main!AR142,33,1)</f>
        <v/>
      </c>
      <c r="AI418" s="20" t="str">
        <f>MID(Main!AR142,34,1)</f>
        <v/>
      </c>
      <c r="AJ418" s="20" t="str">
        <f>MID(Main!AR142,35,1)</f>
        <v/>
      </c>
      <c r="AK418" s="20" t="str">
        <f>MID(Main!AR142,36,1)</f>
        <v/>
      </c>
      <c r="AL418" s="20" t="str">
        <f>MID(Main!AR142,37,1)</f>
        <v/>
      </c>
      <c r="AM418" s="20" t="str">
        <f>MID(Main!AR142,38,1)</f>
        <v/>
      </c>
      <c r="AN418" s="20" t="str">
        <f>MID(Main!AR142,39,1)</f>
        <v/>
      </c>
      <c r="AO418" s="20" t="str">
        <f>MID(Main!AR142,40,1)</f>
        <v/>
      </c>
      <c r="AP418" s="20" t="str">
        <f>MID(Main!AR142,41,1)</f>
        <v/>
      </c>
      <c r="AQ418" s="20" t="str">
        <f>MID(Main!AR142,42,1)</f>
        <v/>
      </c>
      <c r="AR418" s="196"/>
      <c r="AS418" s="196"/>
      <c r="AT418" s="196"/>
      <c r="AU418" s="196"/>
      <c r="AV418" s="196"/>
      <c r="AW418" s="196"/>
      <c r="AX418" s="196"/>
      <c r="AY418" s="196"/>
      <c r="AZ418" s="196"/>
      <c r="BA418" s="196"/>
      <c r="BB418" s="196"/>
      <c r="BC418" s="196"/>
      <c r="BD418" s="196"/>
      <c r="BE418" s="196"/>
      <c r="BF418" s="196"/>
      <c r="BG418" s="196"/>
      <c r="BH418" s="196"/>
      <c r="BI418" s="199"/>
    </row>
    <row r="419" spans="1:61" s="1" customFormat="1" ht="15" hidden="1" customHeight="1">
      <c r="A419" s="200" t="str">
        <f>IF(AR419="","",SUBTOTAL(103,$AR$8:AR419))</f>
        <v/>
      </c>
      <c r="B419" s="18" t="str">
        <f>MID(Main!AP143,1,1)</f>
        <v xml:space="preserve"> </v>
      </c>
      <c r="C419" s="18" t="str">
        <f>MID(Main!AP143,2,1)</f>
        <v/>
      </c>
      <c r="D419" s="18" t="str">
        <f>MID(Main!AP143,3,1)</f>
        <v/>
      </c>
      <c r="E419" s="18" t="str">
        <f>MID(Main!AP143,4,1)</f>
        <v/>
      </c>
      <c r="F419" s="18" t="str">
        <f>MID(Main!AP143,5,1)</f>
        <v/>
      </c>
      <c r="G419" s="18" t="str">
        <f>MID(Main!AP143,6,1)</f>
        <v/>
      </c>
      <c r="H419" s="18" t="str">
        <f>MID(Main!AP143,7,1)</f>
        <v/>
      </c>
      <c r="I419" s="18" t="str">
        <f>MID(Main!AP143,8,1)</f>
        <v/>
      </c>
      <c r="J419" s="18" t="str">
        <f>MID(Main!AP143,9,1)</f>
        <v/>
      </c>
      <c r="K419" s="18" t="str">
        <f>MID(Main!AP143,10,1)</f>
        <v/>
      </c>
      <c r="L419" s="18" t="str">
        <f>MID(Main!AP143,11,1)</f>
        <v/>
      </c>
      <c r="M419" s="18" t="str">
        <f>MID(Main!AP143,12,1)</f>
        <v/>
      </c>
      <c r="N419" s="18" t="str">
        <f>MID(Main!AP143,13,1)</f>
        <v/>
      </c>
      <c r="O419" s="18" t="str">
        <f>MID(Main!AP143,14,1)</f>
        <v/>
      </c>
      <c r="P419" s="18" t="str">
        <f>MID(Main!AP143,15,1)</f>
        <v/>
      </c>
      <c r="Q419" s="18" t="str">
        <f>MID(Main!AP143,16,1)</f>
        <v/>
      </c>
      <c r="R419" s="18" t="str">
        <f>MID(Main!AP143,17,1)</f>
        <v/>
      </c>
      <c r="S419" s="18" t="str">
        <f>MID(Main!AP143,18,1)</f>
        <v/>
      </c>
      <c r="T419" s="18" t="str">
        <f>MID(Main!AP143,19,1)</f>
        <v/>
      </c>
      <c r="U419" s="18" t="str">
        <f>MID(Main!AP143,20,1)</f>
        <v/>
      </c>
      <c r="V419" s="18" t="str">
        <f>MID(Main!AP143,21,1)</f>
        <v/>
      </c>
      <c r="W419" s="18" t="str">
        <f>MID(Main!AP143,22,1)</f>
        <v/>
      </c>
      <c r="X419" s="18" t="str">
        <f>MID(Main!AP143,23,1)</f>
        <v/>
      </c>
      <c r="Y419" s="18" t="str">
        <f>MID(Main!AP143,24,1)</f>
        <v/>
      </c>
      <c r="Z419" s="18" t="str">
        <f>MID(Main!AP143,25,1)</f>
        <v/>
      </c>
      <c r="AA419" s="18" t="str">
        <f>MID(Main!AP143,26,1)</f>
        <v/>
      </c>
      <c r="AB419" s="18" t="str">
        <f>MID(Main!AP143,27,1)</f>
        <v/>
      </c>
      <c r="AC419" s="18" t="str">
        <f>MID(Main!AP143,28,1)</f>
        <v/>
      </c>
      <c r="AD419" s="18" t="str">
        <f>MID(Main!AP143,29,1)</f>
        <v/>
      </c>
      <c r="AE419" s="18" t="str">
        <f>MID(Main!AP143,30,1)</f>
        <v/>
      </c>
      <c r="AF419" s="18" t="str">
        <f>MID(Main!AP143,31,1)</f>
        <v/>
      </c>
      <c r="AG419" s="18" t="str">
        <f>MID(Main!AP143,32,1)</f>
        <v/>
      </c>
      <c r="AH419" s="18" t="str">
        <f>MID(Main!AP143,33,1)</f>
        <v/>
      </c>
      <c r="AI419" s="18" t="str">
        <f>MID(Main!AP143,34,1)</f>
        <v/>
      </c>
      <c r="AJ419" s="18" t="str">
        <f>MID(Main!AP143,35,1)</f>
        <v/>
      </c>
      <c r="AK419" s="18" t="str">
        <f>MID(Main!AP143,36,1)</f>
        <v/>
      </c>
      <c r="AL419" s="18" t="str">
        <f>MID(Main!AP143,37,1)</f>
        <v/>
      </c>
      <c r="AM419" s="18" t="str">
        <f>MID(Main!AP143,38,1)</f>
        <v/>
      </c>
      <c r="AN419" s="18" t="str">
        <f>MID(Main!AP143,39,1)</f>
        <v/>
      </c>
      <c r="AO419" s="18" t="str">
        <f>MID(Main!AP143,40,1)</f>
        <v/>
      </c>
      <c r="AP419" s="18" t="str">
        <f>MID(Main!AP143,41,1)</f>
        <v/>
      </c>
      <c r="AQ419" s="18" t="str">
        <f>MID(Main!AP143,42,1)</f>
        <v/>
      </c>
      <c r="AR419" s="194" t="str">
        <f>IF(Main!W143="","",Main!W143)</f>
        <v/>
      </c>
      <c r="AS419" s="194" t="str">
        <f>IF(Main!X143="","",Main!X143)</f>
        <v/>
      </c>
      <c r="AT419" s="194" t="str">
        <f>IF(Main!Y143="","",Main!Y143)</f>
        <v/>
      </c>
      <c r="AU419" s="194" t="str">
        <f>IF(Main!Z143="","",Main!Z143)</f>
        <v/>
      </c>
      <c r="AV419" s="194" t="str">
        <f>IF(Main!AA143="","",Main!AA143)</f>
        <v/>
      </c>
      <c r="AW419" s="194" t="str">
        <f>IF(Main!AB143="","",Main!AB143)</f>
        <v/>
      </c>
      <c r="AX419" s="194" t="str">
        <f>IF(Main!AC143="","",Main!AC143)</f>
        <v/>
      </c>
      <c r="AY419" s="194" t="str">
        <f>IF(Main!AD143="","",Main!AD143)</f>
        <v/>
      </c>
      <c r="AZ419" s="194" t="str">
        <f>IF(Main!AE143="","",Main!AE143)</f>
        <v/>
      </c>
      <c r="BA419" s="194" t="str">
        <f>IF(Main!AF143="","",Main!AF143)</f>
        <v/>
      </c>
      <c r="BB419" s="194" t="str">
        <f>IF(Main!AG143="","",Main!AG143)</f>
        <v/>
      </c>
      <c r="BC419" s="194" t="str">
        <f>IF(Main!AH143="","",Main!AH143)</f>
        <v/>
      </c>
      <c r="BD419" s="194" t="str">
        <f>IF(Main!AI143="","",Main!AI143)</f>
        <v/>
      </c>
      <c r="BE419" s="194" t="str">
        <f>IF(Main!AJ143="","",Main!AJ143)</f>
        <v/>
      </c>
      <c r="BF419" s="194" t="str">
        <f>IF(Main!AK143="","",Main!AK143)</f>
        <v/>
      </c>
      <c r="BG419" s="194" t="str">
        <f>IF(Main!AL143="","",Main!AL143)</f>
        <v/>
      </c>
      <c r="BH419" s="194" t="str">
        <f>IF(Main!AM143="","",Main!AM143)</f>
        <v/>
      </c>
      <c r="BI419" s="197" t="str">
        <f>IF(Main!AN143="","",Main!AN143)</f>
        <v/>
      </c>
    </row>
    <row r="420" spans="1:61" s="1" customFormat="1" ht="15" hidden="1" customHeight="1">
      <c r="A420" s="201"/>
      <c r="B420" s="19" t="str">
        <f>MID(Main!AQ143,1,1)</f>
        <v>0</v>
      </c>
      <c r="C420" s="19" t="str">
        <f>MID(Main!AQ143,2,1)</f>
        <v xml:space="preserve"> </v>
      </c>
      <c r="D420" s="19" t="str">
        <f>MID(Main!AQ143,3,1)</f>
        <v/>
      </c>
      <c r="E420" s="19" t="str">
        <f>MID(Main!AQ143,4,1)</f>
        <v/>
      </c>
      <c r="F420" s="19" t="str">
        <f>MID(Main!AQ143,5,1)</f>
        <v/>
      </c>
      <c r="G420" s="19" t="str">
        <f>MID(Main!AQ143,6,1)</f>
        <v/>
      </c>
      <c r="H420" s="19" t="str">
        <f>MID(Main!AQ143,7,1)</f>
        <v/>
      </c>
      <c r="I420" s="19" t="str">
        <f>MID(Main!AQ143,8,1)</f>
        <v/>
      </c>
      <c r="J420" s="19" t="str">
        <f>MID(Main!AQ143,9,1)</f>
        <v/>
      </c>
      <c r="K420" s="19" t="str">
        <f>MID(Main!AQ143,10,1)</f>
        <v/>
      </c>
      <c r="L420" s="19" t="str">
        <f>MID(Main!AQ143,11,1)</f>
        <v/>
      </c>
      <c r="M420" s="19" t="str">
        <f>MID(Main!AQ143,12,1)</f>
        <v/>
      </c>
      <c r="N420" s="19" t="str">
        <f>MID(Main!AQ143,13,1)</f>
        <v/>
      </c>
      <c r="O420" s="19" t="str">
        <f>MID(Main!AQ143,14,1)</f>
        <v/>
      </c>
      <c r="P420" s="19" t="str">
        <f>MID(Main!AQ143,15,1)</f>
        <v/>
      </c>
      <c r="Q420" s="19" t="str">
        <f>MID(Main!AQ143,16,1)</f>
        <v/>
      </c>
      <c r="R420" s="19" t="str">
        <f>MID(Main!AQ143,17,1)</f>
        <v/>
      </c>
      <c r="S420" s="19" t="str">
        <f>MID(Main!AQ143,18,1)</f>
        <v/>
      </c>
      <c r="T420" s="19" t="str">
        <f>MID(Main!AQ143,19,1)</f>
        <v/>
      </c>
      <c r="U420" s="19" t="str">
        <f>MID(Main!AQ143,20,1)</f>
        <v/>
      </c>
      <c r="V420" s="19" t="str">
        <f>MID(Main!AQ143,21,1)</f>
        <v/>
      </c>
      <c r="W420" s="19" t="str">
        <f>MID(Main!AQ143,22,1)</f>
        <v/>
      </c>
      <c r="X420" s="19" t="str">
        <f>MID(Main!AQ143,23,1)</f>
        <v/>
      </c>
      <c r="Y420" s="19" t="str">
        <f>MID(Main!AQ143,24,1)</f>
        <v/>
      </c>
      <c r="Z420" s="19" t="str">
        <f>MID(Main!AQ143,25,1)</f>
        <v/>
      </c>
      <c r="AA420" s="19" t="str">
        <f>MID(Main!AQ143,26,1)</f>
        <v/>
      </c>
      <c r="AB420" s="19" t="str">
        <f>MID(Main!AQ143,27,1)</f>
        <v/>
      </c>
      <c r="AC420" s="19" t="str">
        <f>MID(Main!AQ143,28,1)</f>
        <v/>
      </c>
      <c r="AD420" s="19" t="str">
        <f>MID(Main!AQ143,29,1)</f>
        <v/>
      </c>
      <c r="AE420" s="19" t="str">
        <f>MID(Main!AQ143,30,1)</f>
        <v/>
      </c>
      <c r="AF420" s="19" t="str">
        <f>MID(Main!AQ143,31,1)</f>
        <v/>
      </c>
      <c r="AG420" s="19" t="str">
        <f>MID(Main!AQ143,32,1)</f>
        <v/>
      </c>
      <c r="AH420" s="19" t="str">
        <f>MID(Main!AQ143,33,1)</f>
        <v/>
      </c>
      <c r="AI420" s="19" t="str">
        <f>MID(Main!AQ143,34,1)</f>
        <v/>
      </c>
      <c r="AJ420" s="19" t="str">
        <f>MID(Main!AQ143,35,1)</f>
        <v/>
      </c>
      <c r="AK420" s="19" t="str">
        <f>MID(Main!AQ143,36,1)</f>
        <v/>
      </c>
      <c r="AL420" s="19" t="str">
        <f>MID(Main!AQ143,37,1)</f>
        <v/>
      </c>
      <c r="AM420" s="19" t="str">
        <f>MID(Main!AQ143,38,1)</f>
        <v/>
      </c>
      <c r="AN420" s="19" t="str">
        <f>MID(Main!AQ143,39,1)</f>
        <v/>
      </c>
      <c r="AO420" s="19" t="str">
        <f>MID(Main!AQ143,40,1)</f>
        <v/>
      </c>
      <c r="AP420" s="19" t="str">
        <f>MID(Main!AQ143,41,1)</f>
        <v/>
      </c>
      <c r="AQ420" s="19" t="str">
        <f>MID(Main!AQ143,42,1)</f>
        <v/>
      </c>
      <c r="AR420" s="195"/>
      <c r="AS420" s="195"/>
      <c r="AT420" s="195"/>
      <c r="AU420" s="195"/>
      <c r="AV420" s="195"/>
      <c r="AW420" s="195"/>
      <c r="AX420" s="195"/>
      <c r="AY420" s="195"/>
      <c r="AZ420" s="195"/>
      <c r="BA420" s="195"/>
      <c r="BB420" s="195"/>
      <c r="BC420" s="195"/>
      <c r="BD420" s="195"/>
      <c r="BE420" s="195"/>
      <c r="BF420" s="195"/>
      <c r="BG420" s="195"/>
      <c r="BH420" s="195"/>
      <c r="BI420" s="198"/>
    </row>
    <row r="421" spans="1:61" s="1" customFormat="1" ht="15" hidden="1" customHeight="1">
      <c r="A421" s="202"/>
      <c r="B421" s="20" t="str">
        <f>MID(Main!AR143,1,1)</f>
        <v>0</v>
      </c>
      <c r="C421" s="20" t="str">
        <f>MID(Main!AR143,2,1)</f>
        <v xml:space="preserve"> </v>
      </c>
      <c r="D421" s="20" t="str">
        <f>MID(Main!AR143,3,1)</f>
        <v/>
      </c>
      <c r="E421" s="20" t="str">
        <f>MID(Main!AR143,4,1)</f>
        <v/>
      </c>
      <c r="F421" s="20" t="str">
        <f>MID(Main!AR143,5,1)</f>
        <v/>
      </c>
      <c r="G421" s="20" t="str">
        <f>MID(Main!AR143,6,1)</f>
        <v/>
      </c>
      <c r="H421" s="20" t="str">
        <f>MID(Main!AR143,7,1)</f>
        <v/>
      </c>
      <c r="I421" s="20" t="str">
        <f>MID(Main!AR143,8,1)</f>
        <v/>
      </c>
      <c r="J421" s="20" t="str">
        <f>MID(Main!AR143,9,1)</f>
        <v/>
      </c>
      <c r="K421" s="20" t="str">
        <f>MID(Main!AR143,10,1)</f>
        <v/>
      </c>
      <c r="L421" s="20" t="str">
        <f>MID(Main!AR143,11,1)</f>
        <v/>
      </c>
      <c r="M421" s="20" t="str">
        <f>MID(Main!AR143,12,1)</f>
        <v/>
      </c>
      <c r="N421" s="20" t="str">
        <f>MID(Main!AR143,13,1)</f>
        <v/>
      </c>
      <c r="O421" s="20" t="str">
        <f>MID(Main!AR143,14,1)</f>
        <v/>
      </c>
      <c r="P421" s="20" t="str">
        <f>MID(Main!AR143,15,1)</f>
        <v/>
      </c>
      <c r="Q421" s="20" t="str">
        <f>MID(Main!AR143,16,1)</f>
        <v/>
      </c>
      <c r="R421" s="20" t="str">
        <f>MID(Main!AR143,17,1)</f>
        <v/>
      </c>
      <c r="S421" s="20" t="str">
        <f>MID(Main!AR143,18,1)</f>
        <v/>
      </c>
      <c r="T421" s="20" t="str">
        <f>MID(Main!AR143,19,1)</f>
        <v/>
      </c>
      <c r="U421" s="20" t="str">
        <f>MID(Main!AR143,20,1)</f>
        <v/>
      </c>
      <c r="V421" s="20" t="str">
        <f>MID(Main!AR143,21,1)</f>
        <v/>
      </c>
      <c r="W421" s="20" t="str">
        <f>MID(Main!AR143,22,1)</f>
        <v/>
      </c>
      <c r="X421" s="20" t="str">
        <f>MID(Main!AR143,23,1)</f>
        <v/>
      </c>
      <c r="Y421" s="20" t="str">
        <f>MID(Main!AR143,24,1)</f>
        <v/>
      </c>
      <c r="Z421" s="20" t="str">
        <f>MID(Main!AR143,25,1)</f>
        <v/>
      </c>
      <c r="AA421" s="20" t="str">
        <f>MID(Main!AR143,26,1)</f>
        <v/>
      </c>
      <c r="AB421" s="20" t="str">
        <f>MID(Main!AR143,27,1)</f>
        <v/>
      </c>
      <c r="AC421" s="20" t="str">
        <f>MID(Main!AR143,28,1)</f>
        <v/>
      </c>
      <c r="AD421" s="20" t="str">
        <f>MID(Main!AR143,29,1)</f>
        <v/>
      </c>
      <c r="AE421" s="20" t="str">
        <f>MID(Main!AR143,30,1)</f>
        <v/>
      </c>
      <c r="AF421" s="20" t="str">
        <f>MID(Main!AR143,31,1)</f>
        <v/>
      </c>
      <c r="AG421" s="20" t="str">
        <f>MID(Main!AR143,32,1)</f>
        <v/>
      </c>
      <c r="AH421" s="20" t="str">
        <f>MID(Main!AR143,33,1)</f>
        <v/>
      </c>
      <c r="AI421" s="20" t="str">
        <f>MID(Main!AR143,34,1)</f>
        <v/>
      </c>
      <c r="AJ421" s="20" t="str">
        <f>MID(Main!AR143,35,1)</f>
        <v/>
      </c>
      <c r="AK421" s="20" t="str">
        <f>MID(Main!AR143,36,1)</f>
        <v/>
      </c>
      <c r="AL421" s="20" t="str">
        <f>MID(Main!AR143,37,1)</f>
        <v/>
      </c>
      <c r="AM421" s="20" t="str">
        <f>MID(Main!AR143,38,1)</f>
        <v/>
      </c>
      <c r="AN421" s="20" t="str">
        <f>MID(Main!AR143,39,1)</f>
        <v/>
      </c>
      <c r="AO421" s="20" t="str">
        <f>MID(Main!AR143,40,1)</f>
        <v/>
      </c>
      <c r="AP421" s="20" t="str">
        <f>MID(Main!AR143,41,1)</f>
        <v/>
      </c>
      <c r="AQ421" s="20" t="str">
        <f>MID(Main!AR143,42,1)</f>
        <v/>
      </c>
      <c r="AR421" s="196"/>
      <c r="AS421" s="196"/>
      <c r="AT421" s="196"/>
      <c r="AU421" s="196"/>
      <c r="AV421" s="196"/>
      <c r="AW421" s="196"/>
      <c r="AX421" s="196"/>
      <c r="AY421" s="196"/>
      <c r="AZ421" s="196"/>
      <c r="BA421" s="196"/>
      <c r="BB421" s="196"/>
      <c r="BC421" s="196"/>
      <c r="BD421" s="196"/>
      <c r="BE421" s="196"/>
      <c r="BF421" s="196"/>
      <c r="BG421" s="196"/>
      <c r="BH421" s="196"/>
      <c r="BI421" s="199"/>
    </row>
    <row r="422" spans="1:61" s="1" customFormat="1" ht="15" hidden="1" customHeight="1">
      <c r="A422" s="200" t="str">
        <f>IF(AR422="","",SUBTOTAL(103,$AR$8:AR422))</f>
        <v/>
      </c>
      <c r="B422" s="18" t="str">
        <f>MID(Main!AP144,1,1)</f>
        <v xml:space="preserve"> </v>
      </c>
      <c r="C422" s="18" t="str">
        <f>MID(Main!AP144,2,1)</f>
        <v/>
      </c>
      <c r="D422" s="18" t="str">
        <f>MID(Main!AP144,3,1)</f>
        <v/>
      </c>
      <c r="E422" s="18" t="str">
        <f>MID(Main!AP144,4,1)</f>
        <v/>
      </c>
      <c r="F422" s="18" t="str">
        <f>MID(Main!AP144,5,1)</f>
        <v/>
      </c>
      <c r="G422" s="18" t="str">
        <f>MID(Main!AP144,6,1)</f>
        <v/>
      </c>
      <c r="H422" s="18" t="str">
        <f>MID(Main!AP144,7,1)</f>
        <v/>
      </c>
      <c r="I422" s="18" t="str">
        <f>MID(Main!AP144,8,1)</f>
        <v/>
      </c>
      <c r="J422" s="18" t="str">
        <f>MID(Main!AP144,9,1)</f>
        <v/>
      </c>
      <c r="K422" s="18" t="str">
        <f>MID(Main!AP144,10,1)</f>
        <v/>
      </c>
      <c r="L422" s="18" t="str">
        <f>MID(Main!AP144,11,1)</f>
        <v/>
      </c>
      <c r="M422" s="18" t="str">
        <f>MID(Main!AP144,12,1)</f>
        <v/>
      </c>
      <c r="N422" s="18" t="str">
        <f>MID(Main!AP144,13,1)</f>
        <v/>
      </c>
      <c r="O422" s="18" t="str">
        <f>MID(Main!AP144,14,1)</f>
        <v/>
      </c>
      <c r="P422" s="18" t="str">
        <f>MID(Main!AP144,15,1)</f>
        <v/>
      </c>
      <c r="Q422" s="18" t="str">
        <f>MID(Main!AP144,16,1)</f>
        <v/>
      </c>
      <c r="R422" s="18" t="str">
        <f>MID(Main!AP144,17,1)</f>
        <v/>
      </c>
      <c r="S422" s="18" t="str">
        <f>MID(Main!AP144,18,1)</f>
        <v/>
      </c>
      <c r="T422" s="18" t="str">
        <f>MID(Main!AP144,19,1)</f>
        <v/>
      </c>
      <c r="U422" s="18" t="str">
        <f>MID(Main!AP144,20,1)</f>
        <v/>
      </c>
      <c r="V422" s="18" t="str">
        <f>MID(Main!AP144,21,1)</f>
        <v/>
      </c>
      <c r="W422" s="18" t="str">
        <f>MID(Main!AP144,22,1)</f>
        <v/>
      </c>
      <c r="X422" s="18" t="str">
        <f>MID(Main!AP144,23,1)</f>
        <v/>
      </c>
      <c r="Y422" s="18" t="str">
        <f>MID(Main!AP144,24,1)</f>
        <v/>
      </c>
      <c r="Z422" s="18" t="str">
        <f>MID(Main!AP144,25,1)</f>
        <v/>
      </c>
      <c r="AA422" s="18" t="str">
        <f>MID(Main!AP144,26,1)</f>
        <v/>
      </c>
      <c r="AB422" s="18" t="str">
        <f>MID(Main!AP144,27,1)</f>
        <v/>
      </c>
      <c r="AC422" s="18" t="str">
        <f>MID(Main!AP144,28,1)</f>
        <v/>
      </c>
      <c r="AD422" s="18" t="str">
        <f>MID(Main!AP144,29,1)</f>
        <v/>
      </c>
      <c r="AE422" s="18" t="str">
        <f>MID(Main!AP144,30,1)</f>
        <v/>
      </c>
      <c r="AF422" s="18" t="str">
        <f>MID(Main!AP144,31,1)</f>
        <v/>
      </c>
      <c r="AG422" s="18" t="str">
        <f>MID(Main!AP144,32,1)</f>
        <v/>
      </c>
      <c r="AH422" s="18" t="str">
        <f>MID(Main!AP144,33,1)</f>
        <v/>
      </c>
      <c r="AI422" s="18" t="str">
        <f>MID(Main!AP144,34,1)</f>
        <v/>
      </c>
      <c r="AJ422" s="18" t="str">
        <f>MID(Main!AP144,35,1)</f>
        <v/>
      </c>
      <c r="AK422" s="18" t="str">
        <f>MID(Main!AP144,36,1)</f>
        <v/>
      </c>
      <c r="AL422" s="18" t="str">
        <f>MID(Main!AP144,37,1)</f>
        <v/>
      </c>
      <c r="AM422" s="18" t="str">
        <f>MID(Main!AP144,38,1)</f>
        <v/>
      </c>
      <c r="AN422" s="18" t="str">
        <f>MID(Main!AP144,39,1)</f>
        <v/>
      </c>
      <c r="AO422" s="18" t="str">
        <f>MID(Main!AP144,40,1)</f>
        <v/>
      </c>
      <c r="AP422" s="18" t="str">
        <f>MID(Main!AP144,41,1)</f>
        <v/>
      </c>
      <c r="AQ422" s="18" t="str">
        <f>MID(Main!AP144,42,1)</f>
        <v/>
      </c>
      <c r="AR422" s="194" t="str">
        <f>IF(Main!W144="","",Main!W144)</f>
        <v/>
      </c>
      <c r="AS422" s="194" t="str">
        <f>IF(Main!X144="","",Main!X144)</f>
        <v/>
      </c>
      <c r="AT422" s="194" t="str">
        <f>IF(Main!Y144="","",Main!Y144)</f>
        <v/>
      </c>
      <c r="AU422" s="194" t="str">
        <f>IF(Main!Z144="","",Main!Z144)</f>
        <v/>
      </c>
      <c r="AV422" s="194" t="str">
        <f>IF(Main!AA144="","",Main!AA144)</f>
        <v/>
      </c>
      <c r="AW422" s="194" t="str">
        <f>IF(Main!AB144="","",Main!AB144)</f>
        <v/>
      </c>
      <c r="AX422" s="194" t="str">
        <f>IF(Main!AC144="","",Main!AC144)</f>
        <v/>
      </c>
      <c r="AY422" s="194" t="str">
        <f>IF(Main!AD144="","",Main!AD144)</f>
        <v/>
      </c>
      <c r="AZ422" s="194" t="str">
        <f>IF(Main!AE144="","",Main!AE144)</f>
        <v/>
      </c>
      <c r="BA422" s="194" t="str">
        <f>IF(Main!AF144="","",Main!AF144)</f>
        <v/>
      </c>
      <c r="BB422" s="194" t="str">
        <f>IF(Main!AG144="","",Main!AG144)</f>
        <v/>
      </c>
      <c r="BC422" s="194" t="str">
        <f>IF(Main!AH144="","",Main!AH144)</f>
        <v/>
      </c>
      <c r="BD422" s="194" t="str">
        <f>IF(Main!AI144="","",Main!AI144)</f>
        <v/>
      </c>
      <c r="BE422" s="194" t="str">
        <f>IF(Main!AJ144="","",Main!AJ144)</f>
        <v/>
      </c>
      <c r="BF422" s="194" t="str">
        <f>IF(Main!AK144="","",Main!AK144)</f>
        <v/>
      </c>
      <c r="BG422" s="194" t="str">
        <f>IF(Main!AL144="","",Main!AL144)</f>
        <v/>
      </c>
      <c r="BH422" s="194" t="str">
        <f>IF(Main!AM144="","",Main!AM144)</f>
        <v/>
      </c>
      <c r="BI422" s="197" t="str">
        <f>IF(Main!AN144="","",Main!AN144)</f>
        <v/>
      </c>
    </row>
    <row r="423" spans="1:61" s="1" customFormat="1" ht="15" hidden="1" customHeight="1">
      <c r="A423" s="201"/>
      <c r="B423" s="19" t="str">
        <f>MID(Main!AQ144,1,1)</f>
        <v>0</v>
      </c>
      <c r="C423" s="19" t="str">
        <f>MID(Main!AQ144,2,1)</f>
        <v xml:space="preserve"> </v>
      </c>
      <c r="D423" s="19" t="str">
        <f>MID(Main!AQ144,3,1)</f>
        <v/>
      </c>
      <c r="E423" s="19" t="str">
        <f>MID(Main!AQ144,4,1)</f>
        <v/>
      </c>
      <c r="F423" s="19" t="str">
        <f>MID(Main!AQ144,5,1)</f>
        <v/>
      </c>
      <c r="G423" s="19" t="str">
        <f>MID(Main!AQ144,6,1)</f>
        <v/>
      </c>
      <c r="H423" s="19" t="str">
        <f>MID(Main!AQ144,7,1)</f>
        <v/>
      </c>
      <c r="I423" s="19" t="str">
        <f>MID(Main!AQ144,8,1)</f>
        <v/>
      </c>
      <c r="J423" s="19" t="str">
        <f>MID(Main!AQ144,9,1)</f>
        <v/>
      </c>
      <c r="K423" s="19" t="str">
        <f>MID(Main!AQ144,10,1)</f>
        <v/>
      </c>
      <c r="L423" s="19" t="str">
        <f>MID(Main!AQ144,11,1)</f>
        <v/>
      </c>
      <c r="M423" s="19" t="str">
        <f>MID(Main!AQ144,12,1)</f>
        <v/>
      </c>
      <c r="N423" s="19" t="str">
        <f>MID(Main!AQ144,13,1)</f>
        <v/>
      </c>
      <c r="O423" s="19" t="str">
        <f>MID(Main!AQ144,14,1)</f>
        <v/>
      </c>
      <c r="P423" s="19" t="str">
        <f>MID(Main!AQ144,15,1)</f>
        <v/>
      </c>
      <c r="Q423" s="19" t="str">
        <f>MID(Main!AQ144,16,1)</f>
        <v/>
      </c>
      <c r="R423" s="19" t="str">
        <f>MID(Main!AQ144,17,1)</f>
        <v/>
      </c>
      <c r="S423" s="19" t="str">
        <f>MID(Main!AQ144,18,1)</f>
        <v/>
      </c>
      <c r="T423" s="19" t="str">
        <f>MID(Main!AQ144,19,1)</f>
        <v/>
      </c>
      <c r="U423" s="19" t="str">
        <f>MID(Main!AQ144,20,1)</f>
        <v/>
      </c>
      <c r="V423" s="19" t="str">
        <f>MID(Main!AQ144,21,1)</f>
        <v/>
      </c>
      <c r="W423" s="19" t="str">
        <f>MID(Main!AQ144,22,1)</f>
        <v/>
      </c>
      <c r="X423" s="19" t="str">
        <f>MID(Main!AQ144,23,1)</f>
        <v/>
      </c>
      <c r="Y423" s="19" t="str">
        <f>MID(Main!AQ144,24,1)</f>
        <v/>
      </c>
      <c r="Z423" s="19" t="str">
        <f>MID(Main!AQ144,25,1)</f>
        <v/>
      </c>
      <c r="AA423" s="19" t="str">
        <f>MID(Main!AQ144,26,1)</f>
        <v/>
      </c>
      <c r="AB423" s="19" t="str">
        <f>MID(Main!AQ144,27,1)</f>
        <v/>
      </c>
      <c r="AC423" s="19" t="str">
        <f>MID(Main!AQ144,28,1)</f>
        <v/>
      </c>
      <c r="AD423" s="19" t="str">
        <f>MID(Main!AQ144,29,1)</f>
        <v/>
      </c>
      <c r="AE423" s="19" t="str">
        <f>MID(Main!AQ144,30,1)</f>
        <v/>
      </c>
      <c r="AF423" s="19" t="str">
        <f>MID(Main!AQ144,31,1)</f>
        <v/>
      </c>
      <c r="AG423" s="19" t="str">
        <f>MID(Main!AQ144,32,1)</f>
        <v/>
      </c>
      <c r="AH423" s="19" t="str">
        <f>MID(Main!AQ144,33,1)</f>
        <v/>
      </c>
      <c r="AI423" s="19" t="str">
        <f>MID(Main!AQ144,34,1)</f>
        <v/>
      </c>
      <c r="AJ423" s="19" t="str">
        <f>MID(Main!AQ144,35,1)</f>
        <v/>
      </c>
      <c r="AK423" s="19" t="str">
        <f>MID(Main!AQ144,36,1)</f>
        <v/>
      </c>
      <c r="AL423" s="19" t="str">
        <f>MID(Main!AQ144,37,1)</f>
        <v/>
      </c>
      <c r="AM423" s="19" t="str">
        <f>MID(Main!AQ144,38,1)</f>
        <v/>
      </c>
      <c r="AN423" s="19" t="str">
        <f>MID(Main!AQ144,39,1)</f>
        <v/>
      </c>
      <c r="AO423" s="19" t="str">
        <f>MID(Main!AQ144,40,1)</f>
        <v/>
      </c>
      <c r="AP423" s="19" t="str">
        <f>MID(Main!AQ144,41,1)</f>
        <v/>
      </c>
      <c r="AQ423" s="19" t="str">
        <f>MID(Main!AQ144,42,1)</f>
        <v/>
      </c>
      <c r="AR423" s="195"/>
      <c r="AS423" s="195"/>
      <c r="AT423" s="195"/>
      <c r="AU423" s="195"/>
      <c r="AV423" s="195"/>
      <c r="AW423" s="195"/>
      <c r="AX423" s="195"/>
      <c r="AY423" s="195"/>
      <c r="AZ423" s="195"/>
      <c r="BA423" s="195"/>
      <c r="BB423" s="195"/>
      <c r="BC423" s="195"/>
      <c r="BD423" s="195"/>
      <c r="BE423" s="195"/>
      <c r="BF423" s="195"/>
      <c r="BG423" s="195"/>
      <c r="BH423" s="195"/>
      <c r="BI423" s="198"/>
    </row>
    <row r="424" spans="1:61" s="1" customFormat="1" ht="15" hidden="1" customHeight="1">
      <c r="A424" s="202"/>
      <c r="B424" s="20" t="str">
        <f>MID(Main!AR144,1,1)</f>
        <v>0</v>
      </c>
      <c r="C424" s="20" t="str">
        <f>MID(Main!AR144,2,1)</f>
        <v xml:space="preserve"> </v>
      </c>
      <c r="D424" s="20" t="str">
        <f>MID(Main!AR144,3,1)</f>
        <v/>
      </c>
      <c r="E424" s="20" t="str">
        <f>MID(Main!AR144,4,1)</f>
        <v/>
      </c>
      <c r="F424" s="20" t="str">
        <f>MID(Main!AR144,5,1)</f>
        <v/>
      </c>
      <c r="G424" s="20" t="str">
        <f>MID(Main!AR144,6,1)</f>
        <v/>
      </c>
      <c r="H424" s="20" t="str">
        <f>MID(Main!AR144,7,1)</f>
        <v/>
      </c>
      <c r="I424" s="20" t="str">
        <f>MID(Main!AR144,8,1)</f>
        <v/>
      </c>
      <c r="J424" s="20" t="str">
        <f>MID(Main!AR144,9,1)</f>
        <v/>
      </c>
      <c r="K424" s="20" t="str">
        <f>MID(Main!AR144,10,1)</f>
        <v/>
      </c>
      <c r="L424" s="20" t="str">
        <f>MID(Main!AR144,11,1)</f>
        <v/>
      </c>
      <c r="M424" s="20" t="str">
        <f>MID(Main!AR144,12,1)</f>
        <v/>
      </c>
      <c r="N424" s="20" t="str">
        <f>MID(Main!AR144,13,1)</f>
        <v/>
      </c>
      <c r="O424" s="20" t="str">
        <f>MID(Main!AR144,14,1)</f>
        <v/>
      </c>
      <c r="P424" s="20" t="str">
        <f>MID(Main!AR144,15,1)</f>
        <v/>
      </c>
      <c r="Q424" s="20" t="str">
        <f>MID(Main!AR144,16,1)</f>
        <v/>
      </c>
      <c r="R424" s="20" t="str">
        <f>MID(Main!AR144,17,1)</f>
        <v/>
      </c>
      <c r="S424" s="20" t="str">
        <f>MID(Main!AR144,18,1)</f>
        <v/>
      </c>
      <c r="T424" s="20" t="str">
        <f>MID(Main!AR144,19,1)</f>
        <v/>
      </c>
      <c r="U424" s="20" t="str">
        <f>MID(Main!AR144,20,1)</f>
        <v/>
      </c>
      <c r="V424" s="20" t="str">
        <f>MID(Main!AR144,21,1)</f>
        <v/>
      </c>
      <c r="W424" s="20" t="str">
        <f>MID(Main!AR144,22,1)</f>
        <v/>
      </c>
      <c r="X424" s="20" t="str">
        <f>MID(Main!AR144,23,1)</f>
        <v/>
      </c>
      <c r="Y424" s="20" t="str">
        <f>MID(Main!AR144,24,1)</f>
        <v/>
      </c>
      <c r="Z424" s="20" t="str">
        <f>MID(Main!AR144,25,1)</f>
        <v/>
      </c>
      <c r="AA424" s="20" t="str">
        <f>MID(Main!AR144,26,1)</f>
        <v/>
      </c>
      <c r="AB424" s="20" t="str">
        <f>MID(Main!AR144,27,1)</f>
        <v/>
      </c>
      <c r="AC424" s="20" t="str">
        <f>MID(Main!AR144,28,1)</f>
        <v/>
      </c>
      <c r="AD424" s="20" t="str">
        <f>MID(Main!AR144,29,1)</f>
        <v/>
      </c>
      <c r="AE424" s="20" t="str">
        <f>MID(Main!AR144,30,1)</f>
        <v/>
      </c>
      <c r="AF424" s="20" t="str">
        <f>MID(Main!AR144,31,1)</f>
        <v/>
      </c>
      <c r="AG424" s="20" t="str">
        <f>MID(Main!AR144,32,1)</f>
        <v/>
      </c>
      <c r="AH424" s="20" t="str">
        <f>MID(Main!AR144,33,1)</f>
        <v/>
      </c>
      <c r="AI424" s="20" t="str">
        <f>MID(Main!AR144,34,1)</f>
        <v/>
      </c>
      <c r="AJ424" s="20" t="str">
        <f>MID(Main!AR144,35,1)</f>
        <v/>
      </c>
      <c r="AK424" s="20" t="str">
        <f>MID(Main!AR144,36,1)</f>
        <v/>
      </c>
      <c r="AL424" s="20" t="str">
        <f>MID(Main!AR144,37,1)</f>
        <v/>
      </c>
      <c r="AM424" s="20" t="str">
        <f>MID(Main!AR144,38,1)</f>
        <v/>
      </c>
      <c r="AN424" s="20" t="str">
        <f>MID(Main!AR144,39,1)</f>
        <v/>
      </c>
      <c r="AO424" s="20" t="str">
        <f>MID(Main!AR144,40,1)</f>
        <v/>
      </c>
      <c r="AP424" s="20" t="str">
        <f>MID(Main!AR144,41,1)</f>
        <v/>
      </c>
      <c r="AQ424" s="20" t="str">
        <f>MID(Main!AR144,42,1)</f>
        <v/>
      </c>
      <c r="AR424" s="196"/>
      <c r="AS424" s="196"/>
      <c r="AT424" s="196"/>
      <c r="AU424" s="196"/>
      <c r="AV424" s="196"/>
      <c r="AW424" s="196"/>
      <c r="AX424" s="196"/>
      <c r="AY424" s="196"/>
      <c r="AZ424" s="196"/>
      <c r="BA424" s="196"/>
      <c r="BB424" s="196"/>
      <c r="BC424" s="196"/>
      <c r="BD424" s="196"/>
      <c r="BE424" s="196"/>
      <c r="BF424" s="196"/>
      <c r="BG424" s="196"/>
      <c r="BH424" s="196"/>
      <c r="BI424" s="199"/>
    </row>
    <row r="425" spans="1:61" s="1" customFormat="1" ht="15" hidden="1" customHeight="1">
      <c r="A425" s="200" t="str">
        <f>IF(AR425="","",SUBTOTAL(103,$AR$8:AR425))</f>
        <v/>
      </c>
      <c r="B425" s="18" t="str">
        <f>MID(Main!AP145,1,1)</f>
        <v xml:space="preserve"> </v>
      </c>
      <c r="C425" s="18" t="str">
        <f>MID(Main!AP145,2,1)</f>
        <v/>
      </c>
      <c r="D425" s="18" t="str">
        <f>MID(Main!AP145,3,1)</f>
        <v/>
      </c>
      <c r="E425" s="18" t="str">
        <f>MID(Main!AP145,4,1)</f>
        <v/>
      </c>
      <c r="F425" s="18" t="str">
        <f>MID(Main!AP145,5,1)</f>
        <v/>
      </c>
      <c r="G425" s="18" t="str">
        <f>MID(Main!AP145,6,1)</f>
        <v/>
      </c>
      <c r="H425" s="18" t="str">
        <f>MID(Main!AP145,7,1)</f>
        <v/>
      </c>
      <c r="I425" s="18" t="str">
        <f>MID(Main!AP145,8,1)</f>
        <v/>
      </c>
      <c r="J425" s="18" t="str">
        <f>MID(Main!AP145,9,1)</f>
        <v/>
      </c>
      <c r="K425" s="18" t="str">
        <f>MID(Main!AP145,10,1)</f>
        <v/>
      </c>
      <c r="L425" s="18" t="str">
        <f>MID(Main!AP145,11,1)</f>
        <v/>
      </c>
      <c r="M425" s="18" t="str">
        <f>MID(Main!AP145,12,1)</f>
        <v/>
      </c>
      <c r="N425" s="18" t="str">
        <f>MID(Main!AP145,13,1)</f>
        <v/>
      </c>
      <c r="O425" s="18" t="str">
        <f>MID(Main!AP145,14,1)</f>
        <v/>
      </c>
      <c r="P425" s="18" t="str">
        <f>MID(Main!AP145,15,1)</f>
        <v/>
      </c>
      <c r="Q425" s="18" t="str">
        <f>MID(Main!AP145,16,1)</f>
        <v/>
      </c>
      <c r="R425" s="18" t="str">
        <f>MID(Main!AP145,17,1)</f>
        <v/>
      </c>
      <c r="S425" s="18" t="str">
        <f>MID(Main!AP145,18,1)</f>
        <v/>
      </c>
      <c r="T425" s="18" t="str">
        <f>MID(Main!AP145,19,1)</f>
        <v/>
      </c>
      <c r="U425" s="18" t="str">
        <f>MID(Main!AP145,20,1)</f>
        <v/>
      </c>
      <c r="V425" s="18" t="str">
        <f>MID(Main!AP145,21,1)</f>
        <v/>
      </c>
      <c r="W425" s="18" t="str">
        <f>MID(Main!AP145,22,1)</f>
        <v/>
      </c>
      <c r="X425" s="18" t="str">
        <f>MID(Main!AP145,23,1)</f>
        <v/>
      </c>
      <c r="Y425" s="18" t="str">
        <f>MID(Main!AP145,24,1)</f>
        <v/>
      </c>
      <c r="Z425" s="18" t="str">
        <f>MID(Main!AP145,25,1)</f>
        <v/>
      </c>
      <c r="AA425" s="18" t="str">
        <f>MID(Main!AP145,26,1)</f>
        <v/>
      </c>
      <c r="AB425" s="18" t="str">
        <f>MID(Main!AP145,27,1)</f>
        <v/>
      </c>
      <c r="AC425" s="18" t="str">
        <f>MID(Main!AP145,28,1)</f>
        <v/>
      </c>
      <c r="AD425" s="18" t="str">
        <f>MID(Main!AP145,29,1)</f>
        <v/>
      </c>
      <c r="AE425" s="18" t="str">
        <f>MID(Main!AP145,30,1)</f>
        <v/>
      </c>
      <c r="AF425" s="18" t="str">
        <f>MID(Main!AP145,31,1)</f>
        <v/>
      </c>
      <c r="AG425" s="18" t="str">
        <f>MID(Main!AP145,32,1)</f>
        <v/>
      </c>
      <c r="AH425" s="18" t="str">
        <f>MID(Main!AP145,33,1)</f>
        <v/>
      </c>
      <c r="AI425" s="18" t="str">
        <f>MID(Main!AP145,34,1)</f>
        <v/>
      </c>
      <c r="AJ425" s="18" t="str">
        <f>MID(Main!AP145,35,1)</f>
        <v/>
      </c>
      <c r="AK425" s="18" t="str">
        <f>MID(Main!AP145,36,1)</f>
        <v/>
      </c>
      <c r="AL425" s="18" t="str">
        <f>MID(Main!AP145,37,1)</f>
        <v/>
      </c>
      <c r="AM425" s="18" t="str">
        <f>MID(Main!AP145,38,1)</f>
        <v/>
      </c>
      <c r="AN425" s="18" t="str">
        <f>MID(Main!AP145,39,1)</f>
        <v/>
      </c>
      <c r="AO425" s="18" t="str">
        <f>MID(Main!AP145,40,1)</f>
        <v/>
      </c>
      <c r="AP425" s="18" t="str">
        <f>MID(Main!AP145,41,1)</f>
        <v/>
      </c>
      <c r="AQ425" s="18" t="str">
        <f>MID(Main!AP145,42,1)</f>
        <v/>
      </c>
      <c r="AR425" s="194" t="str">
        <f>IF(Main!W145="","",Main!W145)</f>
        <v/>
      </c>
      <c r="AS425" s="194" t="str">
        <f>IF(Main!X145="","",Main!X145)</f>
        <v/>
      </c>
      <c r="AT425" s="194" t="str">
        <f>IF(Main!Y145="","",Main!Y145)</f>
        <v/>
      </c>
      <c r="AU425" s="194" t="str">
        <f>IF(Main!Z145="","",Main!Z145)</f>
        <v/>
      </c>
      <c r="AV425" s="194" t="str">
        <f>IF(Main!AA145="","",Main!AA145)</f>
        <v/>
      </c>
      <c r="AW425" s="194" t="str">
        <f>IF(Main!AB145="","",Main!AB145)</f>
        <v/>
      </c>
      <c r="AX425" s="194" t="str">
        <f>IF(Main!AC145="","",Main!AC145)</f>
        <v/>
      </c>
      <c r="AY425" s="194" t="str">
        <f>IF(Main!AD145="","",Main!AD145)</f>
        <v/>
      </c>
      <c r="AZ425" s="194" t="str">
        <f>IF(Main!AE145="","",Main!AE145)</f>
        <v/>
      </c>
      <c r="BA425" s="194" t="str">
        <f>IF(Main!AF145="","",Main!AF145)</f>
        <v/>
      </c>
      <c r="BB425" s="194" t="str">
        <f>IF(Main!AG145="","",Main!AG145)</f>
        <v/>
      </c>
      <c r="BC425" s="194" t="str">
        <f>IF(Main!AH145="","",Main!AH145)</f>
        <v/>
      </c>
      <c r="BD425" s="194" t="str">
        <f>IF(Main!AI145="","",Main!AI145)</f>
        <v/>
      </c>
      <c r="BE425" s="194" t="str">
        <f>IF(Main!AJ145="","",Main!AJ145)</f>
        <v/>
      </c>
      <c r="BF425" s="194" t="str">
        <f>IF(Main!AK145="","",Main!AK145)</f>
        <v/>
      </c>
      <c r="BG425" s="194" t="str">
        <f>IF(Main!AL145="","",Main!AL145)</f>
        <v/>
      </c>
      <c r="BH425" s="194" t="str">
        <f>IF(Main!AM145="","",Main!AM145)</f>
        <v/>
      </c>
      <c r="BI425" s="197" t="str">
        <f>IF(Main!AN145="","",Main!AN145)</f>
        <v/>
      </c>
    </row>
    <row r="426" spans="1:61" s="1" customFormat="1" ht="15" hidden="1" customHeight="1">
      <c r="A426" s="201"/>
      <c r="B426" s="19" t="str">
        <f>MID(Main!AQ145,1,1)</f>
        <v>0</v>
      </c>
      <c r="C426" s="19" t="str">
        <f>MID(Main!AQ145,2,1)</f>
        <v xml:space="preserve"> </v>
      </c>
      <c r="D426" s="19" t="str">
        <f>MID(Main!AQ145,3,1)</f>
        <v/>
      </c>
      <c r="E426" s="19" t="str">
        <f>MID(Main!AQ145,4,1)</f>
        <v/>
      </c>
      <c r="F426" s="19" t="str">
        <f>MID(Main!AQ145,5,1)</f>
        <v/>
      </c>
      <c r="G426" s="19" t="str">
        <f>MID(Main!AQ145,6,1)</f>
        <v/>
      </c>
      <c r="H426" s="19" t="str">
        <f>MID(Main!AQ145,7,1)</f>
        <v/>
      </c>
      <c r="I426" s="19" t="str">
        <f>MID(Main!AQ145,8,1)</f>
        <v/>
      </c>
      <c r="J426" s="19" t="str">
        <f>MID(Main!AQ145,9,1)</f>
        <v/>
      </c>
      <c r="K426" s="19" t="str">
        <f>MID(Main!AQ145,10,1)</f>
        <v/>
      </c>
      <c r="L426" s="19" t="str">
        <f>MID(Main!AQ145,11,1)</f>
        <v/>
      </c>
      <c r="M426" s="19" t="str">
        <f>MID(Main!AQ145,12,1)</f>
        <v/>
      </c>
      <c r="N426" s="19" t="str">
        <f>MID(Main!AQ145,13,1)</f>
        <v/>
      </c>
      <c r="O426" s="19" t="str">
        <f>MID(Main!AQ145,14,1)</f>
        <v/>
      </c>
      <c r="P426" s="19" t="str">
        <f>MID(Main!AQ145,15,1)</f>
        <v/>
      </c>
      <c r="Q426" s="19" t="str">
        <f>MID(Main!AQ145,16,1)</f>
        <v/>
      </c>
      <c r="R426" s="19" t="str">
        <f>MID(Main!AQ145,17,1)</f>
        <v/>
      </c>
      <c r="S426" s="19" t="str">
        <f>MID(Main!AQ145,18,1)</f>
        <v/>
      </c>
      <c r="T426" s="19" t="str">
        <f>MID(Main!AQ145,19,1)</f>
        <v/>
      </c>
      <c r="U426" s="19" t="str">
        <f>MID(Main!AQ145,20,1)</f>
        <v/>
      </c>
      <c r="V426" s="19" t="str">
        <f>MID(Main!AQ145,21,1)</f>
        <v/>
      </c>
      <c r="W426" s="19" t="str">
        <f>MID(Main!AQ145,22,1)</f>
        <v/>
      </c>
      <c r="X426" s="19" t="str">
        <f>MID(Main!AQ145,23,1)</f>
        <v/>
      </c>
      <c r="Y426" s="19" t="str">
        <f>MID(Main!AQ145,24,1)</f>
        <v/>
      </c>
      <c r="Z426" s="19" t="str">
        <f>MID(Main!AQ145,25,1)</f>
        <v/>
      </c>
      <c r="AA426" s="19" t="str">
        <f>MID(Main!AQ145,26,1)</f>
        <v/>
      </c>
      <c r="AB426" s="19" t="str">
        <f>MID(Main!AQ145,27,1)</f>
        <v/>
      </c>
      <c r="AC426" s="19" t="str">
        <f>MID(Main!AQ145,28,1)</f>
        <v/>
      </c>
      <c r="AD426" s="19" t="str">
        <f>MID(Main!AQ145,29,1)</f>
        <v/>
      </c>
      <c r="AE426" s="19" t="str">
        <f>MID(Main!AQ145,30,1)</f>
        <v/>
      </c>
      <c r="AF426" s="19" t="str">
        <f>MID(Main!AQ145,31,1)</f>
        <v/>
      </c>
      <c r="AG426" s="19" t="str">
        <f>MID(Main!AQ145,32,1)</f>
        <v/>
      </c>
      <c r="AH426" s="19" t="str">
        <f>MID(Main!AQ145,33,1)</f>
        <v/>
      </c>
      <c r="AI426" s="19" t="str">
        <f>MID(Main!AQ145,34,1)</f>
        <v/>
      </c>
      <c r="AJ426" s="19" t="str">
        <f>MID(Main!AQ145,35,1)</f>
        <v/>
      </c>
      <c r="AK426" s="19" t="str">
        <f>MID(Main!AQ145,36,1)</f>
        <v/>
      </c>
      <c r="AL426" s="19" t="str">
        <f>MID(Main!AQ145,37,1)</f>
        <v/>
      </c>
      <c r="AM426" s="19" t="str">
        <f>MID(Main!AQ145,38,1)</f>
        <v/>
      </c>
      <c r="AN426" s="19" t="str">
        <f>MID(Main!AQ145,39,1)</f>
        <v/>
      </c>
      <c r="AO426" s="19" t="str">
        <f>MID(Main!AQ145,40,1)</f>
        <v/>
      </c>
      <c r="AP426" s="19" t="str">
        <f>MID(Main!AQ145,41,1)</f>
        <v/>
      </c>
      <c r="AQ426" s="19" t="str">
        <f>MID(Main!AQ145,42,1)</f>
        <v/>
      </c>
      <c r="AR426" s="195"/>
      <c r="AS426" s="195"/>
      <c r="AT426" s="195"/>
      <c r="AU426" s="195"/>
      <c r="AV426" s="195"/>
      <c r="AW426" s="195"/>
      <c r="AX426" s="195"/>
      <c r="AY426" s="195"/>
      <c r="AZ426" s="195"/>
      <c r="BA426" s="195"/>
      <c r="BB426" s="195"/>
      <c r="BC426" s="195"/>
      <c r="BD426" s="195"/>
      <c r="BE426" s="195"/>
      <c r="BF426" s="195"/>
      <c r="BG426" s="195"/>
      <c r="BH426" s="195"/>
      <c r="BI426" s="198"/>
    </row>
    <row r="427" spans="1:61" s="1" customFormat="1" ht="15" hidden="1" customHeight="1">
      <c r="A427" s="202"/>
      <c r="B427" s="20" t="str">
        <f>MID(Main!AR145,1,1)</f>
        <v>0</v>
      </c>
      <c r="C427" s="20" t="str">
        <f>MID(Main!AR145,2,1)</f>
        <v xml:space="preserve"> </v>
      </c>
      <c r="D427" s="20" t="str">
        <f>MID(Main!AR145,3,1)</f>
        <v/>
      </c>
      <c r="E427" s="20" t="str">
        <f>MID(Main!AR145,4,1)</f>
        <v/>
      </c>
      <c r="F427" s="20" t="str">
        <f>MID(Main!AR145,5,1)</f>
        <v/>
      </c>
      <c r="G427" s="20" t="str">
        <f>MID(Main!AR145,6,1)</f>
        <v/>
      </c>
      <c r="H427" s="20" t="str">
        <f>MID(Main!AR145,7,1)</f>
        <v/>
      </c>
      <c r="I427" s="20" t="str">
        <f>MID(Main!AR145,8,1)</f>
        <v/>
      </c>
      <c r="J427" s="20" t="str">
        <f>MID(Main!AR145,9,1)</f>
        <v/>
      </c>
      <c r="K427" s="20" t="str">
        <f>MID(Main!AR145,10,1)</f>
        <v/>
      </c>
      <c r="L427" s="20" t="str">
        <f>MID(Main!AR145,11,1)</f>
        <v/>
      </c>
      <c r="M427" s="20" t="str">
        <f>MID(Main!AR145,12,1)</f>
        <v/>
      </c>
      <c r="N427" s="20" t="str">
        <f>MID(Main!AR145,13,1)</f>
        <v/>
      </c>
      <c r="O427" s="20" t="str">
        <f>MID(Main!AR145,14,1)</f>
        <v/>
      </c>
      <c r="P427" s="20" t="str">
        <f>MID(Main!AR145,15,1)</f>
        <v/>
      </c>
      <c r="Q427" s="20" t="str">
        <f>MID(Main!AR145,16,1)</f>
        <v/>
      </c>
      <c r="R427" s="20" t="str">
        <f>MID(Main!AR145,17,1)</f>
        <v/>
      </c>
      <c r="S427" s="20" t="str">
        <f>MID(Main!AR145,18,1)</f>
        <v/>
      </c>
      <c r="T427" s="20" t="str">
        <f>MID(Main!AR145,19,1)</f>
        <v/>
      </c>
      <c r="U427" s="20" t="str">
        <f>MID(Main!AR145,20,1)</f>
        <v/>
      </c>
      <c r="V427" s="20" t="str">
        <f>MID(Main!AR145,21,1)</f>
        <v/>
      </c>
      <c r="W427" s="20" t="str">
        <f>MID(Main!AR145,22,1)</f>
        <v/>
      </c>
      <c r="X427" s="20" t="str">
        <f>MID(Main!AR145,23,1)</f>
        <v/>
      </c>
      <c r="Y427" s="20" t="str">
        <f>MID(Main!AR145,24,1)</f>
        <v/>
      </c>
      <c r="Z427" s="20" t="str">
        <f>MID(Main!AR145,25,1)</f>
        <v/>
      </c>
      <c r="AA427" s="20" t="str">
        <f>MID(Main!AR145,26,1)</f>
        <v/>
      </c>
      <c r="AB427" s="20" t="str">
        <f>MID(Main!AR145,27,1)</f>
        <v/>
      </c>
      <c r="AC427" s="20" t="str">
        <f>MID(Main!AR145,28,1)</f>
        <v/>
      </c>
      <c r="AD427" s="20" t="str">
        <f>MID(Main!AR145,29,1)</f>
        <v/>
      </c>
      <c r="AE427" s="20" t="str">
        <f>MID(Main!AR145,30,1)</f>
        <v/>
      </c>
      <c r="AF427" s="20" t="str">
        <f>MID(Main!AR145,31,1)</f>
        <v/>
      </c>
      <c r="AG427" s="20" t="str">
        <f>MID(Main!AR145,32,1)</f>
        <v/>
      </c>
      <c r="AH427" s="20" t="str">
        <f>MID(Main!AR145,33,1)</f>
        <v/>
      </c>
      <c r="AI427" s="20" t="str">
        <f>MID(Main!AR145,34,1)</f>
        <v/>
      </c>
      <c r="AJ427" s="20" t="str">
        <f>MID(Main!AR145,35,1)</f>
        <v/>
      </c>
      <c r="AK427" s="20" t="str">
        <f>MID(Main!AR145,36,1)</f>
        <v/>
      </c>
      <c r="AL427" s="20" t="str">
        <f>MID(Main!AR145,37,1)</f>
        <v/>
      </c>
      <c r="AM427" s="20" t="str">
        <f>MID(Main!AR145,38,1)</f>
        <v/>
      </c>
      <c r="AN427" s="20" t="str">
        <f>MID(Main!AR145,39,1)</f>
        <v/>
      </c>
      <c r="AO427" s="20" t="str">
        <f>MID(Main!AR145,40,1)</f>
        <v/>
      </c>
      <c r="AP427" s="20" t="str">
        <f>MID(Main!AR145,41,1)</f>
        <v/>
      </c>
      <c r="AQ427" s="20" t="str">
        <f>MID(Main!AR145,42,1)</f>
        <v/>
      </c>
      <c r="AR427" s="196"/>
      <c r="AS427" s="196"/>
      <c r="AT427" s="196"/>
      <c r="AU427" s="196"/>
      <c r="AV427" s="196"/>
      <c r="AW427" s="196"/>
      <c r="AX427" s="196"/>
      <c r="AY427" s="196"/>
      <c r="AZ427" s="196"/>
      <c r="BA427" s="196"/>
      <c r="BB427" s="196"/>
      <c r="BC427" s="196"/>
      <c r="BD427" s="196"/>
      <c r="BE427" s="196"/>
      <c r="BF427" s="196"/>
      <c r="BG427" s="196"/>
      <c r="BH427" s="196"/>
      <c r="BI427" s="199"/>
    </row>
    <row r="428" spans="1:61" s="1" customFormat="1" ht="15" hidden="1" customHeight="1">
      <c r="A428" s="200" t="str">
        <f>IF(AR428="","",SUBTOTAL(103,$AR$8:AR428))</f>
        <v/>
      </c>
      <c r="B428" s="18" t="str">
        <f>MID(Main!AP146,1,1)</f>
        <v xml:space="preserve"> </v>
      </c>
      <c r="C428" s="18" t="str">
        <f>MID(Main!AP146,2,1)</f>
        <v/>
      </c>
      <c r="D428" s="18" t="str">
        <f>MID(Main!AP146,3,1)</f>
        <v/>
      </c>
      <c r="E428" s="18" t="str">
        <f>MID(Main!AP146,4,1)</f>
        <v/>
      </c>
      <c r="F428" s="18" t="str">
        <f>MID(Main!AP146,5,1)</f>
        <v/>
      </c>
      <c r="G428" s="18" t="str">
        <f>MID(Main!AP146,6,1)</f>
        <v/>
      </c>
      <c r="H428" s="18" t="str">
        <f>MID(Main!AP146,7,1)</f>
        <v/>
      </c>
      <c r="I428" s="18" t="str">
        <f>MID(Main!AP146,8,1)</f>
        <v/>
      </c>
      <c r="J428" s="18" t="str">
        <f>MID(Main!AP146,9,1)</f>
        <v/>
      </c>
      <c r="K428" s="18" t="str">
        <f>MID(Main!AP146,10,1)</f>
        <v/>
      </c>
      <c r="L428" s="18" t="str">
        <f>MID(Main!AP146,11,1)</f>
        <v/>
      </c>
      <c r="M428" s="18" t="str">
        <f>MID(Main!AP146,12,1)</f>
        <v/>
      </c>
      <c r="N428" s="18" t="str">
        <f>MID(Main!AP146,13,1)</f>
        <v/>
      </c>
      <c r="O428" s="18" t="str">
        <f>MID(Main!AP146,14,1)</f>
        <v/>
      </c>
      <c r="P428" s="18" t="str">
        <f>MID(Main!AP146,15,1)</f>
        <v/>
      </c>
      <c r="Q428" s="18" t="str">
        <f>MID(Main!AP146,16,1)</f>
        <v/>
      </c>
      <c r="R428" s="18" t="str">
        <f>MID(Main!AP146,17,1)</f>
        <v/>
      </c>
      <c r="S428" s="18" t="str">
        <f>MID(Main!AP146,18,1)</f>
        <v/>
      </c>
      <c r="T428" s="18" t="str">
        <f>MID(Main!AP146,19,1)</f>
        <v/>
      </c>
      <c r="U428" s="18" t="str">
        <f>MID(Main!AP146,20,1)</f>
        <v/>
      </c>
      <c r="V428" s="18" t="str">
        <f>MID(Main!AP146,21,1)</f>
        <v/>
      </c>
      <c r="W428" s="18" t="str">
        <f>MID(Main!AP146,22,1)</f>
        <v/>
      </c>
      <c r="X428" s="18" t="str">
        <f>MID(Main!AP146,23,1)</f>
        <v/>
      </c>
      <c r="Y428" s="18" t="str">
        <f>MID(Main!AP146,24,1)</f>
        <v/>
      </c>
      <c r="Z428" s="18" t="str">
        <f>MID(Main!AP146,25,1)</f>
        <v/>
      </c>
      <c r="AA428" s="18" t="str">
        <f>MID(Main!AP146,26,1)</f>
        <v/>
      </c>
      <c r="AB428" s="18" t="str">
        <f>MID(Main!AP146,27,1)</f>
        <v/>
      </c>
      <c r="AC428" s="18" t="str">
        <f>MID(Main!AP146,28,1)</f>
        <v/>
      </c>
      <c r="AD428" s="18" t="str">
        <f>MID(Main!AP146,29,1)</f>
        <v/>
      </c>
      <c r="AE428" s="18" t="str">
        <f>MID(Main!AP146,30,1)</f>
        <v/>
      </c>
      <c r="AF428" s="18" t="str">
        <f>MID(Main!AP146,31,1)</f>
        <v/>
      </c>
      <c r="AG428" s="18" t="str">
        <f>MID(Main!AP146,32,1)</f>
        <v/>
      </c>
      <c r="AH428" s="18" t="str">
        <f>MID(Main!AP146,33,1)</f>
        <v/>
      </c>
      <c r="AI428" s="18" t="str">
        <f>MID(Main!AP146,34,1)</f>
        <v/>
      </c>
      <c r="AJ428" s="18" t="str">
        <f>MID(Main!AP146,35,1)</f>
        <v/>
      </c>
      <c r="AK428" s="18" t="str">
        <f>MID(Main!AP146,36,1)</f>
        <v/>
      </c>
      <c r="AL428" s="18" t="str">
        <f>MID(Main!AP146,37,1)</f>
        <v/>
      </c>
      <c r="AM428" s="18" t="str">
        <f>MID(Main!AP146,38,1)</f>
        <v/>
      </c>
      <c r="AN428" s="18" t="str">
        <f>MID(Main!AP146,39,1)</f>
        <v/>
      </c>
      <c r="AO428" s="18" t="str">
        <f>MID(Main!AP146,40,1)</f>
        <v/>
      </c>
      <c r="AP428" s="18" t="str">
        <f>MID(Main!AP146,41,1)</f>
        <v/>
      </c>
      <c r="AQ428" s="18" t="str">
        <f>MID(Main!AP146,42,1)</f>
        <v/>
      </c>
      <c r="AR428" s="194" t="str">
        <f>IF(Main!W146="","",Main!W146)</f>
        <v/>
      </c>
      <c r="AS428" s="194" t="str">
        <f>IF(Main!X146="","",Main!X146)</f>
        <v/>
      </c>
      <c r="AT428" s="194" t="str">
        <f>IF(Main!Y146="","",Main!Y146)</f>
        <v/>
      </c>
      <c r="AU428" s="194" t="str">
        <f>IF(Main!Z146="","",Main!Z146)</f>
        <v/>
      </c>
      <c r="AV428" s="194" t="str">
        <f>IF(Main!AA146="","",Main!AA146)</f>
        <v/>
      </c>
      <c r="AW428" s="194" t="str">
        <f>IF(Main!AB146="","",Main!AB146)</f>
        <v/>
      </c>
      <c r="AX428" s="194" t="str">
        <f>IF(Main!AC146="","",Main!AC146)</f>
        <v/>
      </c>
      <c r="AY428" s="194" t="str">
        <f>IF(Main!AD146="","",Main!AD146)</f>
        <v/>
      </c>
      <c r="AZ428" s="194" t="str">
        <f>IF(Main!AE146="","",Main!AE146)</f>
        <v/>
      </c>
      <c r="BA428" s="194" t="str">
        <f>IF(Main!AF146="","",Main!AF146)</f>
        <v/>
      </c>
      <c r="BB428" s="194" t="str">
        <f>IF(Main!AG146="","",Main!AG146)</f>
        <v/>
      </c>
      <c r="BC428" s="194" t="str">
        <f>IF(Main!AH146="","",Main!AH146)</f>
        <v/>
      </c>
      <c r="BD428" s="194" t="str">
        <f>IF(Main!AI146="","",Main!AI146)</f>
        <v/>
      </c>
      <c r="BE428" s="194" t="str">
        <f>IF(Main!AJ146="","",Main!AJ146)</f>
        <v/>
      </c>
      <c r="BF428" s="194" t="str">
        <f>IF(Main!AK146="","",Main!AK146)</f>
        <v/>
      </c>
      <c r="BG428" s="194" t="str">
        <f>IF(Main!AL146="","",Main!AL146)</f>
        <v/>
      </c>
      <c r="BH428" s="194" t="str">
        <f>IF(Main!AM146="","",Main!AM146)</f>
        <v/>
      </c>
      <c r="BI428" s="197" t="str">
        <f>IF(Main!AN146="","",Main!AN146)</f>
        <v/>
      </c>
    </row>
    <row r="429" spans="1:61" s="1" customFormat="1" ht="15" hidden="1" customHeight="1">
      <c r="A429" s="201"/>
      <c r="B429" s="19" t="str">
        <f>MID(Main!AQ146,1,1)</f>
        <v>0</v>
      </c>
      <c r="C429" s="19" t="str">
        <f>MID(Main!AQ146,2,1)</f>
        <v xml:space="preserve"> </v>
      </c>
      <c r="D429" s="19" t="str">
        <f>MID(Main!AQ146,3,1)</f>
        <v/>
      </c>
      <c r="E429" s="19" t="str">
        <f>MID(Main!AQ146,4,1)</f>
        <v/>
      </c>
      <c r="F429" s="19" t="str">
        <f>MID(Main!AQ146,5,1)</f>
        <v/>
      </c>
      <c r="G429" s="19" t="str">
        <f>MID(Main!AQ146,6,1)</f>
        <v/>
      </c>
      <c r="H429" s="19" t="str">
        <f>MID(Main!AQ146,7,1)</f>
        <v/>
      </c>
      <c r="I429" s="19" t="str">
        <f>MID(Main!AQ146,8,1)</f>
        <v/>
      </c>
      <c r="J429" s="19" t="str">
        <f>MID(Main!AQ146,9,1)</f>
        <v/>
      </c>
      <c r="K429" s="19" t="str">
        <f>MID(Main!AQ146,10,1)</f>
        <v/>
      </c>
      <c r="L429" s="19" t="str">
        <f>MID(Main!AQ146,11,1)</f>
        <v/>
      </c>
      <c r="M429" s="19" t="str">
        <f>MID(Main!AQ146,12,1)</f>
        <v/>
      </c>
      <c r="N429" s="19" t="str">
        <f>MID(Main!AQ146,13,1)</f>
        <v/>
      </c>
      <c r="O429" s="19" t="str">
        <f>MID(Main!AQ146,14,1)</f>
        <v/>
      </c>
      <c r="P429" s="19" t="str">
        <f>MID(Main!AQ146,15,1)</f>
        <v/>
      </c>
      <c r="Q429" s="19" t="str">
        <f>MID(Main!AQ146,16,1)</f>
        <v/>
      </c>
      <c r="R429" s="19" t="str">
        <f>MID(Main!AQ146,17,1)</f>
        <v/>
      </c>
      <c r="S429" s="19" t="str">
        <f>MID(Main!AQ146,18,1)</f>
        <v/>
      </c>
      <c r="T429" s="19" t="str">
        <f>MID(Main!AQ146,19,1)</f>
        <v/>
      </c>
      <c r="U429" s="19" t="str">
        <f>MID(Main!AQ146,20,1)</f>
        <v/>
      </c>
      <c r="V429" s="19" t="str">
        <f>MID(Main!AQ146,21,1)</f>
        <v/>
      </c>
      <c r="W429" s="19" t="str">
        <f>MID(Main!AQ146,22,1)</f>
        <v/>
      </c>
      <c r="X429" s="19" t="str">
        <f>MID(Main!AQ146,23,1)</f>
        <v/>
      </c>
      <c r="Y429" s="19" t="str">
        <f>MID(Main!AQ146,24,1)</f>
        <v/>
      </c>
      <c r="Z429" s="19" t="str">
        <f>MID(Main!AQ146,25,1)</f>
        <v/>
      </c>
      <c r="AA429" s="19" t="str">
        <f>MID(Main!AQ146,26,1)</f>
        <v/>
      </c>
      <c r="AB429" s="19" t="str">
        <f>MID(Main!AQ146,27,1)</f>
        <v/>
      </c>
      <c r="AC429" s="19" t="str">
        <f>MID(Main!AQ146,28,1)</f>
        <v/>
      </c>
      <c r="AD429" s="19" t="str">
        <f>MID(Main!AQ146,29,1)</f>
        <v/>
      </c>
      <c r="AE429" s="19" t="str">
        <f>MID(Main!AQ146,30,1)</f>
        <v/>
      </c>
      <c r="AF429" s="19" t="str">
        <f>MID(Main!AQ146,31,1)</f>
        <v/>
      </c>
      <c r="AG429" s="19" t="str">
        <f>MID(Main!AQ146,32,1)</f>
        <v/>
      </c>
      <c r="AH429" s="19" t="str">
        <f>MID(Main!AQ146,33,1)</f>
        <v/>
      </c>
      <c r="AI429" s="19" t="str">
        <f>MID(Main!AQ146,34,1)</f>
        <v/>
      </c>
      <c r="AJ429" s="19" t="str">
        <f>MID(Main!AQ146,35,1)</f>
        <v/>
      </c>
      <c r="AK429" s="19" t="str">
        <f>MID(Main!AQ146,36,1)</f>
        <v/>
      </c>
      <c r="AL429" s="19" t="str">
        <f>MID(Main!AQ146,37,1)</f>
        <v/>
      </c>
      <c r="AM429" s="19" t="str">
        <f>MID(Main!AQ146,38,1)</f>
        <v/>
      </c>
      <c r="AN429" s="19" t="str">
        <f>MID(Main!AQ146,39,1)</f>
        <v/>
      </c>
      <c r="AO429" s="19" t="str">
        <f>MID(Main!AQ146,40,1)</f>
        <v/>
      </c>
      <c r="AP429" s="19" t="str">
        <f>MID(Main!AQ146,41,1)</f>
        <v/>
      </c>
      <c r="AQ429" s="19" t="str">
        <f>MID(Main!AQ146,42,1)</f>
        <v/>
      </c>
      <c r="AR429" s="195"/>
      <c r="AS429" s="195"/>
      <c r="AT429" s="195"/>
      <c r="AU429" s="195"/>
      <c r="AV429" s="195"/>
      <c r="AW429" s="195"/>
      <c r="AX429" s="195"/>
      <c r="AY429" s="195"/>
      <c r="AZ429" s="195"/>
      <c r="BA429" s="195"/>
      <c r="BB429" s="195"/>
      <c r="BC429" s="195"/>
      <c r="BD429" s="195"/>
      <c r="BE429" s="195"/>
      <c r="BF429" s="195"/>
      <c r="BG429" s="195"/>
      <c r="BH429" s="195"/>
      <c r="BI429" s="198"/>
    </row>
    <row r="430" spans="1:61" s="1" customFormat="1" ht="15" hidden="1" customHeight="1">
      <c r="A430" s="202"/>
      <c r="B430" s="20" t="str">
        <f>MID(Main!AR146,1,1)</f>
        <v>0</v>
      </c>
      <c r="C430" s="20" t="str">
        <f>MID(Main!AR146,2,1)</f>
        <v xml:space="preserve"> </v>
      </c>
      <c r="D430" s="20" t="str">
        <f>MID(Main!AR146,3,1)</f>
        <v/>
      </c>
      <c r="E430" s="20" t="str">
        <f>MID(Main!AR146,4,1)</f>
        <v/>
      </c>
      <c r="F430" s="20" t="str">
        <f>MID(Main!AR146,5,1)</f>
        <v/>
      </c>
      <c r="G430" s="20" t="str">
        <f>MID(Main!AR146,6,1)</f>
        <v/>
      </c>
      <c r="H430" s="20" t="str">
        <f>MID(Main!AR146,7,1)</f>
        <v/>
      </c>
      <c r="I430" s="20" t="str">
        <f>MID(Main!AR146,8,1)</f>
        <v/>
      </c>
      <c r="J430" s="20" t="str">
        <f>MID(Main!AR146,9,1)</f>
        <v/>
      </c>
      <c r="K430" s="20" t="str">
        <f>MID(Main!AR146,10,1)</f>
        <v/>
      </c>
      <c r="L430" s="20" t="str">
        <f>MID(Main!AR146,11,1)</f>
        <v/>
      </c>
      <c r="M430" s="20" t="str">
        <f>MID(Main!AR146,12,1)</f>
        <v/>
      </c>
      <c r="N430" s="20" t="str">
        <f>MID(Main!AR146,13,1)</f>
        <v/>
      </c>
      <c r="O430" s="20" t="str">
        <f>MID(Main!AR146,14,1)</f>
        <v/>
      </c>
      <c r="P430" s="20" t="str">
        <f>MID(Main!AR146,15,1)</f>
        <v/>
      </c>
      <c r="Q430" s="20" t="str">
        <f>MID(Main!AR146,16,1)</f>
        <v/>
      </c>
      <c r="R430" s="20" t="str">
        <f>MID(Main!AR146,17,1)</f>
        <v/>
      </c>
      <c r="S430" s="20" t="str">
        <f>MID(Main!AR146,18,1)</f>
        <v/>
      </c>
      <c r="T430" s="20" t="str">
        <f>MID(Main!AR146,19,1)</f>
        <v/>
      </c>
      <c r="U430" s="20" t="str">
        <f>MID(Main!AR146,20,1)</f>
        <v/>
      </c>
      <c r="V430" s="20" t="str">
        <f>MID(Main!AR146,21,1)</f>
        <v/>
      </c>
      <c r="W430" s="20" t="str">
        <f>MID(Main!AR146,22,1)</f>
        <v/>
      </c>
      <c r="X430" s="20" t="str">
        <f>MID(Main!AR146,23,1)</f>
        <v/>
      </c>
      <c r="Y430" s="20" t="str">
        <f>MID(Main!AR146,24,1)</f>
        <v/>
      </c>
      <c r="Z430" s="20" t="str">
        <f>MID(Main!AR146,25,1)</f>
        <v/>
      </c>
      <c r="AA430" s="20" t="str">
        <f>MID(Main!AR146,26,1)</f>
        <v/>
      </c>
      <c r="AB430" s="20" t="str">
        <f>MID(Main!AR146,27,1)</f>
        <v/>
      </c>
      <c r="AC430" s="20" t="str">
        <f>MID(Main!AR146,28,1)</f>
        <v/>
      </c>
      <c r="AD430" s="20" t="str">
        <f>MID(Main!AR146,29,1)</f>
        <v/>
      </c>
      <c r="AE430" s="20" t="str">
        <f>MID(Main!AR146,30,1)</f>
        <v/>
      </c>
      <c r="AF430" s="20" t="str">
        <f>MID(Main!AR146,31,1)</f>
        <v/>
      </c>
      <c r="AG430" s="20" t="str">
        <f>MID(Main!AR146,32,1)</f>
        <v/>
      </c>
      <c r="AH430" s="20" t="str">
        <f>MID(Main!AR146,33,1)</f>
        <v/>
      </c>
      <c r="AI430" s="20" t="str">
        <f>MID(Main!AR146,34,1)</f>
        <v/>
      </c>
      <c r="AJ430" s="20" t="str">
        <f>MID(Main!AR146,35,1)</f>
        <v/>
      </c>
      <c r="AK430" s="20" t="str">
        <f>MID(Main!AR146,36,1)</f>
        <v/>
      </c>
      <c r="AL430" s="20" t="str">
        <f>MID(Main!AR146,37,1)</f>
        <v/>
      </c>
      <c r="AM430" s="20" t="str">
        <f>MID(Main!AR146,38,1)</f>
        <v/>
      </c>
      <c r="AN430" s="20" t="str">
        <f>MID(Main!AR146,39,1)</f>
        <v/>
      </c>
      <c r="AO430" s="20" t="str">
        <f>MID(Main!AR146,40,1)</f>
        <v/>
      </c>
      <c r="AP430" s="20" t="str">
        <f>MID(Main!AR146,41,1)</f>
        <v/>
      </c>
      <c r="AQ430" s="20" t="str">
        <f>MID(Main!AR146,42,1)</f>
        <v/>
      </c>
      <c r="AR430" s="196"/>
      <c r="AS430" s="196"/>
      <c r="AT430" s="196"/>
      <c r="AU430" s="196"/>
      <c r="AV430" s="196"/>
      <c r="AW430" s="196"/>
      <c r="AX430" s="196"/>
      <c r="AY430" s="196"/>
      <c r="AZ430" s="196"/>
      <c r="BA430" s="196"/>
      <c r="BB430" s="196"/>
      <c r="BC430" s="196"/>
      <c r="BD430" s="196"/>
      <c r="BE430" s="196"/>
      <c r="BF430" s="196"/>
      <c r="BG430" s="196"/>
      <c r="BH430" s="196"/>
      <c r="BI430" s="199"/>
    </row>
    <row r="431" spans="1:61" s="1" customFormat="1" ht="15" hidden="1" customHeight="1">
      <c r="A431" s="200" t="str">
        <f>IF(AR431="","",SUBTOTAL(103,$AR$8:AR431))</f>
        <v/>
      </c>
      <c r="B431" s="18" t="str">
        <f>MID(Main!AP147,1,1)</f>
        <v xml:space="preserve"> </v>
      </c>
      <c r="C431" s="18" t="str">
        <f>MID(Main!AP147,2,1)</f>
        <v/>
      </c>
      <c r="D431" s="18" t="str">
        <f>MID(Main!AP147,3,1)</f>
        <v/>
      </c>
      <c r="E431" s="18" t="str">
        <f>MID(Main!AP147,4,1)</f>
        <v/>
      </c>
      <c r="F431" s="18" t="str">
        <f>MID(Main!AP147,5,1)</f>
        <v/>
      </c>
      <c r="G431" s="18" t="str">
        <f>MID(Main!AP147,6,1)</f>
        <v/>
      </c>
      <c r="H431" s="18" t="str">
        <f>MID(Main!AP147,7,1)</f>
        <v/>
      </c>
      <c r="I431" s="18" t="str">
        <f>MID(Main!AP147,8,1)</f>
        <v/>
      </c>
      <c r="J431" s="18" t="str">
        <f>MID(Main!AP147,9,1)</f>
        <v/>
      </c>
      <c r="K431" s="18" t="str">
        <f>MID(Main!AP147,10,1)</f>
        <v/>
      </c>
      <c r="L431" s="18" t="str">
        <f>MID(Main!AP147,11,1)</f>
        <v/>
      </c>
      <c r="M431" s="18" t="str">
        <f>MID(Main!AP147,12,1)</f>
        <v/>
      </c>
      <c r="N431" s="18" t="str">
        <f>MID(Main!AP147,13,1)</f>
        <v/>
      </c>
      <c r="O431" s="18" t="str">
        <f>MID(Main!AP147,14,1)</f>
        <v/>
      </c>
      <c r="P431" s="18" t="str">
        <f>MID(Main!AP147,15,1)</f>
        <v/>
      </c>
      <c r="Q431" s="18" t="str">
        <f>MID(Main!AP147,16,1)</f>
        <v/>
      </c>
      <c r="R431" s="18" t="str">
        <f>MID(Main!AP147,17,1)</f>
        <v/>
      </c>
      <c r="S431" s="18" t="str">
        <f>MID(Main!AP147,18,1)</f>
        <v/>
      </c>
      <c r="T431" s="18" t="str">
        <f>MID(Main!AP147,19,1)</f>
        <v/>
      </c>
      <c r="U431" s="18" t="str">
        <f>MID(Main!AP147,20,1)</f>
        <v/>
      </c>
      <c r="V431" s="18" t="str">
        <f>MID(Main!AP147,21,1)</f>
        <v/>
      </c>
      <c r="W431" s="18" t="str">
        <f>MID(Main!AP147,22,1)</f>
        <v/>
      </c>
      <c r="X431" s="18" t="str">
        <f>MID(Main!AP147,23,1)</f>
        <v/>
      </c>
      <c r="Y431" s="18" t="str">
        <f>MID(Main!AP147,24,1)</f>
        <v/>
      </c>
      <c r="Z431" s="18" t="str">
        <f>MID(Main!AP147,25,1)</f>
        <v/>
      </c>
      <c r="AA431" s="18" t="str">
        <f>MID(Main!AP147,26,1)</f>
        <v/>
      </c>
      <c r="AB431" s="18" t="str">
        <f>MID(Main!AP147,27,1)</f>
        <v/>
      </c>
      <c r="AC431" s="18" t="str">
        <f>MID(Main!AP147,28,1)</f>
        <v/>
      </c>
      <c r="AD431" s="18" t="str">
        <f>MID(Main!AP147,29,1)</f>
        <v/>
      </c>
      <c r="AE431" s="18" t="str">
        <f>MID(Main!AP147,30,1)</f>
        <v/>
      </c>
      <c r="AF431" s="18" t="str">
        <f>MID(Main!AP147,31,1)</f>
        <v/>
      </c>
      <c r="AG431" s="18" t="str">
        <f>MID(Main!AP147,32,1)</f>
        <v/>
      </c>
      <c r="AH431" s="18" t="str">
        <f>MID(Main!AP147,33,1)</f>
        <v/>
      </c>
      <c r="AI431" s="18" t="str">
        <f>MID(Main!AP147,34,1)</f>
        <v/>
      </c>
      <c r="AJ431" s="18" t="str">
        <f>MID(Main!AP147,35,1)</f>
        <v/>
      </c>
      <c r="AK431" s="18" t="str">
        <f>MID(Main!AP147,36,1)</f>
        <v/>
      </c>
      <c r="AL431" s="18" t="str">
        <f>MID(Main!AP147,37,1)</f>
        <v/>
      </c>
      <c r="AM431" s="18" t="str">
        <f>MID(Main!AP147,38,1)</f>
        <v/>
      </c>
      <c r="AN431" s="18" t="str">
        <f>MID(Main!AP147,39,1)</f>
        <v/>
      </c>
      <c r="AO431" s="18" t="str">
        <f>MID(Main!AP147,40,1)</f>
        <v/>
      </c>
      <c r="AP431" s="18" t="str">
        <f>MID(Main!AP147,41,1)</f>
        <v/>
      </c>
      <c r="AQ431" s="18" t="str">
        <f>MID(Main!AP147,42,1)</f>
        <v/>
      </c>
      <c r="AR431" s="194" t="str">
        <f>IF(Main!W147="","",Main!W147)</f>
        <v/>
      </c>
      <c r="AS431" s="194" t="str">
        <f>IF(Main!X147="","",Main!X147)</f>
        <v/>
      </c>
      <c r="AT431" s="194" t="str">
        <f>IF(Main!Y147="","",Main!Y147)</f>
        <v/>
      </c>
      <c r="AU431" s="194" t="str">
        <f>IF(Main!Z147="","",Main!Z147)</f>
        <v/>
      </c>
      <c r="AV431" s="194" t="str">
        <f>IF(Main!AA147="","",Main!AA147)</f>
        <v/>
      </c>
      <c r="AW431" s="194" t="str">
        <f>IF(Main!AB147="","",Main!AB147)</f>
        <v/>
      </c>
      <c r="AX431" s="194" t="str">
        <f>IF(Main!AC147="","",Main!AC147)</f>
        <v/>
      </c>
      <c r="AY431" s="194" t="str">
        <f>IF(Main!AD147="","",Main!AD147)</f>
        <v/>
      </c>
      <c r="AZ431" s="194" t="str">
        <f>IF(Main!AE147="","",Main!AE147)</f>
        <v/>
      </c>
      <c r="BA431" s="194" t="str">
        <f>IF(Main!AF147="","",Main!AF147)</f>
        <v/>
      </c>
      <c r="BB431" s="194" t="str">
        <f>IF(Main!AG147="","",Main!AG147)</f>
        <v/>
      </c>
      <c r="BC431" s="194" t="str">
        <f>IF(Main!AH147="","",Main!AH147)</f>
        <v/>
      </c>
      <c r="BD431" s="194" t="str">
        <f>IF(Main!AI147="","",Main!AI147)</f>
        <v/>
      </c>
      <c r="BE431" s="194" t="str">
        <f>IF(Main!AJ147="","",Main!AJ147)</f>
        <v/>
      </c>
      <c r="BF431" s="194" t="str">
        <f>IF(Main!AK147="","",Main!AK147)</f>
        <v/>
      </c>
      <c r="BG431" s="194" t="str">
        <f>IF(Main!AL147="","",Main!AL147)</f>
        <v/>
      </c>
      <c r="BH431" s="194" t="str">
        <f>IF(Main!AM147="","",Main!AM147)</f>
        <v/>
      </c>
      <c r="BI431" s="197" t="str">
        <f>IF(Main!AN147="","",Main!AN147)</f>
        <v/>
      </c>
    </row>
    <row r="432" spans="1:61" s="1" customFormat="1" ht="15" hidden="1" customHeight="1">
      <c r="A432" s="201"/>
      <c r="B432" s="19" t="str">
        <f>MID(Main!AQ147,1,1)</f>
        <v>0</v>
      </c>
      <c r="C432" s="19" t="str">
        <f>MID(Main!AQ147,2,1)</f>
        <v xml:space="preserve"> </v>
      </c>
      <c r="D432" s="19" t="str">
        <f>MID(Main!AQ147,3,1)</f>
        <v/>
      </c>
      <c r="E432" s="19" t="str">
        <f>MID(Main!AQ147,4,1)</f>
        <v/>
      </c>
      <c r="F432" s="19" t="str">
        <f>MID(Main!AQ147,5,1)</f>
        <v/>
      </c>
      <c r="G432" s="19" t="str">
        <f>MID(Main!AQ147,6,1)</f>
        <v/>
      </c>
      <c r="H432" s="19" t="str">
        <f>MID(Main!AQ147,7,1)</f>
        <v/>
      </c>
      <c r="I432" s="19" t="str">
        <f>MID(Main!AQ147,8,1)</f>
        <v/>
      </c>
      <c r="J432" s="19" t="str">
        <f>MID(Main!AQ147,9,1)</f>
        <v/>
      </c>
      <c r="K432" s="19" t="str">
        <f>MID(Main!AQ147,10,1)</f>
        <v/>
      </c>
      <c r="L432" s="19" t="str">
        <f>MID(Main!AQ147,11,1)</f>
        <v/>
      </c>
      <c r="M432" s="19" t="str">
        <f>MID(Main!AQ147,12,1)</f>
        <v/>
      </c>
      <c r="N432" s="19" t="str">
        <f>MID(Main!AQ147,13,1)</f>
        <v/>
      </c>
      <c r="O432" s="19" t="str">
        <f>MID(Main!AQ147,14,1)</f>
        <v/>
      </c>
      <c r="P432" s="19" t="str">
        <f>MID(Main!AQ147,15,1)</f>
        <v/>
      </c>
      <c r="Q432" s="19" t="str">
        <f>MID(Main!AQ147,16,1)</f>
        <v/>
      </c>
      <c r="R432" s="19" t="str">
        <f>MID(Main!AQ147,17,1)</f>
        <v/>
      </c>
      <c r="S432" s="19" t="str">
        <f>MID(Main!AQ147,18,1)</f>
        <v/>
      </c>
      <c r="T432" s="19" t="str">
        <f>MID(Main!AQ147,19,1)</f>
        <v/>
      </c>
      <c r="U432" s="19" t="str">
        <f>MID(Main!AQ147,20,1)</f>
        <v/>
      </c>
      <c r="V432" s="19" t="str">
        <f>MID(Main!AQ147,21,1)</f>
        <v/>
      </c>
      <c r="W432" s="19" t="str">
        <f>MID(Main!AQ147,22,1)</f>
        <v/>
      </c>
      <c r="X432" s="19" t="str">
        <f>MID(Main!AQ147,23,1)</f>
        <v/>
      </c>
      <c r="Y432" s="19" t="str">
        <f>MID(Main!AQ147,24,1)</f>
        <v/>
      </c>
      <c r="Z432" s="19" t="str">
        <f>MID(Main!AQ147,25,1)</f>
        <v/>
      </c>
      <c r="AA432" s="19" t="str">
        <f>MID(Main!AQ147,26,1)</f>
        <v/>
      </c>
      <c r="AB432" s="19" t="str">
        <f>MID(Main!AQ147,27,1)</f>
        <v/>
      </c>
      <c r="AC432" s="19" t="str">
        <f>MID(Main!AQ147,28,1)</f>
        <v/>
      </c>
      <c r="AD432" s="19" t="str">
        <f>MID(Main!AQ147,29,1)</f>
        <v/>
      </c>
      <c r="AE432" s="19" t="str">
        <f>MID(Main!AQ147,30,1)</f>
        <v/>
      </c>
      <c r="AF432" s="19" t="str">
        <f>MID(Main!AQ147,31,1)</f>
        <v/>
      </c>
      <c r="AG432" s="19" t="str">
        <f>MID(Main!AQ147,32,1)</f>
        <v/>
      </c>
      <c r="AH432" s="19" t="str">
        <f>MID(Main!AQ147,33,1)</f>
        <v/>
      </c>
      <c r="AI432" s="19" t="str">
        <f>MID(Main!AQ147,34,1)</f>
        <v/>
      </c>
      <c r="AJ432" s="19" t="str">
        <f>MID(Main!AQ147,35,1)</f>
        <v/>
      </c>
      <c r="AK432" s="19" t="str">
        <f>MID(Main!AQ147,36,1)</f>
        <v/>
      </c>
      <c r="AL432" s="19" t="str">
        <f>MID(Main!AQ147,37,1)</f>
        <v/>
      </c>
      <c r="AM432" s="19" t="str">
        <f>MID(Main!AQ147,38,1)</f>
        <v/>
      </c>
      <c r="AN432" s="19" t="str">
        <f>MID(Main!AQ147,39,1)</f>
        <v/>
      </c>
      <c r="AO432" s="19" t="str">
        <f>MID(Main!AQ147,40,1)</f>
        <v/>
      </c>
      <c r="AP432" s="19" t="str">
        <f>MID(Main!AQ147,41,1)</f>
        <v/>
      </c>
      <c r="AQ432" s="19" t="str">
        <f>MID(Main!AQ147,42,1)</f>
        <v/>
      </c>
      <c r="AR432" s="195"/>
      <c r="AS432" s="195"/>
      <c r="AT432" s="195"/>
      <c r="AU432" s="195"/>
      <c r="AV432" s="195"/>
      <c r="AW432" s="195"/>
      <c r="AX432" s="195"/>
      <c r="AY432" s="195"/>
      <c r="AZ432" s="195"/>
      <c r="BA432" s="195"/>
      <c r="BB432" s="195"/>
      <c r="BC432" s="195"/>
      <c r="BD432" s="195"/>
      <c r="BE432" s="195"/>
      <c r="BF432" s="195"/>
      <c r="BG432" s="195"/>
      <c r="BH432" s="195"/>
      <c r="BI432" s="198"/>
    </row>
    <row r="433" spans="1:61" s="1" customFormat="1" ht="15" hidden="1" customHeight="1">
      <c r="A433" s="202"/>
      <c r="B433" s="20" t="str">
        <f>MID(Main!AR147,1,1)</f>
        <v>0</v>
      </c>
      <c r="C433" s="20" t="str">
        <f>MID(Main!AR147,2,1)</f>
        <v xml:space="preserve"> </v>
      </c>
      <c r="D433" s="20" t="str">
        <f>MID(Main!AR147,3,1)</f>
        <v/>
      </c>
      <c r="E433" s="20" t="str">
        <f>MID(Main!AR147,4,1)</f>
        <v/>
      </c>
      <c r="F433" s="20" t="str">
        <f>MID(Main!AR147,5,1)</f>
        <v/>
      </c>
      <c r="G433" s="20" t="str">
        <f>MID(Main!AR147,6,1)</f>
        <v/>
      </c>
      <c r="H433" s="20" t="str">
        <f>MID(Main!AR147,7,1)</f>
        <v/>
      </c>
      <c r="I433" s="20" t="str">
        <f>MID(Main!AR147,8,1)</f>
        <v/>
      </c>
      <c r="J433" s="20" t="str">
        <f>MID(Main!AR147,9,1)</f>
        <v/>
      </c>
      <c r="K433" s="20" t="str">
        <f>MID(Main!AR147,10,1)</f>
        <v/>
      </c>
      <c r="L433" s="20" t="str">
        <f>MID(Main!AR147,11,1)</f>
        <v/>
      </c>
      <c r="M433" s="20" t="str">
        <f>MID(Main!AR147,12,1)</f>
        <v/>
      </c>
      <c r="N433" s="20" t="str">
        <f>MID(Main!AR147,13,1)</f>
        <v/>
      </c>
      <c r="O433" s="20" t="str">
        <f>MID(Main!AR147,14,1)</f>
        <v/>
      </c>
      <c r="P433" s="20" t="str">
        <f>MID(Main!AR147,15,1)</f>
        <v/>
      </c>
      <c r="Q433" s="20" t="str">
        <f>MID(Main!AR147,16,1)</f>
        <v/>
      </c>
      <c r="R433" s="20" t="str">
        <f>MID(Main!AR147,17,1)</f>
        <v/>
      </c>
      <c r="S433" s="20" t="str">
        <f>MID(Main!AR147,18,1)</f>
        <v/>
      </c>
      <c r="T433" s="20" t="str">
        <f>MID(Main!AR147,19,1)</f>
        <v/>
      </c>
      <c r="U433" s="20" t="str">
        <f>MID(Main!AR147,20,1)</f>
        <v/>
      </c>
      <c r="V433" s="20" t="str">
        <f>MID(Main!AR147,21,1)</f>
        <v/>
      </c>
      <c r="W433" s="20" t="str">
        <f>MID(Main!AR147,22,1)</f>
        <v/>
      </c>
      <c r="X433" s="20" t="str">
        <f>MID(Main!AR147,23,1)</f>
        <v/>
      </c>
      <c r="Y433" s="20" t="str">
        <f>MID(Main!AR147,24,1)</f>
        <v/>
      </c>
      <c r="Z433" s="20" t="str">
        <f>MID(Main!AR147,25,1)</f>
        <v/>
      </c>
      <c r="AA433" s="20" t="str">
        <f>MID(Main!AR147,26,1)</f>
        <v/>
      </c>
      <c r="AB433" s="20" t="str">
        <f>MID(Main!AR147,27,1)</f>
        <v/>
      </c>
      <c r="AC433" s="20" t="str">
        <f>MID(Main!AR147,28,1)</f>
        <v/>
      </c>
      <c r="AD433" s="20" t="str">
        <f>MID(Main!AR147,29,1)</f>
        <v/>
      </c>
      <c r="AE433" s="20" t="str">
        <f>MID(Main!AR147,30,1)</f>
        <v/>
      </c>
      <c r="AF433" s="20" t="str">
        <f>MID(Main!AR147,31,1)</f>
        <v/>
      </c>
      <c r="AG433" s="20" t="str">
        <f>MID(Main!AR147,32,1)</f>
        <v/>
      </c>
      <c r="AH433" s="20" t="str">
        <f>MID(Main!AR147,33,1)</f>
        <v/>
      </c>
      <c r="AI433" s="20" t="str">
        <f>MID(Main!AR147,34,1)</f>
        <v/>
      </c>
      <c r="AJ433" s="20" t="str">
        <f>MID(Main!AR147,35,1)</f>
        <v/>
      </c>
      <c r="AK433" s="20" t="str">
        <f>MID(Main!AR147,36,1)</f>
        <v/>
      </c>
      <c r="AL433" s="20" t="str">
        <f>MID(Main!AR147,37,1)</f>
        <v/>
      </c>
      <c r="AM433" s="20" t="str">
        <f>MID(Main!AR147,38,1)</f>
        <v/>
      </c>
      <c r="AN433" s="20" t="str">
        <f>MID(Main!AR147,39,1)</f>
        <v/>
      </c>
      <c r="AO433" s="20" t="str">
        <f>MID(Main!AR147,40,1)</f>
        <v/>
      </c>
      <c r="AP433" s="20" t="str">
        <f>MID(Main!AR147,41,1)</f>
        <v/>
      </c>
      <c r="AQ433" s="20" t="str">
        <f>MID(Main!AR147,42,1)</f>
        <v/>
      </c>
      <c r="AR433" s="196"/>
      <c r="AS433" s="196"/>
      <c r="AT433" s="196"/>
      <c r="AU433" s="196"/>
      <c r="AV433" s="196"/>
      <c r="AW433" s="196"/>
      <c r="AX433" s="196"/>
      <c r="AY433" s="196"/>
      <c r="AZ433" s="196"/>
      <c r="BA433" s="196"/>
      <c r="BB433" s="196"/>
      <c r="BC433" s="196"/>
      <c r="BD433" s="196"/>
      <c r="BE433" s="196"/>
      <c r="BF433" s="196"/>
      <c r="BG433" s="196"/>
      <c r="BH433" s="196"/>
      <c r="BI433" s="199"/>
    </row>
    <row r="434" spans="1:61" s="1" customFormat="1" ht="15" hidden="1" customHeight="1">
      <c r="A434" s="200" t="str">
        <f>IF(AR434="","",SUBTOTAL(103,$AR$8:AR434))</f>
        <v/>
      </c>
      <c r="B434" s="18" t="str">
        <f>MID(Main!AP148,1,1)</f>
        <v xml:space="preserve"> </v>
      </c>
      <c r="C434" s="18" t="str">
        <f>MID(Main!AP148,2,1)</f>
        <v/>
      </c>
      <c r="D434" s="18" t="str">
        <f>MID(Main!AP148,3,1)</f>
        <v/>
      </c>
      <c r="E434" s="18" t="str">
        <f>MID(Main!AP148,4,1)</f>
        <v/>
      </c>
      <c r="F434" s="18" t="str">
        <f>MID(Main!AP148,5,1)</f>
        <v/>
      </c>
      <c r="G434" s="18" t="str">
        <f>MID(Main!AP148,6,1)</f>
        <v/>
      </c>
      <c r="H434" s="18" t="str">
        <f>MID(Main!AP148,7,1)</f>
        <v/>
      </c>
      <c r="I434" s="18" t="str">
        <f>MID(Main!AP148,8,1)</f>
        <v/>
      </c>
      <c r="J434" s="18" t="str">
        <f>MID(Main!AP148,9,1)</f>
        <v/>
      </c>
      <c r="K434" s="18" t="str">
        <f>MID(Main!AP148,10,1)</f>
        <v/>
      </c>
      <c r="L434" s="18" t="str">
        <f>MID(Main!AP148,11,1)</f>
        <v/>
      </c>
      <c r="M434" s="18" t="str">
        <f>MID(Main!AP148,12,1)</f>
        <v/>
      </c>
      <c r="N434" s="18" t="str">
        <f>MID(Main!AP148,13,1)</f>
        <v/>
      </c>
      <c r="O434" s="18" t="str">
        <f>MID(Main!AP148,14,1)</f>
        <v/>
      </c>
      <c r="P434" s="18" t="str">
        <f>MID(Main!AP148,15,1)</f>
        <v/>
      </c>
      <c r="Q434" s="18" t="str">
        <f>MID(Main!AP148,16,1)</f>
        <v/>
      </c>
      <c r="R434" s="18" t="str">
        <f>MID(Main!AP148,17,1)</f>
        <v/>
      </c>
      <c r="S434" s="18" t="str">
        <f>MID(Main!AP148,18,1)</f>
        <v/>
      </c>
      <c r="T434" s="18" t="str">
        <f>MID(Main!AP148,19,1)</f>
        <v/>
      </c>
      <c r="U434" s="18" t="str">
        <f>MID(Main!AP148,20,1)</f>
        <v/>
      </c>
      <c r="V434" s="18" t="str">
        <f>MID(Main!AP148,21,1)</f>
        <v/>
      </c>
      <c r="W434" s="18" t="str">
        <f>MID(Main!AP148,22,1)</f>
        <v/>
      </c>
      <c r="X434" s="18" t="str">
        <f>MID(Main!AP148,23,1)</f>
        <v/>
      </c>
      <c r="Y434" s="18" t="str">
        <f>MID(Main!AP148,24,1)</f>
        <v/>
      </c>
      <c r="Z434" s="18" t="str">
        <f>MID(Main!AP148,25,1)</f>
        <v/>
      </c>
      <c r="AA434" s="18" t="str">
        <f>MID(Main!AP148,26,1)</f>
        <v/>
      </c>
      <c r="AB434" s="18" t="str">
        <f>MID(Main!AP148,27,1)</f>
        <v/>
      </c>
      <c r="AC434" s="18" t="str">
        <f>MID(Main!AP148,28,1)</f>
        <v/>
      </c>
      <c r="AD434" s="18" t="str">
        <f>MID(Main!AP148,29,1)</f>
        <v/>
      </c>
      <c r="AE434" s="18" t="str">
        <f>MID(Main!AP148,30,1)</f>
        <v/>
      </c>
      <c r="AF434" s="18" t="str">
        <f>MID(Main!AP148,31,1)</f>
        <v/>
      </c>
      <c r="AG434" s="18" t="str">
        <f>MID(Main!AP148,32,1)</f>
        <v/>
      </c>
      <c r="AH434" s="18" t="str">
        <f>MID(Main!AP148,33,1)</f>
        <v/>
      </c>
      <c r="AI434" s="18" t="str">
        <f>MID(Main!AP148,34,1)</f>
        <v/>
      </c>
      <c r="AJ434" s="18" t="str">
        <f>MID(Main!AP148,35,1)</f>
        <v/>
      </c>
      <c r="AK434" s="18" t="str">
        <f>MID(Main!AP148,36,1)</f>
        <v/>
      </c>
      <c r="AL434" s="18" t="str">
        <f>MID(Main!AP148,37,1)</f>
        <v/>
      </c>
      <c r="AM434" s="18" t="str">
        <f>MID(Main!AP148,38,1)</f>
        <v/>
      </c>
      <c r="AN434" s="18" t="str">
        <f>MID(Main!AP148,39,1)</f>
        <v/>
      </c>
      <c r="AO434" s="18" t="str">
        <f>MID(Main!AP148,40,1)</f>
        <v/>
      </c>
      <c r="AP434" s="18" t="str">
        <f>MID(Main!AP148,41,1)</f>
        <v/>
      </c>
      <c r="AQ434" s="18" t="str">
        <f>MID(Main!AP148,42,1)</f>
        <v/>
      </c>
      <c r="AR434" s="194" t="str">
        <f>IF(Main!W148="","",Main!W148)</f>
        <v/>
      </c>
      <c r="AS434" s="194" t="str">
        <f>IF(Main!X148="","",Main!X148)</f>
        <v/>
      </c>
      <c r="AT434" s="194" t="str">
        <f>IF(Main!Y148="","",Main!Y148)</f>
        <v/>
      </c>
      <c r="AU434" s="194" t="str">
        <f>IF(Main!Z148="","",Main!Z148)</f>
        <v/>
      </c>
      <c r="AV434" s="194" t="str">
        <f>IF(Main!AA148="","",Main!AA148)</f>
        <v/>
      </c>
      <c r="AW434" s="194" t="str">
        <f>IF(Main!AB148="","",Main!AB148)</f>
        <v/>
      </c>
      <c r="AX434" s="194" t="str">
        <f>IF(Main!AC148="","",Main!AC148)</f>
        <v/>
      </c>
      <c r="AY434" s="194" t="str">
        <f>IF(Main!AD148="","",Main!AD148)</f>
        <v/>
      </c>
      <c r="AZ434" s="194" t="str">
        <f>IF(Main!AE148="","",Main!AE148)</f>
        <v/>
      </c>
      <c r="BA434" s="194" t="str">
        <f>IF(Main!AF148="","",Main!AF148)</f>
        <v/>
      </c>
      <c r="BB434" s="194" t="str">
        <f>IF(Main!AG148="","",Main!AG148)</f>
        <v/>
      </c>
      <c r="BC434" s="194" t="str">
        <f>IF(Main!AH148="","",Main!AH148)</f>
        <v/>
      </c>
      <c r="BD434" s="194" t="str">
        <f>IF(Main!AI148="","",Main!AI148)</f>
        <v/>
      </c>
      <c r="BE434" s="194" t="str">
        <f>IF(Main!AJ148="","",Main!AJ148)</f>
        <v/>
      </c>
      <c r="BF434" s="194" t="str">
        <f>IF(Main!AK148="","",Main!AK148)</f>
        <v/>
      </c>
      <c r="BG434" s="194" t="str">
        <f>IF(Main!AL148="","",Main!AL148)</f>
        <v/>
      </c>
      <c r="BH434" s="194" t="str">
        <f>IF(Main!AM148="","",Main!AM148)</f>
        <v/>
      </c>
      <c r="BI434" s="197" t="str">
        <f>IF(Main!AN148="","",Main!AN148)</f>
        <v/>
      </c>
    </row>
    <row r="435" spans="1:61" s="1" customFormat="1" ht="15" hidden="1" customHeight="1">
      <c r="A435" s="201"/>
      <c r="B435" s="19" t="str">
        <f>MID(Main!AQ148,1,1)</f>
        <v>0</v>
      </c>
      <c r="C435" s="19" t="str">
        <f>MID(Main!AQ148,2,1)</f>
        <v xml:space="preserve"> </v>
      </c>
      <c r="D435" s="19" t="str">
        <f>MID(Main!AQ148,3,1)</f>
        <v/>
      </c>
      <c r="E435" s="19" t="str">
        <f>MID(Main!AQ148,4,1)</f>
        <v/>
      </c>
      <c r="F435" s="19" t="str">
        <f>MID(Main!AQ148,5,1)</f>
        <v/>
      </c>
      <c r="G435" s="19" t="str">
        <f>MID(Main!AQ148,6,1)</f>
        <v/>
      </c>
      <c r="H435" s="19" t="str">
        <f>MID(Main!AQ148,7,1)</f>
        <v/>
      </c>
      <c r="I435" s="19" t="str">
        <f>MID(Main!AQ148,8,1)</f>
        <v/>
      </c>
      <c r="J435" s="19" t="str">
        <f>MID(Main!AQ148,9,1)</f>
        <v/>
      </c>
      <c r="K435" s="19" t="str">
        <f>MID(Main!AQ148,10,1)</f>
        <v/>
      </c>
      <c r="L435" s="19" t="str">
        <f>MID(Main!AQ148,11,1)</f>
        <v/>
      </c>
      <c r="M435" s="19" t="str">
        <f>MID(Main!AQ148,12,1)</f>
        <v/>
      </c>
      <c r="N435" s="19" t="str">
        <f>MID(Main!AQ148,13,1)</f>
        <v/>
      </c>
      <c r="O435" s="19" t="str">
        <f>MID(Main!AQ148,14,1)</f>
        <v/>
      </c>
      <c r="P435" s="19" t="str">
        <f>MID(Main!AQ148,15,1)</f>
        <v/>
      </c>
      <c r="Q435" s="19" t="str">
        <f>MID(Main!AQ148,16,1)</f>
        <v/>
      </c>
      <c r="R435" s="19" t="str">
        <f>MID(Main!AQ148,17,1)</f>
        <v/>
      </c>
      <c r="S435" s="19" t="str">
        <f>MID(Main!AQ148,18,1)</f>
        <v/>
      </c>
      <c r="T435" s="19" t="str">
        <f>MID(Main!AQ148,19,1)</f>
        <v/>
      </c>
      <c r="U435" s="19" t="str">
        <f>MID(Main!AQ148,20,1)</f>
        <v/>
      </c>
      <c r="V435" s="19" t="str">
        <f>MID(Main!AQ148,21,1)</f>
        <v/>
      </c>
      <c r="W435" s="19" t="str">
        <f>MID(Main!AQ148,22,1)</f>
        <v/>
      </c>
      <c r="X435" s="19" t="str">
        <f>MID(Main!AQ148,23,1)</f>
        <v/>
      </c>
      <c r="Y435" s="19" t="str">
        <f>MID(Main!AQ148,24,1)</f>
        <v/>
      </c>
      <c r="Z435" s="19" t="str">
        <f>MID(Main!AQ148,25,1)</f>
        <v/>
      </c>
      <c r="AA435" s="19" t="str">
        <f>MID(Main!AQ148,26,1)</f>
        <v/>
      </c>
      <c r="AB435" s="19" t="str">
        <f>MID(Main!AQ148,27,1)</f>
        <v/>
      </c>
      <c r="AC435" s="19" t="str">
        <f>MID(Main!AQ148,28,1)</f>
        <v/>
      </c>
      <c r="AD435" s="19" t="str">
        <f>MID(Main!AQ148,29,1)</f>
        <v/>
      </c>
      <c r="AE435" s="19" t="str">
        <f>MID(Main!AQ148,30,1)</f>
        <v/>
      </c>
      <c r="AF435" s="19" t="str">
        <f>MID(Main!AQ148,31,1)</f>
        <v/>
      </c>
      <c r="AG435" s="19" t="str">
        <f>MID(Main!AQ148,32,1)</f>
        <v/>
      </c>
      <c r="AH435" s="19" t="str">
        <f>MID(Main!AQ148,33,1)</f>
        <v/>
      </c>
      <c r="AI435" s="19" t="str">
        <f>MID(Main!AQ148,34,1)</f>
        <v/>
      </c>
      <c r="AJ435" s="19" t="str">
        <f>MID(Main!AQ148,35,1)</f>
        <v/>
      </c>
      <c r="AK435" s="19" t="str">
        <f>MID(Main!AQ148,36,1)</f>
        <v/>
      </c>
      <c r="AL435" s="19" t="str">
        <f>MID(Main!AQ148,37,1)</f>
        <v/>
      </c>
      <c r="AM435" s="19" t="str">
        <f>MID(Main!AQ148,38,1)</f>
        <v/>
      </c>
      <c r="AN435" s="19" t="str">
        <f>MID(Main!AQ148,39,1)</f>
        <v/>
      </c>
      <c r="AO435" s="19" t="str">
        <f>MID(Main!AQ148,40,1)</f>
        <v/>
      </c>
      <c r="AP435" s="19" t="str">
        <f>MID(Main!AQ148,41,1)</f>
        <v/>
      </c>
      <c r="AQ435" s="19" t="str">
        <f>MID(Main!AQ148,42,1)</f>
        <v/>
      </c>
      <c r="AR435" s="195"/>
      <c r="AS435" s="195"/>
      <c r="AT435" s="195"/>
      <c r="AU435" s="195"/>
      <c r="AV435" s="195"/>
      <c r="AW435" s="195"/>
      <c r="AX435" s="195"/>
      <c r="AY435" s="195"/>
      <c r="AZ435" s="195"/>
      <c r="BA435" s="195"/>
      <c r="BB435" s="195"/>
      <c r="BC435" s="195"/>
      <c r="BD435" s="195"/>
      <c r="BE435" s="195"/>
      <c r="BF435" s="195"/>
      <c r="BG435" s="195"/>
      <c r="BH435" s="195"/>
      <c r="BI435" s="198"/>
    </row>
    <row r="436" spans="1:61" s="1" customFormat="1" ht="15" hidden="1" customHeight="1">
      <c r="A436" s="202"/>
      <c r="B436" s="20" t="str">
        <f>MID(Main!AR148,1,1)</f>
        <v>0</v>
      </c>
      <c r="C436" s="20" t="str">
        <f>MID(Main!AR148,2,1)</f>
        <v xml:space="preserve"> </v>
      </c>
      <c r="D436" s="20" t="str">
        <f>MID(Main!AR148,3,1)</f>
        <v/>
      </c>
      <c r="E436" s="20" t="str">
        <f>MID(Main!AR148,4,1)</f>
        <v/>
      </c>
      <c r="F436" s="20" t="str">
        <f>MID(Main!AR148,5,1)</f>
        <v/>
      </c>
      <c r="G436" s="20" t="str">
        <f>MID(Main!AR148,6,1)</f>
        <v/>
      </c>
      <c r="H436" s="20" t="str">
        <f>MID(Main!AR148,7,1)</f>
        <v/>
      </c>
      <c r="I436" s="20" t="str">
        <f>MID(Main!AR148,8,1)</f>
        <v/>
      </c>
      <c r="J436" s="20" t="str">
        <f>MID(Main!AR148,9,1)</f>
        <v/>
      </c>
      <c r="K436" s="20" t="str">
        <f>MID(Main!AR148,10,1)</f>
        <v/>
      </c>
      <c r="L436" s="20" t="str">
        <f>MID(Main!AR148,11,1)</f>
        <v/>
      </c>
      <c r="M436" s="20" t="str">
        <f>MID(Main!AR148,12,1)</f>
        <v/>
      </c>
      <c r="N436" s="20" t="str">
        <f>MID(Main!AR148,13,1)</f>
        <v/>
      </c>
      <c r="O436" s="20" t="str">
        <f>MID(Main!AR148,14,1)</f>
        <v/>
      </c>
      <c r="P436" s="20" t="str">
        <f>MID(Main!AR148,15,1)</f>
        <v/>
      </c>
      <c r="Q436" s="20" t="str">
        <f>MID(Main!AR148,16,1)</f>
        <v/>
      </c>
      <c r="R436" s="20" t="str">
        <f>MID(Main!AR148,17,1)</f>
        <v/>
      </c>
      <c r="S436" s="20" t="str">
        <f>MID(Main!AR148,18,1)</f>
        <v/>
      </c>
      <c r="T436" s="20" t="str">
        <f>MID(Main!AR148,19,1)</f>
        <v/>
      </c>
      <c r="U436" s="20" t="str">
        <f>MID(Main!AR148,20,1)</f>
        <v/>
      </c>
      <c r="V436" s="20" t="str">
        <f>MID(Main!AR148,21,1)</f>
        <v/>
      </c>
      <c r="W436" s="20" t="str">
        <f>MID(Main!AR148,22,1)</f>
        <v/>
      </c>
      <c r="X436" s="20" t="str">
        <f>MID(Main!AR148,23,1)</f>
        <v/>
      </c>
      <c r="Y436" s="20" t="str">
        <f>MID(Main!AR148,24,1)</f>
        <v/>
      </c>
      <c r="Z436" s="20" t="str">
        <f>MID(Main!AR148,25,1)</f>
        <v/>
      </c>
      <c r="AA436" s="20" t="str">
        <f>MID(Main!AR148,26,1)</f>
        <v/>
      </c>
      <c r="AB436" s="20" t="str">
        <f>MID(Main!AR148,27,1)</f>
        <v/>
      </c>
      <c r="AC436" s="20" t="str">
        <f>MID(Main!AR148,28,1)</f>
        <v/>
      </c>
      <c r="AD436" s="20" t="str">
        <f>MID(Main!AR148,29,1)</f>
        <v/>
      </c>
      <c r="AE436" s="20" t="str">
        <f>MID(Main!AR148,30,1)</f>
        <v/>
      </c>
      <c r="AF436" s="20" t="str">
        <f>MID(Main!AR148,31,1)</f>
        <v/>
      </c>
      <c r="AG436" s="20" t="str">
        <f>MID(Main!AR148,32,1)</f>
        <v/>
      </c>
      <c r="AH436" s="20" t="str">
        <f>MID(Main!AR148,33,1)</f>
        <v/>
      </c>
      <c r="AI436" s="20" t="str">
        <f>MID(Main!AR148,34,1)</f>
        <v/>
      </c>
      <c r="AJ436" s="20" t="str">
        <f>MID(Main!AR148,35,1)</f>
        <v/>
      </c>
      <c r="AK436" s="20" t="str">
        <f>MID(Main!AR148,36,1)</f>
        <v/>
      </c>
      <c r="AL436" s="20" t="str">
        <f>MID(Main!AR148,37,1)</f>
        <v/>
      </c>
      <c r="AM436" s="20" t="str">
        <f>MID(Main!AR148,38,1)</f>
        <v/>
      </c>
      <c r="AN436" s="20" t="str">
        <f>MID(Main!AR148,39,1)</f>
        <v/>
      </c>
      <c r="AO436" s="20" t="str">
        <f>MID(Main!AR148,40,1)</f>
        <v/>
      </c>
      <c r="AP436" s="20" t="str">
        <f>MID(Main!AR148,41,1)</f>
        <v/>
      </c>
      <c r="AQ436" s="20" t="str">
        <f>MID(Main!AR148,42,1)</f>
        <v/>
      </c>
      <c r="AR436" s="196"/>
      <c r="AS436" s="196"/>
      <c r="AT436" s="196"/>
      <c r="AU436" s="196"/>
      <c r="AV436" s="196"/>
      <c r="AW436" s="196"/>
      <c r="AX436" s="196"/>
      <c r="AY436" s="196"/>
      <c r="AZ436" s="196"/>
      <c r="BA436" s="196"/>
      <c r="BB436" s="196"/>
      <c r="BC436" s="196"/>
      <c r="BD436" s="196"/>
      <c r="BE436" s="196"/>
      <c r="BF436" s="196"/>
      <c r="BG436" s="196"/>
      <c r="BH436" s="196"/>
      <c r="BI436" s="199"/>
    </row>
    <row r="437" spans="1:61" s="1" customFormat="1" ht="15" hidden="1" customHeight="1">
      <c r="A437" s="200" t="str">
        <f>IF(AR437="","",SUBTOTAL(103,$AR$8:AR437))</f>
        <v/>
      </c>
      <c r="B437" s="18" t="str">
        <f>MID(Main!AP149,1,1)</f>
        <v xml:space="preserve"> </v>
      </c>
      <c r="C437" s="18" t="str">
        <f>MID(Main!AP149,2,1)</f>
        <v/>
      </c>
      <c r="D437" s="18" t="str">
        <f>MID(Main!AP149,3,1)</f>
        <v/>
      </c>
      <c r="E437" s="18" t="str">
        <f>MID(Main!AP149,4,1)</f>
        <v/>
      </c>
      <c r="F437" s="18" t="str">
        <f>MID(Main!AP149,5,1)</f>
        <v/>
      </c>
      <c r="G437" s="18" t="str">
        <f>MID(Main!AP149,6,1)</f>
        <v/>
      </c>
      <c r="H437" s="18" t="str">
        <f>MID(Main!AP149,7,1)</f>
        <v/>
      </c>
      <c r="I437" s="18" t="str">
        <f>MID(Main!AP149,8,1)</f>
        <v/>
      </c>
      <c r="J437" s="18" t="str">
        <f>MID(Main!AP149,9,1)</f>
        <v/>
      </c>
      <c r="K437" s="18" t="str">
        <f>MID(Main!AP149,10,1)</f>
        <v/>
      </c>
      <c r="L437" s="18" t="str">
        <f>MID(Main!AP149,11,1)</f>
        <v/>
      </c>
      <c r="M437" s="18" t="str">
        <f>MID(Main!AP149,12,1)</f>
        <v/>
      </c>
      <c r="N437" s="18" t="str">
        <f>MID(Main!AP149,13,1)</f>
        <v/>
      </c>
      <c r="O437" s="18" t="str">
        <f>MID(Main!AP149,14,1)</f>
        <v/>
      </c>
      <c r="P437" s="18" t="str">
        <f>MID(Main!AP149,15,1)</f>
        <v/>
      </c>
      <c r="Q437" s="18" t="str">
        <f>MID(Main!AP149,16,1)</f>
        <v/>
      </c>
      <c r="R437" s="18" t="str">
        <f>MID(Main!AP149,17,1)</f>
        <v/>
      </c>
      <c r="S437" s="18" t="str">
        <f>MID(Main!AP149,18,1)</f>
        <v/>
      </c>
      <c r="T437" s="18" t="str">
        <f>MID(Main!AP149,19,1)</f>
        <v/>
      </c>
      <c r="U437" s="18" t="str">
        <f>MID(Main!AP149,20,1)</f>
        <v/>
      </c>
      <c r="V437" s="18" t="str">
        <f>MID(Main!AP149,21,1)</f>
        <v/>
      </c>
      <c r="W437" s="18" t="str">
        <f>MID(Main!AP149,22,1)</f>
        <v/>
      </c>
      <c r="X437" s="18" t="str">
        <f>MID(Main!AP149,23,1)</f>
        <v/>
      </c>
      <c r="Y437" s="18" t="str">
        <f>MID(Main!AP149,24,1)</f>
        <v/>
      </c>
      <c r="Z437" s="18" t="str">
        <f>MID(Main!AP149,25,1)</f>
        <v/>
      </c>
      <c r="AA437" s="18" t="str">
        <f>MID(Main!AP149,26,1)</f>
        <v/>
      </c>
      <c r="AB437" s="18" t="str">
        <f>MID(Main!AP149,27,1)</f>
        <v/>
      </c>
      <c r="AC437" s="18" t="str">
        <f>MID(Main!AP149,28,1)</f>
        <v/>
      </c>
      <c r="AD437" s="18" t="str">
        <f>MID(Main!AP149,29,1)</f>
        <v/>
      </c>
      <c r="AE437" s="18" t="str">
        <f>MID(Main!AP149,30,1)</f>
        <v/>
      </c>
      <c r="AF437" s="18" t="str">
        <f>MID(Main!AP149,31,1)</f>
        <v/>
      </c>
      <c r="AG437" s="18" t="str">
        <f>MID(Main!AP149,32,1)</f>
        <v/>
      </c>
      <c r="AH437" s="18" t="str">
        <f>MID(Main!AP149,33,1)</f>
        <v/>
      </c>
      <c r="AI437" s="18" t="str">
        <f>MID(Main!AP149,34,1)</f>
        <v/>
      </c>
      <c r="AJ437" s="18" t="str">
        <f>MID(Main!AP149,35,1)</f>
        <v/>
      </c>
      <c r="AK437" s="18" t="str">
        <f>MID(Main!AP149,36,1)</f>
        <v/>
      </c>
      <c r="AL437" s="18" t="str">
        <f>MID(Main!AP149,37,1)</f>
        <v/>
      </c>
      <c r="AM437" s="18" t="str">
        <f>MID(Main!AP149,38,1)</f>
        <v/>
      </c>
      <c r="AN437" s="18" t="str">
        <f>MID(Main!AP149,39,1)</f>
        <v/>
      </c>
      <c r="AO437" s="18" t="str">
        <f>MID(Main!AP149,40,1)</f>
        <v/>
      </c>
      <c r="AP437" s="18" t="str">
        <f>MID(Main!AP149,41,1)</f>
        <v/>
      </c>
      <c r="AQ437" s="18" t="str">
        <f>MID(Main!AP149,42,1)</f>
        <v/>
      </c>
      <c r="AR437" s="194" t="str">
        <f>IF(Main!W149="","",Main!W149)</f>
        <v/>
      </c>
      <c r="AS437" s="194" t="str">
        <f>IF(Main!X149="","",Main!X149)</f>
        <v/>
      </c>
      <c r="AT437" s="194" t="str">
        <f>IF(Main!Y149="","",Main!Y149)</f>
        <v/>
      </c>
      <c r="AU437" s="194" t="str">
        <f>IF(Main!Z149="","",Main!Z149)</f>
        <v/>
      </c>
      <c r="AV437" s="194" t="str">
        <f>IF(Main!AA149="","",Main!AA149)</f>
        <v/>
      </c>
      <c r="AW437" s="194" t="str">
        <f>IF(Main!AB149="","",Main!AB149)</f>
        <v/>
      </c>
      <c r="AX437" s="194" t="str">
        <f>IF(Main!AC149="","",Main!AC149)</f>
        <v/>
      </c>
      <c r="AY437" s="194" t="str">
        <f>IF(Main!AD149="","",Main!AD149)</f>
        <v/>
      </c>
      <c r="AZ437" s="194" t="str">
        <f>IF(Main!AE149="","",Main!AE149)</f>
        <v/>
      </c>
      <c r="BA437" s="194" t="str">
        <f>IF(Main!AF149="","",Main!AF149)</f>
        <v/>
      </c>
      <c r="BB437" s="194" t="str">
        <f>IF(Main!AG149="","",Main!AG149)</f>
        <v/>
      </c>
      <c r="BC437" s="194" t="str">
        <f>IF(Main!AH149="","",Main!AH149)</f>
        <v/>
      </c>
      <c r="BD437" s="194" t="str">
        <f>IF(Main!AI149="","",Main!AI149)</f>
        <v/>
      </c>
      <c r="BE437" s="194" t="str">
        <f>IF(Main!AJ149="","",Main!AJ149)</f>
        <v/>
      </c>
      <c r="BF437" s="194" t="str">
        <f>IF(Main!AK149="","",Main!AK149)</f>
        <v/>
      </c>
      <c r="BG437" s="194" t="str">
        <f>IF(Main!AL149="","",Main!AL149)</f>
        <v/>
      </c>
      <c r="BH437" s="194" t="str">
        <f>IF(Main!AM149="","",Main!AM149)</f>
        <v/>
      </c>
      <c r="BI437" s="197" t="str">
        <f>IF(Main!AN149="","",Main!AN149)</f>
        <v/>
      </c>
    </row>
    <row r="438" spans="1:61" s="1" customFormat="1" ht="15" hidden="1" customHeight="1">
      <c r="A438" s="201"/>
      <c r="B438" s="19" t="str">
        <f>MID(Main!AQ149,1,1)</f>
        <v>0</v>
      </c>
      <c r="C438" s="19" t="str">
        <f>MID(Main!AQ149,2,1)</f>
        <v xml:space="preserve"> </v>
      </c>
      <c r="D438" s="19" t="str">
        <f>MID(Main!AQ149,3,1)</f>
        <v/>
      </c>
      <c r="E438" s="19" t="str">
        <f>MID(Main!AQ149,4,1)</f>
        <v/>
      </c>
      <c r="F438" s="19" t="str">
        <f>MID(Main!AQ149,5,1)</f>
        <v/>
      </c>
      <c r="G438" s="19" t="str">
        <f>MID(Main!AQ149,6,1)</f>
        <v/>
      </c>
      <c r="H438" s="19" t="str">
        <f>MID(Main!AQ149,7,1)</f>
        <v/>
      </c>
      <c r="I438" s="19" t="str">
        <f>MID(Main!AQ149,8,1)</f>
        <v/>
      </c>
      <c r="J438" s="19" t="str">
        <f>MID(Main!AQ149,9,1)</f>
        <v/>
      </c>
      <c r="K438" s="19" t="str">
        <f>MID(Main!AQ149,10,1)</f>
        <v/>
      </c>
      <c r="L438" s="19" t="str">
        <f>MID(Main!AQ149,11,1)</f>
        <v/>
      </c>
      <c r="M438" s="19" t="str">
        <f>MID(Main!AQ149,12,1)</f>
        <v/>
      </c>
      <c r="N438" s="19" t="str">
        <f>MID(Main!AQ149,13,1)</f>
        <v/>
      </c>
      <c r="O438" s="19" t="str">
        <f>MID(Main!AQ149,14,1)</f>
        <v/>
      </c>
      <c r="P438" s="19" t="str">
        <f>MID(Main!AQ149,15,1)</f>
        <v/>
      </c>
      <c r="Q438" s="19" t="str">
        <f>MID(Main!AQ149,16,1)</f>
        <v/>
      </c>
      <c r="R438" s="19" t="str">
        <f>MID(Main!AQ149,17,1)</f>
        <v/>
      </c>
      <c r="S438" s="19" t="str">
        <f>MID(Main!AQ149,18,1)</f>
        <v/>
      </c>
      <c r="T438" s="19" t="str">
        <f>MID(Main!AQ149,19,1)</f>
        <v/>
      </c>
      <c r="U438" s="19" t="str">
        <f>MID(Main!AQ149,20,1)</f>
        <v/>
      </c>
      <c r="V438" s="19" t="str">
        <f>MID(Main!AQ149,21,1)</f>
        <v/>
      </c>
      <c r="W438" s="19" t="str">
        <f>MID(Main!AQ149,22,1)</f>
        <v/>
      </c>
      <c r="X438" s="19" t="str">
        <f>MID(Main!AQ149,23,1)</f>
        <v/>
      </c>
      <c r="Y438" s="19" t="str">
        <f>MID(Main!AQ149,24,1)</f>
        <v/>
      </c>
      <c r="Z438" s="19" t="str">
        <f>MID(Main!AQ149,25,1)</f>
        <v/>
      </c>
      <c r="AA438" s="19" t="str">
        <f>MID(Main!AQ149,26,1)</f>
        <v/>
      </c>
      <c r="AB438" s="19" t="str">
        <f>MID(Main!AQ149,27,1)</f>
        <v/>
      </c>
      <c r="AC438" s="19" t="str">
        <f>MID(Main!AQ149,28,1)</f>
        <v/>
      </c>
      <c r="AD438" s="19" t="str">
        <f>MID(Main!AQ149,29,1)</f>
        <v/>
      </c>
      <c r="AE438" s="19" t="str">
        <f>MID(Main!AQ149,30,1)</f>
        <v/>
      </c>
      <c r="AF438" s="19" t="str">
        <f>MID(Main!AQ149,31,1)</f>
        <v/>
      </c>
      <c r="AG438" s="19" t="str">
        <f>MID(Main!AQ149,32,1)</f>
        <v/>
      </c>
      <c r="AH438" s="19" t="str">
        <f>MID(Main!AQ149,33,1)</f>
        <v/>
      </c>
      <c r="AI438" s="19" t="str">
        <f>MID(Main!AQ149,34,1)</f>
        <v/>
      </c>
      <c r="AJ438" s="19" t="str">
        <f>MID(Main!AQ149,35,1)</f>
        <v/>
      </c>
      <c r="AK438" s="19" t="str">
        <f>MID(Main!AQ149,36,1)</f>
        <v/>
      </c>
      <c r="AL438" s="19" t="str">
        <f>MID(Main!AQ149,37,1)</f>
        <v/>
      </c>
      <c r="AM438" s="19" t="str">
        <f>MID(Main!AQ149,38,1)</f>
        <v/>
      </c>
      <c r="AN438" s="19" t="str">
        <f>MID(Main!AQ149,39,1)</f>
        <v/>
      </c>
      <c r="AO438" s="19" t="str">
        <f>MID(Main!AQ149,40,1)</f>
        <v/>
      </c>
      <c r="AP438" s="19" t="str">
        <f>MID(Main!AQ149,41,1)</f>
        <v/>
      </c>
      <c r="AQ438" s="19" t="str">
        <f>MID(Main!AQ149,42,1)</f>
        <v/>
      </c>
      <c r="AR438" s="195"/>
      <c r="AS438" s="195"/>
      <c r="AT438" s="195"/>
      <c r="AU438" s="195"/>
      <c r="AV438" s="195"/>
      <c r="AW438" s="195"/>
      <c r="AX438" s="195"/>
      <c r="AY438" s="195"/>
      <c r="AZ438" s="195"/>
      <c r="BA438" s="195"/>
      <c r="BB438" s="195"/>
      <c r="BC438" s="195"/>
      <c r="BD438" s="195"/>
      <c r="BE438" s="195"/>
      <c r="BF438" s="195"/>
      <c r="BG438" s="195"/>
      <c r="BH438" s="195"/>
      <c r="BI438" s="198"/>
    </row>
    <row r="439" spans="1:61" s="1" customFormat="1" ht="15" hidden="1" customHeight="1">
      <c r="A439" s="202"/>
      <c r="B439" s="20" t="str">
        <f>MID(Main!AR149,1,1)</f>
        <v>0</v>
      </c>
      <c r="C439" s="20" t="str">
        <f>MID(Main!AR149,2,1)</f>
        <v xml:space="preserve"> </v>
      </c>
      <c r="D439" s="20" t="str">
        <f>MID(Main!AR149,3,1)</f>
        <v/>
      </c>
      <c r="E439" s="20" t="str">
        <f>MID(Main!AR149,4,1)</f>
        <v/>
      </c>
      <c r="F439" s="20" t="str">
        <f>MID(Main!AR149,5,1)</f>
        <v/>
      </c>
      <c r="G439" s="20" t="str">
        <f>MID(Main!AR149,6,1)</f>
        <v/>
      </c>
      <c r="H439" s="20" t="str">
        <f>MID(Main!AR149,7,1)</f>
        <v/>
      </c>
      <c r="I439" s="20" t="str">
        <f>MID(Main!AR149,8,1)</f>
        <v/>
      </c>
      <c r="J439" s="20" t="str">
        <f>MID(Main!AR149,9,1)</f>
        <v/>
      </c>
      <c r="K439" s="20" t="str">
        <f>MID(Main!AR149,10,1)</f>
        <v/>
      </c>
      <c r="L439" s="20" t="str">
        <f>MID(Main!AR149,11,1)</f>
        <v/>
      </c>
      <c r="M439" s="20" t="str">
        <f>MID(Main!AR149,12,1)</f>
        <v/>
      </c>
      <c r="N439" s="20" t="str">
        <f>MID(Main!AR149,13,1)</f>
        <v/>
      </c>
      <c r="O439" s="20" t="str">
        <f>MID(Main!AR149,14,1)</f>
        <v/>
      </c>
      <c r="P439" s="20" t="str">
        <f>MID(Main!AR149,15,1)</f>
        <v/>
      </c>
      <c r="Q439" s="20" t="str">
        <f>MID(Main!AR149,16,1)</f>
        <v/>
      </c>
      <c r="R439" s="20" t="str">
        <f>MID(Main!AR149,17,1)</f>
        <v/>
      </c>
      <c r="S439" s="20" t="str">
        <f>MID(Main!AR149,18,1)</f>
        <v/>
      </c>
      <c r="T439" s="20" t="str">
        <f>MID(Main!AR149,19,1)</f>
        <v/>
      </c>
      <c r="U439" s="20" t="str">
        <f>MID(Main!AR149,20,1)</f>
        <v/>
      </c>
      <c r="V439" s="20" t="str">
        <f>MID(Main!AR149,21,1)</f>
        <v/>
      </c>
      <c r="W439" s="20" t="str">
        <f>MID(Main!AR149,22,1)</f>
        <v/>
      </c>
      <c r="X439" s="20" t="str">
        <f>MID(Main!AR149,23,1)</f>
        <v/>
      </c>
      <c r="Y439" s="20" t="str">
        <f>MID(Main!AR149,24,1)</f>
        <v/>
      </c>
      <c r="Z439" s="20" t="str">
        <f>MID(Main!AR149,25,1)</f>
        <v/>
      </c>
      <c r="AA439" s="20" t="str">
        <f>MID(Main!AR149,26,1)</f>
        <v/>
      </c>
      <c r="AB439" s="20" t="str">
        <f>MID(Main!AR149,27,1)</f>
        <v/>
      </c>
      <c r="AC439" s="20" t="str">
        <f>MID(Main!AR149,28,1)</f>
        <v/>
      </c>
      <c r="AD439" s="20" t="str">
        <f>MID(Main!AR149,29,1)</f>
        <v/>
      </c>
      <c r="AE439" s="20" t="str">
        <f>MID(Main!AR149,30,1)</f>
        <v/>
      </c>
      <c r="AF439" s="20" t="str">
        <f>MID(Main!AR149,31,1)</f>
        <v/>
      </c>
      <c r="AG439" s="20" t="str">
        <f>MID(Main!AR149,32,1)</f>
        <v/>
      </c>
      <c r="AH439" s="20" t="str">
        <f>MID(Main!AR149,33,1)</f>
        <v/>
      </c>
      <c r="AI439" s="20" t="str">
        <f>MID(Main!AR149,34,1)</f>
        <v/>
      </c>
      <c r="AJ439" s="20" t="str">
        <f>MID(Main!AR149,35,1)</f>
        <v/>
      </c>
      <c r="AK439" s="20" t="str">
        <f>MID(Main!AR149,36,1)</f>
        <v/>
      </c>
      <c r="AL439" s="20" t="str">
        <f>MID(Main!AR149,37,1)</f>
        <v/>
      </c>
      <c r="AM439" s="20" t="str">
        <f>MID(Main!AR149,38,1)</f>
        <v/>
      </c>
      <c r="AN439" s="20" t="str">
        <f>MID(Main!AR149,39,1)</f>
        <v/>
      </c>
      <c r="AO439" s="20" t="str">
        <f>MID(Main!AR149,40,1)</f>
        <v/>
      </c>
      <c r="AP439" s="20" t="str">
        <f>MID(Main!AR149,41,1)</f>
        <v/>
      </c>
      <c r="AQ439" s="20" t="str">
        <f>MID(Main!AR149,42,1)</f>
        <v/>
      </c>
      <c r="AR439" s="196"/>
      <c r="AS439" s="196"/>
      <c r="AT439" s="196"/>
      <c r="AU439" s="196"/>
      <c r="AV439" s="196"/>
      <c r="AW439" s="196"/>
      <c r="AX439" s="196"/>
      <c r="AY439" s="196"/>
      <c r="AZ439" s="196"/>
      <c r="BA439" s="196"/>
      <c r="BB439" s="196"/>
      <c r="BC439" s="196"/>
      <c r="BD439" s="196"/>
      <c r="BE439" s="196"/>
      <c r="BF439" s="196"/>
      <c r="BG439" s="196"/>
      <c r="BH439" s="196"/>
      <c r="BI439" s="199"/>
    </row>
    <row r="440" spans="1:61" s="1" customFormat="1" ht="15" hidden="1" customHeight="1">
      <c r="A440" s="200" t="str">
        <f>IF(AR440="","",SUBTOTAL(103,$AR$8:AR440))</f>
        <v/>
      </c>
      <c r="B440" s="18" t="str">
        <f>MID(Main!AP150,1,1)</f>
        <v xml:space="preserve"> </v>
      </c>
      <c r="C440" s="18" t="str">
        <f>MID(Main!AP150,2,1)</f>
        <v/>
      </c>
      <c r="D440" s="18" t="str">
        <f>MID(Main!AP150,3,1)</f>
        <v/>
      </c>
      <c r="E440" s="18" t="str">
        <f>MID(Main!AP150,4,1)</f>
        <v/>
      </c>
      <c r="F440" s="18" t="str">
        <f>MID(Main!AP150,5,1)</f>
        <v/>
      </c>
      <c r="G440" s="18" t="str">
        <f>MID(Main!AP150,6,1)</f>
        <v/>
      </c>
      <c r="H440" s="18" t="str">
        <f>MID(Main!AP150,7,1)</f>
        <v/>
      </c>
      <c r="I440" s="18" t="str">
        <f>MID(Main!AP150,8,1)</f>
        <v/>
      </c>
      <c r="J440" s="18" t="str">
        <f>MID(Main!AP150,9,1)</f>
        <v/>
      </c>
      <c r="K440" s="18" t="str">
        <f>MID(Main!AP150,10,1)</f>
        <v/>
      </c>
      <c r="L440" s="18" t="str">
        <f>MID(Main!AP150,11,1)</f>
        <v/>
      </c>
      <c r="M440" s="18" t="str">
        <f>MID(Main!AP150,12,1)</f>
        <v/>
      </c>
      <c r="N440" s="18" t="str">
        <f>MID(Main!AP150,13,1)</f>
        <v/>
      </c>
      <c r="O440" s="18" t="str">
        <f>MID(Main!AP150,14,1)</f>
        <v/>
      </c>
      <c r="P440" s="18" t="str">
        <f>MID(Main!AP150,15,1)</f>
        <v/>
      </c>
      <c r="Q440" s="18" t="str">
        <f>MID(Main!AP150,16,1)</f>
        <v/>
      </c>
      <c r="R440" s="18" t="str">
        <f>MID(Main!AP150,17,1)</f>
        <v/>
      </c>
      <c r="S440" s="18" t="str">
        <f>MID(Main!AP150,18,1)</f>
        <v/>
      </c>
      <c r="T440" s="18" t="str">
        <f>MID(Main!AP150,19,1)</f>
        <v/>
      </c>
      <c r="U440" s="18" t="str">
        <f>MID(Main!AP150,20,1)</f>
        <v/>
      </c>
      <c r="V440" s="18" t="str">
        <f>MID(Main!AP150,21,1)</f>
        <v/>
      </c>
      <c r="W440" s="18" t="str">
        <f>MID(Main!AP150,22,1)</f>
        <v/>
      </c>
      <c r="X440" s="18" t="str">
        <f>MID(Main!AP150,23,1)</f>
        <v/>
      </c>
      <c r="Y440" s="18" t="str">
        <f>MID(Main!AP150,24,1)</f>
        <v/>
      </c>
      <c r="Z440" s="18" t="str">
        <f>MID(Main!AP150,25,1)</f>
        <v/>
      </c>
      <c r="AA440" s="18" t="str">
        <f>MID(Main!AP150,26,1)</f>
        <v/>
      </c>
      <c r="AB440" s="18" t="str">
        <f>MID(Main!AP150,27,1)</f>
        <v/>
      </c>
      <c r="AC440" s="18" t="str">
        <f>MID(Main!AP150,28,1)</f>
        <v/>
      </c>
      <c r="AD440" s="18" t="str">
        <f>MID(Main!AP150,29,1)</f>
        <v/>
      </c>
      <c r="AE440" s="18" t="str">
        <f>MID(Main!AP150,30,1)</f>
        <v/>
      </c>
      <c r="AF440" s="18" t="str">
        <f>MID(Main!AP150,31,1)</f>
        <v/>
      </c>
      <c r="AG440" s="18" t="str">
        <f>MID(Main!AP150,32,1)</f>
        <v/>
      </c>
      <c r="AH440" s="18" t="str">
        <f>MID(Main!AP150,33,1)</f>
        <v/>
      </c>
      <c r="AI440" s="18" t="str">
        <f>MID(Main!AP150,34,1)</f>
        <v/>
      </c>
      <c r="AJ440" s="18" t="str">
        <f>MID(Main!AP150,35,1)</f>
        <v/>
      </c>
      <c r="AK440" s="18" t="str">
        <f>MID(Main!AP150,36,1)</f>
        <v/>
      </c>
      <c r="AL440" s="18" t="str">
        <f>MID(Main!AP150,37,1)</f>
        <v/>
      </c>
      <c r="AM440" s="18" t="str">
        <f>MID(Main!AP150,38,1)</f>
        <v/>
      </c>
      <c r="AN440" s="18" t="str">
        <f>MID(Main!AP150,39,1)</f>
        <v/>
      </c>
      <c r="AO440" s="18" t="str">
        <f>MID(Main!AP150,40,1)</f>
        <v/>
      </c>
      <c r="AP440" s="18" t="str">
        <f>MID(Main!AP150,41,1)</f>
        <v/>
      </c>
      <c r="AQ440" s="18" t="str">
        <f>MID(Main!AP150,42,1)</f>
        <v/>
      </c>
      <c r="AR440" s="194" t="str">
        <f>IF(Main!W150="","",Main!W150)</f>
        <v/>
      </c>
      <c r="AS440" s="194" t="str">
        <f>IF(Main!X150="","",Main!X150)</f>
        <v/>
      </c>
      <c r="AT440" s="194" t="str">
        <f>IF(Main!Y150="","",Main!Y150)</f>
        <v/>
      </c>
      <c r="AU440" s="194" t="str">
        <f>IF(Main!Z150="","",Main!Z150)</f>
        <v/>
      </c>
      <c r="AV440" s="194" t="str">
        <f>IF(Main!AA150="","",Main!AA150)</f>
        <v/>
      </c>
      <c r="AW440" s="194" t="str">
        <f>IF(Main!AB150="","",Main!AB150)</f>
        <v/>
      </c>
      <c r="AX440" s="194" t="str">
        <f>IF(Main!AC150="","",Main!AC150)</f>
        <v/>
      </c>
      <c r="AY440" s="194" t="str">
        <f>IF(Main!AD150="","",Main!AD150)</f>
        <v/>
      </c>
      <c r="AZ440" s="194" t="str">
        <f>IF(Main!AE150="","",Main!AE150)</f>
        <v/>
      </c>
      <c r="BA440" s="194" t="str">
        <f>IF(Main!AF150="","",Main!AF150)</f>
        <v/>
      </c>
      <c r="BB440" s="194" t="str">
        <f>IF(Main!AG150="","",Main!AG150)</f>
        <v/>
      </c>
      <c r="BC440" s="194" t="str">
        <f>IF(Main!AH150="","",Main!AH150)</f>
        <v/>
      </c>
      <c r="BD440" s="194" t="str">
        <f>IF(Main!AI150="","",Main!AI150)</f>
        <v/>
      </c>
      <c r="BE440" s="194" t="str">
        <f>IF(Main!AJ150="","",Main!AJ150)</f>
        <v/>
      </c>
      <c r="BF440" s="194" t="str">
        <f>IF(Main!AK150="","",Main!AK150)</f>
        <v/>
      </c>
      <c r="BG440" s="194" t="str">
        <f>IF(Main!AL150="","",Main!AL150)</f>
        <v/>
      </c>
      <c r="BH440" s="194" t="str">
        <f>IF(Main!AM150="","",Main!AM150)</f>
        <v/>
      </c>
      <c r="BI440" s="197" t="str">
        <f>IF(Main!AN150="","",Main!AN150)</f>
        <v/>
      </c>
    </row>
    <row r="441" spans="1:61" s="1" customFormat="1" ht="15" hidden="1" customHeight="1">
      <c r="A441" s="201"/>
      <c r="B441" s="19" t="str">
        <f>MID(Main!AQ150,1,1)</f>
        <v>0</v>
      </c>
      <c r="C441" s="19" t="str">
        <f>MID(Main!AQ150,2,1)</f>
        <v xml:space="preserve"> </v>
      </c>
      <c r="D441" s="19" t="str">
        <f>MID(Main!AQ150,3,1)</f>
        <v/>
      </c>
      <c r="E441" s="19" t="str">
        <f>MID(Main!AQ150,4,1)</f>
        <v/>
      </c>
      <c r="F441" s="19" t="str">
        <f>MID(Main!AQ150,5,1)</f>
        <v/>
      </c>
      <c r="G441" s="19" t="str">
        <f>MID(Main!AQ150,6,1)</f>
        <v/>
      </c>
      <c r="H441" s="19" t="str">
        <f>MID(Main!AQ150,7,1)</f>
        <v/>
      </c>
      <c r="I441" s="19" t="str">
        <f>MID(Main!AQ150,8,1)</f>
        <v/>
      </c>
      <c r="J441" s="19" t="str">
        <f>MID(Main!AQ150,9,1)</f>
        <v/>
      </c>
      <c r="K441" s="19" t="str">
        <f>MID(Main!AQ150,10,1)</f>
        <v/>
      </c>
      <c r="L441" s="19" t="str">
        <f>MID(Main!AQ150,11,1)</f>
        <v/>
      </c>
      <c r="M441" s="19" t="str">
        <f>MID(Main!AQ150,12,1)</f>
        <v/>
      </c>
      <c r="N441" s="19" t="str">
        <f>MID(Main!AQ150,13,1)</f>
        <v/>
      </c>
      <c r="O441" s="19" t="str">
        <f>MID(Main!AQ150,14,1)</f>
        <v/>
      </c>
      <c r="P441" s="19" t="str">
        <f>MID(Main!AQ150,15,1)</f>
        <v/>
      </c>
      <c r="Q441" s="19" t="str">
        <f>MID(Main!AQ150,16,1)</f>
        <v/>
      </c>
      <c r="R441" s="19" t="str">
        <f>MID(Main!AQ150,17,1)</f>
        <v/>
      </c>
      <c r="S441" s="19" t="str">
        <f>MID(Main!AQ150,18,1)</f>
        <v/>
      </c>
      <c r="T441" s="19" t="str">
        <f>MID(Main!AQ150,19,1)</f>
        <v/>
      </c>
      <c r="U441" s="19" t="str">
        <f>MID(Main!AQ150,20,1)</f>
        <v/>
      </c>
      <c r="V441" s="19" t="str">
        <f>MID(Main!AQ150,21,1)</f>
        <v/>
      </c>
      <c r="W441" s="19" t="str">
        <f>MID(Main!AQ150,22,1)</f>
        <v/>
      </c>
      <c r="X441" s="19" t="str">
        <f>MID(Main!AQ150,23,1)</f>
        <v/>
      </c>
      <c r="Y441" s="19" t="str">
        <f>MID(Main!AQ150,24,1)</f>
        <v/>
      </c>
      <c r="Z441" s="19" t="str">
        <f>MID(Main!AQ150,25,1)</f>
        <v/>
      </c>
      <c r="AA441" s="19" t="str">
        <f>MID(Main!AQ150,26,1)</f>
        <v/>
      </c>
      <c r="AB441" s="19" t="str">
        <f>MID(Main!AQ150,27,1)</f>
        <v/>
      </c>
      <c r="AC441" s="19" t="str">
        <f>MID(Main!AQ150,28,1)</f>
        <v/>
      </c>
      <c r="AD441" s="19" t="str">
        <f>MID(Main!AQ150,29,1)</f>
        <v/>
      </c>
      <c r="AE441" s="19" t="str">
        <f>MID(Main!AQ150,30,1)</f>
        <v/>
      </c>
      <c r="AF441" s="19" t="str">
        <f>MID(Main!AQ150,31,1)</f>
        <v/>
      </c>
      <c r="AG441" s="19" t="str">
        <f>MID(Main!AQ150,32,1)</f>
        <v/>
      </c>
      <c r="AH441" s="19" t="str">
        <f>MID(Main!AQ150,33,1)</f>
        <v/>
      </c>
      <c r="AI441" s="19" t="str">
        <f>MID(Main!AQ150,34,1)</f>
        <v/>
      </c>
      <c r="AJ441" s="19" t="str">
        <f>MID(Main!AQ150,35,1)</f>
        <v/>
      </c>
      <c r="AK441" s="19" t="str">
        <f>MID(Main!AQ150,36,1)</f>
        <v/>
      </c>
      <c r="AL441" s="19" t="str">
        <f>MID(Main!AQ150,37,1)</f>
        <v/>
      </c>
      <c r="AM441" s="19" t="str">
        <f>MID(Main!AQ150,38,1)</f>
        <v/>
      </c>
      <c r="AN441" s="19" t="str">
        <f>MID(Main!AQ150,39,1)</f>
        <v/>
      </c>
      <c r="AO441" s="19" t="str">
        <f>MID(Main!AQ150,40,1)</f>
        <v/>
      </c>
      <c r="AP441" s="19" t="str">
        <f>MID(Main!AQ150,41,1)</f>
        <v/>
      </c>
      <c r="AQ441" s="19" t="str">
        <f>MID(Main!AQ150,42,1)</f>
        <v/>
      </c>
      <c r="AR441" s="195"/>
      <c r="AS441" s="195"/>
      <c r="AT441" s="195"/>
      <c r="AU441" s="195"/>
      <c r="AV441" s="195"/>
      <c r="AW441" s="195"/>
      <c r="AX441" s="195"/>
      <c r="AY441" s="195"/>
      <c r="AZ441" s="195"/>
      <c r="BA441" s="195"/>
      <c r="BB441" s="195"/>
      <c r="BC441" s="195"/>
      <c r="BD441" s="195"/>
      <c r="BE441" s="195"/>
      <c r="BF441" s="195"/>
      <c r="BG441" s="195"/>
      <c r="BH441" s="195"/>
      <c r="BI441" s="198"/>
    </row>
    <row r="442" spans="1:61" s="1" customFormat="1" ht="15" hidden="1" customHeight="1">
      <c r="A442" s="202"/>
      <c r="B442" s="20" t="str">
        <f>MID(Main!AR150,1,1)</f>
        <v>0</v>
      </c>
      <c r="C442" s="20" t="str">
        <f>MID(Main!AR150,2,1)</f>
        <v xml:space="preserve"> </v>
      </c>
      <c r="D442" s="20" t="str">
        <f>MID(Main!AR150,3,1)</f>
        <v/>
      </c>
      <c r="E442" s="20" t="str">
        <f>MID(Main!AR150,4,1)</f>
        <v/>
      </c>
      <c r="F442" s="20" t="str">
        <f>MID(Main!AR150,5,1)</f>
        <v/>
      </c>
      <c r="G442" s="20" t="str">
        <f>MID(Main!AR150,6,1)</f>
        <v/>
      </c>
      <c r="H442" s="20" t="str">
        <f>MID(Main!AR150,7,1)</f>
        <v/>
      </c>
      <c r="I442" s="20" t="str">
        <f>MID(Main!AR150,8,1)</f>
        <v/>
      </c>
      <c r="J442" s="20" t="str">
        <f>MID(Main!AR150,9,1)</f>
        <v/>
      </c>
      <c r="K442" s="20" t="str">
        <f>MID(Main!AR150,10,1)</f>
        <v/>
      </c>
      <c r="L442" s="20" t="str">
        <f>MID(Main!AR150,11,1)</f>
        <v/>
      </c>
      <c r="M442" s="20" t="str">
        <f>MID(Main!AR150,12,1)</f>
        <v/>
      </c>
      <c r="N442" s="20" t="str">
        <f>MID(Main!AR150,13,1)</f>
        <v/>
      </c>
      <c r="O442" s="20" t="str">
        <f>MID(Main!AR150,14,1)</f>
        <v/>
      </c>
      <c r="P442" s="20" t="str">
        <f>MID(Main!AR150,15,1)</f>
        <v/>
      </c>
      <c r="Q442" s="20" t="str">
        <f>MID(Main!AR150,16,1)</f>
        <v/>
      </c>
      <c r="R442" s="20" t="str">
        <f>MID(Main!AR150,17,1)</f>
        <v/>
      </c>
      <c r="S442" s="20" t="str">
        <f>MID(Main!AR150,18,1)</f>
        <v/>
      </c>
      <c r="T442" s="20" t="str">
        <f>MID(Main!AR150,19,1)</f>
        <v/>
      </c>
      <c r="U442" s="20" t="str">
        <f>MID(Main!AR150,20,1)</f>
        <v/>
      </c>
      <c r="V442" s="20" t="str">
        <f>MID(Main!AR150,21,1)</f>
        <v/>
      </c>
      <c r="W442" s="20" t="str">
        <f>MID(Main!AR150,22,1)</f>
        <v/>
      </c>
      <c r="X442" s="20" t="str">
        <f>MID(Main!AR150,23,1)</f>
        <v/>
      </c>
      <c r="Y442" s="20" t="str">
        <f>MID(Main!AR150,24,1)</f>
        <v/>
      </c>
      <c r="Z442" s="20" t="str">
        <f>MID(Main!AR150,25,1)</f>
        <v/>
      </c>
      <c r="AA442" s="20" t="str">
        <f>MID(Main!AR150,26,1)</f>
        <v/>
      </c>
      <c r="AB442" s="20" t="str">
        <f>MID(Main!AR150,27,1)</f>
        <v/>
      </c>
      <c r="AC442" s="20" t="str">
        <f>MID(Main!AR150,28,1)</f>
        <v/>
      </c>
      <c r="AD442" s="20" t="str">
        <f>MID(Main!AR150,29,1)</f>
        <v/>
      </c>
      <c r="AE442" s="20" t="str">
        <f>MID(Main!AR150,30,1)</f>
        <v/>
      </c>
      <c r="AF442" s="20" t="str">
        <f>MID(Main!AR150,31,1)</f>
        <v/>
      </c>
      <c r="AG442" s="20" t="str">
        <f>MID(Main!AR150,32,1)</f>
        <v/>
      </c>
      <c r="AH442" s="20" t="str">
        <f>MID(Main!AR150,33,1)</f>
        <v/>
      </c>
      <c r="AI442" s="20" t="str">
        <f>MID(Main!AR150,34,1)</f>
        <v/>
      </c>
      <c r="AJ442" s="20" t="str">
        <f>MID(Main!AR150,35,1)</f>
        <v/>
      </c>
      <c r="AK442" s="20" t="str">
        <f>MID(Main!AR150,36,1)</f>
        <v/>
      </c>
      <c r="AL442" s="20" t="str">
        <f>MID(Main!AR150,37,1)</f>
        <v/>
      </c>
      <c r="AM442" s="20" t="str">
        <f>MID(Main!AR150,38,1)</f>
        <v/>
      </c>
      <c r="AN442" s="20" t="str">
        <f>MID(Main!AR150,39,1)</f>
        <v/>
      </c>
      <c r="AO442" s="20" t="str">
        <f>MID(Main!AR150,40,1)</f>
        <v/>
      </c>
      <c r="AP442" s="20" t="str">
        <f>MID(Main!AR150,41,1)</f>
        <v/>
      </c>
      <c r="AQ442" s="20" t="str">
        <f>MID(Main!AR150,42,1)</f>
        <v/>
      </c>
      <c r="AR442" s="196"/>
      <c r="AS442" s="196"/>
      <c r="AT442" s="196"/>
      <c r="AU442" s="196"/>
      <c r="AV442" s="196"/>
      <c r="AW442" s="196"/>
      <c r="AX442" s="196"/>
      <c r="AY442" s="196"/>
      <c r="AZ442" s="196"/>
      <c r="BA442" s="196"/>
      <c r="BB442" s="196"/>
      <c r="BC442" s="196"/>
      <c r="BD442" s="196"/>
      <c r="BE442" s="196"/>
      <c r="BF442" s="196"/>
      <c r="BG442" s="196"/>
      <c r="BH442" s="196"/>
      <c r="BI442" s="199"/>
    </row>
    <row r="443" spans="1:61" s="1" customFormat="1" ht="15" hidden="1" customHeight="1">
      <c r="A443" s="200" t="str">
        <f>IF(AR443="","",SUBTOTAL(103,$AR$8:AR443))</f>
        <v/>
      </c>
      <c r="B443" s="18" t="str">
        <f>MID(Main!AP151,1,1)</f>
        <v xml:space="preserve"> </v>
      </c>
      <c r="C443" s="18" t="str">
        <f>MID(Main!AP151,2,1)</f>
        <v/>
      </c>
      <c r="D443" s="18" t="str">
        <f>MID(Main!AP151,3,1)</f>
        <v/>
      </c>
      <c r="E443" s="18" t="str">
        <f>MID(Main!AP151,4,1)</f>
        <v/>
      </c>
      <c r="F443" s="18" t="str">
        <f>MID(Main!AP151,5,1)</f>
        <v/>
      </c>
      <c r="G443" s="18" t="str">
        <f>MID(Main!AP151,6,1)</f>
        <v/>
      </c>
      <c r="H443" s="18" t="str">
        <f>MID(Main!AP151,7,1)</f>
        <v/>
      </c>
      <c r="I443" s="18" t="str">
        <f>MID(Main!AP151,8,1)</f>
        <v/>
      </c>
      <c r="J443" s="18" t="str">
        <f>MID(Main!AP151,9,1)</f>
        <v/>
      </c>
      <c r="K443" s="18" t="str">
        <f>MID(Main!AP151,10,1)</f>
        <v/>
      </c>
      <c r="L443" s="18" t="str">
        <f>MID(Main!AP151,11,1)</f>
        <v/>
      </c>
      <c r="M443" s="18" t="str">
        <f>MID(Main!AP151,12,1)</f>
        <v/>
      </c>
      <c r="N443" s="18" t="str">
        <f>MID(Main!AP151,13,1)</f>
        <v/>
      </c>
      <c r="O443" s="18" t="str">
        <f>MID(Main!AP151,14,1)</f>
        <v/>
      </c>
      <c r="P443" s="18" t="str">
        <f>MID(Main!AP151,15,1)</f>
        <v/>
      </c>
      <c r="Q443" s="18" t="str">
        <f>MID(Main!AP151,16,1)</f>
        <v/>
      </c>
      <c r="R443" s="18" t="str">
        <f>MID(Main!AP151,17,1)</f>
        <v/>
      </c>
      <c r="S443" s="18" t="str">
        <f>MID(Main!AP151,18,1)</f>
        <v/>
      </c>
      <c r="T443" s="18" t="str">
        <f>MID(Main!AP151,19,1)</f>
        <v/>
      </c>
      <c r="U443" s="18" t="str">
        <f>MID(Main!AP151,20,1)</f>
        <v/>
      </c>
      <c r="V443" s="18" t="str">
        <f>MID(Main!AP151,21,1)</f>
        <v/>
      </c>
      <c r="W443" s="18" t="str">
        <f>MID(Main!AP151,22,1)</f>
        <v/>
      </c>
      <c r="X443" s="18" t="str">
        <f>MID(Main!AP151,23,1)</f>
        <v/>
      </c>
      <c r="Y443" s="18" t="str">
        <f>MID(Main!AP151,24,1)</f>
        <v/>
      </c>
      <c r="Z443" s="18" t="str">
        <f>MID(Main!AP151,25,1)</f>
        <v/>
      </c>
      <c r="AA443" s="18" t="str">
        <f>MID(Main!AP151,26,1)</f>
        <v/>
      </c>
      <c r="AB443" s="18" t="str">
        <f>MID(Main!AP151,27,1)</f>
        <v/>
      </c>
      <c r="AC443" s="18" t="str">
        <f>MID(Main!AP151,28,1)</f>
        <v/>
      </c>
      <c r="AD443" s="18" t="str">
        <f>MID(Main!AP151,29,1)</f>
        <v/>
      </c>
      <c r="AE443" s="18" t="str">
        <f>MID(Main!AP151,30,1)</f>
        <v/>
      </c>
      <c r="AF443" s="18" t="str">
        <f>MID(Main!AP151,31,1)</f>
        <v/>
      </c>
      <c r="AG443" s="18" t="str">
        <f>MID(Main!AP151,32,1)</f>
        <v/>
      </c>
      <c r="AH443" s="18" t="str">
        <f>MID(Main!AP151,33,1)</f>
        <v/>
      </c>
      <c r="AI443" s="18" t="str">
        <f>MID(Main!AP151,34,1)</f>
        <v/>
      </c>
      <c r="AJ443" s="18" t="str">
        <f>MID(Main!AP151,35,1)</f>
        <v/>
      </c>
      <c r="AK443" s="18" t="str">
        <f>MID(Main!AP151,36,1)</f>
        <v/>
      </c>
      <c r="AL443" s="18" t="str">
        <f>MID(Main!AP151,37,1)</f>
        <v/>
      </c>
      <c r="AM443" s="18" t="str">
        <f>MID(Main!AP151,38,1)</f>
        <v/>
      </c>
      <c r="AN443" s="18" t="str">
        <f>MID(Main!AP151,39,1)</f>
        <v/>
      </c>
      <c r="AO443" s="18" t="str">
        <f>MID(Main!AP151,40,1)</f>
        <v/>
      </c>
      <c r="AP443" s="18" t="str">
        <f>MID(Main!AP151,41,1)</f>
        <v/>
      </c>
      <c r="AQ443" s="18" t="str">
        <f>MID(Main!AP151,42,1)</f>
        <v/>
      </c>
      <c r="AR443" s="194" t="str">
        <f>IF(Main!W151="","",Main!W151)</f>
        <v/>
      </c>
      <c r="AS443" s="194" t="str">
        <f>IF(Main!X151="","",Main!X151)</f>
        <v/>
      </c>
      <c r="AT443" s="194" t="str">
        <f>IF(Main!Y151="","",Main!Y151)</f>
        <v/>
      </c>
      <c r="AU443" s="194" t="str">
        <f>IF(Main!Z151="","",Main!Z151)</f>
        <v/>
      </c>
      <c r="AV443" s="194" t="str">
        <f>IF(Main!AA151="","",Main!AA151)</f>
        <v/>
      </c>
      <c r="AW443" s="194" t="str">
        <f>IF(Main!AB151="","",Main!AB151)</f>
        <v/>
      </c>
      <c r="AX443" s="194" t="str">
        <f>IF(Main!AC151="","",Main!AC151)</f>
        <v/>
      </c>
      <c r="AY443" s="194" t="str">
        <f>IF(Main!AD151="","",Main!AD151)</f>
        <v/>
      </c>
      <c r="AZ443" s="194" t="str">
        <f>IF(Main!AE151="","",Main!AE151)</f>
        <v/>
      </c>
      <c r="BA443" s="194" t="str">
        <f>IF(Main!AF151="","",Main!AF151)</f>
        <v/>
      </c>
      <c r="BB443" s="194" t="str">
        <f>IF(Main!AG151="","",Main!AG151)</f>
        <v/>
      </c>
      <c r="BC443" s="194" t="str">
        <f>IF(Main!AH151="","",Main!AH151)</f>
        <v/>
      </c>
      <c r="BD443" s="194" t="str">
        <f>IF(Main!AI151="","",Main!AI151)</f>
        <v/>
      </c>
      <c r="BE443" s="194" t="str">
        <f>IF(Main!AJ151="","",Main!AJ151)</f>
        <v/>
      </c>
      <c r="BF443" s="194" t="str">
        <f>IF(Main!AK151="","",Main!AK151)</f>
        <v/>
      </c>
      <c r="BG443" s="194" t="str">
        <f>IF(Main!AL151="","",Main!AL151)</f>
        <v/>
      </c>
      <c r="BH443" s="194" t="str">
        <f>IF(Main!AM151="","",Main!AM151)</f>
        <v/>
      </c>
      <c r="BI443" s="197" t="str">
        <f>IF(Main!AN151="","",Main!AN151)</f>
        <v/>
      </c>
    </row>
    <row r="444" spans="1:61" s="1" customFormat="1" ht="15" hidden="1" customHeight="1">
      <c r="A444" s="201"/>
      <c r="B444" s="19" t="str">
        <f>MID(Main!AQ151,1,1)</f>
        <v>0</v>
      </c>
      <c r="C444" s="19" t="str">
        <f>MID(Main!AQ151,2,1)</f>
        <v xml:space="preserve"> </v>
      </c>
      <c r="D444" s="19" t="str">
        <f>MID(Main!AQ151,3,1)</f>
        <v/>
      </c>
      <c r="E444" s="19" t="str">
        <f>MID(Main!AQ151,4,1)</f>
        <v/>
      </c>
      <c r="F444" s="19" t="str">
        <f>MID(Main!AQ151,5,1)</f>
        <v/>
      </c>
      <c r="G444" s="19" t="str">
        <f>MID(Main!AQ151,6,1)</f>
        <v/>
      </c>
      <c r="H444" s="19" t="str">
        <f>MID(Main!AQ151,7,1)</f>
        <v/>
      </c>
      <c r="I444" s="19" t="str">
        <f>MID(Main!AQ151,8,1)</f>
        <v/>
      </c>
      <c r="J444" s="19" t="str">
        <f>MID(Main!AQ151,9,1)</f>
        <v/>
      </c>
      <c r="K444" s="19" t="str">
        <f>MID(Main!AQ151,10,1)</f>
        <v/>
      </c>
      <c r="L444" s="19" t="str">
        <f>MID(Main!AQ151,11,1)</f>
        <v/>
      </c>
      <c r="M444" s="19" t="str">
        <f>MID(Main!AQ151,12,1)</f>
        <v/>
      </c>
      <c r="N444" s="19" t="str">
        <f>MID(Main!AQ151,13,1)</f>
        <v/>
      </c>
      <c r="O444" s="19" t="str">
        <f>MID(Main!AQ151,14,1)</f>
        <v/>
      </c>
      <c r="P444" s="19" t="str">
        <f>MID(Main!AQ151,15,1)</f>
        <v/>
      </c>
      <c r="Q444" s="19" t="str">
        <f>MID(Main!AQ151,16,1)</f>
        <v/>
      </c>
      <c r="R444" s="19" t="str">
        <f>MID(Main!AQ151,17,1)</f>
        <v/>
      </c>
      <c r="S444" s="19" t="str">
        <f>MID(Main!AQ151,18,1)</f>
        <v/>
      </c>
      <c r="T444" s="19" t="str">
        <f>MID(Main!AQ151,19,1)</f>
        <v/>
      </c>
      <c r="U444" s="19" t="str">
        <f>MID(Main!AQ151,20,1)</f>
        <v/>
      </c>
      <c r="V444" s="19" t="str">
        <f>MID(Main!AQ151,21,1)</f>
        <v/>
      </c>
      <c r="W444" s="19" t="str">
        <f>MID(Main!AQ151,22,1)</f>
        <v/>
      </c>
      <c r="X444" s="19" t="str">
        <f>MID(Main!AQ151,23,1)</f>
        <v/>
      </c>
      <c r="Y444" s="19" t="str">
        <f>MID(Main!AQ151,24,1)</f>
        <v/>
      </c>
      <c r="Z444" s="19" t="str">
        <f>MID(Main!AQ151,25,1)</f>
        <v/>
      </c>
      <c r="AA444" s="19" t="str">
        <f>MID(Main!AQ151,26,1)</f>
        <v/>
      </c>
      <c r="AB444" s="19" t="str">
        <f>MID(Main!AQ151,27,1)</f>
        <v/>
      </c>
      <c r="AC444" s="19" t="str">
        <f>MID(Main!AQ151,28,1)</f>
        <v/>
      </c>
      <c r="AD444" s="19" t="str">
        <f>MID(Main!AQ151,29,1)</f>
        <v/>
      </c>
      <c r="AE444" s="19" t="str">
        <f>MID(Main!AQ151,30,1)</f>
        <v/>
      </c>
      <c r="AF444" s="19" t="str">
        <f>MID(Main!AQ151,31,1)</f>
        <v/>
      </c>
      <c r="AG444" s="19" t="str">
        <f>MID(Main!AQ151,32,1)</f>
        <v/>
      </c>
      <c r="AH444" s="19" t="str">
        <f>MID(Main!AQ151,33,1)</f>
        <v/>
      </c>
      <c r="AI444" s="19" t="str">
        <f>MID(Main!AQ151,34,1)</f>
        <v/>
      </c>
      <c r="AJ444" s="19" t="str">
        <f>MID(Main!AQ151,35,1)</f>
        <v/>
      </c>
      <c r="AK444" s="19" t="str">
        <f>MID(Main!AQ151,36,1)</f>
        <v/>
      </c>
      <c r="AL444" s="19" t="str">
        <f>MID(Main!AQ151,37,1)</f>
        <v/>
      </c>
      <c r="AM444" s="19" t="str">
        <f>MID(Main!AQ151,38,1)</f>
        <v/>
      </c>
      <c r="AN444" s="19" t="str">
        <f>MID(Main!AQ151,39,1)</f>
        <v/>
      </c>
      <c r="AO444" s="19" t="str">
        <f>MID(Main!AQ151,40,1)</f>
        <v/>
      </c>
      <c r="AP444" s="19" t="str">
        <f>MID(Main!AQ151,41,1)</f>
        <v/>
      </c>
      <c r="AQ444" s="19" t="str">
        <f>MID(Main!AQ151,42,1)</f>
        <v/>
      </c>
      <c r="AR444" s="195"/>
      <c r="AS444" s="195"/>
      <c r="AT444" s="195"/>
      <c r="AU444" s="195"/>
      <c r="AV444" s="195"/>
      <c r="AW444" s="195"/>
      <c r="AX444" s="195"/>
      <c r="AY444" s="195"/>
      <c r="AZ444" s="195"/>
      <c r="BA444" s="195"/>
      <c r="BB444" s="195"/>
      <c r="BC444" s="195"/>
      <c r="BD444" s="195"/>
      <c r="BE444" s="195"/>
      <c r="BF444" s="195"/>
      <c r="BG444" s="195"/>
      <c r="BH444" s="195"/>
      <c r="BI444" s="198"/>
    </row>
    <row r="445" spans="1:61" s="1" customFormat="1" ht="15" hidden="1" customHeight="1">
      <c r="A445" s="202"/>
      <c r="B445" s="20" t="str">
        <f>MID(Main!AR151,1,1)</f>
        <v>0</v>
      </c>
      <c r="C445" s="20" t="str">
        <f>MID(Main!AR151,2,1)</f>
        <v xml:space="preserve"> </v>
      </c>
      <c r="D445" s="20" t="str">
        <f>MID(Main!AR151,3,1)</f>
        <v/>
      </c>
      <c r="E445" s="20" t="str">
        <f>MID(Main!AR151,4,1)</f>
        <v/>
      </c>
      <c r="F445" s="20" t="str">
        <f>MID(Main!AR151,5,1)</f>
        <v/>
      </c>
      <c r="G445" s="20" t="str">
        <f>MID(Main!AR151,6,1)</f>
        <v/>
      </c>
      <c r="H445" s="20" t="str">
        <f>MID(Main!AR151,7,1)</f>
        <v/>
      </c>
      <c r="I445" s="20" t="str">
        <f>MID(Main!AR151,8,1)</f>
        <v/>
      </c>
      <c r="J445" s="20" t="str">
        <f>MID(Main!AR151,9,1)</f>
        <v/>
      </c>
      <c r="K445" s="20" t="str">
        <f>MID(Main!AR151,10,1)</f>
        <v/>
      </c>
      <c r="L445" s="20" t="str">
        <f>MID(Main!AR151,11,1)</f>
        <v/>
      </c>
      <c r="M445" s="20" t="str">
        <f>MID(Main!AR151,12,1)</f>
        <v/>
      </c>
      <c r="N445" s="20" t="str">
        <f>MID(Main!AR151,13,1)</f>
        <v/>
      </c>
      <c r="O445" s="20" t="str">
        <f>MID(Main!AR151,14,1)</f>
        <v/>
      </c>
      <c r="P445" s="20" t="str">
        <f>MID(Main!AR151,15,1)</f>
        <v/>
      </c>
      <c r="Q445" s="20" t="str">
        <f>MID(Main!AR151,16,1)</f>
        <v/>
      </c>
      <c r="R445" s="20" t="str">
        <f>MID(Main!AR151,17,1)</f>
        <v/>
      </c>
      <c r="S445" s="20" t="str">
        <f>MID(Main!AR151,18,1)</f>
        <v/>
      </c>
      <c r="T445" s="20" t="str">
        <f>MID(Main!AR151,19,1)</f>
        <v/>
      </c>
      <c r="U445" s="20" t="str">
        <f>MID(Main!AR151,20,1)</f>
        <v/>
      </c>
      <c r="V445" s="20" t="str">
        <f>MID(Main!AR151,21,1)</f>
        <v/>
      </c>
      <c r="W445" s="20" t="str">
        <f>MID(Main!AR151,22,1)</f>
        <v/>
      </c>
      <c r="X445" s="20" t="str">
        <f>MID(Main!AR151,23,1)</f>
        <v/>
      </c>
      <c r="Y445" s="20" t="str">
        <f>MID(Main!AR151,24,1)</f>
        <v/>
      </c>
      <c r="Z445" s="20" t="str">
        <f>MID(Main!AR151,25,1)</f>
        <v/>
      </c>
      <c r="AA445" s="20" t="str">
        <f>MID(Main!AR151,26,1)</f>
        <v/>
      </c>
      <c r="AB445" s="20" t="str">
        <f>MID(Main!AR151,27,1)</f>
        <v/>
      </c>
      <c r="AC445" s="20" t="str">
        <f>MID(Main!AR151,28,1)</f>
        <v/>
      </c>
      <c r="AD445" s="20" t="str">
        <f>MID(Main!AR151,29,1)</f>
        <v/>
      </c>
      <c r="AE445" s="20" t="str">
        <f>MID(Main!AR151,30,1)</f>
        <v/>
      </c>
      <c r="AF445" s="20" t="str">
        <f>MID(Main!AR151,31,1)</f>
        <v/>
      </c>
      <c r="AG445" s="20" t="str">
        <f>MID(Main!AR151,32,1)</f>
        <v/>
      </c>
      <c r="AH445" s="20" t="str">
        <f>MID(Main!AR151,33,1)</f>
        <v/>
      </c>
      <c r="AI445" s="20" t="str">
        <f>MID(Main!AR151,34,1)</f>
        <v/>
      </c>
      <c r="AJ445" s="20" t="str">
        <f>MID(Main!AR151,35,1)</f>
        <v/>
      </c>
      <c r="AK445" s="20" t="str">
        <f>MID(Main!AR151,36,1)</f>
        <v/>
      </c>
      <c r="AL445" s="20" t="str">
        <f>MID(Main!AR151,37,1)</f>
        <v/>
      </c>
      <c r="AM445" s="20" t="str">
        <f>MID(Main!AR151,38,1)</f>
        <v/>
      </c>
      <c r="AN445" s="20" t="str">
        <f>MID(Main!AR151,39,1)</f>
        <v/>
      </c>
      <c r="AO445" s="20" t="str">
        <f>MID(Main!AR151,40,1)</f>
        <v/>
      </c>
      <c r="AP445" s="20" t="str">
        <f>MID(Main!AR151,41,1)</f>
        <v/>
      </c>
      <c r="AQ445" s="20" t="str">
        <f>MID(Main!AR151,42,1)</f>
        <v/>
      </c>
      <c r="AR445" s="196"/>
      <c r="AS445" s="196"/>
      <c r="AT445" s="196"/>
      <c r="AU445" s="196"/>
      <c r="AV445" s="196"/>
      <c r="AW445" s="196"/>
      <c r="AX445" s="196"/>
      <c r="AY445" s="196"/>
      <c r="AZ445" s="196"/>
      <c r="BA445" s="196"/>
      <c r="BB445" s="196"/>
      <c r="BC445" s="196"/>
      <c r="BD445" s="196"/>
      <c r="BE445" s="196"/>
      <c r="BF445" s="196"/>
      <c r="BG445" s="196"/>
      <c r="BH445" s="196"/>
      <c r="BI445" s="199"/>
    </row>
    <row r="446" spans="1:61" s="1" customFormat="1" ht="15" hidden="1" customHeight="1">
      <c r="A446" s="200" t="str">
        <f>IF(AR446="","",SUBTOTAL(103,$AR$8:AR446))</f>
        <v/>
      </c>
      <c r="B446" s="18" t="str">
        <f>MID(Main!AP152,1,1)</f>
        <v xml:space="preserve"> </v>
      </c>
      <c r="C446" s="18" t="str">
        <f>MID(Main!AP152,2,1)</f>
        <v/>
      </c>
      <c r="D446" s="18" t="str">
        <f>MID(Main!AP152,3,1)</f>
        <v/>
      </c>
      <c r="E446" s="18" t="str">
        <f>MID(Main!AP152,4,1)</f>
        <v/>
      </c>
      <c r="F446" s="18" t="str">
        <f>MID(Main!AP152,5,1)</f>
        <v/>
      </c>
      <c r="G446" s="18" t="str">
        <f>MID(Main!AP152,6,1)</f>
        <v/>
      </c>
      <c r="H446" s="18" t="str">
        <f>MID(Main!AP152,7,1)</f>
        <v/>
      </c>
      <c r="I446" s="18" t="str">
        <f>MID(Main!AP152,8,1)</f>
        <v/>
      </c>
      <c r="J446" s="18" t="str">
        <f>MID(Main!AP152,9,1)</f>
        <v/>
      </c>
      <c r="K446" s="18" t="str">
        <f>MID(Main!AP152,10,1)</f>
        <v/>
      </c>
      <c r="L446" s="18" t="str">
        <f>MID(Main!AP152,11,1)</f>
        <v/>
      </c>
      <c r="M446" s="18" t="str">
        <f>MID(Main!AP152,12,1)</f>
        <v/>
      </c>
      <c r="N446" s="18" t="str">
        <f>MID(Main!AP152,13,1)</f>
        <v/>
      </c>
      <c r="O446" s="18" t="str">
        <f>MID(Main!AP152,14,1)</f>
        <v/>
      </c>
      <c r="P446" s="18" t="str">
        <f>MID(Main!AP152,15,1)</f>
        <v/>
      </c>
      <c r="Q446" s="18" t="str">
        <f>MID(Main!AP152,16,1)</f>
        <v/>
      </c>
      <c r="R446" s="18" t="str">
        <f>MID(Main!AP152,17,1)</f>
        <v/>
      </c>
      <c r="S446" s="18" t="str">
        <f>MID(Main!AP152,18,1)</f>
        <v/>
      </c>
      <c r="T446" s="18" t="str">
        <f>MID(Main!AP152,19,1)</f>
        <v/>
      </c>
      <c r="U446" s="18" t="str">
        <f>MID(Main!AP152,20,1)</f>
        <v/>
      </c>
      <c r="V446" s="18" t="str">
        <f>MID(Main!AP152,21,1)</f>
        <v/>
      </c>
      <c r="W446" s="18" t="str">
        <f>MID(Main!AP152,22,1)</f>
        <v/>
      </c>
      <c r="X446" s="18" t="str">
        <f>MID(Main!AP152,23,1)</f>
        <v/>
      </c>
      <c r="Y446" s="18" t="str">
        <f>MID(Main!AP152,24,1)</f>
        <v/>
      </c>
      <c r="Z446" s="18" t="str">
        <f>MID(Main!AP152,25,1)</f>
        <v/>
      </c>
      <c r="AA446" s="18" t="str">
        <f>MID(Main!AP152,26,1)</f>
        <v/>
      </c>
      <c r="AB446" s="18" t="str">
        <f>MID(Main!AP152,27,1)</f>
        <v/>
      </c>
      <c r="AC446" s="18" t="str">
        <f>MID(Main!AP152,28,1)</f>
        <v/>
      </c>
      <c r="AD446" s="18" t="str">
        <f>MID(Main!AP152,29,1)</f>
        <v/>
      </c>
      <c r="AE446" s="18" t="str">
        <f>MID(Main!AP152,30,1)</f>
        <v/>
      </c>
      <c r="AF446" s="18" t="str">
        <f>MID(Main!AP152,31,1)</f>
        <v/>
      </c>
      <c r="AG446" s="18" t="str">
        <f>MID(Main!AP152,32,1)</f>
        <v/>
      </c>
      <c r="AH446" s="18" t="str">
        <f>MID(Main!AP152,33,1)</f>
        <v/>
      </c>
      <c r="AI446" s="18" t="str">
        <f>MID(Main!AP152,34,1)</f>
        <v/>
      </c>
      <c r="AJ446" s="18" t="str">
        <f>MID(Main!AP152,35,1)</f>
        <v/>
      </c>
      <c r="AK446" s="18" t="str">
        <f>MID(Main!AP152,36,1)</f>
        <v/>
      </c>
      <c r="AL446" s="18" t="str">
        <f>MID(Main!AP152,37,1)</f>
        <v/>
      </c>
      <c r="AM446" s="18" t="str">
        <f>MID(Main!AP152,38,1)</f>
        <v/>
      </c>
      <c r="AN446" s="18" t="str">
        <f>MID(Main!AP152,39,1)</f>
        <v/>
      </c>
      <c r="AO446" s="18" t="str">
        <f>MID(Main!AP152,40,1)</f>
        <v/>
      </c>
      <c r="AP446" s="18" t="str">
        <f>MID(Main!AP152,41,1)</f>
        <v/>
      </c>
      <c r="AQ446" s="18" t="str">
        <f>MID(Main!AP152,42,1)</f>
        <v/>
      </c>
      <c r="AR446" s="194" t="str">
        <f>IF(Main!W152="","",Main!W152)</f>
        <v/>
      </c>
      <c r="AS446" s="194" t="str">
        <f>IF(Main!X152="","",Main!X152)</f>
        <v/>
      </c>
      <c r="AT446" s="194" t="str">
        <f>IF(Main!Y152="","",Main!Y152)</f>
        <v/>
      </c>
      <c r="AU446" s="194" t="str">
        <f>IF(Main!Z152="","",Main!Z152)</f>
        <v/>
      </c>
      <c r="AV446" s="194" t="str">
        <f>IF(Main!AA152="","",Main!AA152)</f>
        <v/>
      </c>
      <c r="AW446" s="194" t="str">
        <f>IF(Main!AB152="","",Main!AB152)</f>
        <v/>
      </c>
      <c r="AX446" s="194" t="str">
        <f>IF(Main!AC152="","",Main!AC152)</f>
        <v/>
      </c>
      <c r="AY446" s="194" t="str">
        <f>IF(Main!AD152="","",Main!AD152)</f>
        <v/>
      </c>
      <c r="AZ446" s="194" t="str">
        <f>IF(Main!AE152="","",Main!AE152)</f>
        <v/>
      </c>
      <c r="BA446" s="194" t="str">
        <f>IF(Main!AF152="","",Main!AF152)</f>
        <v/>
      </c>
      <c r="BB446" s="194" t="str">
        <f>IF(Main!AG152="","",Main!AG152)</f>
        <v/>
      </c>
      <c r="BC446" s="194" t="str">
        <f>IF(Main!AH152="","",Main!AH152)</f>
        <v/>
      </c>
      <c r="BD446" s="194" t="str">
        <f>IF(Main!AI152="","",Main!AI152)</f>
        <v/>
      </c>
      <c r="BE446" s="194" t="str">
        <f>IF(Main!AJ152="","",Main!AJ152)</f>
        <v/>
      </c>
      <c r="BF446" s="194" t="str">
        <f>IF(Main!AK152="","",Main!AK152)</f>
        <v/>
      </c>
      <c r="BG446" s="194" t="str">
        <f>IF(Main!AL152="","",Main!AL152)</f>
        <v/>
      </c>
      <c r="BH446" s="194" t="str">
        <f>IF(Main!AM152="","",Main!AM152)</f>
        <v/>
      </c>
      <c r="BI446" s="197" t="str">
        <f>IF(Main!AN152="","",Main!AN152)</f>
        <v/>
      </c>
    </row>
    <row r="447" spans="1:61" s="1" customFormat="1" ht="15" hidden="1" customHeight="1">
      <c r="A447" s="201"/>
      <c r="B447" s="19" t="str">
        <f>MID(Main!AQ152,1,1)</f>
        <v>0</v>
      </c>
      <c r="C447" s="19" t="str">
        <f>MID(Main!AQ152,2,1)</f>
        <v xml:space="preserve"> </v>
      </c>
      <c r="D447" s="19" t="str">
        <f>MID(Main!AQ152,3,1)</f>
        <v/>
      </c>
      <c r="E447" s="19" t="str">
        <f>MID(Main!AQ152,4,1)</f>
        <v/>
      </c>
      <c r="F447" s="19" t="str">
        <f>MID(Main!AQ152,5,1)</f>
        <v/>
      </c>
      <c r="G447" s="19" t="str">
        <f>MID(Main!AQ152,6,1)</f>
        <v/>
      </c>
      <c r="H447" s="19" t="str">
        <f>MID(Main!AQ152,7,1)</f>
        <v/>
      </c>
      <c r="I447" s="19" t="str">
        <f>MID(Main!AQ152,8,1)</f>
        <v/>
      </c>
      <c r="J447" s="19" t="str">
        <f>MID(Main!AQ152,9,1)</f>
        <v/>
      </c>
      <c r="K447" s="19" t="str">
        <f>MID(Main!AQ152,10,1)</f>
        <v/>
      </c>
      <c r="L447" s="19" t="str">
        <f>MID(Main!AQ152,11,1)</f>
        <v/>
      </c>
      <c r="M447" s="19" t="str">
        <f>MID(Main!AQ152,12,1)</f>
        <v/>
      </c>
      <c r="N447" s="19" t="str">
        <f>MID(Main!AQ152,13,1)</f>
        <v/>
      </c>
      <c r="O447" s="19" t="str">
        <f>MID(Main!AQ152,14,1)</f>
        <v/>
      </c>
      <c r="P447" s="19" t="str">
        <f>MID(Main!AQ152,15,1)</f>
        <v/>
      </c>
      <c r="Q447" s="19" t="str">
        <f>MID(Main!AQ152,16,1)</f>
        <v/>
      </c>
      <c r="R447" s="19" t="str">
        <f>MID(Main!AQ152,17,1)</f>
        <v/>
      </c>
      <c r="S447" s="19" t="str">
        <f>MID(Main!AQ152,18,1)</f>
        <v/>
      </c>
      <c r="T447" s="19" t="str">
        <f>MID(Main!AQ152,19,1)</f>
        <v/>
      </c>
      <c r="U447" s="19" t="str">
        <f>MID(Main!AQ152,20,1)</f>
        <v/>
      </c>
      <c r="V447" s="19" t="str">
        <f>MID(Main!AQ152,21,1)</f>
        <v/>
      </c>
      <c r="W447" s="19" t="str">
        <f>MID(Main!AQ152,22,1)</f>
        <v/>
      </c>
      <c r="X447" s="19" t="str">
        <f>MID(Main!AQ152,23,1)</f>
        <v/>
      </c>
      <c r="Y447" s="19" t="str">
        <f>MID(Main!AQ152,24,1)</f>
        <v/>
      </c>
      <c r="Z447" s="19" t="str">
        <f>MID(Main!AQ152,25,1)</f>
        <v/>
      </c>
      <c r="AA447" s="19" t="str">
        <f>MID(Main!AQ152,26,1)</f>
        <v/>
      </c>
      <c r="AB447" s="19" t="str">
        <f>MID(Main!AQ152,27,1)</f>
        <v/>
      </c>
      <c r="AC447" s="19" t="str">
        <f>MID(Main!AQ152,28,1)</f>
        <v/>
      </c>
      <c r="AD447" s="19" t="str">
        <f>MID(Main!AQ152,29,1)</f>
        <v/>
      </c>
      <c r="AE447" s="19" t="str">
        <f>MID(Main!AQ152,30,1)</f>
        <v/>
      </c>
      <c r="AF447" s="19" t="str">
        <f>MID(Main!AQ152,31,1)</f>
        <v/>
      </c>
      <c r="AG447" s="19" t="str">
        <f>MID(Main!AQ152,32,1)</f>
        <v/>
      </c>
      <c r="AH447" s="19" t="str">
        <f>MID(Main!AQ152,33,1)</f>
        <v/>
      </c>
      <c r="AI447" s="19" t="str">
        <f>MID(Main!AQ152,34,1)</f>
        <v/>
      </c>
      <c r="AJ447" s="19" t="str">
        <f>MID(Main!AQ152,35,1)</f>
        <v/>
      </c>
      <c r="AK447" s="19" t="str">
        <f>MID(Main!AQ152,36,1)</f>
        <v/>
      </c>
      <c r="AL447" s="19" t="str">
        <f>MID(Main!AQ152,37,1)</f>
        <v/>
      </c>
      <c r="AM447" s="19" t="str">
        <f>MID(Main!AQ152,38,1)</f>
        <v/>
      </c>
      <c r="AN447" s="19" t="str">
        <f>MID(Main!AQ152,39,1)</f>
        <v/>
      </c>
      <c r="AO447" s="19" t="str">
        <f>MID(Main!AQ152,40,1)</f>
        <v/>
      </c>
      <c r="AP447" s="19" t="str">
        <f>MID(Main!AQ152,41,1)</f>
        <v/>
      </c>
      <c r="AQ447" s="19" t="str">
        <f>MID(Main!AQ152,42,1)</f>
        <v/>
      </c>
      <c r="AR447" s="195"/>
      <c r="AS447" s="195"/>
      <c r="AT447" s="195"/>
      <c r="AU447" s="195"/>
      <c r="AV447" s="195"/>
      <c r="AW447" s="195"/>
      <c r="AX447" s="195"/>
      <c r="AY447" s="195"/>
      <c r="AZ447" s="195"/>
      <c r="BA447" s="195"/>
      <c r="BB447" s="195"/>
      <c r="BC447" s="195"/>
      <c r="BD447" s="195"/>
      <c r="BE447" s="195"/>
      <c r="BF447" s="195"/>
      <c r="BG447" s="195"/>
      <c r="BH447" s="195"/>
      <c r="BI447" s="198"/>
    </row>
    <row r="448" spans="1:61" s="1" customFormat="1" ht="15" hidden="1" customHeight="1">
      <c r="A448" s="202"/>
      <c r="B448" s="20" t="str">
        <f>MID(Main!AR152,1,1)</f>
        <v>0</v>
      </c>
      <c r="C448" s="20" t="str">
        <f>MID(Main!AR152,2,1)</f>
        <v xml:space="preserve"> </v>
      </c>
      <c r="D448" s="20" t="str">
        <f>MID(Main!AR152,3,1)</f>
        <v/>
      </c>
      <c r="E448" s="20" t="str">
        <f>MID(Main!AR152,4,1)</f>
        <v/>
      </c>
      <c r="F448" s="20" t="str">
        <f>MID(Main!AR152,5,1)</f>
        <v/>
      </c>
      <c r="G448" s="20" t="str">
        <f>MID(Main!AR152,6,1)</f>
        <v/>
      </c>
      <c r="H448" s="20" t="str">
        <f>MID(Main!AR152,7,1)</f>
        <v/>
      </c>
      <c r="I448" s="20" t="str">
        <f>MID(Main!AR152,8,1)</f>
        <v/>
      </c>
      <c r="J448" s="20" t="str">
        <f>MID(Main!AR152,9,1)</f>
        <v/>
      </c>
      <c r="K448" s="20" t="str">
        <f>MID(Main!AR152,10,1)</f>
        <v/>
      </c>
      <c r="L448" s="20" t="str">
        <f>MID(Main!AR152,11,1)</f>
        <v/>
      </c>
      <c r="M448" s="20" t="str">
        <f>MID(Main!AR152,12,1)</f>
        <v/>
      </c>
      <c r="N448" s="20" t="str">
        <f>MID(Main!AR152,13,1)</f>
        <v/>
      </c>
      <c r="O448" s="20" t="str">
        <f>MID(Main!AR152,14,1)</f>
        <v/>
      </c>
      <c r="P448" s="20" t="str">
        <f>MID(Main!AR152,15,1)</f>
        <v/>
      </c>
      <c r="Q448" s="20" t="str">
        <f>MID(Main!AR152,16,1)</f>
        <v/>
      </c>
      <c r="R448" s="20" t="str">
        <f>MID(Main!AR152,17,1)</f>
        <v/>
      </c>
      <c r="S448" s="20" t="str">
        <f>MID(Main!AR152,18,1)</f>
        <v/>
      </c>
      <c r="T448" s="20" t="str">
        <f>MID(Main!AR152,19,1)</f>
        <v/>
      </c>
      <c r="U448" s="20" t="str">
        <f>MID(Main!AR152,20,1)</f>
        <v/>
      </c>
      <c r="V448" s="20" t="str">
        <f>MID(Main!AR152,21,1)</f>
        <v/>
      </c>
      <c r="W448" s="20" t="str">
        <f>MID(Main!AR152,22,1)</f>
        <v/>
      </c>
      <c r="X448" s="20" t="str">
        <f>MID(Main!AR152,23,1)</f>
        <v/>
      </c>
      <c r="Y448" s="20" t="str">
        <f>MID(Main!AR152,24,1)</f>
        <v/>
      </c>
      <c r="Z448" s="20" t="str">
        <f>MID(Main!AR152,25,1)</f>
        <v/>
      </c>
      <c r="AA448" s="20" t="str">
        <f>MID(Main!AR152,26,1)</f>
        <v/>
      </c>
      <c r="AB448" s="20" t="str">
        <f>MID(Main!AR152,27,1)</f>
        <v/>
      </c>
      <c r="AC448" s="20" t="str">
        <f>MID(Main!AR152,28,1)</f>
        <v/>
      </c>
      <c r="AD448" s="20" t="str">
        <f>MID(Main!AR152,29,1)</f>
        <v/>
      </c>
      <c r="AE448" s="20" t="str">
        <f>MID(Main!AR152,30,1)</f>
        <v/>
      </c>
      <c r="AF448" s="20" t="str">
        <f>MID(Main!AR152,31,1)</f>
        <v/>
      </c>
      <c r="AG448" s="20" t="str">
        <f>MID(Main!AR152,32,1)</f>
        <v/>
      </c>
      <c r="AH448" s="20" t="str">
        <f>MID(Main!AR152,33,1)</f>
        <v/>
      </c>
      <c r="AI448" s="20" t="str">
        <f>MID(Main!AR152,34,1)</f>
        <v/>
      </c>
      <c r="AJ448" s="20" t="str">
        <f>MID(Main!AR152,35,1)</f>
        <v/>
      </c>
      <c r="AK448" s="20" t="str">
        <f>MID(Main!AR152,36,1)</f>
        <v/>
      </c>
      <c r="AL448" s="20" t="str">
        <f>MID(Main!AR152,37,1)</f>
        <v/>
      </c>
      <c r="AM448" s="20" t="str">
        <f>MID(Main!AR152,38,1)</f>
        <v/>
      </c>
      <c r="AN448" s="20" t="str">
        <f>MID(Main!AR152,39,1)</f>
        <v/>
      </c>
      <c r="AO448" s="20" t="str">
        <f>MID(Main!AR152,40,1)</f>
        <v/>
      </c>
      <c r="AP448" s="20" t="str">
        <f>MID(Main!AR152,41,1)</f>
        <v/>
      </c>
      <c r="AQ448" s="20" t="str">
        <f>MID(Main!AR152,42,1)</f>
        <v/>
      </c>
      <c r="AR448" s="196"/>
      <c r="AS448" s="196"/>
      <c r="AT448" s="196"/>
      <c r="AU448" s="196"/>
      <c r="AV448" s="196"/>
      <c r="AW448" s="196"/>
      <c r="AX448" s="196"/>
      <c r="AY448" s="196"/>
      <c r="AZ448" s="196"/>
      <c r="BA448" s="196"/>
      <c r="BB448" s="196"/>
      <c r="BC448" s="196"/>
      <c r="BD448" s="196"/>
      <c r="BE448" s="196"/>
      <c r="BF448" s="196"/>
      <c r="BG448" s="196"/>
      <c r="BH448" s="196"/>
      <c r="BI448" s="199"/>
    </row>
    <row r="449" spans="1:61" s="1" customFormat="1" ht="15" hidden="1" customHeight="1">
      <c r="A449" s="200" t="str">
        <f>IF(AR449="","",SUBTOTAL(103,$AR$8:AR449))</f>
        <v/>
      </c>
      <c r="B449" s="18" t="str">
        <f>MID(Main!AP153,1,1)</f>
        <v xml:space="preserve"> </v>
      </c>
      <c r="C449" s="18" t="str">
        <f>MID(Main!AP153,2,1)</f>
        <v/>
      </c>
      <c r="D449" s="18" t="str">
        <f>MID(Main!AP153,3,1)</f>
        <v/>
      </c>
      <c r="E449" s="18" t="str">
        <f>MID(Main!AP153,4,1)</f>
        <v/>
      </c>
      <c r="F449" s="18" t="str">
        <f>MID(Main!AP153,5,1)</f>
        <v/>
      </c>
      <c r="G449" s="18" t="str">
        <f>MID(Main!AP153,6,1)</f>
        <v/>
      </c>
      <c r="H449" s="18" t="str">
        <f>MID(Main!AP153,7,1)</f>
        <v/>
      </c>
      <c r="I449" s="18" t="str">
        <f>MID(Main!AP153,8,1)</f>
        <v/>
      </c>
      <c r="J449" s="18" t="str">
        <f>MID(Main!AP153,9,1)</f>
        <v/>
      </c>
      <c r="K449" s="18" t="str">
        <f>MID(Main!AP153,10,1)</f>
        <v/>
      </c>
      <c r="L449" s="18" t="str">
        <f>MID(Main!AP153,11,1)</f>
        <v/>
      </c>
      <c r="M449" s="18" t="str">
        <f>MID(Main!AP153,12,1)</f>
        <v/>
      </c>
      <c r="N449" s="18" t="str">
        <f>MID(Main!AP153,13,1)</f>
        <v/>
      </c>
      <c r="O449" s="18" t="str">
        <f>MID(Main!AP153,14,1)</f>
        <v/>
      </c>
      <c r="P449" s="18" t="str">
        <f>MID(Main!AP153,15,1)</f>
        <v/>
      </c>
      <c r="Q449" s="18" t="str">
        <f>MID(Main!AP153,16,1)</f>
        <v/>
      </c>
      <c r="R449" s="18" t="str">
        <f>MID(Main!AP153,17,1)</f>
        <v/>
      </c>
      <c r="S449" s="18" t="str">
        <f>MID(Main!AP153,18,1)</f>
        <v/>
      </c>
      <c r="T449" s="18" t="str">
        <f>MID(Main!AP153,19,1)</f>
        <v/>
      </c>
      <c r="U449" s="18" t="str">
        <f>MID(Main!AP153,20,1)</f>
        <v/>
      </c>
      <c r="V449" s="18" t="str">
        <f>MID(Main!AP153,21,1)</f>
        <v/>
      </c>
      <c r="W449" s="18" t="str">
        <f>MID(Main!AP153,22,1)</f>
        <v/>
      </c>
      <c r="X449" s="18" t="str">
        <f>MID(Main!AP153,23,1)</f>
        <v/>
      </c>
      <c r="Y449" s="18" t="str">
        <f>MID(Main!AP153,24,1)</f>
        <v/>
      </c>
      <c r="Z449" s="18" t="str">
        <f>MID(Main!AP153,25,1)</f>
        <v/>
      </c>
      <c r="AA449" s="18" t="str">
        <f>MID(Main!AP153,26,1)</f>
        <v/>
      </c>
      <c r="AB449" s="18" t="str">
        <f>MID(Main!AP153,27,1)</f>
        <v/>
      </c>
      <c r="AC449" s="18" t="str">
        <f>MID(Main!AP153,28,1)</f>
        <v/>
      </c>
      <c r="AD449" s="18" t="str">
        <f>MID(Main!AP153,29,1)</f>
        <v/>
      </c>
      <c r="AE449" s="18" t="str">
        <f>MID(Main!AP153,30,1)</f>
        <v/>
      </c>
      <c r="AF449" s="18" t="str">
        <f>MID(Main!AP153,31,1)</f>
        <v/>
      </c>
      <c r="AG449" s="18" t="str">
        <f>MID(Main!AP153,32,1)</f>
        <v/>
      </c>
      <c r="AH449" s="18" t="str">
        <f>MID(Main!AP153,33,1)</f>
        <v/>
      </c>
      <c r="AI449" s="18" t="str">
        <f>MID(Main!AP153,34,1)</f>
        <v/>
      </c>
      <c r="AJ449" s="18" t="str">
        <f>MID(Main!AP153,35,1)</f>
        <v/>
      </c>
      <c r="AK449" s="18" t="str">
        <f>MID(Main!AP153,36,1)</f>
        <v/>
      </c>
      <c r="AL449" s="18" t="str">
        <f>MID(Main!AP153,37,1)</f>
        <v/>
      </c>
      <c r="AM449" s="18" t="str">
        <f>MID(Main!AP153,38,1)</f>
        <v/>
      </c>
      <c r="AN449" s="18" t="str">
        <f>MID(Main!AP153,39,1)</f>
        <v/>
      </c>
      <c r="AO449" s="18" t="str">
        <f>MID(Main!AP153,40,1)</f>
        <v/>
      </c>
      <c r="AP449" s="18" t="str">
        <f>MID(Main!AP153,41,1)</f>
        <v/>
      </c>
      <c r="AQ449" s="18" t="str">
        <f>MID(Main!AP153,42,1)</f>
        <v/>
      </c>
      <c r="AR449" s="194" t="str">
        <f>IF(Main!W153="","",Main!W153)</f>
        <v/>
      </c>
      <c r="AS449" s="194" t="str">
        <f>IF(Main!X153="","",Main!X153)</f>
        <v/>
      </c>
      <c r="AT449" s="194" t="str">
        <f>IF(Main!Y153="","",Main!Y153)</f>
        <v/>
      </c>
      <c r="AU449" s="194" t="str">
        <f>IF(Main!Z153="","",Main!Z153)</f>
        <v/>
      </c>
      <c r="AV449" s="194" t="str">
        <f>IF(Main!AA153="","",Main!AA153)</f>
        <v/>
      </c>
      <c r="AW449" s="194" t="str">
        <f>IF(Main!AB153="","",Main!AB153)</f>
        <v/>
      </c>
      <c r="AX449" s="194" t="str">
        <f>IF(Main!AC153="","",Main!AC153)</f>
        <v/>
      </c>
      <c r="AY449" s="194" t="str">
        <f>IF(Main!AD153="","",Main!AD153)</f>
        <v/>
      </c>
      <c r="AZ449" s="194" t="str">
        <f>IF(Main!AE153="","",Main!AE153)</f>
        <v/>
      </c>
      <c r="BA449" s="194" t="str">
        <f>IF(Main!AF153="","",Main!AF153)</f>
        <v/>
      </c>
      <c r="BB449" s="194" t="str">
        <f>IF(Main!AG153="","",Main!AG153)</f>
        <v/>
      </c>
      <c r="BC449" s="194" t="str">
        <f>IF(Main!AH153="","",Main!AH153)</f>
        <v/>
      </c>
      <c r="BD449" s="194" t="str">
        <f>IF(Main!AI153="","",Main!AI153)</f>
        <v/>
      </c>
      <c r="BE449" s="194" t="str">
        <f>IF(Main!AJ153="","",Main!AJ153)</f>
        <v/>
      </c>
      <c r="BF449" s="194" t="str">
        <f>IF(Main!AK153="","",Main!AK153)</f>
        <v/>
      </c>
      <c r="BG449" s="194" t="str">
        <f>IF(Main!AL153="","",Main!AL153)</f>
        <v/>
      </c>
      <c r="BH449" s="194" t="str">
        <f>IF(Main!AM153="","",Main!AM153)</f>
        <v/>
      </c>
      <c r="BI449" s="197" t="str">
        <f>IF(Main!AN153="","",Main!AN153)</f>
        <v/>
      </c>
    </row>
    <row r="450" spans="1:61" s="1" customFormat="1" ht="15" hidden="1" customHeight="1">
      <c r="A450" s="201"/>
      <c r="B450" s="19" t="str">
        <f>MID(Main!AQ153,1,1)</f>
        <v>0</v>
      </c>
      <c r="C450" s="19" t="str">
        <f>MID(Main!AQ153,2,1)</f>
        <v xml:space="preserve"> </v>
      </c>
      <c r="D450" s="19" t="str">
        <f>MID(Main!AQ153,3,1)</f>
        <v/>
      </c>
      <c r="E450" s="19" t="str">
        <f>MID(Main!AQ153,4,1)</f>
        <v/>
      </c>
      <c r="F450" s="19" t="str">
        <f>MID(Main!AQ153,5,1)</f>
        <v/>
      </c>
      <c r="G450" s="19" t="str">
        <f>MID(Main!AQ153,6,1)</f>
        <v/>
      </c>
      <c r="H450" s="19" t="str">
        <f>MID(Main!AQ153,7,1)</f>
        <v/>
      </c>
      <c r="I450" s="19" t="str">
        <f>MID(Main!AQ153,8,1)</f>
        <v/>
      </c>
      <c r="J450" s="19" t="str">
        <f>MID(Main!AQ153,9,1)</f>
        <v/>
      </c>
      <c r="K450" s="19" t="str">
        <f>MID(Main!AQ153,10,1)</f>
        <v/>
      </c>
      <c r="L450" s="19" t="str">
        <f>MID(Main!AQ153,11,1)</f>
        <v/>
      </c>
      <c r="M450" s="19" t="str">
        <f>MID(Main!AQ153,12,1)</f>
        <v/>
      </c>
      <c r="N450" s="19" t="str">
        <f>MID(Main!AQ153,13,1)</f>
        <v/>
      </c>
      <c r="O450" s="19" t="str">
        <f>MID(Main!AQ153,14,1)</f>
        <v/>
      </c>
      <c r="P450" s="19" t="str">
        <f>MID(Main!AQ153,15,1)</f>
        <v/>
      </c>
      <c r="Q450" s="19" t="str">
        <f>MID(Main!AQ153,16,1)</f>
        <v/>
      </c>
      <c r="R450" s="19" t="str">
        <f>MID(Main!AQ153,17,1)</f>
        <v/>
      </c>
      <c r="S450" s="19" t="str">
        <f>MID(Main!AQ153,18,1)</f>
        <v/>
      </c>
      <c r="T450" s="19" t="str">
        <f>MID(Main!AQ153,19,1)</f>
        <v/>
      </c>
      <c r="U450" s="19" t="str">
        <f>MID(Main!AQ153,20,1)</f>
        <v/>
      </c>
      <c r="V450" s="19" t="str">
        <f>MID(Main!AQ153,21,1)</f>
        <v/>
      </c>
      <c r="W450" s="19" t="str">
        <f>MID(Main!AQ153,22,1)</f>
        <v/>
      </c>
      <c r="X450" s="19" t="str">
        <f>MID(Main!AQ153,23,1)</f>
        <v/>
      </c>
      <c r="Y450" s="19" t="str">
        <f>MID(Main!AQ153,24,1)</f>
        <v/>
      </c>
      <c r="Z450" s="19" t="str">
        <f>MID(Main!AQ153,25,1)</f>
        <v/>
      </c>
      <c r="AA450" s="19" t="str">
        <f>MID(Main!AQ153,26,1)</f>
        <v/>
      </c>
      <c r="AB450" s="19" t="str">
        <f>MID(Main!AQ153,27,1)</f>
        <v/>
      </c>
      <c r="AC450" s="19" t="str">
        <f>MID(Main!AQ153,28,1)</f>
        <v/>
      </c>
      <c r="AD450" s="19" t="str">
        <f>MID(Main!AQ153,29,1)</f>
        <v/>
      </c>
      <c r="AE450" s="19" t="str">
        <f>MID(Main!AQ153,30,1)</f>
        <v/>
      </c>
      <c r="AF450" s="19" t="str">
        <f>MID(Main!AQ153,31,1)</f>
        <v/>
      </c>
      <c r="AG450" s="19" t="str">
        <f>MID(Main!AQ153,32,1)</f>
        <v/>
      </c>
      <c r="AH450" s="19" t="str">
        <f>MID(Main!AQ153,33,1)</f>
        <v/>
      </c>
      <c r="AI450" s="19" t="str">
        <f>MID(Main!AQ153,34,1)</f>
        <v/>
      </c>
      <c r="AJ450" s="19" t="str">
        <f>MID(Main!AQ153,35,1)</f>
        <v/>
      </c>
      <c r="AK450" s="19" t="str">
        <f>MID(Main!AQ153,36,1)</f>
        <v/>
      </c>
      <c r="AL450" s="19" t="str">
        <f>MID(Main!AQ153,37,1)</f>
        <v/>
      </c>
      <c r="AM450" s="19" t="str">
        <f>MID(Main!AQ153,38,1)</f>
        <v/>
      </c>
      <c r="AN450" s="19" t="str">
        <f>MID(Main!AQ153,39,1)</f>
        <v/>
      </c>
      <c r="AO450" s="19" t="str">
        <f>MID(Main!AQ153,40,1)</f>
        <v/>
      </c>
      <c r="AP450" s="19" t="str">
        <f>MID(Main!AQ153,41,1)</f>
        <v/>
      </c>
      <c r="AQ450" s="19" t="str">
        <f>MID(Main!AQ153,42,1)</f>
        <v/>
      </c>
      <c r="AR450" s="195"/>
      <c r="AS450" s="195"/>
      <c r="AT450" s="195"/>
      <c r="AU450" s="195"/>
      <c r="AV450" s="195"/>
      <c r="AW450" s="195"/>
      <c r="AX450" s="195"/>
      <c r="AY450" s="195"/>
      <c r="AZ450" s="195"/>
      <c r="BA450" s="195"/>
      <c r="BB450" s="195"/>
      <c r="BC450" s="195"/>
      <c r="BD450" s="195"/>
      <c r="BE450" s="195"/>
      <c r="BF450" s="195"/>
      <c r="BG450" s="195"/>
      <c r="BH450" s="195"/>
      <c r="BI450" s="198"/>
    </row>
    <row r="451" spans="1:61" s="1" customFormat="1" ht="15" hidden="1" customHeight="1">
      <c r="A451" s="202"/>
      <c r="B451" s="20" t="str">
        <f>MID(Main!AR153,1,1)</f>
        <v>0</v>
      </c>
      <c r="C451" s="20" t="str">
        <f>MID(Main!AR153,2,1)</f>
        <v xml:space="preserve"> </v>
      </c>
      <c r="D451" s="20" t="str">
        <f>MID(Main!AR153,3,1)</f>
        <v/>
      </c>
      <c r="E451" s="20" t="str">
        <f>MID(Main!AR153,4,1)</f>
        <v/>
      </c>
      <c r="F451" s="20" t="str">
        <f>MID(Main!AR153,5,1)</f>
        <v/>
      </c>
      <c r="G451" s="20" t="str">
        <f>MID(Main!AR153,6,1)</f>
        <v/>
      </c>
      <c r="H451" s="20" t="str">
        <f>MID(Main!AR153,7,1)</f>
        <v/>
      </c>
      <c r="I451" s="20" t="str">
        <f>MID(Main!AR153,8,1)</f>
        <v/>
      </c>
      <c r="J451" s="20" t="str">
        <f>MID(Main!AR153,9,1)</f>
        <v/>
      </c>
      <c r="K451" s="20" t="str">
        <f>MID(Main!AR153,10,1)</f>
        <v/>
      </c>
      <c r="L451" s="20" t="str">
        <f>MID(Main!AR153,11,1)</f>
        <v/>
      </c>
      <c r="M451" s="20" t="str">
        <f>MID(Main!AR153,12,1)</f>
        <v/>
      </c>
      <c r="N451" s="20" t="str">
        <f>MID(Main!AR153,13,1)</f>
        <v/>
      </c>
      <c r="O451" s="20" t="str">
        <f>MID(Main!AR153,14,1)</f>
        <v/>
      </c>
      <c r="P451" s="20" t="str">
        <f>MID(Main!AR153,15,1)</f>
        <v/>
      </c>
      <c r="Q451" s="20" t="str">
        <f>MID(Main!AR153,16,1)</f>
        <v/>
      </c>
      <c r="R451" s="20" t="str">
        <f>MID(Main!AR153,17,1)</f>
        <v/>
      </c>
      <c r="S451" s="20" t="str">
        <f>MID(Main!AR153,18,1)</f>
        <v/>
      </c>
      <c r="T451" s="20" t="str">
        <f>MID(Main!AR153,19,1)</f>
        <v/>
      </c>
      <c r="U451" s="20" t="str">
        <f>MID(Main!AR153,20,1)</f>
        <v/>
      </c>
      <c r="V451" s="20" t="str">
        <f>MID(Main!AR153,21,1)</f>
        <v/>
      </c>
      <c r="W451" s="20" t="str">
        <f>MID(Main!AR153,22,1)</f>
        <v/>
      </c>
      <c r="X451" s="20" t="str">
        <f>MID(Main!AR153,23,1)</f>
        <v/>
      </c>
      <c r="Y451" s="20" t="str">
        <f>MID(Main!AR153,24,1)</f>
        <v/>
      </c>
      <c r="Z451" s="20" t="str">
        <f>MID(Main!AR153,25,1)</f>
        <v/>
      </c>
      <c r="AA451" s="20" t="str">
        <f>MID(Main!AR153,26,1)</f>
        <v/>
      </c>
      <c r="AB451" s="20" t="str">
        <f>MID(Main!AR153,27,1)</f>
        <v/>
      </c>
      <c r="AC451" s="20" t="str">
        <f>MID(Main!AR153,28,1)</f>
        <v/>
      </c>
      <c r="AD451" s="20" t="str">
        <f>MID(Main!AR153,29,1)</f>
        <v/>
      </c>
      <c r="AE451" s="20" t="str">
        <f>MID(Main!AR153,30,1)</f>
        <v/>
      </c>
      <c r="AF451" s="20" t="str">
        <f>MID(Main!AR153,31,1)</f>
        <v/>
      </c>
      <c r="AG451" s="20" t="str">
        <f>MID(Main!AR153,32,1)</f>
        <v/>
      </c>
      <c r="AH451" s="20" t="str">
        <f>MID(Main!AR153,33,1)</f>
        <v/>
      </c>
      <c r="AI451" s="20" t="str">
        <f>MID(Main!AR153,34,1)</f>
        <v/>
      </c>
      <c r="AJ451" s="20" t="str">
        <f>MID(Main!AR153,35,1)</f>
        <v/>
      </c>
      <c r="AK451" s="20" t="str">
        <f>MID(Main!AR153,36,1)</f>
        <v/>
      </c>
      <c r="AL451" s="20" t="str">
        <f>MID(Main!AR153,37,1)</f>
        <v/>
      </c>
      <c r="AM451" s="20" t="str">
        <f>MID(Main!AR153,38,1)</f>
        <v/>
      </c>
      <c r="AN451" s="20" t="str">
        <f>MID(Main!AR153,39,1)</f>
        <v/>
      </c>
      <c r="AO451" s="20" t="str">
        <f>MID(Main!AR153,40,1)</f>
        <v/>
      </c>
      <c r="AP451" s="20" t="str">
        <f>MID(Main!AR153,41,1)</f>
        <v/>
      </c>
      <c r="AQ451" s="20" t="str">
        <f>MID(Main!AR153,42,1)</f>
        <v/>
      </c>
      <c r="AR451" s="196"/>
      <c r="AS451" s="196"/>
      <c r="AT451" s="196"/>
      <c r="AU451" s="196"/>
      <c r="AV451" s="196"/>
      <c r="AW451" s="196"/>
      <c r="AX451" s="196"/>
      <c r="AY451" s="196"/>
      <c r="AZ451" s="196"/>
      <c r="BA451" s="196"/>
      <c r="BB451" s="196"/>
      <c r="BC451" s="196"/>
      <c r="BD451" s="196"/>
      <c r="BE451" s="196"/>
      <c r="BF451" s="196"/>
      <c r="BG451" s="196"/>
      <c r="BH451" s="196"/>
      <c r="BI451" s="199"/>
    </row>
    <row r="452" spans="1:61" s="1" customFormat="1" ht="15" hidden="1" customHeight="1">
      <c r="A452" s="200" t="str">
        <f>IF(AR452="","",SUBTOTAL(103,$AR$8:AR452))</f>
        <v/>
      </c>
      <c r="B452" s="18" t="str">
        <f>MID(Main!AP154,1,1)</f>
        <v xml:space="preserve"> </v>
      </c>
      <c r="C452" s="18" t="str">
        <f>MID(Main!AP154,2,1)</f>
        <v/>
      </c>
      <c r="D452" s="18" t="str">
        <f>MID(Main!AP154,3,1)</f>
        <v/>
      </c>
      <c r="E452" s="18" t="str">
        <f>MID(Main!AP154,4,1)</f>
        <v/>
      </c>
      <c r="F452" s="18" t="str">
        <f>MID(Main!AP154,5,1)</f>
        <v/>
      </c>
      <c r="G452" s="18" t="str">
        <f>MID(Main!AP154,6,1)</f>
        <v/>
      </c>
      <c r="H452" s="18" t="str">
        <f>MID(Main!AP154,7,1)</f>
        <v/>
      </c>
      <c r="I452" s="18" t="str">
        <f>MID(Main!AP154,8,1)</f>
        <v/>
      </c>
      <c r="J452" s="18" t="str">
        <f>MID(Main!AP154,9,1)</f>
        <v/>
      </c>
      <c r="K452" s="18" t="str">
        <f>MID(Main!AP154,10,1)</f>
        <v/>
      </c>
      <c r="L452" s="18" t="str">
        <f>MID(Main!AP154,11,1)</f>
        <v/>
      </c>
      <c r="M452" s="18" t="str">
        <f>MID(Main!AP154,12,1)</f>
        <v/>
      </c>
      <c r="N452" s="18" t="str">
        <f>MID(Main!AP154,13,1)</f>
        <v/>
      </c>
      <c r="O452" s="18" t="str">
        <f>MID(Main!AP154,14,1)</f>
        <v/>
      </c>
      <c r="P452" s="18" t="str">
        <f>MID(Main!AP154,15,1)</f>
        <v/>
      </c>
      <c r="Q452" s="18" t="str">
        <f>MID(Main!AP154,16,1)</f>
        <v/>
      </c>
      <c r="R452" s="18" t="str">
        <f>MID(Main!AP154,17,1)</f>
        <v/>
      </c>
      <c r="S452" s="18" t="str">
        <f>MID(Main!AP154,18,1)</f>
        <v/>
      </c>
      <c r="T452" s="18" t="str">
        <f>MID(Main!AP154,19,1)</f>
        <v/>
      </c>
      <c r="U452" s="18" t="str">
        <f>MID(Main!AP154,20,1)</f>
        <v/>
      </c>
      <c r="V452" s="18" t="str">
        <f>MID(Main!AP154,21,1)</f>
        <v/>
      </c>
      <c r="W452" s="18" t="str">
        <f>MID(Main!AP154,22,1)</f>
        <v/>
      </c>
      <c r="X452" s="18" t="str">
        <f>MID(Main!AP154,23,1)</f>
        <v/>
      </c>
      <c r="Y452" s="18" t="str">
        <f>MID(Main!AP154,24,1)</f>
        <v/>
      </c>
      <c r="Z452" s="18" t="str">
        <f>MID(Main!AP154,25,1)</f>
        <v/>
      </c>
      <c r="AA452" s="18" t="str">
        <f>MID(Main!AP154,26,1)</f>
        <v/>
      </c>
      <c r="AB452" s="18" t="str">
        <f>MID(Main!AP154,27,1)</f>
        <v/>
      </c>
      <c r="AC452" s="18" t="str">
        <f>MID(Main!AP154,28,1)</f>
        <v/>
      </c>
      <c r="AD452" s="18" t="str">
        <f>MID(Main!AP154,29,1)</f>
        <v/>
      </c>
      <c r="AE452" s="18" t="str">
        <f>MID(Main!AP154,30,1)</f>
        <v/>
      </c>
      <c r="AF452" s="18" t="str">
        <f>MID(Main!AP154,31,1)</f>
        <v/>
      </c>
      <c r="AG452" s="18" t="str">
        <f>MID(Main!AP154,32,1)</f>
        <v/>
      </c>
      <c r="AH452" s="18" t="str">
        <f>MID(Main!AP154,33,1)</f>
        <v/>
      </c>
      <c r="AI452" s="18" t="str">
        <f>MID(Main!AP154,34,1)</f>
        <v/>
      </c>
      <c r="AJ452" s="18" t="str">
        <f>MID(Main!AP154,35,1)</f>
        <v/>
      </c>
      <c r="AK452" s="18" t="str">
        <f>MID(Main!AP154,36,1)</f>
        <v/>
      </c>
      <c r="AL452" s="18" t="str">
        <f>MID(Main!AP154,37,1)</f>
        <v/>
      </c>
      <c r="AM452" s="18" t="str">
        <f>MID(Main!AP154,38,1)</f>
        <v/>
      </c>
      <c r="AN452" s="18" t="str">
        <f>MID(Main!AP154,39,1)</f>
        <v/>
      </c>
      <c r="AO452" s="18" t="str">
        <f>MID(Main!AP154,40,1)</f>
        <v/>
      </c>
      <c r="AP452" s="18" t="str">
        <f>MID(Main!AP154,41,1)</f>
        <v/>
      </c>
      <c r="AQ452" s="18" t="str">
        <f>MID(Main!AP154,42,1)</f>
        <v/>
      </c>
      <c r="AR452" s="194" t="str">
        <f>IF(Main!W154="","",Main!W154)</f>
        <v/>
      </c>
      <c r="AS452" s="194" t="str">
        <f>IF(Main!X154="","",Main!X154)</f>
        <v/>
      </c>
      <c r="AT452" s="194" t="str">
        <f>IF(Main!Y154="","",Main!Y154)</f>
        <v/>
      </c>
      <c r="AU452" s="194" t="str">
        <f>IF(Main!Z154="","",Main!Z154)</f>
        <v/>
      </c>
      <c r="AV452" s="194" t="str">
        <f>IF(Main!AA154="","",Main!AA154)</f>
        <v/>
      </c>
      <c r="AW452" s="194" t="str">
        <f>IF(Main!AB154="","",Main!AB154)</f>
        <v/>
      </c>
      <c r="AX452" s="194" t="str">
        <f>IF(Main!AC154="","",Main!AC154)</f>
        <v/>
      </c>
      <c r="AY452" s="194" t="str">
        <f>IF(Main!AD154="","",Main!AD154)</f>
        <v/>
      </c>
      <c r="AZ452" s="194" t="str">
        <f>IF(Main!AE154="","",Main!AE154)</f>
        <v/>
      </c>
      <c r="BA452" s="194" t="str">
        <f>IF(Main!AF154="","",Main!AF154)</f>
        <v/>
      </c>
      <c r="BB452" s="194" t="str">
        <f>IF(Main!AG154="","",Main!AG154)</f>
        <v/>
      </c>
      <c r="BC452" s="194" t="str">
        <f>IF(Main!AH154="","",Main!AH154)</f>
        <v/>
      </c>
      <c r="BD452" s="194" t="str">
        <f>IF(Main!AI154="","",Main!AI154)</f>
        <v/>
      </c>
      <c r="BE452" s="194" t="str">
        <f>IF(Main!AJ154="","",Main!AJ154)</f>
        <v/>
      </c>
      <c r="BF452" s="194" t="str">
        <f>IF(Main!AK154="","",Main!AK154)</f>
        <v/>
      </c>
      <c r="BG452" s="194" t="str">
        <f>IF(Main!AL154="","",Main!AL154)</f>
        <v/>
      </c>
      <c r="BH452" s="194" t="str">
        <f>IF(Main!AM154="","",Main!AM154)</f>
        <v/>
      </c>
      <c r="BI452" s="197" t="str">
        <f>IF(Main!AN154="","",Main!AN154)</f>
        <v/>
      </c>
    </row>
    <row r="453" spans="1:61" s="1" customFormat="1" ht="15" hidden="1" customHeight="1">
      <c r="A453" s="201"/>
      <c r="B453" s="19" t="str">
        <f>MID(Main!AQ154,1,1)</f>
        <v>0</v>
      </c>
      <c r="C453" s="19" t="str">
        <f>MID(Main!AQ154,2,1)</f>
        <v xml:space="preserve"> </v>
      </c>
      <c r="D453" s="19" t="str">
        <f>MID(Main!AQ154,3,1)</f>
        <v/>
      </c>
      <c r="E453" s="19" t="str">
        <f>MID(Main!AQ154,4,1)</f>
        <v/>
      </c>
      <c r="F453" s="19" t="str">
        <f>MID(Main!AQ154,5,1)</f>
        <v/>
      </c>
      <c r="G453" s="19" t="str">
        <f>MID(Main!AQ154,6,1)</f>
        <v/>
      </c>
      <c r="H453" s="19" t="str">
        <f>MID(Main!AQ154,7,1)</f>
        <v/>
      </c>
      <c r="I453" s="19" t="str">
        <f>MID(Main!AQ154,8,1)</f>
        <v/>
      </c>
      <c r="J453" s="19" t="str">
        <f>MID(Main!AQ154,9,1)</f>
        <v/>
      </c>
      <c r="K453" s="19" t="str">
        <f>MID(Main!AQ154,10,1)</f>
        <v/>
      </c>
      <c r="L453" s="19" t="str">
        <f>MID(Main!AQ154,11,1)</f>
        <v/>
      </c>
      <c r="M453" s="19" t="str">
        <f>MID(Main!AQ154,12,1)</f>
        <v/>
      </c>
      <c r="N453" s="19" t="str">
        <f>MID(Main!AQ154,13,1)</f>
        <v/>
      </c>
      <c r="O453" s="19" t="str">
        <f>MID(Main!AQ154,14,1)</f>
        <v/>
      </c>
      <c r="P453" s="19" t="str">
        <f>MID(Main!AQ154,15,1)</f>
        <v/>
      </c>
      <c r="Q453" s="19" t="str">
        <f>MID(Main!AQ154,16,1)</f>
        <v/>
      </c>
      <c r="R453" s="19" t="str">
        <f>MID(Main!AQ154,17,1)</f>
        <v/>
      </c>
      <c r="S453" s="19" t="str">
        <f>MID(Main!AQ154,18,1)</f>
        <v/>
      </c>
      <c r="T453" s="19" t="str">
        <f>MID(Main!AQ154,19,1)</f>
        <v/>
      </c>
      <c r="U453" s="19" t="str">
        <f>MID(Main!AQ154,20,1)</f>
        <v/>
      </c>
      <c r="V453" s="19" t="str">
        <f>MID(Main!AQ154,21,1)</f>
        <v/>
      </c>
      <c r="W453" s="19" t="str">
        <f>MID(Main!AQ154,22,1)</f>
        <v/>
      </c>
      <c r="X453" s="19" t="str">
        <f>MID(Main!AQ154,23,1)</f>
        <v/>
      </c>
      <c r="Y453" s="19" t="str">
        <f>MID(Main!AQ154,24,1)</f>
        <v/>
      </c>
      <c r="Z453" s="19" t="str">
        <f>MID(Main!AQ154,25,1)</f>
        <v/>
      </c>
      <c r="AA453" s="19" t="str">
        <f>MID(Main!AQ154,26,1)</f>
        <v/>
      </c>
      <c r="AB453" s="19" t="str">
        <f>MID(Main!AQ154,27,1)</f>
        <v/>
      </c>
      <c r="AC453" s="19" t="str">
        <f>MID(Main!AQ154,28,1)</f>
        <v/>
      </c>
      <c r="AD453" s="19" t="str">
        <f>MID(Main!AQ154,29,1)</f>
        <v/>
      </c>
      <c r="AE453" s="19" t="str">
        <f>MID(Main!AQ154,30,1)</f>
        <v/>
      </c>
      <c r="AF453" s="19" t="str">
        <f>MID(Main!AQ154,31,1)</f>
        <v/>
      </c>
      <c r="AG453" s="19" t="str">
        <f>MID(Main!AQ154,32,1)</f>
        <v/>
      </c>
      <c r="AH453" s="19" t="str">
        <f>MID(Main!AQ154,33,1)</f>
        <v/>
      </c>
      <c r="AI453" s="19" t="str">
        <f>MID(Main!AQ154,34,1)</f>
        <v/>
      </c>
      <c r="AJ453" s="19" t="str">
        <f>MID(Main!AQ154,35,1)</f>
        <v/>
      </c>
      <c r="AK453" s="19" t="str">
        <f>MID(Main!AQ154,36,1)</f>
        <v/>
      </c>
      <c r="AL453" s="19" t="str">
        <f>MID(Main!AQ154,37,1)</f>
        <v/>
      </c>
      <c r="AM453" s="19" t="str">
        <f>MID(Main!AQ154,38,1)</f>
        <v/>
      </c>
      <c r="AN453" s="19" t="str">
        <f>MID(Main!AQ154,39,1)</f>
        <v/>
      </c>
      <c r="AO453" s="19" t="str">
        <f>MID(Main!AQ154,40,1)</f>
        <v/>
      </c>
      <c r="AP453" s="19" t="str">
        <f>MID(Main!AQ154,41,1)</f>
        <v/>
      </c>
      <c r="AQ453" s="19" t="str">
        <f>MID(Main!AQ154,42,1)</f>
        <v/>
      </c>
      <c r="AR453" s="195"/>
      <c r="AS453" s="195"/>
      <c r="AT453" s="195"/>
      <c r="AU453" s="195"/>
      <c r="AV453" s="195"/>
      <c r="AW453" s="195"/>
      <c r="AX453" s="195"/>
      <c r="AY453" s="195"/>
      <c r="AZ453" s="195"/>
      <c r="BA453" s="195"/>
      <c r="BB453" s="195"/>
      <c r="BC453" s="195"/>
      <c r="BD453" s="195"/>
      <c r="BE453" s="195"/>
      <c r="BF453" s="195"/>
      <c r="BG453" s="195"/>
      <c r="BH453" s="195"/>
      <c r="BI453" s="198"/>
    </row>
    <row r="454" spans="1:61" s="1" customFormat="1" ht="15" hidden="1" customHeight="1">
      <c r="A454" s="202"/>
      <c r="B454" s="20" t="str">
        <f>MID(Main!AR154,1,1)</f>
        <v>0</v>
      </c>
      <c r="C454" s="20" t="str">
        <f>MID(Main!AR154,2,1)</f>
        <v xml:space="preserve"> </v>
      </c>
      <c r="D454" s="20" t="str">
        <f>MID(Main!AR154,3,1)</f>
        <v/>
      </c>
      <c r="E454" s="20" t="str">
        <f>MID(Main!AR154,4,1)</f>
        <v/>
      </c>
      <c r="F454" s="20" t="str">
        <f>MID(Main!AR154,5,1)</f>
        <v/>
      </c>
      <c r="G454" s="20" t="str">
        <f>MID(Main!AR154,6,1)</f>
        <v/>
      </c>
      <c r="H454" s="20" t="str">
        <f>MID(Main!AR154,7,1)</f>
        <v/>
      </c>
      <c r="I454" s="20" t="str">
        <f>MID(Main!AR154,8,1)</f>
        <v/>
      </c>
      <c r="J454" s="20" t="str">
        <f>MID(Main!AR154,9,1)</f>
        <v/>
      </c>
      <c r="K454" s="20" t="str">
        <f>MID(Main!AR154,10,1)</f>
        <v/>
      </c>
      <c r="L454" s="20" t="str">
        <f>MID(Main!AR154,11,1)</f>
        <v/>
      </c>
      <c r="M454" s="20" t="str">
        <f>MID(Main!AR154,12,1)</f>
        <v/>
      </c>
      <c r="N454" s="20" t="str">
        <f>MID(Main!AR154,13,1)</f>
        <v/>
      </c>
      <c r="O454" s="20" t="str">
        <f>MID(Main!AR154,14,1)</f>
        <v/>
      </c>
      <c r="P454" s="20" t="str">
        <f>MID(Main!AR154,15,1)</f>
        <v/>
      </c>
      <c r="Q454" s="20" t="str">
        <f>MID(Main!AR154,16,1)</f>
        <v/>
      </c>
      <c r="R454" s="20" t="str">
        <f>MID(Main!AR154,17,1)</f>
        <v/>
      </c>
      <c r="S454" s="20" t="str">
        <f>MID(Main!AR154,18,1)</f>
        <v/>
      </c>
      <c r="T454" s="20" t="str">
        <f>MID(Main!AR154,19,1)</f>
        <v/>
      </c>
      <c r="U454" s="20" t="str">
        <f>MID(Main!AR154,20,1)</f>
        <v/>
      </c>
      <c r="V454" s="20" t="str">
        <f>MID(Main!AR154,21,1)</f>
        <v/>
      </c>
      <c r="W454" s="20" t="str">
        <f>MID(Main!AR154,22,1)</f>
        <v/>
      </c>
      <c r="X454" s="20" t="str">
        <f>MID(Main!AR154,23,1)</f>
        <v/>
      </c>
      <c r="Y454" s="20" t="str">
        <f>MID(Main!AR154,24,1)</f>
        <v/>
      </c>
      <c r="Z454" s="20" t="str">
        <f>MID(Main!AR154,25,1)</f>
        <v/>
      </c>
      <c r="AA454" s="20" t="str">
        <f>MID(Main!AR154,26,1)</f>
        <v/>
      </c>
      <c r="AB454" s="20" t="str">
        <f>MID(Main!AR154,27,1)</f>
        <v/>
      </c>
      <c r="AC454" s="20" t="str">
        <f>MID(Main!AR154,28,1)</f>
        <v/>
      </c>
      <c r="AD454" s="20" t="str">
        <f>MID(Main!AR154,29,1)</f>
        <v/>
      </c>
      <c r="AE454" s="20" t="str">
        <f>MID(Main!AR154,30,1)</f>
        <v/>
      </c>
      <c r="AF454" s="20" t="str">
        <f>MID(Main!AR154,31,1)</f>
        <v/>
      </c>
      <c r="AG454" s="20" t="str">
        <f>MID(Main!AR154,32,1)</f>
        <v/>
      </c>
      <c r="AH454" s="20" t="str">
        <f>MID(Main!AR154,33,1)</f>
        <v/>
      </c>
      <c r="AI454" s="20" t="str">
        <f>MID(Main!AR154,34,1)</f>
        <v/>
      </c>
      <c r="AJ454" s="20" t="str">
        <f>MID(Main!AR154,35,1)</f>
        <v/>
      </c>
      <c r="AK454" s="20" t="str">
        <f>MID(Main!AR154,36,1)</f>
        <v/>
      </c>
      <c r="AL454" s="20" t="str">
        <f>MID(Main!AR154,37,1)</f>
        <v/>
      </c>
      <c r="AM454" s="20" t="str">
        <f>MID(Main!AR154,38,1)</f>
        <v/>
      </c>
      <c r="AN454" s="20" t="str">
        <f>MID(Main!AR154,39,1)</f>
        <v/>
      </c>
      <c r="AO454" s="20" t="str">
        <f>MID(Main!AR154,40,1)</f>
        <v/>
      </c>
      <c r="AP454" s="20" t="str">
        <f>MID(Main!AR154,41,1)</f>
        <v/>
      </c>
      <c r="AQ454" s="20" t="str">
        <f>MID(Main!AR154,42,1)</f>
        <v/>
      </c>
      <c r="AR454" s="196"/>
      <c r="AS454" s="196"/>
      <c r="AT454" s="196"/>
      <c r="AU454" s="196"/>
      <c r="AV454" s="196"/>
      <c r="AW454" s="196"/>
      <c r="AX454" s="196"/>
      <c r="AY454" s="196"/>
      <c r="AZ454" s="196"/>
      <c r="BA454" s="196"/>
      <c r="BB454" s="196"/>
      <c r="BC454" s="196"/>
      <c r="BD454" s="196"/>
      <c r="BE454" s="196"/>
      <c r="BF454" s="196"/>
      <c r="BG454" s="196"/>
      <c r="BH454" s="196"/>
      <c r="BI454" s="199"/>
    </row>
    <row r="455" spans="1:61" s="1" customFormat="1" ht="15" hidden="1" customHeight="1">
      <c r="A455" s="200" t="str">
        <f>IF(AR455="","",SUBTOTAL(103,$AR$8:AR455))</f>
        <v/>
      </c>
      <c r="B455" s="18" t="str">
        <f>MID(Main!AP155,1,1)</f>
        <v xml:space="preserve"> </v>
      </c>
      <c r="C455" s="18" t="str">
        <f>MID(Main!AP155,2,1)</f>
        <v/>
      </c>
      <c r="D455" s="18" t="str">
        <f>MID(Main!AP155,3,1)</f>
        <v/>
      </c>
      <c r="E455" s="18" t="str">
        <f>MID(Main!AP155,4,1)</f>
        <v/>
      </c>
      <c r="F455" s="18" t="str">
        <f>MID(Main!AP155,5,1)</f>
        <v/>
      </c>
      <c r="G455" s="18" t="str">
        <f>MID(Main!AP155,6,1)</f>
        <v/>
      </c>
      <c r="H455" s="18" t="str">
        <f>MID(Main!AP155,7,1)</f>
        <v/>
      </c>
      <c r="I455" s="18" t="str">
        <f>MID(Main!AP155,8,1)</f>
        <v/>
      </c>
      <c r="J455" s="18" t="str">
        <f>MID(Main!AP155,9,1)</f>
        <v/>
      </c>
      <c r="K455" s="18" t="str">
        <f>MID(Main!AP155,10,1)</f>
        <v/>
      </c>
      <c r="L455" s="18" t="str">
        <f>MID(Main!AP155,11,1)</f>
        <v/>
      </c>
      <c r="M455" s="18" t="str">
        <f>MID(Main!AP155,12,1)</f>
        <v/>
      </c>
      <c r="N455" s="18" t="str">
        <f>MID(Main!AP155,13,1)</f>
        <v/>
      </c>
      <c r="O455" s="18" t="str">
        <f>MID(Main!AP155,14,1)</f>
        <v/>
      </c>
      <c r="P455" s="18" t="str">
        <f>MID(Main!AP155,15,1)</f>
        <v/>
      </c>
      <c r="Q455" s="18" t="str">
        <f>MID(Main!AP155,16,1)</f>
        <v/>
      </c>
      <c r="R455" s="18" t="str">
        <f>MID(Main!AP155,17,1)</f>
        <v/>
      </c>
      <c r="S455" s="18" t="str">
        <f>MID(Main!AP155,18,1)</f>
        <v/>
      </c>
      <c r="T455" s="18" t="str">
        <f>MID(Main!AP155,19,1)</f>
        <v/>
      </c>
      <c r="U455" s="18" t="str">
        <f>MID(Main!AP155,20,1)</f>
        <v/>
      </c>
      <c r="V455" s="18" t="str">
        <f>MID(Main!AP155,21,1)</f>
        <v/>
      </c>
      <c r="W455" s="18" t="str">
        <f>MID(Main!AP155,22,1)</f>
        <v/>
      </c>
      <c r="X455" s="18" t="str">
        <f>MID(Main!AP155,23,1)</f>
        <v/>
      </c>
      <c r="Y455" s="18" t="str">
        <f>MID(Main!AP155,24,1)</f>
        <v/>
      </c>
      <c r="Z455" s="18" t="str">
        <f>MID(Main!AP155,25,1)</f>
        <v/>
      </c>
      <c r="AA455" s="18" t="str">
        <f>MID(Main!AP155,26,1)</f>
        <v/>
      </c>
      <c r="AB455" s="18" t="str">
        <f>MID(Main!AP155,27,1)</f>
        <v/>
      </c>
      <c r="AC455" s="18" t="str">
        <f>MID(Main!AP155,28,1)</f>
        <v/>
      </c>
      <c r="AD455" s="18" t="str">
        <f>MID(Main!AP155,29,1)</f>
        <v/>
      </c>
      <c r="AE455" s="18" t="str">
        <f>MID(Main!AP155,30,1)</f>
        <v/>
      </c>
      <c r="AF455" s="18" t="str">
        <f>MID(Main!AP155,31,1)</f>
        <v/>
      </c>
      <c r="AG455" s="18" t="str">
        <f>MID(Main!AP155,32,1)</f>
        <v/>
      </c>
      <c r="AH455" s="18" t="str">
        <f>MID(Main!AP155,33,1)</f>
        <v/>
      </c>
      <c r="AI455" s="18" t="str">
        <f>MID(Main!AP155,34,1)</f>
        <v/>
      </c>
      <c r="AJ455" s="18" t="str">
        <f>MID(Main!AP155,35,1)</f>
        <v/>
      </c>
      <c r="AK455" s="18" t="str">
        <f>MID(Main!AP155,36,1)</f>
        <v/>
      </c>
      <c r="AL455" s="18" t="str">
        <f>MID(Main!AP155,37,1)</f>
        <v/>
      </c>
      <c r="AM455" s="18" t="str">
        <f>MID(Main!AP155,38,1)</f>
        <v/>
      </c>
      <c r="AN455" s="18" t="str">
        <f>MID(Main!AP155,39,1)</f>
        <v/>
      </c>
      <c r="AO455" s="18" t="str">
        <f>MID(Main!AP155,40,1)</f>
        <v/>
      </c>
      <c r="AP455" s="18" t="str">
        <f>MID(Main!AP155,41,1)</f>
        <v/>
      </c>
      <c r="AQ455" s="18" t="str">
        <f>MID(Main!AP155,42,1)</f>
        <v/>
      </c>
      <c r="AR455" s="194" t="str">
        <f>IF(Main!W155="","",Main!W155)</f>
        <v/>
      </c>
      <c r="AS455" s="194" t="str">
        <f>IF(Main!X155="","",Main!X155)</f>
        <v/>
      </c>
      <c r="AT455" s="194" t="str">
        <f>IF(Main!Y155="","",Main!Y155)</f>
        <v/>
      </c>
      <c r="AU455" s="194" t="str">
        <f>IF(Main!Z155="","",Main!Z155)</f>
        <v/>
      </c>
      <c r="AV455" s="194" t="str">
        <f>IF(Main!AA155="","",Main!AA155)</f>
        <v/>
      </c>
      <c r="AW455" s="194" t="str">
        <f>IF(Main!AB155="","",Main!AB155)</f>
        <v/>
      </c>
      <c r="AX455" s="194" t="str">
        <f>IF(Main!AC155="","",Main!AC155)</f>
        <v/>
      </c>
      <c r="AY455" s="194" t="str">
        <f>IF(Main!AD155="","",Main!AD155)</f>
        <v/>
      </c>
      <c r="AZ455" s="194" t="str">
        <f>IF(Main!AE155="","",Main!AE155)</f>
        <v/>
      </c>
      <c r="BA455" s="194" t="str">
        <f>IF(Main!AF155="","",Main!AF155)</f>
        <v/>
      </c>
      <c r="BB455" s="194" t="str">
        <f>IF(Main!AG155="","",Main!AG155)</f>
        <v/>
      </c>
      <c r="BC455" s="194" t="str">
        <f>IF(Main!AH155="","",Main!AH155)</f>
        <v/>
      </c>
      <c r="BD455" s="194" t="str">
        <f>IF(Main!AI155="","",Main!AI155)</f>
        <v/>
      </c>
      <c r="BE455" s="194" t="str">
        <f>IF(Main!AJ155="","",Main!AJ155)</f>
        <v/>
      </c>
      <c r="BF455" s="194" t="str">
        <f>IF(Main!AK155="","",Main!AK155)</f>
        <v/>
      </c>
      <c r="BG455" s="194" t="str">
        <f>IF(Main!AL155="","",Main!AL155)</f>
        <v/>
      </c>
      <c r="BH455" s="194" t="str">
        <f>IF(Main!AM155="","",Main!AM155)</f>
        <v/>
      </c>
      <c r="BI455" s="197" t="str">
        <f>IF(Main!AN155="","",Main!AN155)</f>
        <v/>
      </c>
    </row>
    <row r="456" spans="1:61" s="1" customFormat="1" ht="15" hidden="1" customHeight="1">
      <c r="A456" s="201"/>
      <c r="B456" s="19" t="str">
        <f>MID(Main!AQ155,1,1)</f>
        <v>0</v>
      </c>
      <c r="C456" s="19" t="str">
        <f>MID(Main!AQ155,2,1)</f>
        <v xml:space="preserve"> </v>
      </c>
      <c r="D456" s="19" t="str">
        <f>MID(Main!AQ155,3,1)</f>
        <v/>
      </c>
      <c r="E456" s="19" t="str">
        <f>MID(Main!AQ155,4,1)</f>
        <v/>
      </c>
      <c r="F456" s="19" t="str">
        <f>MID(Main!AQ155,5,1)</f>
        <v/>
      </c>
      <c r="G456" s="19" t="str">
        <f>MID(Main!AQ155,6,1)</f>
        <v/>
      </c>
      <c r="H456" s="19" t="str">
        <f>MID(Main!AQ155,7,1)</f>
        <v/>
      </c>
      <c r="I456" s="19" t="str">
        <f>MID(Main!AQ155,8,1)</f>
        <v/>
      </c>
      <c r="J456" s="19" t="str">
        <f>MID(Main!AQ155,9,1)</f>
        <v/>
      </c>
      <c r="K456" s="19" t="str">
        <f>MID(Main!AQ155,10,1)</f>
        <v/>
      </c>
      <c r="L456" s="19" t="str">
        <f>MID(Main!AQ155,11,1)</f>
        <v/>
      </c>
      <c r="M456" s="19" t="str">
        <f>MID(Main!AQ155,12,1)</f>
        <v/>
      </c>
      <c r="N456" s="19" t="str">
        <f>MID(Main!AQ155,13,1)</f>
        <v/>
      </c>
      <c r="O456" s="19" t="str">
        <f>MID(Main!AQ155,14,1)</f>
        <v/>
      </c>
      <c r="P456" s="19" t="str">
        <f>MID(Main!AQ155,15,1)</f>
        <v/>
      </c>
      <c r="Q456" s="19" t="str">
        <f>MID(Main!AQ155,16,1)</f>
        <v/>
      </c>
      <c r="R456" s="19" t="str">
        <f>MID(Main!AQ155,17,1)</f>
        <v/>
      </c>
      <c r="S456" s="19" t="str">
        <f>MID(Main!AQ155,18,1)</f>
        <v/>
      </c>
      <c r="T456" s="19" t="str">
        <f>MID(Main!AQ155,19,1)</f>
        <v/>
      </c>
      <c r="U456" s="19" t="str">
        <f>MID(Main!AQ155,20,1)</f>
        <v/>
      </c>
      <c r="V456" s="19" t="str">
        <f>MID(Main!AQ155,21,1)</f>
        <v/>
      </c>
      <c r="W456" s="19" t="str">
        <f>MID(Main!AQ155,22,1)</f>
        <v/>
      </c>
      <c r="X456" s="19" t="str">
        <f>MID(Main!AQ155,23,1)</f>
        <v/>
      </c>
      <c r="Y456" s="19" t="str">
        <f>MID(Main!AQ155,24,1)</f>
        <v/>
      </c>
      <c r="Z456" s="19" t="str">
        <f>MID(Main!AQ155,25,1)</f>
        <v/>
      </c>
      <c r="AA456" s="19" t="str">
        <f>MID(Main!AQ155,26,1)</f>
        <v/>
      </c>
      <c r="AB456" s="19" t="str">
        <f>MID(Main!AQ155,27,1)</f>
        <v/>
      </c>
      <c r="AC456" s="19" t="str">
        <f>MID(Main!AQ155,28,1)</f>
        <v/>
      </c>
      <c r="AD456" s="19" t="str">
        <f>MID(Main!AQ155,29,1)</f>
        <v/>
      </c>
      <c r="AE456" s="19" t="str">
        <f>MID(Main!AQ155,30,1)</f>
        <v/>
      </c>
      <c r="AF456" s="19" t="str">
        <f>MID(Main!AQ155,31,1)</f>
        <v/>
      </c>
      <c r="AG456" s="19" t="str">
        <f>MID(Main!AQ155,32,1)</f>
        <v/>
      </c>
      <c r="AH456" s="19" t="str">
        <f>MID(Main!AQ155,33,1)</f>
        <v/>
      </c>
      <c r="AI456" s="19" t="str">
        <f>MID(Main!AQ155,34,1)</f>
        <v/>
      </c>
      <c r="AJ456" s="19" t="str">
        <f>MID(Main!AQ155,35,1)</f>
        <v/>
      </c>
      <c r="AK456" s="19" t="str">
        <f>MID(Main!AQ155,36,1)</f>
        <v/>
      </c>
      <c r="AL456" s="19" t="str">
        <f>MID(Main!AQ155,37,1)</f>
        <v/>
      </c>
      <c r="AM456" s="19" t="str">
        <f>MID(Main!AQ155,38,1)</f>
        <v/>
      </c>
      <c r="AN456" s="19" t="str">
        <f>MID(Main!AQ155,39,1)</f>
        <v/>
      </c>
      <c r="AO456" s="19" t="str">
        <f>MID(Main!AQ155,40,1)</f>
        <v/>
      </c>
      <c r="AP456" s="19" t="str">
        <f>MID(Main!AQ155,41,1)</f>
        <v/>
      </c>
      <c r="AQ456" s="19" t="str">
        <f>MID(Main!AQ155,42,1)</f>
        <v/>
      </c>
      <c r="AR456" s="195"/>
      <c r="AS456" s="195"/>
      <c r="AT456" s="195"/>
      <c r="AU456" s="195"/>
      <c r="AV456" s="195"/>
      <c r="AW456" s="195"/>
      <c r="AX456" s="195"/>
      <c r="AY456" s="195"/>
      <c r="AZ456" s="195"/>
      <c r="BA456" s="195"/>
      <c r="BB456" s="195"/>
      <c r="BC456" s="195"/>
      <c r="BD456" s="195"/>
      <c r="BE456" s="195"/>
      <c r="BF456" s="195"/>
      <c r="BG456" s="195"/>
      <c r="BH456" s="195"/>
      <c r="BI456" s="198"/>
    </row>
    <row r="457" spans="1:61" s="1" customFormat="1" ht="15" hidden="1" customHeight="1">
      <c r="A457" s="202"/>
      <c r="B457" s="20" t="str">
        <f>MID(Main!AR155,1,1)</f>
        <v>0</v>
      </c>
      <c r="C457" s="20" t="str">
        <f>MID(Main!AR155,2,1)</f>
        <v xml:space="preserve"> </v>
      </c>
      <c r="D457" s="20" t="str">
        <f>MID(Main!AR155,3,1)</f>
        <v/>
      </c>
      <c r="E457" s="20" t="str">
        <f>MID(Main!AR155,4,1)</f>
        <v/>
      </c>
      <c r="F457" s="20" t="str">
        <f>MID(Main!AR155,5,1)</f>
        <v/>
      </c>
      <c r="G457" s="20" t="str">
        <f>MID(Main!AR155,6,1)</f>
        <v/>
      </c>
      <c r="H457" s="20" t="str">
        <f>MID(Main!AR155,7,1)</f>
        <v/>
      </c>
      <c r="I457" s="20" t="str">
        <f>MID(Main!AR155,8,1)</f>
        <v/>
      </c>
      <c r="J457" s="20" t="str">
        <f>MID(Main!AR155,9,1)</f>
        <v/>
      </c>
      <c r="K457" s="20" t="str">
        <f>MID(Main!AR155,10,1)</f>
        <v/>
      </c>
      <c r="L457" s="20" t="str">
        <f>MID(Main!AR155,11,1)</f>
        <v/>
      </c>
      <c r="M457" s="20" t="str">
        <f>MID(Main!AR155,12,1)</f>
        <v/>
      </c>
      <c r="N457" s="20" t="str">
        <f>MID(Main!AR155,13,1)</f>
        <v/>
      </c>
      <c r="O457" s="20" t="str">
        <f>MID(Main!AR155,14,1)</f>
        <v/>
      </c>
      <c r="P457" s="20" t="str">
        <f>MID(Main!AR155,15,1)</f>
        <v/>
      </c>
      <c r="Q457" s="20" t="str">
        <f>MID(Main!AR155,16,1)</f>
        <v/>
      </c>
      <c r="R457" s="20" t="str">
        <f>MID(Main!AR155,17,1)</f>
        <v/>
      </c>
      <c r="S457" s="20" t="str">
        <f>MID(Main!AR155,18,1)</f>
        <v/>
      </c>
      <c r="T457" s="20" t="str">
        <f>MID(Main!AR155,19,1)</f>
        <v/>
      </c>
      <c r="U457" s="20" t="str">
        <f>MID(Main!AR155,20,1)</f>
        <v/>
      </c>
      <c r="V457" s="20" t="str">
        <f>MID(Main!AR155,21,1)</f>
        <v/>
      </c>
      <c r="W457" s="20" t="str">
        <f>MID(Main!AR155,22,1)</f>
        <v/>
      </c>
      <c r="X457" s="20" t="str">
        <f>MID(Main!AR155,23,1)</f>
        <v/>
      </c>
      <c r="Y457" s="20" t="str">
        <f>MID(Main!AR155,24,1)</f>
        <v/>
      </c>
      <c r="Z457" s="20" t="str">
        <f>MID(Main!AR155,25,1)</f>
        <v/>
      </c>
      <c r="AA457" s="20" t="str">
        <f>MID(Main!AR155,26,1)</f>
        <v/>
      </c>
      <c r="AB457" s="20" t="str">
        <f>MID(Main!AR155,27,1)</f>
        <v/>
      </c>
      <c r="AC457" s="20" t="str">
        <f>MID(Main!AR155,28,1)</f>
        <v/>
      </c>
      <c r="AD457" s="20" t="str">
        <f>MID(Main!AR155,29,1)</f>
        <v/>
      </c>
      <c r="AE457" s="20" t="str">
        <f>MID(Main!AR155,30,1)</f>
        <v/>
      </c>
      <c r="AF457" s="20" t="str">
        <f>MID(Main!AR155,31,1)</f>
        <v/>
      </c>
      <c r="AG457" s="20" t="str">
        <f>MID(Main!AR155,32,1)</f>
        <v/>
      </c>
      <c r="AH457" s="20" t="str">
        <f>MID(Main!AR155,33,1)</f>
        <v/>
      </c>
      <c r="AI457" s="20" t="str">
        <f>MID(Main!AR155,34,1)</f>
        <v/>
      </c>
      <c r="AJ457" s="20" t="str">
        <f>MID(Main!AR155,35,1)</f>
        <v/>
      </c>
      <c r="AK457" s="20" t="str">
        <f>MID(Main!AR155,36,1)</f>
        <v/>
      </c>
      <c r="AL457" s="20" t="str">
        <f>MID(Main!AR155,37,1)</f>
        <v/>
      </c>
      <c r="AM457" s="20" t="str">
        <f>MID(Main!AR155,38,1)</f>
        <v/>
      </c>
      <c r="AN457" s="20" t="str">
        <f>MID(Main!AR155,39,1)</f>
        <v/>
      </c>
      <c r="AO457" s="20" t="str">
        <f>MID(Main!AR155,40,1)</f>
        <v/>
      </c>
      <c r="AP457" s="20" t="str">
        <f>MID(Main!AR155,41,1)</f>
        <v/>
      </c>
      <c r="AQ457" s="20" t="str">
        <f>MID(Main!AR155,42,1)</f>
        <v/>
      </c>
      <c r="AR457" s="196"/>
      <c r="AS457" s="196"/>
      <c r="AT457" s="196"/>
      <c r="AU457" s="196"/>
      <c r="AV457" s="196"/>
      <c r="AW457" s="196"/>
      <c r="AX457" s="196"/>
      <c r="AY457" s="196"/>
      <c r="AZ457" s="196"/>
      <c r="BA457" s="196"/>
      <c r="BB457" s="196"/>
      <c r="BC457" s="196"/>
      <c r="BD457" s="196"/>
      <c r="BE457" s="196"/>
      <c r="BF457" s="196"/>
      <c r="BG457" s="196"/>
      <c r="BH457" s="196"/>
      <c r="BI457" s="199"/>
    </row>
    <row r="458" spans="1:61" s="1" customFormat="1" ht="15" hidden="1" customHeight="1">
      <c r="A458" s="200" t="str">
        <f>IF(AR458="","",SUBTOTAL(103,$AR$8:AR458))</f>
        <v/>
      </c>
      <c r="B458" s="18" t="str">
        <f>MID(Main!AP156,1,1)</f>
        <v xml:space="preserve"> </v>
      </c>
      <c r="C458" s="18" t="str">
        <f>MID(Main!AP156,2,1)</f>
        <v/>
      </c>
      <c r="D458" s="18" t="str">
        <f>MID(Main!AP156,3,1)</f>
        <v/>
      </c>
      <c r="E458" s="18" t="str">
        <f>MID(Main!AP156,4,1)</f>
        <v/>
      </c>
      <c r="F458" s="18" t="str">
        <f>MID(Main!AP156,5,1)</f>
        <v/>
      </c>
      <c r="G458" s="18" t="str">
        <f>MID(Main!AP156,6,1)</f>
        <v/>
      </c>
      <c r="H458" s="18" t="str">
        <f>MID(Main!AP156,7,1)</f>
        <v/>
      </c>
      <c r="I458" s="18" t="str">
        <f>MID(Main!AP156,8,1)</f>
        <v/>
      </c>
      <c r="J458" s="18" t="str">
        <f>MID(Main!AP156,9,1)</f>
        <v/>
      </c>
      <c r="K458" s="18" t="str">
        <f>MID(Main!AP156,10,1)</f>
        <v/>
      </c>
      <c r="L458" s="18" t="str">
        <f>MID(Main!AP156,11,1)</f>
        <v/>
      </c>
      <c r="M458" s="18" t="str">
        <f>MID(Main!AP156,12,1)</f>
        <v/>
      </c>
      <c r="N458" s="18" t="str">
        <f>MID(Main!AP156,13,1)</f>
        <v/>
      </c>
      <c r="O458" s="18" t="str">
        <f>MID(Main!AP156,14,1)</f>
        <v/>
      </c>
      <c r="P458" s="18" t="str">
        <f>MID(Main!AP156,15,1)</f>
        <v/>
      </c>
      <c r="Q458" s="18" t="str">
        <f>MID(Main!AP156,16,1)</f>
        <v/>
      </c>
      <c r="R458" s="18" t="str">
        <f>MID(Main!AP156,17,1)</f>
        <v/>
      </c>
      <c r="S458" s="18" t="str">
        <f>MID(Main!AP156,18,1)</f>
        <v/>
      </c>
      <c r="T458" s="18" t="str">
        <f>MID(Main!AP156,19,1)</f>
        <v/>
      </c>
      <c r="U458" s="18" t="str">
        <f>MID(Main!AP156,20,1)</f>
        <v/>
      </c>
      <c r="V458" s="18" t="str">
        <f>MID(Main!AP156,21,1)</f>
        <v/>
      </c>
      <c r="W458" s="18" t="str">
        <f>MID(Main!AP156,22,1)</f>
        <v/>
      </c>
      <c r="X458" s="18" t="str">
        <f>MID(Main!AP156,23,1)</f>
        <v/>
      </c>
      <c r="Y458" s="18" t="str">
        <f>MID(Main!AP156,24,1)</f>
        <v/>
      </c>
      <c r="Z458" s="18" t="str">
        <f>MID(Main!AP156,25,1)</f>
        <v/>
      </c>
      <c r="AA458" s="18" t="str">
        <f>MID(Main!AP156,26,1)</f>
        <v/>
      </c>
      <c r="AB458" s="18" t="str">
        <f>MID(Main!AP156,27,1)</f>
        <v/>
      </c>
      <c r="AC458" s="18" t="str">
        <f>MID(Main!AP156,28,1)</f>
        <v/>
      </c>
      <c r="AD458" s="18" t="str">
        <f>MID(Main!AP156,29,1)</f>
        <v/>
      </c>
      <c r="AE458" s="18" t="str">
        <f>MID(Main!AP156,30,1)</f>
        <v/>
      </c>
      <c r="AF458" s="18" t="str">
        <f>MID(Main!AP156,31,1)</f>
        <v/>
      </c>
      <c r="AG458" s="18" t="str">
        <f>MID(Main!AP156,32,1)</f>
        <v/>
      </c>
      <c r="AH458" s="18" t="str">
        <f>MID(Main!AP156,33,1)</f>
        <v/>
      </c>
      <c r="AI458" s="18" t="str">
        <f>MID(Main!AP156,34,1)</f>
        <v/>
      </c>
      <c r="AJ458" s="18" t="str">
        <f>MID(Main!AP156,35,1)</f>
        <v/>
      </c>
      <c r="AK458" s="18" t="str">
        <f>MID(Main!AP156,36,1)</f>
        <v/>
      </c>
      <c r="AL458" s="18" t="str">
        <f>MID(Main!AP156,37,1)</f>
        <v/>
      </c>
      <c r="AM458" s="18" t="str">
        <f>MID(Main!AP156,38,1)</f>
        <v/>
      </c>
      <c r="AN458" s="18" t="str">
        <f>MID(Main!AP156,39,1)</f>
        <v/>
      </c>
      <c r="AO458" s="18" t="str">
        <f>MID(Main!AP156,40,1)</f>
        <v/>
      </c>
      <c r="AP458" s="18" t="str">
        <f>MID(Main!AP156,41,1)</f>
        <v/>
      </c>
      <c r="AQ458" s="18" t="str">
        <f>MID(Main!AP156,42,1)</f>
        <v/>
      </c>
      <c r="AR458" s="194" t="str">
        <f>IF(Main!W156="","",Main!W156)</f>
        <v/>
      </c>
      <c r="AS458" s="194" t="str">
        <f>IF(Main!X156="","",Main!X156)</f>
        <v/>
      </c>
      <c r="AT458" s="194" t="str">
        <f>IF(Main!Y156="","",Main!Y156)</f>
        <v/>
      </c>
      <c r="AU458" s="194" t="str">
        <f>IF(Main!Z156="","",Main!Z156)</f>
        <v/>
      </c>
      <c r="AV458" s="194" t="str">
        <f>IF(Main!AA156="","",Main!AA156)</f>
        <v/>
      </c>
      <c r="AW458" s="194" t="str">
        <f>IF(Main!AB156="","",Main!AB156)</f>
        <v/>
      </c>
      <c r="AX458" s="194" t="str">
        <f>IF(Main!AC156="","",Main!AC156)</f>
        <v/>
      </c>
      <c r="AY458" s="194" t="str">
        <f>IF(Main!AD156="","",Main!AD156)</f>
        <v/>
      </c>
      <c r="AZ458" s="194" t="str">
        <f>IF(Main!AE156="","",Main!AE156)</f>
        <v/>
      </c>
      <c r="BA458" s="194" t="str">
        <f>IF(Main!AF156="","",Main!AF156)</f>
        <v/>
      </c>
      <c r="BB458" s="194" t="str">
        <f>IF(Main!AG156="","",Main!AG156)</f>
        <v/>
      </c>
      <c r="BC458" s="194" t="str">
        <f>IF(Main!AH156="","",Main!AH156)</f>
        <v/>
      </c>
      <c r="BD458" s="194" t="str">
        <f>IF(Main!AI156="","",Main!AI156)</f>
        <v/>
      </c>
      <c r="BE458" s="194" t="str">
        <f>IF(Main!AJ156="","",Main!AJ156)</f>
        <v/>
      </c>
      <c r="BF458" s="194" t="str">
        <f>IF(Main!AK156="","",Main!AK156)</f>
        <v/>
      </c>
      <c r="BG458" s="194" t="str">
        <f>IF(Main!AL156="","",Main!AL156)</f>
        <v/>
      </c>
      <c r="BH458" s="194" t="str">
        <f>IF(Main!AM156="","",Main!AM156)</f>
        <v/>
      </c>
      <c r="BI458" s="197" t="str">
        <f>IF(Main!AN156="","",Main!AN156)</f>
        <v/>
      </c>
    </row>
    <row r="459" spans="1:61" s="1" customFormat="1" ht="15" hidden="1" customHeight="1">
      <c r="A459" s="201"/>
      <c r="B459" s="19" t="str">
        <f>MID(Main!AQ156,1,1)</f>
        <v>0</v>
      </c>
      <c r="C459" s="19" t="str">
        <f>MID(Main!AQ156,2,1)</f>
        <v xml:space="preserve"> </v>
      </c>
      <c r="D459" s="19" t="str">
        <f>MID(Main!AQ156,3,1)</f>
        <v/>
      </c>
      <c r="E459" s="19" t="str">
        <f>MID(Main!AQ156,4,1)</f>
        <v/>
      </c>
      <c r="F459" s="19" t="str">
        <f>MID(Main!AQ156,5,1)</f>
        <v/>
      </c>
      <c r="G459" s="19" t="str">
        <f>MID(Main!AQ156,6,1)</f>
        <v/>
      </c>
      <c r="H459" s="19" t="str">
        <f>MID(Main!AQ156,7,1)</f>
        <v/>
      </c>
      <c r="I459" s="19" t="str">
        <f>MID(Main!AQ156,8,1)</f>
        <v/>
      </c>
      <c r="J459" s="19" t="str">
        <f>MID(Main!AQ156,9,1)</f>
        <v/>
      </c>
      <c r="K459" s="19" t="str">
        <f>MID(Main!AQ156,10,1)</f>
        <v/>
      </c>
      <c r="L459" s="19" t="str">
        <f>MID(Main!AQ156,11,1)</f>
        <v/>
      </c>
      <c r="M459" s="19" t="str">
        <f>MID(Main!AQ156,12,1)</f>
        <v/>
      </c>
      <c r="N459" s="19" t="str">
        <f>MID(Main!AQ156,13,1)</f>
        <v/>
      </c>
      <c r="O459" s="19" t="str">
        <f>MID(Main!AQ156,14,1)</f>
        <v/>
      </c>
      <c r="P459" s="19" t="str">
        <f>MID(Main!AQ156,15,1)</f>
        <v/>
      </c>
      <c r="Q459" s="19" t="str">
        <f>MID(Main!AQ156,16,1)</f>
        <v/>
      </c>
      <c r="R459" s="19" t="str">
        <f>MID(Main!AQ156,17,1)</f>
        <v/>
      </c>
      <c r="S459" s="19" t="str">
        <f>MID(Main!AQ156,18,1)</f>
        <v/>
      </c>
      <c r="T459" s="19" t="str">
        <f>MID(Main!AQ156,19,1)</f>
        <v/>
      </c>
      <c r="U459" s="19" t="str">
        <f>MID(Main!AQ156,20,1)</f>
        <v/>
      </c>
      <c r="V459" s="19" t="str">
        <f>MID(Main!AQ156,21,1)</f>
        <v/>
      </c>
      <c r="W459" s="19" t="str">
        <f>MID(Main!AQ156,22,1)</f>
        <v/>
      </c>
      <c r="X459" s="19" t="str">
        <f>MID(Main!AQ156,23,1)</f>
        <v/>
      </c>
      <c r="Y459" s="19" t="str">
        <f>MID(Main!AQ156,24,1)</f>
        <v/>
      </c>
      <c r="Z459" s="19" t="str">
        <f>MID(Main!AQ156,25,1)</f>
        <v/>
      </c>
      <c r="AA459" s="19" t="str">
        <f>MID(Main!AQ156,26,1)</f>
        <v/>
      </c>
      <c r="AB459" s="19" t="str">
        <f>MID(Main!AQ156,27,1)</f>
        <v/>
      </c>
      <c r="AC459" s="19" t="str">
        <f>MID(Main!AQ156,28,1)</f>
        <v/>
      </c>
      <c r="AD459" s="19" t="str">
        <f>MID(Main!AQ156,29,1)</f>
        <v/>
      </c>
      <c r="AE459" s="19" t="str">
        <f>MID(Main!AQ156,30,1)</f>
        <v/>
      </c>
      <c r="AF459" s="19" t="str">
        <f>MID(Main!AQ156,31,1)</f>
        <v/>
      </c>
      <c r="AG459" s="19" t="str">
        <f>MID(Main!AQ156,32,1)</f>
        <v/>
      </c>
      <c r="AH459" s="19" t="str">
        <f>MID(Main!AQ156,33,1)</f>
        <v/>
      </c>
      <c r="AI459" s="19" t="str">
        <f>MID(Main!AQ156,34,1)</f>
        <v/>
      </c>
      <c r="AJ459" s="19" t="str">
        <f>MID(Main!AQ156,35,1)</f>
        <v/>
      </c>
      <c r="AK459" s="19" t="str">
        <f>MID(Main!AQ156,36,1)</f>
        <v/>
      </c>
      <c r="AL459" s="19" t="str">
        <f>MID(Main!AQ156,37,1)</f>
        <v/>
      </c>
      <c r="AM459" s="19" t="str">
        <f>MID(Main!AQ156,38,1)</f>
        <v/>
      </c>
      <c r="AN459" s="19" t="str">
        <f>MID(Main!AQ156,39,1)</f>
        <v/>
      </c>
      <c r="AO459" s="19" t="str">
        <f>MID(Main!AQ156,40,1)</f>
        <v/>
      </c>
      <c r="AP459" s="19" t="str">
        <f>MID(Main!AQ156,41,1)</f>
        <v/>
      </c>
      <c r="AQ459" s="19" t="str">
        <f>MID(Main!AQ156,42,1)</f>
        <v/>
      </c>
      <c r="AR459" s="195"/>
      <c r="AS459" s="195"/>
      <c r="AT459" s="195"/>
      <c r="AU459" s="195"/>
      <c r="AV459" s="195"/>
      <c r="AW459" s="195"/>
      <c r="AX459" s="195"/>
      <c r="AY459" s="195"/>
      <c r="AZ459" s="195"/>
      <c r="BA459" s="195"/>
      <c r="BB459" s="195"/>
      <c r="BC459" s="195"/>
      <c r="BD459" s="195"/>
      <c r="BE459" s="195"/>
      <c r="BF459" s="195"/>
      <c r="BG459" s="195"/>
      <c r="BH459" s="195"/>
      <c r="BI459" s="198"/>
    </row>
    <row r="460" spans="1:61" s="1" customFormat="1" ht="15" hidden="1" customHeight="1">
      <c r="A460" s="202"/>
      <c r="B460" s="20" t="str">
        <f>MID(Main!AR156,1,1)</f>
        <v>0</v>
      </c>
      <c r="C460" s="20" t="str">
        <f>MID(Main!AR156,2,1)</f>
        <v xml:space="preserve"> </v>
      </c>
      <c r="D460" s="20" t="str">
        <f>MID(Main!AR156,3,1)</f>
        <v/>
      </c>
      <c r="E460" s="20" t="str">
        <f>MID(Main!AR156,4,1)</f>
        <v/>
      </c>
      <c r="F460" s="20" t="str">
        <f>MID(Main!AR156,5,1)</f>
        <v/>
      </c>
      <c r="G460" s="20" t="str">
        <f>MID(Main!AR156,6,1)</f>
        <v/>
      </c>
      <c r="H460" s="20" t="str">
        <f>MID(Main!AR156,7,1)</f>
        <v/>
      </c>
      <c r="I460" s="20" t="str">
        <f>MID(Main!AR156,8,1)</f>
        <v/>
      </c>
      <c r="J460" s="20" t="str">
        <f>MID(Main!AR156,9,1)</f>
        <v/>
      </c>
      <c r="K460" s="20" t="str">
        <f>MID(Main!AR156,10,1)</f>
        <v/>
      </c>
      <c r="L460" s="20" t="str">
        <f>MID(Main!AR156,11,1)</f>
        <v/>
      </c>
      <c r="M460" s="20" t="str">
        <f>MID(Main!AR156,12,1)</f>
        <v/>
      </c>
      <c r="N460" s="20" t="str">
        <f>MID(Main!AR156,13,1)</f>
        <v/>
      </c>
      <c r="O460" s="20" t="str">
        <f>MID(Main!AR156,14,1)</f>
        <v/>
      </c>
      <c r="P460" s="20" t="str">
        <f>MID(Main!AR156,15,1)</f>
        <v/>
      </c>
      <c r="Q460" s="20" t="str">
        <f>MID(Main!AR156,16,1)</f>
        <v/>
      </c>
      <c r="R460" s="20" t="str">
        <f>MID(Main!AR156,17,1)</f>
        <v/>
      </c>
      <c r="S460" s="20" t="str">
        <f>MID(Main!AR156,18,1)</f>
        <v/>
      </c>
      <c r="T460" s="20" t="str">
        <f>MID(Main!AR156,19,1)</f>
        <v/>
      </c>
      <c r="U460" s="20" t="str">
        <f>MID(Main!AR156,20,1)</f>
        <v/>
      </c>
      <c r="V460" s="20" t="str">
        <f>MID(Main!AR156,21,1)</f>
        <v/>
      </c>
      <c r="W460" s="20" t="str">
        <f>MID(Main!AR156,22,1)</f>
        <v/>
      </c>
      <c r="X460" s="20" t="str">
        <f>MID(Main!AR156,23,1)</f>
        <v/>
      </c>
      <c r="Y460" s="20" t="str">
        <f>MID(Main!AR156,24,1)</f>
        <v/>
      </c>
      <c r="Z460" s="20" t="str">
        <f>MID(Main!AR156,25,1)</f>
        <v/>
      </c>
      <c r="AA460" s="20" t="str">
        <f>MID(Main!AR156,26,1)</f>
        <v/>
      </c>
      <c r="AB460" s="20" t="str">
        <f>MID(Main!AR156,27,1)</f>
        <v/>
      </c>
      <c r="AC460" s="20" t="str">
        <f>MID(Main!AR156,28,1)</f>
        <v/>
      </c>
      <c r="AD460" s="20" t="str">
        <f>MID(Main!AR156,29,1)</f>
        <v/>
      </c>
      <c r="AE460" s="20" t="str">
        <f>MID(Main!AR156,30,1)</f>
        <v/>
      </c>
      <c r="AF460" s="20" t="str">
        <f>MID(Main!AR156,31,1)</f>
        <v/>
      </c>
      <c r="AG460" s="20" t="str">
        <f>MID(Main!AR156,32,1)</f>
        <v/>
      </c>
      <c r="AH460" s="20" t="str">
        <f>MID(Main!AR156,33,1)</f>
        <v/>
      </c>
      <c r="AI460" s="20" t="str">
        <f>MID(Main!AR156,34,1)</f>
        <v/>
      </c>
      <c r="AJ460" s="20" t="str">
        <f>MID(Main!AR156,35,1)</f>
        <v/>
      </c>
      <c r="AK460" s="20" t="str">
        <f>MID(Main!AR156,36,1)</f>
        <v/>
      </c>
      <c r="AL460" s="20" t="str">
        <f>MID(Main!AR156,37,1)</f>
        <v/>
      </c>
      <c r="AM460" s="20" t="str">
        <f>MID(Main!AR156,38,1)</f>
        <v/>
      </c>
      <c r="AN460" s="20" t="str">
        <f>MID(Main!AR156,39,1)</f>
        <v/>
      </c>
      <c r="AO460" s="20" t="str">
        <f>MID(Main!AR156,40,1)</f>
        <v/>
      </c>
      <c r="AP460" s="20" t="str">
        <f>MID(Main!AR156,41,1)</f>
        <v/>
      </c>
      <c r="AQ460" s="20" t="str">
        <f>MID(Main!AR156,42,1)</f>
        <v/>
      </c>
      <c r="AR460" s="196"/>
      <c r="AS460" s="196"/>
      <c r="AT460" s="196"/>
      <c r="AU460" s="196"/>
      <c r="AV460" s="196"/>
      <c r="AW460" s="196"/>
      <c r="AX460" s="196"/>
      <c r="AY460" s="196"/>
      <c r="AZ460" s="196"/>
      <c r="BA460" s="196"/>
      <c r="BB460" s="196"/>
      <c r="BC460" s="196"/>
      <c r="BD460" s="196"/>
      <c r="BE460" s="196"/>
      <c r="BF460" s="196"/>
      <c r="BG460" s="196"/>
      <c r="BH460" s="196"/>
      <c r="BI460" s="199"/>
    </row>
    <row r="461" spans="1:61" s="1" customFormat="1" ht="15" hidden="1" customHeight="1">
      <c r="A461" s="200" t="str">
        <f>IF(AR461="","",SUBTOTAL(103,$AR$8:AR461))</f>
        <v/>
      </c>
      <c r="B461" s="18" t="str">
        <f>MID(Main!AP157,1,1)</f>
        <v xml:space="preserve"> </v>
      </c>
      <c r="C461" s="18" t="str">
        <f>MID(Main!AP157,2,1)</f>
        <v/>
      </c>
      <c r="D461" s="18" t="str">
        <f>MID(Main!AP157,3,1)</f>
        <v/>
      </c>
      <c r="E461" s="18" t="str">
        <f>MID(Main!AP157,4,1)</f>
        <v/>
      </c>
      <c r="F461" s="18" t="str">
        <f>MID(Main!AP157,5,1)</f>
        <v/>
      </c>
      <c r="G461" s="18" t="str">
        <f>MID(Main!AP157,6,1)</f>
        <v/>
      </c>
      <c r="H461" s="18" t="str">
        <f>MID(Main!AP157,7,1)</f>
        <v/>
      </c>
      <c r="I461" s="18" t="str">
        <f>MID(Main!AP157,8,1)</f>
        <v/>
      </c>
      <c r="J461" s="18" t="str">
        <f>MID(Main!AP157,9,1)</f>
        <v/>
      </c>
      <c r="K461" s="18" t="str">
        <f>MID(Main!AP157,10,1)</f>
        <v/>
      </c>
      <c r="L461" s="18" t="str">
        <f>MID(Main!AP157,11,1)</f>
        <v/>
      </c>
      <c r="M461" s="18" t="str">
        <f>MID(Main!AP157,12,1)</f>
        <v/>
      </c>
      <c r="N461" s="18" t="str">
        <f>MID(Main!AP157,13,1)</f>
        <v/>
      </c>
      <c r="O461" s="18" t="str">
        <f>MID(Main!AP157,14,1)</f>
        <v/>
      </c>
      <c r="P461" s="18" t="str">
        <f>MID(Main!AP157,15,1)</f>
        <v/>
      </c>
      <c r="Q461" s="18" t="str">
        <f>MID(Main!AP157,16,1)</f>
        <v/>
      </c>
      <c r="R461" s="18" t="str">
        <f>MID(Main!AP157,17,1)</f>
        <v/>
      </c>
      <c r="S461" s="18" t="str">
        <f>MID(Main!AP157,18,1)</f>
        <v/>
      </c>
      <c r="T461" s="18" t="str">
        <f>MID(Main!AP157,19,1)</f>
        <v/>
      </c>
      <c r="U461" s="18" t="str">
        <f>MID(Main!AP157,20,1)</f>
        <v/>
      </c>
      <c r="V461" s="18" t="str">
        <f>MID(Main!AP157,21,1)</f>
        <v/>
      </c>
      <c r="W461" s="18" t="str">
        <f>MID(Main!AP157,22,1)</f>
        <v/>
      </c>
      <c r="X461" s="18" t="str">
        <f>MID(Main!AP157,23,1)</f>
        <v/>
      </c>
      <c r="Y461" s="18" t="str">
        <f>MID(Main!AP157,24,1)</f>
        <v/>
      </c>
      <c r="Z461" s="18" t="str">
        <f>MID(Main!AP157,25,1)</f>
        <v/>
      </c>
      <c r="AA461" s="18" t="str">
        <f>MID(Main!AP157,26,1)</f>
        <v/>
      </c>
      <c r="AB461" s="18" t="str">
        <f>MID(Main!AP157,27,1)</f>
        <v/>
      </c>
      <c r="AC461" s="18" t="str">
        <f>MID(Main!AP157,28,1)</f>
        <v/>
      </c>
      <c r="AD461" s="18" t="str">
        <f>MID(Main!AP157,29,1)</f>
        <v/>
      </c>
      <c r="AE461" s="18" t="str">
        <f>MID(Main!AP157,30,1)</f>
        <v/>
      </c>
      <c r="AF461" s="18" t="str">
        <f>MID(Main!AP157,31,1)</f>
        <v/>
      </c>
      <c r="AG461" s="18" t="str">
        <f>MID(Main!AP157,32,1)</f>
        <v/>
      </c>
      <c r="AH461" s="18" t="str">
        <f>MID(Main!AP157,33,1)</f>
        <v/>
      </c>
      <c r="AI461" s="18" t="str">
        <f>MID(Main!AP157,34,1)</f>
        <v/>
      </c>
      <c r="AJ461" s="18" t="str">
        <f>MID(Main!AP157,35,1)</f>
        <v/>
      </c>
      <c r="AK461" s="18" t="str">
        <f>MID(Main!AP157,36,1)</f>
        <v/>
      </c>
      <c r="AL461" s="18" t="str">
        <f>MID(Main!AP157,37,1)</f>
        <v/>
      </c>
      <c r="AM461" s="18" t="str">
        <f>MID(Main!AP157,38,1)</f>
        <v/>
      </c>
      <c r="AN461" s="18" t="str">
        <f>MID(Main!AP157,39,1)</f>
        <v/>
      </c>
      <c r="AO461" s="18" t="str">
        <f>MID(Main!AP157,40,1)</f>
        <v/>
      </c>
      <c r="AP461" s="18" t="str">
        <f>MID(Main!AP157,41,1)</f>
        <v/>
      </c>
      <c r="AQ461" s="18" t="str">
        <f>MID(Main!AP157,42,1)</f>
        <v/>
      </c>
      <c r="AR461" s="194" t="str">
        <f>IF(Main!W157="","",Main!W157)</f>
        <v/>
      </c>
      <c r="AS461" s="194" t="str">
        <f>IF(Main!X157="","",Main!X157)</f>
        <v/>
      </c>
      <c r="AT461" s="194" t="str">
        <f>IF(Main!Y157="","",Main!Y157)</f>
        <v/>
      </c>
      <c r="AU461" s="194" t="str">
        <f>IF(Main!Z157="","",Main!Z157)</f>
        <v/>
      </c>
      <c r="AV461" s="194" t="str">
        <f>IF(Main!AA157="","",Main!AA157)</f>
        <v/>
      </c>
      <c r="AW461" s="194" t="str">
        <f>IF(Main!AB157="","",Main!AB157)</f>
        <v/>
      </c>
      <c r="AX461" s="194" t="str">
        <f>IF(Main!AC157="","",Main!AC157)</f>
        <v/>
      </c>
      <c r="AY461" s="194" t="str">
        <f>IF(Main!AD157="","",Main!AD157)</f>
        <v/>
      </c>
      <c r="AZ461" s="194" t="str">
        <f>IF(Main!AE157="","",Main!AE157)</f>
        <v/>
      </c>
      <c r="BA461" s="194" t="str">
        <f>IF(Main!AF157="","",Main!AF157)</f>
        <v/>
      </c>
      <c r="BB461" s="194" t="str">
        <f>IF(Main!AG157="","",Main!AG157)</f>
        <v/>
      </c>
      <c r="BC461" s="194" t="str">
        <f>IF(Main!AH157="","",Main!AH157)</f>
        <v/>
      </c>
      <c r="BD461" s="194" t="str">
        <f>IF(Main!AI157="","",Main!AI157)</f>
        <v/>
      </c>
      <c r="BE461" s="194" t="str">
        <f>IF(Main!AJ157="","",Main!AJ157)</f>
        <v/>
      </c>
      <c r="BF461" s="194" t="str">
        <f>IF(Main!AK157="","",Main!AK157)</f>
        <v/>
      </c>
      <c r="BG461" s="194" t="str">
        <f>IF(Main!AL157="","",Main!AL157)</f>
        <v/>
      </c>
      <c r="BH461" s="194" t="str">
        <f>IF(Main!AM157="","",Main!AM157)</f>
        <v/>
      </c>
      <c r="BI461" s="197" t="str">
        <f>IF(Main!AN157="","",Main!AN157)</f>
        <v/>
      </c>
    </row>
    <row r="462" spans="1:61" s="1" customFormat="1" ht="15" hidden="1" customHeight="1">
      <c r="A462" s="201"/>
      <c r="B462" s="19" t="str">
        <f>MID(Main!AQ157,1,1)</f>
        <v>0</v>
      </c>
      <c r="C462" s="19" t="str">
        <f>MID(Main!AQ157,2,1)</f>
        <v xml:space="preserve"> </v>
      </c>
      <c r="D462" s="19" t="str">
        <f>MID(Main!AQ157,3,1)</f>
        <v/>
      </c>
      <c r="E462" s="19" t="str">
        <f>MID(Main!AQ157,4,1)</f>
        <v/>
      </c>
      <c r="F462" s="19" t="str">
        <f>MID(Main!AQ157,5,1)</f>
        <v/>
      </c>
      <c r="G462" s="19" t="str">
        <f>MID(Main!AQ157,6,1)</f>
        <v/>
      </c>
      <c r="H462" s="19" t="str">
        <f>MID(Main!AQ157,7,1)</f>
        <v/>
      </c>
      <c r="I462" s="19" t="str">
        <f>MID(Main!AQ157,8,1)</f>
        <v/>
      </c>
      <c r="J462" s="19" t="str">
        <f>MID(Main!AQ157,9,1)</f>
        <v/>
      </c>
      <c r="K462" s="19" t="str">
        <f>MID(Main!AQ157,10,1)</f>
        <v/>
      </c>
      <c r="L462" s="19" t="str">
        <f>MID(Main!AQ157,11,1)</f>
        <v/>
      </c>
      <c r="M462" s="19" t="str">
        <f>MID(Main!AQ157,12,1)</f>
        <v/>
      </c>
      <c r="N462" s="19" t="str">
        <f>MID(Main!AQ157,13,1)</f>
        <v/>
      </c>
      <c r="O462" s="19" t="str">
        <f>MID(Main!AQ157,14,1)</f>
        <v/>
      </c>
      <c r="P462" s="19" t="str">
        <f>MID(Main!AQ157,15,1)</f>
        <v/>
      </c>
      <c r="Q462" s="19" t="str">
        <f>MID(Main!AQ157,16,1)</f>
        <v/>
      </c>
      <c r="R462" s="19" t="str">
        <f>MID(Main!AQ157,17,1)</f>
        <v/>
      </c>
      <c r="S462" s="19" t="str">
        <f>MID(Main!AQ157,18,1)</f>
        <v/>
      </c>
      <c r="T462" s="19" t="str">
        <f>MID(Main!AQ157,19,1)</f>
        <v/>
      </c>
      <c r="U462" s="19" t="str">
        <f>MID(Main!AQ157,20,1)</f>
        <v/>
      </c>
      <c r="V462" s="19" t="str">
        <f>MID(Main!AQ157,21,1)</f>
        <v/>
      </c>
      <c r="W462" s="19" t="str">
        <f>MID(Main!AQ157,22,1)</f>
        <v/>
      </c>
      <c r="X462" s="19" t="str">
        <f>MID(Main!AQ157,23,1)</f>
        <v/>
      </c>
      <c r="Y462" s="19" t="str">
        <f>MID(Main!AQ157,24,1)</f>
        <v/>
      </c>
      <c r="Z462" s="19" t="str">
        <f>MID(Main!AQ157,25,1)</f>
        <v/>
      </c>
      <c r="AA462" s="19" t="str">
        <f>MID(Main!AQ157,26,1)</f>
        <v/>
      </c>
      <c r="AB462" s="19" t="str">
        <f>MID(Main!AQ157,27,1)</f>
        <v/>
      </c>
      <c r="AC462" s="19" t="str">
        <f>MID(Main!AQ157,28,1)</f>
        <v/>
      </c>
      <c r="AD462" s="19" t="str">
        <f>MID(Main!AQ157,29,1)</f>
        <v/>
      </c>
      <c r="AE462" s="19" t="str">
        <f>MID(Main!AQ157,30,1)</f>
        <v/>
      </c>
      <c r="AF462" s="19" t="str">
        <f>MID(Main!AQ157,31,1)</f>
        <v/>
      </c>
      <c r="AG462" s="19" t="str">
        <f>MID(Main!AQ157,32,1)</f>
        <v/>
      </c>
      <c r="AH462" s="19" t="str">
        <f>MID(Main!AQ157,33,1)</f>
        <v/>
      </c>
      <c r="AI462" s="19" t="str">
        <f>MID(Main!AQ157,34,1)</f>
        <v/>
      </c>
      <c r="AJ462" s="19" t="str">
        <f>MID(Main!AQ157,35,1)</f>
        <v/>
      </c>
      <c r="AK462" s="19" t="str">
        <f>MID(Main!AQ157,36,1)</f>
        <v/>
      </c>
      <c r="AL462" s="19" t="str">
        <f>MID(Main!AQ157,37,1)</f>
        <v/>
      </c>
      <c r="AM462" s="19" t="str">
        <f>MID(Main!AQ157,38,1)</f>
        <v/>
      </c>
      <c r="AN462" s="19" t="str">
        <f>MID(Main!AQ157,39,1)</f>
        <v/>
      </c>
      <c r="AO462" s="19" t="str">
        <f>MID(Main!AQ157,40,1)</f>
        <v/>
      </c>
      <c r="AP462" s="19" t="str">
        <f>MID(Main!AQ157,41,1)</f>
        <v/>
      </c>
      <c r="AQ462" s="19" t="str">
        <f>MID(Main!AQ157,42,1)</f>
        <v/>
      </c>
      <c r="AR462" s="195"/>
      <c r="AS462" s="195"/>
      <c r="AT462" s="195"/>
      <c r="AU462" s="195"/>
      <c r="AV462" s="195"/>
      <c r="AW462" s="195"/>
      <c r="AX462" s="195"/>
      <c r="AY462" s="195"/>
      <c r="AZ462" s="195"/>
      <c r="BA462" s="195"/>
      <c r="BB462" s="195"/>
      <c r="BC462" s="195"/>
      <c r="BD462" s="195"/>
      <c r="BE462" s="195"/>
      <c r="BF462" s="195"/>
      <c r="BG462" s="195"/>
      <c r="BH462" s="195"/>
      <c r="BI462" s="198"/>
    </row>
    <row r="463" spans="1:61" s="1" customFormat="1" ht="15" hidden="1" customHeight="1">
      <c r="A463" s="202"/>
      <c r="B463" s="20" t="str">
        <f>MID(Main!AR157,1,1)</f>
        <v>0</v>
      </c>
      <c r="C463" s="20" t="str">
        <f>MID(Main!AR157,2,1)</f>
        <v xml:space="preserve"> </v>
      </c>
      <c r="D463" s="20" t="str">
        <f>MID(Main!AR157,3,1)</f>
        <v/>
      </c>
      <c r="E463" s="20" t="str">
        <f>MID(Main!AR157,4,1)</f>
        <v/>
      </c>
      <c r="F463" s="20" t="str">
        <f>MID(Main!AR157,5,1)</f>
        <v/>
      </c>
      <c r="G463" s="20" t="str">
        <f>MID(Main!AR157,6,1)</f>
        <v/>
      </c>
      <c r="H463" s="20" t="str">
        <f>MID(Main!AR157,7,1)</f>
        <v/>
      </c>
      <c r="I463" s="20" t="str">
        <f>MID(Main!AR157,8,1)</f>
        <v/>
      </c>
      <c r="J463" s="20" t="str">
        <f>MID(Main!AR157,9,1)</f>
        <v/>
      </c>
      <c r="K463" s="20" t="str">
        <f>MID(Main!AR157,10,1)</f>
        <v/>
      </c>
      <c r="L463" s="20" t="str">
        <f>MID(Main!AR157,11,1)</f>
        <v/>
      </c>
      <c r="M463" s="20" t="str">
        <f>MID(Main!AR157,12,1)</f>
        <v/>
      </c>
      <c r="N463" s="20" t="str">
        <f>MID(Main!AR157,13,1)</f>
        <v/>
      </c>
      <c r="O463" s="20" t="str">
        <f>MID(Main!AR157,14,1)</f>
        <v/>
      </c>
      <c r="P463" s="20" t="str">
        <f>MID(Main!AR157,15,1)</f>
        <v/>
      </c>
      <c r="Q463" s="20" t="str">
        <f>MID(Main!AR157,16,1)</f>
        <v/>
      </c>
      <c r="R463" s="20" t="str">
        <f>MID(Main!AR157,17,1)</f>
        <v/>
      </c>
      <c r="S463" s="20" t="str">
        <f>MID(Main!AR157,18,1)</f>
        <v/>
      </c>
      <c r="T463" s="20" t="str">
        <f>MID(Main!AR157,19,1)</f>
        <v/>
      </c>
      <c r="U463" s="20" t="str">
        <f>MID(Main!AR157,20,1)</f>
        <v/>
      </c>
      <c r="V463" s="20" t="str">
        <f>MID(Main!AR157,21,1)</f>
        <v/>
      </c>
      <c r="W463" s="20" t="str">
        <f>MID(Main!AR157,22,1)</f>
        <v/>
      </c>
      <c r="X463" s="20" t="str">
        <f>MID(Main!AR157,23,1)</f>
        <v/>
      </c>
      <c r="Y463" s="20" t="str">
        <f>MID(Main!AR157,24,1)</f>
        <v/>
      </c>
      <c r="Z463" s="20" t="str">
        <f>MID(Main!AR157,25,1)</f>
        <v/>
      </c>
      <c r="AA463" s="20" t="str">
        <f>MID(Main!AR157,26,1)</f>
        <v/>
      </c>
      <c r="AB463" s="20" t="str">
        <f>MID(Main!AR157,27,1)</f>
        <v/>
      </c>
      <c r="AC463" s="20" t="str">
        <f>MID(Main!AR157,28,1)</f>
        <v/>
      </c>
      <c r="AD463" s="20" t="str">
        <f>MID(Main!AR157,29,1)</f>
        <v/>
      </c>
      <c r="AE463" s="20" t="str">
        <f>MID(Main!AR157,30,1)</f>
        <v/>
      </c>
      <c r="AF463" s="20" t="str">
        <f>MID(Main!AR157,31,1)</f>
        <v/>
      </c>
      <c r="AG463" s="20" t="str">
        <f>MID(Main!AR157,32,1)</f>
        <v/>
      </c>
      <c r="AH463" s="20" t="str">
        <f>MID(Main!AR157,33,1)</f>
        <v/>
      </c>
      <c r="AI463" s="20" t="str">
        <f>MID(Main!AR157,34,1)</f>
        <v/>
      </c>
      <c r="AJ463" s="20" t="str">
        <f>MID(Main!AR157,35,1)</f>
        <v/>
      </c>
      <c r="AK463" s="20" t="str">
        <f>MID(Main!AR157,36,1)</f>
        <v/>
      </c>
      <c r="AL463" s="20" t="str">
        <f>MID(Main!AR157,37,1)</f>
        <v/>
      </c>
      <c r="AM463" s="20" t="str">
        <f>MID(Main!AR157,38,1)</f>
        <v/>
      </c>
      <c r="AN463" s="20" t="str">
        <f>MID(Main!AR157,39,1)</f>
        <v/>
      </c>
      <c r="AO463" s="20" t="str">
        <f>MID(Main!AR157,40,1)</f>
        <v/>
      </c>
      <c r="AP463" s="20" t="str">
        <f>MID(Main!AR157,41,1)</f>
        <v/>
      </c>
      <c r="AQ463" s="20" t="str">
        <f>MID(Main!AR157,42,1)</f>
        <v/>
      </c>
      <c r="AR463" s="196"/>
      <c r="AS463" s="196"/>
      <c r="AT463" s="196"/>
      <c r="AU463" s="196"/>
      <c r="AV463" s="196"/>
      <c r="AW463" s="196"/>
      <c r="AX463" s="196"/>
      <c r="AY463" s="196"/>
      <c r="AZ463" s="196"/>
      <c r="BA463" s="196"/>
      <c r="BB463" s="196"/>
      <c r="BC463" s="196"/>
      <c r="BD463" s="196"/>
      <c r="BE463" s="196"/>
      <c r="BF463" s="196"/>
      <c r="BG463" s="196"/>
      <c r="BH463" s="196"/>
      <c r="BI463" s="199"/>
    </row>
    <row r="464" spans="1:61" s="1" customFormat="1" ht="15" hidden="1" customHeight="1">
      <c r="A464" s="200" t="str">
        <f>IF(AR464="","",SUBTOTAL(103,$AR$8:AR464))</f>
        <v/>
      </c>
      <c r="B464" s="18" t="str">
        <f>MID(Main!AP158,1,1)</f>
        <v xml:space="preserve"> </v>
      </c>
      <c r="C464" s="18" t="str">
        <f>MID(Main!AP158,2,1)</f>
        <v/>
      </c>
      <c r="D464" s="18" t="str">
        <f>MID(Main!AP158,3,1)</f>
        <v/>
      </c>
      <c r="E464" s="18" t="str">
        <f>MID(Main!AP158,4,1)</f>
        <v/>
      </c>
      <c r="F464" s="18" t="str">
        <f>MID(Main!AP158,5,1)</f>
        <v/>
      </c>
      <c r="G464" s="18" t="str">
        <f>MID(Main!AP158,6,1)</f>
        <v/>
      </c>
      <c r="H464" s="18" t="str">
        <f>MID(Main!AP158,7,1)</f>
        <v/>
      </c>
      <c r="I464" s="18" t="str">
        <f>MID(Main!AP158,8,1)</f>
        <v/>
      </c>
      <c r="J464" s="18" t="str">
        <f>MID(Main!AP158,9,1)</f>
        <v/>
      </c>
      <c r="K464" s="18" t="str">
        <f>MID(Main!AP158,10,1)</f>
        <v/>
      </c>
      <c r="L464" s="18" t="str">
        <f>MID(Main!AP158,11,1)</f>
        <v/>
      </c>
      <c r="M464" s="18" t="str">
        <f>MID(Main!AP158,12,1)</f>
        <v/>
      </c>
      <c r="N464" s="18" t="str">
        <f>MID(Main!AP158,13,1)</f>
        <v/>
      </c>
      <c r="O464" s="18" t="str">
        <f>MID(Main!AP158,14,1)</f>
        <v/>
      </c>
      <c r="P464" s="18" t="str">
        <f>MID(Main!AP158,15,1)</f>
        <v/>
      </c>
      <c r="Q464" s="18" t="str">
        <f>MID(Main!AP158,16,1)</f>
        <v/>
      </c>
      <c r="R464" s="18" t="str">
        <f>MID(Main!AP158,17,1)</f>
        <v/>
      </c>
      <c r="S464" s="18" t="str">
        <f>MID(Main!AP158,18,1)</f>
        <v/>
      </c>
      <c r="T464" s="18" t="str">
        <f>MID(Main!AP158,19,1)</f>
        <v/>
      </c>
      <c r="U464" s="18" t="str">
        <f>MID(Main!AP158,20,1)</f>
        <v/>
      </c>
      <c r="V464" s="18" t="str">
        <f>MID(Main!AP158,21,1)</f>
        <v/>
      </c>
      <c r="W464" s="18" t="str">
        <f>MID(Main!AP158,22,1)</f>
        <v/>
      </c>
      <c r="X464" s="18" t="str">
        <f>MID(Main!AP158,23,1)</f>
        <v/>
      </c>
      <c r="Y464" s="18" t="str">
        <f>MID(Main!AP158,24,1)</f>
        <v/>
      </c>
      <c r="Z464" s="18" t="str">
        <f>MID(Main!AP158,25,1)</f>
        <v/>
      </c>
      <c r="AA464" s="18" t="str">
        <f>MID(Main!AP158,26,1)</f>
        <v/>
      </c>
      <c r="AB464" s="18" t="str">
        <f>MID(Main!AP158,27,1)</f>
        <v/>
      </c>
      <c r="AC464" s="18" t="str">
        <f>MID(Main!AP158,28,1)</f>
        <v/>
      </c>
      <c r="AD464" s="18" t="str">
        <f>MID(Main!AP158,29,1)</f>
        <v/>
      </c>
      <c r="AE464" s="18" t="str">
        <f>MID(Main!AP158,30,1)</f>
        <v/>
      </c>
      <c r="AF464" s="18" t="str">
        <f>MID(Main!AP158,31,1)</f>
        <v/>
      </c>
      <c r="AG464" s="18" t="str">
        <f>MID(Main!AP158,32,1)</f>
        <v/>
      </c>
      <c r="AH464" s="18" t="str">
        <f>MID(Main!AP158,33,1)</f>
        <v/>
      </c>
      <c r="AI464" s="18" t="str">
        <f>MID(Main!AP158,34,1)</f>
        <v/>
      </c>
      <c r="AJ464" s="18" t="str">
        <f>MID(Main!AP158,35,1)</f>
        <v/>
      </c>
      <c r="AK464" s="18" t="str">
        <f>MID(Main!AP158,36,1)</f>
        <v/>
      </c>
      <c r="AL464" s="18" t="str">
        <f>MID(Main!AP158,37,1)</f>
        <v/>
      </c>
      <c r="AM464" s="18" t="str">
        <f>MID(Main!AP158,38,1)</f>
        <v/>
      </c>
      <c r="AN464" s="18" t="str">
        <f>MID(Main!AP158,39,1)</f>
        <v/>
      </c>
      <c r="AO464" s="18" t="str">
        <f>MID(Main!AP158,40,1)</f>
        <v/>
      </c>
      <c r="AP464" s="18" t="str">
        <f>MID(Main!AP158,41,1)</f>
        <v/>
      </c>
      <c r="AQ464" s="18" t="str">
        <f>MID(Main!AP158,42,1)</f>
        <v/>
      </c>
      <c r="AR464" s="194" t="str">
        <f>IF(Main!W158="","",Main!W158)</f>
        <v/>
      </c>
      <c r="AS464" s="194" t="str">
        <f>IF(Main!X158="","",Main!X158)</f>
        <v/>
      </c>
      <c r="AT464" s="194" t="str">
        <f>IF(Main!Y158="","",Main!Y158)</f>
        <v/>
      </c>
      <c r="AU464" s="194" t="str">
        <f>IF(Main!Z158="","",Main!Z158)</f>
        <v/>
      </c>
      <c r="AV464" s="194" t="str">
        <f>IF(Main!AA158="","",Main!AA158)</f>
        <v/>
      </c>
      <c r="AW464" s="194" t="str">
        <f>IF(Main!AB158="","",Main!AB158)</f>
        <v/>
      </c>
      <c r="AX464" s="194" t="str">
        <f>IF(Main!AC158="","",Main!AC158)</f>
        <v/>
      </c>
      <c r="AY464" s="194" t="str">
        <f>IF(Main!AD158="","",Main!AD158)</f>
        <v/>
      </c>
      <c r="AZ464" s="194" t="str">
        <f>IF(Main!AE158="","",Main!AE158)</f>
        <v/>
      </c>
      <c r="BA464" s="194" t="str">
        <f>IF(Main!AF158="","",Main!AF158)</f>
        <v/>
      </c>
      <c r="BB464" s="194" t="str">
        <f>IF(Main!AG158="","",Main!AG158)</f>
        <v/>
      </c>
      <c r="BC464" s="194" t="str">
        <f>IF(Main!AH158="","",Main!AH158)</f>
        <v/>
      </c>
      <c r="BD464" s="194" t="str">
        <f>IF(Main!AI158="","",Main!AI158)</f>
        <v/>
      </c>
      <c r="BE464" s="194" t="str">
        <f>IF(Main!AJ158="","",Main!AJ158)</f>
        <v/>
      </c>
      <c r="BF464" s="194" t="str">
        <f>IF(Main!AK158="","",Main!AK158)</f>
        <v/>
      </c>
      <c r="BG464" s="194" t="str">
        <f>IF(Main!AL158="","",Main!AL158)</f>
        <v/>
      </c>
      <c r="BH464" s="194" t="str">
        <f>IF(Main!AM158="","",Main!AM158)</f>
        <v/>
      </c>
      <c r="BI464" s="197" t="str">
        <f>IF(Main!AN158="","",Main!AN158)</f>
        <v/>
      </c>
    </row>
    <row r="465" spans="1:61" s="1" customFormat="1" ht="15" hidden="1" customHeight="1">
      <c r="A465" s="201"/>
      <c r="B465" s="19" t="str">
        <f>MID(Main!AQ158,1,1)</f>
        <v>0</v>
      </c>
      <c r="C465" s="19" t="str">
        <f>MID(Main!AQ158,2,1)</f>
        <v xml:space="preserve"> </v>
      </c>
      <c r="D465" s="19" t="str">
        <f>MID(Main!AQ158,3,1)</f>
        <v/>
      </c>
      <c r="E465" s="19" t="str">
        <f>MID(Main!AQ158,4,1)</f>
        <v/>
      </c>
      <c r="F465" s="19" t="str">
        <f>MID(Main!AQ158,5,1)</f>
        <v/>
      </c>
      <c r="G465" s="19" t="str">
        <f>MID(Main!AQ158,6,1)</f>
        <v/>
      </c>
      <c r="H465" s="19" t="str">
        <f>MID(Main!AQ158,7,1)</f>
        <v/>
      </c>
      <c r="I465" s="19" t="str">
        <f>MID(Main!AQ158,8,1)</f>
        <v/>
      </c>
      <c r="J465" s="19" t="str">
        <f>MID(Main!AQ158,9,1)</f>
        <v/>
      </c>
      <c r="K465" s="19" t="str">
        <f>MID(Main!AQ158,10,1)</f>
        <v/>
      </c>
      <c r="L465" s="19" t="str">
        <f>MID(Main!AQ158,11,1)</f>
        <v/>
      </c>
      <c r="M465" s="19" t="str">
        <f>MID(Main!AQ158,12,1)</f>
        <v/>
      </c>
      <c r="N465" s="19" t="str">
        <f>MID(Main!AQ158,13,1)</f>
        <v/>
      </c>
      <c r="O465" s="19" t="str">
        <f>MID(Main!AQ158,14,1)</f>
        <v/>
      </c>
      <c r="P465" s="19" t="str">
        <f>MID(Main!AQ158,15,1)</f>
        <v/>
      </c>
      <c r="Q465" s="19" t="str">
        <f>MID(Main!AQ158,16,1)</f>
        <v/>
      </c>
      <c r="R465" s="19" t="str">
        <f>MID(Main!AQ158,17,1)</f>
        <v/>
      </c>
      <c r="S465" s="19" t="str">
        <f>MID(Main!AQ158,18,1)</f>
        <v/>
      </c>
      <c r="T465" s="19" t="str">
        <f>MID(Main!AQ158,19,1)</f>
        <v/>
      </c>
      <c r="U465" s="19" t="str">
        <f>MID(Main!AQ158,20,1)</f>
        <v/>
      </c>
      <c r="V465" s="19" t="str">
        <f>MID(Main!AQ158,21,1)</f>
        <v/>
      </c>
      <c r="W465" s="19" t="str">
        <f>MID(Main!AQ158,22,1)</f>
        <v/>
      </c>
      <c r="X465" s="19" t="str">
        <f>MID(Main!AQ158,23,1)</f>
        <v/>
      </c>
      <c r="Y465" s="19" t="str">
        <f>MID(Main!AQ158,24,1)</f>
        <v/>
      </c>
      <c r="Z465" s="19" t="str">
        <f>MID(Main!AQ158,25,1)</f>
        <v/>
      </c>
      <c r="AA465" s="19" t="str">
        <f>MID(Main!AQ158,26,1)</f>
        <v/>
      </c>
      <c r="AB465" s="19" t="str">
        <f>MID(Main!AQ158,27,1)</f>
        <v/>
      </c>
      <c r="AC465" s="19" t="str">
        <f>MID(Main!AQ158,28,1)</f>
        <v/>
      </c>
      <c r="AD465" s="19" t="str">
        <f>MID(Main!AQ158,29,1)</f>
        <v/>
      </c>
      <c r="AE465" s="19" t="str">
        <f>MID(Main!AQ158,30,1)</f>
        <v/>
      </c>
      <c r="AF465" s="19" t="str">
        <f>MID(Main!AQ158,31,1)</f>
        <v/>
      </c>
      <c r="AG465" s="19" t="str">
        <f>MID(Main!AQ158,32,1)</f>
        <v/>
      </c>
      <c r="AH465" s="19" t="str">
        <f>MID(Main!AQ158,33,1)</f>
        <v/>
      </c>
      <c r="AI465" s="19" t="str">
        <f>MID(Main!AQ158,34,1)</f>
        <v/>
      </c>
      <c r="AJ465" s="19" t="str">
        <f>MID(Main!AQ158,35,1)</f>
        <v/>
      </c>
      <c r="AK465" s="19" t="str">
        <f>MID(Main!AQ158,36,1)</f>
        <v/>
      </c>
      <c r="AL465" s="19" t="str">
        <f>MID(Main!AQ158,37,1)</f>
        <v/>
      </c>
      <c r="AM465" s="19" t="str">
        <f>MID(Main!AQ158,38,1)</f>
        <v/>
      </c>
      <c r="AN465" s="19" t="str">
        <f>MID(Main!AQ158,39,1)</f>
        <v/>
      </c>
      <c r="AO465" s="19" t="str">
        <f>MID(Main!AQ158,40,1)</f>
        <v/>
      </c>
      <c r="AP465" s="19" t="str">
        <f>MID(Main!AQ158,41,1)</f>
        <v/>
      </c>
      <c r="AQ465" s="19" t="str">
        <f>MID(Main!AQ158,42,1)</f>
        <v/>
      </c>
      <c r="AR465" s="195"/>
      <c r="AS465" s="195"/>
      <c r="AT465" s="195"/>
      <c r="AU465" s="195"/>
      <c r="AV465" s="195"/>
      <c r="AW465" s="195"/>
      <c r="AX465" s="195"/>
      <c r="AY465" s="195"/>
      <c r="AZ465" s="195"/>
      <c r="BA465" s="195"/>
      <c r="BB465" s="195"/>
      <c r="BC465" s="195"/>
      <c r="BD465" s="195"/>
      <c r="BE465" s="195"/>
      <c r="BF465" s="195"/>
      <c r="BG465" s="195"/>
      <c r="BH465" s="195"/>
      <c r="BI465" s="198"/>
    </row>
    <row r="466" spans="1:61" s="1" customFormat="1" ht="15" hidden="1" customHeight="1">
      <c r="A466" s="202"/>
      <c r="B466" s="20" t="str">
        <f>MID(Main!AR158,1,1)</f>
        <v>0</v>
      </c>
      <c r="C466" s="20" t="str">
        <f>MID(Main!AR158,2,1)</f>
        <v xml:space="preserve"> </v>
      </c>
      <c r="D466" s="20" t="str">
        <f>MID(Main!AR158,3,1)</f>
        <v/>
      </c>
      <c r="E466" s="20" t="str">
        <f>MID(Main!AR158,4,1)</f>
        <v/>
      </c>
      <c r="F466" s="20" t="str">
        <f>MID(Main!AR158,5,1)</f>
        <v/>
      </c>
      <c r="G466" s="20" t="str">
        <f>MID(Main!AR158,6,1)</f>
        <v/>
      </c>
      <c r="H466" s="20" t="str">
        <f>MID(Main!AR158,7,1)</f>
        <v/>
      </c>
      <c r="I466" s="20" t="str">
        <f>MID(Main!AR158,8,1)</f>
        <v/>
      </c>
      <c r="J466" s="20" t="str">
        <f>MID(Main!AR158,9,1)</f>
        <v/>
      </c>
      <c r="K466" s="20" t="str">
        <f>MID(Main!AR158,10,1)</f>
        <v/>
      </c>
      <c r="L466" s="20" t="str">
        <f>MID(Main!AR158,11,1)</f>
        <v/>
      </c>
      <c r="M466" s="20" t="str">
        <f>MID(Main!AR158,12,1)</f>
        <v/>
      </c>
      <c r="N466" s="20" t="str">
        <f>MID(Main!AR158,13,1)</f>
        <v/>
      </c>
      <c r="O466" s="20" t="str">
        <f>MID(Main!AR158,14,1)</f>
        <v/>
      </c>
      <c r="P466" s="20" t="str">
        <f>MID(Main!AR158,15,1)</f>
        <v/>
      </c>
      <c r="Q466" s="20" t="str">
        <f>MID(Main!AR158,16,1)</f>
        <v/>
      </c>
      <c r="R466" s="20" t="str">
        <f>MID(Main!AR158,17,1)</f>
        <v/>
      </c>
      <c r="S466" s="20" t="str">
        <f>MID(Main!AR158,18,1)</f>
        <v/>
      </c>
      <c r="T466" s="20" t="str">
        <f>MID(Main!AR158,19,1)</f>
        <v/>
      </c>
      <c r="U466" s="20" t="str">
        <f>MID(Main!AR158,20,1)</f>
        <v/>
      </c>
      <c r="V466" s="20" t="str">
        <f>MID(Main!AR158,21,1)</f>
        <v/>
      </c>
      <c r="W466" s="20" t="str">
        <f>MID(Main!AR158,22,1)</f>
        <v/>
      </c>
      <c r="X466" s="20" t="str">
        <f>MID(Main!AR158,23,1)</f>
        <v/>
      </c>
      <c r="Y466" s="20" t="str">
        <f>MID(Main!AR158,24,1)</f>
        <v/>
      </c>
      <c r="Z466" s="20" t="str">
        <f>MID(Main!AR158,25,1)</f>
        <v/>
      </c>
      <c r="AA466" s="20" t="str">
        <f>MID(Main!AR158,26,1)</f>
        <v/>
      </c>
      <c r="AB466" s="20" t="str">
        <f>MID(Main!AR158,27,1)</f>
        <v/>
      </c>
      <c r="AC466" s="20" t="str">
        <f>MID(Main!AR158,28,1)</f>
        <v/>
      </c>
      <c r="AD466" s="20" t="str">
        <f>MID(Main!AR158,29,1)</f>
        <v/>
      </c>
      <c r="AE466" s="20" t="str">
        <f>MID(Main!AR158,30,1)</f>
        <v/>
      </c>
      <c r="AF466" s="20" t="str">
        <f>MID(Main!AR158,31,1)</f>
        <v/>
      </c>
      <c r="AG466" s="20" t="str">
        <f>MID(Main!AR158,32,1)</f>
        <v/>
      </c>
      <c r="AH466" s="20" t="str">
        <f>MID(Main!AR158,33,1)</f>
        <v/>
      </c>
      <c r="AI466" s="20" t="str">
        <f>MID(Main!AR158,34,1)</f>
        <v/>
      </c>
      <c r="AJ466" s="20" t="str">
        <f>MID(Main!AR158,35,1)</f>
        <v/>
      </c>
      <c r="AK466" s="20" t="str">
        <f>MID(Main!AR158,36,1)</f>
        <v/>
      </c>
      <c r="AL466" s="20" t="str">
        <f>MID(Main!AR158,37,1)</f>
        <v/>
      </c>
      <c r="AM466" s="20" t="str">
        <f>MID(Main!AR158,38,1)</f>
        <v/>
      </c>
      <c r="AN466" s="20" t="str">
        <f>MID(Main!AR158,39,1)</f>
        <v/>
      </c>
      <c r="AO466" s="20" t="str">
        <f>MID(Main!AR158,40,1)</f>
        <v/>
      </c>
      <c r="AP466" s="20" t="str">
        <f>MID(Main!AR158,41,1)</f>
        <v/>
      </c>
      <c r="AQ466" s="20" t="str">
        <f>MID(Main!AR158,42,1)</f>
        <v/>
      </c>
      <c r="AR466" s="196"/>
      <c r="AS466" s="196"/>
      <c r="AT466" s="196"/>
      <c r="AU466" s="196"/>
      <c r="AV466" s="196"/>
      <c r="AW466" s="196"/>
      <c r="AX466" s="196"/>
      <c r="AY466" s="196"/>
      <c r="AZ466" s="196"/>
      <c r="BA466" s="196"/>
      <c r="BB466" s="196"/>
      <c r="BC466" s="196"/>
      <c r="BD466" s="196"/>
      <c r="BE466" s="196"/>
      <c r="BF466" s="196"/>
      <c r="BG466" s="196"/>
      <c r="BH466" s="196"/>
      <c r="BI466" s="199"/>
    </row>
    <row r="467" spans="1:61" s="1" customFormat="1" ht="15" hidden="1" customHeight="1">
      <c r="A467" s="200" t="str">
        <f>IF(AR467="","",SUBTOTAL(103,$AR$8:AR467))</f>
        <v/>
      </c>
      <c r="B467" s="18" t="str">
        <f>MID(Main!AP159,1,1)</f>
        <v xml:space="preserve"> </v>
      </c>
      <c r="C467" s="18" t="str">
        <f>MID(Main!AP159,2,1)</f>
        <v/>
      </c>
      <c r="D467" s="18" t="str">
        <f>MID(Main!AP159,3,1)</f>
        <v/>
      </c>
      <c r="E467" s="18" t="str">
        <f>MID(Main!AP159,4,1)</f>
        <v/>
      </c>
      <c r="F467" s="18" t="str">
        <f>MID(Main!AP159,5,1)</f>
        <v/>
      </c>
      <c r="G467" s="18" t="str">
        <f>MID(Main!AP159,6,1)</f>
        <v/>
      </c>
      <c r="H467" s="18" t="str">
        <f>MID(Main!AP159,7,1)</f>
        <v/>
      </c>
      <c r="I467" s="18" t="str">
        <f>MID(Main!AP159,8,1)</f>
        <v/>
      </c>
      <c r="J467" s="18" t="str">
        <f>MID(Main!AP159,9,1)</f>
        <v/>
      </c>
      <c r="K467" s="18" t="str">
        <f>MID(Main!AP159,10,1)</f>
        <v/>
      </c>
      <c r="L467" s="18" t="str">
        <f>MID(Main!AP159,11,1)</f>
        <v/>
      </c>
      <c r="M467" s="18" t="str">
        <f>MID(Main!AP159,12,1)</f>
        <v/>
      </c>
      <c r="N467" s="18" t="str">
        <f>MID(Main!AP159,13,1)</f>
        <v/>
      </c>
      <c r="O467" s="18" t="str">
        <f>MID(Main!AP159,14,1)</f>
        <v/>
      </c>
      <c r="P467" s="18" t="str">
        <f>MID(Main!AP159,15,1)</f>
        <v/>
      </c>
      <c r="Q467" s="18" t="str">
        <f>MID(Main!AP159,16,1)</f>
        <v/>
      </c>
      <c r="R467" s="18" t="str">
        <f>MID(Main!AP159,17,1)</f>
        <v/>
      </c>
      <c r="S467" s="18" t="str">
        <f>MID(Main!AP159,18,1)</f>
        <v/>
      </c>
      <c r="T467" s="18" t="str">
        <f>MID(Main!AP159,19,1)</f>
        <v/>
      </c>
      <c r="U467" s="18" t="str">
        <f>MID(Main!AP159,20,1)</f>
        <v/>
      </c>
      <c r="V467" s="18" t="str">
        <f>MID(Main!AP159,21,1)</f>
        <v/>
      </c>
      <c r="W467" s="18" t="str">
        <f>MID(Main!AP159,22,1)</f>
        <v/>
      </c>
      <c r="X467" s="18" t="str">
        <f>MID(Main!AP159,23,1)</f>
        <v/>
      </c>
      <c r="Y467" s="18" t="str">
        <f>MID(Main!AP159,24,1)</f>
        <v/>
      </c>
      <c r="Z467" s="18" t="str">
        <f>MID(Main!AP159,25,1)</f>
        <v/>
      </c>
      <c r="AA467" s="18" t="str">
        <f>MID(Main!AP159,26,1)</f>
        <v/>
      </c>
      <c r="AB467" s="18" t="str">
        <f>MID(Main!AP159,27,1)</f>
        <v/>
      </c>
      <c r="AC467" s="18" t="str">
        <f>MID(Main!AP159,28,1)</f>
        <v/>
      </c>
      <c r="AD467" s="18" t="str">
        <f>MID(Main!AP159,29,1)</f>
        <v/>
      </c>
      <c r="AE467" s="18" t="str">
        <f>MID(Main!AP159,30,1)</f>
        <v/>
      </c>
      <c r="AF467" s="18" t="str">
        <f>MID(Main!AP159,31,1)</f>
        <v/>
      </c>
      <c r="AG467" s="18" t="str">
        <f>MID(Main!AP159,32,1)</f>
        <v/>
      </c>
      <c r="AH467" s="18" t="str">
        <f>MID(Main!AP159,33,1)</f>
        <v/>
      </c>
      <c r="AI467" s="18" t="str">
        <f>MID(Main!AP159,34,1)</f>
        <v/>
      </c>
      <c r="AJ467" s="18" t="str">
        <f>MID(Main!AP159,35,1)</f>
        <v/>
      </c>
      <c r="AK467" s="18" t="str">
        <f>MID(Main!AP159,36,1)</f>
        <v/>
      </c>
      <c r="AL467" s="18" t="str">
        <f>MID(Main!AP159,37,1)</f>
        <v/>
      </c>
      <c r="AM467" s="18" t="str">
        <f>MID(Main!AP159,38,1)</f>
        <v/>
      </c>
      <c r="AN467" s="18" t="str">
        <f>MID(Main!AP159,39,1)</f>
        <v/>
      </c>
      <c r="AO467" s="18" t="str">
        <f>MID(Main!AP159,40,1)</f>
        <v/>
      </c>
      <c r="AP467" s="18" t="str">
        <f>MID(Main!AP159,41,1)</f>
        <v/>
      </c>
      <c r="AQ467" s="18" t="str">
        <f>MID(Main!AP159,42,1)</f>
        <v/>
      </c>
      <c r="AR467" s="194" t="str">
        <f>IF(Main!W159="","",Main!W159)</f>
        <v/>
      </c>
      <c r="AS467" s="194" t="str">
        <f>IF(Main!X159="","",Main!X159)</f>
        <v/>
      </c>
      <c r="AT467" s="194" t="str">
        <f>IF(Main!Y159="","",Main!Y159)</f>
        <v/>
      </c>
      <c r="AU467" s="194" t="str">
        <f>IF(Main!Z159="","",Main!Z159)</f>
        <v/>
      </c>
      <c r="AV467" s="194" t="str">
        <f>IF(Main!AA159="","",Main!AA159)</f>
        <v/>
      </c>
      <c r="AW467" s="194" t="str">
        <f>IF(Main!AB159="","",Main!AB159)</f>
        <v/>
      </c>
      <c r="AX467" s="194" t="str">
        <f>IF(Main!AC159="","",Main!AC159)</f>
        <v/>
      </c>
      <c r="AY467" s="194" t="str">
        <f>IF(Main!AD159="","",Main!AD159)</f>
        <v/>
      </c>
      <c r="AZ467" s="194" t="str">
        <f>IF(Main!AE159="","",Main!AE159)</f>
        <v/>
      </c>
      <c r="BA467" s="194" t="str">
        <f>IF(Main!AF159="","",Main!AF159)</f>
        <v/>
      </c>
      <c r="BB467" s="194" t="str">
        <f>IF(Main!AG159="","",Main!AG159)</f>
        <v/>
      </c>
      <c r="BC467" s="194" t="str">
        <f>IF(Main!AH159="","",Main!AH159)</f>
        <v/>
      </c>
      <c r="BD467" s="194" t="str">
        <f>IF(Main!AI159="","",Main!AI159)</f>
        <v/>
      </c>
      <c r="BE467" s="194" t="str">
        <f>IF(Main!AJ159="","",Main!AJ159)</f>
        <v/>
      </c>
      <c r="BF467" s="194" t="str">
        <f>IF(Main!AK159="","",Main!AK159)</f>
        <v/>
      </c>
      <c r="BG467" s="194" t="str">
        <f>IF(Main!AL159="","",Main!AL159)</f>
        <v/>
      </c>
      <c r="BH467" s="194" t="str">
        <f>IF(Main!AM159="","",Main!AM159)</f>
        <v/>
      </c>
      <c r="BI467" s="197" t="str">
        <f>IF(Main!AN159="","",Main!AN159)</f>
        <v/>
      </c>
    </row>
    <row r="468" spans="1:61" s="1" customFormat="1" ht="15" hidden="1" customHeight="1">
      <c r="A468" s="201"/>
      <c r="B468" s="19" t="str">
        <f>MID(Main!AQ159,1,1)</f>
        <v>0</v>
      </c>
      <c r="C468" s="19" t="str">
        <f>MID(Main!AQ159,2,1)</f>
        <v xml:space="preserve"> </v>
      </c>
      <c r="D468" s="19" t="str">
        <f>MID(Main!AQ159,3,1)</f>
        <v/>
      </c>
      <c r="E468" s="19" t="str">
        <f>MID(Main!AQ159,4,1)</f>
        <v/>
      </c>
      <c r="F468" s="19" t="str">
        <f>MID(Main!AQ159,5,1)</f>
        <v/>
      </c>
      <c r="G468" s="19" t="str">
        <f>MID(Main!AQ159,6,1)</f>
        <v/>
      </c>
      <c r="H468" s="19" t="str">
        <f>MID(Main!AQ159,7,1)</f>
        <v/>
      </c>
      <c r="I468" s="19" t="str">
        <f>MID(Main!AQ159,8,1)</f>
        <v/>
      </c>
      <c r="J468" s="19" t="str">
        <f>MID(Main!AQ159,9,1)</f>
        <v/>
      </c>
      <c r="K468" s="19" t="str">
        <f>MID(Main!AQ159,10,1)</f>
        <v/>
      </c>
      <c r="L468" s="19" t="str">
        <f>MID(Main!AQ159,11,1)</f>
        <v/>
      </c>
      <c r="M468" s="19" t="str">
        <f>MID(Main!AQ159,12,1)</f>
        <v/>
      </c>
      <c r="N468" s="19" t="str">
        <f>MID(Main!AQ159,13,1)</f>
        <v/>
      </c>
      <c r="O468" s="19" t="str">
        <f>MID(Main!AQ159,14,1)</f>
        <v/>
      </c>
      <c r="P468" s="19" t="str">
        <f>MID(Main!AQ159,15,1)</f>
        <v/>
      </c>
      <c r="Q468" s="19" t="str">
        <f>MID(Main!AQ159,16,1)</f>
        <v/>
      </c>
      <c r="R468" s="19" t="str">
        <f>MID(Main!AQ159,17,1)</f>
        <v/>
      </c>
      <c r="S468" s="19" t="str">
        <f>MID(Main!AQ159,18,1)</f>
        <v/>
      </c>
      <c r="T468" s="19" t="str">
        <f>MID(Main!AQ159,19,1)</f>
        <v/>
      </c>
      <c r="U468" s="19" t="str">
        <f>MID(Main!AQ159,20,1)</f>
        <v/>
      </c>
      <c r="V468" s="19" t="str">
        <f>MID(Main!AQ159,21,1)</f>
        <v/>
      </c>
      <c r="W468" s="19" t="str">
        <f>MID(Main!AQ159,22,1)</f>
        <v/>
      </c>
      <c r="X468" s="19" t="str">
        <f>MID(Main!AQ159,23,1)</f>
        <v/>
      </c>
      <c r="Y468" s="19" t="str">
        <f>MID(Main!AQ159,24,1)</f>
        <v/>
      </c>
      <c r="Z468" s="19" t="str">
        <f>MID(Main!AQ159,25,1)</f>
        <v/>
      </c>
      <c r="AA468" s="19" t="str">
        <f>MID(Main!AQ159,26,1)</f>
        <v/>
      </c>
      <c r="AB468" s="19" t="str">
        <f>MID(Main!AQ159,27,1)</f>
        <v/>
      </c>
      <c r="AC468" s="19" t="str">
        <f>MID(Main!AQ159,28,1)</f>
        <v/>
      </c>
      <c r="AD468" s="19" t="str">
        <f>MID(Main!AQ159,29,1)</f>
        <v/>
      </c>
      <c r="AE468" s="19" t="str">
        <f>MID(Main!AQ159,30,1)</f>
        <v/>
      </c>
      <c r="AF468" s="19" t="str">
        <f>MID(Main!AQ159,31,1)</f>
        <v/>
      </c>
      <c r="AG468" s="19" t="str">
        <f>MID(Main!AQ159,32,1)</f>
        <v/>
      </c>
      <c r="AH468" s="19" t="str">
        <f>MID(Main!AQ159,33,1)</f>
        <v/>
      </c>
      <c r="AI468" s="19" t="str">
        <f>MID(Main!AQ159,34,1)</f>
        <v/>
      </c>
      <c r="AJ468" s="19" t="str">
        <f>MID(Main!AQ159,35,1)</f>
        <v/>
      </c>
      <c r="AK468" s="19" t="str">
        <f>MID(Main!AQ159,36,1)</f>
        <v/>
      </c>
      <c r="AL468" s="19" t="str">
        <f>MID(Main!AQ159,37,1)</f>
        <v/>
      </c>
      <c r="AM468" s="19" t="str">
        <f>MID(Main!AQ159,38,1)</f>
        <v/>
      </c>
      <c r="AN468" s="19" t="str">
        <f>MID(Main!AQ159,39,1)</f>
        <v/>
      </c>
      <c r="AO468" s="19" t="str">
        <f>MID(Main!AQ159,40,1)</f>
        <v/>
      </c>
      <c r="AP468" s="19" t="str">
        <f>MID(Main!AQ159,41,1)</f>
        <v/>
      </c>
      <c r="AQ468" s="19" t="str">
        <f>MID(Main!AQ159,42,1)</f>
        <v/>
      </c>
      <c r="AR468" s="195"/>
      <c r="AS468" s="195"/>
      <c r="AT468" s="195"/>
      <c r="AU468" s="195"/>
      <c r="AV468" s="195"/>
      <c r="AW468" s="195"/>
      <c r="AX468" s="195"/>
      <c r="AY468" s="195"/>
      <c r="AZ468" s="195"/>
      <c r="BA468" s="195"/>
      <c r="BB468" s="195"/>
      <c r="BC468" s="195"/>
      <c r="BD468" s="195"/>
      <c r="BE468" s="195"/>
      <c r="BF468" s="195"/>
      <c r="BG468" s="195"/>
      <c r="BH468" s="195"/>
      <c r="BI468" s="198"/>
    </row>
    <row r="469" spans="1:61" s="1" customFormat="1" ht="15" hidden="1" customHeight="1">
      <c r="A469" s="202"/>
      <c r="B469" s="20" t="str">
        <f>MID(Main!AR159,1,1)</f>
        <v>0</v>
      </c>
      <c r="C469" s="20" t="str">
        <f>MID(Main!AR159,2,1)</f>
        <v xml:space="preserve"> </v>
      </c>
      <c r="D469" s="20" t="str">
        <f>MID(Main!AR159,3,1)</f>
        <v/>
      </c>
      <c r="E469" s="20" t="str">
        <f>MID(Main!AR159,4,1)</f>
        <v/>
      </c>
      <c r="F469" s="20" t="str">
        <f>MID(Main!AR159,5,1)</f>
        <v/>
      </c>
      <c r="G469" s="20" t="str">
        <f>MID(Main!AR159,6,1)</f>
        <v/>
      </c>
      <c r="H469" s="20" t="str">
        <f>MID(Main!AR159,7,1)</f>
        <v/>
      </c>
      <c r="I469" s="20" t="str">
        <f>MID(Main!AR159,8,1)</f>
        <v/>
      </c>
      <c r="J469" s="20" t="str">
        <f>MID(Main!AR159,9,1)</f>
        <v/>
      </c>
      <c r="K469" s="20" t="str">
        <f>MID(Main!AR159,10,1)</f>
        <v/>
      </c>
      <c r="L469" s="20" t="str">
        <f>MID(Main!AR159,11,1)</f>
        <v/>
      </c>
      <c r="M469" s="20" t="str">
        <f>MID(Main!AR159,12,1)</f>
        <v/>
      </c>
      <c r="N469" s="20" t="str">
        <f>MID(Main!AR159,13,1)</f>
        <v/>
      </c>
      <c r="O469" s="20" t="str">
        <f>MID(Main!AR159,14,1)</f>
        <v/>
      </c>
      <c r="P469" s="20" t="str">
        <f>MID(Main!AR159,15,1)</f>
        <v/>
      </c>
      <c r="Q469" s="20" t="str">
        <f>MID(Main!AR159,16,1)</f>
        <v/>
      </c>
      <c r="R469" s="20" t="str">
        <f>MID(Main!AR159,17,1)</f>
        <v/>
      </c>
      <c r="S469" s="20" t="str">
        <f>MID(Main!AR159,18,1)</f>
        <v/>
      </c>
      <c r="T469" s="20" t="str">
        <f>MID(Main!AR159,19,1)</f>
        <v/>
      </c>
      <c r="U469" s="20" t="str">
        <f>MID(Main!AR159,20,1)</f>
        <v/>
      </c>
      <c r="V469" s="20" t="str">
        <f>MID(Main!AR159,21,1)</f>
        <v/>
      </c>
      <c r="W469" s="20" t="str">
        <f>MID(Main!AR159,22,1)</f>
        <v/>
      </c>
      <c r="X469" s="20" t="str">
        <f>MID(Main!AR159,23,1)</f>
        <v/>
      </c>
      <c r="Y469" s="20" t="str">
        <f>MID(Main!AR159,24,1)</f>
        <v/>
      </c>
      <c r="Z469" s="20" t="str">
        <f>MID(Main!AR159,25,1)</f>
        <v/>
      </c>
      <c r="AA469" s="20" t="str">
        <f>MID(Main!AR159,26,1)</f>
        <v/>
      </c>
      <c r="AB469" s="20" t="str">
        <f>MID(Main!AR159,27,1)</f>
        <v/>
      </c>
      <c r="AC469" s="20" t="str">
        <f>MID(Main!AR159,28,1)</f>
        <v/>
      </c>
      <c r="AD469" s="20" t="str">
        <f>MID(Main!AR159,29,1)</f>
        <v/>
      </c>
      <c r="AE469" s="20" t="str">
        <f>MID(Main!AR159,30,1)</f>
        <v/>
      </c>
      <c r="AF469" s="20" t="str">
        <f>MID(Main!AR159,31,1)</f>
        <v/>
      </c>
      <c r="AG469" s="20" t="str">
        <f>MID(Main!AR159,32,1)</f>
        <v/>
      </c>
      <c r="AH469" s="20" t="str">
        <f>MID(Main!AR159,33,1)</f>
        <v/>
      </c>
      <c r="AI469" s="20" t="str">
        <f>MID(Main!AR159,34,1)</f>
        <v/>
      </c>
      <c r="AJ469" s="20" t="str">
        <f>MID(Main!AR159,35,1)</f>
        <v/>
      </c>
      <c r="AK469" s="20" t="str">
        <f>MID(Main!AR159,36,1)</f>
        <v/>
      </c>
      <c r="AL469" s="20" t="str">
        <f>MID(Main!AR159,37,1)</f>
        <v/>
      </c>
      <c r="AM469" s="20" t="str">
        <f>MID(Main!AR159,38,1)</f>
        <v/>
      </c>
      <c r="AN469" s="20" t="str">
        <f>MID(Main!AR159,39,1)</f>
        <v/>
      </c>
      <c r="AO469" s="20" t="str">
        <f>MID(Main!AR159,40,1)</f>
        <v/>
      </c>
      <c r="AP469" s="20" t="str">
        <f>MID(Main!AR159,41,1)</f>
        <v/>
      </c>
      <c r="AQ469" s="20" t="str">
        <f>MID(Main!AR159,42,1)</f>
        <v/>
      </c>
      <c r="AR469" s="196"/>
      <c r="AS469" s="196"/>
      <c r="AT469" s="196"/>
      <c r="AU469" s="196"/>
      <c r="AV469" s="196"/>
      <c r="AW469" s="196"/>
      <c r="AX469" s="196"/>
      <c r="AY469" s="196"/>
      <c r="AZ469" s="196"/>
      <c r="BA469" s="196"/>
      <c r="BB469" s="196"/>
      <c r="BC469" s="196"/>
      <c r="BD469" s="196"/>
      <c r="BE469" s="196"/>
      <c r="BF469" s="196"/>
      <c r="BG469" s="196"/>
      <c r="BH469" s="196"/>
      <c r="BI469" s="199"/>
    </row>
    <row r="470" spans="1:61" s="1" customFormat="1" ht="15" hidden="1" customHeight="1">
      <c r="A470" s="200" t="str">
        <f>IF(AR470="","",SUBTOTAL(103,$AR$8:AR470))</f>
        <v/>
      </c>
      <c r="B470" s="18" t="str">
        <f>MID(Main!AP160,1,1)</f>
        <v xml:space="preserve"> </v>
      </c>
      <c r="C470" s="18" t="str">
        <f>MID(Main!AP160,2,1)</f>
        <v/>
      </c>
      <c r="D470" s="18" t="str">
        <f>MID(Main!AP160,3,1)</f>
        <v/>
      </c>
      <c r="E470" s="18" t="str">
        <f>MID(Main!AP160,4,1)</f>
        <v/>
      </c>
      <c r="F470" s="18" t="str">
        <f>MID(Main!AP160,5,1)</f>
        <v/>
      </c>
      <c r="G470" s="18" t="str">
        <f>MID(Main!AP160,6,1)</f>
        <v/>
      </c>
      <c r="H470" s="18" t="str">
        <f>MID(Main!AP160,7,1)</f>
        <v/>
      </c>
      <c r="I470" s="18" t="str">
        <f>MID(Main!AP160,8,1)</f>
        <v/>
      </c>
      <c r="J470" s="18" t="str">
        <f>MID(Main!AP160,9,1)</f>
        <v/>
      </c>
      <c r="K470" s="18" t="str">
        <f>MID(Main!AP160,10,1)</f>
        <v/>
      </c>
      <c r="L470" s="18" t="str">
        <f>MID(Main!AP160,11,1)</f>
        <v/>
      </c>
      <c r="M470" s="18" t="str">
        <f>MID(Main!AP160,12,1)</f>
        <v/>
      </c>
      <c r="N470" s="18" t="str">
        <f>MID(Main!AP160,13,1)</f>
        <v/>
      </c>
      <c r="O470" s="18" t="str">
        <f>MID(Main!AP160,14,1)</f>
        <v/>
      </c>
      <c r="P470" s="18" t="str">
        <f>MID(Main!AP160,15,1)</f>
        <v/>
      </c>
      <c r="Q470" s="18" t="str">
        <f>MID(Main!AP160,16,1)</f>
        <v/>
      </c>
      <c r="R470" s="18" t="str">
        <f>MID(Main!AP160,17,1)</f>
        <v/>
      </c>
      <c r="S470" s="18" t="str">
        <f>MID(Main!AP160,18,1)</f>
        <v/>
      </c>
      <c r="T470" s="18" t="str">
        <f>MID(Main!AP160,19,1)</f>
        <v/>
      </c>
      <c r="U470" s="18" t="str">
        <f>MID(Main!AP160,20,1)</f>
        <v/>
      </c>
      <c r="V470" s="18" t="str">
        <f>MID(Main!AP160,21,1)</f>
        <v/>
      </c>
      <c r="W470" s="18" t="str">
        <f>MID(Main!AP160,22,1)</f>
        <v/>
      </c>
      <c r="X470" s="18" t="str">
        <f>MID(Main!AP160,23,1)</f>
        <v/>
      </c>
      <c r="Y470" s="18" t="str">
        <f>MID(Main!AP160,24,1)</f>
        <v/>
      </c>
      <c r="Z470" s="18" t="str">
        <f>MID(Main!AP160,25,1)</f>
        <v/>
      </c>
      <c r="AA470" s="18" t="str">
        <f>MID(Main!AP160,26,1)</f>
        <v/>
      </c>
      <c r="AB470" s="18" t="str">
        <f>MID(Main!AP160,27,1)</f>
        <v/>
      </c>
      <c r="AC470" s="18" t="str">
        <f>MID(Main!AP160,28,1)</f>
        <v/>
      </c>
      <c r="AD470" s="18" t="str">
        <f>MID(Main!AP160,29,1)</f>
        <v/>
      </c>
      <c r="AE470" s="18" t="str">
        <f>MID(Main!AP160,30,1)</f>
        <v/>
      </c>
      <c r="AF470" s="18" t="str">
        <f>MID(Main!AP160,31,1)</f>
        <v/>
      </c>
      <c r="AG470" s="18" t="str">
        <f>MID(Main!AP160,32,1)</f>
        <v/>
      </c>
      <c r="AH470" s="18" t="str">
        <f>MID(Main!AP160,33,1)</f>
        <v/>
      </c>
      <c r="AI470" s="18" t="str">
        <f>MID(Main!AP160,34,1)</f>
        <v/>
      </c>
      <c r="AJ470" s="18" t="str">
        <f>MID(Main!AP160,35,1)</f>
        <v/>
      </c>
      <c r="AK470" s="18" t="str">
        <f>MID(Main!AP160,36,1)</f>
        <v/>
      </c>
      <c r="AL470" s="18" t="str">
        <f>MID(Main!AP160,37,1)</f>
        <v/>
      </c>
      <c r="AM470" s="18" t="str">
        <f>MID(Main!AP160,38,1)</f>
        <v/>
      </c>
      <c r="AN470" s="18" t="str">
        <f>MID(Main!AP160,39,1)</f>
        <v/>
      </c>
      <c r="AO470" s="18" t="str">
        <f>MID(Main!AP160,40,1)</f>
        <v/>
      </c>
      <c r="AP470" s="18" t="str">
        <f>MID(Main!AP160,41,1)</f>
        <v/>
      </c>
      <c r="AQ470" s="18" t="str">
        <f>MID(Main!AP160,42,1)</f>
        <v/>
      </c>
      <c r="AR470" s="194" t="str">
        <f>IF(Main!W160="","",Main!W160)</f>
        <v/>
      </c>
      <c r="AS470" s="194" t="str">
        <f>IF(Main!X160="","",Main!X160)</f>
        <v/>
      </c>
      <c r="AT470" s="194" t="str">
        <f>IF(Main!Y160="","",Main!Y160)</f>
        <v/>
      </c>
      <c r="AU470" s="194" t="str">
        <f>IF(Main!Z160="","",Main!Z160)</f>
        <v/>
      </c>
      <c r="AV470" s="194" t="str">
        <f>IF(Main!AA160="","",Main!AA160)</f>
        <v/>
      </c>
      <c r="AW470" s="194" t="str">
        <f>IF(Main!AB160="","",Main!AB160)</f>
        <v/>
      </c>
      <c r="AX470" s="194" t="str">
        <f>IF(Main!AC160="","",Main!AC160)</f>
        <v/>
      </c>
      <c r="AY470" s="194" t="str">
        <f>IF(Main!AD160="","",Main!AD160)</f>
        <v/>
      </c>
      <c r="AZ470" s="194" t="str">
        <f>IF(Main!AE160="","",Main!AE160)</f>
        <v/>
      </c>
      <c r="BA470" s="194" t="str">
        <f>IF(Main!AF160="","",Main!AF160)</f>
        <v/>
      </c>
      <c r="BB470" s="194" t="str">
        <f>IF(Main!AG160="","",Main!AG160)</f>
        <v/>
      </c>
      <c r="BC470" s="194" t="str">
        <f>IF(Main!AH160="","",Main!AH160)</f>
        <v/>
      </c>
      <c r="BD470" s="194" t="str">
        <f>IF(Main!AI160="","",Main!AI160)</f>
        <v/>
      </c>
      <c r="BE470" s="194" t="str">
        <f>IF(Main!AJ160="","",Main!AJ160)</f>
        <v/>
      </c>
      <c r="BF470" s="194" t="str">
        <f>IF(Main!AK160="","",Main!AK160)</f>
        <v/>
      </c>
      <c r="BG470" s="194" t="str">
        <f>IF(Main!AL160="","",Main!AL160)</f>
        <v/>
      </c>
      <c r="BH470" s="194" t="str">
        <f>IF(Main!AM160="","",Main!AM160)</f>
        <v/>
      </c>
      <c r="BI470" s="197" t="str">
        <f>IF(Main!AN160="","",Main!AN160)</f>
        <v/>
      </c>
    </row>
    <row r="471" spans="1:61" s="1" customFormat="1" ht="15" hidden="1" customHeight="1">
      <c r="A471" s="201"/>
      <c r="B471" s="19" t="str">
        <f>MID(Main!AQ160,1,1)</f>
        <v>0</v>
      </c>
      <c r="C471" s="19" t="str">
        <f>MID(Main!AQ160,2,1)</f>
        <v xml:space="preserve"> </v>
      </c>
      <c r="D471" s="19" t="str">
        <f>MID(Main!AQ160,3,1)</f>
        <v/>
      </c>
      <c r="E471" s="19" t="str">
        <f>MID(Main!AQ160,4,1)</f>
        <v/>
      </c>
      <c r="F471" s="19" t="str">
        <f>MID(Main!AQ160,5,1)</f>
        <v/>
      </c>
      <c r="G471" s="19" t="str">
        <f>MID(Main!AQ160,6,1)</f>
        <v/>
      </c>
      <c r="H471" s="19" t="str">
        <f>MID(Main!AQ160,7,1)</f>
        <v/>
      </c>
      <c r="I471" s="19" t="str">
        <f>MID(Main!AQ160,8,1)</f>
        <v/>
      </c>
      <c r="J471" s="19" t="str">
        <f>MID(Main!AQ160,9,1)</f>
        <v/>
      </c>
      <c r="K471" s="19" t="str">
        <f>MID(Main!AQ160,10,1)</f>
        <v/>
      </c>
      <c r="L471" s="19" t="str">
        <f>MID(Main!AQ160,11,1)</f>
        <v/>
      </c>
      <c r="M471" s="19" t="str">
        <f>MID(Main!AQ160,12,1)</f>
        <v/>
      </c>
      <c r="N471" s="19" t="str">
        <f>MID(Main!AQ160,13,1)</f>
        <v/>
      </c>
      <c r="O471" s="19" t="str">
        <f>MID(Main!AQ160,14,1)</f>
        <v/>
      </c>
      <c r="P471" s="19" t="str">
        <f>MID(Main!AQ160,15,1)</f>
        <v/>
      </c>
      <c r="Q471" s="19" t="str">
        <f>MID(Main!AQ160,16,1)</f>
        <v/>
      </c>
      <c r="R471" s="19" t="str">
        <f>MID(Main!AQ160,17,1)</f>
        <v/>
      </c>
      <c r="S471" s="19" t="str">
        <f>MID(Main!AQ160,18,1)</f>
        <v/>
      </c>
      <c r="T471" s="19" t="str">
        <f>MID(Main!AQ160,19,1)</f>
        <v/>
      </c>
      <c r="U471" s="19" t="str">
        <f>MID(Main!AQ160,20,1)</f>
        <v/>
      </c>
      <c r="V471" s="19" t="str">
        <f>MID(Main!AQ160,21,1)</f>
        <v/>
      </c>
      <c r="W471" s="19" t="str">
        <f>MID(Main!AQ160,22,1)</f>
        <v/>
      </c>
      <c r="X471" s="19" t="str">
        <f>MID(Main!AQ160,23,1)</f>
        <v/>
      </c>
      <c r="Y471" s="19" t="str">
        <f>MID(Main!AQ160,24,1)</f>
        <v/>
      </c>
      <c r="Z471" s="19" t="str">
        <f>MID(Main!AQ160,25,1)</f>
        <v/>
      </c>
      <c r="AA471" s="19" t="str">
        <f>MID(Main!AQ160,26,1)</f>
        <v/>
      </c>
      <c r="AB471" s="19" t="str">
        <f>MID(Main!AQ160,27,1)</f>
        <v/>
      </c>
      <c r="AC471" s="19" t="str">
        <f>MID(Main!AQ160,28,1)</f>
        <v/>
      </c>
      <c r="AD471" s="19" t="str">
        <f>MID(Main!AQ160,29,1)</f>
        <v/>
      </c>
      <c r="AE471" s="19" t="str">
        <f>MID(Main!AQ160,30,1)</f>
        <v/>
      </c>
      <c r="AF471" s="19" t="str">
        <f>MID(Main!AQ160,31,1)</f>
        <v/>
      </c>
      <c r="AG471" s="19" t="str">
        <f>MID(Main!AQ160,32,1)</f>
        <v/>
      </c>
      <c r="AH471" s="19" t="str">
        <f>MID(Main!AQ160,33,1)</f>
        <v/>
      </c>
      <c r="AI471" s="19" t="str">
        <f>MID(Main!AQ160,34,1)</f>
        <v/>
      </c>
      <c r="AJ471" s="19" t="str">
        <f>MID(Main!AQ160,35,1)</f>
        <v/>
      </c>
      <c r="AK471" s="19" t="str">
        <f>MID(Main!AQ160,36,1)</f>
        <v/>
      </c>
      <c r="AL471" s="19" t="str">
        <f>MID(Main!AQ160,37,1)</f>
        <v/>
      </c>
      <c r="AM471" s="19" t="str">
        <f>MID(Main!AQ160,38,1)</f>
        <v/>
      </c>
      <c r="AN471" s="19" t="str">
        <f>MID(Main!AQ160,39,1)</f>
        <v/>
      </c>
      <c r="AO471" s="19" t="str">
        <f>MID(Main!AQ160,40,1)</f>
        <v/>
      </c>
      <c r="AP471" s="19" t="str">
        <f>MID(Main!AQ160,41,1)</f>
        <v/>
      </c>
      <c r="AQ471" s="19" t="str">
        <f>MID(Main!AQ160,42,1)</f>
        <v/>
      </c>
      <c r="AR471" s="195"/>
      <c r="AS471" s="195"/>
      <c r="AT471" s="195"/>
      <c r="AU471" s="195"/>
      <c r="AV471" s="195"/>
      <c r="AW471" s="195"/>
      <c r="AX471" s="195"/>
      <c r="AY471" s="195"/>
      <c r="AZ471" s="195"/>
      <c r="BA471" s="195"/>
      <c r="BB471" s="195"/>
      <c r="BC471" s="195"/>
      <c r="BD471" s="195"/>
      <c r="BE471" s="195"/>
      <c r="BF471" s="195"/>
      <c r="BG471" s="195"/>
      <c r="BH471" s="195"/>
      <c r="BI471" s="198"/>
    </row>
    <row r="472" spans="1:61" s="1" customFormat="1" ht="15" hidden="1" customHeight="1">
      <c r="A472" s="202"/>
      <c r="B472" s="20" t="str">
        <f>MID(Main!AR160,1,1)</f>
        <v>0</v>
      </c>
      <c r="C472" s="20" t="str">
        <f>MID(Main!AR160,2,1)</f>
        <v xml:space="preserve"> </v>
      </c>
      <c r="D472" s="20" t="str">
        <f>MID(Main!AR160,3,1)</f>
        <v/>
      </c>
      <c r="E472" s="20" t="str">
        <f>MID(Main!AR160,4,1)</f>
        <v/>
      </c>
      <c r="F472" s="20" t="str">
        <f>MID(Main!AR160,5,1)</f>
        <v/>
      </c>
      <c r="G472" s="20" t="str">
        <f>MID(Main!AR160,6,1)</f>
        <v/>
      </c>
      <c r="H472" s="20" t="str">
        <f>MID(Main!AR160,7,1)</f>
        <v/>
      </c>
      <c r="I472" s="20" t="str">
        <f>MID(Main!AR160,8,1)</f>
        <v/>
      </c>
      <c r="J472" s="20" t="str">
        <f>MID(Main!AR160,9,1)</f>
        <v/>
      </c>
      <c r="K472" s="20" t="str">
        <f>MID(Main!AR160,10,1)</f>
        <v/>
      </c>
      <c r="L472" s="20" t="str">
        <f>MID(Main!AR160,11,1)</f>
        <v/>
      </c>
      <c r="M472" s="20" t="str">
        <f>MID(Main!AR160,12,1)</f>
        <v/>
      </c>
      <c r="N472" s="20" t="str">
        <f>MID(Main!AR160,13,1)</f>
        <v/>
      </c>
      <c r="O472" s="20" t="str">
        <f>MID(Main!AR160,14,1)</f>
        <v/>
      </c>
      <c r="P472" s="20" t="str">
        <f>MID(Main!AR160,15,1)</f>
        <v/>
      </c>
      <c r="Q472" s="20" t="str">
        <f>MID(Main!AR160,16,1)</f>
        <v/>
      </c>
      <c r="R472" s="20" t="str">
        <f>MID(Main!AR160,17,1)</f>
        <v/>
      </c>
      <c r="S472" s="20" t="str">
        <f>MID(Main!AR160,18,1)</f>
        <v/>
      </c>
      <c r="T472" s="20" t="str">
        <f>MID(Main!AR160,19,1)</f>
        <v/>
      </c>
      <c r="U472" s="20" t="str">
        <f>MID(Main!AR160,20,1)</f>
        <v/>
      </c>
      <c r="V472" s="20" t="str">
        <f>MID(Main!AR160,21,1)</f>
        <v/>
      </c>
      <c r="W472" s="20" t="str">
        <f>MID(Main!AR160,22,1)</f>
        <v/>
      </c>
      <c r="X472" s="20" t="str">
        <f>MID(Main!AR160,23,1)</f>
        <v/>
      </c>
      <c r="Y472" s="20" t="str">
        <f>MID(Main!AR160,24,1)</f>
        <v/>
      </c>
      <c r="Z472" s="20" t="str">
        <f>MID(Main!AR160,25,1)</f>
        <v/>
      </c>
      <c r="AA472" s="20" t="str">
        <f>MID(Main!AR160,26,1)</f>
        <v/>
      </c>
      <c r="AB472" s="20" t="str">
        <f>MID(Main!AR160,27,1)</f>
        <v/>
      </c>
      <c r="AC472" s="20" t="str">
        <f>MID(Main!AR160,28,1)</f>
        <v/>
      </c>
      <c r="AD472" s="20" t="str">
        <f>MID(Main!AR160,29,1)</f>
        <v/>
      </c>
      <c r="AE472" s="20" t="str">
        <f>MID(Main!AR160,30,1)</f>
        <v/>
      </c>
      <c r="AF472" s="20" t="str">
        <f>MID(Main!AR160,31,1)</f>
        <v/>
      </c>
      <c r="AG472" s="20" t="str">
        <f>MID(Main!AR160,32,1)</f>
        <v/>
      </c>
      <c r="AH472" s="20" t="str">
        <f>MID(Main!AR160,33,1)</f>
        <v/>
      </c>
      <c r="AI472" s="20" t="str">
        <f>MID(Main!AR160,34,1)</f>
        <v/>
      </c>
      <c r="AJ472" s="20" t="str">
        <f>MID(Main!AR160,35,1)</f>
        <v/>
      </c>
      <c r="AK472" s="20" t="str">
        <f>MID(Main!AR160,36,1)</f>
        <v/>
      </c>
      <c r="AL472" s="20" t="str">
        <f>MID(Main!AR160,37,1)</f>
        <v/>
      </c>
      <c r="AM472" s="20" t="str">
        <f>MID(Main!AR160,38,1)</f>
        <v/>
      </c>
      <c r="AN472" s="20" t="str">
        <f>MID(Main!AR160,39,1)</f>
        <v/>
      </c>
      <c r="AO472" s="20" t="str">
        <f>MID(Main!AR160,40,1)</f>
        <v/>
      </c>
      <c r="AP472" s="20" t="str">
        <f>MID(Main!AR160,41,1)</f>
        <v/>
      </c>
      <c r="AQ472" s="20" t="str">
        <f>MID(Main!AR160,42,1)</f>
        <v/>
      </c>
      <c r="AR472" s="196"/>
      <c r="AS472" s="196"/>
      <c r="AT472" s="196"/>
      <c r="AU472" s="196"/>
      <c r="AV472" s="196"/>
      <c r="AW472" s="196"/>
      <c r="AX472" s="196"/>
      <c r="AY472" s="196"/>
      <c r="AZ472" s="196"/>
      <c r="BA472" s="196"/>
      <c r="BB472" s="196"/>
      <c r="BC472" s="196"/>
      <c r="BD472" s="196"/>
      <c r="BE472" s="196"/>
      <c r="BF472" s="196"/>
      <c r="BG472" s="196"/>
      <c r="BH472" s="196"/>
      <c r="BI472" s="199"/>
    </row>
    <row r="473" spans="1:61" s="1" customFormat="1" ht="15" hidden="1" customHeight="1">
      <c r="A473" s="200" t="str">
        <f>IF(AR473="","",SUBTOTAL(103,$AR$8:AR473))</f>
        <v/>
      </c>
      <c r="B473" s="18" t="str">
        <f>MID(Main!AP161,1,1)</f>
        <v xml:space="preserve"> </v>
      </c>
      <c r="C473" s="18" t="str">
        <f>MID(Main!AP161,2,1)</f>
        <v/>
      </c>
      <c r="D473" s="18" t="str">
        <f>MID(Main!AP161,3,1)</f>
        <v/>
      </c>
      <c r="E473" s="18" t="str">
        <f>MID(Main!AP161,4,1)</f>
        <v/>
      </c>
      <c r="F473" s="18" t="str">
        <f>MID(Main!AP161,5,1)</f>
        <v/>
      </c>
      <c r="G473" s="18" t="str">
        <f>MID(Main!AP161,6,1)</f>
        <v/>
      </c>
      <c r="H473" s="18" t="str">
        <f>MID(Main!AP161,7,1)</f>
        <v/>
      </c>
      <c r="I473" s="18" t="str">
        <f>MID(Main!AP161,8,1)</f>
        <v/>
      </c>
      <c r="J473" s="18" t="str">
        <f>MID(Main!AP161,9,1)</f>
        <v/>
      </c>
      <c r="K473" s="18" t="str">
        <f>MID(Main!AP161,10,1)</f>
        <v/>
      </c>
      <c r="L473" s="18" t="str">
        <f>MID(Main!AP161,11,1)</f>
        <v/>
      </c>
      <c r="M473" s="18" t="str">
        <f>MID(Main!AP161,12,1)</f>
        <v/>
      </c>
      <c r="N473" s="18" t="str">
        <f>MID(Main!AP161,13,1)</f>
        <v/>
      </c>
      <c r="O473" s="18" t="str">
        <f>MID(Main!AP161,14,1)</f>
        <v/>
      </c>
      <c r="P473" s="18" t="str">
        <f>MID(Main!AP161,15,1)</f>
        <v/>
      </c>
      <c r="Q473" s="18" t="str">
        <f>MID(Main!AP161,16,1)</f>
        <v/>
      </c>
      <c r="R473" s="18" t="str">
        <f>MID(Main!AP161,17,1)</f>
        <v/>
      </c>
      <c r="S473" s="18" t="str">
        <f>MID(Main!AP161,18,1)</f>
        <v/>
      </c>
      <c r="T473" s="18" t="str">
        <f>MID(Main!AP161,19,1)</f>
        <v/>
      </c>
      <c r="U473" s="18" t="str">
        <f>MID(Main!AP161,20,1)</f>
        <v/>
      </c>
      <c r="V473" s="18" t="str">
        <f>MID(Main!AP161,21,1)</f>
        <v/>
      </c>
      <c r="W473" s="18" t="str">
        <f>MID(Main!AP161,22,1)</f>
        <v/>
      </c>
      <c r="X473" s="18" t="str">
        <f>MID(Main!AP161,23,1)</f>
        <v/>
      </c>
      <c r="Y473" s="18" t="str">
        <f>MID(Main!AP161,24,1)</f>
        <v/>
      </c>
      <c r="Z473" s="18" t="str">
        <f>MID(Main!AP161,25,1)</f>
        <v/>
      </c>
      <c r="AA473" s="18" t="str">
        <f>MID(Main!AP161,26,1)</f>
        <v/>
      </c>
      <c r="AB473" s="18" t="str">
        <f>MID(Main!AP161,27,1)</f>
        <v/>
      </c>
      <c r="AC473" s="18" t="str">
        <f>MID(Main!AP161,28,1)</f>
        <v/>
      </c>
      <c r="AD473" s="18" t="str">
        <f>MID(Main!AP161,29,1)</f>
        <v/>
      </c>
      <c r="AE473" s="18" t="str">
        <f>MID(Main!AP161,30,1)</f>
        <v/>
      </c>
      <c r="AF473" s="18" t="str">
        <f>MID(Main!AP161,31,1)</f>
        <v/>
      </c>
      <c r="AG473" s="18" t="str">
        <f>MID(Main!AP161,32,1)</f>
        <v/>
      </c>
      <c r="AH473" s="18" t="str">
        <f>MID(Main!AP161,33,1)</f>
        <v/>
      </c>
      <c r="AI473" s="18" t="str">
        <f>MID(Main!AP161,34,1)</f>
        <v/>
      </c>
      <c r="AJ473" s="18" t="str">
        <f>MID(Main!AP161,35,1)</f>
        <v/>
      </c>
      <c r="AK473" s="18" t="str">
        <f>MID(Main!AP161,36,1)</f>
        <v/>
      </c>
      <c r="AL473" s="18" t="str">
        <f>MID(Main!AP161,37,1)</f>
        <v/>
      </c>
      <c r="AM473" s="18" t="str">
        <f>MID(Main!AP161,38,1)</f>
        <v/>
      </c>
      <c r="AN473" s="18" t="str">
        <f>MID(Main!AP161,39,1)</f>
        <v/>
      </c>
      <c r="AO473" s="18" t="str">
        <f>MID(Main!AP161,40,1)</f>
        <v/>
      </c>
      <c r="AP473" s="18" t="str">
        <f>MID(Main!AP161,41,1)</f>
        <v/>
      </c>
      <c r="AQ473" s="18" t="str">
        <f>MID(Main!AP161,42,1)</f>
        <v/>
      </c>
      <c r="AR473" s="194" t="str">
        <f>IF(Main!W161="","",Main!W161)</f>
        <v/>
      </c>
      <c r="AS473" s="194" t="str">
        <f>IF(Main!X161="","",Main!X161)</f>
        <v/>
      </c>
      <c r="AT473" s="194" t="str">
        <f>IF(Main!Y161="","",Main!Y161)</f>
        <v/>
      </c>
      <c r="AU473" s="194" t="str">
        <f>IF(Main!Z161="","",Main!Z161)</f>
        <v/>
      </c>
      <c r="AV473" s="194" t="str">
        <f>IF(Main!AA161="","",Main!AA161)</f>
        <v/>
      </c>
      <c r="AW473" s="194" t="str">
        <f>IF(Main!AB161="","",Main!AB161)</f>
        <v/>
      </c>
      <c r="AX473" s="194" t="str">
        <f>IF(Main!AC161="","",Main!AC161)</f>
        <v/>
      </c>
      <c r="AY473" s="194" t="str">
        <f>IF(Main!AD161="","",Main!AD161)</f>
        <v/>
      </c>
      <c r="AZ473" s="194" t="str">
        <f>IF(Main!AE161="","",Main!AE161)</f>
        <v/>
      </c>
      <c r="BA473" s="194" t="str">
        <f>IF(Main!AF161="","",Main!AF161)</f>
        <v/>
      </c>
      <c r="BB473" s="194" t="str">
        <f>IF(Main!AG161="","",Main!AG161)</f>
        <v/>
      </c>
      <c r="BC473" s="194" t="str">
        <f>IF(Main!AH161="","",Main!AH161)</f>
        <v/>
      </c>
      <c r="BD473" s="194" t="str">
        <f>IF(Main!AI161="","",Main!AI161)</f>
        <v/>
      </c>
      <c r="BE473" s="194" t="str">
        <f>IF(Main!AJ161="","",Main!AJ161)</f>
        <v/>
      </c>
      <c r="BF473" s="194" t="str">
        <f>IF(Main!AK161="","",Main!AK161)</f>
        <v/>
      </c>
      <c r="BG473" s="194" t="str">
        <f>IF(Main!AL161="","",Main!AL161)</f>
        <v/>
      </c>
      <c r="BH473" s="194" t="str">
        <f>IF(Main!AM161="","",Main!AM161)</f>
        <v/>
      </c>
      <c r="BI473" s="197" t="str">
        <f>IF(Main!AN161="","",Main!AN161)</f>
        <v/>
      </c>
    </row>
    <row r="474" spans="1:61" s="1" customFormat="1" ht="15" hidden="1" customHeight="1">
      <c r="A474" s="201"/>
      <c r="B474" s="19" t="str">
        <f>MID(Main!AQ161,1,1)</f>
        <v>0</v>
      </c>
      <c r="C474" s="19" t="str">
        <f>MID(Main!AQ161,2,1)</f>
        <v xml:space="preserve"> </v>
      </c>
      <c r="D474" s="19" t="str">
        <f>MID(Main!AQ161,3,1)</f>
        <v/>
      </c>
      <c r="E474" s="19" t="str">
        <f>MID(Main!AQ161,4,1)</f>
        <v/>
      </c>
      <c r="F474" s="19" t="str">
        <f>MID(Main!AQ161,5,1)</f>
        <v/>
      </c>
      <c r="G474" s="19" t="str">
        <f>MID(Main!AQ161,6,1)</f>
        <v/>
      </c>
      <c r="H474" s="19" t="str">
        <f>MID(Main!AQ161,7,1)</f>
        <v/>
      </c>
      <c r="I474" s="19" t="str">
        <f>MID(Main!AQ161,8,1)</f>
        <v/>
      </c>
      <c r="J474" s="19" t="str">
        <f>MID(Main!AQ161,9,1)</f>
        <v/>
      </c>
      <c r="K474" s="19" t="str">
        <f>MID(Main!AQ161,10,1)</f>
        <v/>
      </c>
      <c r="L474" s="19" t="str">
        <f>MID(Main!AQ161,11,1)</f>
        <v/>
      </c>
      <c r="M474" s="19" t="str">
        <f>MID(Main!AQ161,12,1)</f>
        <v/>
      </c>
      <c r="N474" s="19" t="str">
        <f>MID(Main!AQ161,13,1)</f>
        <v/>
      </c>
      <c r="O474" s="19" t="str">
        <f>MID(Main!AQ161,14,1)</f>
        <v/>
      </c>
      <c r="P474" s="19" t="str">
        <f>MID(Main!AQ161,15,1)</f>
        <v/>
      </c>
      <c r="Q474" s="19" t="str">
        <f>MID(Main!AQ161,16,1)</f>
        <v/>
      </c>
      <c r="R474" s="19" t="str">
        <f>MID(Main!AQ161,17,1)</f>
        <v/>
      </c>
      <c r="S474" s="19" t="str">
        <f>MID(Main!AQ161,18,1)</f>
        <v/>
      </c>
      <c r="T474" s="19" t="str">
        <f>MID(Main!AQ161,19,1)</f>
        <v/>
      </c>
      <c r="U474" s="19" t="str">
        <f>MID(Main!AQ161,20,1)</f>
        <v/>
      </c>
      <c r="V474" s="19" t="str">
        <f>MID(Main!AQ161,21,1)</f>
        <v/>
      </c>
      <c r="W474" s="19" t="str">
        <f>MID(Main!AQ161,22,1)</f>
        <v/>
      </c>
      <c r="X474" s="19" t="str">
        <f>MID(Main!AQ161,23,1)</f>
        <v/>
      </c>
      <c r="Y474" s="19" t="str">
        <f>MID(Main!AQ161,24,1)</f>
        <v/>
      </c>
      <c r="Z474" s="19" t="str">
        <f>MID(Main!AQ161,25,1)</f>
        <v/>
      </c>
      <c r="AA474" s="19" t="str">
        <f>MID(Main!AQ161,26,1)</f>
        <v/>
      </c>
      <c r="AB474" s="19" t="str">
        <f>MID(Main!AQ161,27,1)</f>
        <v/>
      </c>
      <c r="AC474" s="19" t="str">
        <f>MID(Main!AQ161,28,1)</f>
        <v/>
      </c>
      <c r="AD474" s="19" t="str">
        <f>MID(Main!AQ161,29,1)</f>
        <v/>
      </c>
      <c r="AE474" s="19" t="str">
        <f>MID(Main!AQ161,30,1)</f>
        <v/>
      </c>
      <c r="AF474" s="19" t="str">
        <f>MID(Main!AQ161,31,1)</f>
        <v/>
      </c>
      <c r="AG474" s="19" t="str">
        <f>MID(Main!AQ161,32,1)</f>
        <v/>
      </c>
      <c r="AH474" s="19" t="str">
        <f>MID(Main!AQ161,33,1)</f>
        <v/>
      </c>
      <c r="AI474" s="19" t="str">
        <f>MID(Main!AQ161,34,1)</f>
        <v/>
      </c>
      <c r="AJ474" s="19" t="str">
        <f>MID(Main!AQ161,35,1)</f>
        <v/>
      </c>
      <c r="AK474" s="19" t="str">
        <f>MID(Main!AQ161,36,1)</f>
        <v/>
      </c>
      <c r="AL474" s="19" t="str">
        <f>MID(Main!AQ161,37,1)</f>
        <v/>
      </c>
      <c r="AM474" s="19" t="str">
        <f>MID(Main!AQ161,38,1)</f>
        <v/>
      </c>
      <c r="AN474" s="19" t="str">
        <f>MID(Main!AQ161,39,1)</f>
        <v/>
      </c>
      <c r="AO474" s="19" t="str">
        <f>MID(Main!AQ161,40,1)</f>
        <v/>
      </c>
      <c r="AP474" s="19" t="str">
        <f>MID(Main!AQ161,41,1)</f>
        <v/>
      </c>
      <c r="AQ474" s="19" t="str">
        <f>MID(Main!AQ161,42,1)</f>
        <v/>
      </c>
      <c r="AR474" s="195"/>
      <c r="AS474" s="195"/>
      <c r="AT474" s="195"/>
      <c r="AU474" s="195"/>
      <c r="AV474" s="195"/>
      <c r="AW474" s="195"/>
      <c r="AX474" s="195"/>
      <c r="AY474" s="195"/>
      <c r="AZ474" s="195"/>
      <c r="BA474" s="195"/>
      <c r="BB474" s="195"/>
      <c r="BC474" s="195"/>
      <c r="BD474" s="195"/>
      <c r="BE474" s="195"/>
      <c r="BF474" s="195"/>
      <c r="BG474" s="195"/>
      <c r="BH474" s="195"/>
      <c r="BI474" s="198"/>
    </row>
    <row r="475" spans="1:61" s="1" customFormat="1" ht="15" hidden="1" customHeight="1">
      <c r="A475" s="202"/>
      <c r="B475" s="20" t="str">
        <f>MID(Main!AR161,1,1)</f>
        <v>0</v>
      </c>
      <c r="C475" s="20" t="str">
        <f>MID(Main!AR161,2,1)</f>
        <v xml:space="preserve"> </v>
      </c>
      <c r="D475" s="20" t="str">
        <f>MID(Main!AR161,3,1)</f>
        <v/>
      </c>
      <c r="E475" s="20" t="str">
        <f>MID(Main!AR161,4,1)</f>
        <v/>
      </c>
      <c r="F475" s="20" t="str">
        <f>MID(Main!AR161,5,1)</f>
        <v/>
      </c>
      <c r="G475" s="20" t="str">
        <f>MID(Main!AR161,6,1)</f>
        <v/>
      </c>
      <c r="H475" s="20" t="str">
        <f>MID(Main!AR161,7,1)</f>
        <v/>
      </c>
      <c r="I475" s="20" t="str">
        <f>MID(Main!AR161,8,1)</f>
        <v/>
      </c>
      <c r="J475" s="20" t="str">
        <f>MID(Main!AR161,9,1)</f>
        <v/>
      </c>
      <c r="K475" s="20" t="str">
        <f>MID(Main!AR161,10,1)</f>
        <v/>
      </c>
      <c r="L475" s="20" t="str">
        <f>MID(Main!AR161,11,1)</f>
        <v/>
      </c>
      <c r="M475" s="20" t="str">
        <f>MID(Main!AR161,12,1)</f>
        <v/>
      </c>
      <c r="N475" s="20" t="str">
        <f>MID(Main!AR161,13,1)</f>
        <v/>
      </c>
      <c r="O475" s="20" t="str">
        <f>MID(Main!AR161,14,1)</f>
        <v/>
      </c>
      <c r="P475" s="20" t="str">
        <f>MID(Main!AR161,15,1)</f>
        <v/>
      </c>
      <c r="Q475" s="20" t="str">
        <f>MID(Main!AR161,16,1)</f>
        <v/>
      </c>
      <c r="R475" s="20" t="str">
        <f>MID(Main!AR161,17,1)</f>
        <v/>
      </c>
      <c r="S475" s="20" t="str">
        <f>MID(Main!AR161,18,1)</f>
        <v/>
      </c>
      <c r="T475" s="20" t="str">
        <f>MID(Main!AR161,19,1)</f>
        <v/>
      </c>
      <c r="U475" s="20" t="str">
        <f>MID(Main!AR161,20,1)</f>
        <v/>
      </c>
      <c r="V475" s="20" t="str">
        <f>MID(Main!AR161,21,1)</f>
        <v/>
      </c>
      <c r="W475" s="20" t="str">
        <f>MID(Main!AR161,22,1)</f>
        <v/>
      </c>
      <c r="X475" s="20" t="str">
        <f>MID(Main!AR161,23,1)</f>
        <v/>
      </c>
      <c r="Y475" s="20" t="str">
        <f>MID(Main!AR161,24,1)</f>
        <v/>
      </c>
      <c r="Z475" s="20" t="str">
        <f>MID(Main!AR161,25,1)</f>
        <v/>
      </c>
      <c r="AA475" s="20" t="str">
        <f>MID(Main!AR161,26,1)</f>
        <v/>
      </c>
      <c r="AB475" s="20" t="str">
        <f>MID(Main!AR161,27,1)</f>
        <v/>
      </c>
      <c r="AC475" s="20" t="str">
        <f>MID(Main!AR161,28,1)</f>
        <v/>
      </c>
      <c r="AD475" s="20" t="str">
        <f>MID(Main!AR161,29,1)</f>
        <v/>
      </c>
      <c r="AE475" s="20" t="str">
        <f>MID(Main!AR161,30,1)</f>
        <v/>
      </c>
      <c r="AF475" s="20" t="str">
        <f>MID(Main!AR161,31,1)</f>
        <v/>
      </c>
      <c r="AG475" s="20" t="str">
        <f>MID(Main!AR161,32,1)</f>
        <v/>
      </c>
      <c r="AH475" s="20" t="str">
        <f>MID(Main!AR161,33,1)</f>
        <v/>
      </c>
      <c r="AI475" s="20" t="str">
        <f>MID(Main!AR161,34,1)</f>
        <v/>
      </c>
      <c r="AJ475" s="20" t="str">
        <f>MID(Main!AR161,35,1)</f>
        <v/>
      </c>
      <c r="AK475" s="20" t="str">
        <f>MID(Main!AR161,36,1)</f>
        <v/>
      </c>
      <c r="AL475" s="20" t="str">
        <f>MID(Main!AR161,37,1)</f>
        <v/>
      </c>
      <c r="AM475" s="20" t="str">
        <f>MID(Main!AR161,38,1)</f>
        <v/>
      </c>
      <c r="AN475" s="20" t="str">
        <f>MID(Main!AR161,39,1)</f>
        <v/>
      </c>
      <c r="AO475" s="20" t="str">
        <f>MID(Main!AR161,40,1)</f>
        <v/>
      </c>
      <c r="AP475" s="20" t="str">
        <f>MID(Main!AR161,41,1)</f>
        <v/>
      </c>
      <c r="AQ475" s="20" t="str">
        <f>MID(Main!AR161,42,1)</f>
        <v/>
      </c>
      <c r="AR475" s="196"/>
      <c r="AS475" s="196"/>
      <c r="AT475" s="196"/>
      <c r="AU475" s="196"/>
      <c r="AV475" s="196"/>
      <c r="AW475" s="196"/>
      <c r="AX475" s="196"/>
      <c r="AY475" s="196"/>
      <c r="AZ475" s="196"/>
      <c r="BA475" s="196"/>
      <c r="BB475" s="196"/>
      <c r="BC475" s="196"/>
      <c r="BD475" s="196"/>
      <c r="BE475" s="196"/>
      <c r="BF475" s="196"/>
      <c r="BG475" s="196"/>
      <c r="BH475" s="196"/>
      <c r="BI475" s="199"/>
    </row>
    <row r="476" spans="1:61" s="1" customFormat="1" ht="15" hidden="1" customHeight="1">
      <c r="A476" s="200" t="str">
        <f>IF(AR476="","",SUBTOTAL(103,$AR$8:AR476))</f>
        <v/>
      </c>
      <c r="B476" s="18" t="str">
        <f>MID(Main!AP162,1,1)</f>
        <v xml:space="preserve"> </v>
      </c>
      <c r="C476" s="18" t="str">
        <f>MID(Main!AP162,2,1)</f>
        <v/>
      </c>
      <c r="D476" s="18" t="str">
        <f>MID(Main!AP162,3,1)</f>
        <v/>
      </c>
      <c r="E476" s="18" t="str">
        <f>MID(Main!AP162,4,1)</f>
        <v/>
      </c>
      <c r="F476" s="18" t="str">
        <f>MID(Main!AP162,5,1)</f>
        <v/>
      </c>
      <c r="G476" s="18" t="str">
        <f>MID(Main!AP162,6,1)</f>
        <v/>
      </c>
      <c r="H476" s="18" t="str">
        <f>MID(Main!AP162,7,1)</f>
        <v/>
      </c>
      <c r="I476" s="18" t="str">
        <f>MID(Main!AP162,8,1)</f>
        <v/>
      </c>
      <c r="J476" s="18" t="str">
        <f>MID(Main!AP162,9,1)</f>
        <v/>
      </c>
      <c r="K476" s="18" t="str">
        <f>MID(Main!AP162,10,1)</f>
        <v/>
      </c>
      <c r="L476" s="18" t="str">
        <f>MID(Main!AP162,11,1)</f>
        <v/>
      </c>
      <c r="M476" s="18" t="str">
        <f>MID(Main!AP162,12,1)</f>
        <v/>
      </c>
      <c r="N476" s="18" t="str">
        <f>MID(Main!AP162,13,1)</f>
        <v/>
      </c>
      <c r="O476" s="18" t="str">
        <f>MID(Main!AP162,14,1)</f>
        <v/>
      </c>
      <c r="P476" s="18" t="str">
        <f>MID(Main!AP162,15,1)</f>
        <v/>
      </c>
      <c r="Q476" s="18" t="str">
        <f>MID(Main!AP162,16,1)</f>
        <v/>
      </c>
      <c r="R476" s="18" t="str">
        <f>MID(Main!AP162,17,1)</f>
        <v/>
      </c>
      <c r="S476" s="18" t="str">
        <f>MID(Main!AP162,18,1)</f>
        <v/>
      </c>
      <c r="T476" s="18" t="str">
        <f>MID(Main!AP162,19,1)</f>
        <v/>
      </c>
      <c r="U476" s="18" t="str">
        <f>MID(Main!AP162,20,1)</f>
        <v/>
      </c>
      <c r="V476" s="18" t="str">
        <f>MID(Main!AP162,21,1)</f>
        <v/>
      </c>
      <c r="W476" s="18" t="str">
        <f>MID(Main!AP162,22,1)</f>
        <v/>
      </c>
      <c r="X476" s="18" t="str">
        <f>MID(Main!AP162,23,1)</f>
        <v/>
      </c>
      <c r="Y476" s="18" t="str">
        <f>MID(Main!AP162,24,1)</f>
        <v/>
      </c>
      <c r="Z476" s="18" t="str">
        <f>MID(Main!AP162,25,1)</f>
        <v/>
      </c>
      <c r="AA476" s="18" t="str">
        <f>MID(Main!AP162,26,1)</f>
        <v/>
      </c>
      <c r="AB476" s="18" t="str">
        <f>MID(Main!AP162,27,1)</f>
        <v/>
      </c>
      <c r="AC476" s="18" t="str">
        <f>MID(Main!AP162,28,1)</f>
        <v/>
      </c>
      <c r="AD476" s="18" t="str">
        <f>MID(Main!AP162,29,1)</f>
        <v/>
      </c>
      <c r="AE476" s="18" t="str">
        <f>MID(Main!AP162,30,1)</f>
        <v/>
      </c>
      <c r="AF476" s="18" t="str">
        <f>MID(Main!AP162,31,1)</f>
        <v/>
      </c>
      <c r="AG476" s="18" t="str">
        <f>MID(Main!AP162,32,1)</f>
        <v/>
      </c>
      <c r="AH476" s="18" t="str">
        <f>MID(Main!AP162,33,1)</f>
        <v/>
      </c>
      <c r="AI476" s="18" t="str">
        <f>MID(Main!AP162,34,1)</f>
        <v/>
      </c>
      <c r="AJ476" s="18" t="str">
        <f>MID(Main!AP162,35,1)</f>
        <v/>
      </c>
      <c r="AK476" s="18" t="str">
        <f>MID(Main!AP162,36,1)</f>
        <v/>
      </c>
      <c r="AL476" s="18" t="str">
        <f>MID(Main!AP162,37,1)</f>
        <v/>
      </c>
      <c r="AM476" s="18" t="str">
        <f>MID(Main!AP162,38,1)</f>
        <v/>
      </c>
      <c r="AN476" s="18" t="str">
        <f>MID(Main!AP162,39,1)</f>
        <v/>
      </c>
      <c r="AO476" s="18" t="str">
        <f>MID(Main!AP162,40,1)</f>
        <v/>
      </c>
      <c r="AP476" s="18" t="str">
        <f>MID(Main!AP162,41,1)</f>
        <v/>
      </c>
      <c r="AQ476" s="18" t="str">
        <f>MID(Main!AP162,42,1)</f>
        <v/>
      </c>
      <c r="AR476" s="194" t="str">
        <f>IF(Main!W162="","",Main!W162)</f>
        <v/>
      </c>
      <c r="AS476" s="194" t="str">
        <f>IF(Main!X162="","",Main!X162)</f>
        <v/>
      </c>
      <c r="AT476" s="194" t="str">
        <f>IF(Main!Y162="","",Main!Y162)</f>
        <v/>
      </c>
      <c r="AU476" s="194" t="str">
        <f>IF(Main!Z162="","",Main!Z162)</f>
        <v/>
      </c>
      <c r="AV476" s="194" t="str">
        <f>IF(Main!AA162="","",Main!AA162)</f>
        <v/>
      </c>
      <c r="AW476" s="194" t="str">
        <f>IF(Main!AB162="","",Main!AB162)</f>
        <v/>
      </c>
      <c r="AX476" s="194" t="str">
        <f>IF(Main!AC162="","",Main!AC162)</f>
        <v/>
      </c>
      <c r="AY476" s="194" t="str">
        <f>IF(Main!AD162="","",Main!AD162)</f>
        <v/>
      </c>
      <c r="AZ476" s="194" t="str">
        <f>IF(Main!AE162="","",Main!AE162)</f>
        <v/>
      </c>
      <c r="BA476" s="194" t="str">
        <f>IF(Main!AF162="","",Main!AF162)</f>
        <v/>
      </c>
      <c r="BB476" s="194" t="str">
        <f>IF(Main!AG162="","",Main!AG162)</f>
        <v/>
      </c>
      <c r="BC476" s="194" t="str">
        <f>IF(Main!AH162="","",Main!AH162)</f>
        <v/>
      </c>
      <c r="BD476" s="194" t="str">
        <f>IF(Main!AI162="","",Main!AI162)</f>
        <v/>
      </c>
      <c r="BE476" s="194" t="str">
        <f>IF(Main!AJ162="","",Main!AJ162)</f>
        <v/>
      </c>
      <c r="BF476" s="194" t="str">
        <f>IF(Main!AK162="","",Main!AK162)</f>
        <v/>
      </c>
      <c r="BG476" s="194" t="str">
        <f>IF(Main!AL162="","",Main!AL162)</f>
        <v/>
      </c>
      <c r="BH476" s="194" t="str">
        <f>IF(Main!AM162="","",Main!AM162)</f>
        <v/>
      </c>
      <c r="BI476" s="197" t="str">
        <f>IF(Main!AN162="","",Main!AN162)</f>
        <v/>
      </c>
    </row>
    <row r="477" spans="1:61" s="1" customFormat="1" ht="15" hidden="1" customHeight="1">
      <c r="A477" s="201"/>
      <c r="B477" s="19" t="str">
        <f>MID(Main!AQ162,1,1)</f>
        <v>0</v>
      </c>
      <c r="C477" s="19" t="str">
        <f>MID(Main!AQ162,2,1)</f>
        <v xml:space="preserve"> </v>
      </c>
      <c r="D477" s="19" t="str">
        <f>MID(Main!AQ162,3,1)</f>
        <v/>
      </c>
      <c r="E477" s="19" t="str">
        <f>MID(Main!AQ162,4,1)</f>
        <v/>
      </c>
      <c r="F477" s="19" t="str">
        <f>MID(Main!AQ162,5,1)</f>
        <v/>
      </c>
      <c r="G477" s="19" t="str">
        <f>MID(Main!AQ162,6,1)</f>
        <v/>
      </c>
      <c r="H477" s="19" t="str">
        <f>MID(Main!AQ162,7,1)</f>
        <v/>
      </c>
      <c r="I477" s="19" t="str">
        <f>MID(Main!AQ162,8,1)</f>
        <v/>
      </c>
      <c r="J477" s="19" t="str">
        <f>MID(Main!AQ162,9,1)</f>
        <v/>
      </c>
      <c r="K477" s="19" t="str">
        <f>MID(Main!AQ162,10,1)</f>
        <v/>
      </c>
      <c r="L477" s="19" t="str">
        <f>MID(Main!AQ162,11,1)</f>
        <v/>
      </c>
      <c r="M477" s="19" t="str">
        <f>MID(Main!AQ162,12,1)</f>
        <v/>
      </c>
      <c r="N477" s="19" t="str">
        <f>MID(Main!AQ162,13,1)</f>
        <v/>
      </c>
      <c r="O477" s="19" t="str">
        <f>MID(Main!AQ162,14,1)</f>
        <v/>
      </c>
      <c r="P477" s="19" t="str">
        <f>MID(Main!AQ162,15,1)</f>
        <v/>
      </c>
      <c r="Q477" s="19" t="str">
        <f>MID(Main!AQ162,16,1)</f>
        <v/>
      </c>
      <c r="R477" s="19" t="str">
        <f>MID(Main!AQ162,17,1)</f>
        <v/>
      </c>
      <c r="S477" s="19" t="str">
        <f>MID(Main!AQ162,18,1)</f>
        <v/>
      </c>
      <c r="T477" s="19" t="str">
        <f>MID(Main!AQ162,19,1)</f>
        <v/>
      </c>
      <c r="U477" s="19" t="str">
        <f>MID(Main!AQ162,20,1)</f>
        <v/>
      </c>
      <c r="V477" s="19" t="str">
        <f>MID(Main!AQ162,21,1)</f>
        <v/>
      </c>
      <c r="W477" s="19" t="str">
        <f>MID(Main!AQ162,22,1)</f>
        <v/>
      </c>
      <c r="X477" s="19" t="str">
        <f>MID(Main!AQ162,23,1)</f>
        <v/>
      </c>
      <c r="Y477" s="19" t="str">
        <f>MID(Main!AQ162,24,1)</f>
        <v/>
      </c>
      <c r="Z477" s="19" t="str">
        <f>MID(Main!AQ162,25,1)</f>
        <v/>
      </c>
      <c r="AA477" s="19" t="str">
        <f>MID(Main!AQ162,26,1)</f>
        <v/>
      </c>
      <c r="AB477" s="19" t="str">
        <f>MID(Main!AQ162,27,1)</f>
        <v/>
      </c>
      <c r="AC477" s="19" t="str">
        <f>MID(Main!AQ162,28,1)</f>
        <v/>
      </c>
      <c r="AD477" s="19" t="str">
        <f>MID(Main!AQ162,29,1)</f>
        <v/>
      </c>
      <c r="AE477" s="19" t="str">
        <f>MID(Main!AQ162,30,1)</f>
        <v/>
      </c>
      <c r="AF477" s="19" t="str">
        <f>MID(Main!AQ162,31,1)</f>
        <v/>
      </c>
      <c r="AG477" s="19" t="str">
        <f>MID(Main!AQ162,32,1)</f>
        <v/>
      </c>
      <c r="AH477" s="19" t="str">
        <f>MID(Main!AQ162,33,1)</f>
        <v/>
      </c>
      <c r="AI477" s="19" t="str">
        <f>MID(Main!AQ162,34,1)</f>
        <v/>
      </c>
      <c r="AJ477" s="19" t="str">
        <f>MID(Main!AQ162,35,1)</f>
        <v/>
      </c>
      <c r="AK477" s="19" t="str">
        <f>MID(Main!AQ162,36,1)</f>
        <v/>
      </c>
      <c r="AL477" s="19" t="str">
        <f>MID(Main!AQ162,37,1)</f>
        <v/>
      </c>
      <c r="AM477" s="19" t="str">
        <f>MID(Main!AQ162,38,1)</f>
        <v/>
      </c>
      <c r="AN477" s="19" t="str">
        <f>MID(Main!AQ162,39,1)</f>
        <v/>
      </c>
      <c r="AO477" s="19" t="str">
        <f>MID(Main!AQ162,40,1)</f>
        <v/>
      </c>
      <c r="AP477" s="19" t="str">
        <f>MID(Main!AQ162,41,1)</f>
        <v/>
      </c>
      <c r="AQ477" s="19" t="str">
        <f>MID(Main!AQ162,42,1)</f>
        <v/>
      </c>
      <c r="AR477" s="195"/>
      <c r="AS477" s="195"/>
      <c r="AT477" s="195"/>
      <c r="AU477" s="195"/>
      <c r="AV477" s="195"/>
      <c r="AW477" s="195"/>
      <c r="AX477" s="195"/>
      <c r="AY477" s="195"/>
      <c r="AZ477" s="195"/>
      <c r="BA477" s="195"/>
      <c r="BB477" s="195"/>
      <c r="BC477" s="195"/>
      <c r="BD477" s="195"/>
      <c r="BE477" s="195"/>
      <c r="BF477" s="195"/>
      <c r="BG477" s="195"/>
      <c r="BH477" s="195"/>
      <c r="BI477" s="198"/>
    </row>
    <row r="478" spans="1:61" s="1" customFormat="1" ht="15" hidden="1" customHeight="1">
      <c r="A478" s="202"/>
      <c r="B478" s="20" t="str">
        <f>MID(Main!AR162,1,1)</f>
        <v>0</v>
      </c>
      <c r="C478" s="20" t="str">
        <f>MID(Main!AR162,2,1)</f>
        <v xml:space="preserve"> </v>
      </c>
      <c r="D478" s="20" t="str">
        <f>MID(Main!AR162,3,1)</f>
        <v/>
      </c>
      <c r="E478" s="20" t="str">
        <f>MID(Main!AR162,4,1)</f>
        <v/>
      </c>
      <c r="F478" s="20" t="str">
        <f>MID(Main!AR162,5,1)</f>
        <v/>
      </c>
      <c r="G478" s="20" t="str">
        <f>MID(Main!AR162,6,1)</f>
        <v/>
      </c>
      <c r="H478" s="20" t="str">
        <f>MID(Main!AR162,7,1)</f>
        <v/>
      </c>
      <c r="I478" s="20" t="str">
        <f>MID(Main!AR162,8,1)</f>
        <v/>
      </c>
      <c r="J478" s="20" t="str">
        <f>MID(Main!AR162,9,1)</f>
        <v/>
      </c>
      <c r="K478" s="20" t="str">
        <f>MID(Main!AR162,10,1)</f>
        <v/>
      </c>
      <c r="L478" s="20" t="str">
        <f>MID(Main!AR162,11,1)</f>
        <v/>
      </c>
      <c r="M478" s="20" t="str">
        <f>MID(Main!AR162,12,1)</f>
        <v/>
      </c>
      <c r="N478" s="20" t="str">
        <f>MID(Main!AR162,13,1)</f>
        <v/>
      </c>
      <c r="O478" s="20" t="str">
        <f>MID(Main!AR162,14,1)</f>
        <v/>
      </c>
      <c r="P478" s="20" t="str">
        <f>MID(Main!AR162,15,1)</f>
        <v/>
      </c>
      <c r="Q478" s="20" t="str">
        <f>MID(Main!AR162,16,1)</f>
        <v/>
      </c>
      <c r="R478" s="20" t="str">
        <f>MID(Main!AR162,17,1)</f>
        <v/>
      </c>
      <c r="S478" s="20" t="str">
        <f>MID(Main!AR162,18,1)</f>
        <v/>
      </c>
      <c r="T478" s="20" t="str">
        <f>MID(Main!AR162,19,1)</f>
        <v/>
      </c>
      <c r="U478" s="20" t="str">
        <f>MID(Main!AR162,20,1)</f>
        <v/>
      </c>
      <c r="V478" s="20" t="str">
        <f>MID(Main!AR162,21,1)</f>
        <v/>
      </c>
      <c r="W478" s="20" t="str">
        <f>MID(Main!AR162,22,1)</f>
        <v/>
      </c>
      <c r="X478" s="20" t="str">
        <f>MID(Main!AR162,23,1)</f>
        <v/>
      </c>
      <c r="Y478" s="20" t="str">
        <f>MID(Main!AR162,24,1)</f>
        <v/>
      </c>
      <c r="Z478" s="20" t="str">
        <f>MID(Main!AR162,25,1)</f>
        <v/>
      </c>
      <c r="AA478" s="20" t="str">
        <f>MID(Main!AR162,26,1)</f>
        <v/>
      </c>
      <c r="AB478" s="20" t="str">
        <f>MID(Main!AR162,27,1)</f>
        <v/>
      </c>
      <c r="AC478" s="20" t="str">
        <f>MID(Main!AR162,28,1)</f>
        <v/>
      </c>
      <c r="AD478" s="20" t="str">
        <f>MID(Main!AR162,29,1)</f>
        <v/>
      </c>
      <c r="AE478" s="20" t="str">
        <f>MID(Main!AR162,30,1)</f>
        <v/>
      </c>
      <c r="AF478" s="20" t="str">
        <f>MID(Main!AR162,31,1)</f>
        <v/>
      </c>
      <c r="AG478" s="20" t="str">
        <f>MID(Main!AR162,32,1)</f>
        <v/>
      </c>
      <c r="AH478" s="20" t="str">
        <f>MID(Main!AR162,33,1)</f>
        <v/>
      </c>
      <c r="AI478" s="20" t="str">
        <f>MID(Main!AR162,34,1)</f>
        <v/>
      </c>
      <c r="AJ478" s="20" t="str">
        <f>MID(Main!AR162,35,1)</f>
        <v/>
      </c>
      <c r="AK478" s="20" t="str">
        <f>MID(Main!AR162,36,1)</f>
        <v/>
      </c>
      <c r="AL478" s="20" t="str">
        <f>MID(Main!AR162,37,1)</f>
        <v/>
      </c>
      <c r="AM478" s="20" t="str">
        <f>MID(Main!AR162,38,1)</f>
        <v/>
      </c>
      <c r="AN478" s="20" t="str">
        <f>MID(Main!AR162,39,1)</f>
        <v/>
      </c>
      <c r="AO478" s="20" t="str">
        <f>MID(Main!AR162,40,1)</f>
        <v/>
      </c>
      <c r="AP478" s="20" t="str">
        <f>MID(Main!AR162,41,1)</f>
        <v/>
      </c>
      <c r="AQ478" s="20" t="str">
        <f>MID(Main!AR162,42,1)</f>
        <v/>
      </c>
      <c r="AR478" s="196"/>
      <c r="AS478" s="196"/>
      <c r="AT478" s="196"/>
      <c r="AU478" s="196"/>
      <c r="AV478" s="196"/>
      <c r="AW478" s="196"/>
      <c r="AX478" s="196"/>
      <c r="AY478" s="196"/>
      <c r="AZ478" s="196"/>
      <c r="BA478" s="196"/>
      <c r="BB478" s="196"/>
      <c r="BC478" s="196"/>
      <c r="BD478" s="196"/>
      <c r="BE478" s="196"/>
      <c r="BF478" s="196"/>
      <c r="BG478" s="196"/>
      <c r="BH478" s="196"/>
      <c r="BI478" s="199"/>
    </row>
    <row r="479" spans="1:61" s="1" customFormat="1" ht="15" hidden="1" customHeight="1">
      <c r="A479" s="200" t="str">
        <f>IF(AR479="","",SUBTOTAL(103,$AR$8:AR479))</f>
        <v/>
      </c>
      <c r="B479" s="18" t="str">
        <f>MID(Main!AP163,1,1)</f>
        <v xml:space="preserve"> </v>
      </c>
      <c r="C479" s="18" t="str">
        <f>MID(Main!AP163,2,1)</f>
        <v/>
      </c>
      <c r="D479" s="18" t="str">
        <f>MID(Main!AP163,3,1)</f>
        <v/>
      </c>
      <c r="E479" s="18" t="str">
        <f>MID(Main!AP163,4,1)</f>
        <v/>
      </c>
      <c r="F479" s="18" t="str">
        <f>MID(Main!AP163,5,1)</f>
        <v/>
      </c>
      <c r="G479" s="18" t="str">
        <f>MID(Main!AP163,6,1)</f>
        <v/>
      </c>
      <c r="H479" s="18" t="str">
        <f>MID(Main!AP163,7,1)</f>
        <v/>
      </c>
      <c r="I479" s="18" t="str">
        <f>MID(Main!AP163,8,1)</f>
        <v/>
      </c>
      <c r="J479" s="18" t="str">
        <f>MID(Main!AP163,9,1)</f>
        <v/>
      </c>
      <c r="K479" s="18" t="str">
        <f>MID(Main!AP163,10,1)</f>
        <v/>
      </c>
      <c r="L479" s="18" t="str">
        <f>MID(Main!AP163,11,1)</f>
        <v/>
      </c>
      <c r="M479" s="18" t="str">
        <f>MID(Main!AP163,12,1)</f>
        <v/>
      </c>
      <c r="N479" s="18" t="str">
        <f>MID(Main!AP163,13,1)</f>
        <v/>
      </c>
      <c r="O479" s="18" t="str">
        <f>MID(Main!AP163,14,1)</f>
        <v/>
      </c>
      <c r="P479" s="18" t="str">
        <f>MID(Main!AP163,15,1)</f>
        <v/>
      </c>
      <c r="Q479" s="18" t="str">
        <f>MID(Main!AP163,16,1)</f>
        <v/>
      </c>
      <c r="R479" s="18" t="str">
        <f>MID(Main!AP163,17,1)</f>
        <v/>
      </c>
      <c r="S479" s="18" t="str">
        <f>MID(Main!AP163,18,1)</f>
        <v/>
      </c>
      <c r="T479" s="18" t="str">
        <f>MID(Main!AP163,19,1)</f>
        <v/>
      </c>
      <c r="U479" s="18" t="str">
        <f>MID(Main!AP163,20,1)</f>
        <v/>
      </c>
      <c r="V479" s="18" t="str">
        <f>MID(Main!AP163,21,1)</f>
        <v/>
      </c>
      <c r="W479" s="18" t="str">
        <f>MID(Main!AP163,22,1)</f>
        <v/>
      </c>
      <c r="X479" s="18" t="str">
        <f>MID(Main!AP163,23,1)</f>
        <v/>
      </c>
      <c r="Y479" s="18" t="str">
        <f>MID(Main!AP163,24,1)</f>
        <v/>
      </c>
      <c r="Z479" s="18" t="str">
        <f>MID(Main!AP163,25,1)</f>
        <v/>
      </c>
      <c r="AA479" s="18" t="str">
        <f>MID(Main!AP163,26,1)</f>
        <v/>
      </c>
      <c r="AB479" s="18" t="str">
        <f>MID(Main!AP163,27,1)</f>
        <v/>
      </c>
      <c r="AC479" s="18" t="str">
        <f>MID(Main!AP163,28,1)</f>
        <v/>
      </c>
      <c r="AD479" s="18" t="str">
        <f>MID(Main!AP163,29,1)</f>
        <v/>
      </c>
      <c r="AE479" s="18" t="str">
        <f>MID(Main!AP163,30,1)</f>
        <v/>
      </c>
      <c r="AF479" s="18" t="str">
        <f>MID(Main!AP163,31,1)</f>
        <v/>
      </c>
      <c r="AG479" s="18" t="str">
        <f>MID(Main!AP163,32,1)</f>
        <v/>
      </c>
      <c r="AH479" s="18" t="str">
        <f>MID(Main!AP163,33,1)</f>
        <v/>
      </c>
      <c r="AI479" s="18" t="str">
        <f>MID(Main!AP163,34,1)</f>
        <v/>
      </c>
      <c r="AJ479" s="18" t="str">
        <f>MID(Main!AP163,35,1)</f>
        <v/>
      </c>
      <c r="AK479" s="18" t="str">
        <f>MID(Main!AP163,36,1)</f>
        <v/>
      </c>
      <c r="AL479" s="18" t="str">
        <f>MID(Main!AP163,37,1)</f>
        <v/>
      </c>
      <c r="AM479" s="18" t="str">
        <f>MID(Main!AP163,38,1)</f>
        <v/>
      </c>
      <c r="AN479" s="18" t="str">
        <f>MID(Main!AP163,39,1)</f>
        <v/>
      </c>
      <c r="AO479" s="18" t="str">
        <f>MID(Main!AP163,40,1)</f>
        <v/>
      </c>
      <c r="AP479" s="18" t="str">
        <f>MID(Main!AP163,41,1)</f>
        <v/>
      </c>
      <c r="AQ479" s="18" t="str">
        <f>MID(Main!AP163,42,1)</f>
        <v/>
      </c>
      <c r="AR479" s="194" t="str">
        <f>IF(Main!W163="","",Main!W163)</f>
        <v/>
      </c>
      <c r="AS479" s="194" t="str">
        <f>IF(Main!X163="","",Main!X163)</f>
        <v/>
      </c>
      <c r="AT479" s="194" t="str">
        <f>IF(Main!Y163="","",Main!Y163)</f>
        <v/>
      </c>
      <c r="AU479" s="194" t="str">
        <f>IF(Main!Z163="","",Main!Z163)</f>
        <v/>
      </c>
      <c r="AV479" s="194" t="str">
        <f>IF(Main!AA163="","",Main!AA163)</f>
        <v/>
      </c>
      <c r="AW479" s="194" t="str">
        <f>IF(Main!AB163="","",Main!AB163)</f>
        <v/>
      </c>
      <c r="AX479" s="194" t="str">
        <f>IF(Main!AC163="","",Main!AC163)</f>
        <v/>
      </c>
      <c r="AY479" s="194" t="str">
        <f>IF(Main!AD163="","",Main!AD163)</f>
        <v/>
      </c>
      <c r="AZ479" s="194" t="str">
        <f>IF(Main!AE163="","",Main!AE163)</f>
        <v/>
      </c>
      <c r="BA479" s="194" t="str">
        <f>IF(Main!AF163="","",Main!AF163)</f>
        <v/>
      </c>
      <c r="BB479" s="194" t="str">
        <f>IF(Main!AG163="","",Main!AG163)</f>
        <v/>
      </c>
      <c r="BC479" s="194" t="str">
        <f>IF(Main!AH163="","",Main!AH163)</f>
        <v/>
      </c>
      <c r="BD479" s="194" t="str">
        <f>IF(Main!AI163="","",Main!AI163)</f>
        <v/>
      </c>
      <c r="BE479" s="194" t="str">
        <f>IF(Main!AJ163="","",Main!AJ163)</f>
        <v/>
      </c>
      <c r="BF479" s="194" t="str">
        <f>IF(Main!AK163="","",Main!AK163)</f>
        <v/>
      </c>
      <c r="BG479" s="194" t="str">
        <f>IF(Main!AL163="","",Main!AL163)</f>
        <v/>
      </c>
      <c r="BH479" s="194" t="str">
        <f>IF(Main!AM163="","",Main!AM163)</f>
        <v/>
      </c>
      <c r="BI479" s="197" t="str">
        <f>IF(Main!AN163="","",Main!AN163)</f>
        <v/>
      </c>
    </row>
    <row r="480" spans="1:61" s="1" customFormat="1" ht="15" hidden="1" customHeight="1">
      <c r="A480" s="201"/>
      <c r="B480" s="19" t="str">
        <f>MID(Main!AQ163,1,1)</f>
        <v>0</v>
      </c>
      <c r="C480" s="19" t="str">
        <f>MID(Main!AQ163,2,1)</f>
        <v xml:space="preserve"> </v>
      </c>
      <c r="D480" s="19" t="str">
        <f>MID(Main!AQ163,3,1)</f>
        <v/>
      </c>
      <c r="E480" s="19" t="str">
        <f>MID(Main!AQ163,4,1)</f>
        <v/>
      </c>
      <c r="F480" s="19" t="str">
        <f>MID(Main!AQ163,5,1)</f>
        <v/>
      </c>
      <c r="G480" s="19" t="str">
        <f>MID(Main!AQ163,6,1)</f>
        <v/>
      </c>
      <c r="H480" s="19" t="str">
        <f>MID(Main!AQ163,7,1)</f>
        <v/>
      </c>
      <c r="I480" s="19" t="str">
        <f>MID(Main!AQ163,8,1)</f>
        <v/>
      </c>
      <c r="J480" s="19" t="str">
        <f>MID(Main!AQ163,9,1)</f>
        <v/>
      </c>
      <c r="K480" s="19" t="str">
        <f>MID(Main!AQ163,10,1)</f>
        <v/>
      </c>
      <c r="L480" s="19" t="str">
        <f>MID(Main!AQ163,11,1)</f>
        <v/>
      </c>
      <c r="M480" s="19" t="str">
        <f>MID(Main!AQ163,12,1)</f>
        <v/>
      </c>
      <c r="N480" s="19" t="str">
        <f>MID(Main!AQ163,13,1)</f>
        <v/>
      </c>
      <c r="O480" s="19" t="str">
        <f>MID(Main!AQ163,14,1)</f>
        <v/>
      </c>
      <c r="P480" s="19" t="str">
        <f>MID(Main!AQ163,15,1)</f>
        <v/>
      </c>
      <c r="Q480" s="19" t="str">
        <f>MID(Main!AQ163,16,1)</f>
        <v/>
      </c>
      <c r="R480" s="19" t="str">
        <f>MID(Main!AQ163,17,1)</f>
        <v/>
      </c>
      <c r="S480" s="19" t="str">
        <f>MID(Main!AQ163,18,1)</f>
        <v/>
      </c>
      <c r="T480" s="19" t="str">
        <f>MID(Main!AQ163,19,1)</f>
        <v/>
      </c>
      <c r="U480" s="19" t="str">
        <f>MID(Main!AQ163,20,1)</f>
        <v/>
      </c>
      <c r="V480" s="19" t="str">
        <f>MID(Main!AQ163,21,1)</f>
        <v/>
      </c>
      <c r="W480" s="19" t="str">
        <f>MID(Main!AQ163,22,1)</f>
        <v/>
      </c>
      <c r="X480" s="19" t="str">
        <f>MID(Main!AQ163,23,1)</f>
        <v/>
      </c>
      <c r="Y480" s="19" t="str">
        <f>MID(Main!AQ163,24,1)</f>
        <v/>
      </c>
      <c r="Z480" s="19" t="str">
        <f>MID(Main!AQ163,25,1)</f>
        <v/>
      </c>
      <c r="AA480" s="19" t="str">
        <f>MID(Main!AQ163,26,1)</f>
        <v/>
      </c>
      <c r="AB480" s="19" t="str">
        <f>MID(Main!AQ163,27,1)</f>
        <v/>
      </c>
      <c r="AC480" s="19" t="str">
        <f>MID(Main!AQ163,28,1)</f>
        <v/>
      </c>
      <c r="AD480" s="19" t="str">
        <f>MID(Main!AQ163,29,1)</f>
        <v/>
      </c>
      <c r="AE480" s="19" t="str">
        <f>MID(Main!AQ163,30,1)</f>
        <v/>
      </c>
      <c r="AF480" s="19" t="str">
        <f>MID(Main!AQ163,31,1)</f>
        <v/>
      </c>
      <c r="AG480" s="19" t="str">
        <f>MID(Main!AQ163,32,1)</f>
        <v/>
      </c>
      <c r="AH480" s="19" t="str">
        <f>MID(Main!AQ163,33,1)</f>
        <v/>
      </c>
      <c r="AI480" s="19" t="str">
        <f>MID(Main!AQ163,34,1)</f>
        <v/>
      </c>
      <c r="AJ480" s="19" t="str">
        <f>MID(Main!AQ163,35,1)</f>
        <v/>
      </c>
      <c r="AK480" s="19" t="str">
        <f>MID(Main!AQ163,36,1)</f>
        <v/>
      </c>
      <c r="AL480" s="19" t="str">
        <f>MID(Main!AQ163,37,1)</f>
        <v/>
      </c>
      <c r="AM480" s="19" t="str">
        <f>MID(Main!AQ163,38,1)</f>
        <v/>
      </c>
      <c r="AN480" s="19" t="str">
        <f>MID(Main!AQ163,39,1)</f>
        <v/>
      </c>
      <c r="AO480" s="19" t="str">
        <f>MID(Main!AQ163,40,1)</f>
        <v/>
      </c>
      <c r="AP480" s="19" t="str">
        <f>MID(Main!AQ163,41,1)</f>
        <v/>
      </c>
      <c r="AQ480" s="19" t="str">
        <f>MID(Main!AQ163,42,1)</f>
        <v/>
      </c>
      <c r="AR480" s="195"/>
      <c r="AS480" s="195"/>
      <c r="AT480" s="195"/>
      <c r="AU480" s="195"/>
      <c r="AV480" s="195"/>
      <c r="AW480" s="195"/>
      <c r="AX480" s="195"/>
      <c r="AY480" s="195"/>
      <c r="AZ480" s="195"/>
      <c r="BA480" s="195"/>
      <c r="BB480" s="195"/>
      <c r="BC480" s="195"/>
      <c r="BD480" s="195"/>
      <c r="BE480" s="195"/>
      <c r="BF480" s="195"/>
      <c r="BG480" s="195"/>
      <c r="BH480" s="195"/>
      <c r="BI480" s="198"/>
    </row>
    <row r="481" spans="1:61" s="1" customFormat="1" ht="15" hidden="1" customHeight="1">
      <c r="A481" s="202"/>
      <c r="B481" s="20" t="str">
        <f>MID(Main!AR163,1,1)</f>
        <v>0</v>
      </c>
      <c r="C481" s="20" t="str">
        <f>MID(Main!AR163,2,1)</f>
        <v xml:space="preserve"> </v>
      </c>
      <c r="D481" s="20" t="str">
        <f>MID(Main!AR163,3,1)</f>
        <v/>
      </c>
      <c r="E481" s="20" t="str">
        <f>MID(Main!AR163,4,1)</f>
        <v/>
      </c>
      <c r="F481" s="20" t="str">
        <f>MID(Main!AR163,5,1)</f>
        <v/>
      </c>
      <c r="G481" s="20" t="str">
        <f>MID(Main!AR163,6,1)</f>
        <v/>
      </c>
      <c r="H481" s="20" t="str">
        <f>MID(Main!AR163,7,1)</f>
        <v/>
      </c>
      <c r="I481" s="20" t="str">
        <f>MID(Main!AR163,8,1)</f>
        <v/>
      </c>
      <c r="J481" s="20" t="str">
        <f>MID(Main!AR163,9,1)</f>
        <v/>
      </c>
      <c r="K481" s="20" t="str">
        <f>MID(Main!AR163,10,1)</f>
        <v/>
      </c>
      <c r="L481" s="20" t="str">
        <f>MID(Main!AR163,11,1)</f>
        <v/>
      </c>
      <c r="M481" s="20" t="str">
        <f>MID(Main!AR163,12,1)</f>
        <v/>
      </c>
      <c r="N481" s="20" t="str">
        <f>MID(Main!AR163,13,1)</f>
        <v/>
      </c>
      <c r="O481" s="20" t="str">
        <f>MID(Main!AR163,14,1)</f>
        <v/>
      </c>
      <c r="P481" s="20" t="str">
        <f>MID(Main!AR163,15,1)</f>
        <v/>
      </c>
      <c r="Q481" s="20" t="str">
        <f>MID(Main!AR163,16,1)</f>
        <v/>
      </c>
      <c r="R481" s="20" t="str">
        <f>MID(Main!AR163,17,1)</f>
        <v/>
      </c>
      <c r="S481" s="20" t="str">
        <f>MID(Main!AR163,18,1)</f>
        <v/>
      </c>
      <c r="T481" s="20" t="str">
        <f>MID(Main!AR163,19,1)</f>
        <v/>
      </c>
      <c r="U481" s="20" t="str">
        <f>MID(Main!AR163,20,1)</f>
        <v/>
      </c>
      <c r="V481" s="20" t="str">
        <f>MID(Main!AR163,21,1)</f>
        <v/>
      </c>
      <c r="W481" s="20" t="str">
        <f>MID(Main!AR163,22,1)</f>
        <v/>
      </c>
      <c r="X481" s="20" t="str">
        <f>MID(Main!AR163,23,1)</f>
        <v/>
      </c>
      <c r="Y481" s="20" t="str">
        <f>MID(Main!AR163,24,1)</f>
        <v/>
      </c>
      <c r="Z481" s="20" t="str">
        <f>MID(Main!AR163,25,1)</f>
        <v/>
      </c>
      <c r="AA481" s="20" t="str">
        <f>MID(Main!AR163,26,1)</f>
        <v/>
      </c>
      <c r="AB481" s="20" t="str">
        <f>MID(Main!AR163,27,1)</f>
        <v/>
      </c>
      <c r="AC481" s="20" t="str">
        <f>MID(Main!AR163,28,1)</f>
        <v/>
      </c>
      <c r="AD481" s="20" t="str">
        <f>MID(Main!AR163,29,1)</f>
        <v/>
      </c>
      <c r="AE481" s="20" t="str">
        <f>MID(Main!AR163,30,1)</f>
        <v/>
      </c>
      <c r="AF481" s="20" t="str">
        <f>MID(Main!AR163,31,1)</f>
        <v/>
      </c>
      <c r="AG481" s="20" t="str">
        <f>MID(Main!AR163,32,1)</f>
        <v/>
      </c>
      <c r="AH481" s="20" t="str">
        <f>MID(Main!AR163,33,1)</f>
        <v/>
      </c>
      <c r="AI481" s="20" t="str">
        <f>MID(Main!AR163,34,1)</f>
        <v/>
      </c>
      <c r="AJ481" s="20" t="str">
        <f>MID(Main!AR163,35,1)</f>
        <v/>
      </c>
      <c r="AK481" s="20" t="str">
        <f>MID(Main!AR163,36,1)</f>
        <v/>
      </c>
      <c r="AL481" s="20" t="str">
        <f>MID(Main!AR163,37,1)</f>
        <v/>
      </c>
      <c r="AM481" s="20" t="str">
        <f>MID(Main!AR163,38,1)</f>
        <v/>
      </c>
      <c r="AN481" s="20" t="str">
        <f>MID(Main!AR163,39,1)</f>
        <v/>
      </c>
      <c r="AO481" s="20" t="str">
        <f>MID(Main!AR163,40,1)</f>
        <v/>
      </c>
      <c r="AP481" s="20" t="str">
        <f>MID(Main!AR163,41,1)</f>
        <v/>
      </c>
      <c r="AQ481" s="20" t="str">
        <f>MID(Main!AR163,42,1)</f>
        <v/>
      </c>
      <c r="AR481" s="196"/>
      <c r="AS481" s="196"/>
      <c r="AT481" s="196"/>
      <c r="AU481" s="196"/>
      <c r="AV481" s="196"/>
      <c r="AW481" s="196"/>
      <c r="AX481" s="196"/>
      <c r="AY481" s="196"/>
      <c r="AZ481" s="196"/>
      <c r="BA481" s="196"/>
      <c r="BB481" s="196"/>
      <c r="BC481" s="196"/>
      <c r="BD481" s="196"/>
      <c r="BE481" s="196"/>
      <c r="BF481" s="196"/>
      <c r="BG481" s="196"/>
      <c r="BH481" s="196"/>
      <c r="BI481" s="199"/>
    </row>
    <row r="482" spans="1:61" s="1" customFormat="1" ht="15" hidden="1" customHeight="1">
      <c r="A482" s="200" t="str">
        <f>IF(AR482="","",SUBTOTAL(103,$AR$8:AR482))</f>
        <v/>
      </c>
      <c r="B482" s="18" t="str">
        <f>MID(Main!AP164,1,1)</f>
        <v xml:space="preserve"> </v>
      </c>
      <c r="C482" s="18" t="str">
        <f>MID(Main!AP164,2,1)</f>
        <v/>
      </c>
      <c r="D482" s="18" t="str">
        <f>MID(Main!AP164,3,1)</f>
        <v/>
      </c>
      <c r="E482" s="18" t="str">
        <f>MID(Main!AP164,4,1)</f>
        <v/>
      </c>
      <c r="F482" s="18" t="str">
        <f>MID(Main!AP164,5,1)</f>
        <v/>
      </c>
      <c r="G482" s="18" t="str">
        <f>MID(Main!AP164,6,1)</f>
        <v/>
      </c>
      <c r="H482" s="18" t="str">
        <f>MID(Main!AP164,7,1)</f>
        <v/>
      </c>
      <c r="I482" s="18" t="str">
        <f>MID(Main!AP164,8,1)</f>
        <v/>
      </c>
      <c r="J482" s="18" t="str">
        <f>MID(Main!AP164,9,1)</f>
        <v/>
      </c>
      <c r="K482" s="18" t="str">
        <f>MID(Main!AP164,10,1)</f>
        <v/>
      </c>
      <c r="L482" s="18" t="str">
        <f>MID(Main!AP164,11,1)</f>
        <v/>
      </c>
      <c r="M482" s="18" t="str">
        <f>MID(Main!AP164,12,1)</f>
        <v/>
      </c>
      <c r="N482" s="18" t="str">
        <f>MID(Main!AP164,13,1)</f>
        <v/>
      </c>
      <c r="O482" s="18" t="str">
        <f>MID(Main!AP164,14,1)</f>
        <v/>
      </c>
      <c r="P482" s="18" t="str">
        <f>MID(Main!AP164,15,1)</f>
        <v/>
      </c>
      <c r="Q482" s="18" t="str">
        <f>MID(Main!AP164,16,1)</f>
        <v/>
      </c>
      <c r="R482" s="18" t="str">
        <f>MID(Main!AP164,17,1)</f>
        <v/>
      </c>
      <c r="S482" s="18" t="str">
        <f>MID(Main!AP164,18,1)</f>
        <v/>
      </c>
      <c r="T482" s="18" t="str">
        <f>MID(Main!AP164,19,1)</f>
        <v/>
      </c>
      <c r="U482" s="18" t="str">
        <f>MID(Main!AP164,20,1)</f>
        <v/>
      </c>
      <c r="V482" s="18" t="str">
        <f>MID(Main!AP164,21,1)</f>
        <v/>
      </c>
      <c r="W482" s="18" t="str">
        <f>MID(Main!AP164,22,1)</f>
        <v/>
      </c>
      <c r="X482" s="18" t="str">
        <f>MID(Main!AP164,23,1)</f>
        <v/>
      </c>
      <c r="Y482" s="18" t="str">
        <f>MID(Main!AP164,24,1)</f>
        <v/>
      </c>
      <c r="Z482" s="18" t="str">
        <f>MID(Main!AP164,25,1)</f>
        <v/>
      </c>
      <c r="AA482" s="18" t="str">
        <f>MID(Main!AP164,26,1)</f>
        <v/>
      </c>
      <c r="AB482" s="18" t="str">
        <f>MID(Main!AP164,27,1)</f>
        <v/>
      </c>
      <c r="AC482" s="18" t="str">
        <f>MID(Main!AP164,28,1)</f>
        <v/>
      </c>
      <c r="AD482" s="18" t="str">
        <f>MID(Main!AP164,29,1)</f>
        <v/>
      </c>
      <c r="AE482" s="18" t="str">
        <f>MID(Main!AP164,30,1)</f>
        <v/>
      </c>
      <c r="AF482" s="18" t="str">
        <f>MID(Main!AP164,31,1)</f>
        <v/>
      </c>
      <c r="AG482" s="18" t="str">
        <f>MID(Main!AP164,32,1)</f>
        <v/>
      </c>
      <c r="AH482" s="18" t="str">
        <f>MID(Main!AP164,33,1)</f>
        <v/>
      </c>
      <c r="AI482" s="18" t="str">
        <f>MID(Main!AP164,34,1)</f>
        <v/>
      </c>
      <c r="AJ482" s="18" t="str">
        <f>MID(Main!AP164,35,1)</f>
        <v/>
      </c>
      <c r="AK482" s="18" t="str">
        <f>MID(Main!AP164,36,1)</f>
        <v/>
      </c>
      <c r="AL482" s="18" t="str">
        <f>MID(Main!AP164,37,1)</f>
        <v/>
      </c>
      <c r="AM482" s="18" t="str">
        <f>MID(Main!AP164,38,1)</f>
        <v/>
      </c>
      <c r="AN482" s="18" t="str">
        <f>MID(Main!AP164,39,1)</f>
        <v/>
      </c>
      <c r="AO482" s="18" t="str">
        <f>MID(Main!AP164,40,1)</f>
        <v/>
      </c>
      <c r="AP482" s="18" t="str">
        <f>MID(Main!AP164,41,1)</f>
        <v/>
      </c>
      <c r="AQ482" s="18" t="str">
        <f>MID(Main!AP164,42,1)</f>
        <v/>
      </c>
      <c r="AR482" s="194" t="str">
        <f>IF(Main!W164="","",Main!W164)</f>
        <v/>
      </c>
      <c r="AS482" s="194" t="str">
        <f>IF(Main!X164="","",Main!X164)</f>
        <v/>
      </c>
      <c r="AT482" s="194" t="str">
        <f>IF(Main!Y164="","",Main!Y164)</f>
        <v/>
      </c>
      <c r="AU482" s="194" t="str">
        <f>IF(Main!Z164="","",Main!Z164)</f>
        <v/>
      </c>
      <c r="AV482" s="194" t="str">
        <f>IF(Main!AA164="","",Main!AA164)</f>
        <v/>
      </c>
      <c r="AW482" s="194" t="str">
        <f>IF(Main!AB164="","",Main!AB164)</f>
        <v/>
      </c>
      <c r="AX482" s="194" t="str">
        <f>IF(Main!AC164="","",Main!AC164)</f>
        <v/>
      </c>
      <c r="AY482" s="194" t="str">
        <f>IF(Main!AD164="","",Main!AD164)</f>
        <v/>
      </c>
      <c r="AZ482" s="194" t="str">
        <f>IF(Main!AE164="","",Main!AE164)</f>
        <v/>
      </c>
      <c r="BA482" s="194" t="str">
        <f>IF(Main!AF164="","",Main!AF164)</f>
        <v/>
      </c>
      <c r="BB482" s="194" t="str">
        <f>IF(Main!AG164="","",Main!AG164)</f>
        <v/>
      </c>
      <c r="BC482" s="194" t="str">
        <f>IF(Main!AH164="","",Main!AH164)</f>
        <v/>
      </c>
      <c r="BD482" s="194" t="str">
        <f>IF(Main!AI164="","",Main!AI164)</f>
        <v/>
      </c>
      <c r="BE482" s="194" t="str">
        <f>IF(Main!AJ164="","",Main!AJ164)</f>
        <v/>
      </c>
      <c r="BF482" s="194" t="str">
        <f>IF(Main!AK164="","",Main!AK164)</f>
        <v/>
      </c>
      <c r="BG482" s="194" t="str">
        <f>IF(Main!AL164="","",Main!AL164)</f>
        <v/>
      </c>
      <c r="BH482" s="194" t="str">
        <f>IF(Main!AM164="","",Main!AM164)</f>
        <v/>
      </c>
      <c r="BI482" s="197" t="str">
        <f>IF(Main!AN164="","",Main!AN164)</f>
        <v/>
      </c>
    </row>
    <row r="483" spans="1:61" s="1" customFormat="1" ht="15" hidden="1" customHeight="1">
      <c r="A483" s="201"/>
      <c r="B483" s="19" t="str">
        <f>MID(Main!AQ164,1,1)</f>
        <v>0</v>
      </c>
      <c r="C483" s="19" t="str">
        <f>MID(Main!AQ164,2,1)</f>
        <v xml:space="preserve"> </v>
      </c>
      <c r="D483" s="19" t="str">
        <f>MID(Main!AQ164,3,1)</f>
        <v/>
      </c>
      <c r="E483" s="19" t="str">
        <f>MID(Main!AQ164,4,1)</f>
        <v/>
      </c>
      <c r="F483" s="19" t="str">
        <f>MID(Main!AQ164,5,1)</f>
        <v/>
      </c>
      <c r="G483" s="19" t="str">
        <f>MID(Main!AQ164,6,1)</f>
        <v/>
      </c>
      <c r="H483" s="19" t="str">
        <f>MID(Main!AQ164,7,1)</f>
        <v/>
      </c>
      <c r="I483" s="19" t="str">
        <f>MID(Main!AQ164,8,1)</f>
        <v/>
      </c>
      <c r="J483" s="19" t="str">
        <f>MID(Main!AQ164,9,1)</f>
        <v/>
      </c>
      <c r="K483" s="19" t="str">
        <f>MID(Main!AQ164,10,1)</f>
        <v/>
      </c>
      <c r="L483" s="19" t="str">
        <f>MID(Main!AQ164,11,1)</f>
        <v/>
      </c>
      <c r="M483" s="19" t="str">
        <f>MID(Main!AQ164,12,1)</f>
        <v/>
      </c>
      <c r="N483" s="19" t="str">
        <f>MID(Main!AQ164,13,1)</f>
        <v/>
      </c>
      <c r="O483" s="19" t="str">
        <f>MID(Main!AQ164,14,1)</f>
        <v/>
      </c>
      <c r="P483" s="19" t="str">
        <f>MID(Main!AQ164,15,1)</f>
        <v/>
      </c>
      <c r="Q483" s="19" t="str">
        <f>MID(Main!AQ164,16,1)</f>
        <v/>
      </c>
      <c r="R483" s="19" t="str">
        <f>MID(Main!AQ164,17,1)</f>
        <v/>
      </c>
      <c r="S483" s="19" t="str">
        <f>MID(Main!AQ164,18,1)</f>
        <v/>
      </c>
      <c r="T483" s="19" t="str">
        <f>MID(Main!AQ164,19,1)</f>
        <v/>
      </c>
      <c r="U483" s="19" t="str">
        <f>MID(Main!AQ164,20,1)</f>
        <v/>
      </c>
      <c r="V483" s="19" t="str">
        <f>MID(Main!AQ164,21,1)</f>
        <v/>
      </c>
      <c r="W483" s="19" t="str">
        <f>MID(Main!AQ164,22,1)</f>
        <v/>
      </c>
      <c r="X483" s="19" t="str">
        <f>MID(Main!AQ164,23,1)</f>
        <v/>
      </c>
      <c r="Y483" s="19" t="str">
        <f>MID(Main!AQ164,24,1)</f>
        <v/>
      </c>
      <c r="Z483" s="19" t="str">
        <f>MID(Main!AQ164,25,1)</f>
        <v/>
      </c>
      <c r="AA483" s="19" t="str">
        <f>MID(Main!AQ164,26,1)</f>
        <v/>
      </c>
      <c r="AB483" s="19" t="str">
        <f>MID(Main!AQ164,27,1)</f>
        <v/>
      </c>
      <c r="AC483" s="19" t="str">
        <f>MID(Main!AQ164,28,1)</f>
        <v/>
      </c>
      <c r="AD483" s="19" t="str">
        <f>MID(Main!AQ164,29,1)</f>
        <v/>
      </c>
      <c r="AE483" s="19" t="str">
        <f>MID(Main!AQ164,30,1)</f>
        <v/>
      </c>
      <c r="AF483" s="19" t="str">
        <f>MID(Main!AQ164,31,1)</f>
        <v/>
      </c>
      <c r="AG483" s="19" t="str">
        <f>MID(Main!AQ164,32,1)</f>
        <v/>
      </c>
      <c r="AH483" s="19" t="str">
        <f>MID(Main!AQ164,33,1)</f>
        <v/>
      </c>
      <c r="AI483" s="19" t="str">
        <f>MID(Main!AQ164,34,1)</f>
        <v/>
      </c>
      <c r="AJ483" s="19" t="str">
        <f>MID(Main!AQ164,35,1)</f>
        <v/>
      </c>
      <c r="AK483" s="19" t="str">
        <f>MID(Main!AQ164,36,1)</f>
        <v/>
      </c>
      <c r="AL483" s="19" t="str">
        <f>MID(Main!AQ164,37,1)</f>
        <v/>
      </c>
      <c r="AM483" s="19" t="str">
        <f>MID(Main!AQ164,38,1)</f>
        <v/>
      </c>
      <c r="AN483" s="19" t="str">
        <f>MID(Main!AQ164,39,1)</f>
        <v/>
      </c>
      <c r="AO483" s="19" t="str">
        <f>MID(Main!AQ164,40,1)</f>
        <v/>
      </c>
      <c r="AP483" s="19" t="str">
        <f>MID(Main!AQ164,41,1)</f>
        <v/>
      </c>
      <c r="AQ483" s="19" t="str">
        <f>MID(Main!AQ164,42,1)</f>
        <v/>
      </c>
      <c r="AR483" s="195"/>
      <c r="AS483" s="195"/>
      <c r="AT483" s="195"/>
      <c r="AU483" s="195"/>
      <c r="AV483" s="195"/>
      <c r="AW483" s="195"/>
      <c r="AX483" s="195"/>
      <c r="AY483" s="195"/>
      <c r="AZ483" s="195"/>
      <c r="BA483" s="195"/>
      <c r="BB483" s="195"/>
      <c r="BC483" s="195"/>
      <c r="BD483" s="195"/>
      <c r="BE483" s="195"/>
      <c r="BF483" s="195"/>
      <c r="BG483" s="195"/>
      <c r="BH483" s="195"/>
      <c r="BI483" s="198"/>
    </row>
    <row r="484" spans="1:61" s="1" customFormat="1" ht="15" hidden="1" customHeight="1">
      <c r="A484" s="202"/>
      <c r="B484" s="20" t="str">
        <f>MID(Main!AR164,1,1)</f>
        <v>0</v>
      </c>
      <c r="C484" s="20" t="str">
        <f>MID(Main!AR164,2,1)</f>
        <v xml:space="preserve"> </v>
      </c>
      <c r="D484" s="20" t="str">
        <f>MID(Main!AR164,3,1)</f>
        <v/>
      </c>
      <c r="E484" s="20" t="str">
        <f>MID(Main!AR164,4,1)</f>
        <v/>
      </c>
      <c r="F484" s="20" t="str">
        <f>MID(Main!AR164,5,1)</f>
        <v/>
      </c>
      <c r="G484" s="20" t="str">
        <f>MID(Main!AR164,6,1)</f>
        <v/>
      </c>
      <c r="H484" s="20" t="str">
        <f>MID(Main!AR164,7,1)</f>
        <v/>
      </c>
      <c r="I484" s="20" t="str">
        <f>MID(Main!AR164,8,1)</f>
        <v/>
      </c>
      <c r="J484" s="20" t="str">
        <f>MID(Main!AR164,9,1)</f>
        <v/>
      </c>
      <c r="K484" s="20" t="str">
        <f>MID(Main!AR164,10,1)</f>
        <v/>
      </c>
      <c r="L484" s="20" t="str">
        <f>MID(Main!AR164,11,1)</f>
        <v/>
      </c>
      <c r="M484" s="20" t="str">
        <f>MID(Main!AR164,12,1)</f>
        <v/>
      </c>
      <c r="N484" s="20" t="str">
        <f>MID(Main!AR164,13,1)</f>
        <v/>
      </c>
      <c r="O484" s="20" t="str">
        <f>MID(Main!AR164,14,1)</f>
        <v/>
      </c>
      <c r="P484" s="20" t="str">
        <f>MID(Main!AR164,15,1)</f>
        <v/>
      </c>
      <c r="Q484" s="20" t="str">
        <f>MID(Main!AR164,16,1)</f>
        <v/>
      </c>
      <c r="R484" s="20" t="str">
        <f>MID(Main!AR164,17,1)</f>
        <v/>
      </c>
      <c r="S484" s="20" t="str">
        <f>MID(Main!AR164,18,1)</f>
        <v/>
      </c>
      <c r="T484" s="20" t="str">
        <f>MID(Main!AR164,19,1)</f>
        <v/>
      </c>
      <c r="U484" s="20" t="str">
        <f>MID(Main!AR164,20,1)</f>
        <v/>
      </c>
      <c r="V484" s="20" t="str">
        <f>MID(Main!AR164,21,1)</f>
        <v/>
      </c>
      <c r="W484" s="20" t="str">
        <f>MID(Main!AR164,22,1)</f>
        <v/>
      </c>
      <c r="X484" s="20" t="str">
        <f>MID(Main!AR164,23,1)</f>
        <v/>
      </c>
      <c r="Y484" s="20" t="str">
        <f>MID(Main!AR164,24,1)</f>
        <v/>
      </c>
      <c r="Z484" s="20" t="str">
        <f>MID(Main!AR164,25,1)</f>
        <v/>
      </c>
      <c r="AA484" s="20" t="str">
        <f>MID(Main!AR164,26,1)</f>
        <v/>
      </c>
      <c r="AB484" s="20" t="str">
        <f>MID(Main!AR164,27,1)</f>
        <v/>
      </c>
      <c r="AC484" s="20" t="str">
        <f>MID(Main!AR164,28,1)</f>
        <v/>
      </c>
      <c r="AD484" s="20" t="str">
        <f>MID(Main!AR164,29,1)</f>
        <v/>
      </c>
      <c r="AE484" s="20" t="str">
        <f>MID(Main!AR164,30,1)</f>
        <v/>
      </c>
      <c r="AF484" s="20" t="str">
        <f>MID(Main!AR164,31,1)</f>
        <v/>
      </c>
      <c r="AG484" s="20" t="str">
        <f>MID(Main!AR164,32,1)</f>
        <v/>
      </c>
      <c r="AH484" s="20" t="str">
        <f>MID(Main!AR164,33,1)</f>
        <v/>
      </c>
      <c r="AI484" s="20" t="str">
        <f>MID(Main!AR164,34,1)</f>
        <v/>
      </c>
      <c r="AJ484" s="20" t="str">
        <f>MID(Main!AR164,35,1)</f>
        <v/>
      </c>
      <c r="AK484" s="20" t="str">
        <f>MID(Main!AR164,36,1)</f>
        <v/>
      </c>
      <c r="AL484" s="20" t="str">
        <f>MID(Main!AR164,37,1)</f>
        <v/>
      </c>
      <c r="AM484" s="20" t="str">
        <f>MID(Main!AR164,38,1)</f>
        <v/>
      </c>
      <c r="AN484" s="20" t="str">
        <f>MID(Main!AR164,39,1)</f>
        <v/>
      </c>
      <c r="AO484" s="20" t="str">
        <f>MID(Main!AR164,40,1)</f>
        <v/>
      </c>
      <c r="AP484" s="20" t="str">
        <f>MID(Main!AR164,41,1)</f>
        <v/>
      </c>
      <c r="AQ484" s="20" t="str">
        <f>MID(Main!AR164,42,1)</f>
        <v/>
      </c>
      <c r="AR484" s="196"/>
      <c r="AS484" s="196"/>
      <c r="AT484" s="196"/>
      <c r="AU484" s="196"/>
      <c r="AV484" s="196"/>
      <c r="AW484" s="196"/>
      <c r="AX484" s="196"/>
      <c r="AY484" s="196"/>
      <c r="AZ484" s="196"/>
      <c r="BA484" s="196"/>
      <c r="BB484" s="196"/>
      <c r="BC484" s="196"/>
      <c r="BD484" s="196"/>
      <c r="BE484" s="196"/>
      <c r="BF484" s="196"/>
      <c r="BG484" s="196"/>
      <c r="BH484" s="196"/>
      <c r="BI484" s="199"/>
    </row>
    <row r="485" spans="1:61" s="1" customFormat="1" ht="15" hidden="1" customHeight="1">
      <c r="A485" s="200" t="str">
        <f>IF(AR485="","",SUBTOTAL(103,$AR$8:AR485))</f>
        <v/>
      </c>
      <c r="B485" s="18" t="str">
        <f>MID(Main!AP165,1,1)</f>
        <v xml:space="preserve"> </v>
      </c>
      <c r="C485" s="18" t="str">
        <f>MID(Main!AP165,2,1)</f>
        <v/>
      </c>
      <c r="D485" s="18" t="str">
        <f>MID(Main!AP165,3,1)</f>
        <v/>
      </c>
      <c r="E485" s="18" t="str">
        <f>MID(Main!AP165,4,1)</f>
        <v/>
      </c>
      <c r="F485" s="18" t="str">
        <f>MID(Main!AP165,5,1)</f>
        <v/>
      </c>
      <c r="G485" s="18" t="str">
        <f>MID(Main!AP165,6,1)</f>
        <v/>
      </c>
      <c r="H485" s="18" t="str">
        <f>MID(Main!AP165,7,1)</f>
        <v/>
      </c>
      <c r="I485" s="18" t="str">
        <f>MID(Main!AP165,8,1)</f>
        <v/>
      </c>
      <c r="J485" s="18" t="str">
        <f>MID(Main!AP165,9,1)</f>
        <v/>
      </c>
      <c r="K485" s="18" t="str">
        <f>MID(Main!AP165,10,1)</f>
        <v/>
      </c>
      <c r="L485" s="18" t="str">
        <f>MID(Main!AP165,11,1)</f>
        <v/>
      </c>
      <c r="M485" s="18" t="str">
        <f>MID(Main!AP165,12,1)</f>
        <v/>
      </c>
      <c r="N485" s="18" t="str">
        <f>MID(Main!AP165,13,1)</f>
        <v/>
      </c>
      <c r="O485" s="18" t="str">
        <f>MID(Main!AP165,14,1)</f>
        <v/>
      </c>
      <c r="P485" s="18" t="str">
        <f>MID(Main!AP165,15,1)</f>
        <v/>
      </c>
      <c r="Q485" s="18" t="str">
        <f>MID(Main!AP165,16,1)</f>
        <v/>
      </c>
      <c r="R485" s="18" t="str">
        <f>MID(Main!AP165,17,1)</f>
        <v/>
      </c>
      <c r="S485" s="18" t="str">
        <f>MID(Main!AP165,18,1)</f>
        <v/>
      </c>
      <c r="T485" s="18" t="str">
        <f>MID(Main!AP165,19,1)</f>
        <v/>
      </c>
      <c r="U485" s="18" t="str">
        <f>MID(Main!AP165,20,1)</f>
        <v/>
      </c>
      <c r="V485" s="18" t="str">
        <f>MID(Main!AP165,21,1)</f>
        <v/>
      </c>
      <c r="W485" s="18" t="str">
        <f>MID(Main!AP165,22,1)</f>
        <v/>
      </c>
      <c r="X485" s="18" t="str">
        <f>MID(Main!AP165,23,1)</f>
        <v/>
      </c>
      <c r="Y485" s="18" t="str">
        <f>MID(Main!AP165,24,1)</f>
        <v/>
      </c>
      <c r="Z485" s="18" t="str">
        <f>MID(Main!AP165,25,1)</f>
        <v/>
      </c>
      <c r="AA485" s="18" t="str">
        <f>MID(Main!AP165,26,1)</f>
        <v/>
      </c>
      <c r="AB485" s="18" t="str">
        <f>MID(Main!AP165,27,1)</f>
        <v/>
      </c>
      <c r="AC485" s="18" t="str">
        <f>MID(Main!AP165,28,1)</f>
        <v/>
      </c>
      <c r="AD485" s="18" t="str">
        <f>MID(Main!AP165,29,1)</f>
        <v/>
      </c>
      <c r="AE485" s="18" t="str">
        <f>MID(Main!AP165,30,1)</f>
        <v/>
      </c>
      <c r="AF485" s="18" t="str">
        <f>MID(Main!AP165,31,1)</f>
        <v/>
      </c>
      <c r="AG485" s="18" t="str">
        <f>MID(Main!AP165,32,1)</f>
        <v/>
      </c>
      <c r="AH485" s="18" t="str">
        <f>MID(Main!AP165,33,1)</f>
        <v/>
      </c>
      <c r="AI485" s="18" t="str">
        <f>MID(Main!AP165,34,1)</f>
        <v/>
      </c>
      <c r="AJ485" s="18" t="str">
        <f>MID(Main!AP165,35,1)</f>
        <v/>
      </c>
      <c r="AK485" s="18" t="str">
        <f>MID(Main!AP165,36,1)</f>
        <v/>
      </c>
      <c r="AL485" s="18" t="str">
        <f>MID(Main!AP165,37,1)</f>
        <v/>
      </c>
      <c r="AM485" s="18" t="str">
        <f>MID(Main!AP165,38,1)</f>
        <v/>
      </c>
      <c r="AN485" s="18" t="str">
        <f>MID(Main!AP165,39,1)</f>
        <v/>
      </c>
      <c r="AO485" s="18" t="str">
        <f>MID(Main!AP165,40,1)</f>
        <v/>
      </c>
      <c r="AP485" s="18" t="str">
        <f>MID(Main!AP165,41,1)</f>
        <v/>
      </c>
      <c r="AQ485" s="18" t="str">
        <f>MID(Main!AP165,42,1)</f>
        <v/>
      </c>
      <c r="AR485" s="194" t="str">
        <f>IF(Main!W165="","",Main!W165)</f>
        <v/>
      </c>
      <c r="AS485" s="194" t="str">
        <f>IF(Main!X165="","",Main!X165)</f>
        <v/>
      </c>
      <c r="AT485" s="194" t="str">
        <f>IF(Main!Y165="","",Main!Y165)</f>
        <v/>
      </c>
      <c r="AU485" s="194" t="str">
        <f>IF(Main!Z165="","",Main!Z165)</f>
        <v/>
      </c>
      <c r="AV485" s="194" t="str">
        <f>IF(Main!AA165="","",Main!AA165)</f>
        <v/>
      </c>
      <c r="AW485" s="194" t="str">
        <f>IF(Main!AB165="","",Main!AB165)</f>
        <v/>
      </c>
      <c r="AX485" s="194" t="str">
        <f>IF(Main!AC165="","",Main!AC165)</f>
        <v/>
      </c>
      <c r="AY485" s="194" t="str">
        <f>IF(Main!AD165="","",Main!AD165)</f>
        <v/>
      </c>
      <c r="AZ485" s="194" t="str">
        <f>IF(Main!AE165="","",Main!AE165)</f>
        <v/>
      </c>
      <c r="BA485" s="194" t="str">
        <f>IF(Main!AF165="","",Main!AF165)</f>
        <v/>
      </c>
      <c r="BB485" s="194" t="str">
        <f>IF(Main!AG165="","",Main!AG165)</f>
        <v/>
      </c>
      <c r="BC485" s="194" t="str">
        <f>IF(Main!AH165="","",Main!AH165)</f>
        <v/>
      </c>
      <c r="BD485" s="194" t="str">
        <f>IF(Main!AI165="","",Main!AI165)</f>
        <v/>
      </c>
      <c r="BE485" s="194" t="str">
        <f>IF(Main!AJ165="","",Main!AJ165)</f>
        <v/>
      </c>
      <c r="BF485" s="194" t="str">
        <f>IF(Main!AK165="","",Main!AK165)</f>
        <v/>
      </c>
      <c r="BG485" s="194" t="str">
        <f>IF(Main!AL165="","",Main!AL165)</f>
        <v/>
      </c>
      <c r="BH485" s="194" t="str">
        <f>IF(Main!AM165="","",Main!AM165)</f>
        <v/>
      </c>
      <c r="BI485" s="197" t="str">
        <f>IF(Main!AN165="","",Main!AN165)</f>
        <v/>
      </c>
    </row>
    <row r="486" spans="1:61" s="1" customFormat="1" ht="15" hidden="1" customHeight="1">
      <c r="A486" s="201"/>
      <c r="B486" s="19" t="str">
        <f>MID(Main!AQ165,1,1)</f>
        <v>0</v>
      </c>
      <c r="C486" s="19" t="str">
        <f>MID(Main!AQ165,2,1)</f>
        <v xml:space="preserve"> </v>
      </c>
      <c r="D486" s="19" t="str">
        <f>MID(Main!AQ165,3,1)</f>
        <v/>
      </c>
      <c r="E486" s="19" t="str">
        <f>MID(Main!AQ165,4,1)</f>
        <v/>
      </c>
      <c r="F486" s="19" t="str">
        <f>MID(Main!AQ165,5,1)</f>
        <v/>
      </c>
      <c r="G486" s="19" t="str">
        <f>MID(Main!AQ165,6,1)</f>
        <v/>
      </c>
      <c r="H486" s="19" t="str">
        <f>MID(Main!AQ165,7,1)</f>
        <v/>
      </c>
      <c r="I486" s="19" t="str">
        <f>MID(Main!AQ165,8,1)</f>
        <v/>
      </c>
      <c r="J486" s="19" t="str">
        <f>MID(Main!AQ165,9,1)</f>
        <v/>
      </c>
      <c r="K486" s="19" t="str">
        <f>MID(Main!AQ165,10,1)</f>
        <v/>
      </c>
      <c r="L486" s="19" t="str">
        <f>MID(Main!AQ165,11,1)</f>
        <v/>
      </c>
      <c r="M486" s="19" t="str">
        <f>MID(Main!AQ165,12,1)</f>
        <v/>
      </c>
      <c r="N486" s="19" t="str">
        <f>MID(Main!AQ165,13,1)</f>
        <v/>
      </c>
      <c r="O486" s="19" t="str">
        <f>MID(Main!AQ165,14,1)</f>
        <v/>
      </c>
      <c r="P486" s="19" t="str">
        <f>MID(Main!AQ165,15,1)</f>
        <v/>
      </c>
      <c r="Q486" s="19" t="str">
        <f>MID(Main!AQ165,16,1)</f>
        <v/>
      </c>
      <c r="R486" s="19" t="str">
        <f>MID(Main!AQ165,17,1)</f>
        <v/>
      </c>
      <c r="S486" s="19" t="str">
        <f>MID(Main!AQ165,18,1)</f>
        <v/>
      </c>
      <c r="T486" s="19" t="str">
        <f>MID(Main!AQ165,19,1)</f>
        <v/>
      </c>
      <c r="U486" s="19" t="str">
        <f>MID(Main!AQ165,20,1)</f>
        <v/>
      </c>
      <c r="V486" s="19" t="str">
        <f>MID(Main!AQ165,21,1)</f>
        <v/>
      </c>
      <c r="W486" s="19" t="str">
        <f>MID(Main!AQ165,22,1)</f>
        <v/>
      </c>
      <c r="X486" s="19" t="str">
        <f>MID(Main!AQ165,23,1)</f>
        <v/>
      </c>
      <c r="Y486" s="19" t="str">
        <f>MID(Main!AQ165,24,1)</f>
        <v/>
      </c>
      <c r="Z486" s="19" t="str">
        <f>MID(Main!AQ165,25,1)</f>
        <v/>
      </c>
      <c r="AA486" s="19" t="str">
        <f>MID(Main!AQ165,26,1)</f>
        <v/>
      </c>
      <c r="AB486" s="19" t="str">
        <f>MID(Main!AQ165,27,1)</f>
        <v/>
      </c>
      <c r="AC486" s="19" t="str">
        <f>MID(Main!AQ165,28,1)</f>
        <v/>
      </c>
      <c r="AD486" s="19" t="str">
        <f>MID(Main!AQ165,29,1)</f>
        <v/>
      </c>
      <c r="AE486" s="19" t="str">
        <f>MID(Main!AQ165,30,1)</f>
        <v/>
      </c>
      <c r="AF486" s="19" t="str">
        <f>MID(Main!AQ165,31,1)</f>
        <v/>
      </c>
      <c r="AG486" s="19" t="str">
        <f>MID(Main!AQ165,32,1)</f>
        <v/>
      </c>
      <c r="AH486" s="19" t="str">
        <f>MID(Main!AQ165,33,1)</f>
        <v/>
      </c>
      <c r="AI486" s="19" t="str">
        <f>MID(Main!AQ165,34,1)</f>
        <v/>
      </c>
      <c r="AJ486" s="19" t="str">
        <f>MID(Main!AQ165,35,1)</f>
        <v/>
      </c>
      <c r="AK486" s="19" t="str">
        <f>MID(Main!AQ165,36,1)</f>
        <v/>
      </c>
      <c r="AL486" s="19" t="str">
        <f>MID(Main!AQ165,37,1)</f>
        <v/>
      </c>
      <c r="AM486" s="19" t="str">
        <f>MID(Main!AQ165,38,1)</f>
        <v/>
      </c>
      <c r="AN486" s="19" t="str">
        <f>MID(Main!AQ165,39,1)</f>
        <v/>
      </c>
      <c r="AO486" s="19" t="str">
        <f>MID(Main!AQ165,40,1)</f>
        <v/>
      </c>
      <c r="AP486" s="19" t="str">
        <f>MID(Main!AQ165,41,1)</f>
        <v/>
      </c>
      <c r="AQ486" s="19" t="str">
        <f>MID(Main!AQ165,42,1)</f>
        <v/>
      </c>
      <c r="AR486" s="195"/>
      <c r="AS486" s="195"/>
      <c r="AT486" s="195"/>
      <c r="AU486" s="195"/>
      <c r="AV486" s="195"/>
      <c r="AW486" s="195"/>
      <c r="AX486" s="195"/>
      <c r="AY486" s="195"/>
      <c r="AZ486" s="195"/>
      <c r="BA486" s="195"/>
      <c r="BB486" s="195"/>
      <c r="BC486" s="195"/>
      <c r="BD486" s="195"/>
      <c r="BE486" s="195"/>
      <c r="BF486" s="195"/>
      <c r="BG486" s="195"/>
      <c r="BH486" s="195"/>
      <c r="BI486" s="198"/>
    </row>
    <row r="487" spans="1:61" s="1" customFormat="1" ht="15" hidden="1" customHeight="1">
      <c r="A487" s="202"/>
      <c r="B487" s="20" t="str">
        <f>MID(Main!AR165,1,1)</f>
        <v>0</v>
      </c>
      <c r="C487" s="20" t="str">
        <f>MID(Main!AR165,2,1)</f>
        <v xml:space="preserve"> </v>
      </c>
      <c r="D487" s="20" t="str">
        <f>MID(Main!AR165,3,1)</f>
        <v/>
      </c>
      <c r="E487" s="20" t="str">
        <f>MID(Main!AR165,4,1)</f>
        <v/>
      </c>
      <c r="F487" s="20" t="str">
        <f>MID(Main!AR165,5,1)</f>
        <v/>
      </c>
      <c r="G487" s="20" t="str">
        <f>MID(Main!AR165,6,1)</f>
        <v/>
      </c>
      <c r="H487" s="20" t="str">
        <f>MID(Main!AR165,7,1)</f>
        <v/>
      </c>
      <c r="I487" s="20" t="str">
        <f>MID(Main!AR165,8,1)</f>
        <v/>
      </c>
      <c r="J487" s="20" t="str">
        <f>MID(Main!AR165,9,1)</f>
        <v/>
      </c>
      <c r="K487" s="20" t="str">
        <f>MID(Main!AR165,10,1)</f>
        <v/>
      </c>
      <c r="L487" s="20" t="str">
        <f>MID(Main!AR165,11,1)</f>
        <v/>
      </c>
      <c r="M487" s="20" t="str">
        <f>MID(Main!AR165,12,1)</f>
        <v/>
      </c>
      <c r="N487" s="20" t="str">
        <f>MID(Main!AR165,13,1)</f>
        <v/>
      </c>
      <c r="O487" s="20" t="str">
        <f>MID(Main!AR165,14,1)</f>
        <v/>
      </c>
      <c r="P487" s="20" t="str">
        <f>MID(Main!AR165,15,1)</f>
        <v/>
      </c>
      <c r="Q487" s="20" t="str">
        <f>MID(Main!AR165,16,1)</f>
        <v/>
      </c>
      <c r="R487" s="20" t="str">
        <f>MID(Main!AR165,17,1)</f>
        <v/>
      </c>
      <c r="S487" s="20" t="str">
        <f>MID(Main!AR165,18,1)</f>
        <v/>
      </c>
      <c r="T487" s="20" t="str">
        <f>MID(Main!AR165,19,1)</f>
        <v/>
      </c>
      <c r="U487" s="20" t="str">
        <f>MID(Main!AR165,20,1)</f>
        <v/>
      </c>
      <c r="V487" s="20" t="str">
        <f>MID(Main!AR165,21,1)</f>
        <v/>
      </c>
      <c r="W487" s="20" t="str">
        <f>MID(Main!AR165,22,1)</f>
        <v/>
      </c>
      <c r="X487" s="20" t="str">
        <f>MID(Main!AR165,23,1)</f>
        <v/>
      </c>
      <c r="Y487" s="20" t="str">
        <f>MID(Main!AR165,24,1)</f>
        <v/>
      </c>
      <c r="Z487" s="20" t="str">
        <f>MID(Main!AR165,25,1)</f>
        <v/>
      </c>
      <c r="AA487" s="20" t="str">
        <f>MID(Main!AR165,26,1)</f>
        <v/>
      </c>
      <c r="AB487" s="20" t="str">
        <f>MID(Main!AR165,27,1)</f>
        <v/>
      </c>
      <c r="AC487" s="20" t="str">
        <f>MID(Main!AR165,28,1)</f>
        <v/>
      </c>
      <c r="AD487" s="20" t="str">
        <f>MID(Main!AR165,29,1)</f>
        <v/>
      </c>
      <c r="AE487" s="20" t="str">
        <f>MID(Main!AR165,30,1)</f>
        <v/>
      </c>
      <c r="AF487" s="20" t="str">
        <f>MID(Main!AR165,31,1)</f>
        <v/>
      </c>
      <c r="AG487" s="20" t="str">
        <f>MID(Main!AR165,32,1)</f>
        <v/>
      </c>
      <c r="AH487" s="20" t="str">
        <f>MID(Main!AR165,33,1)</f>
        <v/>
      </c>
      <c r="AI487" s="20" t="str">
        <f>MID(Main!AR165,34,1)</f>
        <v/>
      </c>
      <c r="AJ487" s="20" t="str">
        <f>MID(Main!AR165,35,1)</f>
        <v/>
      </c>
      <c r="AK487" s="20" t="str">
        <f>MID(Main!AR165,36,1)</f>
        <v/>
      </c>
      <c r="AL487" s="20" t="str">
        <f>MID(Main!AR165,37,1)</f>
        <v/>
      </c>
      <c r="AM487" s="20" t="str">
        <f>MID(Main!AR165,38,1)</f>
        <v/>
      </c>
      <c r="AN487" s="20" t="str">
        <f>MID(Main!AR165,39,1)</f>
        <v/>
      </c>
      <c r="AO487" s="20" t="str">
        <f>MID(Main!AR165,40,1)</f>
        <v/>
      </c>
      <c r="AP487" s="20" t="str">
        <f>MID(Main!AR165,41,1)</f>
        <v/>
      </c>
      <c r="AQ487" s="20" t="str">
        <f>MID(Main!AR165,42,1)</f>
        <v/>
      </c>
      <c r="AR487" s="196"/>
      <c r="AS487" s="196"/>
      <c r="AT487" s="196"/>
      <c r="AU487" s="196"/>
      <c r="AV487" s="196"/>
      <c r="AW487" s="196"/>
      <c r="AX487" s="196"/>
      <c r="AY487" s="196"/>
      <c r="AZ487" s="196"/>
      <c r="BA487" s="196"/>
      <c r="BB487" s="196"/>
      <c r="BC487" s="196"/>
      <c r="BD487" s="196"/>
      <c r="BE487" s="196"/>
      <c r="BF487" s="196"/>
      <c r="BG487" s="196"/>
      <c r="BH487" s="196"/>
      <c r="BI487" s="199"/>
    </row>
    <row r="488" spans="1:61" s="1" customFormat="1" ht="15" hidden="1" customHeight="1">
      <c r="A488" s="200" t="str">
        <f>IF(AR488="","",SUBTOTAL(103,$AR$8:AR488))</f>
        <v/>
      </c>
      <c r="B488" s="18" t="str">
        <f>MID(Main!AP166,1,1)</f>
        <v xml:space="preserve"> </v>
      </c>
      <c r="C488" s="18" t="str">
        <f>MID(Main!AP166,2,1)</f>
        <v/>
      </c>
      <c r="D488" s="18" t="str">
        <f>MID(Main!AP166,3,1)</f>
        <v/>
      </c>
      <c r="E488" s="18" t="str">
        <f>MID(Main!AP166,4,1)</f>
        <v/>
      </c>
      <c r="F488" s="18" t="str">
        <f>MID(Main!AP166,5,1)</f>
        <v/>
      </c>
      <c r="G488" s="18" t="str">
        <f>MID(Main!AP166,6,1)</f>
        <v/>
      </c>
      <c r="H488" s="18" t="str">
        <f>MID(Main!AP166,7,1)</f>
        <v/>
      </c>
      <c r="I488" s="18" t="str">
        <f>MID(Main!AP166,8,1)</f>
        <v/>
      </c>
      <c r="J488" s="18" t="str">
        <f>MID(Main!AP166,9,1)</f>
        <v/>
      </c>
      <c r="K488" s="18" t="str">
        <f>MID(Main!AP166,10,1)</f>
        <v/>
      </c>
      <c r="L488" s="18" t="str">
        <f>MID(Main!AP166,11,1)</f>
        <v/>
      </c>
      <c r="M488" s="18" t="str">
        <f>MID(Main!AP166,12,1)</f>
        <v/>
      </c>
      <c r="N488" s="18" t="str">
        <f>MID(Main!AP166,13,1)</f>
        <v/>
      </c>
      <c r="O488" s="18" t="str">
        <f>MID(Main!AP166,14,1)</f>
        <v/>
      </c>
      <c r="P488" s="18" t="str">
        <f>MID(Main!AP166,15,1)</f>
        <v/>
      </c>
      <c r="Q488" s="18" t="str">
        <f>MID(Main!AP166,16,1)</f>
        <v/>
      </c>
      <c r="R488" s="18" t="str">
        <f>MID(Main!AP166,17,1)</f>
        <v/>
      </c>
      <c r="S488" s="18" t="str">
        <f>MID(Main!AP166,18,1)</f>
        <v/>
      </c>
      <c r="T488" s="18" t="str">
        <f>MID(Main!AP166,19,1)</f>
        <v/>
      </c>
      <c r="U488" s="18" t="str">
        <f>MID(Main!AP166,20,1)</f>
        <v/>
      </c>
      <c r="V488" s="18" t="str">
        <f>MID(Main!AP166,21,1)</f>
        <v/>
      </c>
      <c r="W488" s="18" t="str">
        <f>MID(Main!AP166,22,1)</f>
        <v/>
      </c>
      <c r="X488" s="18" t="str">
        <f>MID(Main!AP166,23,1)</f>
        <v/>
      </c>
      <c r="Y488" s="18" t="str">
        <f>MID(Main!AP166,24,1)</f>
        <v/>
      </c>
      <c r="Z488" s="18" t="str">
        <f>MID(Main!AP166,25,1)</f>
        <v/>
      </c>
      <c r="AA488" s="18" t="str">
        <f>MID(Main!AP166,26,1)</f>
        <v/>
      </c>
      <c r="AB488" s="18" t="str">
        <f>MID(Main!AP166,27,1)</f>
        <v/>
      </c>
      <c r="AC488" s="18" t="str">
        <f>MID(Main!AP166,28,1)</f>
        <v/>
      </c>
      <c r="AD488" s="18" t="str">
        <f>MID(Main!AP166,29,1)</f>
        <v/>
      </c>
      <c r="AE488" s="18" t="str">
        <f>MID(Main!AP166,30,1)</f>
        <v/>
      </c>
      <c r="AF488" s="18" t="str">
        <f>MID(Main!AP166,31,1)</f>
        <v/>
      </c>
      <c r="AG488" s="18" t="str">
        <f>MID(Main!AP166,32,1)</f>
        <v/>
      </c>
      <c r="AH488" s="18" t="str">
        <f>MID(Main!AP166,33,1)</f>
        <v/>
      </c>
      <c r="AI488" s="18" t="str">
        <f>MID(Main!AP166,34,1)</f>
        <v/>
      </c>
      <c r="AJ488" s="18" t="str">
        <f>MID(Main!AP166,35,1)</f>
        <v/>
      </c>
      <c r="AK488" s="18" t="str">
        <f>MID(Main!AP166,36,1)</f>
        <v/>
      </c>
      <c r="AL488" s="18" t="str">
        <f>MID(Main!AP166,37,1)</f>
        <v/>
      </c>
      <c r="AM488" s="18" t="str">
        <f>MID(Main!AP166,38,1)</f>
        <v/>
      </c>
      <c r="AN488" s="18" t="str">
        <f>MID(Main!AP166,39,1)</f>
        <v/>
      </c>
      <c r="AO488" s="18" t="str">
        <f>MID(Main!AP166,40,1)</f>
        <v/>
      </c>
      <c r="AP488" s="18" t="str">
        <f>MID(Main!AP166,41,1)</f>
        <v/>
      </c>
      <c r="AQ488" s="18" t="str">
        <f>MID(Main!AP166,42,1)</f>
        <v/>
      </c>
      <c r="AR488" s="194" t="str">
        <f>IF(Main!W166="","",Main!W166)</f>
        <v/>
      </c>
      <c r="AS488" s="194" t="str">
        <f>IF(Main!X166="","",Main!X166)</f>
        <v/>
      </c>
      <c r="AT488" s="194" t="str">
        <f>IF(Main!Y166="","",Main!Y166)</f>
        <v/>
      </c>
      <c r="AU488" s="194" t="str">
        <f>IF(Main!Z166="","",Main!Z166)</f>
        <v/>
      </c>
      <c r="AV488" s="194" t="str">
        <f>IF(Main!AA166="","",Main!AA166)</f>
        <v/>
      </c>
      <c r="AW488" s="194" t="str">
        <f>IF(Main!AB166="","",Main!AB166)</f>
        <v/>
      </c>
      <c r="AX488" s="194" t="str">
        <f>IF(Main!AC166="","",Main!AC166)</f>
        <v/>
      </c>
      <c r="AY488" s="194" t="str">
        <f>IF(Main!AD166="","",Main!AD166)</f>
        <v/>
      </c>
      <c r="AZ488" s="194" t="str">
        <f>IF(Main!AE166="","",Main!AE166)</f>
        <v/>
      </c>
      <c r="BA488" s="194" t="str">
        <f>IF(Main!AF166="","",Main!AF166)</f>
        <v/>
      </c>
      <c r="BB488" s="194" t="str">
        <f>IF(Main!AG166="","",Main!AG166)</f>
        <v/>
      </c>
      <c r="BC488" s="194" t="str">
        <f>IF(Main!AH166="","",Main!AH166)</f>
        <v/>
      </c>
      <c r="BD488" s="194" t="str">
        <f>IF(Main!AI166="","",Main!AI166)</f>
        <v/>
      </c>
      <c r="BE488" s="194" t="str">
        <f>IF(Main!AJ166="","",Main!AJ166)</f>
        <v/>
      </c>
      <c r="BF488" s="194" t="str">
        <f>IF(Main!AK166="","",Main!AK166)</f>
        <v/>
      </c>
      <c r="BG488" s="194" t="str">
        <f>IF(Main!AL166="","",Main!AL166)</f>
        <v/>
      </c>
      <c r="BH488" s="194" t="str">
        <f>IF(Main!AM166="","",Main!AM166)</f>
        <v/>
      </c>
      <c r="BI488" s="197" t="str">
        <f>IF(Main!AN166="","",Main!AN166)</f>
        <v/>
      </c>
    </row>
    <row r="489" spans="1:61" s="1" customFormat="1" ht="15" hidden="1" customHeight="1">
      <c r="A489" s="201"/>
      <c r="B489" s="19" t="str">
        <f>MID(Main!AQ166,1,1)</f>
        <v>0</v>
      </c>
      <c r="C489" s="19" t="str">
        <f>MID(Main!AQ166,2,1)</f>
        <v xml:space="preserve"> </v>
      </c>
      <c r="D489" s="19" t="str">
        <f>MID(Main!AQ166,3,1)</f>
        <v/>
      </c>
      <c r="E489" s="19" t="str">
        <f>MID(Main!AQ166,4,1)</f>
        <v/>
      </c>
      <c r="F489" s="19" t="str">
        <f>MID(Main!AQ166,5,1)</f>
        <v/>
      </c>
      <c r="G489" s="19" t="str">
        <f>MID(Main!AQ166,6,1)</f>
        <v/>
      </c>
      <c r="H489" s="19" t="str">
        <f>MID(Main!AQ166,7,1)</f>
        <v/>
      </c>
      <c r="I489" s="19" t="str">
        <f>MID(Main!AQ166,8,1)</f>
        <v/>
      </c>
      <c r="J489" s="19" t="str">
        <f>MID(Main!AQ166,9,1)</f>
        <v/>
      </c>
      <c r="K489" s="19" t="str">
        <f>MID(Main!AQ166,10,1)</f>
        <v/>
      </c>
      <c r="L489" s="19" t="str">
        <f>MID(Main!AQ166,11,1)</f>
        <v/>
      </c>
      <c r="M489" s="19" t="str">
        <f>MID(Main!AQ166,12,1)</f>
        <v/>
      </c>
      <c r="N489" s="19" t="str">
        <f>MID(Main!AQ166,13,1)</f>
        <v/>
      </c>
      <c r="O489" s="19" t="str">
        <f>MID(Main!AQ166,14,1)</f>
        <v/>
      </c>
      <c r="P489" s="19" t="str">
        <f>MID(Main!AQ166,15,1)</f>
        <v/>
      </c>
      <c r="Q489" s="19" t="str">
        <f>MID(Main!AQ166,16,1)</f>
        <v/>
      </c>
      <c r="R489" s="19" t="str">
        <f>MID(Main!AQ166,17,1)</f>
        <v/>
      </c>
      <c r="S489" s="19" t="str">
        <f>MID(Main!AQ166,18,1)</f>
        <v/>
      </c>
      <c r="T489" s="19" t="str">
        <f>MID(Main!AQ166,19,1)</f>
        <v/>
      </c>
      <c r="U489" s="19" t="str">
        <f>MID(Main!AQ166,20,1)</f>
        <v/>
      </c>
      <c r="V489" s="19" t="str">
        <f>MID(Main!AQ166,21,1)</f>
        <v/>
      </c>
      <c r="W489" s="19" t="str">
        <f>MID(Main!AQ166,22,1)</f>
        <v/>
      </c>
      <c r="X489" s="19" t="str">
        <f>MID(Main!AQ166,23,1)</f>
        <v/>
      </c>
      <c r="Y489" s="19" t="str">
        <f>MID(Main!AQ166,24,1)</f>
        <v/>
      </c>
      <c r="Z489" s="19" t="str">
        <f>MID(Main!AQ166,25,1)</f>
        <v/>
      </c>
      <c r="AA489" s="19" t="str">
        <f>MID(Main!AQ166,26,1)</f>
        <v/>
      </c>
      <c r="AB489" s="19" t="str">
        <f>MID(Main!AQ166,27,1)</f>
        <v/>
      </c>
      <c r="AC489" s="19" t="str">
        <f>MID(Main!AQ166,28,1)</f>
        <v/>
      </c>
      <c r="AD489" s="19" t="str">
        <f>MID(Main!AQ166,29,1)</f>
        <v/>
      </c>
      <c r="AE489" s="19" t="str">
        <f>MID(Main!AQ166,30,1)</f>
        <v/>
      </c>
      <c r="AF489" s="19" t="str">
        <f>MID(Main!AQ166,31,1)</f>
        <v/>
      </c>
      <c r="AG489" s="19" t="str">
        <f>MID(Main!AQ166,32,1)</f>
        <v/>
      </c>
      <c r="AH489" s="19" t="str">
        <f>MID(Main!AQ166,33,1)</f>
        <v/>
      </c>
      <c r="AI489" s="19" t="str">
        <f>MID(Main!AQ166,34,1)</f>
        <v/>
      </c>
      <c r="AJ489" s="19" t="str">
        <f>MID(Main!AQ166,35,1)</f>
        <v/>
      </c>
      <c r="AK489" s="19" t="str">
        <f>MID(Main!AQ166,36,1)</f>
        <v/>
      </c>
      <c r="AL489" s="19" t="str">
        <f>MID(Main!AQ166,37,1)</f>
        <v/>
      </c>
      <c r="AM489" s="19" t="str">
        <f>MID(Main!AQ166,38,1)</f>
        <v/>
      </c>
      <c r="AN489" s="19" t="str">
        <f>MID(Main!AQ166,39,1)</f>
        <v/>
      </c>
      <c r="AO489" s="19" t="str">
        <f>MID(Main!AQ166,40,1)</f>
        <v/>
      </c>
      <c r="AP489" s="19" t="str">
        <f>MID(Main!AQ166,41,1)</f>
        <v/>
      </c>
      <c r="AQ489" s="19" t="str">
        <f>MID(Main!AQ166,42,1)</f>
        <v/>
      </c>
      <c r="AR489" s="195"/>
      <c r="AS489" s="195"/>
      <c r="AT489" s="195"/>
      <c r="AU489" s="195"/>
      <c r="AV489" s="195"/>
      <c r="AW489" s="195"/>
      <c r="AX489" s="195"/>
      <c r="AY489" s="195"/>
      <c r="AZ489" s="195"/>
      <c r="BA489" s="195"/>
      <c r="BB489" s="195"/>
      <c r="BC489" s="195"/>
      <c r="BD489" s="195"/>
      <c r="BE489" s="195"/>
      <c r="BF489" s="195"/>
      <c r="BG489" s="195"/>
      <c r="BH489" s="195"/>
      <c r="BI489" s="198"/>
    </row>
    <row r="490" spans="1:61" s="1" customFormat="1" ht="15" hidden="1" customHeight="1">
      <c r="A490" s="202"/>
      <c r="B490" s="20" t="str">
        <f>MID(Main!AR166,1,1)</f>
        <v>0</v>
      </c>
      <c r="C490" s="20" t="str">
        <f>MID(Main!AR166,2,1)</f>
        <v xml:space="preserve"> </v>
      </c>
      <c r="D490" s="20" t="str">
        <f>MID(Main!AR166,3,1)</f>
        <v/>
      </c>
      <c r="E490" s="20" t="str">
        <f>MID(Main!AR166,4,1)</f>
        <v/>
      </c>
      <c r="F490" s="20" t="str">
        <f>MID(Main!AR166,5,1)</f>
        <v/>
      </c>
      <c r="G490" s="20" t="str">
        <f>MID(Main!AR166,6,1)</f>
        <v/>
      </c>
      <c r="H490" s="20" t="str">
        <f>MID(Main!AR166,7,1)</f>
        <v/>
      </c>
      <c r="I490" s="20" t="str">
        <f>MID(Main!AR166,8,1)</f>
        <v/>
      </c>
      <c r="J490" s="20" t="str">
        <f>MID(Main!AR166,9,1)</f>
        <v/>
      </c>
      <c r="K490" s="20" t="str">
        <f>MID(Main!AR166,10,1)</f>
        <v/>
      </c>
      <c r="L490" s="20" t="str">
        <f>MID(Main!AR166,11,1)</f>
        <v/>
      </c>
      <c r="M490" s="20" t="str">
        <f>MID(Main!AR166,12,1)</f>
        <v/>
      </c>
      <c r="N490" s="20" t="str">
        <f>MID(Main!AR166,13,1)</f>
        <v/>
      </c>
      <c r="O490" s="20" t="str">
        <f>MID(Main!AR166,14,1)</f>
        <v/>
      </c>
      <c r="P490" s="20" t="str">
        <f>MID(Main!AR166,15,1)</f>
        <v/>
      </c>
      <c r="Q490" s="20" t="str">
        <f>MID(Main!AR166,16,1)</f>
        <v/>
      </c>
      <c r="R490" s="20" t="str">
        <f>MID(Main!AR166,17,1)</f>
        <v/>
      </c>
      <c r="S490" s="20" t="str">
        <f>MID(Main!AR166,18,1)</f>
        <v/>
      </c>
      <c r="T490" s="20" t="str">
        <f>MID(Main!AR166,19,1)</f>
        <v/>
      </c>
      <c r="U490" s="20" t="str">
        <f>MID(Main!AR166,20,1)</f>
        <v/>
      </c>
      <c r="V490" s="20" t="str">
        <f>MID(Main!AR166,21,1)</f>
        <v/>
      </c>
      <c r="W490" s="20" t="str">
        <f>MID(Main!AR166,22,1)</f>
        <v/>
      </c>
      <c r="X490" s="20" t="str">
        <f>MID(Main!AR166,23,1)</f>
        <v/>
      </c>
      <c r="Y490" s="20" t="str">
        <f>MID(Main!AR166,24,1)</f>
        <v/>
      </c>
      <c r="Z490" s="20" t="str">
        <f>MID(Main!AR166,25,1)</f>
        <v/>
      </c>
      <c r="AA490" s="20" t="str">
        <f>MID(Main!AR166,26,1)</f>
        <v/>
      </c>
      <c r="AB490" s="20" t="str">
        <f>MID(Main!AR166,27,1)</f>
        <v/>
      </c>
      <c r="AC490" s="20" t="str">
        <f>MID(Main!AR166,28,1)</f>
        <v/>
      </c>
      <c r="AD490" s="20" t="str">
        <f>MID(Main!AR166,29,1)</f>
        <v/>
      </c>
      <c r="AE490" s="20" t="str">
        <f>MID(Main!AR166,30,1)</f>
        <v/>
      </c>
      <c r="AF490" s="20" t="str">
        <f>MID(Main!AR166,31,1)</f>
        <v/>
      </c>
      <c r="AG490" s="20" t="str">
        <f>MID(Main!AR166,32,1)</f>
        <v/>
      </c>
      <c r="AH490" s="20" t="str">
        <f>MID(Main!AR166,33,1)</f>
        <v/>
      </c>
      <c r="AI490" s="20" t="str">
        <f>MID(Main!AR166,34,1)</f>
        <v/>
      </c>
      <c r="AJ490" s="20" t="str">
        <f>MID(Main!AR166,35,1)</f>
        <v/>
      </c>
      <c r="AK490" s="20" t="str">
        <f>MID(Main!AR166,36,1)</f>
        <v/>
      </c>
      <c r="AL490" s="20" t="str">
        <f>MID(Main!AR166,37,1)</f>
        <v/>
      </c>
      <c r="AM490" s="20" t="str">
        <f>MID(Main!AR166,38,1)</f>
        <v/>
      </c>
      <c r="AN490" s="20" t="str">
        <f>MID(Main!AR166,39,1)</f>
        <v/>
      </c>
      <c r="AO490" s="20" t="str">
        <f>MID(Main!AR166,40,1)</f>
        <v/>
      </c>
      <c r="AP490" s="20" t="str">
        <f>MID(Main!AR166,41,1)</f>
        <v/>
      </c>
      <c r="AQ490" s="20" t="str">
        <f>MID(Main!AR166,42,1)</f>
        <v/>
      </c>
      <c r="AR490" s="196"/>
      <c r="AS490" s="196"/>
      <c r="AT490" s="196"/>
      <c r="AU490" s="196"/>
      <c r="AV490" s="196"/>
      <c r="AW490" s="196"/>
      <c r="AX490" s="196"/>
      <c r="AY490" s="196"/>
      <c r="AZ490" s="196"/>
      <c r="BA490" s="196"/>
      <c r="BB490" s="196"/>
      <c r="BC490" s="196"/>
      <c r="BD490" s="196"/>
      <c r="BE490" s="196"/>
      <c r="BF490" s="196"/>
      <c r="BG490" s="196"/>
      <c r="BH490" s="196"/>
      <c r="BI490" s="199"/>
    </row>
    <row r="491" spans="1:61" s="1" customFormat="1" ht="15" hidden="1" customHeight="1">
      <c r="A491" s="200" t="str">
        <f>IF(AR491="","",SUBTOTAL(103,$AR$8:AR491))</f>
        <v/>
      </c>
      <c r="B491" s="18" t="str">
        <f>MID(Main!AP167,1,1)</f>
        <v xml:space="preserve"> </v>
      </c>
      <c r="C491" s="18" t="str">
        <f>MID(Main!AP167,2,1)</f>
        <v/>
      </c>
      <c r="D491" s="18" t="str">
        <f>MID(Main!AP167,3,1)</f>
        <v/>
      </c>
      <c r="E491" s="18" t="str">
        <f>MID(Main!AP167,4,1)</f>
        <v/>
      </c>
      <c r="F491" s="18" t="str">
        <f>MID(Main!AP167,5,1)</f>
        <v/>
      </c>
      <c r="G491" s="18" t="str">
        <f>MID(Main!AP167,6,1)</f>
        <v/>
      </c>
      <c r="H491" s="18" t="str">
        <f>MID(Main!AP167,7,1)</f>
        <v/>
      </c>
      <c r="I491" s="18" t="str">
        <f>MID(Main!AP167,8,1)</f>
        <v/>
      </c>
      <c r="J491" s="18" t="str">
        <f>MID(Main!AP167,9,1)</f>
        <v/>
      </c>
      <c r="K491" s="18" t="str">
        <f>MID(Main!AP167,10,1)</f>
        <v/>
      </c>
      <c r="L491" s="18" t="str">
        <f>MID(Main!AP167,11,1)</f>
        <v/>
      </c>
      <c r="M491" s="18" t="str">
        <f>MID(Main!AP167,12,1)</f>
        <v/>
      </c>
      <c r="N491" s="18" t="str">
        <f>MID(Main!AP167,13,1)</f>
        <v/>
      </c>
      <c r="O491" s="18" t="str">
        <f>MID(Main!AP167,14,1)</f>
        <v/>
      </c>
      <c r="P491" s="18" t="str">
        <f>MID(Main!AP167,15,1)</f>
        <v/>
      </c>
      <c r="Q491" s="18" t="str">
        <f>MID(Main!AP167,16,1)</f>
        <v/>
      </c>
      <c r="R491" s="18" t="str">
        <f>MID(Main!AP167,17,1)</f>
        <v/>
      </c>
      <c r="S491" s="18" t="str">
        <f>MID(Main!AP167,18,1)</f>
        <v/>
      </c>
      <c r="T491" s="18" t="str">
        <f>MID(Main!AP167,19,1)</f>
        <v/>
      </c>
      <c r="U491" s="18" t="str">
        <f>MID(Main!AP167,20,1)</f>
        <v/>
      </c>
      <c r="V491" s="18" t="str">
        <f>MID(Main!AP167,21,1)</f>
        <v/>
      </c>
      <c r="W491" s="18" t="str">
        <f>MID(Main!AP167,22,1)</f>
        <v/>
      </c>
      <c r="X491" s="18" t="str">
        <f>MID(Main!AP167,23,1)</f>
        <v/>
      </c>
      <c r="Y491" s="18" t="str">
        <f>MID(Main!AP167,24,1)</f>
        <v/>
      </c>
      <c r="Z491" s="18" t="str">
        <f>MID(Main!AP167,25,1)</f>
        <v/>
      </c>
      <c r="AA491" s="18" t="str">
        <f>MID(Main!AP167,26,1)</f>
        <v/>
      </c>
      <c r="AB491" s="18" t="str">
        <f>MID(Main!AP167,27,1)</f>
        <v/>
      </c>
      <c r="AC491" s="18" t="str">
        <f>MID(Main!AP167,28,1)</f>
        <v/>
      </c>
      <c r="AD491" s="18" t="str">
        <f>MID(Main!AP167,29,1)</f>
        <v/>
      </c>
      <c r="AE491" s="18" t="str">
        <f>MID(Main!AP167,30,1)</f>
        <v/>
      </c>
      <c r="AF491" s="18" t="str">
        <f>MID(Main!AP167,31,1)</f>
        <v/>
      </c>
      <c r="AG491" s="18" t="str">
        <f>MID(Main!AP167,32,1)</f>
        <v/>
      </c>
      <c r="AH491" s="18" t="str">
        <f>MID(Main!AP167,33,1)</f>
        <v/>
      </c>
      <c r="AI491" s="18" t="str">
        <f>MID(Main!AP167,34,1)</f>
        <v/>
      </c>
      <c r="AJ491" s="18" t="str">
        <f>MID(Main!AP167,35,1)</f>
        <v/>
      </c>
      <c r="AK491" s="18" t="str">
        <f>MID(Main!AP167,36,1)</f>
        <v/>
      </c>
      <c r="AL491" s="18" t="str">
        <f>MID(Main!AP167,37,1)</f>
        <v/>
      </c>
      <c r="AM491" s="18" t="str">
        <f>MID(Main!AP167,38,1)</f>
        <v/>
      </c>
      <c r="AN491" s="18" t="str">
        <f>MID(Main!AP167,39,1)</f>
        <v/>
      </c>
      <c r="AO491" s="18" t="str">
        <f>MID(Main!AP167,40,1)</f>
        <v/>
      </c>
      <c r="AP491" s="18" t="str">
        <f>MID(Main!AP167,41,1)</f>
        <v/>
      </c>
      <c r="AQ491" s="18" t="str">
        <f>MID(Main!AP167,42,1)</f>
        <v/>
      </c>
      <c r="AR491" s="194" t="str">
        <f>IF(Main!W167="","",Main!W167)</f>
        <v/>
      </c>
      <c r="AS491" s="194" t="str">
        <f>IF(Main!X167="","",Main!X167)</f>
        <v/>
      </c>
      <c r="AT491" s="194" t="str">
        <f>IF(Main!Y167="","",Main!Y167)</f>
        <v/>
      </c>
      <c r="AU491" s="194" t="str">
        <f>IF(Main!Z167="","",Main!Z167)</f>
        <v/>
      </c>
      <c r="AV491" s="194" t="str">
        <f>IF(Main!AA167="","",Main!AA167)</f>
        <v/>
      </c>
      <c r="AW491" s="194" t="str">
        <f>IF(Main!AB167="","",Main!AB167)</f>
        <v/>
      </c>
      <c r="AX491" s="194" t="str">
        <f>IF(Main!AC167="","",Main!AC167)</f>
        <v/>
      </c>
      <c r="AY491" s="194" t="str">
        <f>IF(Main!AD167="","",Main!AD167)</f>
        <v/>
      </c>
      <c r="AZ491" s="194" t="str">
        <f>IF(Main!AE167="","",Main!AE167)</f>
        <v/>
      </c>
      <c r="BA491" s="194" t="str">
        <f>IF(Main!AF167="","",Main!AF167)</f>
        <v/>
      </c>
      <c r="BB491" s="194" t="str">
        <f>IF(Main!AG167="","",Main!AG167)</f>
        <v/>
      </c>
      <c r="BC491" s="194" t="str">
        <f>IF(Main!AH167="","",Main!AH167)</f>
        <v/>
      </c>
      <c r="BD491" s="194" t="str">
        <f>IF(Main!AI167="","",Main!AI167)</f>
        <v/>
      </c>
      <c r="BE491" s="194" t="str">
        <f>IF(Main!AJ167="","",Main!AJ167)</f>
        <v/>
      </c>
      <c r="BF491" s="194" t="str">
        <f>IF(Main!AK167="","",Main!AK167)</f>
        <v/>
      </c>
      <c r="BG491" s="194" t="str">
        <f>IF(Main!AL167="","",Main!AL167)</f>
        <v/>
      </c>
      <c r="BH491" s="194" t="str">
        <f>IF(Main!AM167="","",Main!AM167)</f>
        <v/>
      </c>
      <c r="BI491" s="197" t="str">
        <f>IF(Main!AN167="","",Main!AN167)</f>
        <v/>
      </c>
    </row>
    <row r="492" spans="1:61" s="1" customFormat="1" ht="15" hidden="1" customHeight="1">
      <c r="A492" s="201"/>
      <c r="B492" s="19" t="str">
        <f>MID(Main!AQ167,1,1)</f>
        <v>0</v>
      </c>
      <c r="C492" s="19" t="str">
        <f>MID(Main!AQ167,2,1)</f>
        <v xml:space="preserve"> </v>
      </c>
      <c r="D492" s="19" t="str">
        <f>MID(Main!AQ167,3,1)</f>
        <v/>
      </c>
      <c r="E492" s="19" t="str">
        <f>MID(Main!AQ167,4,1)</f>
        <v/>
      </c>
      <c r="F492" s="19" t="str">
        <f>MID(Main!AQ167,5,1)</f>
        <v/>
      </c>
      <c r="G492" s="19" t="str">
        <f>MID(Main!AQ167,6,1)</f>
        <v/>
      </c>
      <c r="H492" s="19" t="str">
        <f>MID(Main!AQ167,7,1)</f>
        <v/>
      </c>
      <c r="I492" s="19" t="str">
        <f>MID(Main!AQ167,8,1)</f>
        <v/>
      </c>
      <c r="J492" s="19" t="str">
        <f>MID(Main!AQ167,9,1)</f>
        <v/>
      </c>
      <c r="K492" s="19" t="str">
        <f>MID(Main!AQ167,10,1)</f>
        <v/>
      </c>
      <c r="L492" s="19" t="str">
        <f>MID(Main!AQ167,11,1)</f>
        <v/>
      </c>
      <c r="M492" s="19" t="str">
        <f>MID(Main!AQ167,12,1)</f>
        <v/>
      </c>
      <c r="N492" s="19" t="str">
        <f>MID(Main!AQ167,13,1)</f>
        <v/>
      </c>
      <c r="O492" s="19" t="str">
        <f>MID(Main!AQ167,14,1)</f>
        <v/>
      </c>
      <c r="P492" s="19" t="str">
        <f>MID(Main!AQ167,15,1)</f>
        <v/>
      </c>
      <c r="Q492" s="19" t="str">
        <f>MID(Main!AQ167,16,1)</f>
        <v/>
      </c>
      <c r="R492" s="19" t="str">
        <f>MID(Main!AQ167,17,1)</f>
        <v/>
      </c>
      <c r="S492" s="19" t="str">
        <f>MID(Main!AQ167,18,1)</f>
        <v/>
      </c>
      <c r="T492" s="19" t="str">
        <f>MID(Main!AQ167,19,1)</f>
        <v/>
      </c>
      <c r="U492" s="19" t="str">
        <f>MID(Main!AQ167,20,1)</f>
        <v/>
      </c>
      <c r="V492" s="19" t="str">
        <f>MID(Main!AQ167,21,1)</f>
        <v/>
      </c>
      <c r="W492" s="19" t="str">
        <f>MID(Main!AQ167,22,1)</f>
        <v/>
      </c>
      <c r="X492" s="19" t="str">
        <f>MID(Main!AQ167,23,1)</f>
        <v/>
      </c>
      <c r="Y492" s="19" t="str">
        <f>MID(Main!AQ167,24,1)</f>
        <v/>
      </c>
      <c r="Z492" s="19" t="str">
        <f>MID(Main!AQ167,25,1)</f>
        <v/>
      </c>
      <c r="AA492" s="19" t="str">
        <f>MID(Main!AQ167,26,1)</f>
        <v/>
      </c>
      <c r="AB492" s="19" t="str">
        <f>MID(Main!AQ167,27,1)</f>
        <v/>
      </c>
      <c r="AC492" s="19" t="str">
        <f>MID(Main!AQ167,28,1)</f>
        <v/>
      </c>
      <c r="AD492" s="19" t="str">
        <f>MID(Main!AQ167,29,1)</f>
        <v/>
      </c>
      <c r="AE492" s="19" t="str">
        <f>MID(Main!AQ167,30,1)</f>
        <v/>
      </c>
      <c r="AF492" s="19" t="str">
        <f>MID(Main!AQ167,31,1)</f>
        <v/>
      </c>
      <c r="AG492" s="19" t="str">
        <f>MID(Main!AQ167,32,1)</f>
        <v/>
      </c>
      <c r="AH492" s="19" t="str">
        <f>MID(Main!AQ167,33,1)</f>
        <v/>
      </c>
      <c r="AI492" s="19" t="str">
        <f>MID(Main!AQ167,34,1)</f>
        <v/>
      </c>
      <c r="AJ492" s="19" t="str">
        <f>MID(Main!AQ167,35,1)</f>
        <v/>
      </c>
      <c r="AK492" s="19" t="str">
        <f>MID(Main!AQ167,36,1)</f>
        <v/>
      </c>
      <c r="AL492" s="19" t="str">
        <f>MID(Main!AQ167,37,1)</f>
        <v/>
      </c>
      <c r="AM492" s="19" t="str">
        <f>MID(Main!AQ167,38,1)</f>
        <v/>
      </c>
      <c r="AN492" s="19" t="str">
        <f>MID(Main!AQ167,39,1)</f>
        <v/>
      </c>
      <c r="AO492" s="19" t="str">
        <f>MID(Main!AQ167,40,1)</f>
        <v/>
      </c>
      <c r="AP492" s="19" t="str">
        <f>MID(Main!AQ167,41,1)</f>
        <v/>
      </c>
      <c r="AQ492" s="19" t="str">
        <f>MID(Main!AQ167,42,1)</f>
        <v/>
      </c>
      <c r="AR492" s="195"/>
      <c r="AS492" s="195"/>
      <c r="AT492" s="195"/>
      <c r="AU492" s="195"/>
      <c r="AV492" s="195"/>
      <c r="AW492" s="195"/>
      <c r="AX492" s="195"/>
      <c r="AY492" s="195"/>
      <c r="AZ492" s="195"/>
      <c r="BA492" s="195"/>
      <c r="BB492" s="195"/>
      <c r="BC492" s="195"/>
      <c r="BD492" s="195"/>
      <c r="BE492" s="195"/>
      <c r="BF492" s="195"/>
      <c r="BG492" s="195"/>
      <c r="BH492" s="195"/>
      <c r="BI492" s="198"/>
    </row>
    <row r="493" spans="1:61" s="1" customFormat="1" ht="15" hidden="1" customHeight="1">
      <c r="A493" s="202"/>
      <c r="B493" s="20" t="str">
        <f>MID(Main!AR167,1,1)</f>
        <v>0</v>
      </c>
      <c r="C493" s="20" t="str">
        <f>MID(Main!AR167,2,1)</f>
        <v xml:space="preserve"> </v>
      </c>
      <c r="D493" s="20" t="str">
        <f>MID(Main!AR167,3,1)</f>
        <v/>
      </c>
      <c r="E493" s="20" t="str">
        <f>MID(Main!AR167,4,1)</f>
        <v/>
      </c>
      <c r="F493" s="20" t="str">
        <f>MID(Main!AR167,5,1)</f>
        <v/>
      </c>
      <c r="G493" s="20" t="str">
        <f>MID(Main!AR167,6,1)</f>
        <v/>
      </c>
      <c r="H493" s="20" t="str">
        <f>MID(Main!AR167,7,1)</f>
        <v/>
      </c>
      <c r="I493" s="20" t="str">
        <f>MID(Main!AR167,8,1)</f>
        <v/>
      </c>
      <c r="J493" s="20" t="str">
        <f>MID(Main!AR167,9,1)</f>
        <v/>
      </c>
      <c r="K493" s="20" t="str">
        <f>MID(Main!AR167,10,1)</f>
        <v/>
      </c>
      <c r="L493" s="20" t="str">
        <f>MID(Main!AR167,11,1)</f>
        <v/>
      </c>
      <c r="M493" s="20" t="str">
        <f>MID(Main!AR167,12,1)</f>
        <v/>
      </c>
      <c r="N493" s="20" t="str">
        <f>MID(Main!AR167,13,1)</f>
        <v/>
      </c>
      <c r="O493" s="20" t="str">
        <f>MID(Main!AR167,14,1)</f>
        <v/>
      </c>
      <c r="P493" s="20" t="str">
        <f>MID(Main!AR167,15,1)</f>
        <v/>
      </c>
      <c r="Q493" s="20" t="str">
        <f>MID(Main!AR167,16,1)</f>
        <v/>
      </c>
      <c r="R493" s="20" t="str">
        <f>MID(Main!AR167,17,1)</f>
        <v/>
      </c>
      <c r="S493" s="20" t="str">
        <f>MID(Main!AR167,18,1)</f>
        <v/>
      </c>
      <c r="T493" s="20" t="str">
        <f>MID(Main!AR167,19,1)</f>
        <v/>
      </c>
      <c r="U493" s="20" t="str">
        <f>MID(Main!AR167,20,1)</f>
        <v/>
      </c>
      <c r="V493" s="20" t="str">
        <f>MID(Main!AR167,21,1)</f>
        <v/>
      </c>
      <c r="W493" s="20" t="str">
        <f>MID(Main!AR167,22,1)</f>
        <v/>
      </c>
      <c r="X493" s="20" t="str">
        <f>MID(Main!AR167,23,1)</f>
        <v/>
      </c>
      <c r="Y493" s="20" t="str">
        <f>MID(Main!AR167,24,1)</f>
        <v/>
      </c>
      <c r="Z493" s="20" t="str">
        <f>MID(Main!AR167,25,1)</f>
        <v/>
      </c>
      <c r="AA493" s="20" t="str">
        <f>MID(Main!AR167,26,1)</f>
        <v/>
      </c>
      <c r="AB493" s="20" t="str">
        <f>MID(Main!AR167,27,1)</f>
        <v/>
      </c>
      <c r="AC493" s="20" t="str">
        <f>MID(Main!AR167,28,1)</f>
        <v/>
      </c>
      <c r="AD493" s="20" t="str">
        <f>MID(Main!AR167,29,1)</f>
        <v/>
      </c>
      <c r="AE493" s="20" t="str">
        <f>MID(Main!AR167,30,1)</f>
        <v/>
      </c>
      <c r="AF493" s="20" t="str">
        <f>MID(Main!AR167,31,1)</f>
        <v/>
      </c>
      <c r="AG493" s="20" t="str">
        <f>MID(Main!AR167,32,1)</f>
        <v/>
      </c>
      <c r="AH493" s="20" t="str">
        <f>MID(Main!AR167,33,1)</f>
        <v/>
      </c>
      <c r="AI493" s="20" t="str">
        <f>MID(Main!AR167,34,1)</f>
        <v/>
      </c>
      <c r="AJ493" s="20" t="str">
        <f>MID(Main!AR167,35,1)</f>
        <v/>
      </c>
      <c r="AK493" s="20" t="str">
        <f>MID(Main!AR167,36,1)</f>
        <v/>
      </c>
      <c r="AL493" s="20" t="str">
        <f>MID(Main!AR167,37,1)</f>
        <v/>
      </c>
      <c r="AM493" s="20" t="str">
        <f>MID(Main!AR167,38,1)</f>
        <v/>
      </c>
      <c r="AN493" s="20" t="str">
        <f>MID(Main!AR167,39,1)</f>
        <v/>
      </c>
      <c r="AO493" s="20" t="str">
        <f>MID(Main!AR167,40,1)</f>
        <v/>
      </c>
      <c r="AP493" s="20" t="str">
        <f>MID(Main!AR167,41,1)</f>
        <v/>
      </c>
      <c r="AQ493" s="20" t="str">
        <f>MID(Main!AR167,42,1)</f>
        <v/>
      </c>
      <c r="AR493" s="196"/>
      <c r="AS493" s="196"/>
      <c r="AT493" s="196"/>
      <c r="AU493" s="196"/>
      <c r="AV493" s="196"/>
      <c r="AW493" s="196"/>
      <c r="AX493" s="196"/>
      <c r="AY493" s="196"/>
      <c r="AZ493" s="196"/>
      <c r="BA493" s="196"/>
      <c r="BB493" s="196"/>
      <c r="BC493" s="196"/>
      <c r="BD493" s="196"/>
      <c r="BE493" s="196"/>
      <c r="BF493" s="196"/>
      <c r="BG493" s="196"/>
      <c r="BH493" s="196"/>
      <c r="BI493" s="199"/>
    </row>
    <row r="494" spans="1:61" s="1" customFormat="1" ht="15" hidden="1" customHeight="1">
      <c r="A494" s="200" t="str">
        <f>IF(AR494="","",SUBTOTAL(103,$AR$8:AR494))</f>
        <v/>
      </c>
      <c r="B494" s="18" t="str">
        <f>MID(Main!AP168,1,1)</f>
        <v xml:space="preserve"> </v>
      </c>
      <c r="C494" s="18" t="str">
        <f>MID(Main!AP168,2,1)</f>
        <v/>
      </c>
      <c r="D494" s="18" t="str">
        <f>MID(Main!AP168,3,1)</f>
        <v/>
      </c>
      <c r="E494" s="18" t="str">
        <f>MID(Main!AP168,4,1)</f>
        <v/>
      </c>
      <c r="F494" s="18" t="str">
        <f>MID(Main!AP168,5,1)</f>
        <v/>
      </c>
      <c r="G494" s="18" t="str">
        <f>MID(Main!AP168,6,1)</f>
        <v/>
      </c>
      <c r="H494" s="18" t="str">
        <f>MID(Main!AP168,7,1)</f>
        <v/>
      </c>
      <c r="I494" s="18" t="str">
        <f>MID(Main!AP168,8,1)</f>
        <v/>
      </c>
      <c r="J494" s="18" t="str">
        <f>MID(Main!AP168,9,1)</f>
        <v/>
      </c>
      <c r="K494" s="18" t="str">
        <f>MID(Main!AP168,10,1)</f>
        <v/>
      </c>
      <c r="L494" s="18" t="str">
        <f>MID(Main!AP168,11,1)</f>
        <v/>
      </c>
      <c r="M494" s="18" t="str">
        <f>MID(Main!AP168,12,1)</f>
        <v/>
      </c>
      <c r="N494" s="18" t="str">
        <f>MID(Main!AP168,13,1)</f>
        <v/>
      </c>
      <c r="O494" s="18" t="str">
        <f>MID(Main!AP168,14,1)</f>
        <v/>
      </c>
      <c r="P494" s="18" t="str">
        <f>MID(Main!AP168,15,1)</f>
        <v/>
      </c>
      <c r="Q494" s="18" t="str">
        <f>MID(Main!AP168,16,1)</f>
        <v/>
      </c>
      <c r="R494" s="18" t="str">
        <f>MID(Main!AP168,17,1)</f>
        <v/>
      </c>
      <c r="S494" s="18" t="str">
        <f>MID(Main!AP168,18,1)</f>
        <v/>
      </c>
      <c r="T494" s="18" t="str">
        <f>MID(Main!AP168,19,1)</f>
        <v/>
      </c>
      <c r="U494" s="18" t="str">
        <f>MID(Main!AP168,20,1)</f>
        <v/>
      </c>
      <c r="V494" s="18" t="str">
        <f>MID(Main!AP168,21,1)</f>
        <v/>
      </c>
      <c r="W494" s="18" t="str">
        <f>MID(Main!AP168,22,1)</f>
        <v/>
      </c>
      <c r="X494" s="18" t="str">
        <f>MID(Main!AP168,23,1)</f>
        <v/>
      </c>
      <c r="Y494" s="18" t="str">
        <f>MID(Main!AP168,24,1)</f>
        <v/>
      </c>
      <c r="Z494" s="18" t="str">
        <f>MID(Main!AP168,25,1)</f>
        <v/>
      </c>
      <c r="AA494" s="18" t="str">
        <f>MID(Main!AP168,26,1)</f>
        <v/>
      </c>
      <c r="AB494" s="18" t="str">
        <f>MID(Main!AP168,27,1)</f>
        <v/>
      </c>
      <c r="AC494" s="18" t="str">
        <f>MID(Main!AP168,28,1)</f>
        <v/>
      </c>
      <c r="AD494" s="18" t="str">
        <f>MID(Main!AP168,29,1)</f>
        <v/>
      </c>
      <c r="AE494" s="18" t="str">
        <f>MID(Main!AP168,30,1)</f>
        <v/>
      </c>
      <c r="AF494" s="18" t="str">
        <f>MID(Main!AP168,31,1)</f>
        <v/>
      </c>
      <c r="AG494" s="18" t="str">
        <f>MID(Main!AP168,32,1)</f>
        <v/>
      </c>
      <c r="AH494" s="18" t="str">
        <f>MID(Main!AP168,33,1)</f>
        <v/>
      </c>
      <c r="AI494" s="18" t="str">
        <f>MID(Main!AP168,34,1)</f>
        <v/>
      </c>
      <c r="AJ494" s="18" t="str">
        <f>MID(Main!AP168,35,1)</f>
        <v/>
      </c>
      <c r="AK494" s="18" t="str">
        <f>MID(Main!AP168,36,1)</f>
        <v/>
      </c>
      <c r="AL494" s="18" t="str">
        <f>MID(Main!AP168,37,1)</f>
        <v/>
      </c>
      <c r="AM494" s="18" t="str">
        <f>MID(Main!AP168,38,1)</f>
        <v/>
      </c>
      <c r="AN494" s="18" t="str">
        <f>MID(Main!AP168,39,1)</f>
        <v/>
      </c>
      <c r="AO494" s="18" t="str">
        <f>MID(Main!AP168,40,1)</f>
        <v/>
      </c>
      <c r="AP494" s="18" t="str">
        <f>MID(Main!AP168,41,1)</f>
        <v/>
      </c>
      <c r="AQ494" s="18" t="str">
        <f>MID(Main!AP168,42,1)</f>
        <v/>
      </c>
      <c r="AR494" s="194" t="str">
        <f>IF(Main!W168="","",Main!W168)</f>
        <v/>
      </c>
      <c r="AS494" s="194" t="str">
        <f>IF(Main!X168="","",Main!X168)</f>
        <v/>
      </c>
      <c r="AT494" s="194" t="str">
        <f>IF(Main!Y168="","",Main!Y168)</f>
        <v/>
      </c>
      <c r="AU494" s="194" t="str">
        <f>IF(Main!Z168="","",Main!Z168)</f>
        <v/>
      </c>
      <c r="AV494" s="194" t="str">
        <f>IF(Main!AA168="","",Main!AA168)</f>
        <v/>
      </c>
      <c r="AW494" s="194" t="str">
        <f>IF(Main!AB168="","",Main!AB168)</f>
        <v/>
      </c>
      <c r="AX494" s="194" t="str">
        <f>IF(Main!AC168="","",Main!AC168)</f>
        <v/>
      </c>
      <c r="AY494" s="194" t="str">
        <f>IF(Main!AD168="","",Main!AD168)</f>
        <v/>
      </c>
      <c r="AZ494" s="194" t="str">
        <f>IF(Main!AE168="","",Main!AE168)</f>
        <v/>
      </c>
      <c r="BA494" s="194" t="str">
        <f>IF(Main!AF168="","",Main!AF168)</f>
        <v/>
      </c>
      <c r="BB494" s="194" t="str">
        <f>IF(Main!AG168="","",Main!AG168)</f>
        <v/>
      </c>
      <c r="BC494" s="194" t="str">
        <f>IF(Main!AH168="","",Main!AH168)</f>
        <v/>
      </c>
      <c r="BD494" s="194" t="str">
        <f>IF(Main!AI168="","",Main!AI168)</f>
        <v/>
      </c>
      <c r="BE494" s="194" t="str">
        <f>IF(Main!AJ168="","",Main!AJ168)</f>
        <v/>
      </c>
      <c r="BF494" s="194" t="str">
        <f>IF(Main!AK168="","",Main!AK168)</f>
        <v/>
      </c>
      <c r="BG494" s="194" t="str">
        <f>IF(Main!AL168="","",Main!AL168)</f>
        <v/>
      </c>
      <c r="BH494" s="194" t="str">
        <f>IF(Main!AM168="","",Main!AM168)</f>
        <v/>
      </c>
      <c r="BI494" s="197" t="str">
        <f>IF(Main!AN168="","",Main!AN168)</f>
        <v/>
      </c>
    </row>
    <row r="495" spans="1:61" s="1" customFormat="1" ht="15" hidden="1" customHeight="1">
      <c r="A495" s="201"/>
      <c r="B495" s="19" t="str">
        <f>MID(Main!AQ168,1,1)</f>
        <v>0</v>
      </c>
      <c r="C495" s="19" t="str">
        <f>MID(Main!AQ168,2,1)</f>
        <v xml:space="preserve"> </v>
      </c>
      <c r="D495" s="19" t="str">
        <f>MID(Main!AQ168,3,1)</f>
        <v/>
      </c>
      <c r="E495" s="19" t="str">
        <f>MID(Main!AQ168,4,1)</f>
        <v/>
      </c>
      <c r="F495" s="19" t="str">
        <f>MID(Main!AQ168,5,1)</f>
        <v/>
      </c>
      <c r="G495" s="19" t="str">
        <f>MID(Main!AQ168,6,1)</f>
        <v/>
      </c>
      <c r="H495" s="19" t="str">
        <f>MID(Main!AQ168,7,1)</f>
        <v/>
      </c>
      <c r="I495" s="19" t="str">
        <f>MID(Main!AQ168,8,1)</f>
        <v/>
      </c>
      <c r="J495" s="19" t="str">
        <f>MID(Main!AQ168,9,1)</f>
        <v/>
      </c>
      <c r="K495" s="19" t="str">
        <f>MID(Main!AQ168,10,1)</f>
        <v/>
      </c>
      <c r="L495" s="19" t="str">
        <f>MID(Main!AQ168,11,1)</f>
        <v/>
      </c>
      <c r="M495" s="19" t="str">
        <f>MID(Main!AQ168,12,1)</f>
        <v/>
      </c>
      <c r="N495" s="19" t="str">
        <f>MID(Main!AQ168,13,1)</f>
        <v/>
      </c>
      <c r="O495" s="19" t="str">
        <f>MID(Main!AQ168,14,1)</f>
        <v/>
      </c>
      <c r="P495" s="19" t="str">
        <f>MID(Main!AQ168,15,1)</f>
        <v/>
      </c>
      <c r="Q495" s="19" t="str">
        <f>MID(Main!AQ168,16,1)</f>
        <v/>
      </c>
      <c r="R495" s="19" t="str">
        <f>MID(Main!AQ168,17,1)</f>
        <v/>
      </c>
      <c r="S495" s="19" t="str">
        <f>MID(Main!AQ168,18,1)</f>
        <v/>
      </c>
      <c r="T495" s="19" t="str">
        <f>MID(Main!AQ168,19,1)</f>
        <v/>
      </c>
      <c r="U495" s="19" t="str">
        <f>MID(Main!AQ168,20,1)</f>
        <v/>
      </c>
      <c r="V495" s="19" t="str">
        <f>MID(Main!AQ168,21,1)</f>
        <v/>
      </c>
      <c r="W495" s="19" t="str">
        <f>MID(Main!AQ168,22,1)</f>
        <v/>
      </c>
      <c r="X495" s="19" t="str">
        <f>MID(Main!AQ168,23,1)</f>
        <v/>
      </c>
      <c r="Y495" s="19" t="str">
        <f>MID(Main!AQ168,24,1)</f>
        <v/>
      </c>
      <c r="Z495" s="19" t="str">
        <f>MID(Main!AQ168,25,1)</f>
        <v/>
      </c>
      <c r="AA495" s="19" t="str">
        <f>MID(Main!AQ168,26,1)</f>
        <v/>
      </c>
      <c r="AB495" s="19" t="str">
        <f>MID(Main!AQ168,27,1)</f>
        <v/>
      </c>
      <c r="AC495" s="19" t="str">
        <f>MID(Main!AQ168,28,1)</f>
        <v/>
      </c>
      <c r="AD495" s="19" t="str">
        <f>MID(Main!AQ168,29,1)</f>
        <v/>
      </c>
      <c r="AE495" s="19" t="str">
        <f>MID(Main!AQ168,30,1)</f>
        <v/>
      </c>
      <c r="AF495" s="19" t="str">
        <f>MID(Main!AQ168,31,1)</f>
        <v/>
      </c>
      <c r="AG495" s="19" t="str">
        <f>MID(Main!AQ168,32,1)</f>
        <v/>
      </c>
      <c r="AH495" s="19" t="str">
        <f>MID(Main!AQ168,33,1)</f>
        <v/>
      </c>
      <c r="AI495" s="19" t="str">
        <f>MID(Main!AQ168,34,1)</f>
        <v/>
      </c>
      <c r="AJ495" s="19" t="str">
        <f>MID(Main!AQ168,35,1)</f>
        <v/>
      </c>
      <c r="AK495" s="19" t="str">
        <f>MID(Main!AQ168,36,1)</f>
        <v/>
      </c>
      <c r="AL495" s="19" t="str">
        <f>MID(Main!AQ168,37,1)</f>
        <v/>
      </c>
      <c r="AM495" s="19" t="str">
        <f>MID(Main!AQ168,38,1)</f>
        <v/>
      </c>
      <c r="AN495" s="19" t="str">
        <f>MID(Main!AQ168,39,1)</f>
        <v/>
      </c>
      <c r="AO495" s="19" t="str">
        <f>MID(Main!AQ168,40,1)</f>
        <v/>
      </c>
      <c r="AP495" s="19" t="str">
        <f>MID(Main!AQ168,41,1)</f>
        <v/>
      </c>
      <c r="AQ495" s="19" t="str">
        <f>MID(Main!AQ168,42,1)</f>
        <v/>
      </c>
      <c r="AR495" s="195"/>
      <c r="AS495" s="195"/>
      <c r="AT495" s="195"/>
      <c r="AU495" s="195"/>
      <c r="AV495" s="195"/>
      <c r="AW495" s="195"/>
      <c r="AX495" s="195"/>
      <c r="AY495" s="195"/>
      <c r="AZ495" s="195"/>
      <c r="BA495" s="195"/>
      <c r="BB495" s="195"/>
      <c r="BC495" s="195"/>
      <c r="BD495" s="195"/>
      <c r="BE495" s="195"/>
      <c r="BF495" s="195"/>
      <c r="BG495" s="195"/>
      <c r="BH495" s="195"/>
      <c r="BI495" s="198"/>
    </row>
    <row r="496" spans="1:61" s="1" customFormat="1" ht="15" hidden="1" customHeight="1">
      <c r="A496" s="202"/>
      <c r="B496" s="20" t="str">
        <f>MID(Main!AR168,1,1)</f>
        <v>0</v>
      </c>
      <c r="C496" s="20" t="str">
        <f>MID(Main!AR168,2,1)</f>
        <v xml:space="preserve"> </v>
      </c>
      <c r="D496" s="20" t="str">
        <f>MID(Main!AR168,3,1)</f>
        <v/>
      </c>
      <c r="E496" s="20" t="str">
        <f>MID(Main!AR168,4,1)</f>
        <v/>
      </c>
      <c r="F496" s="20" t="str">
        <f>MID(Main!AR168,5,1)</f>
        <v/>
      </c>
      <c r="G496" s="20" t="str">
        <f>MID(Main!AR168,6,1)</f>
        <v/>
      </c>
      <c r="H496" s="20" t="str">
        <f>MID(Main!AR168,7,1)</f>
        <v/>
      </c>
      <c r="I496" s="20" t="str">
        <f>MID(Main!AR168,8,1)</f>
        <v/>
      </c>
      <c r="J496" s="20" t="str">
        <f>MID(Main!AR168,9,1)</f>
        <v/>
      </c>
      <c r="K496" s="20" t="str">
        <f>MID(Main!AR168,10,1)</f>
        <v/>
      </c>
      <c r="L496" s="20" t="str">
        <f>MID(Main!AR168,11,1)</f>
        <v/>
      </c>
      <c r="M496" s="20" t="str">
        <f>MID(Main!AR168,12,1)</f>
        <v/>
      </c>
      <c r="N496" s="20" t="str">
        <f>MID(Main!AR168,13,1)</f>
        <v/>
      </c>
      <c r="O496" s="20" t="str">
        <f>MID(Main!AR168,14,1)</f>
        <v/>
      </c>
      <c r="P496" s="20" t="str">
        <f>MID(Main!AR168,15,1)</f>
        <v/>
      </c>
      <c r="Q496" s="20" t="str">
        <f>MID(Main!AR168,16,1)</f>
        <v/>
      </c>
      <c r="R496" s="20" t="str">
        <f>MID(Main!AR168,17,1)</f>
        <v/>
      </c>
      <c r="S496" s="20" t="str">
        <f>MID(Main!AR168,18,1)</f>
        <v/>
      </c>
      <c r="T496" s="20" t="str">
        <f>MID(Main!AR168,19,1)</f>
        <v/>
      </c>
      <c r="U496" s="20" t="str">
        <f>MID(Main!AR168,20,1)</f>
        <v/>
      </c>
      <c r="V496" s="20" t="str">
        <f>MID(Main!AR168,21,1)</f>
        <v/>
      </c>
      <c r="W496" s="20" t="str">
        <f>MID(Main!AR168,22,1)</f>
        <v/>
      </c>
      <c r="X496" s="20" t="str">
        <f>MID(Main!AR168,23,1)</f>
        <v/>
      </c>
      <c r="Y496" s="20" t="str">
        <f>MID(Main!AR168,24,1)</f>
        <v/>
      </c>
      <c r="Z496" s="20" t="str">
        <f>MID(Main!AR168,25,1)</f>
        <v/>
      </c>
      <c r="AA496" s="20" t="str">
        <f>MID(Main!AR168,26,1)</f>
        <v/>
      </c>
      <c r="AB496" s="20" t="str">
        <f>MID(Main!AR168,27,1)</f>
        <v/>
      </c>
      <c r="AC496" s="20" t="str">
        <f>MID(Main!AR168,28,1)</f>
        <v/>
      </c>
      <c r="AD496" s="20" t="str">
        <f>MID(Main!AR168,29,1)</f>
        <v/>
      </c>
      <c r="AE496" s="20" t="str">
        <f>MID(Main!AR168,30,1)</f>
        <v/>
      </c>
      <c r="AF496" s="20" t="str">
        <f>MID(Main!AR168,31,1)</f>
        <v/>
      </c>
      <c r="AG496" s="20" t="str">
        <f>MID(Main!AR168,32,1)</f>
        <v/>
      </c>
      <c r="AH496" s="20" t="str">
        <f>MID(Main!AR168,33,1)</f>
        <v/>
      </c>
      <c r="AI496" s="20" t="str">
        <f>MID(Main!AR168,34,1)</f>
        <v/>
      </c>
      <c r="AJ496" s="20" t="str">
        <f>MID(Main!AR168,35,1)</f>
        <v/>
      </c>
      <c r="AK496" s="20" t="str">
        <f>MID(Main!AR168,36,1)</f>
        <v/>
      </c>
      <c r="AL496" s="20" t="str">
        <f>MID(Main!AR168,37,1)</f>
        <v/>
      </c>
      <c r="AM496" s="20" t="str">
        <f>MID(Main!AR168,38,1)</f>
        <v/>
      </c>
      <c r="AN496" s="20" t="str">
        <f>MID(Main!AR168,39,1)</f>
        <v/>
      </c>
      <c r="AO496" s="20" t="str">
        <f>MID(Main!AR168,40,1)</f>
        <v/>
      </c>
      <c r="AP496" s="20" t="str">
        <f>MID(Main!AR168,41,1)</f>
        <v/>
      </c>
      <c r="AQ496" s="20" t="str">
        <f>MID(Main!AR168,42,1)</f>
        <v/>
      </c>
      <c r="AR496" s="196"/>
      <c r="AS496" s="196"/>
      <c r="AT496" s="196"/>
      <c r="AU496" s="196"/>
      <c r="AV496" s="196"/>
      <c r="AW496" s="196"/>
      <c r="AX496" s="196"/>
      <c r="AY496" s="196"/>
      <c r="AZ496" s="196"/>
      <c r="BA496" s="196"/>
      <c r="BB496" s="196"/>
      <c r="BC496" s="196"/>
      <c r="BD496" s="196"/>
      <c r="BE496" s="196"/>
      <c r="BF496" s="196"/>
      <c r="BG496" s="196"/>
      <c r="BH496" s="196"/>
      <c r="BI496" s="199"/>
    </row>
    <row r="497" spans="1:61" s="1" customFormat="1" ht="15" hidden="1" customHeight="1">
      <c r="A497" s="200" t="str">
        <f>IF(AR497="","",SUBTOTAL(103,$AR$8:AR497))</f>
        <v/>
      </c>
      <c r="B497" s="18" t="str">
        <f>MID(Main!AP169,1,1)</f>
        <v xml:space="preserve"> </v>
      </c>
      <c r="C497" s="18" t="str">
        <f>MID(Main!AP169,2,1)</f>
        <v/>
      </c>
      <c r="D497" s="18" t="str">
        <f>MID(Main!AP169,3,1)</f>
        <v/>
      </c>
      <c r="E497" s="18" t="str">
        <f>MID(Main!AP169,4,1)</f>
        <v/>
      </c>
      <c r="F497" s="18" t="str">
        <f>MID(Main!AP169,5,1)</f>
        <v/>
      </c>
      <c r="G497" s="18" t="str">
        <f>MID(Main!AP169,6,1)</f>
        <v/>
      </c>
      <c r="H497" s="18" t="str">
        <f>MID(Main!AP169,7,1)</f>
        <v/>
      </c>
      <c r="I497" s="18" t="str">
        <f>MID(Main!AP169,8,1)</f>
        <v/>
      </c>
      <c r="J497" s="18" t="str">
        <f>MID(Main!AP169,9,1)</f>
        <v/>
      </c>
      <c r="K497" s="18" t="str">
        <f>MID(Main!AP169,10,1)</f>
        <v/>
      </c>
      <c r="L497" s="18" t="str">
        <f>MID(Main!AP169,11,1)</f>
        <v/>
      </c>
      <c r="M497" s="18" t="str">
        <f>MID(Main!AP169,12,1)</f>
        <v/>
      </c>
      <c r="N497" s="18" t="str">
        <f>MID(Main!AP169,13,1)</f>
        <v/>
      </c>
      <c r="O497" s="18" t="str">
        <f>MID(Main!AP169,14,1)</f>
        <v/>
      </c>
      <c r="P497" s="18" t="str">
        <f>MID(Main!AP169,15,1)</f>
        <v/>
      </c>
      <c r="Q497" s="18" t="str">
        <f>MID(Main!AP169,16,1)</f>
        <v/>
      </c>
      <c r="R497" s="18" t="str">
        <f>MID(Main!AP169,17,1)</f>
        <v/>
      </c>
      <c r="S497" s="18" t="str">
        <f>MID(Main!AP169,18,1)</f>
        <v/>
      </c>
      <c r="T497" s="18" t="str">
        <f>MID(Main!AP169,19,1)</f>
        <v/>
      </c>
      <c r="U497" s="18" t="str">
        <f>MID(Main!AP169,20,1)</f>
        <v/>
      </c>
      <c r="V497" s="18" t="str">
        <f>MID(Main!AP169,21,1)</f>
        <v/>
      </c>
      <c r="W497" s="18" t="str">
        <f>MID(Main!AP169,22,1)</f>
        <v/>
      </c>
      <c r="X497" s="18" t="str">
        <f>MID(Main!AP169,23,1)</f>
        <v/>
      </c>
      <c r="Y497" s="18" t="str">
        <f>MID(Main!AP169,24,1)</f>
        <v/>
      </c>
      <c r="Z497" s="18" t="str">
        <f>MID(Main!AP169,25,1)</f>
        <v/>
      </c>
      <c r="AA497" s="18" t="str">
        <f>MID(Main!AP169,26,1)</f>
        <v/>
      </c>
      <c r="AB497" s="18" t="str">
        <f>MID(Main!AP169,27,1)</f>
        <v/>
      </c>
      <c r="AC497" s="18" t="str">
        <f>MID(Main!AP169,28,1)</f>
        <v/>
      </c>
      <c r="AD497" s="18" t="str">
        <f>MID(Main!AP169,29,1)</f>
        <v/>
      </c>
      <c r="AE497" s="18" t="str">
        <f>MID(Main!AP169,30,1)</f>
        <v/>
      </c>
      <c r="AF497" s="18" t="str">
        <f>MID(Main!AP169,31,1)</f>
        <v/>
      </c>
      <c r="AG497" s="18" t="str">
        <f>MID(Main!AP169,32,1)</f>
        <v/>
      </c>
      <c r="AH497" s="18" t="str">
        <f>MID(Main!AP169,33,1)</f>
        <v/>
      </c>
      <c r="AI497" s="18" t="str">
        <f>MID(Main!AP169,34,1)</f>
        <v/>
      </c>
      <c r="AJ497" s="18" t="str">
        <f>MID(Main!AP169,35,1)</f>
        <v/>
      </c>
      <c r="AK497" s="18" t="str">
        <f>MID(Main!AP169,36,1)</f>
        <v/>
      </c>
      <c r="AL497" s="18" t="str">
        <f>MID(Main!AP169,37,1)</f>
        <v/>
      </c>
      <c r="AM497" s="18" t="str">
        <f>MID(Main!AP169,38,1)</f>
        <v/>
      </c>
      <c r="AN497" s="18" t="str">
        <f>MID(Main!AP169,39,1)</f>
        <v/>
      </c>
      <c r="AO497" s="18" t="str">
        <f>MID(Main!AP169,40,1)</f>
        <v/>
      </c>
      <c r="AP497" s="18" t="str">
        <f>MID(Main!AP169,41,1)</f>
        <v/>
      </c>
      <c r="AQ497" s="18" t="str">
        <f>MID(Main!AP169,42,1)</f>
        <v/>
      </c>
      <c r="AR497" s="194" t="str">
        <f>IF(Main!W169="","",Main!W169)</f>
        <v/>
      </c>
      <c r="AS497" s="194" t="str">
        <f>IF(Main!X169="","",Main!X169)</f>
        <v/>
      </c>
      <c r="AT497" s="194" t="str">
        <f>IF(Main!Y169="","",Main!Y169)</f>
        <v/>
      </c>
      <c r="AU497" s="194" t="str">
        <f>IF(Main!Z169="","",Main!Z169)</f>
        <v/>
      </c>
      <c r="AV497" s="194" t="str">
        <f>IF(Main!AA169="","",Main!AA169)</f>
        <v/>
      </c>
      <c r="AW497" s="194" t="str">
        <f>IF(Main!AB169="","",Main!AB169)</f>
        <v/>
      </c>
      <c r="AX497" s="194" t="str">
        <f>IF(Main!AC169="","",Main!AC169)</f>
        <v/>
      </c>
      <c r="AY497" s="194" t="str">
        <f>IF(Main!AD169="","",Main!AD169)</f>
        <v/>
      </c>
      <c r="AZ497" s="194" t="str">
        <f>IF(Main!AE169="","",Main!AE169)</f>
        <v/>
      </c>
      <c r="BA497" s="194" t="str">
        <f>IF(Main!AF169="","",Main!AF169)</f>
        <v/>
      </c>
      <c r="BB497" s="194" t="str">
        <f>IF(Main!AG169="","",Main!AG169)</f>
        <v/>
      </c>
      <c r="BC497" s="194" t="str">
        <f>IF(Main!AH169="","",Main!AH169)</f>
        <v/>
      </c>
      <c r="BD497" s="194" t="str">
        <f>IF(Main!AI169="","",Main!AI169)</f>
        <v/>
      </c>
      <c r="BE497" s="194" t="str">
        <f>IF(Main!AJ169="","",Main!AJ169)</f>
        <v/>
      </c>
      <c r="BF497" s="194" t="str">
        <f>IF(Main!AK169="","",Main!AK169)</f>
        <v/>
      </c>
      <c r="BG497" s="194" t="str">
        <f>IF(Main!AL169="","",Main!AL169)</f>
        <v/>
      </c>
      <c r="BH497" s="194" t="str">
        <f>IF(Main!AM169="","",Main!AM169)</f>
        <v/>
      </c>
      <c r="BI497" s="197" t="str">
        <f>IF(Main!AN169="","",Main!AN169)</f>
        <v/>
      </c>
    </row>
    <row r="498" spans="1:61" s="1" customFormat="1" ht="15" hidden="1" customHeight="1">
      <c r="A498" s="201"/>
      <c r="B498" s="19" t="str">
        <f>MID(Main!AQ169,1,1)</f>
        <v>0</v>
      </c>
      <c r="C498" s="19" t="str">
        <f>MID(Main!AQ169,2,1)</f>
        <v xml:space="preserve"> </v>
      </c>
      <c r="D498" s="19" t="str">
        <f>MID(Main!AQ169,3,1)</f>
        <v/>
      </c>
      <c r="E498" s="19" t="str">
        <f>MID(Main!AQ169,4,1)</f>
        <v/>
      </c>
      <c r="F498" s="19" t="str">
        <f>MID(Main!AQ169,5,1)</f>
        <v/>
      </c>
      <c r="G498" s="19" t="str">
        <f>MID(Main!AQ169,6,1)</f>
        <v/>
      </c>
      <c r="H498" s="19" t="str">
        <f>MID(Main!AQ169,7,1)</f>
        <v/>
      </c>
      <c r="I498" s="19" t="str">
        <f>MID(Main!AQ169,8,1)</f>
        <v/>
      </c>
      <c r="J498" s="19" t="str">
        <f>MID(Main!AQ169,9,1)</f>
        <v/>
      </c>
      <c r="K498" s="19" t="str">
        <f>MID(Main!AQ169,10,1)</f>
        <v/>
      </c>
      <c r="L498" s="19" t="str">
        <f>MID(Main!AQ169,11,1)</f>
        <v/>
      </c>
      <c r="M498" s="19" t="str">
        <f>MID(Main!AQ169,12,1)</f>
        <v/>
      </c>
      <c r="N498" s="19" t="str">
        <f>MID(Main!AQ169,13,1)</f>
        <v/>
      </c>
      <c r="O498" s="19" t="str">
        <f>MID(Main!AQ169,14,1)</f>
        <v/>
      </c>
      <c r="P498" s="19" t="str">
        <f>MID(Main!AQ169,15,1)</f>
        <v/>
      </c>
      <c r="Q498" s="19" t="str">
        <f>MID(Main!AQ169,16,1)</f>
        <v/>
      </c>
      <c r="R498" s="19" t="str">
        <f>MID(Main!AQ169,17,1)</f>
        <v/>
      </c>
      <c r="S498" s="19" t="str">
        <f>MID(Main!AQ169,18,1)</f>
        <v/>
      </c>
      <c r="T498" s="19" t="str">
        <f>MID(Main!AQ169,19,1)</f>
        <v/>
      </c>
      <c r="U498" s="19" t="str">
        <f>MID(Main!AQ169,20,1)</f>
        <v/>
      </c>
      <c r="V498" s="19" t="str">
        <f>MID(Main!AQ169,21,1)</f>
        <v/>
      </c>
      <c r="W498" s="19" t="str">
        <f>MID(Main!AQ169,22,1)</f>
        <v/>
      </c>
      <c r="X498" s="19" t="str">
        <f>MID(Main!AQ169,23,1)</f>
        <v/>
      </c>
      <c r="Y498" s="19" t="str">
        <f>MID(Main!AQ169,24,1)</f>
        <v/>
      </c>
      <c r="Z498" s="19" t="str">
        <f>MID(Main!AQ169,25,1)</f>
        <v/>
      </c>
      <c r="AA498" s="19" t="str">
        <f>MID(Main!AQ169,26,1)</f>
        <v/>
      </c>
      <c r="AB498" s="19" t="str">
        <f>MID(Main!AQ169,27,1)</f>
        <v/>
      </c>
      <c r="AC498" s="19" t="str">
        <f>MID(Main!AQ169,28,1)</f>
        <v/>
      </c>
      <c r="AD498" s="19" t="str">
        <f>MID(Main!AQ169,29,1)</f>
        <v/>
      </c>
      <c r="AE498" s="19" t="str">
        <f>MID(Main!AQ169,30,1)</f>
        <v/>
      </c>
      <c r="AF498" s="19" t="str">
        <f>MID(Main!AQ169,31,1)</f>
        <v/>
      </c>
      <c r="AG498" s="19" t="str">
        <f>MID(Main!AQ169,32,1)</f>
        <v/>
      </c>
      <c r="AH498" s="19" t="str">
        <f>MID(Main!AQ169,33,1)</f>
        <v/>
      </c>
      <c r="AI498" s="19" t="str">
        <f>MID(Main!AQ169,34,1)</f>
        <v/>
      </c>
      <c r="AJ498" s="19" t="str">
        <f>MID(Main!AQ169,35,1)</f>
        <v/>
      </c>
      <c r="AK498" s="19" t="str">
        <f>MID(Main!AQ169,36,1)</f>
        <v/>
      </c>
      <c r="AL498" s="19" t="str">
        <f>MID(Main!AQ169,37,1)</f>
        <v/>
      </c>
      <c r="AM498" s="19" t="str">
        <f>MID(Main!AQ169,38,1)</f>
        <v/>
      </c>
      <c r="AN498" s="19" t="str">
        <f>MID(Main!AQ169,39,1)</f>
        <v/>
      </c>
      <c r="AO498" s="19" t="str">
        <f>MID(Main!AQ169,40,1)</f>
        <v/>
      </c>
      <c r="AP498" s="19" t="str">
        <f>MID(Main!AQ169,41,1)</f>
        <v/>
      </c>
      <c r="AQ498" s="19" t="str">
        <f>MID(Main!AQ169,42,1)</f>
        <v/>
      </c>
      <c r="AR498" s="195"/>
      <c r="AS498" s="195"/>
      <c r="AT498" s="195"/>
      <c r="AU498" s="195"/>
      <c r="AV498" s="195"/>
      <c r="AW498" s="195"/>
      <c r="AX498" s="195"/>
      <c r="AY498" s="195"/>
      <c r="AZ498" s="195"/>
      <c r="BA498" s="195"/>
      <c r="BB498" s="195"/>
      <c r="BC498" s="195"/>
      <c r="BD498" s="195"/>
      <c r="BE498" s="195"/>
      <c r="BF498" s="195"/>
      <c r="BG498" s="195"/>
      <c r="BH498" s="195"/>
      <c r="BI498" s="198"/>
    </row>
    <row r="499" spans="1:61" s="1" customFormat="1" ht="15" hidden="1" customHeight="1">
      <c r="A499" s="202"/>
      <c r="B499" s="20" t="str">
        <f>MID(Main!AR169,1,1)</f>
        <v>0</v>
      </c>
      <c r="C499" s="20" t="str">
        <f>MID(Main!AR169,2,1)</f>
        <v xml:space="preserve"> </v>
      </c>
      <c r="D499" s="20" t="str">
        <f>MID(Main!AR169,3,1)</f>
        <v/>
      </c>
      <c r="E499" s="20" t="str">
        <f>MID(Main!AR169,4,1)</f>
        <v/>
      </c>
      <c r="F499" s="20" t="str">
        <f>MID(Main!AR169,5,1)</f>
        <v/>
      </c>
      <c r="G499" s="20" t="str">
        <f>MID(Main!AR169,6,1)</f>
        <v/>
      </c>
      <c r="H499" s="20" t="str">
        <f>MID(Main!AR169,7,1)</f>
        <v/>
      </c>
      <c r="I499" s="20" t="str">
        <f>MID(Main!AR169,8,1)</f>
        <v/>
      </c>
      <c r="J499" s="20" t="str">
        <f>MID(Main!AR169,9,1)</f>
        <v/>
      </c>
      <c r="K499" s="20" t="str">
        <f>MID(Main!AR169,10,1)</f>
        <v/>
      </c>
      <c r="L499" s="20" t="str">
        <f>MID(Main!AR169,11,1)</f>
        <v/>
      </c>
      <c r="M499" s="20" t="str">
        <f>MID(Main!AR169,12,1)</f>
        <v/>
      </c>
      <c r="N499" s="20" t="str">
        <f>MID(Main!AR169,13,1)</f>
        <v/>
      </c>
      <c r="O499" s="20" t="str">
        <f>MID(Main!AR169,14,1)</f>
        <v/>
      </c>
      <c r="P499" s="20" t="str">
        <f>MID(Main!AR169,15,1)</f>
        <v/>
      </c>
      <c r="Q499" s="20" t="str">
        <f>MID(Main!AR169,16,1)</f>
        <v/>
      </c>
      <c r="R499" s="20" t="str">
        <f>MID(Main!AR169,17,1)</f>
        <v/>
      </c>
      <c r="S499" s="20" t="str">
        <f>MID(Main!AR169,18,1)</f>
        <v/>
      </c>
      <c r="T499" s="20" t="str">
        <f>MID(Main!AR169,19,1)</f>
        <v/>
      </c>
      <c r="U499" s="20" t="str">
        <f>MID(Main!AR169,20,1)</f>
        <v/>
      </c>
      <c r="V499" s="20" t="str">
        <f>MID(Main!AR169,21,1)</f>
        <v/>
      </c>
      <c r="W499" s="20" t="str">
        <f>MID(Main!AR169,22,1)</f>
        <v/>
      </c>
      <c r="X499" s="20" t="str">
        <f>MID(Main!AR169,23,1)</f>
        <v/>
      </c>
      <c r="Y499" s="20" t="str">
        <f>MID(Main!AR169,24,1)</f>
        <v/>
      </c>
      <c r="Z499" s="20" t="str">
        <f>MID(Main!AR169,25,1)</f>
        <v/>
      </c>
      <c r="AA499" s="20" t="str">
        <f>MID(Main!AR169,26,1)</f>
        <v/>
      </c>
      <c r="AB499" s="20" t="str">
        <f>MID(Main!AR169,27,1)</f>
        <v/>
      </c>
      <c r="AC499" s="20" t="str">
        <f>MID(Main!AR169,28,1)</f>
        <v/>
      </c>
      <c r="AD499" s="20" t="str">
        <f>MID(Main!AR169,29,1)</f>
        <v/>
      </c>
      <c r="AE499" s="20" t="str">
        <f>MID(Main!AR169,30,1)</f>
        <v/>
      </c>
      <c r="AF499" s="20" t="str">
        <f>MID(Main!AR169,31,1)</f>
        <v/>
      </c>
      <c r="AG499" s="20" t="str">
        <f>MID(Main!AR169,32,1)</f>
        <v/>
      </c>
      <c r="AH499" s="20" t="str">
        <f>MID(Main!AR169,33,1)</f>
        <v/>
      </c>
      <c r="AI499" s="20" t="str">
        <f>MID(Main!AR169,34,1)</f>
        <v/>
      </c>
      <c r="AJ499" s="20" t="str">
        <f>MID(Main!AR169,35,1)</f>
        <v/>
      </c>
      <c r="AK499" s="20" t="str">
        <f>MID(Main!AR169,36,1)</f>
        <v/>
      </c>
      <c r="AL499" s="20" t="str">
        <f>MID(Main!AR169,37,1)</f>
        <v/>
      </c>
      <c r="AM499" s="20" t="str">
        <f>MID(Main!AR169,38,1)</f>
        <v/>
      </c>
      <c r="AN499" s="20" t="str">
        <f>MID(Main!AR169,39,1)</f>
        <v/>
      </c>
      <c r="AO499" s="20" t="str">
        <f>MID(Main!AR169,40,1)</f>
        <v/>
      </c>
      <c r="AP499" s="20" t="str">
        <f>MID(Main!AR169,41,1)</f>
        <v/>
      </c>
      <c r="AQ499" s="20" t="str">
        <f>MID(Main!AR169,42,1)</f>
        <v/>
      </c>
      <c r="AR499" s="196"/>
      <c r="AS499" s="196"/>
      <c r="AT499" s="196"/>
      <c r="AU499" s="196"/>
      <c r="AV499" s="196"/>
      <c r="AW499" s="196"/>
      <c r="AX499" s="196"/>
      <c r="AY499" s="196"/>
      <c r="AZ499" s="196"/>
      <c r="BA499" s="196"/>
      <c r="BB499" s="196"/>
      <c r="BC499" s="196"/>
      <c r="BD499" s="196"/>
      <c r="BE499" s="196"/>
      <c r="BF499" s="196"/>
      <c r="BG499" s="196"/>
      <c r="BH499" s="196"/>
      <c r="BI499" s="199"/>
    </row>
    <row r="500" spans="1:61" s="1" customFormat="1" ht="15" hidden="1" customHeight="1">
      <c r="A500" s="200" t="str">
        <f>IF(AR500="","",SUBTOTAL(103,$AR$8:AR500))</f>
        <v/>
      </c>
      <c r="B500" s="18" t="str">
        <f>MID(Main!AP170,1,1)</f>
        <v xml:space="preserve"> </v>
      </c>
      <c r="C500" s="18" t="str">
        <f>MID(Main!AP170,2,1)</f>
        <v/>
      </c>
      <c r="D500" s="18" t="str">
        <f>MID(Main!AP170,3,1)</f>
        <v/>
      </c>
      <c r="E500" s="18" t="str">
        <f>MID(Main!AP170,4,1)</f>
        <v/>
      </c>
      <c r="F500" s="18" t="str">
        <f>MID(Main!AP170,5,1)</f>
        <v/>
      </c>
      <c r="G500" s="18" t="str">
        <f>MID(Main!AP170,6,1)</f>
        <v/>
      </c>
      <c r="H500" s="18" t="str">
        <f>MID(Main!AP170,7,1)</f>
        <v/>
      </c>
      <c r="I500" s="18" t="str">
        <f>MID(Main!AP170,8,1)</f>
        <v/>
      </c>
      <c r="J500" s="18" t="str">
        <f>MID(Main!AP170,9,1)</f>
        <v/>
      </c>
      <c r="K500" s="18" t="str">
        <f>MID(Main!AP170,10,1)</f>
        <v/>
      </c>
      <c r="L500" s="18" t="str">
        <f>MID(Main!AP170,11,1)</f>
        <v/>
      </c>
      <c r="M500" s="18" t="str">
        <f>MID(Main!AP170,12,1)</f>
        <v/>
      </c>
      <c r="N500" s="18" t="str">
        <f>MID(Main!AP170,13,1)</f>
        <v/>
      </c>
      <c r="O500" s="18" t="str">
        <f>MID(Main!AP170,14,1)</f>
        <v/>
      </c>
      <c r="P500" s="18" t="str">
        <f>MID(Main!AP170,15,1)</f>
        <v/>
      </c>
      <c r="Q500" s="18" t="str">
        <f>MID(Main!AP170,16,1)</f>
        <v/>
      </c>
      <c r="R500" s="18" t="str">
        <f>MID(Main!AP170,17,1)</f>
        <v/>
      </c>
      <c r="S500" s="18" t="str">
        <f>MID(Main!AP170,18,1)</f>
        <v/>
      </c>
      <c r="T500" s="18" t="str">
        <f>MID(Main!AP170,19,1)</f>
        <v/>
      </c>
      <c r="U500" s="18" t="str">
        <f>MID(Main!AP170,20,1)</f>
        <v/>
      </c>
      <c r="V500" s="18" t="str">
        <f>MID(Main!AP170,21,1)</f>
        <v/>
      </c>
      <c r="W500" s="18" t="str">
        <f>MID(Main!AP170,22,1)</f>
        <v/>
      </c>
      <c r="X500" s="18" t="str">
        <f>MID(Main!AP170,23,1)</f>
        <v/>
      </c>
      <c r="Y500" s="18" t="str">
        <f>MID(Main!AP170,24,1)</f>
        <v/>
      </c>
      <c r="Z500" s="18" t="str">
        <f>MID(Main!AP170,25,1)</f>
        <v/>
      </c>
      <c r="AA500" s="18" t="str">
        <f>MID(Main!AP170,26,1)</f>
        <v/>
      </c>
      <c r="AB500" s="18" t="str">
        <f>MID(Main!AP170,27,1)</f>
        <v/>
      </c>
      <c r="AC500" s="18" t="str">
        <f>MID(Main!AP170,28,1)</f>
        <v/>
      </c>
      <c r="AD500" s="18" t="str">
        <f>MID(Main!AP170,29,1)</f>
        <v/>
      </c>
      <c r="AE500" s="18" t="str">
        <f>MID(Main!AP170,30,1)</f>
        <v/>
      </c>
      <c r="AF500" s="18" t="str">
        <f>MID(Main!AP170,31,1)</f>
        <v/>
      </c>
      <c r="AG500" s="18" t="str">
        <f>MID(Main!AP170,32,1)</f>
        <v/>
      </c>
      <c r="AH500" s="18" t="str">
        <f>MID(Main!AP170,33,1)</f>
        <v/>
      </c>
      <c r="AI500" s="18" t="str">
        <f>MID(Main!AP170,34,1)</f>
        <v/>
      </c>
      <c r="AJ500" s="18" t="str">
        <f>MID(Main!AP170,35,1)</f>
        <v/>
      </c>
      <c r="AK500" s="18" t="str">
        <f>MID(Main!AP170,36,1)</f>
        <v/>
      </c>
      <c r="AL500" s="18" t="str">
        <f>MID(Main!AP170,37,1)</f>
        <v/>
      </c>
      <c r="AM500" s="18" t="str">
        <f>MID(Main!AP170,38,1)</f>
        <v/>
      </c>
      <c r="AN500" s="18" t="str">
        <f>MID(Main!AP170,39,1)</f>
        <v/>
      </c>
      <c r="AO500" s="18" t="str">
        <f>MID(Main!AP170,40,1)</f>
        <v/>
      </c>
      <c r="AP500" s="18" t="str">
        <f>MID(Main!AP170,41,1)</f>
        <v/>
      </c>
      <c r="AQ500" s="18" t="str">
        <f>MID(Main!AP170,42,1)</f>
        <v/>
      </c>
      <c r="AR500" s="194" t="str">
        <f>IF(Main!W170="","",Main!W170)</f>
        <v/>
      </c>
      <c r="AS500" s="194" t="str">
        <f>IF(Main!X170="","",Main!X170)</f>
        <v/>
      </c>
      <c r="AT500" s="194" t="str">
        <f>IF(Main!Y170="","",Main!Y170)</f>
        <v/>
      </c>
      <c r="AU500" s="194" t="str">
        <f>IF(Main!Z170="","",Main!Z170)</f>
        <v/>
      </c>
      <c r="AV500" s="194" t="str">
        <f>IF(Main!AA170="","",Main!AA170)</f>
        <v/>
      </c>
      <c r="AW500" s="194" t="str">
        <f>IF(Main!AB170="","",Main!AB170)</f>
        <v/>
      </c>
      <c r="AX500" s="194" t="str">
        <f>IF(Main!AC170="","",Main!AC170)</f>
        <v/>
      </c>
      <c r="AY500" s="194" t="str">
        <f>IF(Main!AD170="","",Main!AD170)</f>
        <v/>
      </c>
      <c r="AZ500" s="194" t="str">
        <f>IF(Main!AE170="","",Main!AE170)</f>
        <v/>
      </c>
      <c r="BA500" s="194" t="str">
        <f>IF(Main!AF170="","",Main!AF170)</f>
        <v/>
      </c>
      <c r="BB500" s="194" t="str">
        <f>IF(Main!AG170="","",Main!AG170)</f>
        <v/>
      </c>
      <c r="BC500" s="194" t="str">
        <f>IF(Main!AH170="","",Main!AH170)</f>
        <v/>
      </c>
      <c r="BD500" s="194" t="str">
        <f>IF(Main!AI170="","",Main!AI170)</f>
        <v/>
      </c>
      <c r="BE500" s="194" t="str">
        <f>IF(Main!AJ170="","",Main!AJ170)</f>
        <v/>
      </c>
      <c r="BF500" s="194" t="str">
        <f>IF(Main!AK170="","",Main!AK170)</f>
        <v/>
      </c>
      <c r="BG500" s="194" t="str">
        <f>IF(Main!AL170="","",Main!AL170)</f>
        <v/>
      </c>
      <c r="BH500" s="194" t="str">
        <f>IF(Main!AM170="","",Main!AM170)</f>
        <v/>
      </c>
      <c r="BI500" s="197" t="str">
        <f>IF(Main!AN170="","",Main!AN170)</f>
        <v/>
      </c>
    </row>
    <row r="501" spans="1:61" s="1" customFormat="1" ht="15" hidden="1" customHeight="1">
      <c r="A501" s="201"/>
      <c r="B501" s="19" t="str">
        <f>MID(Main!AQ170,1,1)</f>
        <v>0</v>
      </c>
      <c r="C501" s="19" t="str">
        <f>MID(Main!AQ170,2,1)</f>
        <v xml:space="preserve"> </v>
      </c>
      <c r="D501" s="19" t="str">
        <f>MID(Main!AQ170,3,1)</f>
        <v/>
      </c>
      <c r="E501" s="19" t="str">
        <f>MID(Main!AQ170,4,1)</f>
        <v/>
      </c>
      <c r="F501" s="19" t="str">
        <f>MID(Main!AQ170,5,1)</f>
        <v/>
      </c>
      <c r="G501" s="19" t="str">
        <f>MID(Main!AQ170,6,1)</f>
        <v/>
      </c>
      <c r="H501" s="19" t="str">
        <f>MID(Main!AQ170,7,1)</f>
        <v/>
      </c>
      <c r="I501" s="19" t="str">
        <f>MID(Main!AQ170,8,1)</f>
        <v/>
      </c>
      <c r="J501" s="19" t="str">
        <f>MID(Main!AQ170,9,1)</f>
        <v/>
      </c>
      <c r="K501" s="19" t="str">
        <f>MID(Main!AQ170,10,1)</f>
        <v/>
      </c>
      <c r="L501" s="19" t="str">
        <f>MID(Main!AQ170,11,1)</f>
        <v/>
      </c>
      <c r="M501" s="19" t="str">
        <f>MID(Main!AQ170,12,1)</f>
        <v/>
      </c>
      <c r="N501" s="19" t="str">
        <f>MID(Main!AQ170,13,1)</f>
        <v/>
      </c>
      <c r="O501" s="19" t="str">
        <f>MID(Main!AQ170,14,1)</f>
        <v/>
      </c>
      <c r="P501" s="19" t="str">
        <f>MID(Main!AQ170,15,1)</f>
        <v/>
      </c>
      <c r="Q501" s="19" t="str">
        <f>MID(Main!AQ170,16,1)</f>
        <v/>
      </c>
      <c r="R501" s="19" t="str">
        <f>MID(Main!AQ170,17,1)</f>
        <v/>
      </c>
      <c r="S501" s="19" t="str">
        <f>MID(Main!AQ170,18,1)</f>
        <v/>
      </c>
      <c r="T501" s="19" t="str">
        <f>MID(Main!AQ170,19,1)</f>
        <v/>
      </c>
      <c r="U501" s="19" t="str">
        <f>MID(Main!AQ170,20,1)</f>
        <v/>
      </c>
      <c r="V501" s="19" t="str">
        <f>MID(Main!AQ170,21,1)</f>
        <v/>
      </c>
      <c r="W501" s="19" t="str">
        <f>MID(Main!AQ170,22,1)</f>
        <v/>
      </c>
      <c r="X501" s="19" t="str">
        <f>MID(Main!AQ170,23,1)</f>
        <v/>
      </c>
      <c r="Y501" s="19" t="str">
        <f>MID(Main!AQ170,24,1)</f>
        <v/>
      </c>
      <c r="Z501" s="19" t="str">
        <f>MID(Main!AQ170,25,1)</f>
        <v/>
      </c>
      <c r="AA501" s="19" t="str">
        <f>MID(Main!AQ170,26,1)</f>
        <v/>
      </c>
      <c r="AB501" s="19" t="str">
        <f>MID(Main!AQ170,27,1)</f>
        <v/>
      </c>
      <c r="AC501" s="19" t="str">
        <f>MID(Main!AQ170,28,1)</f>
        <v/>
      </c>
      <c r="AD501" s="19" t="str">
        <f>MID(Main!AQ170,29,1)</f>
        <v/>
      </c>
      <c r="AE501" s="19" t="str">
        <f>MID(Main!AQ170,30,1)</f>
        <v/>
      </c>
      <c r="AF501" s="19" t="str">
        <f>MID(Main!AQ170,31,1)</f>
        <v/>
      </c>
      <c r="AG501" s="19" t="str">
        <f>MID(Main!AQ170,32,1)</f>
        <v/>
      </c>
      <c r="AH501" s="19" t="str">
        <f>MID(Main!AQ170,33,1)</f>
        <v/>
      </c>
      <c r="AI501" s="19" t="str">
        <f>MID(Main!AQ170,34,1)</f>
        <v/>
      </c>
      <c r="AJ501" s="19" t="str">
        <f>MID(Main!AQ170,35,1)</f>
        <v/>
      </c>
      <c r="AK501" s="19" t="str">
        <f>MID(Main!AQ170,36,1)</f>
        <v/>
      </c>
      <c r="AL501" s="19" t="str">
        <f>MID(Main!AQ170,37,1)</f>
        <v/>
      </c>
      <c r="AM501" s="19" t="str">
        <f>MID(Main!AQ170,38,1)</f>
        <v/>
      </c>
      <c r="AN501" s="19" t="str">
        <f>MID(Main!AQ170,39,1)</f>
        <v/>
      </c>
      <c r="AO501" s="19" t="str">
        <f>MID(Main!AQ170,40,1)</f>
        <v/>
      </c>
      <c r="AP501" s="19" t="str">
        <f>MID(Main!AQ170,41,1)</f>
        <v/>
      </c>
      <c r="AQ501" s="19" t="str">
        <f>MID(Main!AQ170,42,1)</f>
        <v/>
      </c>
      <c r="AR501" s="195"/>
      <c r="AS501" s="195"/>
      <c r="AT501" s="195"/>
      <c r="AU501" s="195"/>
      <c r="AV501" s="195"/>
      <c r="AW501" s="195"/>
      <c r="AX501" s="195"/>
      <c r="AY501" s="195"/>
      <c r="AZ501" s="195"/>
      <c r="BA501" s="195"/>
      <c r="BB501" s="195"/>
      <c r="BC501" s="195"/>
      <c r="BD501" s="195"/>
      <c r="BE501" s="195"/>
      <c r="BF501" s="195"/>
      <c r="BG501" s="195"/>
      <c r="BH501" s="195"/>
      <c r="BI501" s="198"/>
    </row>
    <row r="502" spans="1:61" s="1" customFormat="1" ht="15" hidden="1" customHeight="1">
      <c r="A502" s="202"/>
      <c r="B502" s="20" t="str">
        <f>MID(Main!AR170,1,1)</f>
        <v>0</v>
      </c>
      <c r="C502" s="20" t="str">
        <f>MID(Main!AR170,2,1)</f>
        <v xml:space="preserve"> </v>
      </c>
      <c r="D502" s="20" t="str">
        <f>MID(Main!AR170,3,1)</f>
        <v/>
      </c>
      <c r="E502" s="20" t="str">
        <f>MID(Main!AR170,4,1)</f>
        <v/>
      </c>
      <c r="F502" s="20" t="str">
        <f>MID(Main!AR170,5,1)</f>
        <v/>
      </c>
      <c r="G502" s="20" t="str">
        <f>MID(Main!AR170,6,1)</f>
        <v/>
      </c>
      <c r="H502" s="20" t="str">
        <f>MID(Main!AR170,7,1)</f>
        <v/>
      </c>
      <c r="I502" s="20" t="str">
        <f>MID(Main!AR170,8,1)</f>
        <v/>
      </c>
      <c r="J502" s="20" t="str">
        <f>MID(Main!AR170,9,1)</f>
        <v/>
      </c>
      <c r="K502" s="20" t="str">
        <f>MID(Main!AR170,10,1)</f>
        <v/>
      </c>
      <c r="L502" s="20" t="str">
        <f>MID(Main!AR170,11,1)</f>
        <v/>
      </c>
      <c r="M502" s="20" t="str">
        <f>MID(Main!AR170,12,1)</f>
        <v/>
      </c>
      <c r="N502" s="20" t="str">
        <f>MID(Main!AR170,13,1)</f>
        <v/>
      </c>
      <c r="O502" s="20" t="str">
        <f>MID(Main!AR170,14,1)</f>
        <v/>
      </c>
      <c r="P502" s="20" t="str">
        <f>MID(Main!AR170,15,1)</f>
        <v/>
      </c>
      <c r="Q502" s="20" t="str">
        <f>MID(Main!AR170,16,1)</f>
        <v/>
      </c>
      <c r="R502" s="20" t="str">
        <f>MID(Main!AR170,17,1)</f>
        <v/>
      </c>
      <c r="S502" s="20" t="str">
        <f>MID(Main!AR170,18,1)</f>
        <v/>
      </c>
      <c r="T502" s="20" t="str">
        <f>MID(Main!AR170,19,1)</f>
        <v/>
      </c>
      <c r="U502" s="20" t="str">
        <f>MID(Main!AR170,20,1)</f>
        <v/>
      </c>
      <c r="V502" s="20" t="str">
        <f>MID(Main!AR170,21,1)</f>
        <v/>
      </c>
      <c r="W502" s="20" t="str">
        <f>MID(Main!AR170,22,1)</f>
        <v/>
      </c>
      <c r="X502" s="20" t="str">
        <f>MID(Main!AR170,23,1)</f>
        <v/>
      </c>
      <c r="Y502" s="20" t="str">
        <f>MID(Main!AR170,24,1)</f>
        <v/>
      </c>
      <c r="Z502" s="20" t="str">
        <f>MID(Main!AR170,25,1)</f>
        <v/>
      </c>
      <c r="AA502" s="20" t="str">
        <f>MID(Main!AR170,26,1)</f>
        <v/>
      </c>
      <c r="AB502" s="20" t="str">
        <f>MID(Main!AR170,27,1)</f>
        <v/>
      </c>
      <c r="AC502" s="20" t="str">
        <f>MID(Main!AR170,28,1)</f>
        <v/>
      </c>
      <c r="AD502" s="20" t="str">
        <f>MID(Main!AR170,29,1)</f>
        <v/>
      </c>
      <c r="AE502" s="20" t="str">
        <f>MID(Main!AR170,30,1)</f>
        <v/>
      </c>
      <c r="AF502" s="20" t="str">
        <f>MID(Main!AR170,31,1)</f>
        <v/>
      </c>
      <c r="AG502" s="20" t="str">
        <f>MID(Main!AR170,32,1)</f>
        <v/>
      </c>
      <c r="AH502" s="20" t="str">
        <f>MID(Main!AR170,33,1)</f>
        <v/>
      </c>
      <c r="AI502" s="20" t="str">
        <f>MID(Main!AR170,34,1)</f>
        <v/>
      </c>
      <c r="AJ502" s="20" t="str">
        <f>MID(Main!AR170,35,1)</f>
        <v/>
      </c>
      <c r="AK502" s="20" t="str">
        <f>MID(Main!AR170,36,1)</f>
        <v/>
      </c>
      <c r="AL502" s="20" t="str">
        <f>MID(Main!AR170,37,1)</f>
        <v/>
      </c>
      <c r="AM502" s="20" t="str">
        <f>MID(Main!AR170,38,1)</f>
        <v/>
      </c>
      <c r="AN502" s="20" t="str">
        <f>MID(Main!AR170,39,1)</f>
        <v/>
      </c>
      <c r="AO502" s="20" t="str">
        <f>MID(Main!AR170,40,1)</f>
        <v/>
      </c>
      <c r="AP502" s="20" t="str">
        <f>MID(Main!AR170,41,1)</f>
        <v/>
      </c>
      <c r="AQ502" s="20" t="str">
        <f>MID(Main!AR170,42,1)</f>
        <v/>
      </c>
      <c r="AR502" s="196"/>
      <c r="AS502" s="196"/>
      <c r="AT502" s="196"/>
      <c r="AU502" s="196"/>
      <c r="AV502" s="196"/>
      <c r="AW502" s="196"/>
      <c r="AX502" s="196"/>
      <c r="AY502" s="196"/>
      <c r="AZ502" s="196"/>
      <c r="BA502" s="196"/>
      <c r="BB502" s="196"/>
      <c r="BC502" s="196"/>
      <c r="BD502" s="196"/>
      <c r="BE502" s="196"/>
      <c r="BF502" s="196"/>
      <c r="BG502" s="196"/>
      <c r="BH502" s="196"/>
      <c r="BI502" s="199"/>
    </row>
    <row r="503" spans="1:61" s="1" customFormat="1" ht="15" hidden="1" customHeight="1">
      <c r="A503" s="200" t="str">
        <f>IF(AR503="","",SUBTOTAL(103,$AR$8:AR503))</f>
        <v/>
      </c>
      <c r="B503" s="18" t="str">
        <f>MID(Main!AP171,1,1)</f>
        <v xml:space="preserve"> </v>
      </c>
      <c r="C503" s="18" t="str">
        <f>MID(Main!AP171,2,1)</f>
        <v/>
      </c>
      <c r="D503" s="18" t="str">
        <f>MID(Main!AP171,3,1)</f>
        <v/>
      </c>
      <c r="E503" s="18" t="str">
        <f>MID(Main!AP171,4,1)</f>
        <v/>
      </c>
      <c r="F503" s="18" t="str">
        <f>MID(Main!AP171,5,1)</f>
        <v/>
      </c>
      <c r="G503" s="18" t="str">
        <f>MID(Main!AP171,6,1)</f>
        <v/>
      </c>
      <c r="H503" s="18" t="str">
        <f>MID(Main!AP171,7,1)</f>
        <v/>
      </c>
      <c r="I503" s="18" t="str">
        <f>MID(Main!AP171,8,1)</f>
        <v/>
      </c>
      <c r="J503" s="18" t="str">
        <f>MID(Main!AP171,9,1)</f>
        <v/>
      </c>
      <c r="K503" s="18" t="str">
        <f>MID(Main!AP171,10,1)</f>
        <v/>
      </c>
      <c r="L503" s="18" t="str">
        <f>MID(Main!AP171,11,1)</f>
        <v/>
      </c>
      <c r="M503" s="18" t="str">
        <f>MID(Main!AP171,12,1)</f>
        <v/>
      </c>
      <c r="N503" s="18" t="str">
        <f>MID(Main!AP171,13,1)</f>
        <v/>
      </c>
      <c r="O503" s="18" t="str">
        <f>MID(Main!AP171,14,1)</f>
        <v/>
      </c>
      <c r="P503" s="18" t="str">
        <f>MID(Main!AP171,15,1)</f>
        <v/>
      </c>
      <c r="Q503" s="18" t="str">
        <f>MID(Main!AP171,16,1)</f>
        <v/>
      </c>
      <c r="R503" s="18" t="str">
        <f>MID(Main!AP171,17,1)</f>
        <v/>
      </c>
      <c r="S503" s="18" t="str">
        <f>MID(Main!AP171,18,1)</f>
        <v/>
      </c>
      <c r="T503" s="18" t="str">
        <f>MID(Main!AP171,19,1)</f>
        <v/>
      </c>
      <c r="U503" s="18" t="str">
        <f>MID(Main!AP171,20,1)</f>
        <v/>
      </c>
      <c r="V503" s="18" t="str">
        <f>MID(Main!AP171,21,1)</f>
        <v/>
      </c>
      <c r="W503" s="18" t="str">
        <f>MID(Main!AP171,22,1)</f>
        <v/>
      </c>
      <c r="X503" s="18" t="str">
        <f>MID(Main!AP171,23,1)</f>
        <v/>
      </c>
      <c r="Y503" s="18" t="str">
        <f>MID(Main!AP171,24,1)</f>
        <v/>
      </c>
      <c r="Z503" s="18" t="str">
        <f>MID(Main!AP171,25,1)</f>
        <v/>
      </c>
      <c r="AA503" s="18" t="str">
        <f>MID(Main!AP171,26,1)</f>
        <v/>
      </c>
      <c r="AB503" s="18" t="str">
        <f>MID(Main!AP171,27,1)</f>
        <v/>
      </c>
      <c r="AC503" s="18" t="str">
        <f>MID(Main!AP171,28,1)</f>
        <v/>
      </c>
      <c r="AD503" s="18" t="str">
        <f>MID(Main!AP171,29,1)</f>
        <v/>
      </c>
      <c r="AE503" s="18" t="str">
        <f>MID(Main!AP171,30,1)</f>
        <v/>
      </c>
      <c r="AF503" s="18" t="str">
        <f>MID(Main!AP171,31,1)</f>
        <v/>
      </c>
      <c r="AG503" s="18" t="str">
        <f>MID(Main!AP171,32,1)</f>
        <v/>
      </c>
      <c r="AH503" s="18" t="str">
        <f>MID(Main!AP171,33,1)</f>
        <v/>
      </c>
      <c r="AI503" s="18" t="str">
        <f>MID(Main!AP171,34,1)</f>
        <v/>
      </c>
      <c r="AJ503" s="18" t="str">
        <f>MID(Main!AP171,35,1)</f>
        <v/>
      </c>
      <c r="AK503" s="18" t="str">
        <f>MID(Main!AP171,36,1)</f>
        <v/>
      </c>
      <c r="AL503" s="18" t="str">
        <f>MID(Main!AP171,37,1)</f>
        <v/>
      </c>
      <c r="AM503" s="18" t="str">
        <f>MID(Main!AP171,38,1)</f>
        <v/>
      </c>
      <c r="AN503" s="18" t="str">
        <f>MID(Main!AP171,39,1)</f>
        <v/>
      </c>
      <c r="AO503" s="18" t="str">
        <f>MID(Main!AP171,40,1)</f>
        <v/>
      </c>
      <c r="AP503" s="18" t="str">
        <f>MID(Main!AP171,41,1)</f>
        <v/>
      </c>
      <c r="AQ503" s="18" t="str">
        <f>MID(Main!AP171,42,1)</f>
        <v/>
      </c>
      <c r="AR503" s="194" t="str">
        <f>IF(Main!W171="","",Main!W171)</f>
        <v/>
      </c>
      <c r="AS503" s="194" t="str">
        <f>IF(Main!X171="","",Main!X171)</f>
        <v/>
      </c>
      <c r="AT503" s="194" t="str">
        <f>IF(Main!Y171="","",Main!Y171)</f>
        <v/>
      </c>
      <c r="AU503" s="194" t="str">
        <f>IF(Main!Z171="","",Main!Z171)</f>
        <v/>
      </c>
      <c r="AV503" s="194" t="str">
        <f>IF(Main!AA171="","",Main!AA171)</f>
        <v/>
      </c>
      <c r="AW503" s="194" t="str">
        <f>IF(Main!AB171="","",Main!AB171)</f>
        <v/>
      </c>
      <c r="AX503" s="194" t="str">
        <f>IF(Main!AC171="","",Main!AC171)</f>
        <v/>
      </c>
      <c r="AY503" s="194" t="str">
        <f>IF(Main!AD171="","",Main!AD171)</f>
        <v/>
      </c>
      <c r="AZ503" s="194" t="str">
        <f>IF(Main!AE171="","",Main!AE171)</f>
        <v/>
      </c>
      <c r="BA503" s="194" t="str">
        <f>IF(Main!AF171="","",Main!AF171)</f>
        <v/>
      </c>
      <c r="BB503" s="194" t="str">
        <f>IF(Main!AG171="","",Main!AG171)</f>
        <v/>
      </c>
      <c r="BC503" s="194" t="str">
        <f>IF(Main!AH171="","",Main!AH171)</f>
        <v/>
      </c>
      <c r="BD503" s="194" t="str">
        <f>IF(Main!AI171="","",Main!AI171)</f>
        <v/>
      </c>
      <c r="BE503" s="194" t="str">
        <f>IF(Main!AJ171="","",Main!AJ171)</f>
        <v/>
      </c>
      <c r="BF503" s="194" t="str">
        <f>IF(Main!AK171="","",Main!AK171)</f>
        <v/>
      </c>
      <c r="BG503" s="194" t="str">
        <f>IF(Main!AL171="","",Main!AL171)</f>
        <v/>
      </c>
      <c r="BH503" s="194" t="str">
        <f>IF(Main!AM171="","",Main!AM171)</f>
        <v/>
      </c>
      <c r="BI503" s="197" t="str">
        <f>IF(Main!AN171="","",Main!AN171)</f>
        <v/>
      </c>
    </row>
    <row r="504" spans="1:61" s="1" customFormat="1" ht="15" hidden="1" customHeight="1">
      <c r="A504" s="201"/>
      <c r="B504" s="19" t="str">
        <f>MID(Main!AQ171,1,1)</f>
        <v>0</v>
      </c>
      <c r="C504" s="19" t="str">
        <f>MID(Main!AQ171,2,1)</f>
        <v xml:space="preserve"> </v>
      </c>
      <c r="D504" s="19" t="str">
        <f>MID(Main!AQ171,3,1)</f>
        <v/>
      </c>
      <c r="E504" s="19" t="str">
        <f>MID(Main!AQ171,4,1)</f>
        <v/>
      </c>
      <c r="F504" s="19" t="str">
        <f>MID(Main!AQ171,5,1)</f>
        <v/>
      </c>
      <c r="G504" s="19" t="str">
        <f>MID(Main!AQ171,6,1)</f>
        <v/>
      </c>
      <c r="H504" s="19" t="str">
        <f>MID(Main!AQ171,7,1)</f>
        <v/>
      </c>
      <c r="I504" s="19" t="str">
        <f>MID(Main!AQ171,8,1)</f>
        <v/>
      </c>
      <c r="J504" s="19" t="str">
        <f>MID(Main!AQ171,9,1)</f>
        <v/>
      </c>
      <c r="K504" s="19" t="str">
        <f>MID(Main!AQ171,10,1)</f>
        <v/>
      </c>
      <c r="L504" s="19" t="str">
        <f>MID(Main!AQ171,11,1)</f>
        <v/>
      </c>
      <c r="M504" s="19" t="str">
        <f>MID(Main!AQ171,12,1)</f>
        <v/>
      </c>
      <c r="N504" s="19" t="str">
        <f>MID(Main!AQ171,13,1)</f>
        <v/>
      </c>
      <c r="O504" s="19" t="str">
        <f>MID(Main!AQ171,14,1)</f>
        <v/>
      </c>
      <c r="P504" s="19" t="str">
        <f>MID(Main!AQ171,15,1)</f>
        <v/>
      </c>
      <c r="Q504" s="19" t="str">
        <f>MID(Main!AQ171,16,1)</f>
        <v/>
      </c>
      <c r="R504" s="19" t="str">
        <f>MID(Main!AQ171,17,1)</f>
        <v/>
      </c>
      <c r="S504" s="19" t="str">
        <f>MID(Main!AQ171,18,1)</f>
        <v/>
      </c>
      <c r="T504" s="19" t="str">
        <f>MID(Main!AQ171,19,1)</f>
        <v/>
      </c>
      <c r="U504" s="19" t="str">
        <f>MID(Main!AQ171,20,1)</f>
        <v/>
      </c>
      <c r="V504" s="19" t="str">
        <f>MID(Main!AQ171,21,1)</f>
        <v/>
      </c>
      <c r="W504" s="19" t="str">
        <f>MID(Main!AQ171,22,1)</f>
        <v/>
      </c>
      <c r="X504" s="19" t="str">
        <f>MID(Main!AQ171,23,1)</f>
        <v/>
      </c>
      <c r="Y504" s="19" t="str">
        <f>MID(Main!AQ171,24,1)</f>
        <v/>
      </c>
      <c r="Z504" s="19" t="str">
        <f>MID(Main!AQ171,25,1)</f>
        <v/>
      </c>
      <c r="AA504" s="19" t="str">
        <f>MID(Main!AQ171,26,1)</f>
        <v/>
      </c>
      <c r="AB504" s="19" t="str">
        <f>MID(Main!AQ171,27,1)</f>
        <v/>
      </c>
      <c r="AC504" s="19" t="str">
        <f>MID(Main!AQ171,28,1)</f>
        <v/>
      </c>
      <c r="AD504" s="19" t="str">
        <f>MID(Main!AQ171,29,1)</f>
        <v/>
      </c>
      <c r="AE504" s="19" t="str">
        <f>MID(Main!AQ171,30,1)</f>
        <v/>
      </c>
      <c r="AF504" s="19" t="str">
        <f>MID(Main!AQ171,31,1)</f>
        <v/>
      </c>
      <c r="AG504" s="19" t="str">
        <f>MID(Main!AQ171,32,1)</f>
        <v/>
      </c>
      <c r="AH504" s="19" t="str">
        <f>MID(Main!AQ171,33,1)</f>
        <v/>
      </c>
      <c r="AI504" s="19" t="str">
        <f>MID(Main!AQ171,34,1)</f>
        <v/>
      </c>
      <c r="AJ504" s="19" t="str">
        <f>MID(Main!AQ171,35,1)</f>
        <v/>
      </c>
      <c r="AK504" s="19" t="str">
        <f>MID(Main!AQ171,36,1)</f>
        <v/>
      </c>
      <c r="AL504" s="19" t="str">
        <f>MID(Main!AQ171,37,1)</f>
        <v/>
      </c>
      <c r="AM504" s="19" t="str">
        <f>MID(Main!AQ171,38,1)</f>
        <v/>
      </c>
      <c r="AN504" s="19" t="str">
        <f>MID(Main!AQ171,39,1)</f>
        <v/>
      </c>
      <c r="AO504" s="19" t="str">
        <f>MID(Main!AQ171,40,1)</f>
        <v/>
      </c>
      <c r="AP504" s="19" t="str">
        <f>MID(Main!AQ171,41,1)</f>
        <v/>
      </c>
      <c r="AQ504" s="19" t="str">
        <f>MID(Main!AQ171,42,1)</f>
        <v/>
      </c>
      <c r="AR504" s="195"/>
      <c r="AS504" s="195"/>
      <c r="AT504" s="195"/>
      <c r="AU504" s="195"/>
      <c r="AV504" s="195"/>
      <c r="AW504" s="195"/>
      <c r="AX504" s="195"/>
      <c r="AY504" s="195"/>
      <c r="AZ504" s="195"/>
      <c r="BA504" s="195"/>
      <c r="BB504" s="195"/>
      <c r="BC504" s="195"/>
      <c r="BD504" s="195"/>
      <c r="BE504" s="195"/>
      <c r="BF504" s="195"/>
      <c r="BG504" s="195"/>
      <c r="BH504" s="195"/>
      <c r="BI504" s="198"/>
    </row>
    <row r="505" spans="1:61" s="1" customFormat="1" ht="15" hidden="1" customHeight="1">
      <c r="A505" s="202"/>
      <c r="B505" s="20" t="str">
        <f>MID(Main!AR171,1,1)</f>
        <v>0</v>
      </c>
      <c r="C505" s="20" t="str">
        <f>MID(Main!AR171,2,1)</f>
        <v xml:space="preserve"> </v>
      </c>
      <c r="D505" s="20" t="str">
        <f>MID(Main!AR171,3,1)</f>
        <v/>
      </c>
      <c r="E505" s="20" t="str">
        <f>MID(Main!AR171,4,1)</f>
        <v/>
      </c>
      <c r="F505" s="20" t="str">
        <f>MID(Main!AR171,5,1)</f>
        <v/>
      </c>
      <c r="G505" s="20" t="str">
        <f>MID(Main!AR171,6,1)</f>
        <v/>
      </c>
      <c r="H505" s="20" t="str">
        <f>MID(Main!AR171,7,1)</f>
        <v/>
      </c>
      <c r="I505" s="20" t="str">
        <f>MID(Main!AR171,8,1)</f>
        <v/>
      </c>
      <c r="J505" s="20" t="str">
        <f>MID(Main!AR171,9,1)</f>
        <v/>
      </c>
      <c r="K505" s="20" t="str">
        <f>MID(Main!AR171,10,1)</f>
        <v/>
      </c>
      <c r="L505" s="20" t="str">
        <f>MID(Main!AR171,11,1)</f>
        <v/>
      </c>
      <c r="M505" s="20" t="str">
        <f>MID(Main!AR171,12,1)</f>
        <v/>
      </c>
      <c r="N505" s="20" t="str">
        <f>MID(Main!AR171,13,1)</f>
        <v/>
      </c>
      <c r="O505" s="20" t="str">
        <f>MID(Main!AR171,14,1)</f>
        <v/>
      </c>
      <c r="P505" s="20" t="str">
        <f>MID(Main!AR171,15,1)</f>
        <v/>
      </c>
      <c r="Q505" s="20" t="str">
        <f>MID(Main!AR171,16,1)</f>
        <v/>
      </c>
      <c r="R505" s="20" t="str">
        <f>MID(Main!AR171,17,1)</f>
        <v/>
      </c>
      <c r="S505" s="20" t="str">
        <f>MID(Main!AR171,18,1)</f>
        <v/>
      </c>
      <c r="T505" s="20" t="str">
        <f>MID(Main!AR171,19,1)</f>
        <v/>
      </c>
      <c r="U505" s="20" t="str">
        <f>MID(Main!AR171,20,1)</f>
        <v/>
      </c>
      <c r="V505" s="20" t="str">
        <f>MID(Main!AR171,21,1)</f>
        <v/>
      </c>
      <c r="W505" s="20" t="str">
        <f>MID(Main!AR171,22,1)</f>
        <v/>
      </c>
      <c r="X505" s="20" t="str">
        <f>MID(Main!AR171,23,1)</f>
        <v/>
      </c>
      <c r="Y505" s="20" t="str">
        <f>MID(Main!AR171,24,1)</f>
        <v/>
      </c>
      <c r="Z505" s="20" t="str">
        <f>MID(Main!AR171,25,1)</f>
        <v/>
      </c>
      <c r="AA505" s="20" t="str">
        <f>MID(Main!AR171,26,1)</f>
        <v/>
      </c>
      <c r="AB505" s="20" t="str">
        <f>MID(Main!AR171,27,1)</f>
        <v/>
      </c>
      <c r="AC505" s="20" t="str">
        <f>MID(Main!AR171,28,1)</f>
        <v/>
      </c>
      <c r="AD505" s="20" t="str">
        <f>MID(Main!AR171,29,1)</f>
        <v/>
      </c>
      <c r="AE505" s="20" t="str">
        <f>MID(Main!AR171,30,1)</f>
        <v/>
      </c>
      <c r="AF505" s="20" t="str">
        <f>MID(Main!AR171,31,1)</f>
        <v/>
      </c>
      <c r="AG505" s="20" t="str">
        <f>MID(Main!AR171,32,1)</f>
        <v/>
      </c>
      <c r="AH505" s="20" t="str">
        <f>MID(Main!AR171,33,1)</f>
        <v/>
      </c>
      <c r="AI505" s="20" t="str">
        <f>MID(Main!AR171,34,1)</f>
        <v/>
      </c>
      <c r="AJ505" s="20" t="str">
        <f>MID(Main!AR171,35,1)</f>
        <v/>
      </c>
      <c r="AK505" s="20" t="str">
        <f>MID(Main!AR171,36,1)</f>
        <v/>
      </c>
      <c r="AL505" s="20" t="str">
        <f>MID(Main!AR171,37,1)</f>
        <v/>
      </c>
      <c r="AM505" s="20" t="str">
        <f>MID(Main!AR171,38,1)</f>
        <v/>
      </c>
      <c r="AN505" s="20" t="str">
        <f>MID(Main!AR171,39,1)</f>
        <v/>
      </c>
      <c r="AO505" s="20" t="str">
        <f>MID(Main!AR171,40,1)</f>
        <v/>
      </c>
      <c r="AP505" s="20" t="str">
        <f>MID(Main!AR171,41,1)</f>
        <v/>
      </c>
      <c r="AQ505" s="20" t="str">
        <f>MID(Main!AR171,42,1)</f>
        <v/>
      </c>
      <c r="AR505" s="196"/>
      <c r="AS505" s="196"/>
      <c r="AT505" s="196"/>
      <c r="AU505" s="196"/>
      <c r="AV505" s="196"/>
      <c r="AW505" s="196"/>
      <c r="AX505" s="196"/>
      <c r="AY505" s="196"/>
      <c r="AZ505" s="196"/>
      <c r="BA505" s="196"/>
      <c r="BB505" s="196"/>
      <c r="BC505" s="196"/>
      <c r="BD505" s="196"/>
      <c r="BE505" s="196"/>
      <c r="BF505" s="196"/>
      <c r="BG505" s="196"/>
      <c r="BH505" s="196"/>
      <c r="BI505" s="199"/>
    </row>
    <row r="506" spans="1:61" s="1" customFormat="1" ht="15" hidden="1" customHeight="1">
      <c r="A506" s="200" t="str">
        <f>IF(AR506="","",SUBTOTAL(103,$AR$8:AR506))</f>
        <v/>
      </c>
      <c r="B506" s="18" t="str">
        <f>MID(Main!AP172,1,1)</f>
        <v xml:space="preserve"> </v>
      </c>
      <c r="C506" s="18" t="str">
        <f>MID(Main!AP172,2,1)</f>
        <v/>
      </c>
      <c r="D506" s="18" t="str">
        <f>MID(Main!AP172,3,1)</f>
        <v/>
      </c>
      <c r="E506" s="18" t="str">
        <f>MID(Main!AP172,4,1)</f>
        <v/>
      </c>
      <c r="F506" s="18" t="str">
        <f>MID(Main!AP172,5,1)</f>
        <v/>
      </c>
      <c r="G506" s="18" t="str">
        <f>MID(Main!AP172,6,1)</f>
        <v/>
      </c>
      <c r="H506" s="18" t="str">
        <f>MID(Main!AP172,7,1)</f>
        <v/>
      </c>
      <c r="I506" s="18" t="str">
        <f>MID(Main!AP172,8,1)</f>
        <v/>
      </c>
      <c r="J506" s="18" t="str">
        <f>MID(Main!AP172,9,1)</f>
        <v/>
      </c>
      <c r="K506" s="18" t="str">
        <f>MID(Main!AP172,10,1)</f>
        <v/>
      </c>
      <c r="L506" s="18" t="str">
        <f>MID(Main!AP172,11,1)</f>
        <v/>
      </c>
      <c r="M506" s="18" t="str">
        <f>MID(Main!AP172,12,1)</f>
        <v/>
      </c>
      <c r="N506" s="18" t="str">
        <f>MID(Main!AP172,13,1)</f>
        <v/>
      </c>
      <c r="O506" s="18" t="str">
        <f>MID(Main!AP172,14,1)</f>
        <v/>
      </c>
      <c r="P506" s="18" t="str">
        <f>MID(Main!AP172,15,1)</f>
        <v/>
      </c>
      <c r="Q506" s="18" t="str">
        <f>MID(Main!AP172,16,1)</f>
        <v/>
      </c>
      <c r="R506" s="18" t="str">
        <f>MID(Main!AP172,17,1)</f>
        <v/>
      </c>
      <c r="S506" s="18" t="str">
        <f>MID(Main!AP172,18,1)</f>
        <v/>
      </c>
      <c r="T506" s="18" t="str">
        <f>MID(Main!AP172,19,1)</f>
        <v/>
      </c>
      <c r="U506" s="18" t="str">
        <f>MID(Main!AP172,20,1)</f>
        <v/>
      </c>
      <c r="V506" s="18" t="str">
        <f>MID(Main!AP172,21,1)</f>
        <v/>
      </c>
      <c r="W506" s="18" t="str">
        <f>MID(Main!AP172,22,1)</f>
        <v/>
      </c>
      <c r="X506" s="18" t="str">
        <f>MID(Main!AP172,23,1)</f>
        <v/>
      </c>
      <c r="Y506" s="18" t="str">
        <f>MID(Main!AP172,24,1)</f>
        <v/>
      </c>
      <c r="Z506" s="18" t="str">
        <f>MID(Main!AP172,25,1)</f>
        <v/>
      </c>
      <c r="AA506" s="18" t="str">
        <f>MID(Main!AP172,26,1)</f>
        <v/>
      </c>
      <c r="AB506" s="18" t="str">
        <f>MID(Main!AP172,27,1)</f>
        <v/>
      </c>
      <c r="AC506" s="18" t="str">
        <f>MID(Main!AP172,28,1)</f>
        <v/>
      </c>
      <c r="AD506" s="18" t="str">
        <f>MID(Main!AP172,29,1)</f>
        <v/>
      </c>
      <c r="AE506" s="18" t="str">
        <f>MID(Main!AP172,30,1)</f>
        <v/>
      </c>
      <c r="AF506" s="18" t="str">
        <f>MID(Main!AP172,31,1)</f>
        <v/>
      </c>
      <c r="AG506" s="18" t="str">
        <f>MID(Main!AP172,32,1)</f>
        <v/>
      </c>
      <c r="AH506" s="18" t="str">
        <f>MID(Main!AP172,33,1)</f>
        <v/>
      </c>
      <c r="AI506" s="18" t="str">
        <f>MID(Main!AP172,34,1)</f>
        <v/>
      </c>
      <c r="AJ506" s="18" t="str">
        <f>MID(Main!AP172,35,1)</f>
        <v/>
      </c>
      <c r="AK506" s="18" t="str">
        <f>MID(Main!AP172,36,1)</f>
        <v/>
      </c>
      <c r="AL506" s="18" t="str">
        <f>MID(Main!AP172,37,1)</f>
        <v/>
      </c>
      <c r="AM506" s="18" t="str">
        <f>MID(Main!AP172,38,1)</f>
        <v/>
      </c>
      <c r="AN506" s="18" t="str">
        <f>MID(Main!AP172,39,1)</f>
        <v/>
      </c>
      <c r="AO506" s="18" t="str">
        <f>MID(Main!AP172,40,1)</f>
        <v/>
      </c>
      <c r="AP506" s="18" t="str">
        <f>MID(Main!AP172,41,1)</f>
        <v/>
      </c>
      <c r="AQ506" s="18" t="str">
        <f>MID(Main!AP172,42,1)</f>
        <v/>
      </c>
      <c r="AR506" s="194" t="str">
        <f>IF(Main!W172="","",Main!W172)</f>
        <v/>
      </c>
      <c r="AS506" s="194" t="str">
        <f>IF(Main!X172="","",Main!X172)</f>
        <v/>
      </c>
      <c r="AT506" s="194" t="str">
        <f>IF(Main!Y172="","",Main!Y172)</f>
        <v/>
      </c>
      <c r="AU506" s="194" t="str">
        <f>IF(Main!Z172="","",Main!Z172)</f>
        <v/>
      </c>
      <c r="AV506" s="194" t="str">
        <f>IF(Main!AA172="","",Main!AA172)</f>
        <v/>
      </c>
      <c r="AW506" s="194" t="str">
        <f>IF(Main!AB172="","",Main!AB172)</f>
        <v/>
      </c>
      <c r="AX506" s="194" t="str">
        <f>IF(Main!AC172="","",Main!AC172)</f>
        <v/>
      </c>
      <c r="AY506" s="194" t="str">
        <f>IF(Main!AD172="","",Main!AD172)</f>
        <v/>
      </c>
      <c r="AZ506" s="194" t="str">
        <f>IF(Main!AE172="","",Main!AE172)</f>
        <v/>
      </c>
      <c r="BA506" s="194" t="str">
        <f>IF(Main!AF172="","",Main!AF172)</f>
        <v/>
      </c>
      <c r="BB506" s="194" t="str">
        <f>IF(Main!AG172="","",Main!AG172)</f>
        <v/>
      </c>
      <c r="BC506" s="194" t="str">
        <f>IF(Main!AH172="","",Main!AH172)</f>
        <v/>
      </c>
      <c r="BD506" s="194" t="str">
        <f>IF(Main!AI172="","",Main!AI172)</f>
        <v/>
      </c>
      <c r="BE506" s="194" t="str">
        <f>IF(Main!AJ172="","",Main!AJ172)</f>
        <v/>
      </c>
      <c r="BF506" s="194" t="str">
        <f>IF(Main!AK172="","",Main!AK172)</f>
        <v/>
      </c>
      <c r="BG506" s="194" t="str">
        <f>IF(Main!AL172="","",Main!AL172)</f>
        <v/>
      </c>
      <c r="BH506" s="194" t="str">
        <f>IF(Main!AM172="","",Main!AM172)</f>
        <v/>
      </c>
      <c r="BI506" s="197" t="str">
        <f>IF(Main!AN172="","",Main!AN172)</f>
        <v/>
      </c>
    </row>
    <row r="507" spans="1:61" s="1" customFormat="1" ht="15" hidden="1" customHeight="1">
      <c r="A507" s="201"/>
      <c r="B507" s="19" t="str">
        <f>MID(Main!AQ172,1,1)</f>
        <v>0</v>
      </c>
      <c r="C507" s="19" t="str">
        <f>MID(Main!AQ172,2,1)</f>
        <v xml:space="preserve"> </v>
      </c>
      <c r="D507" s="19" t="str">
        <f>MID(Main!AQ172,3,1)</f>
        <v/>
      </c>
      <c r="E507" s="19" t="str">
        <f>MID(Main!AQ172,4,1)</f>
        <v/>
      </c>
      <c r="F507" s="19" t="str">
        <f>MID(Main!AQ172,5,1)</f>
        <v/>
      </c>
      <c r="G507" s="19" t="str">
        <f>MID(Main!AQ172,6,1)</f>
        <v/>
      </c>
      <c r="H507" s="19" t="str">
        <f>MID(Main!AQ172,7,1)</f>
        <v/>
      </c>
      <c r="I507" s="19" t="str">
        <f>MID(Main!AQ172,8,1)</f>
        <v/>
      </c>
      <c r="J507" s="19" t="str">
        <f>MID(Main!AQ172,9,1)</f>
        <v/>
      </c>
      <c r="K507" s="19" t="str">
        <f>MID(Main!AQ172,10,1)</f>
        <v/>
      </c>
      <c r="L507" s="19" t="str">
        <f>MID(Main!AQ172,11,1)</f>
        <v/>
      </c>
      <c r="M507" s="19" t="str">
        <f>MID(Main!AQ172,12,1)</f>
        <v/>
      </c>
      <c r="N507" s="19" t="str">
        <f>MID(Main!AQ172,13,1)</f>
        <v/>
      </c>
      <c r="O507" s="19" t="str">
        <f>MID(Main!AQ172,14,1)</f>
        <v/>
      </c>
      <c r="P507" s="19" t="str">
        <f>MID(Main!AQ172,15,1)</f>
        <v/>
      </c>
      <c r="Q507" s="19" t="str">
        <f>MID(Main!AQ172,16,1)</f>
        <v/>
      </c>
      <c r="R507" s="19" t="str">
        <f>MID(Main!AQ172,17,1)</f>
        <v/>
      </c>
      <c r="S507" s="19" t="str">
        <f>MID(Main!AQ172,18,1)</f>
        <v/>
      </c>
      <c r="T507" s="19" t="str">
        <f>MID(Main!AQ172,19,1)</f>
        <v/>
      </c>
      <c r="U507" s="19" t="str">
        <f>MID(Main!AQ172,20,1)</f>
        <v/>
      </c>
      <c r="V507" s="19" t="str">
        <f>MID(Main!AQ172,21,1)</f>
        <v/>
      </c>
      <c r="W507" s="19" t="str">
        <f>MID(Main!AQ172,22,1)</f>
        <v/>
      </c>
      <c r="X507" s="19" t="str">
        <f>MID(Main!AQ172,23,1)</f>
        <v/>
      </c>
      <c r="Y507" s="19" t="str">
        <f>MID(Main!AQ172,24,1)</f>
        <v/>
      </c>
      <c r="Z507" s="19" t="str">
        <f>MID(Main!AQ172,25,1)</f>
        <v/>
      </c>
      <c r="AA507" s="19" t="str">
        <f>MID(Main!AQ172,26,1)</f>
        <v/>
      </c>
      <c r="AB507" s="19" t="str">
        <f>MID(Main!AQ172,27,1)</f>
        <v/>
      </c>
      <c r="AC507" s="19" t="str">
        <f>MID(Main!AQ172,28,1)</f>
        <v/>
      </c>
      <c r="AD507" s="19" t="str">
        <f>MID(Main!AQ172,29,1)</f>
        <v/>
      </c>
      <c r="AE507" s="19" t="str">
        <f>MID(Main!AQ172,30,1)</f>
        <v/>
      </c>
      <c r="AF507" s="19" t="str">
        <f>MID(Main!AQ172,31,1)</f>
        <v/>
      </c>
      <c r="AG507" s="19" t="str">
        <f>MID(Main!AQ172,32,1)</f>
        <v/>
      </c>
      <c r="AH507" s="19" t="str">
        <f>MID(Main!AQ172,33,1)</f>
        <v/>
      </c>
      <c r="AI507" s="19" t="str">
        <f>MID(Main!AQ172,34,1)</f>
        <v/>
      </c>
      <c r="AJ507" s="19" t="str">
        <f>MID(Main!AQ172,35,1)</f>
        <v/>
      </c>
      <c r="AK507" s="19" t="str">
        <f>MID(Main!AQ172,36,1)</f>
        <v/>
      </c>
      <c r="AL507" s="19" t="str">
        <f>MID(Main!AQ172,37,1)</f>
        <v/>
      </c>
      <c r="AM507" s="19" t="str">
        <f>MID(Main!AQ172,38,1)</f>
        <v/>
      </c>
      <c r="AN507" s="19" t="str">
        <f>MID(Main!AQ172,39,1)</f>
        <v/>
      </c>
      <c r="AO507" s="19" t="str">
        <f>MID(Main!AQ172,40,1)</f>
        <v/>
      </c>
      <c r="AP507" s="19" t="str">
        <f>MID(Main!AQ172,41,1)</f>
        <v/>
      </c>
      <c r="AQ507" s="19" t="str">
        <f>MID(Main!AQ172,42,1)</f>
        <v/>
      </c>
      <c r="AR507" s="195"/>
      <c r="AS507" s="195"/>
      <c r="AT507" s="195"/>
      <c r="AU507" s="195"/>
      <c r="AV507" s="195"/>
      <c r="AW507" s="195"/>
      <c r="AX507" s="195"/>
      <c r="AY507" s="195"/>
      <c r="AZ507" s="195"/>
      <c r="BA507" s="195"/>
      <c r="BB507" s="195"/>
      <c r="BC507" s="195"/>
      <c r="BD507" s="195"/>
      <c r="BE507" s="195"/>
      <c r="BF507" s="195"/>
      <c r="BG507" s="195"/>
      <c r="BH507" s="195"/>
      <c r="BI507" s="198"/>
    </row>
    <row r="508" spans="1:61" s="1" customFormat="1" ht="15" hidden="1" customHeight="1">
      <c r="A508" s="202"/>
      <c r="B508" s="20" t="str">
        <f>MID(Main!AR172,1,1)</f>
        <v>0</v>
      </c>
      <c r="C508" s="20" t="str">
        <f>MID(Main!AR172,2,1)</f>
        <v xml:space="preserve"> </v>
      </c>
      <c r="D508" s="20" t="str">
        <f>MID(Main!AR172,3,1)</f>
        <v/>
      </c>
      <c r="E508" s="20" t="str">
        <f>MID(Main!AR172,4,1)</f>
        <v/>
      </c>
      <c r="F508" s="20" t="str">
        <f>MID(Main!AR172,5,1)</f>
        <v/>
      </c>
      <c r="G508" s="20" t="str">
        <f>MID(Main!AR172,6,1)</f>
        <v/>
      </c>
      <c r="H508" s="20" t="str">
        <f>MID(Main!AR172,7,1)</f>
        <v/>
      </c>
      <c r="I508" s="20" t="str">
        <f>MID(Main!AR172,8,1)</f>
        <v/>
      </c>
      <c r="J508" s="20" t="str">
        <f>MID(Main!AR172,9,1)</f>
        <v/>
      </c>
      <c r="K508" s="20" t="str">
        <f>MID(Main!AR172,10,1)</f>
        <v/>
      </c>
      <c r="L508" s="20" t="str">
        <f>MID(Main!AR172,11,1)</f>
        <v/>
      </c>
      <c r="M508" s="20" t="str">
        <f>MID(Main!AR172,12,1)</f>
        <v/>
      </c>
      <c r="N508" s="20" t="str">
        <f>MID(Main!AR172,13,1)</f>
        <v/>
      </c>
      <c r="O508" s="20" t="str">
        <f>MID(Main!AR172,14,1)</f>
        <v/>
      </c>
      <c r="P508" s="20" t="str">
        <f>MID(Main!AR172,15,1)</f>
        <v/>
      </c>
      <c r="Q508" s="20" t="str">
        <f>MID(Main!AR172,16,1)</f>
        <v/>
      </c>
      <c r="R508" s="20" t="str">
        <f>MID(Main!AR172,17,1)</f>
        <v/>
      </c>
      <c r="S508" s="20" t="str">
        <f>MID(Main!AR172,18,1)</f>
        <v/>
      </c>
      <c r="T508" s="20" t="str">
        <f>MID(Main!AR172,19,1)</f>
        <v/>
      </c>
      <c r="U508" s="20" t="str">
        <f>MID(Main!AR172,20,1)</f>
        <v/>
      </c>
      <c r="V508" s="20" t="str">
        <f>MID(Main!AR172,21,1)</f>
        <v/>
      </c>
      <c r="W508" s="20" t="str">
        <f>MID(Main!AR172,22,1)</f>
        <v/>
      </c>
      <c r="X508" s="20" t="str">
        <f>MID(Main!AR172,23,1)</f>
        <v/>
      </c>
      <c r="Y508" s="20" t="str">
        <f>MID(Main!AR172,24,1)</f>
        <v/>
      </c>
      <c r="Z508" s="20" t="str">
        <f>MID(Main!AR172,25,1)</f>
        <v/>
      </c>
      <c r="AA508" s="20" t="str">
        <f>MID(Main!AR172,26,1)</f>
        <v/>
      </c>
      <c r="AB508" s="20" t="str">
        <f>MID(Main!AR172,27,1)</f>
        <v/>
      </c>
      <c r="AC508" s="20" t="str">
        <f>MID(Main!AR172,28,1)</f>
        <v/>
      </c>
      <c r="AD508" s="20" t="str">
        <f>MID(Main!AR172,29,1)</f>
        <v/>
      </c>
      <c r="AE508" s="20" t="str">
        <f>MID(Main!AR172,30,1)</f>
        <v/>
      </c>
      <c r="AF508" s="20" t="str">
        <f>MID(Main!AR172,31,1)</f>
        <v/>
      </c>
      <c r="AG508" s="20" t="str">
        <f>MID(Main!AR172,32,1)</f>
        <v/>
      </c>
      <c r="AH508" s="20" t="str">
        <f>MID(Main!AR172,33,1)</f>
        <v/>
      </c>
      <c r="AI508" s="20" t="str">
        <f>MID(Main!AR172,34,1)</f>
        <v/>
      </c>
      <c r="AJ508" s="20" t="str">
        <f>MID(Main!AR172,35,1)</f>
        <v/>
      </c>
      <c r="AK508" s="20" t="str">
        <f>MID(Main!AR172,36,1)</f>
        <v/>
      </c>
      <c r="AL508" s="20" t="str">
        <f>MID(Main!AR172,37,1)</f>
        <v/>
      </c>
      <c r="AM508" s="20" t="str">
        <f>MID(Main!AR172,38,1)</f>
        <v/>
      </c>
      <c r="AN508" s="20" t="str">
        <f>MID(Main!AR172,39,1)</f>
        <v/>
      </c>
      <c r="AO508" s="20" t="str">
        <f>MID(Main!AR172,40,1)</f>
        <v/>
      </c>
      <c r="AP508" s="20" t="str">
        <f>MID(Main!AR172,41,1)</f>
        <v/>
      </c>
      <c r="AQ508" s="20" t="str">
        <f>MID(Main!AR172,42,1)</f>
        <v/>
      </c>
      <c r="AR508" s="196"/>
      <c r="AS508" s="196"/>
      <c r="AT508" s="196"/>
      <c r="AU508" s="196"/>
      <c r="AV508" s="196"/>
      <c r="AW508" s="196"/>
      <c r="AX508" s="196"/>
      <c r="AY508" s="196"/>
      <c r="AZ508" s="196"/>
      <c r="BA508" s="196"/>
      <c r="BB508" s="196"/>
      <c r="BC508" s="196"/>
      <c r="BD508" s="196"/>
      <c r="BE508" s="196"/>
      <c r="BF508" s="196"/>
      <c r="BG508" s="196"/>
      <c r="BH508" s="196"/>
      <c r="BI508" s="199"/>
    </row>
    <row r="509" spans="1:61" s="1" customFormat="1" ht="15" hidden="1" customHeight="1">
      <c r="A509" s="200" t="str">
        <f>IF(AR509="","",SUBTOTAL(103,$AR$8:AR509))</f>
        <v/>
      </c>
      <c r="B509" s="18" t="str">
        <f>MID(Main!AP173,1,1)</f>
        <v xml:space="preserve"> </v>
      </c>
      <c r="C509" s="18" t="str">
        <f>MID(Main!AP173,2,1)</f>
        <v/>
      </c>
      <c r="D509" s="18" t="str">
        <f>MID(Main!AP173,3,1)</f>
        <v/>
      </c>
      <c r="E509" s="18" t="str">
        <f>MID(Main!AP173,4,1)</f>
        <v/>
      </c>
      <c r="F509" s="18" t="str">
        <f>MID(Main!AP173,5,1)</f>
        <v/>
      </c>
      <c r="G509" s="18" t="str">
        <f>MID(Main!AP173,6,1)</f>
        <v/>
      </c>
      <c r="H509" s="18" t="str">
        <f>MID(Main!AP173,7,1)</f>
        <v/>
      </c>
      <c r="I509" s="18" t="str">
        <f>MID(Main!AP173,8,1)</f>
        <v/>
      </c>
      <c r="J509" s="18" t="str">
        <f>MID(Main!AP173,9,1)</f>
        <v/>
      </c>
      <c r="K509" s="18" t="str">
        <f>MID(Main!AP173,10,1)</f>
        <v/>
      </c>
      <c r="L509" s="18" t="str">
        <f>MID(Main!AP173,11,1)</f>
        <v/>
      </c>
      <c r="M509" s="18" t="str">
        <f>MID(Main!AP173,12,1)</f>
        <v/>
      </c>
      <c r="N509" s="18" t="str">
        <f>MID(Main!AP173,13,1)</f>
        <v/>
      </c>
      <c r="O509" s="18" t="str">
        <f>MID(Main!AP173,14,1)</f>
        <v/>
      </c>
      <c r="P509" s="18" t="str">
        <f>MID(Main!AP173,15,1)</f>
        <v/>
      </c>
      <c r="Q509" s="18" t="str">
        <f>MID(Main!AP173,16,1)</f>
        <v/>
      </c>
      <c r="R509" s="18" t="str">
        <f>MID(Main!AP173,17,1)</f>
        <v/>
      </c>
      <c r="S509" s="18" t="str">
        <f>MID(Main!AP173,18,1)</f>
        <v/>
      </c>
      <c r="T509" s="18" t="str">
        <f>MID(Main!AP173,19,1)</f>
        <v/>
      </c>
      <c r="U509" s="18" t="str">
        <f>MID(Main!AP173,20,1)</f>
        <v/>
      </c>
      <c r="V509" s="18" t="str">
        <f>MID(Main!AP173,21,1)</f>
        <v/>
      </c>
      <c r="W509" s="18" t="str">
        <f>MID(Main!AP173,22,1)</f>
        <v/>
      </c>
      <c r="X509" s="18" t="str">
        <f>MID(Main!AP173,23,1)</f>
        <v/>
      </c>
      <c r="Y509" s="18" t="str">
        <f>MID(Main!AP173,24,1)</f>
        <v/>
      </c>
      <c r="Z509" s="18" t="str">
        <f>MID(Main!AP173,25,1)</f>
        <v/>
      </c>
      <c r="AA509" s="18" t="str">
        <f>MID(Main!AP173,26,1)</f>
        <v/>
      </c>
      <c r="AB509" s="18" t="str">
        <f>MID(Main!AP173,27,1)</f>
        <v/>
      </c>
      <c r="AC509" s="18" t="str">
        <f>MID(Main!AP173,28,1)</f>
        <v/>
      </c>
      <c r="AD509" s="18" t="str">
        <f>MID(Main!AP173,29,1)</f>
        <v/>
      </c>
      <c r="AE509" s="18" t="str">
        <f>MID(Main!AP173,30,1)</f>
        <v/>
      </c>
      <c r="AF509" s="18" t="str">
        <f>MID(Main!AP173,31,1)</f>
        <v/>
      </c>
      <c r="AG509" s="18" t="str">
        <f>MID(Main!AP173,32,1)</f>
        <v/>
      </c>
      <c r="AH509" s="18" t="str">
        <f>MID(Main!AP173,33,1)</f>
        <v/>
      </c>
      <c r="AI509" s="18" t="str">
        <f>MID(Main!AP173,34,1)</f>
        <v/>
      </c>
      <c r="AJ509" s="18" t="str">
        <f>MID(Main!AP173,35,1)</f>
        <v/>
      </c>
      <c r="AK509" s="18" t="str">
        <f>MID(Main!AP173,36,1)</f>
        <v/>
      </c>
      <c r="AL509" s="18" t="str">
        <f>MID(Main!AP173,37,1)</f>
        <v/>
      </c>
      <c r="AM509" s="18" t="str">
        <f>MID(Main!AP173,38,1)</f>
        <v/>
      </c>
      <c r="AN509" s="18" t="str">
        <f>MID(Main!AP173,39,1)</f>
        <v/>
      </c>
      <c r="AO509" s="18" t="str">
        <f>MID(Main!AP173,40,1)</f>
        <v/>
      </c>
      <c r="AP509" s="18" t="str">
        <f>MID(Main!AP173,41,1)</f>
        <v/>
      </c>
      <c r="AQ509" s="18" t="str">
        <f>MID(Main!AP173,42,1)</f>
        <v/>
      </c>
      <c r="AR509" s="194" t="str">
        <f>IF(Main!W173="","",Main!W173)</f>
        <v/>
      </c>
      <c r="AS509" s="194" t="str">
        <f>IF(Main!X173="","",Main!X173)</f>
        <v/>
      </c>
      <c r="AT509" s="194" t="str">
        <f>IF(Main!Y173="","",Main!Y173)</f>
        <v/>
      </c>
      <c r="AU509" s="194" t="str">
        <f>IF(Main!Z173="","",Main!Z173)</f>
        <v/>
      </c>
      <c r="AV509" s="194" t="str">
        <f>IF(Main!AA173="","",Main!AA173)</f>
        <v/>
      </c>
      <c r="AW509" s="194" t="str">
        <f>IF(Main!AB173="","",Main!AB173)</f>
        <v/>
      </c>
      <c r="AX509" s="194" t="str">
        <f>IF(Main!AC173="","",Main!AC173)</f>
        <v/>
      </c>
      <c r="AY509" s="194" t="str">
        <f>IF(Main!AD173="","",Main!AD173)</f>
        <v/>
      </c>
      <c r="AZ509" s="194" t="str">
        <f>IF(Main!AE173="","",Main!AE173)</f>
        <v/>
      </c>
      <c r="BA509" s="194" t="str">
        <f>IF(Main!AF173="","",Main!AF173)</f>
        <v/>
      </c>
      <c r="BB509" s="194" t="str">
        <f>IF(Main!AG173="","",Main!AG173)</f>
        <v/>
      </c>
      <c r="BC509" s="194" t="str">
        <f>IF(Main!AH173="","",Main!AH173)</f>
        <v/>
      </c>
      <c r="BD509" s="194" t="str">
        <f>IF(Main!AI173="","",Main!AI173)</f>
        <v/>
      </c>
      <c r="BE509" s="194" t="str">
        <f>IF(Main!AJ173="","",Main!AJ173)</f>
        <v/>
      </c>
      <c r="BF509" s="194" t="str">
        <f>IF(Main!AK173="","",Main!AK173)</f>
        <v/>
      </c>
      <c r="BG509" s="194" t="str">
        <f>IF(Main!AL173="","",Main!AL173)</f>
        <v/>
      </c>
      <c r="BH509" s="194" t="str">
        <f>IF(Main!AM173="","",Main!AM173)</f>
        <v/>
      </c>
      <c r="BI509" s="197" t="str">
        <f>IF(Main!AN173="","",Main!AN173)</f>
        <v/>
      </c>
    </row>
    <row r="510" spans="1:61" s="1" customFormat="1" ht="15" hidden="1" customHeight="1">
      <c r="A510" s="201"/>
      <c r="B510" s="19" t="str">
        <f>MID(Main!AQ173,1,1)</f>
        <v>0</v>
      </c>
      <c r="C510" s="19" t="str">
        <f>MID(Main!AQ173,2,1)</f>
        <v xml:space="preserve"> </v>
      </c>
      <c r="D510" s="19" t="str">
        <f>MID(Main!AQ173,3,1)</f>
        <v/>
      </c>
      <c r="E510" s="19" t="str">
        <f>MID(Main!AQ173,4,1)</f>
        <v/>
      </c>
      <c r="F510" s="19" t="str">
        <f>MID(Main!AQ173,5,1)</f>
        <v/>
      </c>
      <c r="G510" s="19" t="str">
        <f>MID(Main!AQ173,6,1)</f>
        <v/>
      </c>
      <c r="H510" s="19" t="str">
        <f>MID(Main!AQ173,7,1)</f>
        <v/>
      </c>
      <c r="I510" s="19" t="str">
        <f>MID(Main!AQ173,8,1)</f>
        <v/>
      </c>
      <c r="J510" s="19" t="str">
        <f>MID(Main!AQ173,9,1)</f>
        <v/>
      </c>
      <c r="K510" s="19" t="str">
        <f>MID(Main!AQ173,10,1)</f>
        <v/>
      </c>
      <c r="L510" s="19" t="str">
        <f>MID(Main!AQ173,11,1)</f>
        <v/>
      </c>
      <c r="M510" s="19" t="str">
        <f>MID(Main!AQ173,12,1)</f>
        <v/>
      </c>
      <c r="N510" s="19" t="str">
        <f>MID(Main!AQ173,13,1)</f>
        <v/>
      </c>
      <c r="O510" s="19" t="str">
        <f>MID(Main!AQ173,14,1)</f>
        <v/>
      </c>
      <c r="P510" s="19" t="str">
        <f>MID(Main!AQ173,15,1)</f>
        <v/>
      </c>
      <c r="Q510" s="19" t="str">
        <f>MID(Main!AQ173,16,1)</f>
        <v/>
      </c>
      <c r="R510" s="19" t="str">
        <f>MID(Main!AQ173,17,1)</f>
        <v/>
      </c>
      <c r="S510" s="19" t="str">
        <f>MID(Main!AQ173,18,1)</f>
        <v/>
      </c>
      <c r="T510" s="19" t="str">
        <f>MID(Main!AQ173,19,1)</f>
        <v/>
      </c>
      <c r="U510" s="19" t="str">
        <f>MID(Main!AQ173,20,1)</f>
        <v/>
      </c>
      <c r="V510" s="19" t="str">
        <f>MID(Main!AQ173,21,1)</f>
        <v/>
      </c>
      <c r="W510" s="19" t="str">
        <f>MID(Main!AQ173,22,1)</f>
        <v/>
      </c>
      <c r="X510" s="19" t="str">
        <f>MID(Main!AQ173,23,1)</f>
        <v/>
      </c>
      <c r="Y510" s="19" t="str">
        <f>MID(Main!AQ173,24,1)</f>
        <v/>
      </c>
      <c r="Z510" s="19" t="str">
        <f>MID(Main!AQ173,25,1)</f>
        <v/>
      </c>
      <c r="AA510" s="19" t="str">
        <f>MID(Main!AQ173,26,1)</f>
        <v/>
      </c>
      <c r="AB510" s="19" t="str">
        <f>MID(Main!AQ173,27,1)</f>
        <v/>
      </c>
      <c r="AC510" s="19" t="str">
        <f>MID(Main!AQ173,28,1)</f>
        <v/>
      </c>
      <c r="AD510" s="19" t="str">
        <f>MID(Main!AQ173,29,1)</f>
        <v/>
      </c>
      <c r="AE510" s="19" t="str">
        <f>MID(Main!AQ173,30,1)</f>
        <v/>
      </c>
      <c r="AF510" s="19" t="str">
        <f>MID(Main!AQ173,31,1)</f>
        <v/>
      </c>
      <c r="AG510" s="19" t="str">
        <f>MID(Main!AQ173,32,1)</f>
        <v/>
      </c>
      <c r="AH510" s="19" t="str">
        <f>MID(Main!AQ173,33,1)</f>
        <v/>
      </c>
      <c r="AI510" s="19" t="str">
        <f>MID(Main!AQ173,34,1)</f>
        <v/>
      </c>
      <c r="AJ510" s="19" t="str">
        <f>MID(Main!AQ173,35,1)</f>
        <v/>
      </c>
      <c r="AK510" s="19" t="str">
        <f>MID(Main!AQ173,36,1)</f>
        <v/>
      </c>
      <c r="AL510" s="19" t="str">
        <f>MID(Main!AQ173,37,1)</f>
        <v/>
      </c>
      <c r="AM510" s="19" t="str">
        <f>MID(Main!AQ173,38,1)</f>
        <v/>
      </c>
      <c r="AN510" s="19" t="str">
        <f>MID(Main!AQ173,39,1)</f>
        <v/>
      </c>
      <c r="AO510" s="19" t="str">
        <f>MID(Main!AQ173,40,1)</f>
        <v/>
      </c>
      <c r="AP510" s="19" t="str">
        <f>MID(Main!AQ173,41,1)</f>
        <v/>
      </c>
      <c r="AQ510" s="19" t="str">
        <f>MID(Main!AQ173,42,1)</f>
        <v/>
      </c>
      <c r="AR510" s="195"/>
      <c r="AS510" s="195"/>
      <c r="AT510" s="195"/>
      <c r="AU510" s="195"/>
      <c r="AV510" s="195"/>
      <c r="AW510" s="195"/>
      <c r="AX510" s="195"/>
      <c r="AY510" s="195"/>
      <c r="AZ510" s="195"/>
      <c r="BA510" s="195"/>
      <c r="BB510" s="195"/>
      <c r="BC510" s="195"/>
      <c r="BD510" s="195"/>
      <c r="BE510" s="195"/>
      <c r="BF510" s="195"/>
      <c r="BG510" s="195"/>
      <c r="BH510" s="195"/>
      <c r="BI510" s="198"/>
    </row>
    <row r="511" spans="1:61" s="1" customFormat="1" ht="15" hidden="1" customHeight="1">
      <c r="A511" s="202"/>
      <c r="B511" s="20" t="str">
        <f>MID(Main!AR173,1,1)</f>
        <v>0</v>
      </c>
      <c r="C511" s="20" t="str">
        <f>MID(Main!AR173,2,1)</f>
        <v xml:space="preserve"> </v>
      </c>
      <c r="D511" s="20" t="str">
        <f>MID(Main!AR173,3,1)</f>
        <v/>
      </c>
      <c r="E511" s="20" t="str">
        <f>MID(Main!AR173,4,1)</f>
        <v/>
      </c>
      <c r="F511" s="20" t="str">
        <f>MID(Main!AR173,5,1)</f>
        <v/>
      </c>
      <c r="G511" s="20" t="str">
        <f>MID(Main!AR173,6,1)</f>
        <v/>
      </c>
      <c r="H511" s="20" t="str">
        <f>MID(Main!AR173,7,1)</f>
        <v/>
      </c>
      <c r="I511" s="20" t="str">
        <f>MID(Main!AR173,8,1)</f>
        <v/>
      </c>
      <c r="J511" s="20" t="str">
        <f>MID(Main!AR173,9,1)</f>
        <v/>
      </c>
      <c r="K511" s="20" t="str">
        <f>MID(Main!AR173,10,1)</f>
        <v/>
      </c>
      <c r="L511" s="20" t="str">
        <f>MID(Main!AR173,11,1)</f>
        <v/>
      </c>
      <c r="M511" s="20" t="str">
        <f>MID(Main!AR173,12,1)</f>
        <v/>
      </c>
      <c r="N511" s="20" t="str">
        <f>MID(Main!AR173,13,1)</f>
        <v/>
      </c>
      <c r="O511" s="20" t="str">
        <f>MID(Main!AR173,14,1)</f>
        <v/>
      </c>
      <c r="P511" s="20" t="str">
        <f>MID(Main!AR173,15,1)</f>
        <v/>
      </c>
      <c r="Q511" s="20" t="str">
        <f>MID(Main!AR173,16,1)</f>
        <v/>
      </c>
      <c r="R511" s="20" t="str">
        <f>MID(Main!AR173,17,1)</f>
        <v/>
      </c>
      <c r="S511" s="20" t="str">
        <f>MID(Main!AR173,18,1)</f>
        <v/>
      </c>
      <c r="T511" s="20" t="str">
        <f>MID(Main!AR173,19,1)</f>
        <v/>
      </c>
      <c r="U511" s="20" t="str">
        <f>MID(Main!AR173,20,1)</f>
        <v/>
      </c>
      <c r="V511" s="20" t="str">
        <f>MID(Main!AR173,21,1)</f>
        <v/>
      </c>
      <c r="W511" s="20" t="str">
        <f>MID(Main!AR173,22,1)</f>
        <v/>
      </c>
      <c r="X511" s="20" t="str">
        <f>MID(Main!AR173,23,1)</f>
        <v/>
      </c>
      <c r="Y511" s="20" t="str">
        <f>MID(Main!AR173,24,1)</f>
        <v/>
      </c>
      <c r="Z511" s="20" t="str">
        <f>MID(Main!AR173,25,1)</f>
        <v/>
      </c>
      <c r="AA511" s="20" t="str">
        <f>MID(Main!AR173,26,1)</f>
        <v/>
      </c>
      <c r="AB511" s="20" t="str">
        <f>MID(Main!AR173,27,1)</f>
        <v/>
      </c>
      <c r="AC511" s="20" t="str">
        <f>MID(Main!AR173,28,1)</f>
        <v/>
      </c>
      <c r="AD511" s="20" t="str">
        <f>MID(Main!AR173,29,1)</f>
        <v/>
      </c>
      <c r="AE511" s="20" t="str">
        <f>MID(Main!AR173,30,1)</f>
        <v/>
      </c>
      <c r="AF511" s="20" t="str">
        <f>MID(Main!AR173,31,1)</f>
        <v/>
      </c>
      <c r="AG511" s="20" t="str">
        <f>MID(Main!AR173,32,1)</f>
        <v/>
      </c>
      <c r="AH511" s="20" t="str">
        <f>MID(Main!AR173,33,1)</f>
        <v/>
      </c>
      <c r="AI511" s="20" t="str">
        <f>MID(Main!AR173,34,1)</f>
        <v/>
      </c>
      <c r="AJ511" s="20" t="str">
        <f>MID(Main!AR173,35,1)</f>
        <v/>
      </c>
      <c r="AK511" s="20" t="str">
        <f>MID(Main!AR173,36,1)</f>
        <v/>
      </c>
      <c r="AL511" s="20" t="str">
        <f>MID(Main!AR173,37,1)</f>
        <v/>
      </c>
      <c r="AM511" s="20" t="str">
        <f>MID(Main!AR173,38,1)</f>
        <v/>
      </c>
      <c r="AN511" s="20" t="str">
        <f>MID(Main!AR173,39,1)</f>
        <v/>
      </c>
      <c r="AO511" s="20" t="str">
        <f>MID(Main!AR173,40,1)</f>
        <v/>
      </c>
      <c r="AP511" s="20" t="str">
        <f>MID(Main!AR173,41,1)</f>
        <v/>
      </c>
      <c r="AQ511" s="20" t="str">
        <f>MID(Main!AR173,42,1)</f>
        <v/>
      </c>
      <c r="AR511" s="196"/>
      <c r="AS511" s="196"/>
      <c r="AT511" s="196"/>
      <c r="AU511" s="196"/>
      <c r="AV511" s="196"/>
      <c r="AW511" s="196"/>
      <c r="AX511" s="196"/>
      <c r="AY511" s="196"/>
      <c r="AZ511" s="196"/>
      <c r="BA511" s="196"/>
      <c r="BB511" s="196"/>
      <c r="BC511" s="196"/>
      <c r="BD511" s="196"/>
      <c r="BE511" s="196"/>
      <c r="BF511" s="196"/>
      <c r="BG511" s="196"/>
      <c r="BH511" s="196"/>
      <c r="BI511" s="199"/>
    </row>
    <row r="512" spans="1:61" s="1" customFormat="1" ht="15" hidden="1" customHeight="1">
      <c r="A512" s="200" t="str">
        <f>IF(AR512="","",SUBTOTAL(103,$AR$8:AR512))</f>
        <v/>
      </c>
      <c r="B512" s="18" t="str">
        <f>MID(Main!AP174,1,1)</f>
        <v xml:space="preserve"> </v>
      </c>
      <c r="C512" s="18" t="str">
        <f>MID(Main!AP174,2,1)</f>
        <v/>
      </c>
      <c r="D512" s="18" t="str">
        <f>MID(Main!AP174,3,1)</f>
        <v/>
      </c>
      <c r="E512" s="18" t="str">
        <f>MID(Main!AP174,4,1)</f>
        <v/>
      </c>
      <c r="F512" s="18" t="str">
        <f>MID(Main!AP174,5,1)</f>
        <v/>
      </c>
      <c r="G512" s="18" t="str">
        <f>MID(Main!AP174,6,1)</f>
        <v/>
      </c>
      <c r="H512" s="18" t="str">
        <f>MID(Main!AP174,7,1)</f>
        <v/>
      </c>
      <c r="I512" s="18" t="str">
        <f>MID(Main!AP174,8,1)</f>
        <v/>
      </c>
      <c r="J512" s="18" t="str">
        <f>MID(Main!AP174,9,1)</f>
        <v/>
      </c>
      <c r="K512" s="18" t="str">
        <f>MID(Main!AP174,10,1)</f>
        <v/>
      </c>
      <c r="L512" s="18" t="str">
        <f>MID(Main!AP174,11,1)</f>
        <v/>
      </c>
      <c r="M512" s="18" t="str">
        <f>MID(Main!AP174,12,1)</f>
        <v/>
      </c>
      <c r="N512" s="18" t="str">
        <f>MID(Main!AP174,13,1)</f>
        <v/>
      </c>
      <c r="O512" s="18" t="str">
        <f>MID(Main!AP174,14,1)</f>
        <v/>
      </c>
      <c r="P512" s="18" t="str">
        <f>MID(Main!AP174,15,1)</f>
        <v/>
      </c>
      <c r="Q512" s="18" t="str">
        <f>MID(Main!AP174,16,1)</f>
        <v/>
      </c>
      <c r="R512" s="18" t="str">
        <f>MID(Main!AP174,17,1)</f>
        <v/>
      </c>
      <c r="S512" s="18" t="str">
        <f>MID(Main!AP174,18,1)</f>
        <v/>
      </c>
      <c r="T512" s="18" t="str">
        <f>MID(Main!AP174,19,1)</f>
        <v/>
      </c>
      <c r="U512" s="18" t="str">
        <f>MID(Main!AP174,20,1)</f>
        <v/>
      </c>
      <c r="V512" s="18" t="str">
        <f>MID(Main!AP174,21,1)</f>
        <v/>
      </c>
      <c r="W512" s="18" t="str">
        <f>MID(Main!AP174,22,1)</f>
        <v/>
      </c>
      <c r="X512" s="18" t="str">
        <f>MID(Main!AP174,23,1)</f>
        <v/>
      </c>
      <c r="Y512" s="18" t="str">
        <f>MID(Main!AP174,24,1)</f>
        <v/>
      </c>
      <c r="Z512" s="18" t="str">
        <f>MID(Main!AP174,25,1)</f>
        <v/>
      </c>
      <c r="AA512" s="18" t="str">
        <f>MID(Main!AP174,26,1)</f>
        <v/>
      </c>
      <c r="AB512" s="18" t="str">
        <f>MID(Main!AP174,27,1)</f>
        <v/>
      </c>
      <c r="AC512" s="18" t="str">
        <f>MID(Main!AP174,28,1)</f>
        <v/>
      </c>
      <c r="AD512" s="18" t="str">
        <f>MID(Main!AP174,29,1)</f>
        <v/>
      </c>
      <c r="AE512" s="18" t="str">
        <f>MID(Main!AP174,30,1)</f>
        <v/>
      </c>
      <c r="AF512" s="18" t="str">
        <f>MID(Main!AP174,31,1)</f>
        <v/>
      </c>
      <c r="AG512" s="18" t="str">
        <f>MID(Main!AP174,32,1)</f>
        <v/>
      </c>
      <c r="AH512" s="18" t="str">
        <f>MID(Main!AP174,33,1)</f>
        <v/>
      </c>
      <c r="AI512" s="18" t="str">
        <f>MID(Main!AP174,34,1)</f>
        <v/>
      </c>
      <c r="AJ512" s="18" t="str">
        <f>MID(Main!AP174,35,1)</f>
        <v/>
      </c>
      <c r="AK512" s="18" t="str">
        <f>MID(Main!AP174,36,1)</f>
        <v/>
      </c>
      <c r="AL512" s="18" t="str">
        <f>MID(Main!AP174,37,1)</f>
        <v/>
      </c>
      <c r="AM512" s="18" t="str">
        <f>MID(Main!AP174,38,1)</f>
        <v/>
      </c>
      <c r="AN512" s="18" t="str">
        <f>MID(Main!AP174,39,1)</f>
        <v/>
      </c>
      <c r="AO512" s="18" t="str">
        <f>MID(Main!AP174,40,1)</f>
        <v/>
      </c>
      <c r="AP512" s="18" t="str">
        <f>MID(Main!AP174,41,1)</f>
        <v/>
      </c>
      <c r="AQ512" s="18" t="str">
        <f>MID(Main!AP174,42,1)</f>
        <v/>
      </c>
      <c r="AR512" s="194" t="str">
        <f>IF(Main!W174="","",Main!W174)</f>
        <v/>
      </c>
      <c r="AS512" s="194" t="str">
        <f>IF(Main!X174="","",Main!X174)</f>
        <v/>
      </c>
      <c r="AT512" s="194" t="str">
        <f>IF(Main!Y174="","",Main!Y174)</f>
        <v/>
      </c>
      <c r="AU512" s="194" t="str">
        <f>IF(Main!Z174="","",Main!Z174)</f>
        <v/>
      </c>
      <c r="AV512" s="194" t="str">
        <f>IF(Main!AA174="","",Main!AA174)</f>
        <v/>
      </c>
      <c r="AW512" s="194" t="str">
        <f>IF(Main!AB174="","",Main!AB174)</f>
        <v/>
      </c>
      <c r="AX512" s="194" t="str">
        <f>IF(Main!AC174="","",Main!AC174)</f>
        <v/>
      </c>
      <c r="AY512" s="194" t="str">
        <f>IF(Main!AD174="","",Main!AD174)</f>
        <v/>
      </c>
      <c r="AZ512" s="194" t="str">
        <f>IF(Main!AE174="","",Main!AE174)</f>
        <v/>
      </c>
      <c r="BA512" s="194" t="str">
        <f>IF(Main!AF174="","",Main!AF174)</f>
        <v/>
      </c>
      <c r="BB512" s="194" t="str">
        <f>IF(Main!AG174="","",Main!AG174)</f>
        <v/>
      </c>
      <c r="BC512" s="194" t="str">
        <f>IF(Main!AH174="","",Main!AH174)</f>
        <v/>
      </c>
      <c r="BD512" s="194" t="str">
        <f>IF(Main!AI174="","",Main!AI174)</f>
        <v/>
      </c>
      <c r="BE512" s="194" t="str">
        <f>IF(Main!AJ174="","",Main!AJ174)</f>
        <v/>
      </c>
      <c r="BF512" s="194" t="str">
        <f>IF(Main!AK174="","",Main!AK174)</f>
        <v/>
      </c>
      <c r="BG512" s="194" t="str">
        <f>IF(Main!AL174="","",Main!AL174)</f>
        <v/>
      </c>
      <c r="BH512" s="194" t="str">
        <f>IF(Main!AM174="","",Main!AM174)</f>
        <v/>
      </c>
      <c r="BI512" s="197" t="str">
        <f>IF(Main!AN174="","",Main!AN174)</f>
        <v/>
      </c>
    </row>
    <row r="513" spans="1:61" s="1" customFormat="1" ht="15" hidden="1" customHeight="1">
      <c r="A513" s="201"/>
      <c r="B513" s="19" t="str">
        <f>MID(Main!AQ174,1,1)</f>
        <v>0</v>
      </c>
      <c r="C513" s="19" t="str">
        <f>MID(Main!AQ174,2,1)</f>
        <v xml:space="preserve"> </v>
      </c>
      <c r="D513" s="19" t="str">
        <f>MID(Main!AQ174,3,1)</f>
        <v/>
      </c>
      <c r="E513" s="19" t="str">
        <f>MID(Main!AQ174,4,1)</f>
        <v/>
      </c>
      <c r="F513" s="19" t="str">
        <f>MID(Main!AQ174,5,1)</f>
        <v/>
      </c>
      <c r="G513" s="19" t="str">
        <f>MID(Main!AQ174,6,1)</f>
        <v/>
      </c>
      <c r="H513" s="19" t="str">
        <f>MID(Main!AQ174,7,1)</f>
        <v/>
      </c>
      <c r="I513" s="19" t="str">
        <f>MID(Main!AQ174,8,1)</f>
        <v/>
      </c>
      <c r="J513" s="19" t="str">
        <f>MID(Main!AQ174,9,1)</f>
        <v/>
      </c>
      <c r="K513" s="19" t="str">
        <f>MID(Main!AQ174,10,1)</f>
        <v/>
      </c>
      <c r="L513" s="19" t="str">
        <f>MID(Main!AQ174,11,1)</f>
        <v/>
      </c>
      <c r="M513" s="19" t="str">
        <f>MID(Main!AQ174,12,1)</f>
        <v/>
      </c>
      <c r="N513" s="19" t="str">
        <f>MID(Main!AQ174,13,1)</f>
        <v/>
      </c>
      <c r="O513" s="19" t="str">
        <f>MID(Main!AQ174,14,1)</f>
        <v/>
      </c>
      <c r="P513" s="19" t="str">
        <f>MID(Main!AQ174,15,1)</f>
        <v/>
      </c>
      <c r="Q513" s="19" t="str">
        <f>MID(Main!AQ174,16,1)</f>
        <v/>
      </c>
      <c r="R513" s="19" t="str">
        <f>MID(Main!AQ174,17,1)</f>
        <v/>
      </c>
      <c r="S513" s="19" t="str">
        <f>MID(Main!AQ174,18,1)</f>
        <v/>
      </c>
      <c r="T513" s="19" t="str">
        <f>MID(Main!AQ174,19,1)</f>
        <v/>
      </c>
      <c r="U513" s="19" t="str">
        <f>MID(Main!AQ174,20,1)</f>
        <v/>
      </c>
      <c r="V513" s="19" t="str">
        <f>MID(Main!AQ174,21,1)</f>
        <v/>
      </c>
      <c r="W513" s="19" t="str">
        <f>MID(Main!AQ174,22,1)</f>
        <v/>
      </c>
      <c r="X513" s="19" t="str">
        <f>MID(Main!AQ174,23,1)</f>
        <v/>
      </c>
      <c r="Y513" s="19" t="str">
        <f>MID(Main!AQ174,24,1)</f>
        <v/>
      </c>
      <c r="Z513" s="19" t="str">
        <f>MID(Main!AQ174,25,1)</f>
        <v/>
      </c>
      <c r="AA513" s="19" t="str">
        <f>MID(Main!AQ174,26,1)</f>
        <v/>
      </c>
      <c r="AB513" s="19" t="str">
        <f>MID(Main!AQ174,27,1)</f>
        <v/>
      </c>
      <c r="AC513" s="19" t="str">
        <f>MID(Main!AQ174,28,1)</f>
        <v/>
      </c>
      <c r="AD513" s="19" t="str">
        <f>MID(Main!AQ174,29,1)</f>
        <v/>
      </c>
      <c r="AE513" s="19" t="str">
        <f>MID(Main!AQ174,30,1)</f>
        <v/>
      </c>
      <c r="AF513" s="19" t="str">
        <f>MID(Main!AQ174,31,1)</f>
        <v/>
      </c>
      <c r="AG513" s="19" t="str">
        <f>MID(Main!AQ174,32,1)</f>
        <v/>
      </c>
      <c r="AH513" s="19" t="str">
        <f>MID(Main!AQ174,33,1)</f>
        <v/>
      </c>
      <c r="AI513" s="19" t="str">
        <f>MID(Main!AQ174,34,1)</f>
        <v/>
      </c>
      <c r="AJ513" s="19" t="str">
        <f>MID(Main!AQ174,35,1)</f>
        <v/>
      </c>
      <c r="AK513" s="19" t="str">
        <f>MID(Main!AQ174,36,1)</f>
        <v/>
      </c>
      <c r="AL513" s="19" t="str">
        <f>MID(Main!AQ174,37,1)</f>
        <v/>
      </c>
      <c r="AM513" s="19" t="str">
        <f>MID(Main!AQ174,38,1)</f>
        <v/>
      </c>
      <c r="AN513" s="19" t="str">
        <f>MID(Main!AQ174,39,1)</f>
        <v/>
      </c>
      <c r="AO513" s="19" t="str">
        <f>MID(Main!AQ174,40,1)</f>
        <v/>
      </c>
      <c r="AP513" s="19" t="str">
        <f>MID(Main!AQ174,41,1)</f>
        <v/>
      </c>
      <c r="AQ513" s="19" t="str">
        <f>MID(Main!AQ174,42,1)</f>
        <v/>
      </c>
      <c r="AR513" s="195"/>
      <c r="AS513" s="195"/>
      <c r="AT513" s="195"/>
      <c r="AU513" s="195"/>
      <c r="AV513" s="195"/>
      <c r="AW513" s="195"/>
      <c r="AX513" s="195"/>
      <c r="AY513" s="195"/>
      <c r="AZ513" s="195"/>
      <c r="BA513" s="195"/>
      <c r="BB513" s="195"/>
      <c r="BC513" s="195"/>
      <c r="BD513" s="195"/>
      <c r="BE513" s="195"/>
      <c r="BF513" s="195"/>
      <c r="BG513" s="195"/>
      <c r="BH513" s="195"/>
      <c r="BI513" s="198"/>
    </row>
    <row r="514" spans="1:61" s="1" customFormat="1" ht="15" hidden="1" customHeight="1">
      <c r="A514" s="202"/>
      <c r="B514" s="20" t="str">
        <f>MID(Main!AR174,1,1)</f>
        <v>0</v>
      </c>
      <c r="C514" s="20" t="str">
        <f>MID(Main!AR174,2,1)</f>
        <v xml:space="preserve"> </v>
      </c>
      <c r="D514" s="20" t="str">
        <f>MID(Main!AR174,3,1)</f>
        <v/>
      </c>
      <c r="E514" s="20" t="str">
        <f>MID(Main!AR174,4,1)</f>
        <v/>
      </c>
      <c r="F514" s="20" t="str">
        <f>MID(Main!AR174,5,1)</f>
        <v/>
      </c>
      <c r="G514" s="20" t="str">
        <f>MID(Main!AR174,6,1)</f>
        <v/>
      </c>
      <c r="H514" s="20" t="str">
        <f>MID(Main!AR174,7,1)</f>
        <v/>
      </c>
      <c r="I514" s="20" t="str">
        <f>MID(Main!AR174,8,1)</f>
        <v/>
      </c>
      <c r="J514" s="20" t="str">
        <f>MID(Main!AR174,9,1)</f>
        <v/>
      </c>
      <c r="K514" s="20" t="str">
        <f>MID(Main!AR174,10,1)</f>
        <v/>
      </c>
      <c r="L514" s="20" t="str">
        <f>MID(Main!AR174,11,1)</f>
        <v/>
      </c>
      <c r="M514" s="20" t="str">
        <f>MID(Main!AR174,12,1)</f>
        <v/>
      </c>
      <c r="N514" s="20" t="str">
        <f>MID(Main!AR174,13,1)</f>
        <v/>
      </c>
      <c r="O514" s="20" t="str">
        <f>MID(Main!AR174,14,1)</f>
        <v/>
      </c>
      <c r="P514" s="20" t="str">
        <f>MID(Main!AR174,15,1)</f>
        <v/>
      </c>
      <c r="Q514" s="20" t="str">
        <f>MID(Main!AR174,16,1)</f>
        <v/>
      </c>
      <c r="R514" s="20" t="str">
        <f>MID(Main!AR174,17,1)</f>
        <v/>
      </c>
      <c r="S514" s="20" t="str">
        <f>MID(Main!AR174,18,1)</f>
        <v/>
      </c>
      <c r="T514" s="20" t="str">
        <f>MID(Main!AR174,19,1)</f>
        <v/>
      </c>
      <c r="U514" s="20" t="str">
        <f>MID(Main!AR174,20,1)</f>
        <v/>
      </c>
      <c r="V514" s="20" t="str">
        <f>MID(Main!AR174,21,1)</f>
        <v/>
      </c>
      <c r="W514" s="20" t="str">
        <f>MID(Main!AR174,22,1)</f>
        <v/>
      </c>
      <c r="X514" s="20" t="str">
        <f>MID(Main!AR174,23,1)</f>
        <v/>
      </c>
      <c r="Y514" s="20" t="str">
        <f>MID(Main!AR174,24,1)</f>
        <v/>
      </c>
      <c r="Z514" s="20" t="str">
        <f>MID(Main!AR174,25,1)</f>
        <v/>
      </c>
      <c r="AA514" s="20" t="str">
        <f>MID(Main!AR174,26,1)</f>
        <v/>
      </c>
      <c r="AB514" s="20" t="str">
        <f>MID(Main!AR174,27,1)</f>
        <v/>
      </c>
      <c r="AC514" s="20" t="str">
        <f>MID(Main!AR174,28,1)</f>
        <v/>
      </c>
      <c r="AD514" s="20" t="str">
        <f>MID(Main!AR174,29,1)</f>
        <v/>
      </c>
      <c r="AE514" s="20" t="str">
        <f>MID(Main!AR174,30,1)</f>
        <v/>
      </c>
      <c r="AF514" s="20" t="str">
        <f>MID(Main!AR174,31,1)</f>
        <v/>
      </c>
      <c r="AG514" s="20" t="str">
        <f>MID(Main!AR174,32,1)</f>
        <v/>
      </c>
      <c r="AH514" s="20" t="str">
        <f>MID(Main!AR174,33,1)</f>
        <v/>
      </c>
      <c r="AI514" s="20" t="str">
        <f>MID(Main!AR174,34,1)</f>
        <v/>
      </c>
      <c r="AJ514" s="20" t="str">
        <f>MID(Main!AR174,35,1)</f>
        <v/>
      </c>
      <c r="AK514" s="20" t="str">
        <f>MID(Main!AR174,36,1)</f>
        <v/>
      </c>
      <c r="AL514" s="20" t="str">
        <f>MID(Main!AR174,37,1)</f>
        <v/>
      </c>
      <c r="AM514" s="20" t="str">
        <f>MID(Main!AR174,38,1)</f>
        <v/>
      </c>
      <c r="AN514" s="20" t="str">
        <f>MID(Main!AR174,39,1)</f>
        <v/>
      </c>
      <c r="AO514" s="20" t="str">
        <f>MID(Main!AR174,40,1)</f>
        <v/>
      </c>
      <c r="AP514" s="20" t="str">
        <f>MID(Main!AR174,41,1)</f>
        <v/>
      </c>
      <c r="AQ514" s="20" t="str">
        <f>MID(Main!AR174,42,1)</f>
        <v/>
      </c>
      <c r="AR514" s="196"/>
      <c r="AS514" s="196"/>
      <c r="AT514" s="196"/>
      <c r="AU514" s="196"/>
      <c r="AV514" s="196"/>
      <c r="AW514" s="196"/>
      <c r="AX514" s="196"/>
      <c r="AY514" s="196"/>
      <c r="AZ514" s="196"/>
      <c r="BA514" s="196"/>
      <c r="BB514" s="196"/>
      <c r="BC514" s="196"/>
      <c r="BD514" s="196"/>
      <c r="BE514" s="196"/>
      <c r="BF514" s="196"/>
      <c r="BG514" s="196"/>
      <c r="BH514" s="196"/>
      <c r="BI514" s="199"/>
    </row>
    <row r="515" spans="1:61" s="1" customFormat="1" ht="15" hidden="1" customHeight="1">
      <c r="A515" s="200" t="str">
        <f>IF(AR515="","",SUBTOTAL(103,$AR$8:AR515))</f>
        <v/>
      </c>
      <c r="B515" s="18" t="str">
        <f>MID(Main!AP175,1,1)</f>
        <v xml:space="preserve"> </v>
      </c>
      <c r="C515" s="18" t="str">
        <f>MID(Main!AP175,2,1)</f>
        <v/>
      </c>
      <c r="D515" s="18" t="str">
        <f>MID(Main!AP175,3,1)</f>
        <v/>
      </c>
      <c r="E515" s="18" t="str">
        <f>MID(Main!AP175,4,1)</f>
        <v/>
      </c>
      <c r="F515" s="18" t="str">
        <f>MID(Main!AP175,5,1)</f>
        <v/>
      </c>
      <c r="G515" s="18" t="str">
        <f>MID(Main!AP175,6,1)</f>
        <v/>
      </c>
      <c r="H515" s="18" t="str">
        <f>MID(Main!AP175,7,1)</f>
        <v/>
      </c>
      <c r="I515" s="18" t="str">
        <f>MID(Main!AP175,8,1)</f>
        <v/>
      </c>
      <c r="J515" s="18" t="str">
        <f>MID(Main!AP175,9,1)</f>
        <v/>
      </c>
      <c r="K515" s="18" t="str">
        <f>MID(Main!AP175,10,1)</f>
        <v/>
      </c>
      <c r="L515" s="18" t="str">
        <f>MID(Main!AP175,11,1)</f>
        <v/>
      </c>
      <c r="M515" s="18" t="str">
        <f>MID(Main!AP175,12,1)</f>
        <v/>
      </c>
      <c r="N515" s="18" t="str">
        <f>MID(Main!AP175,13,1)</f>
        <v/>
      </c>
      <c r="O515" s="18" t="str">
        <f>MID(Main!AP175,14,1)</f>
        <v/>
      </c>
      <c r="P515" s="18" t="str">
        <f>MID(Main!AP175,15,1)</f>
        <v/>
      </c>
      <c r="Q515" s="18" t="str">
        <f>MID(Main!AP175,16,1)</f>
        <v/>
      </c>
      <c r="R515" s="18" t="str">
        <f>MID(Main!AP175,17,1)</f>
        <v/>
      </c>
      <c r="S515" s="18" t="str">
        <f>MID(Main!AP175,18,1)</f>
        <v/>
      </c>
      <c r="T515" s="18" t="str">
        <f>MID(Main!AP175,19,1)</f>
        <v/>
      </c>
      <c r="U515" s="18" t="str">
        <f>MID(Main!AP175,20,1)</f>
        <v/>
      </c>
      <c r="V515" s="18" t="str">
        <f>MID(Main!AP175,21,1)</f>
        <v/>
      </c>
      <c r="W515" s="18" t="str">
        <f>MID(Main!AP175,22,1)</f>
        <v/>
      </c>
      <c r="X515" s="18" t="str">
        <f>MID(Main!AP175,23,1)</f>
        <v/>
      </c>
      <c r="Y515" s="18" t="str">
        <f>MID(Main!AP175,24,1)</f>
        <v/>
      </c>
      <c r="Z515" s="18" t="str">
        <f>MID(Main!AP175,25,1)</f>
        <v/>
      </c>
      <c r="AA515" s="18" t="str">
        <f>MID(Main!AP175,26,1)</f>
        <v/>
      </c>
      <c r="AB515" s="18" t="str">
        <f>MID(Main!AP175,27,1)</f>
        <v/>
      </c>
      <c r="AC515" s="18" t="str">
        <f>MID(Main!AP175,28,1)</f>
        <v/>
      </c>
      <c r="AD515" s="18" t="str">
        <f>MID(Main!AP175,29,1)</f>
        <v/>
      </c>
      <c r="AE515" s="18" t="str">
        <f>MID(Main!AP175,30,1)</f>
        <v/>
      </c>
      <c r="AF515" s="18" t="str">
        <f>MID(Main!AP175,31,1)</f>
        <v/>
      </c>
      <c r="AG515" s="18" t="str">
        <f>MID(Main!AP175,32,1)</f>
        <v/>
      </c>
      <c r="AH515" s="18" t="str">
        <f>MID(Main!AP175,33,1)</f>
        <v/>
      </c>
      <c r="AI515" s="18" t="str">
        <f>MID(Main!AP175,34,1)</f>
        <v/>
      </c>
      <c r="AJ515" s="18" t="str">
        <f>MID(Main!AP175,35,1)</f>
        <v/>
      </c>
      <c r="AK515" s="18" t="str">
        <f>MID(Main!AP175,36,1)</f>
        <v/>
      </c>
      <c r="AL515" s="18" t="str">
        <f>MID(Main!AP175,37,1)</f>
        <v/>
      </c>
      <c r="AM515" s="18" t="str">
        <f>MID(Main!AP175,38,1)</f>
        <v/>
      </c>
      <c r="AN515" s="18" t="str">
        <f>MID(Main!AP175,39,1)</f>
        <v/>
      </c>
      <c r="AO515" s="18" t="str">
        <f>MID(Main!AP175,40,1)</f>
        <v/>
      </c>
      <c r="AP515" s="18" t="str">
        <f>MID(Main!AP175,41,1)</f>
        <v/>
      </c>
      <c r="AQ515" s="18" t="str">
        <f>MID(Main!AP175,42,1)</f>
        <v/>
      </c>
      <c r="AR515" s="194" t="str">
        <f>IF(Main!W175="","",Main!W175)</f>
        <v/>
      </c>
      <c r="AS515" s="194" t="str">
        <f>IF(Main!X175="","",Main!X175)</f>
        <v/>
      </c>
      <c r="AT515" s="194" t="str">
        <f>IF(Main!Y175="","",Main!Y175)</f>
        <v/>
      </c>
      <c r="AU515" s="194" t="str">
        <f>IF(Main!Z175="","",Main!Z175)</f>
        <v/>
      </c>
      <c r="AV515" s="194" t="str">
        <f>IF(Main!AA175="","",Main!AA175)</f>
        <v/>
      </c>
      <c r="AW515" s="194" t="str">
        <f>IF(Main!AB175="","",Main!AB175)</f>
        <v/>
      </c>
      <c r="AX515" s="194" t="str">
        <f>IF(Main!AC175="","",Main!AC175)</f>
        <v/>
      </c>
      <c r="AY515" s="194" t="str">
        <f>IF(Main!AD175="","",Main!AD175)</f>
        <v/>
      </c>
      <c r="AZ515" s="194" t="str">
        <f>IF(Main!AE175="","",Main!AE175)</f>
        <v/>
      </c>
      <c r="BA515" s="194" t="str">
        <f>IF(Main!AF175="","",Main!AF175)</f>
        <v/>
      </c>
      <c r="BB515" s="194" t="str">
        <f>IF(Main!AG175="","",Main!AG175)</f>
        <v/>
      </c>
      <c r="BC515" s="194" t="str">
        <f>IF(Main!AH175="","",Main!AH175)</f>
        <v/>
      </c>
      <c r="BD515" s="194" t="str">
        <f>IF(Main!AI175="","",Main!AI175)</f>
        <v/>
      </c>
      <c r="BE515" s="194" t="str">
        <f>IF(Main!AJ175="","",Main!AJ175)</f>
        <v/>
      </c>
      <c r="BF515" s="194" t="str">
        <f>IF(Main!AK175="","",Main!AK175)</f>
        <v/>
      </c>
      <c r="BG515" s="194" t="str">
        <f>IF(Main!AL175="","",Main!AL175)</f>
        <v/>
      </c>
      <c r="BH515" s="194" t="str">
        <f>IF(Main!AM175="","",Main!AM175)</f>
        <v/>
      </c>
      <c r="BI515" s="197" t="str">
        <f>IF(Main!AN175="","",Main!AN175)</f>
        <v/>
      </c>
    </row>
    <row r="516" spans="1:61" s="1" customFormat="1" ht="15" hidden="1" customHeight="1">
      <c r="A516" s="201"/>
      <c r="B516" s="19" t="str">
        <f>MID(Main!AQ175,1,1)</f>
        <v>0</v>
      </c>
      <c r="C516" s="19" t="str">
        <f>MID(Main!AQ175,2,1)</f>
        <v xml:space="preserve"> </v>
      </c>
      <c r="D516" s="19" t="str">
        <f>MID(Main!AQ175,3,1)</f>
        <v/>
      </c>
      <c r="E516" s="19" t="str">
        <f>MID(Main!AQ175,4,1)</f>
        <v/>
      </c>
      <c r="F516" s="19" t="str">
        <f>MID(Main!AQ175,5,1)</f>
        <v/>
      </c>
      <c r="G516" s="19" t="str">
        <f>MID(Main!AQ175,6,1)</f>
        <v/>
      </c>
      <c r="H516" s="19" t="str">
        <f>MID(Main!AQ175,7,1)</f>
        <v/>
      </c>
      <c r="I516" s="19" t="str">
        <f>MID(Main!AQ175,8,1)</f>
        <v/>
      </c>
      <c r="J516" s="19" t="str">
        <f>MID(Main!AQ175,9,1)</f>
        <v/>
      </c>
      <c r="K516" s="19" t="str">
        <f>MID(Main!AQ175,10,1)</f>
        <v/>
      </c>
      <c r="L516" s="19" t="str">
        <f>MID(Main!AQ175,11,1)</f>
        <v/>
      </c>
      <c r="M516" s="19" t="str">
        <f>MID(Main!AQ175,12,1)</f>
        <v/>
      </c>
      <c r="N516" s="19" t="str">
        <f>MID(Main!AQ175,13,1)</f>
        <v/>
      </c>
      <c r="O516" s="19" t="str">
        <f>MID(Main!AQ175,14,1)</f>
        <v/>
      </c>
      <c r="P516" s="19" t="str">
        <f>MID(Main!AQ175,15,1)</f>
        <v/>
      </c>
      <c r="Q516" s="19" t="str">
        <f>MID(Main!AQ175,16,1)</f>
        <v/>
      </c>
      <c r="R516" s="19" t="str">
        <f>MID(Main!AQ175,17,1)</f>
        <v/>
      </c>
      <c r="S516" s="19" t="str">
        <f>MID(Main!AQ175,18,1)</f>
        <v/>
      </c>
      <c r="T516" s="19" t="str">
        <f>MID(Main!AQ175,19,1)</f>
        <v/>
      </c>
      <c r="U516" s="19" t="str">
        <f>MID(Main!AQ175,20,1)</f>
        <v/>
      </c>
      <c r="V516" s="19" t="str">
        <f>MID(Main!AQ175,21,1)</f>
        <v/>
      </c>
      <c r="W516" s="19" t="str">
        <f>MID(Main!AQ175,22,1)</f>
        <v/>
      </c>
      <c r="X516" s="19" t="str">
        <f>MID(Main!AQ175,23,1)</f>
        <v/>
      </c>
      <c r="Y516" s="19" t="str">
        <f>MID(Main!AQ175,24,1)</f>
        <v/>
      </c>
      <c r="Z516" s="19" t="str">
        <f>MID(Main!AQ175,25,1)</f>
        <v/>
      </c>
      <c r="AA516" s="19" t="str">
        <f>MID(Main!AQ175,26,1)</f>
        <v/>
      </c>
      <c r="AB516" s="19" t="str">
        <f>MID(Main!AQ175,27,1)</f>
        <v/>
      </c>
      <c r="AC516" s="19" t="str">
        <f>MID(Main!AQ175,28,1)</f>
        <v/>
      </c>
      <c r="AD516" s="19" t="str">
        <f>MID(Main!AQ175,29,1)</f>
        <v/>
      </c>
      <c r="AE516" s="19" t="str">
        <f>MID(Main!AQ175,30,1)</f>
        <v/>
      </c>
      <c r="AF516" s="19" t="str">
        <f>MID(Main!AQ175,31,1)</f>
        <v/>
      </c>
      <c r="AG516" s="19" t="str">
        <f>MID(Main!AQ175,32,1)</f>
        <v/>
      </c>
      <c r="AH516" s="19" t="str">
        <f>MID(Main!AQ175,33,1)</f>
        <v/>
      </c>
      <c r="AI516" s="19" t="str">
        <f>MID(Main!AQ175,34,1)</f>
        <v/>
      </c>
      <c r="AJ516" s="19" t="str">
        <f>MID(Main!AQ175,35,1)</f>
        <v/>
      </c>
      <c r="AK516" s="19" t="str">
        <f>MID(Main!AQ175,36,1)</f>
        <v/>
      </c>
      <c r="AL516" s="19" t="str">
        <f>MID(Main!AQ175,37,1)</f>
        <v/>
      </c>
      <c r="AM516" s="19" t="str">
        <f>MID(Main!AQ175,38,1)</f>
        <v/>
      </c>
      <c r="AN516" s="19" t="str">
        <f>MID(Main!AQ175,39,1)</f>
        <v/>
      </c>
      <c r="AO516" s="19" t="str">
        <f>MID(Main!AQ175,40,1)</f>
        <v/>
      </c>
      <c r="AP516" s="19" t="str">
        <f>MID(Main!AQ175,41,1)</f>
        <v/>
      </c>
      <c r="AQ516" s="19" t="str">
        <f>MID(Main!AQ175,42,1)</f>
        <v/>
      </c>
      <c r="AR516" s="195"/>
      <c r="AS516" s="195"/>
      <c r="AT516" s="195"/>
      <c r="AU516" s="195"/>
      <c r="AV516" s="195"/>
      <c r="AW516" s="195"/>
      <c r="AX516" s="195"/>
      <c r="AY516" s="195"/>
      <c r="AZ516" s="195"/>
      <c r="BA516" s="195"/>
      <c r="BB516" s="195"/>
      <c r="BC516" s="195"/>
      <c r="BD516" s="195"/>
      <c r="BE516" s="195"/>
      <c r="BF516" s="195"/>
      <c r="BG516" s="195"/>
      <c r="BH516" s="195"/>
      <c r="BI516" s="198"/>
    </row>
    <row r="517" spans="1:61" s="1" customFormat="1" ht="15" hidden="1" customHeight="1">
      <c r="A517" s="202"/>
      <c r="B517" s="20" t="str">
        <f>MID(Main!AR175,1,1)</f>
        <v>0</v>
      </c>
      <c r="C517" s="20" t="str">
        <f>MID(Main!AR175,2,1)</f>
        <v xml:space="preserve"> </v>
      </c>
      <c r="D517" s="20" t="str">
        <f>MID(Main!AR175,3,1)</f>
        <v/>
      </c>
      <c r="E517" s="20" t="str">
        <f>MID(Main!AR175,4,1)</f>
        <v/>
      </c>
      <c r="F517" s="20" t="str">
        <f>MID(Main!AR175,5,1)</f>
        <v/>
      </c>
      <c r="G517" s="20" t="str">
        <f>MID(Main!AR175,6,1)</f>
        <v/>
      </c>
      <c r="H517" s="20" t="str">
        <f>MID(Main!AR175,7,1)</f>
        <v/>
      </c>
      <c r="I517" s="20" t="str">
        <f>MID(Main!AR175,8,1)</f>
        <v/>
      </c>
      <c r="J517" s="20" t="str">
        <f>MID(Main!AR175,9,1)</f>
        <v/>
      </c>
      <c r="K517" s="20" t="str">
        <f>MID(Main!AR175,10,1)</f>
        <v/>
      </c>
      <c r="L517" s="20" t="str">
        <f>MID(Main!AR175,11,1)</f>
        <v/>
      </c>
      <c r="M517" s="20" t="str">
        <f>MID(Main!AR175,12,1)</f>
        <v/>
      </c>
      <c r="N517" s="20" t="str">
        <f>MID(Main!AR175,13,1)</f>
        <v/>
      </c>
      <c r="O517" s="20" t="str">
        <f>MID(Main!AR175,14,1)</f>
        <v/>
      </c>
      <c r="P517" s="20" t="str">
        <f>MID(Main!AR175,15,1)</f>
        <v/>
      </c>
      <c r="Q517" s="20" t="str">
        <f>MID(Main!AR175,16,1)</f>
        <v/>
      </c>
      <c r="R517" s="20" t="str">
        <f>MID(Main!AR175,17,1)</f>
        <v/>
      </c>
      <c r="S517" s="20" t="str">
        <f>MID(Main!AR175,18,1)</f>
        <v/>
      </c>
      <c r="T517" s="20" t="str">
        <f>MID(Main!AR175,19,1)</f>
        <v/>
      </c>
      <c r="U517" s="20" t="str">
        <f>MID(Main!AR175,20,1)</f>
        <v/>
      </c>
      <c r="V517" s="20" t="str">
        <f>MID(Main!AR175,21,1)</f>
        <v/>
      </c>
      <c r="W517" s="20" t="str">
        <f>MID(Main!AR175,22,1)</f>
        <v/>
      </c>
      <c r="X517" s="20" t="str">
        <f>MID(Main!AR175,23,1)</f>
        <v/>
      </c>
      <c r="Y517" s="20" t="str">
        <f>MID(Main!AR175,24,1)</f>
        <v/>
      </c>
      <c r="Z517" s="20" t="str">
        <f>MID(Main!AR175,25,1)</f>
        <v/>
      </c>
      <c r="AA517" s="20" t="str">
        <f>MID(Main!AR175,26,1)</f>
        <v/>
      </c>
      <c r="AB517" s="20" t="str">
        <f>MID(Main!AR175,27,1)</f>
        <v/>
      </c>
      <c r="AC517" s="20" t="str">
        <f>MID(Main!AR175,28,1)</f>
        <v/>
      </c>
      <c r="AD517" s="20" t="str">
        <f>MID(Main!AR175,29,1)</f>
        <v/>
      </c>
      <c r="AE517" s="20" t="str">
        <f>MID(Main!AR175,30,1)</f>
        <v/>
      </c>
      <c r="AF517" s="20" t="str">
        <f>MID(Main!AR175,31,1)</f>
        <v/>
      </c>
      <c r="AG517" s="20" t="str">
        <f>MID(Main!AR175,32,1)</f>
        <v/>
      </c>
      <c r="AH517" s="20" t="str">
        <f>MID(Main!AR175,33,1)</f>
        <v/>
      </c>
      <c r="AI517" s="20" t="str">
        <f>MID(Main!AR175,34,1)</f>
        <v/>
      </c>
      <c r="AJ517" s="20" t="str">
        <f>MID(Main!AR175,35,1)</f>
        <v/>
      </c>
      <c r="AK517" s="20" t="str">
        <f>MID(Main!AR175,36,1)</f>
        <v/>
      </c>
      <c r="AL517" s="20" t="str">
        <f>MID(Main!AR175,37,1)</f>
        <v/>
      </c>
      <c r="AM517" s="20" t="str">
        <f>MID(Main!AR175,38,1)</f>
        <v/>
      </c>
      <c r="AN517" s="20" t="str">
        <f>MID(Main!AR175,39,1)</f>
        <v/>
      </c>
      <c r="AO517" s="20" t="str">
        <f>MID(Main!AR175,40,1)</f>
        <v/>
      </c>
      <c r="AP517" s="20" t="str">
        <f>MID(Main!AR175,41,1)</f>
        <v/>
      </c>
      <c r="AQ517" s="20" t="str">
        <f>MID(Main!AR175,42,1)</f>
        <v/>
      </c>
      <c r="AR517" s="196"/>
      <c r="AS517" s="196"/>
      <c r="AT517" s="196"/>
      <c r="AU517" s="196"/>
      <c r="AV517" s="196"/>
      <c r="AW517" s="196"/>
      <c r="AX517" s="196"/>
      <c r="AY517" s="196"/>
      <c r="AZ517" s="196"/>
      <c r="BA517" s="196"/>
      <c r="BB517" s="196"/>
      <c r="BC517" s="196"/>
      <c r="BD517" s="196"/>
      <c r="BE517" s="196"/>
      <c r="BF517" s="196"/>
      <c r="BG517" s="196"/>
      <c r="BH517" s="196"/>
      <c r="BI517" s="199"/>
    </row>
    <row r="518" spans="1:61" s="1" customFormat="1" ht="15" hidden="1" customHeight="1">
      <c r="A518" s="200" t="str">
        <f>IF(AR518="","",SUBTOTAL(103,$AR$8:AR518))</f>
        <v/>
      </c>
      <c r="B518" s="18" t="str">
        <f>MID(Main!AP176,1,1)</f>
        <v xml:space="preserve"> </v>
      </c>
      <c r="C518" s="18" t="str">
        <f>MID(Main!AP176,2,1)</f>
        <v/>
      </c>
      <c r="D518" s="18" t="str">
        <f>MID(Main!AP176,3,1)</f>
        <v/>
      </c>
      <c r="E518" s="18" t="str">
        <f>MID(Main!AP176,4,1)</f>
        <v/>
      </c>
      <c r="F518" s="18" t="str">
        <f>MID(Main!AP176,5,1)</f>
        <v/>
      </c>
      <c r="G518" s="18" t="str">
        <f>MID(Main!AP176,6,1)</f>
        <v/>
      </c>
      <c r="H518" s="18" t="str">
        <f>MID(Main!AP176,7,1)</f>
        <v/>
      </c>
      <c r="I518" s="18" t="str">
        <f>MID(Main!AP176,8,1)</f>
        <v/>
      </c>
      <c r="J518" s="18" t="str">
        <f>MID(Main!AP176,9,1)</f>
        <v/>
      </c>
      <c r="K518" s="18" t="str">
        <f>MID(Main!AP176,10,1)</f>
        <v/>
      </c>
      <c r="L518" s="18" t="str">
        <f>MID(Main!AP176,11,1)</f>
        <v/>
      </c>
      <c r="M518" s="18" t="str">
        <f>MID(Main!AP176,12,1)</f>
        <v/>
      </c>
      <c r="N518" s="18" t="str">
        <f>MID(Main!AP176,13,1)</f>
        <v/>
      </c>
      <c r="O518" s="18" t="str">
        <f>MID(Main!AP176,14,1)</f>
        <v/>
      </c>
      <c r="P518" s="18" t="str">
        <f>MID(Main!AP176,15,1)</f>
        <v/>
      </c>
      <c r="Q518" s="18" t="str">
        <f>MID(Main!AP176,16,1)</f>
        <v/>
      </c>
      <c r="R518" s="18" t="str">
        <f>MID(Main!AP176,17,1)</f>
        <v/>
      </c>
      <c r="S518" s="18" t="str">
        <f>MID(Main!AP176,18,1)</f>
        <v/>
      </c>
      <c r="T518" s="18" t="str">
        <f>MID(Main!AP176,19,1)</f>
        <v/>
      </c>
      <c r="U518" s="18" t="str">
        <f>MID(Main!AP176,20,1)</f>
        <v/>
      </c>
      <c r="V518" s="18" t="str">
        <f>MID(Main!AP176,21,1)</f>
        <v/>
      </c>
      <c r="W518" s="18" t="str">
        <f>MID(Main!AP176,22,1)</f>
        <v/>
      </c>
      <c r="X518" s="18" t="str">
        <f>MID(Main!AP176,23,1)</f>
        <v/>
      </c>
      <c r="Y518" s="18" t="str">
        <f>MID(Main!AP176,24,1)</f>
        <v/>
      </c>
      <c r="Z518" s="18" t="str">
        <f>MID(Main!AP176,25,1)</f>
        <v/>
      </c>
      <c r="AA518" s="18" t="str">
        <f>MID(Main!AP176,26,1)</f>
        <v/>
      </c>
      <c r="AB518" s="18" t="str">
        <f>MID(Main!AP176,27,1)</f>
        <v/>
      </c>
      <c r="AC518" s="18" t="str">
        <f>MID(Main!AP176,28,1)</f>
        <v/>
      </c>
      <c r="AD518" s="18" t="str">
        <f>MID(Main!AP176,29,1)</f>
        <v/>
      </c>
      <c r="AE518" s="18" t="str">
        <f>MID(Main!AP176,30,1)</f>
        <v/>
      </c>
      <c r="AF518" s="18" t="str">
        <f>MID(Main!AP176,31,1)</f>
        <v/>
      </c>
      <c r="AG518" s="18" t="str">
        <f>MID(Main!AP176,32,1)</f>
        <v/>
      </c>
      <c r="AH518" s="18" t="str">
        <f>MID(Main!AP176,33,1)</f>
        <v/>
      </c>
      <c r="AI518" s="18" t="str">
        <f>MID(Main!AP176,34,1)</f>
        <v/>
      </c>
      <c r="AJ518" s="18" t="str">
        <f>MID(Main!AP176,35,1)</f>
        <v/>
      </c>
      <c r="AK518" s="18" t="str">
        <f>MID(Main!AP176,36,1)</f>
        <v/>
      </c>
      <c r="AL518" s="18" t="str">
        <f>MID(Main!AP176,37,1)</f>
        <v/>
      </c>
      <c r="AM518" s="18" t="str">
        <f>MID(Main!AP176,38,1)</f>
        <v/>
      </c>
      <c r="AN518" s="18" t="str">
        <f>MID(Main!AP176,39,1)</f>
        <v/>
      </c>
      <c r="AO518" s="18" t="str">
        <f>MID(Main!AP176,40,1)</f>
        <v/>
      </c>
      <c r="AP518" s="18" t="str">
        <f>MID(Main!AP176,41,1)</f>
        <v/>
      </c>
      <c r="AQ518" s="18" t="str">
        <f>MID(Main!AP176,42,1)</f>
        <v/>
      </c>
      <c r="AR518" s="194" t="str">
        <f>IF(Main!W176="","",Main!W176)</f>
        <v/>
      </c>
      <c r="AS518" s="194" t="str">
        <f>IF(Main!X176="","",Main!X176)</f>
        <v/>
      </c>
      <c r="AT518" s="194" t="str">
        <f>IF(Main!Y176="","",Main!Y176)</f>
        <v/>
      </c>
      <c r="AU518" s="194" t="str">
        <f>IF(Main!Z176="","",Main!Z176)</f>
        <v/>
      </c>
      <c r="AV518" s="194" t="str">
        <f>IF(Main!AA176="","",Main!AA176)</f>
        <v/>
      </c>
      <c r="AW518" s="194" t="str">
        <f>IF(Main!AB176="","",Main!AB176)</f>
        <v/>
      </c>
      <c r="AX518" s="194" t="str">
        <f>IF(Main!AC176="","",Main!AC176)</f>
        <v/>
      </c>
      <c r="AY518" s="194" t="str">
        <f>IF(Main!AD176="","",Main!AD176)</f>
        <v/>
      </c>
      <c r="AZ518" s="194" t="str">
        <f>IF(Main!AE176="","",Main!AE176)</f>
        <v/>
      </c>
      <c r="BA518" s="194" t="str">
        <f>IF(Main!AF176="","",Main!AF176)</f>
        <v/>
      </c>
      <c r="BB518" s="194" t="str">
        <f>IF(Main!AG176="","",Main!AG176)</f>
        <v/>
      </c>
      <c r="BC518" s="194" t="str">
        <f>IF(Main!AH176="","",Main!AH176)</f>
        <v/>
      </c>
      <c r="BD518" s="194" t="str">
        <f>IF(Main!AI176="","",Main!AI176)</f>
        <v/>
      </c>
      <c r="BE518" s="194" t="str">
        <f>IF(Main!AJ176="","",Main!AJ176)</f>
        <v/>
      </c>
      <c r="BF518" s="194" t="str">
        <f>IF(Main!AK176="","",Main!AK176)</f>
        <v/>
      </c>
      <c r="BG518" s="194" t="str">
        <f>IF(Main!AL176="","",Main!AL176)</f>
        <v/>
      </c>
      <c r="BH518" s="194" t="str">
        <f>IF(Main!AM176="","",Main!AM176)</f>
        <v/>
      </c>
      <c r="BI518" s="197" t="str">
        <f>IF(Main!AN176="","",Main!AN176)</f>
        <v/>
      </c>
    </row>
    <row r="519" spans="1:61" s="1" customFormat="1" ht="15" hidden="1" customHeight="1">
      <c r="A519" s="201"/>
      <c r="B519" s="19" t="str">
        <f>MID(Main!AQ176,1,1)</f>
        <v>0</v>
      </c>
      <c r="C519" s="19" t="str">
        <f>MID(Main!AQ176,2,1)</f>
        <v xml:space="preserve"> </v>
      </c>
      <c r="D519" s="19" t="str">
        <f>MID(Main!AQ176,3,1)</f>
        <v/>
      </c>
      <c r="E519" s="19" t="str">
        <f>MID(Main!AQ176,4,1)</f>
        <v/>
      </c>
      <c r="F519" s="19" t="str">
        <f>MID(Main!AQ176,5,1)</f>
        <v/>
      </c>
      <c r="G519" s="19" t="str">
        <f>MID(Main!AQ176,6,1)</f>
        <v/>
      </c>
      <c r="H519" s="19" t="str">
        <f>MID(Main!AQ176,7,1)</f>
        <v/>
      </c>
      <c r="I519" s="19" t="str">
        <f>MID(Main!AQ176,8,1)</f>
        <v/>
      </c>
      <c r="J519" s="19" t="str">
        <f>MID(Main!AQ176,9,1)</f>
        <v/>
      </c>
      <c r="K519" s="19" t="str">
        <f>MID(Main!AQ176,10,1)</f>
        <v/>
      </c>
      <c r="L519" s="19" t="str">
        <f>MID(Main!AQ176,11,1)</f>
        <v/>
      </c>
      <c r="M519" s="19" t="str">
        <f>MID(Main!AQ176,12,1)</f>
        <v/>
      </c>
      <c r="N519" s="19" t="str">
        <f>MID(Main!AQ176,13,1)</f>
        <v/>
      </c>
      <c r="O519" s="19" t="str">
        <f>MID(Main!AQ176,14,1)</f>
        <v/>
      </c>
      <c r="P519" s="19" t="str">
        <f>MID(Main!AQ176,15,1)</f>
        <v/>
      </c>
      <c r="Q519" s="19" t="str">
        <f>MID(Main!AQ176,16,1)</f>
        <v/>
      </c>
      <c r="R519" s="19" t="str">
        <f>MID(Main!AQ176,17,1)</f>
        <v/>
      </c>
      <c r="S519" s="19" t="str">
        <f>MID(Main!AQ176,18,1)</f>
        <v/>
      </c>
      <c r="T519" s="19" t="str">
        <f>MID(Main!AQ176,19,1)</f>
        <v/>
      </c>
      <c r="U519" s="19" t="str">
        <f>MID(Main!AQ176,20,1)</f>
        <v/>
      </c>
      <c r="V519" s="19" t="str">
        <f>MID(Main!AQ176,21,1)</f>
        <v/>
      </c>
      <c r="W519" s="19" t="str">
        <f>MID(Main!AQ176,22,1)</f>
        <v/>
      </c>
      <c r="X519" s="19" t="str">
        <f>MID(Main!AQ176,23,1)</f>
        <v/>
      </c>
      <c r="Y519" s="19" t="str">
        <f>MID(Main!AQ176,24,1)</f>
        <v/>
      </c>
      <c r="Z519" s="19" t="str">
        <f>MID(Main!AQ176,25,1)</f>
        <v/>
      </c>
      <c r="AA519" s="19" t="str">
        <f>MID(Main!AQ176,26,1)</f>
        <v/>
      </c>
      <c r="AB519" s="19" t="str">
        <f>MID(Main!AQ176,27,1)</f>
        <v/>
      </c>
      <c r="AC519" s="19" t="str">
        <f>MID(Main!AQ176,28,1)</f>
        <v/>
      </c>
      <c r="AD519" s="19" t="str">
        <f>MID(Main!AQ176,29,1)</f>
        <v/>
      </c>
      <c r="AE519" s="19" t="str">
        <f>MID(Main!AQ176,30,1)</f>
        <v/>
      </c>
      <c r="AF519" s="19" t="str">
        <f>MID(Main!AQ176,31,1)</f>
        <v/>
      </c>
      <c r="AG519" s="19" t="str">
        <f>MID(Main!AQ176,32,1)</f>
        <v/>
      </c>
      <c r="AH519" s="19" t="str">
        <f>MID(Main!AQ176,33,1)</f>
        <v/>
      </c>
      <c r="AI519" s="19" t="str">
        <f>MID(Main!AQ176,34,1)</f>
        <v/>
      </c>
      <c r="AJ519" s="19" t="str">
        <f>MID(Main!AQ176,35,1)</f>
        <v/>
      </c>
      <c r="AK519" s="19" t="str">
        <f>MID(Main!AQ176,36,1)</f>
        <v/>
      </c>
      <c r="AL519" s="19" t="str">
        <f>MID(Main!AQ176,37,1)</f>
        <v/>
      </c>
      <c r="AM519" s="19" t="str">
        <f>MID(Main!AQ176,38,1)</f>
        <v/>
      </c>
      <c r="AN519" s="19" t="str">
        <f>MID(Main!AQ176,39,1)</f>
        <v/>
      </c>
      <c r="AO519" s="19" t="str">
        <f>MID(Main!AQ176,40,1)</f>
        <v/>
      </c>
      <c r="AP519" s="19" t="str">
        <f>MID(Main!AQ176,41,1)</f>
        <v/>
      </c>
      <c r="AQ519" s="19" t="str">
        <f>MID(Main!AQ176,42,1)</f>
        <v/>
      </c>
      <c r="AR519" s="195"/>
      <c r="AS519" s="195"/>
      <c r="AT519" s="195"/>
      <c r="AU519" s="195"/>
      <c r="AV519" s="195"/>
      <c r="AW519" s="195"/>
      <c r="AX519" s="195"/>
      <c r="AY519" s="195"/>
      <c r="AZ519" s="195"/>
      <c r="BA519" s="195"/>
      <c r="BB519" s="195"/>
      <c r="BC519" s="195"/>
      <c r="BD519" s="195"/>
      <c r="BE519" s="195"/>
      <c r="BF519" s="195"/>
      <c r="BG519" s="195"/>
      <c r="BH519" s="195"/>
      <c r="BI519" s="198"/>
    </row>
    <row r="520" spans="1:61" s="1" customFormat="1" ht="15" hidden="1" customHeight="1">
      <c r="A520" s="202"/>
      <c r="B520" s="20" t="str">
        <f>MID(Main!AR176,1,1)</f>
        <v>0</v>
      </c>
      <c r="C520" s="20" t="str">
        <f>MID(Main!AR176,2,1)</f>
        <v xml:space="preserve"> </v>
      </c>
      <c r="D520" s="20" t="str">
        <f>MID(Main!AR176,3,1)</f>
        <v/>
      </c>
      <c r="E520" s="20" t="str">
        <f>MID(Main!AR176,4,1)</f>
        <v/>
      </c>
      <c r="F520" s="20" t="str">
        <f>MID(Main!AR176,5,1)</f>
        <v/>
      </c>
      <c r="G520" s="20" t="str">
        <f>MID(Main!AR176,6,1)</f>
        <v/>
      </c>
      <c r="H520" s="20" t="str">
        <f>MID(Main!AR176,7,1)</f>
        <v/>
      </c>
      <c r="I520" s="20" t="str">
        <f>MID(Main!AR176,8,1)</f>
        <v/>
      </c>
      <c r="J520" s="20" t="str">
        <f>MID(Main!AR176,9,1)</f>
        <v/>
      </c>
      <c r="K520" s="20" t="str">
        <f>MID(Main!AR176,10,1)</f>
        <v/>
      </c>
      <c r="L520" s="20" t="str">
        <f>MID(Main!AR176,11,1)</f>
        <v/>
      </c>
      <c r="M520" s="20" t="str">
        <f>MID(Main!AR176,12,1)</f>
        <v/>
      </c>
      <c r="N520" s="20" t="str">
        <f>MID(Main!AR176,13,1)</f>
        <v/>
      </c>
      <c r="O520" s="20" t="str">
        <f>MID(Main!AR176,14,1)</f>
        <v/>
      </c>
      <c r="P520" s="20" t="str">
        <f>MID(Main!AR176,15,1)</f>
        <v/>
      </c>
      <c r="Q520" s="20" t="str">
        <f>MID(Main!AR176,16,1)</f>
        <v/>
      </c>
      <c r="R520" s="20" t="str">
        <f>MID(Main!AR176,17,1)</f>
        <v/>
      </c>
      <c r="S520" s="20" t="str">
        <f>MID(Main!AR176,18,1)</f>
        <v/>
      </c>
      <c r="T520" s="20" t="str">
        <f>MID(Main!AR176,19,1)</f>
        <v/>
      </c>
      <c r="U520" s="20" t="str">
        <f>MID(Main!AR176,20,1)</f>
        <v/>
      </c>
      <c r="V520" s="20" t="str">
        <f>MID(Main!AR176,21,1)</f>
        <v/>
      </c>
      <c r="W520" s="20" t="str">
        <f>MID(Main!AR176,22,1)</f>
        <v/>
      </c>
      <c r="X520" s="20" t="str">
        <f>MID(Main!AR176,23,1)</f>
        <v/>
      </c>
      <c r="Y520" s="20" t="str">
        <f>MID(Main!AR176,24,1)</f>
        <v/>
      </c>
      <c r="Z520" s="20" t="str">
        <f>MID(Main!AR176,25,1)</f>
        <v/>
      </c>
      <c r="AA520" s="20" t="str">
        <f>MID(Main!AR176,26,1)</f>
        <v/>
      </c>
      <c r="AB520" s="20" t="str">
        <f>MID(Main!AR176,27,1)</f>
        <v/>
      </c>
      <c r="AC520" s="20" t="str">
        <f>MID(Main!AR176,28,1)</f>
        <v/>
      </c>
      <c r="AD520" s="20" t="str">
        <f>MID(Main!AR176,29,1)</f>
        <v/>
      </c>
      <c r="AE520" s="20" t="str">
        <f>MID(Main!AR176,30,1)</f>
        <v/>
      </c>
      <c r="AF520" s="20" t="str">
        <f>MID(Main!AR176,31,1)</f>
        <v/>
      </c>
      <c r="AG520" s="20" t="str">
        <f>MID(Main!AR176,32,1)</f>
        <v/>
      </c>
      <c r="AH520" s="20" t="str">
        <f>MID(Main!AR176,33,1)</f>
        <v/>
      </c>
      <c r="AI520" s="20" t="str">
        <f>MID(Main!AR176,34,1)</f>
        <v/>
      </c>
      <c r="AJ520" s="20" t="str">
        <f>MID(Main!AR176,35,1)</f>
        <v/>
      </c>
      <c r="AK520" s="20" t="str">
        <f>MID(Main!AR176,36,1)</f>
        <v/>
      </c>
      <c r="AL520" s="20" t="str">
        <f>MID(Main!AR176,37,1)</f>
        <v/>
      </c>
      <c r="AM520" s="20" t="str">
        <f>MID(Main!AR176,38,1)</f>
        <v/>
      </c>
      <c r="AN520" s="20" t="str">
        <f>MID(Main!AR176,39,1)</f>
        <v/>
      </c>
      <c r="AO520" s="20" t="str">
        <f>MID(Main!AR176,40,1)</f>
        <v/>
      </c>
      <c r="AP520" s="20" t="str">
        <f>MID(Main!AR176,41,1)</f>
        <v/>
      </c>
      <c r="AQ520" s="20" t="str">
        <f>MID(Main!AR176,42,1)</f>
        <v/>
      </c>
      <c r="AR520" s="196"/>
      <c r="AS520" s="196"/>
      <c r="AT520" s="196"/>
      <c r="AU520" s="196"/>
      <c r="AV520" s="196"/>
      <c r="AW520" s="196"/>
      <c r="AX520" s="196"/>
      <c r="AY520" s="196"/>
      <c r="AZ520" s="196"/>
      <c r="BA520" s="196"/>
      <c r="BB520" s="196"/>
      <c r="BC520" s="196"/>
      <c r="BD520" s="196"/>
      <c r="BE520" s="196"/>
      <c r="BF520" s="196"/>
      <c r="BG520" s="196"/>
      <c r="BH520" s="196"/>
      <c r="BI520" s="199"/>
    </row>
    <row r="521" spans="1:61" s="1" customFormat="1" ht="15" hidden="1" customHeight="1">
      <c r="A521" s="200" t="str">
        <f>IF(AR521="","",SUBTOTAL(103,$AR$8:AR521))</f>
        <v/>
      </c>
      <c r="B521" s="18" t="str">
        <f>MID(Main!AP177,1,1)</f>
        <v xml:space="preserve"> </v>
      </c>
      <c r="C521" s="18" t="str">
        <f>MID(Main!AP177,2,1)</f>
        <v/>
      </c>
      <c r="D521" s="18" t="str">
        <f>MID(Main!AP177,3,1)</f>
        <v/>
      </c>
      <c r="E521" s="18" t="str">
        <f>MID(Main!AP177,4,1)</f>
        <v/>
      </c>
      <c r="F521" s="18" t="str">
        <f>MID(Main!AP177,5,1)</f>
        <v/>
      </c>
      <c r="G521" s="18" t="str">
        <f>MID(Main!AP177,6,1)</f>
        <v/>
      </c>
      <c r="H521" s="18" t="str">
        <f>MID(Main!AP177,7,1)</f>
        <v/>
      </c>
      <c r="I521" s="18" t="str">
        <f>MID(Main!AP177,8,1)</f>
        <v/>
      </c>
      <c r="J521" s="18" t="str">
        <f>MID(Main!AP177,9,1)</f>
        <v/>
      </c>
      <c r="K521" s="18" t="str">
        <f>MID(Main!AP177,10,1)</f>
        <v/>
      </c>
      <c r="L521" s="18" t="str">
        <f>MID(Main!AP177,11,1)</f>
        <v/>
      </c>
      <c r="M521" s="18" t="str">
        <f>MID(Main!AP177,12,1)</f>
        <v/>
      </c>
      <c r="N521" s="18" t="str">
        <f>MID(Main!AP177,13,1)</f>
        <v/>
      </c>
      <c r="O521" s="18" t="str">
        <f>MID(Main!AP177,14,1)</f>
        <v/>
      </c>
      <c r="P521" s="18" t="str">
        <f>MID(Main!AP177,15,1)</f>
        <v/>
      </c>
      <c r="Q521" s="18" t="str">
        <f>MID(Main!AP177,16,1)</f>
        <v/>
      </c>
      <c r="R521" s="18" t="str">
        <f>MID(Main!AP177,17,1)</f>
        <v/>
      </c>
      <c r="S521" s="18" t="str">
        <f>MID(Main!AP177,18,1)</f>
        <v/>
      </c>
      <c r="T521" s="18" t="str">
        <f>MID(Main!AP177,19,1)</f>
        <v/>
      </c>
      <c r="U521" s="18" t="str">
        <f>MID(Main!AP177,20,1)</f>
        <v/>
      </c>
      <c r="V521" s="18" t="str">
        <f>MID(Main!AP177,21,1)</f>
        <v/>
      </c>
      <c r="W521" s="18" t="str">
        <f>MID(Main!AP177,22,1)</f>
        <v/>
      </c>
      <c r="X521" s="18" t="str">
        <f>MID(Main!AP177,23,1)</f>
        <v/>
      </c>
      <c r="Y521" s="18" t="str">
        <f>MID(Main!AP177,24,1)</f>
        <v/>
      </c>
      <c r="Z521" s="18" t="str">
        <f>MID(Main!AP177,25,1)</f>
        <v/>
      </c>
      <c r="AA521" s="18" t="str">
        <f>MID(Main!AP177,26,1)</f>
        <v/>
      </c>
      <c r="AB521" s="18" t="str">
        <f>MID(Main!AP177,27,1)</f>
        <v/>
      </c>
      <c r="AC521" s="18" t="str">
        <f>MID(Main!AP177,28,1)</f>
        <v/>
      </c>
      <c r="AD521" s="18" t="str">
        <f>MID(Main!AP177,29,1)</f>
        <v/>
      </c>
      <c r="AE521" s="18" t="str">
        <f>MID(Main!AP177,30,1)</f>
        <v/>
      </c>
      <c r="AF521" s="18" t="str">
        <f>MID(Main!AP177,31,1)</f>
        <v/>
      </c>
      <c r="AG521" s="18" t="str">
        <f>MID(Main!AP177,32,1)</f>
        <v/>
      </c>
      <c r="AH521" s="18" t="str">
        <f>MID(Main!AP177,33,1)</f>
        <v/>
      </c>
      <c r="AI521" s="18" t="str">
        <f>MID(Main!AP177,34,1)</f>
        <v/>
      </c>
      <c r="AJ521" s="18" t="str">
        <f>MID(Main!AP177,35,1)</f>
        <v/>
      </c>
      <c r="AK521" s="18" t="str">
        <f>MID(Main!AP177,36,1)</f>
        <v/>
      </c>
      <c r="AL521" s="18" t="str">
        <f>MID(Main!AP177,37,1)</f>
        <v/>
      </c>
      <c r="AM521" s="18" t="str">
        <f>MID(Main!AP177,38,1)</f>
        <v/>
      </c>
      <c r="AN521" s="18" t="str">
        <f>MID(Main!AP177,39,1)</f>
        <v/>
      </c>
      <c r="AO521" s="18" t="str">
        <f>MID(Main!AP177,40,1)</f>
        <v/>
      </c>
      <c r="AP521" s="18" t="str">
        <f>MID(Main!AP177,41,1)</f>
        <v/>
      </c>
      <c r="AQ521" s="18" t="str">
        <f>MID(Main!AP177,42,1)</f>
        <v/>
      </c>
      <c r="AR521" s="194" t="str">
        <f>IF(Main!W177="","",Main!W177)</f>
        <v/>
      </c>
      <c r="AS521" s="194" t="str">
        <f>IF(Main!X177="","",Main!X177)</f>
        <v/>
      </c>
      <c r="AT521" s="194" t="str">
        <f>IF(Main!Y177="","",Main!Y177)</f>
        <v/>
      </c>
      <c r="AU521" s="194" t="str">
        <f>IF(Main!Z177="","",Main!Z177)</f>
        <v/>
      </c>
      <c r="AV521" s="194" t="str">
        <f>IF(Main!AA177="","",Main!AA177)</f>
        <v/>
      </c>
      <c r="AW521" s="194" t="str">
        <f>IF(Main!AB177="","",Main!AB177)</f>
        <v/>
      </c>
      <c r="AX521" s="194" t="str">
        <f>IF(Main!AC177="","",Main!AC177)</f>
        <v/>
      </c>
      <c r="AY521" s="194" t="str">
        <f>IF(Main!AD177="","",Main!AD177)</f>
        <v/>
      </c>
      <c r="AZ521" s="194" t="str">
        <f>IF(Main!AE177="","",Main!AE177)</f>
        <v/>
      </c>
      <c r="BA521" s="194" t="str">
        <f>IF(Main!AF177="","",Main!AF177)</f>
        <v/>
      </c>
      <c r="BB521" s="194" t="str">
        <f>IF(Main!AG177="","",Main!AG177)</f>
        <v/>
      </c>
      <c r="BC521" s="194" t="str">
        <f>IF(Main!AH177="","",Main!AH177)</f>
        <v/>
      </c>
      <c r="BD521" s="194" t="str">
        <f>IF(Main!AI177="","",Main!AI177)</f>
        <v/>
      </c>
      <c r="BE521" s="194" t="str">
        <f>IF(Main!AJ177="","",Main!AJ177)</f>
        <v/>
      </c>
      <c r="BF521" s="194" t="str">
        <f>IF(Main!AK177="","",Main!AK177)</f>
        <v/>
      </c>
      <c r="BG521" s="194" t="str">
        <f>IF(Main!AL177="","",Main!AL177)</f>
        <v/>
      </c>
      <c r="BH521" s="194" t="str">
        <f>IF(Main!AM177="","",Main!AM177)</f>
        <v/>
      </c>
      <c r="BI521" s="197" t="str">
        <f>IF(Main!AN177="","",Main!AN177)</f>
        <v/>
      </c>
    </row>
    <row r="522" spans="1:61" s="1" customFormat="1" ht="15" hidden="1" customHeight="1">
      <c r="A522" s="201"/>
      <c r="B522" s="19" t="str">
        <f>MID(Main!AQ177,1,1)</f>
        <v>0</v>
      </c>
      <c r="C522" s="19" t="str">
        <f>MID(Main!AQ177,2,1)</f>
        <v xml:space="preserve"> </v>
      </c>
      <c r="D522" s="19" t="str">
        <f>MID(Main!AQ177,3,1)</f>
        <v/>
      </c>
      <c r="E522" s="19" t="str">
        <f>MID(Main!AQ177,4,1)</f>
        <v/>
      </c>
      <c r="F522" s="19" t="str">
        <f>MID(Main!AQ177,5,1)</f>
        <v/>
      </c>
      <c r="G522" s="19" t="str">
        <f>MID(Main!AQ177,6,1)</f>
        <v/>
      </c>
      <c r="H522" s="19" t="str">
        <f>MID(Main!AQ177,7,1)</f>
        <v/>
      </c>
      <c r="I522" s="19" t="str">
        <f>MID(Main!AQ177,8,1)</f>
        <v/>
      </c>
      <c r="J522" s="19" t="str">
        <f>MID(Main!AQ177,9,1)</f>
        <v/>
      </c>
      <c r="K522" s="19" t="str">
        <f>MID(Main!AQ177,10,1)</f>
        <v/>
      </c>
      <c r="L522" s="19" t="str">
        <f>MID(Main!AQ177,11,1)</f>
        <v/>
      </c>
      <c r="M522" s="19" t="str">
        <f>MID(Main!AQ177,12,1)</f>
        <v/>
      </c>
      <c r="N522" s="19" t="str">
        <f>MID(Main!AQ177,13,1)</f>
        <v/>
      </c>
      <c r="O522" s="19" t="str">
        <f>MID(Main!AQ177,14,1)</f>
        <v/>
      </c>
      <c r="P522" s="19" t="str">
        <f>MID(Main!AQ177,15,1)</f>
        <v/>
      </c>
      <c r="Q522" s="19" t="str">
        <f>MID(Main!AQ177,16,1)</f>
        <v/>
      </c>
      <c r="R522" s="19" t="str">
        <f>MID(Main!AQ177,17,1)</f>
        <v/>
      </c>
      <c r="S522" s="19" t="str">
        <f>MID(Main!AQ177,18,1)</f>
        <v/>
      </c>
      <c r="T522" s="19" t="str">
        <f>MID(Main!AQ177,19,1)</f>
        <v/>
      </c>
      <c r="U522" s="19" t="str">
        <f>MID(Main!AQ177,20,1)</f>
        <v/>
      </c>
      <c r="V522" s="19" t="str">
        <f>MID(Main!AQ177,21,1)</f>
        <v/>
      </c>
      <c r="W522" s="19" t="str">
        <f>MID(Main!AQ177,22,1)</f>
        <v/>
      </c>
      <c r="X522" s="19" t="str">
        <f>MID(Main!AQ177,23,1)</f>
        <v/>
      </c>
      <c r="Y522" s="19" t="str">
        <f>MID(Main!AQ177,24,1)</f>
        <v/>
      </c>
      <c r="Z522" s="19" t="str">
        <f>MID(Main!AQ177,25,1)</f>
        <v/>
      </c>
      <c r="AA522" s="19" t="str">
        <f>MID(Main!AQ177,26,1)</f>
        <v/>
      </c>
      <c r="AB522" s="19" t="str">
        <f>MID(Main!AQ177,27,1)</f>
        <v/>
      </c>
      <c r="AC522" s="19" t="str">
        <f>MID(Main!AQ177,28,1)</f>
        <v/>
      </c>
      <c r="AD522" s="19" t="str">
        <f>MID(Main!AQ177,29,1)</f>
        <v/>
      </c>
      <c r="AE522" s="19" t="str">
        <f>MID(Main!AQ177,30,1)</f>
        <v/>
      </c>
      <c r="AF522" s="19" t="str">
        <f>MID(Main!AQ177,31,1)</f>
        <v/>
      </c>
      <c r="AG522" s="19" t="str">
        <f>MID(Main!AQ177,32,1)</f>
        <v/>
      </c>
      <c r="AH522" s="19" t="str">
        <f>MID(Main!AQ177,33,1)</f>
        <v/>
      </c>
      <c r="AI522" s="19" t="str">
        <f>MID(Main!AQ177,34,1)</f>
        <v/>
      </c>
      <c r="AJ522" s="19" t="str">
        <f>MID(Main!AQ177,35,1)</f>
        <v/>
      </c>
      <c r="AK522" s="19" t="str">
        <f>MID(Main!AQ177,36,1)</f>
        <v/>
      </c>
      <c r="AL522" s="19" t="str">
        <f>MID(Main!AQ177,37,1)</f>
        <v/>
      </c>
      <c r="AM522" s="19" t="str">
        <f>MID(Main!AQ177,38,1)</f>
        <v/>
      </c>
      <c r="AN522" s="19" t="str">
        <f>MID(Main!AQ177,39,1)</f>
        <v/>
      </c>
      <c r="AO522" s="19" t="str">
        <f>MID(Main!AQ177,40,1)</f>
        <v/>
      </c>
      <c r="AP522" s="19" t="str">
        <f>MID(Main!AQ177,41,1)</f>
        <v/>
      </c>
      <c r="AQ522" s="19" t="str">
        <f>MID(Main!AQ177,42,1)</f>
        <v/>
      </c>
      <c r="AR522" s="195"/>
      <c r="AS522" s="195"/>
      <c r="AT522" s="195"/>
      <c r="AU522" s="195"/>
      <c r="AV522" s="195"/>
      <c r="AW522" s="195"/>
      <c r="AX522" s="195"/>
      <c r="AY522" s="195"/>
      <c r="AZ522" s="195"/>
      <c r="BA522" s="195"/>
      <c r="BB522" s="195"/>
      <c r="BC522" s="195"/>
      <c r="BD522" s="195"/>
      <c r="BE522" s="195"/>
      <c r="BF522" s="195"/>
      <c r="BG522" s="195"/>
      <c r="BH522" s="195"/>
      <c r="BI522" s="198"/>
    </row>
    <row r="523" spans="1:61" s="1" customFormat="1" ht="15" hidden="1" customHeight="1">
      <c r="A523" s="202"/>
      <c r="B523" s="20" t="str">
        <f>MID(Main!AR177,1,1)</f>
        <v>0</v>
      </c>
      <c r="C523" s="20" t="str">
        <f>MID(Main!AR177,2,1)</f>
        <v xml:space="preserve"> </v>
      </c>
      <c r="D523" s="20" t="str">
        <f>MID(Main!AR177,3,1)</f>
        <v/>
      </c>
      <c r="E523" s="20" t="str">
        <f>MID(Main!AR177,4,1)</f>
        <v/>
      </c>
      <c r="F523" s="20" t="str">
        <f>MID(Main!AR177,5,1)</f>
        <v/>
      </c>
      <c r="G523" s="20" t="str">
        <f>MID(Main!AR177,6,1)</f>
        <v/>
      </c>
      <c r="H523" s="20" t="str">
        <f>MID(Main!AR177,7,1)</f>
        <v/>
      </c>
      <c r="I523" s="20" t="str">
        <f>MID(Main!AR177,8,1)</f>
        <v/>
      </c>
      <c r="J523" s="20" t="str">
        <f>MID(Main!AR177,9,1)</f>
        <v/>
      </c>
      <c r="K523" s="20" t="str">
        <f>MID(Main!AR177,10,1)</f>
        <v/>
      </c>
      <c r="L523" s="20" t="str">
        <f>MID(Main!AR177,11,1)</f>
        <v/>
      </c>
      <c r="M523" s="20" t="str">
        <f>MID(Main!AR177,12,1)</f>
        <v/>
      </c>
      <c r="N523" s="20" t="str">
        <f>MID(Main!AR177,13,1)</f>
        <v/>
      </c>
      <c r="O523" s="20" t="str">
        <f>MID(Main!AR177,14,1)</f>
        <v/>
      </c>
      <c r="P523" s="20" t="str">
        <f>MID(Main!AR177,15,1)</f>
        <v/>
      </c>
      <c r="Q523" s="20" t="str">
        <f>MID(Main!AR177,16,1)</f>
        <v/>
      </c>
      <c r="R523" s="20" t="str">
        <f>MID(Main!AR177,17,1)</f>
        <v/>
      </c>
      <c r="S523" s="20" t="str">
        <f>MID(Main!AR177,18,1)</f>
        <v/>
      </c>
      <c r="T523" s="20" t="str">
        <f>MID(Main!AR177,19,1)</f>
        <v/>
      </c>
      <c r="U523" s="20" t="str">
        <f>MID(Main!AR177,20,1)</f>
        <v/>
      </c>
      <c r="V523" s="20" t="str">
        <f>MID(Main!AR177,21,1)</f>
        <v/>
      </c>
      <c r="W523" s="20" t="str">
        <f>MID(Main!AR177,22,1)</f>
        <v/>
      </c>
      <c r="X523" s="20" t="str">
        <f>MID(Main!AR177,23,1)</f>
        <v/>
      </c>
      <c r="Y523" s="20" t="str">
        <f>MID(Main!AR177,24,1)</f>
        <v/>
      </c>
      <c r="Z523" s="20" t="str">
        <f>MID(Main!AR177,25,1)</f>
        <v/>
      </c>
      <c r="AA523" s="20" t="str">
        <f>MID(Main!AR177,26,1)</f>
        <v/>
      </c>
      <c r="AB523" s="20" t="str">
        <f>MID(Main!AR177,27,1)</f>
        <v/>
      </c>
      <c r="AC523" s="20" t="str">
        <f>MID(Main!AR177,28,1)</f>
        <v/>
      </c>
      <c r="AD523" s="20" t="str">
        <f>MID(Main!AR177,29,1)</f>
        <v/>
      </c>
      <c r="AE523" s="20" t="str">
        <f>MID(Main!AR177,30,1)</f>
        <v/>
      </c>
      <c r="AF523" s="20" t="str">
        <f>MID(Main!AR177,31,1)</f>
        <v/>
      </c>
      <c r="AG523" s="20" t="str">
        <f>MID(Main!AR177,32,1)</f>
        <v/>
      </c>
      <c r="AH523" s="20" t="str">
        <f>MID(Main!AR177,33,1)</f>
        <v/>
      </c>
      <c r="AI523" s="20" t="str">
        <f>MID(Main!AR177,34,1)</f>
        <v/>
      </c>
      <c r="AJ523" s="20" t="str">
        <f>MID(Main!AR177,35,1)</f>
        <v/>
      </c>
      <c r="AK523" s="20" t="str">
        <f>MID(Main!AR177,36,1)</f>
        <v/>
      </c>
      <c r="AL523" s="20" t="str">
        <f>MID(Main!AR177,37,1)</f>
        <v/>
      </c>
      <c r="AM523" s="20" t="str">
        <f>MID(Main!AR177,38,1)</f>
        <v/>
      </c>
      <c r="AN523" s="20" t="str">
        <f>MID(Main!AR177,39,1)</f>
        <v/>
      </c>
      <c r="AO523" s="20" t="str">
        <f>MID(Main!AR177,40,1)</f>
        <v/>
      </c>
      <c r="AP523" s="20" t="str">
        <f>MID(Main!AR177,41,1)</f>
        <v/>
      </c>
      <c r="AQ523" s="20" t="str">
        <f>MID(Main!AR177,42,1)</f>
        <v/>
      </c>
      <c r="AR523" s="196"/>
      <c r="AS523" s="196"/>
      <c r="AT523" s="196"/>
      <c r="AU523" s="196"/>
      <c r="AV523" s="196"/>
      <c r="AW523" s="196"/>
      <c r="AX523" s="196"/>
      <c r="AY523" s="196"/>
      <c r="AZ523" s="196"/>
      <c r="BA523" s="196"/>
      <c r="BB523" s="196"/>
      <c r="BC523" s="196"/>
      <c r="BD523" s="196"/>
      <c r="BE523" s="196"/>
      <c r="BF523" s="196"/>
      <c r="BG523" s="196"/>
      <c r="BH523" s="196"/>
      <c r="BI523" s="199"/>
    </row>
    <row r="524" spans="1:61" s="1" customFormat="1" ht="15" hidden="1" customHeight="1">
      <c r="A524" s="200" t="str">
        <f>IF(AR524="","",SUBTOTAL(103,$AR$8:AR524))</f>
        <v/>
      </c>
      <c r="B524" s="18" t="str">
        <f>MID(Main!AP178,1,1)</f>
        <v xml:space="preserve"> </v>
      </c>
      <c r="C524" s="18" t="str">
        <f>MID(Main!AP178,2,1)</f>
        <v/>
      </c>
      <c r="D524" s="18" t="str">
        <f>MID(Main!AP178,3,1)</f>
        <v/>
      </c>
      <c r="E524" s="18" t="str">
        <f>MID(Main!AP178,4,1)</f>
        <v/>
      </c>
      <c r="F524" s="18" t="str">
        <f>MID(Main!AP178,5,1)</f>
        <v/>
      </c>
      <c r="G524" s="18" t="str">
        <f>MID(Main!AP178,6,1)</f>
        <v/>
      </c>
      <c r="H524" s="18" t="str">
        <f>MID(Main!AP178,7,1)</f>
        <v/>
      </c>
      <c r="I524" s="18" t="str">
        <f>MID(Main!AP178,8,1)</f>
        <v/>
      </c>
      <c r="J524" s="18" t="str">
        <f>MID(Main!AP178,9,1)</f>
        <v/>
      </c>
      <c r="K524" s="18" t="str">
        <f>MID(Main!AP178,10,1)</f>
        <v/>
      </c>
      <c r="L524" s="18" t="str">
        <f>MID(Main!AP178,11,1)</f>
        <v/>
      </c>
      <c r="M524" s="18" t="str">
        <f>MID(Main!AP178,12,1)</f>
        <v/>
      </c>
      <c r="N524" s="18" t="str">
        <f>MID(Main!AP178,13,1)</f>
        <v/>
      </c>
      <c r="O524" s="18" t="str">
        <f>MID(Main!AP178,14,1)</f>
        <v/>
      </c>
      <c r="P524" s="18" t="str">
        <f>MID(Main!AP178,15,1)</f>
        <v/>
      </c>
      <c r="Q524" s="18" t="str">
        <f>MID(Main!AP178,16,1)</f>
        <v/>
      </c>
      <c r="R524" s="18" t="str">
        <f>MID(Main!AP178,17,1)</f>
        <v/>
      </c>
      <c r="S524" s="18" t="str">
        <f>MID(Main!AP178,18,1)</f>
        <v/>
      </c>
      <c r="T524" s="18" t="str">
        <f>MID(Main!AP178,19,1)</f>
        <v/>
      </c>
      <c r="U524" s="18" t="str">
        <f>MID(Main!AP178,20,1)</f>
        <v/>
      </c>
      <c r="V524" s="18" t="str">
        <f>MID(Main!AP178,21,1)</f>
        <v/>
      </c>
      <c r="W524" s="18" t="str">
        <f>MID(Main!AP178,22,1)</f>
        <v/>
      </c>
      <c r="X524" s="18" t="str">
        <f>MID(Main!AP178,23,1)</f>
        <v/>
      </c>
      <c r="Y524" s="18" t="str">
        <f>MID(Main!AP178,24,1)</f>
        <v/>
      </c>
      <c r="Z524" s="18" t="str">
        <f>MID(Main!AP178,25,1)</f>
        <v/>
      </c>
      <c r="AA524" s="18" t="str">
        <f>MID(Main!AP178,26,1)</f>
        <v/>
      </c>
      <c r="AB524" s="18" t="str">
        <f>MID(Main!AP178,27,1)</f>
        <v/>
      </c>
      <c r="AC524" s="18" t="str">
        <f>MID(Main!AP178,28,1)</f>
        <v/>
      </c>
      <c r="AD524" s="18" t="str">
        <f>MID(Main!AP178,29,1)</f>
        <v/>
      </c>
      <c r="AE524" s="18" t="str">
        <f>MID(Main!AP178,30,1)</f>
        <v/>
      </c>
      <c r="AF524" s="18" t="str">
        <f>MID(Main!AP178,31,1)</f>
        <v/>
      </c>
      <c r="AG524" s="18" t="str">
        <f>MID(Main!AP178,32,1)</f>
        <v/>
      </c>
      <c r="AH524" s="18" t="str">
        <f>MID(Main!AP178,33,1)</f>
        <v/>
      </c>
      <c r="AI524" s="18" t="str">
        <f>MID(Main!AP178,34,1)</f>
        <v/>
      </c>
      <c r="AJ524" s="18" t="str">
        <f>MID(Main!AP178,35,1)</f>
        <v/>
      </c>
      <c r="AK524" s="18" t="str">
        <f>MID(Main!AP178,36,1)</f>
        <v/>
      </c>
      <c r="AL524" s="18" t="str">
        <f>MID(Main!AP178,37,1)</f>
        <v/>
      </c>
      <c r="AM524" s="18" t="str">
        <f>MID(Main!AP178,38,1)</f>
        <v/>
      </c>
      <c r="AN524" s="18" t="str">
        <f>MID(Main!AP178,39,1)</f>
        <v/>
      </c>
      <c r="AO524" s="18" t="str">
        <f>MID(Main!AP178,40,1)</f>
        <v/>
      </c>
      <c r="AP524" s="18" t="str">
        <f>MID(Main!AP178,41,1)</f>
        <v/>
      </c>
      <c r="AQ524" s="18" t="str">
        <f>MID(Main!AP178,42,1)</f>
        <v/>
      </c>
      <c r="AR524" s="194" t="str">
        <f>IF(Main!W178="","",Main!W178)</f>
        <v/>
      </c>
      <c r="AS524" s="194" t="str">
        <f>IF(Main!X178="","",Main!X178)</f>
        <v/>
      </c>
      <c r="AT524" s="194" t="str">
        <f>IF(Main!Y178="","",Main!Y178)</f>
        <v/>
      </c>
      <c r="AU524" s="194" t="str">
        <f>IF(Main!Z178="","",Main!Z178)</f>
        <v/>
      </c>
      <c r="AV524" s="194" t="str">
        <f>IF(Main!AA178="","",Main!AA178)</f>
        <v/>
      </c>
      <c r="AW524" s="194" t="str">
        <f>IF(Main!AB178="","",Main!AB178)</f>
        <v/>
      </c>
      <c r="AX524" s="194" t="str">
        <f>IF(Main!AC178="","",Main!AC178)</f>
        <v/>
      </c>
      <c r="AY524" s="194" t="str">
        <f>IF(Main!AD178="","",Main!AD178)</f>
        <v/>
      </c>
      <c r="AZ524" s="194" t="str">
        <f>IF(Main!AE178="","",Main!AE178)</f>
        <v/>
      </c>
      <c r="BA524" s="194" t="str">
        <f>IF(Main!AF178="","",Main!AF178)</f>
        <v/>
      </c>
      <c r="BB524" s="194" t="str">
        <f>IF(Main!AG178="","",Main!AG178)</f>
        <v/>
      </c>
      <c r="BC524" s="194" t="str">
        <f>IF(Main!AH178="","",Main!AH178)</f>
        <v/>
      </c>
      <c r="BD524" s="194" t="str">
        <f>IF(Main!AI178="","",Main!AI178)</f>
        <v/>
      </c>
      <c r="BE524" s="194" t="str">
        <f>IF(Main!AJ178="","",Main!AJ178)</f>
        <v/>
      </c>
      <c r="BF524" s="194" t="str">
        <f>IF(Main!AK178="","",Main!AK178)</f>
        <v/>
      </c>
      <c r="BG524" s="194" t="str">
        <f>IF(Main!AL178="","",Main!AL178)</f>
        <v/>
      </c>
      <c r="BH524" s="194" t="str">
        <f>IF(Main!AM178="","",Main!AM178)</f>
        <v/>
      </c>
      <c r="BI524" s="197" t="str">
        <f>IF(Main!AN178="","",Main!AN178)</f>
        <v/>
      </c>
    </row>
    <row r="525" spans="1:61" s="1" customFormat="1" ht="15" hidden="1" customHeight="1">
      <c r="A525" s="201"/>
      <c r="B525" s="19" t="str">
        <f>MID(Main!AQ178,1,1)</f>
        <v>0</v>
      </c>
      <c r="C525" s="19" t="str">
        <f>MID(Main!AQ178,2,1)</f>
        <v xml:space="preserve"> </v>
      </c>
      <c r="D525" s="19" t="str">
        <f>MID(Main!AQ178,3,1)</f>
        <v/>
      </c>
      <c r="E525" s="19" t="str">
        <f>MID(Main!AQ178,4,1)</f>
        <v/>
      </c>
      <c r="F525" s="19" t="str">
        <f>MID(Main!AQ178,5,1)</f>
        <v/>
      </c>
      <c r="G525" s="19" t="str">
        <f>MID(Main!AQ178,6,1)</f>
        <v/>
      </c>
      <c r="H525" s="19" t="str">
        <f>MID(Main!AQ178,7,1)</f>
        <v/>
      </c>
      <c r="I525" s="19" t="str">
        <f>MID(Main!AQ178,8,1)</f>
        <v/>
      </c>
      <c r="J525" s="19" t="str">
        <f>MID(Main!AQ178,9,1)</f>
        <v/>
      </c>
      <c r="K525" s="19" t="str">
        <f>MID(Main!AQ178,10,1)</f>
        <v/>
      </c>
      <c r="L525" s="19" t="str">
        <f>MID(Main!AQ178,11,1)</f>
        <v/>
      </c>
      <c r="M525" s="19" t="str">
        <f>MID(Main!AQ178,12,1)</f>
        <v/>
      </c>
      <c r="N525" s="19" t="str">
        <f>MID(Main!AQ178,13,1)</f>
        <v/>
      </c>
      <c r="O525" s="19" t="str">
        <f>MID(Main!AQ178,14,1)</f>
        <v/>
      </c>
      <c r="P525" s="19" t="str">
        <f>MID(Main!AQ178,15,1)</f>
        <v/>
      </c>
      <c r="Q525" s="19" t="str">
        <f>MID(Main!AQ178,16,1)</f>
        <v/>
      </c>
      <c r="R525" s="19" t="str">
        <f>MID(Main!AQ178,17,1)</f>
        <v/>
      </c>
      <c r="S525" s="19" t="str">
        <f>MID(Main!AQ178,18,1)</f>
        <v/>
      </c>
      <c r="T525" s="19" t="str">
        <f>MID(Main!AQ178,19,1)</f>
        <v/>
      </c>
      <c r="U525" s="19" t="str">
        <f>MID(Main!AQ178,20,1)</f>
        <v/>
      </c>
      <c r="V525" s="19" t="str">
        <f>MID(Main!AQ178,21,1)</f>
        <v/>
      </c>
      <c r="W525" s="19" t="str">
        <f>MID(Main!AQ178,22,1)</f>
        <v/>
      </c>
      <c r="X525" s="19" t="str">
        <f>MID(Main!AQ178,23,1)</f>
        <v/>
      </c>
      <c r="Y525" s="19" t="str">
        <f>MID(Main!AQ178,24,1)</f>
        <v/>
      </c>
      <c r="Z525" s="19" t="str">
        <f>MID(Main!AQ178,25,1)</f>
        <v/>
      </c>
      <c r="AA525" s="19" t="str">
        <f>MID(Main!AQ178,26,1)</f>
        <v/>
      </c>
      <c r="AB525" s="19" t="str">
        <f>MID(Main!AQ178,27,1)</f>
        <v/>
      </c>
      <c r="AC525" s="19" t="str">
        <f>MID(Main!AQ178,28,1)</f>
        <v/>
      </c>
      <c r="AD525" s="19" t="str">
        <f>MID(Main!AQ178,29,1)</f>
        <v/>
      </c>
      <c r="AE525" s="19" t="str">
        <f>MID(Main!AQ178,30,1)</f>
        <v/>
      </c>
      <c r="AF525" s="19" t="str">
        <f>MID(Main!AQ178,31,1)</f>
        <v/>
      </c>
      <c r="AG525" s="19" t="str">
        <f>MID(Main!AQ178,32,1)</f>
        <v/>
      </c>
      <c r="AH525" s="19" t="str">
        <f>MID(Main!AQ178,33,1)</f>
        <v/>
      </c>
      <c r="AI525" s="19" t="str">
        <f>MID(Main!AQ178,34,1)</f>
        <v/>
      </c>
      <c r="AJ525" s="19" t="str">
        <f>MID(Main!AQ178,35,1)</f>
        <v/>
      </c>
      <c r="AK525" s="19" t="str">
        <f>MID(Main!AQ178,36,1)</f>
        <v/>
      </c>
      <c r="AL525" s="19" t="str">
        <f>MID(Main!AQ178,37,1)</f>
        <v/>
      </c>
      <c r="AM525" s="19" t="str">
        <f>MID(Main!AQ178,38,1)</f>
        <v/>
      </c>
      <c r="AN525" s="19" t="str">
        <f>MID(Main!AQ178,39,1)</f>
        <v/>
      </c>
      <c r="AO525" s="19" t="str">
        <f>MID(Main!AQ178,40,1)</f>
        <v/>
      </c>
      <c r="AP525" s="19" t="str">
        <f>MID(Main!AQ178,41,1)</f>
        <v/>
      </c>
      <c r="AQ525" s="19" t="str">
        <f>MID(Main!AQ178,42,1)</f>
        <v/>
      </c>
      <c r="AR525" s="195"/>
      <c r="AS525" s="195"/>
      <c r="AT525" s="195"/>
      <c r="AU525" s="195"/>
      <c r="AV525" s="195"/>
      <c r="AW525" s="195"/>
      <c r="AX525" s="195"/>
      <c r="AY525" s="195"/>
      <c r="AZ525" s="195"/>
      <c r="BA525" s="195"/>
      <c r="BB525" s="195"/>
      <c r="BC525" s="195"/>
      <c r="BD525" s="195"/>
      <c r="BE525" s="195"/>
      <c r="BF525" s="195"/>
      <c r="BG525" s="195"/>
      <c r="BH525" s="195"/>
      <c r="BI525" s="198"/>
    </row>
    <row r="526" spans="1:61" s="1" customFormat="1" ht="15" hidden="1" customHeight="1">
      <c r="A526" s="202"/>
      <c r="B526" s="20" t="str">
        <f>MID(Main!AR178,1,1)</f>
        <v>0</v>
      </c>
      <c r="C526" s="20" t="str">
        <f>MID(Main!AR178,2,1)</f>
        <v xml:space="preserve"> </v>
      </c>
      <c r="D526" s="20" t="str">
        <f>MID(Main!AR178,3,1)</f>
        <v/>
      </c>
      <c r="E526" s="20" t="str">
        <f>MID(Main!AR178,4,1)</f>
        <v/>
      </c>
      <c r="F526" s="20" t="str">
        <f>MID(Main!AR178,5,1)</f>
        <v/>
      </c>
      <c r="G526" s="20" t="str">
        <f>MID(Main!AR178,6,1)</f>
        <v/>
      </c>
      <c r="H526" s="20" t="str">
        <f>MID(Main!AR178,7,1)</f>
        <v/>
      </c>
      <c r="I526" s="20" t="str">
        <f>MID(Main!AR178,8,1)</f>
        <v/>
      </c>
      <c r="J526" s="20" t="str">
        <f>MID(Main!AR178,9,1)</f>
        <v/>
      </c>
      <c r="K526" s="20" t="str">
        <f>MID(Main!AR178,10,1)</f>
        <v/>
      </c>
      <c r="L526" s="20" t="str">
        <f>MID(Main!AR178,11,1)</f>
        <v/>
      </c>
      <c r="M526" s="20" t="str">
        <f>MID(Main!AR178,12,1)</f>
        <v/>
      </c>
      <c r="N526" s="20" t="str">
        <f>MID(Main!AR178,13,1)</f>
        <v/>
      </c>
      <c r="O526" s="20" t="str">
        <f>MID(Main!AR178,14,1)</f>
        <v/>
      </c>
      <c r="P526" s="20" t="str">
        <f>MID(Main!AR178,15,1)</f>
        <v/>
      </c>
      <c r="Q526" s="20" t="str">
        <f>MID(Main!AR178,16,1)</f>
        <v/>
      </c>
      <c r="R526" s="20" t="str">
        <f>MID(Main!AR178,17,1)</f>
        <v/>
      </c>
      <c r="S526" s="20" t="str">
        <f>MID(Main!AR178,18,1)</f>
        <v/>
      </c>
      <c r="T526" s="20" t="str">
        <f>MID(Main!AR178,19,1)</f>
        <v/>
      </c>
      <c r="U526" s="20" t="str">
        <f>MID(Main!AR178,20,1)</f>
        <v/>
      </c>
      <c r="V526" s="20" t="str">
        <f>MID(Main!AR178,21,1)</f>
        <v/>
      </c>
      <c r="W526" s="20" t="str">
        <f>MID(Main!AR178,22,1)</f>
        <v/>
      </c>
      <c r="X526" s="20" t="str">
        <f>MID(Main!AR178,23,1)</f>
        <v/>
      </c>
      <c r="Y526" s="20" t="str">
        <f>MID(Main!AR178,24,1)</f>
        <v/>
      </c>
      <c r="Z526" s="20" t="str">
        <f>MID(Main!AR178,25,1)</f>
        <v/>
      </c>
      <c r="AA526" s="20" t="str">
        <f>MID(Main!AR178,26,1)</f>
        <v/>
      </c>
      <c r="AB526" s="20" t="str">
        <f>MID(Main!AR178,27,1)</f>
        <v/>
      </c>
      <c r="AC526" s="20" t="str">
        <f>MID(Main!AR178,28,1)</f>
        <v/>
      </c>
      <c r="AD526" s="20" t="str">
        <f>MID(Main!AR178,29,1)</f>
        <v/>
      </c>
      <c r="AE526" s="20" t="str">
        <f>MID(Main!AR178,30,1)</f>
        <v/>
      </c>
      <c r="AF526" s="20" t="str">
        <f>MID(Main!AR178,31,1)</f>
        <v/>
      </c>
      <c r="AG526" s="20" t="str">
        <f>MID(Main!AR178,32,1)</f>
        <v/>
      </c>
      <c r="AH526" s="20" t="str">
        <f>MID(Main!AR178,33,1)</f>
        <v/>
      </c>
      <c r="AI526" s="20" t="str">
        <f>MID(Main!AR178,34,1)</f>
        <v/>
      </c>
      <c r="AJ526" s="20" t="str">
        <f>MID(Main!AR178,35,1)</f>
        <v/>
      </c>
      <c r="AK526" s="20" t="str">
        <f>MID(Main!AR178,36,1)</f>
        <v/>
      </c>
      <c r="AL526" s="20" t="str">
        <f>MID(Main!AR178,37,1)</f>
        <v/>
      </c>
      <c r="AM526" s="20" t="str">
        <f>MID(Main!AR178,38,1)</f>
        <v/>
      </c>
      <c r="AN526" s="20" t="str">
        <f>MID(Main!AR178,39,1)</f>
        <v/>
      </c>
      <c r="AO526" s="20" t="str">
        <f>MID(Main!AR178,40,1)</f>
        <v/>
      </c>
      <c r="AP526" s="20" t="str">
        <f>MID(Main!AR178,41,1)</f>
        <v/>
      </c>
      <c r="AQ526" s="20" t="str">
        <f>MID(Main!AR178,42,1)</f>
        <v/>
      </c>
      <c r="AR526" s="196"/>
      <c r="AS526" s="196"/>
      <c r="AT526" s="196"/>
      <c r="AU526" s="196"/>
      <c r="AV526" s="196"/>
      <c r="AW526" s="196"/>
      <c r="AX526" s="196"/>
      <c r="AY526" s="196"/>
      <c r="AZ526" s="196"/>
      <c r="BA526" s="196"/>
      <c r="BB526" s="196"/>
      <c r="BC526" s="196"/>
      <c r="BD526" s="196"/>
      <c r="BE526" s="196"/>
      <c r="BF526" s="196"/>
      <c r="BG526" s="196"/>
      <c r="BH526" s="196"/>
      <c r="BI526" s="199"/>
    </row>
    <row r="527" spans="1:61" s="1" customFormat="1" ht="15" hidden="1" customHeight="1">
      <c r="A527" s="200" t="str">
        <f>IF(AR527="","",SUBTOTAL(103,$AR$8:AR527))</f>
        <v/>
      </c>
      <c r="B527" s="18" t="str">
        <f>MID(Main!AP179,1,1)</f>
        <v xml:space="preserve"> </v>
      </c>
      <c r="C527" s="18" t="str">
        <f>MID(Main!AP179,2,1)</f>
        <v/>
      </c>
      <c r="D527" s="18" t="str">
        <f>MID(Main!AP179,3,1)</f>
        <v/>
      </c>
      <c r="E527" s="18" t="str">
        <f>MID(Main!AP179,4,1)</f>
        <v/>
      </c>
      <c r="F527" s="18" t="str">
        <f>MID(Main!AP179,5,1)</f>
        <v/>
      </c>
      <c r="G527" s="18" t="str">
        <f>MID(Main!AP179,6,1)</f>
        <v/>
      </c>
      <c r="H527" s="18" t="str">
        <f>MID(Main!AP179,7,1)</f>
        <v/>
      </c>
      <c r="I527" s="18" t="str">
        <f>MID(Main!AP179,8,1)</f>
        <v/>
      </c>
      <c r="J527" s="18" t="str">
        <f>MID(Main!AP179,9,1)</f>
        <v/>
      </c>
      <c r="K527" s="18" t="str">
        <f>MID(Main!AP179,10,1)</f>
        <v/>
      </c>
      <c r="L527" s="18" t="str">
        <f>MID(Main!AP179,11,1)</f>
        <v/>
      </c>
      <c r="M527" s="18" t="str">
        <f>MID(Main!AP179,12,1)</f>
        <v/>
      </c>
      <c r="N527" s="18" t="str">
        <f>MID(Main!AP179,13,1)</f>
        <v/>
      </c>
      <c r="O527" s="18" t="str">
        <f>MID(Main!AP179,14,1)</f>
        <v/>
      </c>
      <c r="P527" s="18" t="str">
        <f>MID(Main!AP179,15,1)</f>
        <v/>
      </c>
      <c r="Q527" s="18" t="str">
        <f>MID(Main!AP179,16,1)</f>
        <v/>
      </c>
      <c r="R527" s="18" t="str">
        <f>MID(Main!AP179,17,1)</f>
        <v/>
      </c>
      <c r="S527" s="18" t="str">
        <f>MID(Main!AP179,18,1)</f>
        <v/>
      </c>
      <c r="T527" s="18" t="str">
        <f>MID(Main!AP179,19,1)</f>
        <v/>
      </c>
      <c r="U527" s="18" t="str">
        <f>MID(Main!AP179,20,1)</f>
        <v/>
      </c>
      <c r="V527" s="18" t="str">
        <f>MID(Main!AP179,21,1)</f>
        <v/>
      </c>
      <c r="W527" s="18" t="str">
        <f>MID(Main!AP179,22,1)</f>
        <v/>
      </c>
      <c r="X527" s="18" t="str">
        <f>MID(Main!AP179,23,1)</f>
        <v/>
      </c>
      <c r="Y527" s="18" t="str">
        <f>MID(Main!AP179,24,1)</f>
        <v/>
      </c>
      <c r="Z527" s="18" t="str">
        <f>MID(Main!AP179,25,1)</f>
        <v/>
      </c>
      <c r="AA527" s="18" t="str">
        <f>MID(Main!AP179,26,1)</f>
        <v/>
      </c>
      <c r="AB527" s="18" t="str">
        <f>MID(Main!AP179,27,1)</f>
        <v/>
      </c>
      <c r="AC527" s="18" t="str">
        <f>MID(Main!AP179,28,1)</f>
        <v/>
      </c>
      <c r="AD527" s="18" t="str">
        <f>MID(Main!AP179,29,1)</f>
        <v/>
      </c>
      <c r="AE527" s="18" t="str">
        <f>MID(Main!AP179,30,1)</f>
        <v/>
      </c>
      <c r="AF527" s="18" t="str">
        <f>MID(Main!AP179,31,1)</f>
        <v/>
      </c>
      <c r="AG527" s="18" t="str">
        <f>MID(Main!AP179,32,1)</f>
        <v/>
      </c>
      <c r="AH527" s="18" t="str">
        <f>MID(Main!AP179,33,1)</f>
        <v/>
      </c>
      <c r="AI527" s="18" t="str">
        <f>MID(Main!AP179,34,1)</f>
        <v/>
      </c>
      <c r="AJ527" s="18" t="str">
        <f>MID(Main!AP179,35,1)</f>
        <v/>
      </c>
      <c r="AK527" s="18" t="str">
        <f>MID(Main!AP179,36,1)</f>
        <v/>
      </c>
      <c r="AL527" s="18" t="str">
        <f>MID(Main!AP179,37,1)</f>
        <v/>
      </c>
      <c r="AM527" s="18" t="str">
        <f>MID(Main!AP179,38,1)</f>
        <v/>
      </c>
      <c r="AN527" s="18" t="str">
        <f>MID(Main!AP179,39,1)</f>
        <v/>
      </c>
      <c r="AO527" s="18" t="str">
        <f>MID(Main!AP179,40,1)</f>
        <v/>
      </c>
      <c r="AP527" s="18" t="str">
        <f>MID(Main!AP179,41,1)</f>
        <v/>
      </c>
      <c r="AQ527" s="18" t="str">
        <f>MID(Main!AP179,42,1)</f>
        <v/>
      </c>
      <c r="AR527" s="194" t="str">
        <f>IF(Main!W179="","",Main!W179)</f>
        <v/>
      </c>
      <c r="AS527" s="194" t="str">
        <f>IF(Main!X179="","",Main!X179)</f>
        <v/>
      </c>
      <c r="AT527" s="194" t="str">
        <f>IF(Main!Y179="","",Main!Y179)</f>
        <v/>
      </c>
      <c r="AU527" s="194" t="str">
        <f>IF(Main!Z179="","",Main!Z179)</f>
        <v/>
      </c>
      <c r="AV527" s="194" t="str">
        <f>IF(Main!AA179="","",Main!AA179)</f>
        <v/>
      </c>
      <c r="AW527" s="194" t="str">
        <f>IF(Main!AB179="","",Main!AB179)</f>
        <v/>
      </c>
      <c r="AX527" s="194" t="str">
        <f>IF(Main!AC179="","",Main!AC179)</f>
        <v/>
      </c>
      <c r="AY527" s="194" t="str">
        <f>IF(Main!AD179="","",Main!AD179)</f>
        <v/>
      </c>
      <c r="AZ527" s="194" t="str">
        <f>IF(Main!AE179="","",Main!AE179)</f>
        <v/>
      </c>
      <c r="BA527" s="194" t="str">
        <f>IF(Main!AF179="","",Main!AF179)</f>
        <v/>
      </c>
      <c r="BB527" s="194" t="str">
        <f>IF(Main!AG179="","",Main!AG179)</f>
        <v/>
      </c>
      <c r="BC527" s="194" t="str">
        <f>IF(Main!AH179="","",Main!AH179)</f>
        <v/>
      </c>
      <c r="BD527" s="194" t="str">
        <f>IF(Main!AI179="","",Main!AI179)</f>
        <v/>
      </c>
      <c r="BE527" s="194" t="str">
        <f>IF(Main!AJ179="","",Main!AJ179)</f>
        <v/>
      </c>
      <c r="BF527" s="194" t="str">
        <f>IF(Main!AK179="","",Main!AK179)</f>
        <v/>
      </c>
      <c r="BG527" s="194" t="str">
        <f>IF(Main!AL179="","",Main!AL179)</f>
        <v/>
      </c>
      <c r="BH527" s="194" t="str">
        <f>IF(Main!AM179="","",Main!AM179)</f>
        <v/>
      </c>
      <c r="BI527" s="197" t="str">
        <f>IF(Main!AN179="","",Main!AN179)</f>
        <v/>
      </c>
    </row>
    <row r="528" spans="1:61" s="1" customFormat="1" ht="15" hidden="1" customHeight="1">
      <c r="A528" s="201"/>
      <c r="B528" s="19" t="str">
        <f>MID(Main!AQ179,1,1)</f>
        <v>0</v>
      </c>
      <c r="C528" s="19" t="str">
        <f>MID(Main!AQ179,2,1)</f>
        <v xml:space="preserve"> </v>
      </c>
      <c r="D528" s="19" t="str">
        <f>MID(Main!AQ179,3,1)</f>
        <v/>
      </c>
      <c r="E528" s="19" t="str">
        <f>MID(Main!AQ179,4,1)</f>
        <v/>
      </c>
      <c r="F528" s="19" t="str">
        <f>MID(Main!AQ179,5,1)</f>
        <v/>
      </c>
      <c r="G528" s="19" t="str">
        <f>MID(Main!AQ179,6,1)</f>
        <v/>
      </c>
      <c r="H528" s="19" t="str">
        <f>MID(Main!AQ179,7,1)</f>
        <v/>
      </c>
      <c r="I528" s="19" t="str">
        <f>MID(Main!AQ179,8,1)</f>
        <v/>
      </c>
      <c r="J528" s="19" t="str">
        <f>MID(Main!AQ179,9,1)</f>
        <v/>
      </c>
      <c r="K528" s="19" t="str">
        <f>MID(Main!AQ179,10,1)</f>
        <v/>
      </c>
      <c r="L528" s="19" t="str">
        <f>MID(Main!AQ179,11,1)</f>
        <v/>
      </c>
      <c r="M528" s="19" t="str">
        <f>MID(Main!AQ179,12,1)</f>
        <v/>
      </c>
      <c r="N528" s="19" t="str">
        <f>MID(Main!AQ179,13,1)</f>
        <v/>
      </c>
      <c r="O528" s="19" t="str">
        <f>MID(Main!AQ179,14,1)</f>
        <v/>
      </c>
      <c r="P528" s="19" t="str">
        <f>MID(Main!AQ179,15,1)</f>
        <v/>
      </c>
      <c r="Q528" s="19" t="str">
        <f>MID(Main!AQ179,16,1)</f>
        <v/>
      </c>
      <c r="R528" s="19" t="str">
        <f>MID(Main!AQ179,17,1)</f>
        <v/>
      </c>
      <c r="S528" s="19" t="str">
        <f>MID(Main!AQ179,18,1)</f>
        <v/>
      </c>
      <c r="T528" s="19" t="str">
        <f>MID(Main!AQ179,19,1)</f>
        <v/>
      </c>
      <c r="U528" s="19" t="str">
        <f>MID(Main!AQ179,20,1)</f>
        <v/>
      </c>
      <c r="V528" s="19" t="str">
        <f>MID(Main!AQ179,21,1)</f>
        <v/>
      </c>
      <c r="W528" s="19" t="str">
        <f>MID(Main!AQ179,22,1)</f>
        <v/>
      </c>
      <c r="X528" s="19" t="str">
        <f>MID(Main!AQ179,23,1)</f>
        <v/>
      </c>
      <c r="Y528" s="19" t="str">
        <f>MID(Main!AQ179,24,1)</f>
        <v/>
      </c>
      <c r="Z528" s="19" t="str">
        <f>MID(Main!AQ179,25,1)</f>
        <v/>
      </c>
      <c r="AA528" s="19" t="str">
        <f>MID(Main!AQ179,26,1)</f>
        <v/>
      </c>
      <c r="AB528" s="19" t="str">
        <f>MID(Main!AQ179,27,1)</f>
        <v/>
      </c>
      <c r="AC528" s="19" t="str">
        <f>MID(Main!AQ179,28,1)</f>
        <v/>
      </c>
      <c r="AD528" s="19" t="str">
        <f>MID(Main!AQ179,29,1)</f>
        <v/>
      </c>
      <c r="AE528" s="19" t="str">
        <f>MID(Main!AQ179,30,1)</f>
        <v/>
      </c>
      <c r="AF528" s="19" t="str">
        <f>MID(Main!AQ179,31,1)</f>
        <v/>
      </c>
      <c r="AG528" s="19" t="str">
        <f>MID(Main!AQ179,32,1)</f>
        <v/>
      </c>
      <c r="AH528" s="19" t="str">
        <f>MID(Main!AQ179,33,1)</f>
        <v/>
      </c>
      <c r="AI528" s="19" t="str">
        <f>MID(Main!AQ179,34,1)</f>
        <v/>
      </c>
      <c r="AJ528" s="19" t="str">
        <f>MID(Main!AQ179,35,1)</f>
        <v/>
      </c>
      <c r="AK528" s="19" t="str">
        <f>MID(Main!AQ179,36,1)</f>
        <v/>
      </c>
      <c r="AL528" s="19" t="str">
        <f>MID(Main!AQ179,37,1)</f>
        <v/>
      </c>
      <c r="AM528" s="19" t="str">
        <f>MID(Main!AQ179,38,1)</f>
        <v/>
      </c>
      <c r="AN528" s="19" t="str">
        <f>MID(Main!AQ179,39,1)</f>
        <v/>
      </c>
      <c r="AO528" s="19" t="str">
        <f>MID(Main!AQ179,40,1)</f>
        <v/>
      </c>
      <c r="AP528" s="19" t="str">
        <f>MID(Main!AQ179,41,1)</f>
        <v/>
      </c>
      <c r="AQ528" s="19" t="str">
        <f>MID(Main!AQ179,42,1)</f>
        <v/>
      </c>
      <c r="AR528" s="195"/>
      <c r="AS528" s="195"/>
      <c r="AT528" s="195"/>
      <c r="AU528" s="195"/>
      <c r="AV528" s="195"/>
      <c r="AW528" s="195"/>
      <c r="AX528" s="195"/>
      <c r="AY528" s="195"/>
      <c r="AZ528" s="195"/>
      <c r="BA528" s="195"/>
      <c r="BB528" s="195"/>
      <c r="BC528" s="195"/>
      <c r="BD528" s="195"/>
      <c r="BE528" s="195"/>
      <c r="BF528" s="195"/>
      <c r="BG528" s="195"/>
      <c r="BH528" s="195"/>
      <c r="BI528" s="198"/>
    </row>
    <row r="529" spans="1:61" s="1" customFormat="1" ht="15" hidden="1" customHeight="1">
      <c r="A529" s="202"/>
      <c r="B529" s="20" t="str">
        <f>MID(Main!AR179,1,1)</f>
        <v>0</v>
      </c>
      <c r="C529" s="20" t="str">
        <f>MID(Main!AR179,2,1)</f>
        <v xml:space="preserve"> </v>
      </c>
      <c r="D529" s="20" t="str">
        <f>MID(Main!AR179,3,1)</f>
        <v/>
      </c>
      <c r="E529" s="20" t="str">
        <f>MID(Main!AR179,4,1)</f>
        <v/>
      </c>
      <c r="F529" s="20" t="str">
        <f>MID(Main!AR179,5,1)</f>
        <v/>
      </c>
      <c r="G529" s="20" t="str">
        <f>MID(Main!AR179,6,1)</f>
        <v/>
      </c>
      <c r="H529" s="20" t="str">
        <f>MID(Main!AR179,7,1)</f>
        <v/>
      </c>
      <c r="I529" s="20" t="str">
        <f>MID(Main!AR179,8,1)</f>
        <v/>
      </c>
      <c r="J529" s="20" t="str">
        <f>MID(Main!AR179,9,1)</f>
        <v/>
      </c>
      <c r="K529" s="20" t="str">
        <f>MID(Main!AR179,10,1)</f>
        <v/>
      </c>
      <c r="L529" s="20" t="str">
        <f>MID(Main!AR179,11,1)</f>
        <v/>
      </c>
      <c r="M529" s="20" t="str">
        <f>MID(Main!AR179,12,1)</f>
        <v/>
      </c>
      <c r="N529" s="20" t="str">
        <f>MID(Main!AR179,13,1)</f>
        <v/>
      </c>
      <c r="O529" s="20" t="str">
        <f>MID(Main!AR179,14,1)</f>
        <v/>
      </c>
      <c r="P529" s="20" t="str">
        <f>MID(Main!AR179,15,1)</f>
        <v/>
      </c>
      <c r="Q529" s="20" t="str">
        <f>MID(Main!AR179,16,1)</f>
        <v/>
      </c>
      <c r="R529" s="20" t="str">
        <f>MID(Main!AR179,17,1)</f>
        <v/>
      </c>
      <c r="S529" s="20" t="str">
        <f>MID(Main!AR179,18,1)</f>
        <v/>
      </c>
      <c r="T529" s="20" t="str">
        <f>MID(Main!AR179,19,1)</f>
        <v/>
      </c>
      <c r="U529" s="20" t="str">
        <f>MID(Main!AR179,20,1)</f>
        <v/>
      </c>
      <c r="V529" s="20" t="str">
        <f>MID(Main!AR179,21,1)</f>
        <v/>
      </c>
      <c r="W529" s="20" t="str">
        <f>MID(Main!AR179,22,1)</f>
        <v/>
      </c>
      <c r="X529" s="20" t="str">
        <f>MID(Main!AR179,23,1)</f>
        <v/>
      </c>
      <c r="Y529" s="20" t="str">
        <f>MID(Main!AR179,24,1)</f>
        <v/>
      </c>
      <c r="Z529" s="20" t="str">
        <f>MID(Main!AR179,25,1)</f>
        <v/>
      </c>
      <c r="AA529" s="20" t="str">
        <f>MID(Main!AR179,26,1)</f>
        <v/>
      </c>
      <c r="AB529" s="20" t="str">
        <f>MID(Main!AR179,27,1)</f>
        <v/>
      </c>
      <c r="AC529" s="20" t="str">
        <f>MID(Main!AR179,28,1)</f>
        <v/>
      </c>
      <c r="AD529" s="20" t="str">
        <f>MID(Main!AR179,29,1)</f>
        <v/>
      </c>
      <c r="AE529" s="20" t="str">
        <f>MID(Main!AR179,30,1)</f>
        <v/>
      </c>
      <c r="AF529" s="20" t="str">
        <f>MID(Main!AR179,31,1)</f>
        <v/>
      </c>
      <c r="AG529" s="20" t="str">
        <f>MID(Main!AR179,32,1)</f>
        <v/>
      </c>
      <c r="AH529" s="20" t="str">
        <f>MID(Main!AR179,33,1)</f>
        <v/>
      </c>
      <c r="AI529" s="20" t="str">
        <f>MID(Main!AR179,34,1)</f>
        <v/>
      </c>
      <c r="AJ529" s="20" t="str">
        <f>MID(Main!AR179,35,1)</f>
        <v/>
      </c>
      <c r="AK529" s="20" t="str">
        <f>MID(Main!AR179,36,1)</f>
        <v/>
      </c>
      <c r="AL529" s="20" t="str">
        <f>MID(Main!AR179,37,1)</f>
        <v/>
      </c>
      <c r="AM529" s="20" t="str">
        <f>MID(Main!AR179,38,1)</f>
        <v/>
      </c>
      <c r="AN529" s="20" t="str">
        <f>MID(Main!AR179,39,1)</f>
        <v/>
      </c>
      <c r="AO529" s="20" t="str">
        <f>MID(Main!AR179,40,1)</f>
        <v/>
      </c>
      <c r="AP529" s="20" t="str">
        <f>MID(Main!AR179,41,1)</f>
        <v/>
      </c>
      <c r="AQ529" s="20" t="str">
        <f>MID(Main!AR179,42,1)</f>
        <v/>
      </c>
      <c r="AR529" s="196"/>
      <c r="AS529" s="196"/>
      <c r="AT529" s="196"/>
      <c r="AU529" s="196"/>
      <c r="AV529" s="196"/>
      <c r="AW529" s="196"/>
      <c r="AX529" s="196"/>
      <c r="AY529" s="196"/>
      <c r="AZ529" s="196"/>
      <c r="BA529" s="196"/>
      <c r="BB529" s="196"/>
      <c r="BC529" s="196"/>
      <c r="BD529" s="196"/>
      <c r="BE529" s="196"/>
      <c r="BF529" s="196"/>
      <c r="BG529" s="196"/>
      <c r="BH529" s="196"/>
      <c r="BI529" s="199"/>
    </row>
    <row r="530" spans="1:61" s="1" customFormat="1" ht="15" hidden="1" customHeight="1">
      <c r="A530" s="200" t="str">
        <f>IF(AR530="","",SUBTOTAL(103,$AR$8:AR530))</f>
        <v/>
      </c>
      <c r="B530" s="18" t="str">
        <f>MID(Main!AP180,1,1)</f>
        <v xml:space="preserve"> </v>
      </c>
      <c r="C530" s="18" t="str">
        <f>MID(Main!AP180,2,1)</f>
        <v/>
      </c>
      <c r="D530" s="18" t="str">
        <f>MID(Main!AP180,3,1)</f>
        <v/>
      </c>
      <c r="E530" s="18" t="str">
        <f>MID(Main!AP180,4,1)</f>
        <v/>
      </c>
      <c r="F530" s="18" t="str">
        <f>MID(Main!AP180,5,1)</f>
        <v/>
      </c>
      <c r="G530" s="18" t="str">
        <f>MID(Main!AP180,6,1)</f>
        <v/>
      </c>
      <c r="H530" s="18" t="str">
        <f>MID(Main!AP180,7,1)</f>
        <v/>
      </c>
      <c r="I530" s="18" t="str">
        <f>MID(Main!AP180,8,1)</f>
        <v/>
      </c>
      <c r="J530" s="18" t="str">
        <f>MID(Main!AP180,9,1)</f>
        <v/>
      </c>
      <c r="K530" s="18" t="str">
        <f>MID(Main!AP180,10,1)</f>
        <v/>
      </c>
      <c r="L530" s="18" t="str">
        <f>MID(Main!AP180,11,1)</f>
        <v/>
      </c>
      <c r="M530" s="18" t="str">
        <f>MID(Main!AP180,12,1)</f>
        <v/>
      </c>
      <c r="N530" s="18" t="str">
        <f>MID(Main!AP180,13,1)</f>
        <v/>
      </c>
      <c r="O530" s="18" t="str">
        <f>MID(Main!AP180,14,1)</f>
        <v/>
      </c>
      <c r="P530" s="18" t="str">
        <f>MID(Main!AP180,15,1)</f>
        <v/>
      </c>
      <c r="Q530" s="18" t="str">
        <f>MID(Main!AP180,16,1)</f>
        <v/>
      </c>
      <c r="R530" s="18" t="str">
        <f>MID(Main!AP180,17,1)</f>
        <v/>
      </c>
      <c r="S530" s="18" t="str">
        <f>MID(Main!AP180,18,1)</f>
        <v/>
      </c>
      <c r="T530" s="18" t="str">
        <f>MID(Main!AP180,19,1)</f>
        <v/>
      </c>
      <c r="U530" s="18" t="str">
        <f>MID(Main!AP180,20,1)</f>
        <v/>
      </c>
      <c r="V530" s="18" t="str">
        <f>MID(Main!AP180,21,1)</f>
        <v/>
      </c>
      <c r="W530" s="18" t="str">
        <f>MID(Main!AP180,22,1)</f>
        <v/>
      </c>
      <c r="X530" s="18" t="str">
        <f>MID(Main!AP180,23,1)</f>
        <v/>
      </c>
      <c r="Y530" s="18" t="str">
        <f>MID(Main!AP180,24,1)</f>
        <v/>
      </c>
      <c r="Z530" s="18" t="str">
        <f>MID(Main!AP180,25,1)</f>
        <v/>
      </c>
      <c r="AA530" s="18" t="str">
        <f>MID(Main!AP180,26,1)</f>
        <v/>
      </c>
      <c r="AB530" s="18" t="str">
        <f>MID(Main!AP180,27,1)</f>
        <v/>
      </c>
      <c r="AC530" s="18" t="str">
        <f>MID(Main!AP180,28,1)</f>
        <v/>
      </c>
      <c r="AD530" s="18" t="str">
        <f>MID(Main!AP180,29,1)</f>
        <v/>
      </c>
      <c r="AE530" s="18" t="str">
        <f>MID(Main!AP180,30,1)</f>
        <v/>
      </c>
      <c r="AF530" s="18" t="str">
        <f>MID(Main!AP180,31,1)</f>
        <v/>
      </c>
      <c r="AG530" s="18" t="str">
        <f>MID(Main!AP180,32,1)</f>
        <v/>
      </c>
      <c r="AH530" s="18" t="str">
        <f>MID(Main!AP180,33,1)</f>
        <v/>
      </c>
      <c r="AI530" s="18" t="str">
        <f>MID(Main!AP180,34,1)</f>
        <v/>
      </c>
      <c r="AJ530" s="18" t="str">
        <f>MID(Main!AP180,35,1)</f>
        <v/>
      </c>
      <c r="AK530" s="18" t="str">
        <f>MID(Main!AP180,36,1)</f>
        <v/>
      </c>
      <c r="AL530" s="18" t="str">
        <f>MID(Main!AP180,37,1)</f>
        <v/>
      </c>
      <c r="AM530" s="18" t="str">
        <f>MID(Main!AP180,38,1)</f>
        <v/>
      </c>
      <c r="AN530" s="18" t="str">
        <f>MID(Main!AP180,39,1)</f>
        <v/>
      </c>
      <c r="AO530" s="18" t="str">
        <f>MID(Main!AP180,40,1)</f>
        <v/>
      </c>
      <c r="AP530" s="18" t="str">
        <f>MID(Main!AP180,41,1)</f>
        <v/>
      </c>
      <c r="AQ530" s="18" t="str">
        <f>MID(Main!AP180,42,1)</f>
        <v/>
      </c>
      <c r="AR530" s="194" t="str">
        <f>IF(Main!W180="","",Main!W180)</f>
        <v/>
      </c>
      <c r="AS530" s="194" t="str">
        <f>IF(Main!X180="","",Main!X180)</f>
        <v/>
      </c>
      <c r="AT530" s="194" t="str">
        <f>IF(Main!Y180="","",Main!Y180)</f>
        <v/>
      </c>
      <c r="AU530" s="194" t="str">
        <f>IF(Main!Z180="","",Main!Z180)</f>
        <v/>
      </c>
      <c r="AV530" s="194" t="str">
        <f>IF(Main!AA180="","",Main!AA180)</f>
        <v/>
      </c>
      <c r="AW530" s="194" t="str">
        <f>IF(Main!AB180="","",Main!AB180)</f>
        <v/>
      </c>
      <c r="AX530" s="194" t="str">
        <f>IF(Main!AC180="","",Main!AC180)</f>
        <v/>
      </c>
      <c r="AY530" s="194" t="str">
        <f>IF(Main!AD180="","",Main!AD180)</f>
        <v/>
      </c>
      <c r="AZ530" s="194" t="str">
        <f>IF(Main!AE180="","",Main!AE180)</f>
        <v/>
      </c>
      <c r="BA530" s="194" t="str">
        <f>IF(Main!AF180="","",Main!AF180)</f>
        <v/>
      </c>
      <c r="BB530" s="194" t="str">
        <f>IF(Main!AG180="","",Main!AG180)</f>
        <v/>
      </c>
      <c r="BC530" s="194" t="str">
        <f>IF(Main!AH180="","",Main!AH180)</f>
        <v/>
      </c>
      <c r="BD530" s="194" t="str">
        <f>IF(Main!AI180="","",Main!AI180)</f>
        <v/>
      </c>
      <c r="BE530" s="194" t="str">
        <f>IF(Main!AJ180="","",Main!AJ180)</f>
        <v/>
      </c>
      <c r="BF530" s="194" t="str">
        <f>IF(Main!AK180="","",Main!AK180)</f>
        <v/>
      </c>
      <c r="BG530" s="194" t="str">
        <f>IF(Main!AL180="","",Main!AL180)</f>
        <v/>
      </c>
      <c r="BH530" s="194" t="str">
        <f>IF(Main!AM180="","",Main!AM180)</f>
        <v/>
      </c>
      <c r="BI530" s="197" t="str">
        <f>IF(Main!AN180="","",Main!AN180)</f>
        <v/>
      </c>
    </row>
    <row r="531" spans="1:61" s="1" customFormat="1" ht="15" hidden="1" customHeight="1">
      <c r="A531" s="201"/>
      <c r="B531" s="19" t="str">
        <f>MID(Main!AQ180,1,1)</f>
        <v>0</v>
      </c>
      <c r="C531" s="19" t="str">
        <f>MID(Main!AQ180,2,1)</f>
        <v xml:space="preserve"> </v>
      </c>
      <c r="D531" s="19" t="str">
        <f>MID(Main!AQ180,3,1)</f>
        <v/>
      </c>
      <c r="E531" s="19" t="str">
        <f>MID(Main!AQ180,4,1)</f>
        <v/>
      </c>
      <c r="F531" s="19" t="str">
        <f>MID(Main!AQ180,5,1)</f>
        <v/>
      </c>
      <c r="G531" s="19" t="str">
        <f>MID(Main!AQ180,6,1)</f>
        <v/>
      </c>
      <c r="H531" s="19" t="str">
        <f>MID(Main!AQ180,7,1)</f>
        <v/>
      </c>
      <c r="I531" s="19" t="str">
        <f>MID(Main!AQ180,8,1)</f>
        <v/>
      </c>
      <c r="J531" s="19" t="str">
        <f>MID(Main!AQ180,9,1)</f>
        <v/>
      </c>
      <c r="K531" s="19" t="str">
        <f>MID(Main!AQ180,10,1)</f>
        <v/>
      </c>
      <c r="L531" s="19" t="str">
        <f>MID(Main!AQ180,11,1)</f>
        <v/>
      </c>
      <c r="M531" s="19" t="str">
        <f>MID(Main!AQ180,12,1)</f>
        <v/>
      </c>
      <c r="N531" s="19" t="str">
        <f>MID(Main!AQ180,13,1)</f>
        <v/>
      </c>
      <c r="O531" s="19" t="str">
        <f>MID(Main!AQ180,14,1)</f>
        <v/>
      </c>
      <c r="P531" s="19" t="str">
        <f>MID(Main!AQ180,15,1)</f>
        <v/>
      </c>
      <c r="Q531" s="19" t="str">
        <f>MID(Main!AQ180,16,1)</f>
        <v/>
      </c>
      <c r="R531" s="19" t="str">
        <f>MID(Main!AQ180,17,1)</f>
        <v/>
      </c>
      <c r="S531" s="19" t="str">
        <f>MID(Main!AQ180,18,1)</f>
        <v/>
      </c>
      <c r="T531" s="19" t="str">
        <f>MID(Main!AQ180,19,1)</f>
        <v/>
      </c>
      <c r="U531" s="19" t="str">
        <f>MID(Main!AQ180,20,1)</f>
        <v/>
      </c>
      <c r="V531" s="19" t="str">
        <f>MID(Main!AQ180,21,1)</f>
        <v/>
      </c>
      <c r="W531" s="19" t="str">
        <f>MID(Main!AQ180,22,1)</f>
        <v/>
      </c>
      <c r="X531" s="19" t="str">
        <f>MID(Main!AQ180,23,1)</f>
        <v/>
      </c>
      <c r="Y531" s="19" t="str">
        <f>MID(Main!AQ180,24,1)</f>
        <v/>
      </c>
      <c r="Z531" s="19" t="str">
        <f>MID(Main!AQ180,25,1)</f>
        <v/>
      </c>
      <c r="AA531" s="19" t="str">
        <f>MID(Main!AQ180,26,1)</f>
        <v/>
      </c>
      <c r="AB531" s="19" t="str">
        <f>MID(Main!AQ180,27,1)</f>
        <v/>
      </c>
      <c r="AC531" s="19" t="str">
        <f>MID(Main!AQ180,28,1)</f>
        <v/>
      </c>
      <c r="AD531" s="19" t="str">
        <f>MID(Main!AQ180,29,1)</f>
        <v/>
      </c>
      <c r="AE531" s="19" t="str">
        <f>MID(Main!AQ180,30,1)</f>
        <v/>
      </c>
      <c r="AF531" s="19" t="str">
        <f>MID(Main!AQ180,31,1)</f>
        <v/>
      </c>
      <c r="AG531" s="19" t="str">
        <f>MID(Main!AQ180,32,1)</f>
        <v/>
      </c>
      <c r="AH531" s="19" t="str">
        <f>MID(Main!AQ180,33,1)</f>
        <v/>
      </c>
      <c r="AI531" s="19" t="str">
        <f>MID(Main!AQ180,34,1)</f>
        <v/>
      </c>
      <c r="AJ531" s="19" t="str">
        <f>MID(Main!AQ180,35,1)</f>
        <v/>
      </c>
      <c r="AK531" s="19" t="str">
        <f>MID(Main!AQ180,36,1)</f>
        <v/>
      </c>
      <c r="AL531" s="19" t="str">
        <f>MID(Main!AQ180,37,1)</f>
        <v/>
      </c>
      <c r="AM531" s="19" t="str">
        <f>MID(Main!AQ180,38,1)</f>
        <v/>
      </c>
      <c r="AN531" s="19" t="str">
        <f>MID(Main!AQ180,39,1)</f>
        <v/>
      </c>
      <c r="AO531" s="19" t="str">
        <f>MID(Main!AQ180,40,1)</f>
        <v/>
      </c>
      <c r="AP531" s="19" t="str">
        <f>MID(Main!AQ180,41,1)</f>
        <v/>
      </c>
      <c r="AQ531" s="19" t="str">
        <f>MID(Main!AQ180,42,1)</f>
        <v/>
      </c>
      <c r="AR531" s="195"/>
      <c r="AS531" s="195"/>
      <c r="AT531" s="195"/>
      <c r="AU531" s="195"/>
      <c r="AV531" s="195"/>
      <c r="AW531" s="195"/>
      <c r="AX531" s="195"/>
      <c r="AY531" s="195"/>
      <c r="AZ531" s="195"/>
      <c r="BA531" s="195"/>
      <c r="BB531" s="195"/>
      <c r="BC531" s="195"/>
      <c r="BD531" s="195"/>
      <c r="BE531" s="195"/>
      <c r="BF531" s="195"/>
      <c r="BG531" s="195"/>
      <c r="BH531" s="195"/>
      <c r="BI531" s="198"/>
    </row>
    <row r="532" spans="1:61" s="1" customFormat="1" ht="15" hidden="1" customHeight="1">
      <c r="A532" s="202"/>
      <c r="B532" s="20" t="str">
        <f>MID(Main!AR180,1,1)</f>
        <v>0</v>
      </c>
      <c r="C532" s="20" t="str">
        <f>MID(Main!AR180,2,1)</f>
        <v xml:space="preserve"> </v>
      </c>
      <c r="D532" s="20" t="str">
        <f>MID(Main!AR180,3,1)</f>
        <v/>
      </c>
      <c r="E532" s="20" t="str">
        <f>MID(Main!AR180,4,1)</f>
        <v/>
      </c>
      <c r="F532" s="20" t="str">
        <f>MID(Main!AR180,5,1)</f>
        <v/>
      </c>
      <c r="G532" s="20" t="str">
        <f>MID(Main!AR180,6,1)</f>
        <v/>
      </c>
      <c r="H532" s="20" t="str">
        <f>MID(Main!AR180,7,1)</f>
        <v/>
      </c>
      <c r="I532" s="20" t="str">
        <f>MID(Main!AR180,8,1)</f>
        <v/>
      </c>
      <c r="J532" s="20" t="str">
        <f>MID(Main!AR180,9,1)</f>
        <v/>
      </c>
      <c r="K532" s="20" t="str">
        <f>MID(Main!AR180,10,1)</f>
        <v/>
      </c>
      <c r="L532" s="20" t="str">
        <f>MID(Main!AR180,11,1)</f>
        <v/>
      </c>
      <c r="M532" s="20" t="str">
        <f>MID(Main!AR180,12,1)</f>
        <v/>
      </c>
      <c r="N532" s="20" t="str">
        <f>MID(Main!AR180,13,1)</f>
        <v/>
      </c>
      <c r="O532" s="20" t="str">
        <f>MID(Main!AR180,14,1)</f>
        <v/>
      </c>
      <c r="P532" s="20" t="str">
        <f>MID(Main!AR180,15,1)</f>
        <v/>
      </c>
      <c r="Q532" s="20" t="str">
        <f>MID(Main!AR180,16,1)</f>
        <v/>
      </c>
      <c r="R532" s="20" t="str">
        <f>MID(Main!AR180,17,1)</f>
        <v/>
      </c>
      <c r="S532" s="20" t="str">
        <f>MID(Main!AR180,18,1)</f>
        <v/>
      </c>
      <c r="T532" s="20" t="str">
        <f>MID(Main!AR180,19,1)</f>
        <v/>
      </c>
      <c r="U532" s="20" t="str">
        <f>MID(Main!AR180,20,1)</f>
        <v/>
      </c>
      <c r="V532" s="20" t="str">
        <f>MID(Main!AR180,21,1)</f>
        <v/>
      </c>
      <c r="W532" s="20" t="str">
        <f>MID(Main!AR180,22,1)</f>
        <v/>
      </c>
      <c r="X532" s="20" t="str">
        <f>MID(Main!AR180,23,1)</f>
        <v/>
      </c>
      <c r="Y532" s="20" t="str">
        <f>MID(Main!AR180,24,1)</f>
        <v/>
      </c>
      <c r="Z532" s="20" t="str">
        <f>MID(Main!AR180,25,1)</f>
        <v/>
      </c>
      <c r="AA532" s="20" t="str">
        <f>MID(Main!AR180,26,1)</f>
        <v/>
      </c>
      <c r="AB532" s="20" t="str">
        <f>MID(Main!AR180,27,1)</f>
        <v/>
      </c>
      <c r="AC532" s="20" t="str">
        <f>MID(Main!AR180,28,1)</f>
        <v/>
      </c>
      <c r="AD532" s="20" t="str">
        <f>MID(Main!AR180,29,1)</f>
        <v/>
      </c>
      <c r="AE532" s="20" t="str">
        <f>MID(Main!AR180,30,1)</f>
        <v/>
      </c>
      <c r="AF532" s="20" t="str">
        <f>MID(Main!AR180,31,1)</f>
        <v/>
      </c>
      <c r="AG532" s="20" t="str">
        <f>MID(Main!AR180,32,1)</f>
        <v/>
      </c>
      <c r="AH532" s="20" t="str">
        <f>MID(Main!AR180,33,1)</f>
        <v/>
      </c>
      <c r="AI532" s="20" t="str">
        <f>MID(Main!AR180,34,1)</f>
        <v/>
      </c>
      <c r="AJ532" s="20" t="str">
        <f>MID(Main!AR180,35,1)</f>
        <v/>
      </c>
      <c r="AK532" s="20" t="str">
        <f>MID(Main!AR180,36,1)</f>
        <v/>
      </c>
      <c r="AL532" s="20" t="str">
        <f>MID(Main!AR180,37,1)</f>
        <v/>
      </c>
      <c r="AM532" s="20" t="str">
        <f>MID(Main!AR180,38,1)</f>
        <v/>
      </c>
      <c r="AN532" s="20" t="str">
        <f>MID(Main!AR180,39,1)</f>
        <v/>
      </c>
      <c r="AO532" s="20" t="str">
        <f>MID(Main!AR180,40,1)</f>
        <v/>
      </c>
      <c r="AP532" s="20" t="str">
        <f>MID(Main!AR180,41,1)</f>
        <v/>
      </c>
      <c r="AQ532" s="20" t="str">
        <f>MID(Main!AR180,42,1)</f>
        <v/>
      </c>
      <c r="AR532" s="196"/>
      <c r="AS532" s="196"/>
      <c r="AT532" s="196"/>
      <c r="AU532" s="196"/>
      <c r="AV532" s="196"/>
      <c r="AW532" s="196"/>
      <c r="AX532" s="196"/>
      <c r="AY532" s="196"/>
      <c r="AZ532" s="196"/>
      <c r="BA532" s="196"/>
      <c r="BB532" s="196"/>
      <c r="BC532" s="196"/>
      <c r="BD532" s="196"/>
      <c r="BE532" s="196"/>
      <c r="BF532" s="196"/>
      <c r="BG532" s="196"/>
      <c r="BH532" s="196"/>
      <c r="BI532" s="199"/>
    </row>
    <row r="533" spans="1:61" s="1" customFormat="1" ht="15" hidden="1" customHeight="1">
      <c r="A533" s="200" t="str">
        <f>IF(AR533="","",SUBTOTAL(103,$AR$8:AR533))</f>
        <v/>
      </c>
      <c r="B533" s="18" t="str">
        <f>MID(Main!AP181,1,1)</f>
        <v xml:space="preserve"> </v>
      </c>
      <c r="C533" s="18" t="str">
        <f>MID(Main!AP181,2,1)</f>
        <v/>
      </c>
      <c r="D533" s="18" t="str">
        <f>MID(Main!AP181,3,1)</f>
        <v/>
      </c>
      <c r="E533" s="18" t="str">
        <f>MID(Main!AP181,4,1)</f>
        <v/>
      </c>
      <c r="F533" s="18" t="str">
        <f>MID(Main!AP181,5,1)</f>
        <v/>
      </c>
      <c r="G533" s="18" t="str">
        <f>MID(Main!AP181,6,1)</f>
        <v/>
      </c>
      <c r="H533" s="18" t="str">
        <f>MID(Main!AP181,7,1)</f>
        <v/>
      </c>
      <c r="I533" s="18" t="str">
        <f>MID(Main!AP181,8,1)</f>
        <v/>
      </c>
      <c r="J533" s="18" t="str">
        <f>MID(Main!AP181,9,1)</f>
        <v/>
      </c>
      <c r="K533" s="18" t="str">
        <f>MID(Main!AP181,10,1)</f>
        <v/>
      </c>
      <c r="L533" s="18" t="str">
        <f>MID(Main!AP181,11,1)</f>
        <v/>
      </c>
      <c r="M533" s="18" t="str">
        <f>MID(Main!AP181,12,1)</f>
        <v/>
      </c>
      <c r="N533" s="18" t="str">
        <f>MID(Main!AP181,13,1)</f>
        <v/>
      </c>
      <c r="O533" s="18" t="str">
        <f>MID(Main!AP181,14,1)</f>
        <v/>
      </c>
      <c r="P533" s="18" t="str">
        <f>MID(Main!AP181,15,1)</f>
        <v/>
      </c>
      <c r="Q533" s="18" t="str">
        <f>MID(Main!AP181,16,1)</f>
        <v/>
      </c>
      <c r="R533" s="18" t="str">
        <f>MID(Main!AP181,17,1)</f>
        <v/>
      </c>
      <c r="S533" s="18" t="str">
        <f>MID(Main!AP181,18,1)</f>
        <v/>
      </c>
      <c r="T533" s="18" t="str">
        <f>MID(Main!AP181,19,1)</f>
        <v/>
      </c>
      <c r="U533" s="18" t="str">
        <f>MID(Main!AP181,20,1)</f>
        <v/>
      </c>
      <c r="V533" s="18" t="str">
        <f>MID(Main!AP181,21,1)</f>
        <v/>
      </c>
      <c r="W533" s="18" t="str">
        <f>MID(Main!AP181,22,1)</f>
        <v/>
      </c>
      <c r="X533" s="18" t="str">
        <f>MID(Main!AP181,23,1)</f>
        <v/>
      </c>
      <c r="Y533" s="18" t="str">
        <f>MID(Main!AP181,24,1)</f>
        <v/>
      </c>
      <c r="Z533" s="18" t="str">
        <f>MID(Main!AP181,25,1)</f>
        <v/>
      </c>
      <c r="AA533" s="18" t="str">
        <f>MID(Main!AP181,26,1)</f>
        <v/>
      </c>
      <c r="AB533" s="18" t="str">
        <f>MID(Main!AP181,27,1)</f>
        <v/>
      </c>
      <c r="AC533" s="18" t="str">
        <f>MID(Main!AP181,28,1)</f>
        <v/>
      </c>
      <c r="AD533" s="18" t="str">
        <f>MID(Main!AP181,29,1)</f>
        <v/>
      </c>
      <c r="AE533" s="18" t="str">
        <f>MID(Main!AP181,30,1)</f>
        <v/>
      </c>
      <c r="AF533" s="18" t="str">
        <f>MID(Main!AP181,31,1)</f>
        <v/>
      </c>
      <c r="AG533" s="18" t="str">
        <f>MID(Main!AP181,32,1)</f>
        <v/>
      </c>
      <c r="AH533" s="18" t="str">
        <f>MID(Main!AP181,33,1)</f>
        <v/>
      </c>
      <c r="AI533" s="18" t="str">
        <f>MID(Main!AP181,34,1)</f>
        <v/>
      </c>
      <c r="AJ533" s="18" t="str">
        <f>MID(Main!AP181,35,1)</f>
        <v/>
      </c>
      <c r="AK533" s="18" t="str">
        <f>MID(Main!AP181,36,1)</f>
        <v/>
      </c>
      <c r="AL533" s="18" t="str">
        <f>MID(Main!AP181,37,1)</f>
        <v/>
      </c>
      <c r="AM533" s="18" t="str">
        <f>MID(Main!AP181,38,1)</f>
        <v/>
      </c>
      <c r="AN533" s="18" t="str">
        <f>MID(Main!AP181,39,1)</f>
        <v/>
      </c>
      <c r="AO533" s="18" t="str">
        <f>MID(Main!AP181,40,1)</f>
        <v/>
      </c>
      <c r="AP533" s="18" t="str">
        <f>MID(Main!AP181,41,1)</f>
        <v/>
      </c>
      <c r="AQ533" s="18" t="str">
        <f>MID(Main!AP181,42,1)</f>
        <v/>
      </c>
      <c r="AR533" s="194" t="str">
        <f>IF(Main!W181="","",Main!W181)</f>
        <v/>
      </c>
      <c r="AS533" s="194" t="str">
        <f>IF(Main!X181="","",Main!X181)</f>
        <v/>
      </c>
      <c r="AT533" s="194" t="str">
        <f>IF(Main!Y181="","",Main!Y181)</f>
        <v/>
      </c>
      <c r="AU533" s="194" t="str">
        <f>IF(Main!Z181="","",Main!Z181)</f>
        <v/>
      </c>
      <c r="AV533" s="194" t="str">
        <f>IF(Main!AA181="","",Main!AA181)</f>
        <v/>
      </c>
      <c r="AW533" s="194" t="str">
        <f>IF(Main!AB181="","",Main!AB181)</f>
        <v/>
      </c>
      <c r="AX533" s="194" t="str">
        <f>IF(Main!AC181="","",Main!AC181)</f>
        <v/>
      </c>
      <c r="AY533" s="194" t="str">
        <f>IF(Main!AD181="","",Main!AD181)</f>
        <v/>
      </c>
      <c r="AZ533" s="194" t="str">
        <f>IF(Main!AE181="","",Main!AE181)</f>
        <v/>
      </c>
      <c r="BA533" s="194" t="str">
        <f>IF(Main!AF181="","",Main!AF181)</f>
        <v/>
      </c>
      <c r="BB533" s="194" t="str">
        <f>IF(Main!AG181="","",Main!AG181)</f>
        <v/>
      </c>
      <c r="BC533" s="194" t="str">
        <f>IF(Main!AH181="","",Main!AH181)</f>
        <v/>
      </c>
      <c r="BD533" s="194" t="str">
        <f>IF(Main!AI181="","",Main!AI181)</f>
        <v/>
      </c>
      <c r="BE533" s="194" t="str">
        <f>IF(Main!AJ181="","",Main!AJ181)</f>
        <v/>
      </c>
      <c r="BF533" s="194" t="str">
        <f>IF(Main!AK181="","",Main!AK181)</f>
        <v/>
      </c>
      <c r="BG533" s="194" t="str">
        <f>IF(Main!AL181="","",Main!AL181)</f>
        <v/>
      </c>
      <c r="BH533" s="194" t="str">
        <f>IF(Main!AM181="","",Main!AM181)</f>
        <v/>
      </c>
      <c r="BI533" s="197" t="str">
        <f>IF(Main!AN181="","",Main!AN181)</f>
        <v/>
      </c>
    </row>
    <row r="534" spans="1:61" s="1" customFormat="1" ht="15" hidden="1" customHeight="1">
      <c r="A534" s="201"/>
      <c r="B534" s="19" t="str">
        <f>MID(Main!AQ181,1,1)</f>
        <v>0</v>
      </c>
      <c r="C534" s="19" t="str">
        <f>MID(Main!AQ181,2,1)</f>
        <v xml:space="preserve"> </v>
      </c>
      <c r="D534" s="19" t="str">
        <f>MID(Main!AQ181,3,1)</f>
        <v/>
      </c>
      <c r="E534" s="19" t="str">
        <f>MID(Main!AQ181,4,1)</f>
        <v/>
      </c>
      <c r="F534" s="19" t="str">
        <f>MID(Main!AQ181,5,1)</f>
        <v/>
      </c>
      <c r="G534" s="19" t="str">
        <f>MID(Main!AQ181,6,1)</f>
        <v/>
      </c>
      <c r="H534" s="19" t="str">
        <f>MID(Main!AQ181,7,1)</f>
        <v/>
      </c>
      <c r="I534" s="19" t="str">
        <f>MID(Main!AQ181,8,1)</f>
        <v/>
      </c>
      <c r="J534" s="19" t="str">
        <f>MID(Main!AQ181,9,1)</f>
        <v/>
      </c>
      <c r="K534" s="19" t="str">
        <f>MID(Main!AQ181,10,1)</f>
        <v/>
      </c>
      <c r="L534" s="19" t="str">
        <f>MID(Main!AQ181,11,1)</f>
        <v/>
      </c>
      <c r="M534" s="19" t="str">
        <f>MID(Main!AQ181,12,1)</f>
        <v/>
      </c>
      <c r="N534" s="19" t="str">
        <f>MID(Main!AQ181,13,1)</f>
        <v/>
      </c>
      <c r="O534" s="19" t="str">
        <f>MID(Main!AQ181,14,1)</f>
        <v/>
      </c>
      <c r="P534" s="19" t="str">
        <f>MID(Main!AQ181,15,1)</f>
        <v/>
      </c>
      <c r="Q534" s="19" t="str">
        <f>MID(Main!AQ181,16,1)</f>
        <v/>
      </c>
      <c r="R534" s="19" t="str">
        <f>MID(Main!AQ181,17,1)</f>
        <v/>
      </c>
      <c r="S534" s="19" t="str">
        <f>MID(Main!AQ181,18,1)</f>
        <v/>
      </c>
      <c r="T534" s="19" t="str">
        <f>MID(Main!AQ181,19,1)</f>
        <v/>
      </c>
      <c r="U534" s="19" t="str">
        <f>MID(Main!AQ181,20,1)</f>
        <v/>
      </c>
      <c r="V534" s="19" t="str">
        <f>MID(Main!AQ181,21,1)</f>
        <v/>
      </c>
      <c r="W534" s="19" t="str">
        <f>MID(Main!AQ181,22,1)</f>
        <v/>
      </c>
      <c r="X534" s="19" t="str">
        <f>MID(Main!AQ181,23,1)</f>
        <v/>
      </c>
      <c r="Y534" s="19" t="str">
        <f>MID(Main!AQ181,24,1)</f>
        <v/>
      </c>
      <c r="Z534" s="19" t="str">
        <f>MID(Main!AQ181,25,1)</f>
        <v/>
      </c>
      <c r="AA534" s="19" t="str">
        <f>MID(Main!AQ181,26,1)</f>
        <v/>
      </c>
      <c r="AB534" s="19" t="str">
        <f>MID(Main!AQ181,27,1)</f>
        <v/>
      </c>
      <c r="AC534" s="19" t="str">
        <f>MID(Main!AQ181,28,1)</f>
        <v/>
      </c>
      <c r="AD534" s="19" t="str">
        <f>MID(Main!AQ181,29,1)</f>
        <v/>
      </c>
      <c r="AE534" s="19" t="str">
        <f>MID(Main!AQ181,30,1)</f>
        <v/>
      </c>
      <c r="AF534" s="19" t="str">
        <f>MID(Main!AQ181,31,1)</f>
        <v/>
      </c>
      <c r="AG534" s="19" t="str">
        <f>MID(Main!AQ181,32,1)</f>
        <v/>
      </c>
      <c r="AH534" s="19" t="str">
        <f>MID(Main!AQ181,33,1)</f>
        <v/>
      </c>
      <c r="AI534" s="19" t="str">
        <f>MID(Main!AQ181,34,1)</f>
        <v/>
      </c>
      <c r="AJ534" s="19" t="str">
        <f>MID(Main!AQ181,35,1)</f>
        <v/>
      </c>
      <c r="AK534" s="19" t="str">
        <f>MID(Main!AQ181,36,1)</f>
        <v/>
      </c>
      <c r="AL534" s="19" t="str">
        <f>MID(Main!AQ181,37,1)</f>
        <v/>
      </c>
      <c r="AM534" s="19" t="str">
        <f>MID(Main!AQ181,38,1)</f>
        <v/>
      </c>
      <c r="AN534" s="19" t="str">
        <f>MID(Main!AQ181,39,1)</f>
        <v/>
      </c>
      <c r="AO534" s="19" t="str">
        <f>MID(Main!AQ181,40,1)</f>
        <v/>
      </c>
      <c r="AP534" s="19" t="str">
        <f>MID(Main!AQ181,41,1)</f>
        <v/>
      </c>
      <c r="AQ534" s="19" t="str">
        <f>MID(Main!AQ181,42,1)</f>
        <v/>
      </c>
      <c r="AR534" s="195"/>
      <c r="AS534" s="195"/>
      <c r="AT534" s="195"/>
      <c r="AU534" s="195"/>
      <c r="AV534" s="195"/>
      <c r="AW534" s="195"/>
      <c r="AX534" s="195"/>
      <c r="AY534" s="195"/>
      <c r="AZ534" s="195"/>
      <c r="BA534" s="195"/>
      <c r="BB534" s="195"/>
      <c r="BC534" s="195"/>
      <c r="BD534" s="195"/>
      <c r="BE534" s="195"/>
      <c r="BF534" s="195"/>
      <c r="BG534" s="195"/>
      <c r="BH534" s="195"/>
      <c r="BI534" s="198"/>
    </row>
    <row r="535" spans="1:61" s="1" customFormat="1" ht="15" hidden="1" customHeight="1">
      <c r="A535" s="202"/>
      <c r="B535" s="20" t="str">
        <f>MID(Main!AR181,1,1)</f>
        <v>0</v>
      </c>
      <c r="C535" s="20" t="str">
        <f>MID(Main!AR181,2,1)</f>
        <v xml:space="preserve"> </v>
      </c>
      <c r="D535" s="20" t="str">
        <f>MID(Main!AR181,3,1)</f>
        <v/>
      </c>
      <c r="E535" s="20" t="str">
        <f>MID(Main!AR181,4,1)</f>
        <v/>
      </c>
      <c r="F535" s="20" t="str">
        <f>MID(Main!AR181,5,1)</f>
        <v/>
      </c>
      <c r="G535" s="20" t="str">
        <f>MID(Main!AR181,6,1)</f>
        <v/>
      </c>
      <c r="H535" s="20" t="str">
        <f>MID(Main!AR181,7,1)</f>
        <v/>
      </c>
      <c r="I535" s="20" t="str">
        <f>MID(Main!AR181,8,1)</f>
        <v/>
      </c>
      <c r="J535" s="20" t="str">
        <f>MID(Main!AR181,9,1)</f>
        <v/>
      </c>
      <c r="K535" s="20" t="str">
        <f>MID(Main!AR181,10,1)</f>
        <v/>
      </c>
      <c r="L535" s="20" t="str">
        <f>MID(Main!AR181,11,1)</f>
        <v/>
      </c>
      <c r="M535" s="20" t="str">
        <f>MID(Main!AR181,12,1)</f>
        <v/>
      </c>
      <c r="N535" s="20" t="str">
        <f>MID(Main!AR181,13,1)</f>
        <v/>
      </c>
      <c r="O535" s="20" t="str">
        <f>MID(Main!AR181,14,1)</f>
        <v/>
      </c>
      <c r="P535" s="20" t="str">
        <f>MID(Main!AR181,15,1)</f>
        <v/>
      </c>
      <c r="Q535" s="20" t="str">
        <f>MID(Main!AR181,16,1)</f>
        <v/>
      </c>
      <c r="R535" s="20" t="str">
        <f>MID(Main!AR181,17,1)</f>
        <v/>
      </c>
      <c r="S535" s="20" t="str">
        <f>MID(Main!AR181,18,1)</f>
        <v/>
      </c>
      <c r="T535" s="20" t="str">
        <f>MID(Main!AR181,19,1)</f>
        <v/>
      </c>
      <c r="U535" s="20" t="str">
        <f>MID(Main!AR181,20,1)</f>
        <v/>
      </c>
      <c r="V535" s="20" t="str">
        <f>MID(Main!AR181,21,1)</f>
        <v/>
      </c>
      <c r="W535" s="20" t="str">
        <f>MID(Main!AR181,22,1)</f>
        <v/>
      </c>
      <c r="X535" s="20" t="str">
        <f>MID(Main!AR181,23,1)</f>
        <v/>
      </c>
      <c r="Y535" s="20" t="str">
        <f>MID(Main!AR181,24,1)</f>
        <v/>
      </c>
      <c r="Z535" s="20" t="str">
        <f>MID(Main!AR181,25,1)</f>
        <v/>
      </c>
      <c r="AA535" s="20" t="str">
        <f>MID(Main!AR181,26,1)</f>
        <v/>
      </c>
      <c r="AB535" s="20" t="str">
        <f>MID(Main!AR181,27,1)</f>
        <v/>
      </c>
      <c r="AC535" s="20" t="str">
        <f>MID(Main!AR181,28,1)</f>
        <v/>
      </c>
      <c r="AD535" s="20" t="str">
        <f>MID(Main!AR181,29,1)</f>
        <v/>
      </c>
      <c r="AE535" s="20" t="str">
        <f>MID(Main!AR181,30,1)</f>
        <v/>
      </c>
      <c r="AF535" s="20" t="str">
        <f>MID(Main!AR181,31,1)</f>
        <v/>
      </c>
      <c r="AG535" s="20" t="str">
        <f>MID(Main!AR181,32,1)</f>
        <v/>
      </c>
      <c r="AH535" s="20" t="str">
        <f>MID(Main!AR181,33,1)</f>
        <v/>
      </c>
      <c r="AI535" s="20" t="str">
        <f>MID(Main!AR181,34,1)</f>
        <v/>
      </c>
      <c r="AJ535" s="20" t="str">
        <f>MID(Main!AR181,35,1)</f>
        <v/>
      </c>
      <c r="AK535" s="20" t="str">
        <f>MID(Main!AR181,36,1)</f>
        <v/>
      </c>
      <c r="AL535" s="20" t="str">
        <f>MID(Main!AR181,37,1)</f>
        <v/>
      </c>
      <c r="AM535" s="20" t="str">
        <f>MID(Main!AR181,38,1)</f>
        <v/>
      </c>
      <c r="AN535" s="20" t="str">
        <f>MID(Main!AR181,39,1)</f>
        <v/>
      </c>
      <c r="AO535" s="20" t="str">
        <f>MID(Main!AR181,40,1)</f>
        <v/>
      </c>
      <c r="AP535" s="20" t="str">
        <f>MID(Main!AR181,41,1)</f>
        <v/>
      </c>
      <c r="AQ535" s="20" t="str">
        <f>MID(Main!AR181,42,1)</f>
        <v/>
      </c>
      <c r="AR535" s="196"/>
      <c r="AS535" s="196"/>
      <c r="AT535" s="196"/>
      <c r="AU535" s="196"/>
      <c r="AV535" s="196"/>
      <c r="AW535" s="196"/>
      <c r="AX535" s="196"/>
      <c r="AY535" s="196"/>
      <c r="AZ535" s="196"/>
      <c r="BA535" s="196"/>
      <c r="BB535" s="196"/>
      <c r="BC535" s="196"/>
      <c r="BD535" s="196"/>
      <c r="BE535" s="196"/>
      <c r="BF535" s="196"/>
      <c r="BG535" s="196"/>
      <c r="BH535" s="196"/>
      <c r="BI535" s="199"/>
    </row>
    <row r="536" spans="1:61" s="1" customFormat="1" ht="15" hidden="1" customHeight="1">
      <c r="A536" s="200" t="str">
        <f>IF(AR536="","",SUBTOTAL(103,$AR$8:AR536))</f>
        <v/>
      </c>
      <c r="B536" s="18" t="str">
        <f>MID(Main!AP182,1,1)</f>
        <v xml:space="preserve"> </v>
      </c>
      <c r="C536" s="18" t="str">
        <f>MID(Main!AP182,2,1)</f>
        <v/>
      </c>
      <c r="D536" s="18" t="str">
        <f>MID(Main!AP182,3,1)</f>
        <v/>
      </c>
      <c r="E536" s="18" t="str">
        <f>MID(Main!AP182,4,1)</f>
        <v/>
      </c>
      <c r="F536" s="18" t="str">
        <f>MID(Main!AP182,5,1)</f>
        <v/>
      </c>
      <c r="G536" s="18" t="str">
        <f>MID(Main!AP182,6,1)</f>
        <v/>
      </c>
      <c r="H536" s="18" t="str">
        <f>MID(Main!AP182,7,1)</f>
        <v/>
      </c>
      <c r="I536" s="18" t="str">
        <f>MID(Main!AP182,8,1)</f>
        <v/>
      </c>
      <c r="J536" s="18" t="str">
        <f>MID(Main!AP182,9,1)</f>
        <v/>
      </c>
      <c r="K536" s="18" t="str">
        <f>MID(Main!AP182,10,1)</f>
        <v/>
      </c>
      <c r="L536" s="18" t="str">
        <f>MID(Main!AP182,11,1)</f>
        <v/>
      </c>
      <c r="M536" s="18" t="str">
        <f>MID(Main!AP182,12,1)</f>
        <v/>
      </c>
      <c r="N536" s="18" t="str">
        <f>MID(Main!AP182,13,1)</f>
        <v/>
      </c>
      <c r="O536" s="18" t="str">
        <f>MID(Main!AP182,14,1)</f>
        <v/>
      </c>
      <c r="P536" s="18" t="str">
        <f>MID(Main!AP182,15,1)</f>
        <v/>
      </c>
      <c r="Q536" s="18" t="str">
        <f>MID(Main!AP182,16,1)</f>
        <v/>
      </c>
      <c r="R536" s="18" t="str">
        <f>MID(Main!AP182,17,1)</f>
        <v/>
      </c>
      <c r="S536" s="18" t="str">
        <f>MID(Main!AP182,18,1)</f>
        <v/>
      </c>
      <c r="T536" s="18" t="str">
        <f>MID(Main!AP182,19,1)</f>
        <v/>
      </c>
      <c r="U536" s="18" t="str">
        <f>MID(Main!AP182,20,1)</f>
        <v/>
      </c>
      <c r="V536" s="18" t="str">
        <f>MID(Main!AP182,21,1)</f>
        <v/>
      </c>
      <c r="W536" s="18" t="str">
        <f>MID(Main!AP182,22,1)</f>
        <v/>
      </c>
      <c r="X536" s="18" t="str">
        <f>MID(Main!AP182,23,1)</f>
        <v/>
      </c>
      <c r="Y536" s="18" t="str">
        <f>MID(Main!AP182,24,1)</f>
        <v/>
      </c>
      <c r="Z536" s="18" t="str">
        <f>MID(Main!AP182,25,1)</f>
        <v/>
      </c>
      <c r="AA536" s="18" t="str">
        <f>MID(Main!AP182,26,1)</f>
        <v/>
      </c>
      <c r="AB536" s="18" t="str">
        <f>MID(Main!AP182,27,1)</f>
        <v/>
      </c>
      <c r="AC536" s="18" t="str">
        <f>MID(Main!AP182,28,1)</f>
        <v/>
      </c>
      <c r="AD536" s="18" t="str">
        <f>MID(Main!AP182,29,1)</f>
        <v/>
      </c>
      <c r="AE536" s="18" t="str">
        <f>MID(Main!AP182,30,1)</f>
        <v/>
      </c>
      <c r="AF536" s="18" t="str">
        <f>MID(Main!AP182,31,1)</f>
        <v/>
      </c>
      <c r="AG536" s="18" t="str">
        <f>MID(Main!AP182,32,1)</f>
        <v/>
      </c>
      <c r="AH536" s="18" t="str">
        <f>MID(Main!AP182,33,1)</f>
        <v/>
      </c>
      <c r="AI536" s="18" t="str">
        <f>MID(Main!AP182,34,1)</f>
        <v/>
      </c>
      <c r="AJ536" s="18" t="str">
        <f>MID(Main!AP182,35,1)</f>
        <v/>
      </c>
      <c r="AK536" s="18" t="str">
        <f>MID(Main!AP182,36,1)</f>
        <v/>
      </c>
      <c r="AL536" s="18" t="str">
        <f>MID(Main!AP182,37,1)</f>
        <v/>
      </c>
      <c r="AM536" s="18" t="str">
        <f>MID(Main!AP182,38,1)</f>
        <v/>
      </c>
      <c r="AN536" s="18" t="str">
        <f>MID(Main!AP182,39,1)</f>
        <v/>
      </c>
      <c r="AO536" s="18" t="str">
        <f>MID(Main!AP182,40,1)</f>
        <v/>
      </c>
      <c r="AP536" s="18" t="str">
        <f>MID(Main!AP182,41,1)</f>
        <v/>
      </c>
      <c r="AQ536" s="18" t="str">
        <f>MID(Main!AP182,42,1)</f>
        <v/>
      </c>
      <c r="AR536" s="194" t="str">
        <f>IF(Main!W182="","",Main!W182)</f>
        <v/>
      </c>
      <c r="AS536" s="194" t="str">
        <f>IF(Main!X182="","",Main!X182)</f>
        <v/>
      </c>
      <c r="AT536" s="194" t="str">
        <f>IF(Main!Y182="","",Main!Y182)</f>
        <v/>
      </c>
      <c r="AU536" s="194" t="str">
        <f>IF(Main!Z182="","",Main!Z182)</f>
        <v/>
      </c>
      <c r="AV536" s="194" t="str">
        <f>IF(Main!AA182="","",Main!AA182)</f>
        <v/>
      </c>
      <c r="AW536" s="194" t="str">
        <f>IF(Main!AB182="","",Main!AB182)</f>
        <v/>
      </c>
      <c r="AX536" s="194" t="str">
        <f>IF(Main!AC182="","",Main!AC182)</f>
        <v/>
      </c>
      <c r="AY536" s="194" t="str">
        <f>IF(Main!AD182="","",Main!AD182)</f>
        <v/>
      </c>
      <c r="AZ536" s="194" t="str">
        <f>IF(Main!AE182="","",Main!AE182)</f>
        <v/>
      </c>
      <c r="BA536" s="194" t="str">
        <f>IF(Main!AF182="","",Main!AF182)</f>
        <v/>
      </c>
      <c r="BB536" s="194" t="str">
        <f>IF(Main!AG182="","",Main!AG182)</f>
        <v/>
      </c>
      <c r="BC536" s="194" t="str">
        <f>IF(Main!AH182="","",Main!AH182)</f>
        <v/>
      </c>
      <c r="BD536" s="194" t="str">
        <f>IF(Main!AI182="","",Main!AI182)</f>
        <v/>
      </c>
      <c r="BE536" s="194" t="str">
        <f>IF(Main!AJ182="","",Main!AJ182)</f>
        <v/>
      </c>
      <c r="BF536" s="194" t="str">
        <f>IF(Main!AK182="","",Main!AK182)</f>
        <v/>
      </c>
      <c r="BG536" s="194" t="str">
        <f>IF(Main!AL182="","",Main!AL182)</f>
        <v/>
      </c>
      <c r="BH536" s="194" t="str">
        <f>IF(Main!AM182="","",Main!AM182)</f>
        <v/>
      </c>
      <c r="BI536" s="197" t="str">
        <f>IF(Main!AN182="","",Main!AN182)</f>
        <v/>
      </c>
    </row>
    <row r="537" spans="1:61" s="1" customFormat="1" ht="15" hidden="1" customHeight="1">
      <c r="A537" s="201"/>
      <c r="B537" s="19" t="str">
        <f>MID(Main!AQ182,1,1)</f>
        <v>0</v>
      </c>
      <c r="C537" s="19" t="str">
        <f>MID(Main!AQ182,2,1)</f>
        <v xml:space="preserve"> </v>
      </c>
      <c r="D537" s="19" t="str">
        <f>MID(Main!AQ182,3,1)</f>
        <v/>
      </c>
      <c r="E537" s="19" t="str">
        <f>MID(Main!AQ182,4,1)</f>
        <v/>
      </c>
      <c r="F537" s="19" t="str">
        <f>MID(Main!AQ182,5,1)</f>
        <v/>
      </c>
      <c r="G537" s="19" t="str">
        <f>MID(Main!AQ182,6,1)</f>
        <v/>
      </c>
      <c r="H537" s="19" t="str">
        <f>MID(Main!AQ182,7,1)</f>
        <v/>
      </c>
      <c r="I537" s="19" t="str">
        <f>MID(Main!AQ182,8,1)</f>
        <v/>
      </c>
      <c r="J537" s="19" t="str">
        <f>MID(Main!AQ182,9,1)</f>
        <v/>
      </c>
      <c r="K537" s="19" t="str">
        <f>MID(Main!AQ182,10,1)</f>
        <v/>
      </c>
      <c r="L537" s="19" t="str">
        <f>MID(Main!AQ182,11,1)</f>
        <v/>
      </c>
      <c r="M537" s="19" t="str">
        <f>MID(Main!AQ182,12,1)</f>
        <v/>
      </c>
      <c r="N537" s="19" t="str">
        <f>MID(Main!AQ182,13,1)</f>
        <v/>
      </c>
      <c r="O537" s="19" t="str">
        <f>MID(Main!AQ182,14,1)</f>
        <v/>
      </c>
      <c r="P537" s="19" t="str">
        <f>MID(Main!AQ182,15,1)</f>
        <v/>
      </c>
      <c r="Q537" s="19" t="str">
        <f>MID(Main!AQ182,16,1)</f>
        <v/>
      </c>
      <c r="R537" s="19" t="str">
        <f>MID(Main!AQ182,17,1)</f>
        <v/>
      </c>
      <c r="S537" s="19" t="str">
        <f>MID(Main!AQ182,18,1)</f>
        <v/>
      </c>
      <c r="T537" s="19" t="str">
        <f>MID(Main!AQ182,19,1)</f>
        <v/>
      </c>
      <c r="U537" s="19" t="str">
        <f>MID(Main!AQ182,20,1)</f>
        <v/>
      </c>
      <c r="V537" s="19" t="str">
        <f>MID(Main!AQ182,21,1)</f>
        <v/>
      </c>
      <c r="W537" s="19" t="str">
        <f>MID(Main!AQ182,22,1)</f>
        <v/>
      </c>
      <c r="X537" s="19" t="str">
        <f>MID(Main!AQ182,23,1)</f>
        <v/>
      </c>
      <c r="Y537" s="19" t="str">
        <f>MID(Main!AQ182,24,1)</f>
        <v/>
      </c>
      <c r="Z537" s="19" t="str">
        <f>MID(Main!AQ182,25,1)</f>
        <v/>
      </c>
      <c r="AA537" s="19" t="str">
        <f>MID(Main!AQ182,26,1)</f>
        <v/>
      </c>
      <c r="AB537" s="19" t="str">
        <f>MID(Main!AQ182,27,1)</f>
        <v/>
      </c>
      <c r="AC537" s="19" t="str">
        <f>MID(Main!AQ182,28,1)</f>
        <v/>
      </c>
      <c r="AD537" s="19" t="str">
        <f>MID(Main!AQ182,29,1)</f>
        <v/>
      </c>
      <c r="AE537" s="19" t="str">
        <f>MID(Main!AQ182,30,1)</f>
        <v/>
      </c>
      <c r="AF537" s="19" t="str">
        <f>MID(Main!AQ182,31,1)</f>
        <v/>
      </c>
      <c r="AG537" s="19" t="str">
        <f>MID(Main!AQ182,32,1)</f>
        <v/>
      </c>
      <c r="AH537" s="19" t="str">
        <f>MID(Main!AQ182,33,1)</f>
        <v/>
      </c>
      <c r="AI537" s="19" t="str">
        <f>MID(Main!AQ182,34,1)</f>
        <v/>
      </c>
      <c r="AJ537" s="19" t="str">
        <f>MID(Main!AQ182,35,1)</f>
        <v/>
      </c>
      <c r="AK537" s="19" t="str">
        <f>MID(Main!AQ182,36,1)</f>
        <v/>
      </c>
      <c r="AL537" s="19" t="str">
        <f>MID(Main!AQ182,37,1)</f>
        <v/>
      </c>
      <c r="AM537" s="19" t="str">
        <f>MID(Main!AQ182,38,1)</f>
        <v/>
      </c>
      <c r="AN537" s="19" t="str">
        <f>MID(Main!AQ182,39,1)</f>
        <v/>
      </c>
      <c r="AO537" s="19" t="str">
        <f>MID(Main!AQ182,40,1)</f>
        <v/>
      </c>
      <c r="AP537" s="19" t="str">
        <f>MID(Main!AQ182,41,1)</f>
        <v/>
      </c>
      <c r="AQ537" s="19" t="str">
        <f>MID(Main!AQ182,42,1)</f>
        <v/>
      </c>
      <c r="AR537" s="195"/>
      <c r="AS537" s="195"/>
      <c r="AT537" s="195"/>
      <c r="AU537" s="195"/>
      <c r="AV537" s="195"/>
      <c r="AW537" s="195"/>
      <c r="AX537" s="195"/>
      <c r="AY537" s="195"/>
      <c r="AZ537" s="195"/>
      <c r="BA537" s="195"/>
      <c r="BB537" s="195"/>
      <c r="BC537" s="195"/>
      <c r="BD537" s="195"/>
      <c r="BE537" s="195"/>
      <c r="BF537" s="195"/>
      <c r="BG537" s="195"/>
      <c r="BH537" s="195"/>
      <c r="BI537" s="198"/>
    </row>
    <row r="538" spans="1:61" s="1" customFormat="1" ht="15" hidden="1" customHeight="1">
      <c r="A538" s="202"/>
      <c r="B538" s="20" t="str">
        <f>MID(Main!AR182,1,1)</f>
        <v>0</v>
      </c>
      <c r="C538" s="20" t="str">
        <f>MID(Main!AR182,2,1)</f>
        <v xml:space="preserve"> </v>
      </c>
      <c r="D538" s="20" t="str">
        <f>MID(Main!AR182,3,1)</f>
        <v/>
      </c>
      <c r="E538" s="20" t="str">
        <f>MID(Main!AR182,4,1)</f>
        <v/>
      </c>
      <c r="F538" s="20" t="str">
        <f>MID(Main!AR182,5,1)</f>
        <v/>
      </c>
      <c r="G538" s="20" t="str">
        <f>MID(Main!AR182,6,1)</f>
        <v/>
      </c>
      <c r="H538" s="20" t="str">
        <f>MID(Main!AR182,7,1)</f>
        <v/>
      </c>
      <c r="I538" s="20" t="str">
        <f>MID(Main!AR182,8,1)</f>
        <v/>
      </c>
      <c r="J538" s="20" t="str">
        <f>MID(Main!AR182,9,1)</f>
        <v/>
      </c>
      <c r="K538" s="20" t="str">
        <f>MID(Main!AR182,10,1)</f>
        <v/>
      </c>
      <c r="L538" s="20" t="str">
        <f>MID(Main!AR182,11,1)</f>
        <v/>
      </c>
      <c r="M538" s="20" t="str">
        <f>MID(Main!AR182,12,1)</f>
        <v/>
      </c>
      <c r="N538" s="20" t="str">
        <f>MID(Main!AR182,13,1)</f>
        <v/>
      </c>
      <c r="O538" s="20" t="str">
        <f>MID(Main!AR182,14,1)</f>
        <v/>
      </c>
      <c r="P538" s="20" t="str">
        <f>MID(Main!AR182,15,1)</f>
        <v/>
      </c>
      <c r="Q538" s="20" t="str">
        <f>MID(Main!AR182,16,1)</f>
        <v/>
      </c>
      <c r="R538" s="20" t="str">
        <f>MID(Main!AR182,17,1)</f>
        <v/>
      </c>
      <c r="S538" s="20" t="str">
        <f>MID(Main!AR182,18,1)</f>
        <v/>
      </c>
      <c r="T538" s="20" t="str">
        <f>MID(Main!AR182,19,1)</f>
        <v/>
      </c>
      <c r="U538" s="20" t="str">
        <f>MID(Main!AR182,20,1)</f>
        <v/>
      </c>
      <c r="V538" s="20" t="str">
        <f>MID(Main!AR182,21,1)</f>
        <v/>
      </c>
      <c r="W538" s="20" t="str">
        <f>MID(Main!AR182,22,1)</f>
        <v/>
      </c>
      <c r="X538" s="20" t="str">
        <f>MID(Main!AR182,23,1)</f>
        <v/>
      </c>
      <c r="Y538" s="20" t="str">
        <f>MID(Main!AR182,24,1)</f>
        <v/>
      </c>
      <c r="Z538" s="20" t="str">
        <f>MID(Main!AR182,25,1)</f>
        <v/>
      </c>
      <c r="AA538" s="20" t="str">
        <f>MID(Main!AR182,26,1)</f>
        <v/>
      </c>
      <c r="AB538" s="20" t="str">
        <f>MID(Main!AR182,27,1)</f>
        <v/>
      </c>
      <c r="AC538" s="20" t="str">
        <f>MID(Main!AR182,28,1)</f>
        <v/>
      </c>
      <c r="AD538" s="20" t="str">
        <f>MID(Main!AR182,29,1)</f>
        <v/>
      </c>
      <c r="AE538" s="20" t="str">
        <f>MID(Main!AR182,30,1)</f>
        <v/>
      </c>
      <c r="AF538" s="20" t="str">
        <f>MID(Main!AR182,31,1)</f>
        <v/>
      </c>
      <c r="AG538" s="20" t="str">
        <f>MID(Main!AR182,32,1)</f>
        <v/>
      </c>
      <c r="AH538" s="20" t="str">
        <f>MID(Main!AR182,33,1)</f>
        <v/>
      </c>
      <c r="AI538" s="20" t="str">
        <f>MID(Main!AR182,34,1)</f>
        <v/>
      </c>
      <c r="AJ538" s="20" t="str">
        <f>MID(Main!AR182,35,1)</f>
        <v/>
      </c>
      <c r="AK538" s="20" t="str">
        <f>MID(Main!AR182,36,1)</f>
        <v/>
      </c>
      <c r="AL538" s="20" t="str">
        <f>MID(Main!AR182,37,1)</f>
        <v/>
      </c>
      <c r="AM538" s="20" t="str">
        <f>MID(Main!AR182,38,1)</f>
        <v/>
      </c>
      <c r="AN538" s="20" t="str">
        <f>MID(Main!AR182,39,1)</f>
        <v/>
      </c>
      <c r="AO538" s="20" t="str">
        <f>MID(Main!AR182,40,1)</f>
        <v/>
      </c>
      <c r="AP538" s="20" t="str">
        <f>MID(Main!AR182,41,1)</f>
        <v/>
      </c>
      <c r="AQ538" s="20" t="str">
        <f>MID(Main!AR182,42,1)</f>
        <v/>
      </c>
      <c r="AR538" s="196"/>
      <c r="AS538" s="196"/>
      <c r="AT538" s="196"/>
      <c r="AU538" s="196"/>
      <c r="AV538" s="196"/>
      <c r="AW538" s="196"/>
      <c r="AX538" s="196"/>
      <c r="AY538" s="196"/>
      <c r="AZ538" s="196"/>
      <c r="BA538" s="196"/>
      <c r="BB538" s="196"/>
      <c r="BC538" s="196"/>
      <c r="BD538" s="196"/>
      <c r="BE538" s="196"/>
      <c r="BF538" s="196"/>
      <c r="BG538" s="196"/>
      <c r="BH538" s="196"/>
      <c r="BI538" s="199"/>
    </row>
    <row r="539" spans="1:61" s="1" customFormat="1" ht="15" hidden="1" customHeight="1">
      <c r="A539" s="200" t="str">
        <f>IF(AR539="","",SUBTOTAL(103,$AR$8:AR539))</f>
        <v/>
      </c>
      <c r="B539" s="18" t="str">
        <f>MID(Main!AP183,1,1)</f>
        <v xml:space="preserve"> </v>
      </c>
      <c r="C539" s="18" t="str">
        <f>MID(Main!AP183,2,1)</f>
        <v/>
      </c>
      <c r="D539" s="18" t="str">
        <f>MID(Main!AP183,3,1)</f>
        <v/>
      </c>
      <c r="E539" s="18" t="str">
        <f>MID(Main!AP183,4,1)</f>
        <v/>
      </c>
      <c r="F539" s="18" t="str">
        <f>MID(Main!AP183,5,1)</f>
        <v/>
      </c>
      <c r="G539" s="18" t="str">
        <f>MID(Main!AP183,6,1)</f>
        <v/>
      </c>
      <c r="H539" s="18" t="str">
        <f>MID(Main!AP183,7,1)</f>
        <v/>
      </c>
      <c r="I539" s="18" t="str">
        <f>MID(Main!AP183,8,1)</f>
        <v/>
      </c>
      <c r="J539" s="18" t="str">
        <f>MID(Main!AP183,9,1)</f>
        <v/>
      </c>
      <c r="K539" s="18" t="str">
        <f>MID(Main!AP183,10,1)</f>
        <v/>
      </c>
      <c r="L539" s="18" t="str">
        <f>MID(Main!AP183,11,1)</f>
        <v/>
      </c>
      <c r="M539" s="18" t="str">
        <f>MID(Main!AP183,12,1)</f>
        <v/>
      </c>
      <c r="N539" s="18" t="str">
        <f>MID(Main!AP183,13,1)</f>
        <v/>
      </c>
      <c r="O539" s="18" t="str">
        <f>MID(Main!AP183,14,1)</f>
        <v/>
      </c>
      <c r="P539" s="18" t="str">
        <f>MID(Main!AP183,15,1)</f>
        <v/>
      </c>
      <c r="Q539" s="18" t="str">
        <f>MID(Main!AP183,16,1)</f>
        <v/>
      </c>
      <c r="R539" s="18" t="str">
        <f>MID(Main!AP183,17,1)</f>
        <v/>
      </c>
      <c r="S539" s="18" t="str">
        <f>MID(Main!AP183,18,1)</f>
        <v/>
      </c>
      <c r="T539" s="18" t="str">
        <f>MID(Main!AP183,19,1)</f>
        <v/>
      </c>
      <c r="U539" s="18" t="str">
        <f>MID(Main!AP183,20,1)</f>
        <v/>
      </c>
      <c r="V539" s="18" t="str">
        <f>MID(Main!AP183,21,1)</f>
        <v/>
      </c>
      <c r="W539" s="18" t="str">
        <f>MID(Main!AP183,22,1)</f>
        <v/>
      </c>
      <c r="X539" s="18" t="str">
        <f>MID(Main!AP183,23,1)</f>
        <v/>
      </c>
      <c r="Y539" s="18" t="str">
        <f>MID(Main!AP183,24,1)</f>
        <v/>
      </c>
      <c r="Z539" s="18" t="str">
        <f>MID(Main!AP183,25,1)</f>
        <v/>
      </c>
      <c r="AA539" s="18" t="str">
        <f>MID(Main!AP183,26,1)</f>
        <v/>
      </c>
      <c r="AB539" s="18" t="str">
        <f>MID(Main!AP183,27,1)</f>
        <v/>
      </c>
      <c r="AC539" s="18" t="str">
        <f>MID(Main!AP183,28,1)</f>
        <v/>
      </c>
      <c r="AD539" s="18" t="str">
        <f>MID(Main!AP183,29,1)</f>
        <v/>
      </c>
      <c r="AE539" s="18" t="str">
        <f>MID(Main!AP183,30,1)</f>
        <v/>
      </c>
      <c r="AF539" s="18" t="str">
        <f>MID(Main!AP183,31,1)</f>
        <v/>
      </c>
      <c r="AG539" s="18" t="str">
        <f>MID(Main!AP183,32,1)</f>
        <v/>
      </c>
      <c r="AH539" s="18" t="str">
        <f>MID(Main!AP183,33,1)</f>
        <v/>
      </c>
      <c r="AI539" s="18" t="str">
        <f>MID(Main!AP183,34,1)</f>
        <v/>
      </c>
      <c r="AJ539" s="18" t="str">
        <f>MID(Main!AP183,35,1)</f>
        <v/>
      </c>
      <c r="AK539" s="18" t="str">
        <f>MID(Main!AP183,36,1)</f>
        <v/>
      </c>
      <c r="AL539" s="18" t="str">
        <f>MID(Main!AP183,37,1)</f>
        <v/>
      </c>
      <c r="AM539" s="18" t="str">
        <f>MID(Main!AP183,38,1)</f>
        <v/>
      </c>
      <c r="AN539" s="18" t="str">
        <f>MID(Main!AP183,39,1)</f>
        <v/>
      </c>
      <c r="AO539" s="18" t="str">
        <f>MID(Main!AP183,40,1)</f>
        <v/>
      </c>
      <c r="AP539" s="18" t="str">
        <f>MID(Main!AP183,41,1)</f>
        <v/>
      </c>
      <c r="AQ539" s="18" t="str">
        <f>MID(Main!AP183,42,1)</f>
        <v/>
      </c>
      <c r="AR539" s="194" t="str">
        <f>IF(Main!W183="","",Main!W183)</f>
        <v/>
      </c>
      <c r="AS539" s="194" t="str">
        <f>IF(Main!X183="","",Main!X183)</f>
        <v/>
      </c>
      <c r="AT539" s="194" t="str">
        <f>IF(Main!Y183="","",Main!Y183)</f>
        <v/>
      </c>
      <c r="AU539" s="194" t="str">
        <f>IF(Main!Z183="","",Main!Z183)</f>
        <v/>
      </c>
      <c r="AV539" s="194" t="str">
        <f>IF(Main!AA183="","",Main!AA183)</f>
        <v/>
      </c>
      <c r="AW539" s="194" t="str">
        <f>IF(Main!AB183="","",Main!AB183)</f>
        <v/>
      </c>
      <c r="AX539" s="194" t="str">
        <f>IF(Main!AC183="","",Main!AC183)</f>
        <v/>
      </c>
      <c r="AY539" s="194" t="str">
        <f>IF(Main!AD183="","",Main!AD183)</f>
        <v/>
      </c>
      <c r="AZ539" s="194" t="str">
        <f>IF(Main!AE183="","",Main!AE183)</f>
        <v/>
      </c>
      <c r="BA539" s="194" t="str">
        <f>IF(Main!AF183="","",Main!AF183)</f>
        <v/>
      </c>
      <c r="BB539" s="194" t="str">
        <f>IF(Main!AG183="","",Main!AG183)</f>
        <v/>
      </c>
      <c r="BC539" s="194" t="str">
        <f>IF(Main!AH183="","",Main!AH183)</f>
        <v/>
      </c>
      <c r="BD539" s="194" t="str">
        <f>IF(Main!AI183="","",Main!AI183)</f>
        <v/>
      </c>
      <c r="BE539" s="194" t="str">
        <f>IF(Main!AJ183="","",Main!AJ183)</f>
        <v/>
      </c>
      <c r="BF539" s="194" t="str">
        <f>IF(Main!AK183="","",Main!AK183)</f>
        <v/>
      </c>
      <c r="BG539" s="194" t="str">
        <f>IF(Main!AL183="","",Main!AL183)</f>
        <v/>
      </c>
      <c r="BH539" s="194" t="str">
        <f>IF(Main!AM183="","",Main!AM183)</f>
        <v/>
      </c>
      <c r="BI539" s="197" t="str">
        <f>IF(Main!AN183="","",Main!AN183)</f>
        <v/>
      </c>
    </row>
    <row r="540" spans="1:61" s="1" customFormat="1" ht="15" hidden="1" customHeight="1">
      <c r="A540" s="201"/>
      <c r="B540" s="19" t="str">
        <f>MID(Main!AQ183,1,1)</f>
        <v>0</v>
      </c>
      <c r="C540" s="19" t="str">
        <f>MID(Main!AQ183,2,1)</f>
        <v xml:space="preserve"> </v>
      </c>
      <c r="D540" s="19" t="str">
        <f>MID(Main!AQ183,3,1)</f>
        <v/>
      </c>
      <c r="E540" s="19" t="str">
        <f>MID(Main!AQ183,4,1)</f>
        <v/>
      </c>
      <c r="F540" s="19" t="str">
        <f>MID(Main!AQ183,5,1)</f>
        <v/>
      </c>
      <c r="G540" s="19" t="str">
        <f>MID(Main!AQ183,6,1)</f>
        <v/>
      </c>
      <c r="H540" s="19" t="str">
        <f>MID(Main!AQ183,7,1)</f>
        <v/>
      </c>
      <c r="I540" s="19" t="str">
        <f>MID(Main!AQ183,8,1)</f>
        <v/>
      </c>
      <c r="J540" s="19" t="str">
        <f>MID(Main!AQ183,9,1)</f>
        <v/>
      </c>
      <c r="K540" s="19" t="str">
        <f>MID(Main!AQ183,10,1)</f>
        <v/>
      </c>
      <c r="L540" s="19" t="str">
        <f>MID(Main!AQ183,11,1)</f>
        <v/>
      </c>
      <c r="M540" s="19" t="str">
        <f>MID(Main!AQ183,12,1)</f>
        <v/>
      </c>
      <c r="N540" s="19" t="str">
        <f>MID(Main!AQ183,13,1)</f>
        <v/>
      </c>
      <c r="O540" s="19" t="str">
        <f>MID(Main!AQ183,14,1)</f>
        <v/>
      </c>
      <c r="P540" s="19" t="str">
        <f>MID(Main!AQ183,15,1)</f>
        <v/>
      </c>
      <c r="Q540" s="19" t="str">
        <f>MID(Main!AQ183,16,1)</f>
        <v/>
      </c>
      <c r="R540" s="19" t="str">
        <f>MID(Main!AQ183,17,1)</f>
        <v/>
      </c>
      <c r="S540" s="19" t="str">
        <f>MID(Main!AQ183,18,1)</f>
        <v/>
      </c>
      <c r="T540" s="19" t="str">
        <f>MID(Main!AQ183,19,1)</f>
        <v/>
      </c>
      <c r="U540" s="19" t="str">
        <f>MID(Main!AQ183,20,1)</f>
        <v/>
      </c>
      <c r="V540" s="19" t="str">
        <f>MID(Main!AQ183,21,1)</f>
        <v/>
      </c>
      <c r="W540" s="19" t="str">
        <f>MID(Main!AQ183,22,1)</f>
        <v/>
      </c>
      <c r="X540" s="19" t="str">
        <f>MID(Main!AQ183,23,1)</f>
        <v/>
      </c>
      <c r="Y540" s="19" t="str">
        <f>MID(Main!AQ183,24,1)</f>
        <v/>
      </c>
      <c r="Z540" s="19" t="str">
        <f>MID(Main!AQ183,25,1)</f>
        <v/>
      </c>
      <c r="AA540" s="19" t="str">
        <f>MID(Main!AQ183,26,1)</f>
        <v/>
      </c>
      <c r="AB540" s="19" t="str">
        <f>MID(Main!AQ183,27,1)</f>
        <v/>
      </c>
      <c r="AC540" s="19" t="str">
        <f>MID(Main!AQ183,28,1)</f>
        <v/>
      </c>
      <c r="AD540" s="19" t="str">
        <f>MID(Main!AQ183,29,1)</f>
        <v/>
      </c>
      <c r="AE540" s="19" t="str">
        <f>MID(Main!AQ183,30,1)</f>
        <v/>
      </c>
      <c r="AF540" s="19" t="str">
        <f>MID(Main!AQ183,31,1)</f>
        <v/>
      </c>
      <c r="AG540" s="19" t="str">
        <f>MID(Main!AQ183,32,1)</f>
        <v/>
      </c>
      <c r="AH540" s="19" t="str">
        <f>MID(Main!AQ183,33,1)</f>
        <v/>
      </c>
      <c r="AI540" s="19" t="str">
        <f>MID(Main!AQ183,34,1)</f>
        <v/>
      </c>
      <c r="AJ540" s="19" t="str">
        <f>MID(Main!AQ183,35,1)</f>
        <v/>
      </c>
      <c r="AK540" s="19" t="str">
        <f>MID(Main!AQ183,36,1)</f>
        <v/>
      </c>
      <c r="AL540" s="19" t="str">
        <f>MID(Main!AQ183,37,1)</f>
        <v/>
      </c>
      <c r="AM540" s="19" t="str">
        <f>MID(Main!AQ183,38,1)</f>
        <v/>
      </c>
      <c r="AN540" s="19" t="str">
        <f>MID(Main!AQ183,39,1)</f>
        <v/>
      </c>
      <c r="AO540" s="19" t="str">
        <f>MID(Main!AQ183,40,1)</f>
        <v/>
      </c>
      <c r="AP540" s="19" t="str">
        <f>MID(Main!AQ183,41,1)</f>
        <v/>
      </c>
      <c r="AQ540" s="19" t="str">
        <f>MID(Main!AQ183,42,1)</f>
        <v/>
      </c>
      <c r="AR540" s="195"/>
      <c r="AS540" s="195"/>
      <c r="AT540" s="195"/>
      <c r="AU540" s="195"/>
      <c r="AV540" s="195"/>
      <c r="AW540" s="195"/>
      <c r="AX540" s="195"/>
      <c r="AY540" s="195"/>
      <c r="AZ540" s="195"/>
      <c r="BA540" s="195"/>
      <c r="BB540" s="195"/>
      <c r="BC540" s="195"/>
      <c r="BD540" s="195"/>
      <c r="BE540" s="195"/>
      <c r="BF540" s="195"/>
      <c r="BG540" s="195"/>
      <c r="BH540" s="195"/>
      <c r="BI540" s="198"/>
    </row>
    <row r="541" spans="1:61" s="1" customFormat="1" ht="15" hidden="1" customHeight="1">
      <c r="A541" s="202"/>
      <c r="B541" s="20" t="str">
        <f>MID(Main!AR183,1,1)</f>
        <v>0</v>
      </c>
      <c r="C541" s="20" t="str">
        <f>MID(Main!AR183,2,1)</f>
        <v xml:space="preserve"> </v>
      </c>
      <c r="D541" s="20" t="str">
        <f>MID(Main!AR183,3,1)</f>
        <v/>
      </c>
      <c r="E541" s="20" t="str">
        <f>MID(Main!AR183,4,1)</f>
        <v/>
      </c>
      <c r="F541" s="20" t="str">
        <f>MID(Main!AR183,5,1)</f>
        <v/>
      </c>
      <c r="G541" s="20" t="str">
        <f>MID(Main!AR183,6,1)</f>
        <v/>
      </c>
      <c r="H541" s="20" t="str">
        <f>MID(Main!AR183,7,1)</f>
        <v/>
      </c>
      <c r="I541" s="20" t="str">
        <f>MID(Main!AR183,8,1)</f>
        <v/>
      </c>
      <c r="J541" s="20" t="str">
        <f>MID(Main!AR183,9,1)</f>
        <v/>
      </c>
      <c r="K541" s="20" t="str">
        <f>MID(Main!AR183,10,1)</f>
        <v/>
      </c>
      <c r="L541" s="20" t="str">
        <f>MID(Main!AR183,11,1)</f>
        <v/>
      </c>
      <c r="M541" s="20" t="str">
        <f>MID(Main!AR183,12,1)</f>
        <v/>
      </c>
      <c r="N541" s="20" t="str">
        <f>MID(Main!AR183,13,1)</f>
        <v/>
      </c>
      <c r="O541" s="20" t="str">
        <f>MID(Main!AR183,14,1)</f>
        <v/>
      </c>
      <c r="P541" s="20" t="str">
        <f>MID(Main!AR183,15,1)</f>
        <v/>
      </c>
      <c r="Q541" s="20" t="str">
        <f>MID(Main!AR183,16,1)</f>
        <v/>
      </c>
      <c r="R541" s="20" t="str">
        <f>MID(Main!AR183,17,1)</f>
        <v/>
      </c>
      <c r="S541" s="20" t="str">
        <f>MID(Main!AR183,18,1)</f>
        <v/>
      </c>
      <c r="T541" s="20" t="str">
        <f>MID(Main!AR183,19,1)</f>
        <v/>
      </c>
      <c r="U541" s="20" t="str">
        <f>MID(Main!AR183,20,1)</f>
        <v/>
      </c>
      <c r="V541" s="20" t="str">
        <f>MID(Main!AR183,21,1)</f>
        <v/>
      </c>
      <c r="W541" s="20" t="str">
        <f>MID(Main!AR183,22,1)</f>
        <v/>
      </c>
      <c r="X541" s="20" t="str">
        <f>MID(Main!AR183,23,1)</f>
        <v/>
      </c>
      <c r="Y541" s="20" t="str">
        <f>MID(Main!AR183,24,1)</f>
        <v/>
      </c>
      <c r="Z541" s="20" t="str">
        <f>MID(Main!AR183,25,1)</f>
        <v/>
      </c>
      <c r="AA541" s="20" t="str">
        <f>MID(Main!AR183,26,1)</f>
        <v/>
      </c>
      <c r="AB541" s="20" t="str">
        <f>MID(Main!AR183,27,1)</f>
        <v/>
      </c>
      <c r="AC541" s="20" t="str">
        <f>MID(Main!AR183,28,1)</f>
        <v/>
      </c>
      <c r="AD541" s="20" t="str">
        <f>MID(Main!AR183,29,1)</f>
        <v/>
      </c>
      <c r="AE541" s="20" t="str">
        <f>MID(Main!AR183,30,1)</f>
        <v/>
      </c>
      <c r="AF541" s="20" t="str">
        <f>MID(Main!AR183,31,1)</f>
        <v/>
      </c>
      <c r="AG541" s="20" t="str">
        <f>MID(Main!AR183,32,1)</f>
        <v/>
      </c>
      <c r="AH541" s="20" t="str">
        <f>MID(Main!AR183,33,1)</f>
        <v/>
      </c>
      <c r="AI541" s="20" t="str">
        <f>MID(Main!AR183,34,1)</f>
        <v/>
      </c>
      <c r="AJ541" s="20" t="str">
        <f>MID(Main!AR183,35,1)</f>
        <v/>
      </c>
      <c r="AK541" s="20" t="str">
        <f>MID(Main!AR183,36,1)</f>
        <v/>
      </c>
      <c r="AL541" s="20" t="str">
        <f>MID(Main!AR183,37,1)</f>
        <v/>
      </c>
      <c r="AM541" s="20" t="str">
        <f>MID(Main!AR183,38,1)</f>
        <v/>
      </c>
      <c r="AN541" s="20" t="str">
        <f>MID(Main!AR183,39,1)</f>
        <v/>
      </c>
      <c r="AO541" s="20" t="str">
        <f>MID(Main!AR183,40,1)</f>
        <v/>
      </c>
      <c r="AP541" s="20" t="str">
        <f>MID(Main!AR183,41,1)</f>
        <v/>
      </c>
      <c r="AQ541" s="20" t="str">
        <f>MID(Main!AR183,42,1)</f>
        <v/>
      </c>
      <c r="AR541" s="196"/>
      <c r="AS541" s="196"/>
      <c r="AT541" s="196"/>
      <c r="AU541" s="196"/>
      <c r="AV541" s="196"/>
      <c r="AW541" s="196"/>
      <c r="AX541" s="196"/>
      <c r="AY541" s="196"/>
      <c r="AZ541" s="196"/>
      <c r="BA541" s="196"/>
      <c r="BB541" s="196"/>
      <c r="BC541" s="196"/>
      <c r="BD541" s="196"/>
      <c r="BE541" s="196"/>
      <c r="BF541" s="196"/>
      <c r="BG541" s="196"/>
      <c r="BH541" s="196"/>
      <c r="BI541" s="199"/>
    </row>
    <row r="542" spans="1:61" s="1" customFormat="1" ht="15" hidden="1" customHeight="1">
      <c r="A542" s="200" t="str">
        <f>IF(AR542="","",SUBTOTAL(103,$AR$8:AR542))</f>
        <v/>
      </c>
      <c r="B542" s="18" t="str">
        <f>MID(Main!AP184,1,1)</f>
        <v xml:space="preserve"> </v>
      </c>
      <c r="C542" s="18" t="str">
        <f>MID(Main!AP184,2,1)</f>
        <v/>
      </c>
      <c r="D542" s="18" t="str">
        <f>MID(Main!AP184,3,1)</f>
        <v/>
      </c>
      <c r="E542" s="18" t="str">
        <f>MID(Main!AP184,4,1)</f>
        <v/>
      </c>
      <c r="F542" s="18" t="str">
        <f>MID(Main!AP184,5,1)</f>
        <v/>
      </c>
      <c r="G542" s="18" t="str">
        <f>MID(Main!AP184,6,1)</f>
        <v/>
      </c>
      <c r="H542" s="18" t="str">
        <f>MID(Main!AP184,7,1)</f>
        <v/>
      </c>
      <c r="I542" s="18" t="str">
        <f>MID(Main!AP184,8,1)</f>
        <v/>
      </c>
      <c r="J542" s="18" t="str">
        <f>MID(Main!AP184,9,1)</f>
        <v/>
      </c>
      <c r="K542" s="18" t="str">
        <f>MID(Main!AP184,10,1)</f>
        <v/>
      </c>
      <c r="L542" s="18" t="str">
        <f>MID(Main!AP184,11,1)</f>
        <v/>
      </c>
      <c r="M542" s="18" t="str">
        <f>MID(Main!AP184,12,1)</f>
        <v/>
      </c>
      <c r="N542" s="18" t="str">
        <f>MID(Main!AP184,13,1)</f>
        <v/>
      </c>
      <c r="O542" s="18" t="str">
        <f>MID(Main!AP184,14,1)</f>
        <v/>
      </c>
      <c r="P542" s="18" t="str">
        <f>MID(Main!AP184,15,1)</f>
        <v/>
      </c>
      <c r="Q542" s="18" t="str">
        <f>MID(Main!AP184,16,1)</f>
        <v/>
      </c>
      <c r="R542" s="18" t="str">
        <f>MID(Main!AP184,17,1)</f>
        <v/>
      </c>
      <c r="S542" s="18" t="str">
        <f>MID(Main!AP184,18,1)</f>
        <v/>
      </c>
      <c r="T542" s="18" t="str">
        <f>MID(Main!AP184,19,1)</f>
        <v/>
      </c>
      <c r="U542" s="18" t="str">
        <f>MID(Main!AP184,20,1)</f>
        <v/>
      </c>
      <c r="V542" s="18" t="str">
        <f>MID(Main!AP184,21,1)</f>
        <v/>
      </c>
      <c r="W542" s="18" t="str">
        <f>MID(Main!AP184,22,1)</f>
        <v/>
      </c>
      <c r="X542" s="18" t="str">
        <f>MID(Main!AP184,23,1)</f>
        <v/>
      </c>
      <c r="Y542" s="18" t="str">
        <f>MID(Main!AP184,24,1)</f>
        <v/>
      </c>
      <c r="Z542" s="18" t="str">
        <f>MID(Main!AP184,25,1)</f>
        <v/>
      </c>
      <c r="AA542" s="18" t="str">
        <f>MID(Main!AP184,26,1)</f>
        <v/>
      </c>
      <c r="AB542" s="18" t="str">
        <f>MID(Main!AP184,27,1)</f>
        <v/>
      </c>
      <c r="AC542" s="18" t="str">
        <f>MID(Main!AP184,28,1)</f>
        <v/>
      </c>
      <c r="AD542" s="18" t="str">
        <f>MID(Main!AP184,29,1)</f>
        <v/>
      </c>
      <c r="AE542" s="18" t="str">
        <f>MID(Main!AP184,30,1)</f>
        <v/>
      </c>
      <c r="AF542" s="18" t="str">
        <f>MID(Main!AP184,31,1)</f>
        <v/>
      </c>
      <c r="AG542" s="18" t="str">
        <f>MID(Main!AP184,32,1)</f>
        <v/>
      </c>
      <c r="AH542" s="18" t="str">
        <f>MID(Main!AP184,33,1)</f>
        <v/>
      </c>
      <c r="AI542" s="18" t="str">
        <f>MID(Main!AP184,34,1)</f>
        <v/>
      </c>
      <c r="AJ542" s="18" t="str">
        <f>MID(Main!AP184,35,1)</f>
        <v/>
      </c>
      <c r="AK542" s="18" t="str">
        <f>MID(Main!AP184,36,1)</f>
        <v/>
      </c>
      <c r="AL542" s="18" t="str">
        <f>MID(Main!AP184,37,1)</f>
        <v/>
      </c>
      <c r="AM542" s="18" t="str">
        <f>MID(Main!AP184,38,1)</f>
        <v/>
      </c>
      <c r="AN542" s="18" t="str">
        <f>MID(Main!AP184,39,1)</f>
        <v/>
      </c>
      <c r="AO542" s="18" t="str">
        <f>MID(Main!AP184,40,1)</f>
        <v/>
      </c>
      <c r="AP542" s="18" t="str">
        <f>MID(Main!AP184,41,1)</f>
        <v/>
      </c>
      <c r="AQ542" s="18" t="str">
        <f>MID(Main!AP184,42,1)</f>
        <v/>
      </c>
      <c r="AR542" s="194" t="str">
        <f>IF(Main!W184="","",Main!W184)</f>
        <v/>
      </c>
      <c r="AS542" s="194" t="str">
        <f>IF(Main!X184="","",Main!X184)</f>
        <v/>
      </c>
      <c r="AT542" s="194" t="str">
        <f>IF(Main!Y184="","",Main!Y184)</f>
        <v/>
      </c>
      <c r="AU542" s="194" t="str">
        <f>IF(Main!Z184="","",Main!Z184)</f>
        <v/>
      </c>
      <c r="AV542" s="194" t="str">
        <f>IF(Main!AA184="","",Main!AA184)</f>
        <v/>
      </c>
      <c r="AW542" s="194" t="str">
        <f>IF(Main!AB184="","",Main!AB184)</f>
        <v/>
      </c>
      <c r="AX542" s="194" t="str">
        <f>IF(Main!AC184="","",Main!AC184)</f>
        <v/>
      </c>
      <c r="AY542" s="194" t="str">
        <f>IF(Main!AD184="","",Main!AD184)</f>
        <v/>
      </c>
      <c r="AZ542" s="194" t="str">
        <f>IF(Main!AE184="","",Main!AE184)</f>
        <v/>
      </c>
      <c r="BA542" s="194" t="str">
        <f>IF(Main!AF184="","",Main!AF184)</f>
        <v/>
      </c>
      <c r="BB542" s="194" t="str">
        <f>IF(Main!AG184="","",Main!AG184)</f>
        <v/>
      </c>
      <c r="BC542" s="194" t="str">
        <f>IF(Main!AH184="","",Main!AH184)</f>
        <v/>
      </c>
      <c r="BD542" s="194" t="str">
        <f>IF(Main!AI184="","",Main!AI184)</f>
        <v/>
      </c>
      <c r="BE542" s="194" t="str">
        <f>IF(Main!AJ184="","",Main!AJ184)</f>
        <v/>
      </c>
      <c r="BF542" s="194" t="str">
        <f>IF(Main!AK184="","",Main!AK184)</f>
        <v/>
      </c>
      <c r="BG542" s="194" t="str">
        <f>IF(Main!AL184="","",Main!AL184)</f>
        <v/>
      </c>
      <c r="BH542" s="194" t="str">
        <f>IF(Main!AM184="","",Main!AM184)</f>
        <v/>
      </c>
      <c r="BI542" s="197" t="str">
        <f>IF(Main!AN184="","",Main!AN184)</f>
        <v/>
      </c>
    </row>
    <row r="543" spans="1:61" s="1" customFormat="1" ht="15" hidden="1" customHeight="1">
      <c r="A543" s="201"/>
      <c r="B543" s="19" t="str">
        <f>MID(Main!AQ184,1,1)</f>
        <v>0</v>
      </c>
      <c r="C543" s="19" t="str">
        <f>MID(Main!AQ184,2,1)</f>
        <v xml:space="preserve"> </v>
      </c>
      <c r="D543" s="19" t="str">
        <f>MID(Main!AQ184,3,1)</f>
        <v/>
      </c>
      <c r="E543" s="19" t="str">
        <f>MID(Main!AQ184,4,1)</f>
        <v/>
      </c>
      <c r="F543" s="19" t="str">
        <f>MID(Main!AQ184,5,1)</f>
        <v/>
      </c>
      <c r="G543" s="19" t="str">
        <f>MID(Main!AQ184,6,1)</f>
        <v/>
      </c>
      <c r="H543" s="19" t="str">
        <f>MID(Main!AQ184,7,1)</f>
        <v/>
      </c>
      <c r="I543" s="19" t="str">
        <f>MID(Main!AQ184,8,1)</f>
        <v/>
      </c>
      <c r="J543" s="19" t="str">
        <f>MID(Main!AQ184,9,1)</f>
        <v/>
      </c>
      <c r="K543" s="19" t="str">
        <f>MID(Main!AQ184,10,1)</f>
        <v/>
      </c>
      <c r="L543" s="19" t="str">
        <f>MID(Main!AQ184,11,1)</f>
        <v/>
      </c>
      <c r="M543" s="19" t="str">
        <f>MID(Main!AQ184,12,1)</f>
        <v/>
      </c>
      <c r="N543" s="19" t="str">
        <f>MID(Main!AQ184,13,1)</f>
        <v/>
      </c>
      <c r="O543" s="19" t="str">
        <f>MID(Main!AQ184,14,1)</f>
        <v/>
      </c>
      <c r="P543" s="19" t="str">
        <f>MID(Main!AQ184,15,1)</f>
        <v/>
      </c>
      <c r="Q543" s="19" t="str">
        <f>MID(Main!AQ184,16,1)</f>
        <v/>
      </c>
      <c r="R543" s="19" t="str">
        <f>MID(Main!AQ184,17,1)</f>
        <v/>
      </c>
      <c r="S543" s="19" t="str">
        <f>MID(Main!AQ184,18,1)</f>
        <v/>
      </c>
      <c r="T543" s="19" t="str">
        <f>MID(Main!AQ184,19,1)</f>
        <v/>
      </c>
      <c r="U543" s="19" t="str">
        <f>MID(Main!AQ184,20,1)</f>
        <v/>
      </c>
      <c r="V543" s="19" t="str">
        <f>MID(Main!AQ184,21,1)</f>
        <v/>
      </c>
      <c r="W543" s="19" t="str">
        <f>MID(Main!AQ184,22,1)</f>
        <v/>
      </c>
      <c r="X543" s="19" t="str">
        <f>MID(Main!AQ184,23,1)</f>
        <v/>
      </c>
      <c r="Y543" s="19" t="str">
        <f>MID(Main!AQ184,24,1)</f>
        <v/>
      </c>
      <c r="Z543" s="19" t="str">
        <f>MID(Main!AQ184,25,1)</f>
        <v/>
      </c>
      <c r="AA543" s="19" t="str">
        <f>MID(Main!AQ184,26,1)</f>
        <v/>
      </c>
      <c r="AB543" s="19" t="str">
        <f>MID(Main!AQ184,27,1)</f>
        <v/>
      </c>
      <c r="AC543" s="19" t="str">
        <f>MID(Main!AQ184,28,1)</f>
        <v/>
      </c>
      <c r="AD543" s="19" t="str">
        <f>MID(Main!AQ184,29,1)</f>
        <v/>
      </c>
      <c r="AE543" s="19" t="str">
        <f>MID(Main!AQ184,30,1)</f>
        <v/>
      </c>
      <c r="AF543" s="19" t="str">
        <f>MID(Main!AQ184,31,1)</f>
        <v/>
      </c>
      <c r="AG543" s="19" t="str">
        <f>MID(Main!AQ184,32,1)</f>
        <v/>
      </c>
      <c r="AH543" s="19" t="str">
        <f>MID(Main!AQ184,33,1)</f>
        <v/>
      </c>
      <c r="AI543" s="19" t="str">
        <f>MID(Main!AQ184,34,1)</f>
        <v/>
      </c>
      <c r="AJ543" s="19" t="str">
        <f>MID(Main!AQ184,35,1)</f>
        <v/>
      </c>
      <c r="AK543" s="19" t="str">
        <f>MID(Main!AQ184,36,1)</f>
        <v/>
      </c>
      <c r="AL543" s="19" t="str">
        <f>MID(Main!AQ184,37,1)</f>
        <v/>
      </c>
      <c r="AM543" s="19" t="str">
        <f>MID(Main!AQ184,38,1)</f>
        <v/>
      </c>
      <c r="AN543" s="19" t="str">
        <f>MID(Main!AQ184,39,1)</f>
        <v/>
      </c>
      <c r="AO543" s="19" t="str">
        <f>MID(Main!AQ184,40,1)</f>
        <v/>
      </c>
      <c r="AP543" s="19" t="str">
        <f>MID(Main!AQ184,41,1)</f>
        <v/>
      </c>
      <c r="AQ543" s="19" t="str">
        <f>MID(Main!AQ184,42,1)</f>
        <v/>
      </c>
      <c r="AR543" s="195"/>
      <c r="AS543" s="195"/>
      <c r="AT543" s="195"/>
      <c r="AU543" s="195"/>
      <c r="AV543" s="195"/>
      <c r="AW543" s="195"/>
      <c r="AX543" s="195"/>
      <c r="AY543" s="195"/>
      <c r="AZ543" s="195"/>
      <c r="BA543" s="195"/>
      <c r="BB543" s="195"/>
      <c r="BC543" s="195"/>
      <c r="BD543" s="195"/>
      <c r="BE543" s="195"/>
      <c r="BF543" s="195"/>
      <c r="BG543" s="195"/>
      <c r="BH543" s="195"/>
      <c r="BI543" s="198"/>
    </row>
    <row r="544" spans="1:61" s="1" customFormat="1" ht="15" hidden="1" customHeight="1">
      <c r="A544" s="202"/>
      <c r="B544" s="20" t="str">
        <f>MID(Main!AR184,1,1)</f>
        <v>0</v>
      </c>
      <c r="C544" s="20" t="str">
        <f>MID(Main!AR184,2,1)</f>
        <v xml:space="preserve"> </v>
      </c>
      <c r="D544" s="20" t="str">
        <f>MID(Main!AR184,3,1)</f>
        <v/>
      </c>
      <c r="E544" s="20" t="str">
        <f>MID(Main!AR184,4,1)</f>
        <v/>
      </c>
      <c r="F544" s="20" t="str">
        <f>MID(Main!AR184,5,1)</f>
        <v/>
      </c>
      <c r="G544" s="20" t="str">
        <f>MID(Main!AR184,6,1)</f>
        <v/>
      </c>
      <c r="H544" s="20" t="str">
        <f>MID(Main!AR184,7,1)</f>
        <v/>
      </c>
      <c r="I544" s="20" t="str">
        <f>MID(Main!AR184,8,1)</f>
        <v/>
      </c>
      <c r="J544" s="20" t="str">
        <f>MID(Main!AR184,9,1)</f>
        <v/>
      </c>
      <c r="K544" s="20" t="str">
        <f>MID(Main!AR184,10,1)</f>
        <v/>
      </c>
      <c r="L544" s="20" t="str">
        <f>MID(Main!AR184,11,1)</f>
        <v/>
      </c>
      <c r="M544" s="20" t="str">
        <f>MID(Main!AR184,12,1)</f>
        <v/>
      </c>
      <c r="N544" s="20" t="str">
        <f>MID(Main!AR184,13,1)</f>
        <v/>
      </c>
      <c r="O544" s="20" t="str">
        <f>MID(Main!AR184,14,1)</f>
        <v/>
      </c>
      <c r="P544" s="20" t="str">
        <f>MID(Main!AR184,15,1)</f>
        <v/>
      </c>
      <c r="Q544" s="20" t="str">
        <f>MID(Main!AR184,16,1)</f>
        <v/>
      </c>
      <c r="R544" s="20" t="str">
        <f>MID(Main!AR184,17,1)</f>
        <v/>
      </c>
      <c r="S544" s="20" t="str">
        <f>MID(Main!AR184,18,1)</f>
        <v/>
      </c>
      <c r="T544" s="20" t="str">
        <f>MID(Main!AR184,19,1)</f>
        <v/>
      </c>
      <c r="U544" s="20" t="str">
        <f>MID(Main!AR184,20,1)</f>
        <v/>
      </c>
      <c r="V544" s="20" t="str">
        <f>MID(Main!AR184,21,1)</f>
        <v/>
      </c>
      <c r="W544" s="20" t="str">
        <f>MID(Main!AR184,22,1)</f>
        <v/>
      </c>
      <c r="X544" s="20" t="str">
        <f>MID(Main!AR184,23,1)</f>
        <v/>
      </c>
      <c r="Y544" s="20" t="str">
        <f>MID(Main!AR184,24,1)</f>
        <v/>
      </c>
      <c r="Z544" s="20" t="str">
        <f>MID(Main!AR184,25,1)</f>
        <v/>
      </c>
      <c r="AA544" s="20" t="str">
        <f>MID(Main!AR184,26,1)</f>
        <v/>
      </c>
      <c r="AB544" s="20" t="str">
        <f>MID(Main!AR184,27,1)</f>
        <v/>
      </c>
      <c r="AC544" s="20" t="str">
        <f>MID(Main!AR184,28,1)</f>
        <v/>
      </c>
      <c r="AD544" s="20" t="str">
        <f>MID(Main!AR184,29,1)</f>
        <v/>
      </c>
      <c r="AE544" s="20" t="str">
        <f>MID(Main!AR184,30,1)</f>
        <v/>
      </c>
      <c r="AF544" s="20" t="str">
        <f>MID(Main!AR184,31,1)</f>
        <v/>
      </c>
      <c r="AG544" s="20" t="str">
        <f>MID(Main!AR184,32,1)</f>
        <v/>
      </c>
      <c r="AH544" s="20" t="str">
        <f>MID(Main!AR184,33,1)</f>
        <v/>
      </c>
      <c r="AI544" s="20" t="str">
        <f>MID(Main!AR184,34,1)</f>
        <v/>
      </c>
      <c r="AJ544" s="20" t="str">
        <f>MID(Main!AR184,35,1)</f>
        <v/>
      </c>
      <c r="AK544" s="20" t="str">
        <f>MID(Main!AR184,36,1)</f>
        <v/>
      </c>
      <c r="AL544" s="20" t="str">
        <f>MID(Main!AR184,37,1)</f>
        <v/>
      </c>
      <c r="AM544" s="20" t="str">
        <f>MID(Main!AR184,38,1)</f>
        <v/>
      </c>
      <c r="AN544" s="20" t="str">
        <f>MID(Main!AR184,39,1)</f>
        <v/>
      </c>
      <c r="AO544" s="20" t="str">
        <f>MID(Main!AR184,40,1)</f>
        <v/>
      </c>
      <c r="AP544" s="20" t="str">
        <f>MID(Main!AR184,41,1)</f>
        <v/>
      </c>
      <c r="AQ544" s="20" t="str">
        <f>MID(Main!AR184,42,1)</f>
        <v/>
      </c>
      <c r="AR544" s="196"/>
      <c r="AS544" s="196"/>
      <c r="AT544" s="196"/>
      <c r="AU544" s="196"/>
      <c r="AV544" s="196"/>
      <c r="AW544" s="196"/>
      <c r="AX544" s="196"/>
      <c r="AY544" s="196"/>
      <c r="AZ544" s="196"/>
      <c r="BA544" s="196"/>
      <c r="BB544" s="196"/>
      <c r="BC544" s="196"/>
      <c r="BD544" s="196"/>
      <c r="BE544" s="196"/>
      <c r="BF544" s="196"/>
      <c r="BG544" s="196"/>
      <c r="BH544" s="196"/>
      <c r="BI544" s="199"/>
    </row>
    <row r="545" spans="1:61" s="1" customFormat="1" ht="15" hidden="1" customHeight="1">
      <c r="A545" s="200" t="str">
        <f>IF(AR545="","",SUBTOTAL(103,$AR$8:AR545))</f>
        <v/>
      </c>
      <c r="B545" s="18" t="str">
        <f>MID(Main!AP185,1,1)</f>
        <v xml:space="preserve"> </v>
      </c>
      <c r="C545" s="18" t="str">
        <f>MID(Main!AP185,2,1)</f>
        <v/>
      </c>
      <c r="D545" s="18" t="str">
        <f>MID(Main!AP185,3,1)</f>
        <v/>
      </c>
      <c r="E545" s="18" t="str">
        <f>MID(Main!AP185,4,1)</f>
        <v/>
      </c>
      <c r="F545" s="18" t="str">
        <f>MID(Main!AP185,5,1)</f>
        <v/>
      </c>
      <c r="G545" s="18" t="str">
        <f>MID(Main!AP185,6,1)</f>
        <v/>
      </c>
      <c r="H545" s="18" t="str">
        <f>MID(Main!AP185,7,1)</f>
        <v/>
      </c>
      <c r="I545" s="18" t="str">
        <f>MID(Main!AP185,8,1)</f>
        <v/>
      </c>
      <c r="J545" s="18" t="str">
        <f>MID(Main!AP185,9,1)</f>
        <v/>
      </c>
      <c r="K545" s="18" t="str">
        <f>MID(Main!AP185,10,1)</f>
        <v/>
      </c>
      <c r="L545" s="18" t="str">
        <f>MID(Main!AP185,11,1)</f>
        <v/>
      </c>
      <c r="M545" s="18" t="str">
        <f>MID(Main!AP185,12,1)</f>
        <v/>
      </c>
      <c r="N545" s="18" t="str">
        <f>MID(Main!AP185,13,1)</f>
        <v/>
      </c>
      <c r="O545" s="18" t="str">
        <f>MID(Main!AP185,14,1)</f>
        <v/>
      </c>
      <c r="P545" s="18" t="str">
        <f>MID(Main!AP185,15,1)</f>
        <v/>
      </c>
      <c r="Q545" s="18" t="str">
        <f>MID(Main!AP185,16,1)</f>
        <v/>
      </c>
      <c r="R545" s="18" t="str">
        <f>MID(Main!AP185,17,1)</f>
        <v/>
      </c>
      <c r="S545" s="18" t="str">
        <f>MID(Main!AP185,18,1)</f>
        <v/>
      </c>
      <c r="T545" s="18" t="str">
        <f>MID(Main!AP185,19,1)</f>
        <v/>
      </c>
      <c r="U545" s="18" t="str">
        <f>MID(Main!AP185,20,1)</f>
        <v/>
      </c>
      <c r="V545" s="18" t="str">
        <f>MID(Main!AP185,21,1)</f>
        <v/>
      </c>
      <c r="W545" s="18" t="str">
        <f>MID(Main!AP185,22,1)</f>
        <v/>
      </c>
      <c r="X545" s="18" t="str">
        <f>MID(Main!AP185,23,1)</f>
        <v/>
      </c>
      <c r="Y545" s="18" t="str">
        <f>MID(Main!AP185,24,1)</f>
        <v/>
      </c>
      <c r="Z545" s="18" t="str">
        <f>MID(Main!AP185,25,1)</f>
        <v/>
      </c>
      <c r="AA545" s="18" t="str">
        <f>MID(Main!AP185,26,1)</f>
        <v/>
      </c>
      <c r="AB545" s="18" t="str">
        <f>MID(Main!AP185,27,1)</f>
        <v/>
      </c>
      <c r="AC545" s="18" t="str">
        <f>MID(Main!AP185,28,1)</f>
        <v/>
      </c>
      <c r="AD545" s="18" t="str">
        <f>MID(Main!AP185,29,1)</f>
        <v/>
      </c>
      <c r="AE545" s="18" t="str">
        <f>MID(Main!AP185,30,1)</f>
        <v/>
      </c>
      <c r="AF545" s="18" t="str">
        <f>MID(Main!AP185,31,1)</f>
        <v/>
      </c>
      <c r="AG545" s="18" t="str">
        <f>MID(Main!AP185,32,1)</f>
        <v/>
      </c>
      <c r="AH545" s="18" t="str">
        <f>MID(Main!AP185,33,1)</f>
        <v/>
      </c>
      <c r="AI545" s="18" t="str">
        <f>MID(Main!AP185,34,1)</f>
        <v/>
      </c>
      <c r="AJ545" s="18" t="str">
        <f>MID(Main!AP185,35,1)</f>
        <v/>
      </c>
      <c r="AK545" s="18" t="str">
        <f>MID(Main!AP185,36,1)</f>
        <v/>
      </c>
      <c r="AL545" s="18" t="str">
        <f>MID(Main!AP185,37,1)</f>
        <v/>
      </c>
      <c r="AM545" s="18" t="str">
        <f>MID(Main!AP185,38,1)</f>
        <v/>
      </c>
      <c r="AN545" s="18" t="str">
        <f>MID(Main!AP185,39,1)</f>
        <v/>
      </c>
      <c r="AO545" s="18" t="str">
        <f>MID(Main!AP185,40,1)</f>
        <v/>
      </c>
      <c r="AP545" s="18" t="str">
        <f>MID(Main!AP185,41,1)</f>
        <v/>
      </c>
      <c r="AQ545" s="18" t="str">
        <f>MID(Main!AP185,42,1)</f>
        <v/>
      </c>
      <c r="AR545" s="194" t="str">
        <f>IF(Main!W185="","",Main!W185)</f>
        <v/>
      </c>
      <c r="AS545" s="194" t="str">
        <f>IF(Main!X185="","",Main!X185)</f>
        <v/>
      </c>
      <c r="AT545" s="194" t="str">
        <f>IF(Main!Y185="","",Main!Y185)</f>
        <v/>
      </c>
      <c r="AU545" s="194" t="str">
        <f>IF(Main!Z185="","",Main!Z185)</f>
        <v/>
      </c>
      <c r="AV545" s="194" t="str">
        <f>IF(Main!AA185="","",Main!AA185)</f>
        <v/>
      </c>
      <c r="AW545" s="194" t="str">
        <f>IF(Main!AB185="","",Main!AB185)</f>
        <v/>
      </c>
      <c r="AX545" s="194" t="str">
        <f>IF(Main!AC185="","",Main!AC185)</f>
        <v/>
      </c>
      <c r="AY545" s="194" t="str">
        <f>IF(Main!AD185="","",Main!AD185)</f>
        <v/>
      </c>
      <c r="AZ545" s="194" t="str">
        <f>IF(Main!AE185="","",Main!AE185)</f>
        <v/>
      </c>
      <c r="BA545" s="194" t="str">
        <f>IF(Main!AF185="","",Main!AF185)</f>
        <v/>
      </c>
      <c r="BB545" s="194" t="str">
        <f>IF(Main!AG185="","",Main!AG185)</f>
        <v/>
      </c>
      <c r="BC545" s="194" t="str">
        <f>IF(Main!AH185="","",Main!AH185)</f>
        <v/>
      </c>
      <c r="BD545" s="194" t="str">
        <f>IF(Main!AI185="","",Main!AI185)</f>
        <v/>
      </c>
      <c r="BE545" s="194" t="str">
        <f>IF(Main!AJ185="","",Main!AJ185)</f>
        <v/>
      </c>
      <c r="BF545" s="194" t="str">
        <f>IF(Main!AK185="","",Main!AK185)</f>
        <v/>
      </c>
      <c r="BG545" s="194" t="str">
        <f>IF(Main!AL185="","",Main!AL185)</f>
        <v/>
      </c>
      <c r="BH545" s="194" t="str">
        <f>IF(Main!AM185="","",Main!AM185)</f>
        <v/>
      </c>
      <c r="BI545" s="197" t="str">
        <f>IF(Main!AN185="","",Main!AN185)</f>
        <v/>
      </c>
    </row>
    <row r="546" spans="1:61" s="1" customFormat="1" ht="15" hidden="1" customHeight="1">
      <c r="A546" s="201"/>
      <c r="B546" s="19" t="str">
        <f>MID(Main!AQ185,1,1)</f>
        <v>0</v>
      </c>
      <c r="C546" s="19" t="str">
        <f>MID(Main!AQ185,2,1)</f>
        <v xml:space="preserve"> </v>
      </c>
      <c r="D546" s="19" t="str">
        <f>MID(Main!AQ185,3,1)</f>
        <v/>
      </c>
      <c r="E546" s="19" t="str">
        <f>MID(Main!AQ185,4,1)</f>
        <v/>
      </c>
      <c r="F546" s="19" t="str">
        <f>MID(Main!AQ185,5,1)</f>
        <v/>
      </c>
      <c r="G546" s="19" t="str">
        <f>MID(Main!AQ185,6,1)</f>
        <v/>
      </c>
      <c r="H546" s="19" t="str">
        <f>MID(Main!AQ185,7,1)</f>
        <v/>
      </c>
      <c r="I546" s="19" t="str">
        <f>MID(Main!AQ185,8,1)</f>
        <v/>
      </c>
      <c r="J546" s="19" t="str">
        <f>MID(Main!AQ185,9,1)</f>
        <v/>
      </c>
      <c r="K546" s="19" t="str">
        <f>MID(Main!AQ185,10,1)</f>
        <v/>
      </c>
      <c r="L546" s="19" t="str">
        <f>MID(Main!AQ185,11,1)</f>
        <v/>
      </c>
      <c r="M546" s="19" t="str">
        <f>MID(Main!AQ185,12,1)</f>
        <v/>
      </c>
      <c r="N546" s="19" t="str">
        <f>MID(Main!AQ185,13,1)</f>
        <v/>
      </c>
      <c r="O546" s="19" t="str">
        <f>MID(Main!AQ185,14,1)</f>
        <v/>
      </c>
      <c r="P546" s="19" t="str">
        <f>MID(Main!AQ185,15,1)</f>
        <v/>
      </c>
      <c r="Q546" s="19" t="str">
        <f>MID(Main!AQ185,16,1)</f>
        <v/>
      </c>
      <c r="R546" s="19" t="str">
        <f>MID(Main!AQ185,17,1)</f>
        <v/>
      </c>
      <c r="S546" s="19" t="str">
        <f>MID(Main!AQ185,18,1)</f>
        <v/>
      </c>
      <c r="T546" s="19" t="str">
        <f>MID(Main!AQ185,19,1)</f>
        <v/>
      </c>
      <c r="U546" s="19" t="str">
        <f>MID(Main!AQ185,20,1)</f>
        <v/>
      </c>
      <c r="V546" s="19" t="str">
        <f>MID(Main!AQ185,21,1)</f>
        <v/>
      </c>
      <c r="W546" s="19" t="str">
        <f>MID(Main!AQ185,22,1)</f>
        <v/>
      </c>
      <c r="X546" s="19" t="str">
        <f>MID(Main!AQ185,23,1)</f>
        <v/>
      </c>
      <c r="Y546" s="19" t="str">
        <f>MID(Main!AQ185,24,1)</f>
        <v/>
      </c>
      <c r="Z546" s="19" t="str">
        <f>MID(Main!AQ185,25,1)</f>
        <v/>
      </c>
      <c r="AA546" s="19" t="str">
        <f>MID(Main!AQ185,26,1)</f>
        <v/>
      </c>
      <c r="AB546" s="19" t="str">
        <f>MID(Main!AQ185,27,1)</f>
        <v/>
      </c>
      <c r="AC546" s="19" t="str">
        <f>MID(Main!AQ185,28,1)</f>
        <v/>
      </c>
      <c r="AD546" s="19" t="str">
        <f>MID(Main!AQ185,29,1)</f>
        <v/>
      </c>
      <c r="AE546" s="19" t="str">
        <f>MID(Main!AQ185,30,1)</f>
        <v/>
      </c>
      <c r="AF546" s="19" t="str">
        <f>MID(Main!AQ185,31,1)</f>
        <v/>
      </c>
      <c r="AG546" s="19" t="str">
        <f>MID(Main!AQ185,32,1)</f>
        <v/>
      </c>
      <c r="AH546" s="19" t="str">
        <f>MID(Main!AQ185,33,1)</f>
        <v/>
      </c>
      <c r="AI546" s="19" t="str">
        <f>MID(Main!AQ185,34,1)</f>
        <v/>
      </c>
      <c r="AJ546" s="19" t="str">
        <f>MID(Main!AQ185,35,1)</f>
        <v/>
      </c>
      <c r="AK546" s="19" t="str">
        <f>MID(Main!AQ185,36,1)</f>
        <v/>
      </c>
      <c r="AL546" s="19" t="str">
        <f>MID(Main!AQ185,37,1)</f>
        <v/>
      </c>
      <c r="AM546" s="19" t="str">
        <f>MID(Main!AQ185,38,1)</f>
        <v/>
      </c>
      <c r="AN546" s="19" t="str">
        <f>MID(Main!AQ185,39,1)</f>
        <v/>
      </c>
      <c r="AO546" s="19" t="str">
        <f>MID(Main!AQ185,40,1)</f>
        <v/>
      </c>
      <c r="AP546" s="19" t="str">
        <f>MID(Main!AQ185,41,1)</f>
        <v/>
      </c>
      <c r="AQ546" s="19" t="str">
        <f>MID(Main!AQ185,42,1)</f>
        <v/>
      </c>
      <c r="AR546" s="195"/>
      <c r="AS546" s="195"/>
      <c r="AT546" s="195"/>
      <c r="AU546" s="195"/>
      <c r="AV546" s="195"/>
      <c r="AW546" s="195"/>
      <c r="AX546" s="195"/>
      <c r="AY546" s="195"/>
      <c r="AZ546" s="195"/>
      <c r="BA546" s="195"/>
      <c r="BB546" s="195"/>
      <c r="BC546" s="195"/>
      <c r="BD546" s="195"/>
      <c r="BE546" s="195"/>
      <c r="BF546" s="195"/>
      <c r="BG546" s="195"/>
      <c r="BH546" s="195"/>
      <c r="BI546" s="198"/>
    </row>
    <row r="547" spans="1:61" s="1" customFormat="1" ht="15" hidden="1" customHeight="1">
      <c r="A547" s="202"/>
      <c r="B547" s="20" t="str">
        <f>MID(Main!AR185,1,1)</f>
        <v>0</v>
      </c>
      <c r="C547" s="20" t="str">
        <f>MID(Main!AR185,2,1)</f>
        <v xml:space="preserve"> </v>
      </c>
      <c r="D547" s="20" t="str">
        <f>MID(Main!AR185,3,1)</f>
        <v/>
      </c>
      <c r="E547" s="20" t="str">
        <f>MID(Main!AR185,4,1)</f>
        <v/>
      </c>
      <c r="F547" s="20" t="str">
        <f>MID(Main!AR185,5,1)</f>
        <v/>
      </c>
      <c r="G547" s="20" t="str">
        <f>MID(Main!AR185,6,1)</f>
        <v/>
      </c>
      <c r="H547" s="20" t="str">
        <f>MID(Main!AR185,7,1)</f>
        <v/>
      </c>
      <c r="I547" s="20" t="str">
        <f>MID(Main!AR185,8,1)</f>
        <v/>
      </c>
      <c r="J547" s="20" t="str">
        <f>MID(Main!AR185,9,1)</f>
        <v/>
      </c>
      <c r="K547" s="20" t="str">
        <f>MID(Main!AR185,10,1)</f>
        <v/>
      </c>
      <c r="L547" s="20" t="str">
        <f>MID(Main!AR185,11,1)</f>
        <v/>
      </c>
      <c r="M547" s="20" t="str">
        <f>MID(Main!AR185,12,1)</f>
        <v/>
      </c>
      <c r="N547" s="20" t="str">
        <f>MID(Main!AR185,13,1)</f>
        <v/>
      </c>
      <c r="O547" s="20" t="str">
        <f>MID(Main!AR185,14,1)</f>
        <v/>
      </c>
      <c r="P547" s="20" t="str">
        <f>MID(Main!AR185,15,1)</f>
        <v/>
      </c>
      <c r="Q547" s="20" t="str">
        <f>MID(Main!AR185,16,1)</f>
        <v/>
      </c>
      <c r="R547" s="20" t="str">
        <f>MID(Main!AR185,17,1)</f>
        <v/>
      </c>
      <c r="S547" s="20" t="str">
        <f>MID(Main!AR185,18,1)</f>
        <v/>
      </c>
      <c r="T547" s="20" t="str">
        <f>MID(Main!AR185,19,1)</f>
        <v/>
      </c>
      <c r="U547" s="20" t="str">
        <f>MID(Main!AR185,20,1)</f>
        <v/>
      </c>
      <c r="V547" s="20" t="str">
        <f>MID(Main!AR185,21,1)</f>
        <v/>
      </c>
      <c r="W547" s="20" t="str">
        <f>MID(Main!AR185,22,1)</f>
        <v/>
      </c>
      <c r="X547" s="20" t="str">
        <f>MID(Main!AR185,23,1)</f>
        <v/>
      </c>
      <c r="Y547" s="20" t="str">
        <f>MID(Main!AR185,24,1)</f>
        <v/>
      </c>
      <c r="Z547" s="20" t="str">
        <f>MID(Main!AR185,25,1)</f>
        <v/>
      </c>
      <c r="AA547" s="20" t="str">
        <f>MID(Main!AR185,26,1)</f>
        <v/>
      </c>
      <c r="AB547" s="20" t="str">
        <f>MID(Main!AR185,27,1)</f>
        <v/>
      </c>
      <c r="AC547" s="20" t="str">
        <f>MID(Main!AR185,28,1)</f>
        <v/>
      </c>
      <c r="AD547" s="20" t="str">
        <f>MID(Main!AR185,29,1)</f>
        <v/>
      </c>
      <c r="AE547" s="20" t="str">
        <f>MID(Main!AR185,30,1)</f>
        <v/>
      </c>
      <c r="AF547" s="20" t="str">
        <f>MID(Main!AR185,31,1)</f>
        <v/>
      </c>
      <c r="AG547" s="20" t="str">
        <f>MID(Main!AR185,32,1)</f>
        <v/>
      </c>
      <c r="AH547" s="20" t="str">
        <f>MID(Main!AR185,33,1)</f>
        <v/>
      </c>
      <c r="AI547" s="20" t="str">
        <f>MID(Main!AR185,34,1)</f>
        <v/>
      </c>
      <c r="AJ547" s="20" t="str">
        <f>MID(Main!AR185,35,1)</f>
        <v/>
      </c>
      <c r="AK547" s="20" t="str">
        <f>MID(Main!AR185,36,1)</f>
        <v/>
      </c>
      <c r="AL547" s="20" t="str">
        <f>MID(Main!AR185,37,1)</f>
        <v/>
      </c>
      <c r="AM547" s="20" t="str">
        <f>MID(Main!AR185,38,1)</f>
        <v/>
      </c>
      <c r="AN547" s="20" t="str">
        <f>MID(Main!AR185,39,1)</f>
        <v/>
      </c>
      <c r="AO547" s="20" t="str">
        <f>MID(Main!AR185,40,1)</f>
        <v/>
      </c>
      <c r="AP547" s="20" t="str">
        <f>MID(Main!AR185,41,1)</f>
        <v/>
      </c>
      <c r="AQ547" s="20" t="str">
        <f>MID(Main!AR185,42,1)</f>
        <v/>
      </c>
      <c r="AR547" s="196"/>
      <c r="AS547" s="196"/>
      <c r="AT547" s="196"/>
      <c r="AU547" s="196"/>
      <c r="AV547" s="196"/>
      <c r="AW547" s="196"/>
      <c r="AX547" s="196"/>
      <c r="AY547" s="196"/>
      <c r="AZ547" s="196"/>
      <c r="BA547" s="196"/>
      <c r="BB547" s="196"/>
      <c r="BC547" s="196"/>
      <c r="BD547" s="196"/>
      <c r="BE547" s="196"/>
      <c r="BF547" s="196"/>
      <c r="BG547" s="196"/>
      <c r="BH547" s="196"/>
      <c r="BI547" s="199"/>
    </row>
    <row r="548" spans="1:61" s="1" customFormat="1" ht="15" hidden="1" customHeight="1">
      <c r="A548" s="200" t="str">
        <f>IF(AR548="","",SUBTOTAL(103,$AR$8:AR548))</f>
        <v/>
      </c>
      <c r="B548" s="18" t="str">
        <f>MID(Main!AP186,1,1)</f>
        <v xml:space="preserve"> </v>
      </c>
      <c r="C548" s="18" t="str">
        <f>MID(Main!AP186,2,1)</f>
        <v/>
      </c>
      <c r="D548" s="18" t="str">
        <f>MID(Main!AP186,3,1)</f>
        <v/>
      </c>
      <c r="E548" s="18" t="str">
        <f>MID(Main!AP186,4,1)</f>
        <v/>
      </c>
      <c r="F548" s="18" t="str">
        <f>MID(Main!AP186,5,1)</f>
        <v/>
      </c>
      <c r="G548" s="18" t="str">
        <f>MID(Main!AP186,6,1)</f>
        <v/>
      </c>
      <c r="H548" s="18" t="str">
        <f>MID(Main!AP186,7,1)</f>
        <v/>
      </c>
      <c r="I548" s="18" t="str">
        <f>MID(Main!AP186,8,1)</f>
        <v/>
      </c>
      <c r="J548" s="18" t="str">
        <f>MID(Main!AP186,9,1)</f>
        <v/>
      </c>
      <c r="K548" s="18" t="str">
        <f>MID(Main!AP186,10,1)</f>
        <v/>
      </c>
      <c r="L548" s="18" t="str">
        <f>MID(Main!AP186,11,1)</f>
        <v/>
      </c>
      <c r="M548" s="18" t="str">
        <f>MID(Main!AP186,12,1)</f>
        <v/>
      </c>
      <c r="N548" s="18" t="str">
        <f>MID(Main!AP186,13,1)</f>
        <v/>
      </c>
      <c r="O548" s="18" t="str">
        <f>MID(Main!AP186,14,1)</f>
        <v/>
      </c>
      <c r="P548" s="18" t="str">
        <f>MID(Main!AP186,15,1)</f>
        <v/>
      </c>
      <c r="Q548" s="18" t="str">
        <f>MID(Main!AP186,16,1)</f>
        <v/>
      </c>
      <c r="R548" s="18" t="str">
        <f>MID(Main!AP186,17,1)</f>
        <v/>
      </c>
      <c r="S548" s="18" t="str">
        <f>MID(Main!AP186,18,1)</f>
        <v/>
      </c>
      <c r="T548" s="18" t="str">
        <f>MID(Main!AP186,19,1)</f>
        <v/>
      </c>
      <c r="U548" s="18" t="str">
        <f>MID(Main!AP186,20,1)</f>
        <v/>
      </c>
      <c r="V548" s="18" t="str">
        <f>MID(Main!AP186,21,1)</f>
        <v/>
      </c>
      <c r="W548" s="18" t="str">
        <f>MID(Main!AP186,22,1)</f>
        <v/>
      </c>
      <c r="X548" s="18" t="str">
        <f>MID(Main!AP186,23,1)</f>
        <v/>
      </c>
      <c r="Y548" s="18" t="str">
        <f>MID(Main!AP186,24,1)</f>
        <v/>
      </c>
      <c r="Z548" s="18" t="str">
        <f>MID(Main!AP186,25,1)</f>
        <v/>
      </c>
      <c r="AA548" s="18" t="str">
        <f>MID(Main!AP186,26,1)</f>
        <v/>
      </c>
      <c r="AB548" s="18" t="str">
        <f>MID(Main!AP186,27,1)</f>
        <v/>
      </c>
      <c r="AC548" s="18" t="str">
        <f>MID(Main!AP186,28,1)</f>
        <v/>
      </c>
      <c r="AD548" s="18" t="str">
        <f>MID(Main!AP186,29,1)</f>
        <v/>
      </c>
      <c r="AE548" s="18" t="str">
        <f>MID(Main!AP186,30,1)</f>
        <v/>
      </c>
      <c r="AF548" s="18" t="str">
        <f>MID(Main!AP186,31,1)</f>
        <v/>
      </c>
      <c r="AG548" s="18" t="str">
        <f>MID(Main!AP186,32,1)</f>
        <v/>
      </c>
      <c r="AH548" s="18" t="str">
        <f>MID(Main!AP186,33,1)</f>
        <v/>
      </c>
      <c r="AI548" s="18" t="str">
        <f>MID(Main!AP186,34,1)</f>
        <v/>
      </c>
      <c r="AJ548" s="18" t="str">
        <f>MID(Main!AP186,35,1)</f>
        <v/>
      </c>
      <c r="AK548" s="18" t="str">
        <f>MID(Main!AP186,36,1)</f>
        <v/>
      </c>
      <c r="AL548" s="18" t="str">
        <f>MID(Main!AP186,37,1)</f>
        <v/>
      </c>
      <c r="AM548" s="18" t="str">
        <f>MID(Main!AP186,38,1)</f>
        <v/>
      </c>
      <c r="AN548" s="18" t="str">
        <f>MID(Main!AP186,39,1)</f>
        <v/>
      </c>
      <c r="AO548" s="18" t="str">
        <f>MID(Main!AP186,40,1)</f>
        <v/>
      </c>
      <c r="AP548" s="18" t="str">
        <f>MID(Main!AP186,41,1)</f>
        <v/>
      </c>
      <c r="AQ548" s="18" t="str">
        <f>MID(Main!AP186,42,1)</f>
        <v/>
      </c>
      <c r="AR548" s="194" t="str">
        <f>IF(Main!W186="","",Main!W186)</f>
        <v/>
      </c>
      <c r="AS548" s="194" t="str">
        <f>IF(Main!X186="","",Main!X186)</f>
        <v/>
      </c>
      <c r="AT548" s="194" t="str">
        <f>IF(Main!Y186="","",Main!Y186)</f>
        <v/>
      </c>
      <c r="AU548" s="194" t="str">
        <f>IF(Main!Z186="","",Main!Z186)</f>
        <v/>
      </c>
      <c r="AV548" s="194" t="str">
        <f>IF(Main!AA186="","",Main!AA186)</f>
        <v/>
      </c>
      <c r="AW548" s="194" t="str">
        <f>IF(Main!AB186="","",Main!AB186)</f>
        <v/>
      </c>
      <c r="AX548" s="194" t="str">
        <f>IF(Main!AC186="","",Main!AC186)</f>
        <v/>
      </c>
      <c r="AY548" s="194" t="str">
        <f>IF(Main!AD186="","",Main!AD186)</f>
        <v/>
      </c>
      <c r="AZ548" s="194" t="str">
        <f>IF(Main!AE186="","",Main!AE186)</f>
        <v/>
      </c>
      <c r="BA548" s="194" t="str">
        <f>IF(Main!AF186="","",Main!AF186)</f>
        <v/>
      </c>
      <c r="BB548" s="194" t="str">
        <f>IF(Main!AG186="","",Main!AG186)</f>
        <v/>
      </c>
      <c r="BC548" s="194" t="str">
        <f>IF(Main!AH186="","",Main!AH186)</f>
        <v/>
      </c>
      <c r="BD548" s="194" t="str">
        <f>IF(Main!AI186="","",Main!AI186)</f>
        <v/>
      </c>
      <c r="BE548" s="194" t="str">
        <f>IF(Main!AJ186="","",Main!AJ186)</f>
        <v/>
      </c>
      <c r="BF548" s="194" t="str">
        <f>IF(Main!AK186="","",Main!AK186)</f>
        <v/>
      </c>
      <c r="BG548" s="194" t="str">
        <f>IF(Main!AL186="","",Main!AL186)</f>
        <v/>
      </c>
      <c r="BH548" s="194" t="str">
        <f>IF(Main!AM186="","",Main!AM186)</f>
        <v/>
      </c>
      <c r="BI548" s="197" t="str">
        <f>IF(Main!AN186="","",Main!AN186)</f>
        <v/>
      </c>
    </row>
    <row r="549" spans="1:61" s="1" customFormat="1" ht="15" hidden="1" customHeight="1">
      <c r="A549" s="201"/>
      <c r="B549" s="19" t="str">
        <f>MID(Main!AQ186,1,1)</f>
        <v>0</v>
      </c>
      <c r="C549" s="19" t="str">
        <f>MID(Main!AQ186,2,1)</f>
        <v xml:space="preserve"> </v>
      </c>
      <c r="D549" s="19" t="str">
        <f>MID(Main!AQ186,3,1)</f>
        <v/>
      </c>
      <c r="E549" s="19" t="str">
        <f>MID(Main!AQ186,4,1)</f>
        <v/>
      </c>
      <c r="F549" s="19" t="str">
        <f>MID(Main!AQ186,5,1)</f>
        <v/>
      </c>
      <c r="G549" s="19" t="str">
        <f>MID(Main!AQ186,6,1)</f>
        <v/>
      </c>
      <c r="H549" s="19" t="str">
        <f>MID(Main!AQ186,7,1)</f>
        <v/>
      </c>
      <c r="I549" s="19" t="str">
        <f>MID(Main!AQ186,8,1)</f>
        <v/>
      </c>
      <c r="J549" s="19" t="str">
        <f>MID(Main!AQ186,9,1)</f>
        <v/>
      </c>
      <c r="K549" s="19" t="str">
        <f>MID(Main!AQ186,10,1)</f>
        <v/>
      </c>
      <c r="L549" s="19" t="str">
        <f>MID(Main!AQ186,11,1)</f>
        <v/>
      </c>
      <c r="M549" s="19" t="str">
        <f>MID(Main!AQ186,12,1)</f>
        <v/>
      </c>
      <c r="N549" s="19" t="str">
        <f>MID(Main!AQ186,13,1)</f>
        <v/>
      </c>
      <c r="O549" s="19" t="str">
        <f>MID(Main!AQ186,14,1)</f>
        <v/>
      </c>
      <c r="P549" s="19" t="str">
        <f>MID(Main!AQ186,15,1)</f>
        <v/>
      </c>
      <c r="Q549" s="19" t="str">
        <f>MID(Main!AQ186,16,1)</f>
        <v/>
      </c>
      <c r="R549" s="19" t="str">
        <f>MID(Main!AQ186,17,1)</f>
        <v/>
      </c>
      <c r="S549" s="19" t="str">
        <f>MID(Main!AQ186,18,1)</f>
        <v/>
      </c>
      <c r="T549" s="19" t="str">
        <f>MID(Main!AQ186,19,1)</f>
        <v/>
      </c>
      <c r="U549" s="19" t="str">
        <f>MID(Main!AQ186,20,1)</f>
        <v/>
      </c>
      <c r="V549" s="19" t="str">
        <f>MID(Main!AQ186,21,1)</f>
        <v/>
      </c>
      <c r="W549" s="19" t="str">
        <f>MID(Main!AQ186,22,1)</f>
        <v/>
      </c>
      <c r="X549" s="19" t="str">
        <f>MID(Main!AQ186,23,1)</f>
        <v/>
      </c>
      <c r="Y549" s="19" t="str">
        <f>MID(Main!AQ186,24,1)</f>
        <v/>
      </c>
      <c r="Z549" s="19" t="str">
        <f>MID(Main!AQ186,25,1)</f>
        <v/>
      </c>
      <c r="AA549" s="19" t="str">
        <f>MID(Main!AQ186,26,1)</f>
        <v/>
      </c>
      <c r="AB549" s="19" t="str">
        <f>MID(Main!AQ186,27,1)</f>
        <v/>
      </c>
      <c r="AC549" s="19" t="str">
        <f>MID(Main!AQ186,28,1)</f>
        <v/>
      </c>
      <c r="AD549" s="19" t="str">
        <f>MID(Main!AQ186,29,1)</f>
        <v/>
      </c>
      <c r="AE549" s="19" t="str">
        <f>MID(Main!AQ186,30,1)</f>
        <v/>
      </c>
      <c r="AF549" s="19" t="str">
        <f>MID(Main!AQ186,31,1)</f>
        <v/>
      </c>
      <c r="AG549" s="19" t="str">
        <f>MID(Main!AQ186,32,1)</f>
        <v/>
      </c>
      <c r="AH549" s="19" t="str">
        <f>MID(Main!AQ186,33,1)</f>
        <v/>
      </c>
      <c r="AI549" s="19" t="str">
        <f>MID(Main!AQ186,34,1)</f>
        <v/>
      </c>
      <c r="AJ549" s="19" t="str">
        <f>MID(Main!AQ186,35,1)</f>
        <v/>
      </c>
      <c r="AK549" s="19" t="str">
        <f>MID(Main!AQ186,36,1)</f>
        <v/>
      </c>
      <c r="AL549" s="19" t="str">
        <f>MID(Main!AQ186,37,1)</f>
        <v/>
      </c>
      <c r="AM549" s="19" t="str">
        <f>MID(Main!AQ186,38,1)</f>
        <v/>
      </c>
      <c r="AN549" s="19" t="str">
        <f>MID(Main!AQ186,39,1)</f>
        <v/>
      </c>
      <c r="AO549" s="19" t="str">
        <f>MID(Main!AQ186,40,1)</f>
        <v/>
      </c>
      <c r="AP549" s="19" t="str">
        <f>MID(Main!AQ186,41,1)</f>
        <v/>
      </c>
      <c r="AQ549" s="19" t="str">
        <f>MID(Main!AQ186,42,1)</f>
        <v/>
      </c>
      <c r="AR549" s="195"/>
      <c r="AS549" s="195"/>
      <c r="AT549" s="195"/>
      <c r="AU549" s="195"/>
      <c r="AV549" s="195"/>
      <c r="AW549" s="195"/>
      <c r="AX549" s="195"/>
      <c r="AY549" s="195"/>
      <c r="AZ549" s="195"/>
      <c r="BA549" s="195"/>
      <c r="BB549" s="195"/>
      <c r="BC549" s="195"/>
      <c r="BD549" s="195"/>
      <c r="BE549" s="195"/>
      <c r="BF549" s="195"/>
      <c r="BG549" s="195"/>
      <c r="BH549" s="195"/>
      <c r="BI549" s="198"/>
    </row>
    <row r="550" spans="1:61" s="1" customFormat="1" ht="15" hidden="1" customHeight="1">
      <c r="A550" s="202"/>
      <c r="B550" s="20" t="str">
        <f>MID(Main!AR186,1,1)</f>
        <v>0</v>
      </c>
      <c r="C550" s="20" t="str">
        <f>MID(Main!AR186,2,1)</f>
        <v xml:space="preserve"> </v>
      </c>
      <c r="D550" s="20" t="str">
        <f>MID(Main!AR186,3,1)</f>
        <v/>
      </c>
      <c r="E550" s="20" t="str">
        <f>MID(Main!AR186,4,1)</f>
        <v/>
      </c>
      <c r="F550" s="20" t="str">
        <f>MID(Main!AR186,5,1)</f>
        <v/>
      </c>
      <c r="G550" s="20" t="str">
        <f>MID(Main!AR186,6,1)</f>
        <v/>
      </c>
      <c r="H550" s="20" t="str">
        <f>MID(Main!AR186,7,1)</f>
        <v/>
      </c>
      <c r="I550" s="20" t="str">
        <f>MID(Main!AR186,8,1)</f>
        <v/>
      </c>
      <c r="J550" s="20" t="str">
        <f>MID(Main!AR186,9,1)</f>
        <v/>
      </c>
      <c r="K550" s="20" t="str">
        <f>MID(Main!AR186,10,1)</f>
        <v/>
      </c>
      <c r="L550" s="20" t="str">
        <f>MID(Main!AR186,11,1)</f>
        <v/>
      </c>
      <c r="M550" s="20" t="str">
        <f>MID(Main!AR186,12,1)</f>
        <v/>
      </c>
      <c r="N550" s="20" t="str">
        <f>MID(Main!AR186,13,1)</f>
        <v/>
      </c>
      <c r="O550" s="20" t="str">
        <f>MID(Main!AR186,14,1)</f>
        <v/>
      </c>
      <c r="P550" s="20" t="str">
        <f>MID(Main!AR186,15,1)</f>
        <v/>
      </c>
      <c r="Q550" s="20" t="str">
        <f>MID(Main!AR186,16,1)</f>
        <v/>
      </c>
      <c r="R550" s="20" t="str">
        <f>MID(Main!AR186,17,1)</f>
        <v/>
      </c>
      <c r="S550" s="20" t="str">
        <f>MID(Main!AR186,18,1)</f>
        <v/>
      </c>
      <c r="T550" s="20" t="str">
        <f>MID(Main!AR186,19,1)</f>
        <v/>
      </c>
      <c r="U550" s="20" t="str">
        <f>MID(Main!AR186,20,1)</f>
        <v/>
      </c>
      <c r="V550" s="20" t="str">
        <f>MID(Main!AR186,21,1)</f>
        <v/>
      </c>
      <c r="W550" s="20" t="str">
        <f>MID(Main!AR186,22,1)</f>
        <v/>
      </c>
      <c r="X550" s="20" t="str">
        <f>MID(Main!AR186,23,1)</f>
        <v/>
      </c>
      <c r="Y550" s="20" t="str">
        <f>MID(Main!AR186,24,1)</f>
        <v/>
      </c>
      <c r="Z550" s="20" t="str">
        <f>MID(Main!AR186,25,1)</f>
        <v/>
      </c>
      <c r="AA550" s="20" t="str">
        <f>MID(Main!AR186,26,1)</f>
        <v/>
      </c>
      <c r="AB550" s="20" t="str">
        <f>MID(Main!AR186,27,1)</f>
        <v/>
      </c>
      <c r="AC550" s="20" t="str">
        <f>MID(Main!AR186,28,1)</f>
        <v/>
      </c>
      <c r="AD550" s="20" t="str">
        <f>MID(Main!AR186,29,1)</f>
        <v/>
      </c>
      <c r="AE550" s="20" t="str">
        <f>MID(Main!AR186,30,1)</f>
        <v/>
      </c>
      <c r="AF550" s="20" t="str">
        <f>MID(Main!AR186,31,1)</f>
        <v/>
      </c>
      <c r="AG550" s="20" t="str">
        <f>MID(Main!AR186,32,1)</f>
        <v/>
      </c>
      <c r="AH550" s="20" t="str">
        <f>MID(Main!AR186,33,1)</f>
        <v/>
      </c>
      <c r="AI550" s="20" t="str">
        <f>MID(Main!AR186,34,1)</f>
        <v/>
      </c>
      <c r="AJ550" s="20" t="str">
        <f>MID(Main!AR186,35,1)</f>
        <v/>
      </c>
      <c r="AK550" s="20" t="str">
        <f>MID(Main!AR186,36,1)</f>
        <v/>
      </c>
      <c r="AL550" s="20" t="str">
        <f>MID(Main!AR186,37,1)</f>
        <v/>
      </c>
      <c r="AM550" s="20" t="str">
        <f>MID(Main!AR186,38,1)</f>
        <v/>
      </c>
      <c r="AN550" s="20" t="str">
        <f>MID(Main!AR186,39,1)</f>
        <v/>
      </c>
      <c r="AO550" s="20" t="str">
        <f>MID(Main!AR186,40,1)</f>
        <v/>
      </c>
      <c r="AP550" s="20" t="str">
        <f>MID(Main!AR186,41,1)</f>
        <v/>
      </c>
      <c r="AQ550" s="20" t="str">
        <f>MID(Main!AR186,42,1)</f>
        <v/>
      </c>
      <c r="AR550" s="196"/>
      <c r="AS550" s="196"/>
      <c r="AT550" s="196"/>
      <c r="AU550" s="196"/>
      <c r="AV550" s="196"/>
      <c r="AW550" s="196"/>
      <c r="AX550" s="196"/>
      <c r="AY550" s="196"/>
      <c r="AZ550" s="196"/>
      <c r="BA550" s="196"/>
      <c r="BB550" s="196"/>
      <c r="BC550" s="196"/>
      <c r="BD550" s="196"/>
      <c r="BE550" s="196"/>
      <c r="BF550" s="196"/>
      <c r="BG550" s="196"/>
      <c r="BH550" s="196"/>
      <c r="BI550" s="199"/>
    </row>
    <row r="551" spans="1:61" s="1" customFormat="1" ht="15" hidden="1" customHeight="1">
      <c r="A551" s="200" t="str">
        <f>IF(AR551="","",SUBTOTAL(103,$AR$8:AR551))</f>
        <v/>
      </c>
      <c r="B551" s="18" t="str">
        <f>MID(Main!AP187,1,1)</f>
        <v xml:space="preserve"> </v>
      </c>
      <c r="C551" s="18" t="str">
        <f>MID(Main!AP187,2,1)</f>
        <v/>
      </c>
      <c r="D551" s="18" t="str">
        <f>MID(Main!AP187,3,1)</f>
        <v/>
      </c>
      <c r="E551" s="18" t="str">
        <f>MID(Main!AP187,4,1)</f>
        <v/>
      </c>
      <c r="F551" s="18" t="str">
        <f>MID(Main!AP187,5,1)</f>
        <v/>
      </c>
      <c r="G551" s="18" t="str">
        <f>MID(Main!AP187,6,1)</f>
        <v/>
      </c>
      <c r="H551" s="18" t="str">
        <f>MID(Main!AP187,7,1)</f>
        <v/>
      </c>
      <c r="I551" s="18" t="str">
        <f>MID(Main!AP187,8,1)</f>
        <v/>
      </c>
      <c r="J551" s="18" t="str">
        <f>MID(Main!AP187,9,1)</f>
        <v/>
      </c>
      <c r="K551" s="18" t="str">
        <f>MID(Main!AP187,10,1)</f>
        <v/>
      </c>
      <c r="L551" s="18" t="str">
        <f>MID(Main!AP187,11,1)</f>
        <v/>
      </c>
      <c r="M551" s="18" t="str">
        <f>MID(Main!AP187,12,1)</f>
        <v/>
      </c>
      <c r="N551" s="18" t="str">
        <f>MID(Main!AP187,13,1)</f>
        <v/>
      </c>
      <c r="O551" s="18" t="str">
        <f>MID(Main!AP187,14,1)</f>
        <v/>
      </c>
      <c r="P551" s="18" t="str">
        <f>MID(Main!AP187,15,1)</f>
        <v/>
      </c>
      <c r="Q551" s="18" t="str">
        <f>MID(Main!AP187,16,1)</f>
        <v/>
      </c>
      <c r="R551" s="18" t="str">
        <f>MID(Main!AP187,17,1)</f>
        <v/>
      </c>
      <c r="S551" s="18" t="str">
        <f>MID(Main!AP187,18,1)</f>
        <v/>
      </c>
      <c r="T551" s="18" t="str">
        <f>MID(Main!AP187,19,1)</f>
        <v/>
      </c>
      <c r="U551" s="18" t="str">
        <f>MID(Main!AP187,20,1)</f>
        <v/>
      </c>
      <c r="V551" s="18" t="str">
        <f>MID(Main!AP187,21,1)</f>
        <v/>
      </c>
      <c r="W551" s="18" t="str">
        <f>MID(Main!AP187,22,1)</f>
        <v/>
      </c>
      <c r="X551" s="18" t="str">
        <f>MID(Main!AP187,23,1)</f>
        <v/>
      </c>
      <c r="Y551" s="18" t="str">
        <f>MID(Main!AP187,24,1)</f>
        <v/>
      </c>
      <c r="Z551" s="18" t="str">
        <f>MID(Main!AP187,25,1)</f>
        <v/>
      </c>
      <c r="AA551" s="18" t="str">
        <f>MID(Main!AP187,26,1)</f>
        <v/>
      </c>
      <c r="AB551" s="18" t="str">
        <f>MID(Main!AP187,27,1)</f>
        <v/>
      </c>
      <c r="AC551" s="18" t="str">
        <f>MID(Main!AP187,28,1)</f>
        <v/>
      </c>
      <c r="AD551" s="18" t="str">
        <f>MID(Main!AP187,29,1)</f>
        <v/>
      </c>
      <c r="AE551" s="18" t="str">
        <f>MID(Main!AP187,30,1)</f>
        <v/>
      </c>
      <c r="AF551" s="18" t="str">
        <f>MID(Main!AP187,31,1)</f>
        <v/>
      </c>
      <c r="AG551" s="18" t="str">
        <f>MID(Main!AP187,32,1)</f>
        <v/>
      </c>
      <c r="AH551" s="18" t="str">
        <f>MID(Main!AP187,33,1)</f>
        <v/>
      </c>
      <c r="AI551" s="18" t="str">
        <f>MID(Main!AP187,34,1)</f>
        <v/>
      </c>
      <c r="AJ551" s="18" t="str">
        <f>MID(Main!AP187,35,1)</f>
        <v/>
      </c>
      <c r="AK551" s="18" t="str">
        <f>MID(Main!AP187,36,1)</f>
        <v/>
      </c>
      <c r="AL551" s="18" t="str">
        <f>MID(Main!AP187,37,1)</f>
        <v/>
      </c>
      <c r="AM551" s="18" t="str">
        <f>MID(Main!AP187,38,1)</f>
        <v/>
      </c>
      <c r="AN551" s="18" t="str">
        <f>MID(Main!AP187,39,1)</f>
        <v/>
      </c>
      <c r="AO551" s="18" t="str">
        <f>MID(Main!AP187,40,1)</f>
        <v/>
      </c>
      <c r="AP551" s="18" t="str">
        <f>MID(Main!AP187,41,1)</f>
        <v/>
      </c>
      <c r="AQ551" s="18" t="str">
        <f>MID(Main!AP187,42,1)</f>
        <v/>
      </c>
      <c r="AR551" s="194" t="str">
        <f>IF(Main!W187="","",Main!W187)</f>
        <v/>
      </c>
      <c r="AS551" s="194" t="str">
        <f>IF(Main!X187="","",Main!X187)</f>
        <v/>
      </c>
      <c r="AT551" s="194" t="str">
        <f>IF(Main!Y187="","",Main!Y187)</f>
        <v/>
      </c>
      <c r="AU551" s="194" t="str">
        <f>IF(Main!Z187="","",Main!Z187)</f>
        <v/>
      </c>
      <c r="AV551" s="194" t="str">
        <f>IF(Main!AA187="","",Main!AA187)</f>
        <v/>
      </c>
      <c r="AW551" s="194" t="str">
        <f>IF(Main!AB187="","",Main!AB187)</f>
        <v/>
      </c>
      <c r="AX551" s="194" t="str">
        <f>IF(Main!AC187="","",Main!AC187)</f>
        <v/>
      </c>
      <c r="AY551" s="194" t="str">
        <f>IF(Main!AD187="","",Main!AD187)</f>
        <v/>
      </c>
      <c r="AZ551" s="194" t="str">
        <f>IF(Main!AE187="","",Main!AE187)</f>
        <v/>
      </c>
      <c r="BA551" s="194" t="str">
        <f>IF(Main!AF187="","",Main!AF187)</f>
        <v/>
      </c>
      <c r="BB551" s="194" t="str">
        <f>IF(Main!AG187="","",Main!AG187)</f>
        <v/>
      </c>
      <c r="BC551" s="194" t="str">
        <f>IF(Main!AH187="","",Main!AH187)</f>
        <v/>
      </c>
      <c r="BD551" s="194" t="str">
        <f>IF(Main!AI187="","",Main!AI187)</f>
        <v/>
      </c>
      <c r="BE551" s="194" t="str">
        <f>IF(Main!AJ187="","",Main!AJ187)</f>
        <v/>
      </c>
      <c r="BF551" s="194" t="str">
        <f>IF(Main!AK187="","",Main!AK187)</f>
        <v/>
      </c>
      <c r="BG551" s="194" t="str">
        <f>IF(Main!AL187="","",Main!AL187)</f>
        <v/>
      </c>
      <c r="BH551" s="194" t="str">
        <f>IF(Main!AM187="","",Main!AM187)</f>
        <v/>
      </c>
      <c r="BI551" s="197" t="str">
        <f>IF(Main!AN187="","",Main!AN187)</f>
        <v/>
      </c>
    </row>
    <row r="552" spans="1:61" s="1" customFormat="1" ht="15" hidden="1" customHeight="1">
      <c r="A552" s="201"/>
      <c r="B552" s="19" t="str">
        <f>MID(Main!AQ187,1,1)</f>
        <v>0</v>
      </c>
      <c r="C552" s="19" t="str">
        <f>MID(Main!AQ187,2,1)</f>
        <v xml:space="preserve"> </v>
      </c>
      <c r="D552" s="19" t="str">
        <f>MID(Main!AQ187,3,1)</f>
        <v/>
      </c>
      <c r="E552" s="19" t="str">
        <f>MID(Main!AQ187,4,1)</f>
        <v/>
      </c>
      <c r="F552" s="19" t="str">
        <f>MID(Main!AQ187,5,1)</f>
        <v/>
      </c>
      <c r="G552" s="19" t="str">
        <f>MID(Main!AQ187,6,1)</f>
        <v/>
      </c>
      <c r="H552" s="19" t="str">
        <f>MID(Main!AQ187,7,1)</f>
        <v/>
      </c>
      <c r="I552" s="19" t="str">
        <f>MID(Main!AQ187,8,1)</f>
        <v/>
      </c>
      <c r="J552" s="19" t="str">
        <f>MID(Main!AQ187,9,1)</f>
        <v/>
      </c>
      <c r="K552" s="19" t="str">
        <f>MID(Main!AQ187,10,1)</f>
        <v/>
      </c>
      <c r="L552" s="19" t="str">
        <f>MID(Main!AQ187,11,1)</f>
        <v/>
      </c>
      <c r="M552" s="19" t="str">
        <f>MID(Main!AQ187,12,1)</f>
        <v/>
      </c>
      <c r="N552" s="19" t="str">
        <f>MID(Main!AQ187,13,1)</f>
        <v/>
      </c>
      <c r="O552" s="19" t="str">
        <f>MID(Main!AQ187,14,1)</f>
        <v/>
      </c>
      <c r="P552" s="19" t="str">
        <f>MID(Main!AQ187,15,1)</f>
        <v/>
      </c>
      <c r="Q552" s="19" t="str">
        <f>MID(Main!AQ187,16,1)</f>
        <v/>
      </c>
      <c r="R552" s="19" t="str">
        <f>MID(Main!AQ187,17,1)</f>
        <v/>
      </c>
      <c r="S552" s="19" t="str">
        <f>MID(Main!AQ187,18,1)</f>
        <v/>
      </c>
      <c r="T552" s="19" t="str">
        <f>MID(Main!AQ187,19,1)</f>
        <v/>
      </c>
      <c r="U552" s="19" t="str">
        <f>MID(Main!AQ187,20,1)</f>
        <v/>
      </c>
      <c r="V552" s="19" t="str">
        <f>MID(Main!AQ187,21,1)</f>
        <v/>
      </c>
      <c r="W552" s="19" t="str">
        <f>MID(Main!AQ187,22,1)</f>
        <v/>
      </c>
      <c r="X552" s="19" t="str">
        <f>MID(Main!AQ187,23,1)</f>
        <v/>
      </c>
      <c r="Y552" s="19" t="str">
        <f>MID(Main!AQ187,24,1)</f>
        <v/>
      </c>
      <c r="Z552" s="19" t="str">
        <f>MID(Main!AQ187,25,1)</f>
        <v/>
      </c>
      <c r="AA552" s="19" t="str">
        <f>MID(Main!AQ187,26,1)</f>
        <v/>
      </c>
      <c r="AB552" s="19" t="str">
        <f>MID(Main!AQ187,27,1)</f>
        <v/>
      </c>
      <c r="AC552" s="19" t="str">
        <f>MID(Main!AQ187,28,1)</f>
        <v/>
      </c>
      <c r="AD552" s="19" t="str">
        <f>MID(Main!AQ187,29,1)</f>
        <v/>
      </c>
      <c r="AE552" s="19" t="str">
        <f>MID(Main!AQ187,30,1)</f>
        <v/>
      </c>
      <c r="AF552" s="19" t="str">
        <f>MID(Main!AQ187,31,1)</f>
        <v/>
      </c>
      <c r="AG552" s="19" t="str">
        <f>MID(Main!AQ187,32,1)</f>
        <v/>
      </c>
      <c r="AH552" s="19" t="str">
        <f>MID(Main!AQ187,33,1)</f>
        <v/>
      </c>
      <c r="AI552" s="19" t="str">
        <f>MID(Main!AQ187,34,1)</f>
        <v/>
      </c>
      <c r="AJ552" s="19" t="str">
        <f>MID(Main!AQ187,35,1)</f>
        <v/>
      </c>
      <c r="AK552" s="19" t="str">
        <f>MID(Main!AQ187,36,1)</f>
        <v/>
      </c>
      <c r="AL552" s="19" t="str">
        <f>MID(Main!AQ187,37,1)</f>
        <v/>
      </c>
      <c r="AM552" s="19" t="str">
        <f>MID(Main!AQ187,38,1)</f>
        <v/>
      </c>
      <c r="AN552" s="19" t="str">
        <f>MID(Main!AQ187,39,1)</f>
        <v/>
      </c>
      <c r="AO552" s="19" t="str">
        <f>MID(Main!AQ187,40,1)</f>
        <v/>
      </c>
      <c r="AP552" s="19" t="str">
        <f>MID(Main!AQ187,41,1)</f>
        <v/>
      </c>
      <c r="AQ552" s="19" t="str">
        <f>MID(Main!AQ187,42,1)</f>
        <v/>
      </c>
      <c r="AR552" s="195"/>
      <c r="AS552" s="195"/>
      <c r="AT552" s="195"/>
      <c r="AU552" s="195"/>
      <c r="AV552" s="195"/>
      <c r="AW552" s="195"/>
      <c r="AX552" s="195"/>
      <c r="AY552" s="195"/>
      <c r="AZ552" s="195"/>
      <c r="BA552" s="195"/>
      <c r="BB552" s="195"/>
      <c r="BC552" s="195"/>
      <c r="BD552" s="195"/>
      <c r="BE552" s="195"/>
      <c r="BF552" s="195"/>
      <c r="BG552" s="195"/>
      <c r="BH552" s="195"/>
      <c r="BI552" s="198"/>
    </row>
    <row r="553" spans="1:61" s="1" customFormat="1" ht="15" hidden="1" customHeight="1">
      <c r="A553" s="202"/>
      <c r="B553" s="20" t="str">
        <f>MID(Main!AR187,1,1)</f>
        <v>0</v>
      </c>
      <c r="C553" s="20" t="str">
        <f>MID(Main!AR187,2,1)</f>
        <v xml:space="preserve"> </v>
      </c>
      <c r="D553" s="20" t="str">
        <f>MID(Main!AR187,3,1)</f>
        <v/>
      </c>
      <c r="E553" s="20" t="str">
        <f>MID(Main!AR187,4,1)</f>
        <v/>
      </c>
      <c r="F553" s="20" t="str">
        <f>MID(Main!AR187,5,1)</f>
        <v/>
      </c>
      <c r="G553" s="20" t="str">
        <f>MID(Main!AR187,6,1)</f>
        <v/>
      </c>
      <c r="H553" s="20" t="str">
        <f>MID(Main!AR187,7,1)</f>
        <v/>
      </c>
      <c r="I553" s="20" t="str">
        <f>MID(Main!AR187,8,1)</f>
        <v/>
      </c>
      <c r="J553" s="20" t="str">
        <f>MID(Main!AR187,9,1)</f>
        <v/>
      </c>
      <c r="K553" s="20" t="str">
        <f>MID(Main!AR187,10,1)</f>
        <v/>
      </c>
      <c r="L553" s="20" t="str">
        <f>MID(Main!AR187,11,1)</f>
        <v/>
      </c>
      <c r="M553" s="20" t="str">
        <f>MID(Main!AR187,12,1)</f>
        <v/>
      </c>
      <c r="N553" s="20" t="str">
        <f>MID(Main!AR187,13,1)</f>
        <v/>
      </c>
      <c r="O553" s="20" t="str">
        <f>MID(Main!AR187,14,1)</f>
        <v/>
      </c>
      <c r="P553" s="20" t="str">
        <f>MID(Main!AR187,15,1)</f>
        <v/>
      </c>
      <c r="Q553" s="20" t="str">
        <f>MID(Main!AR187,16,1)</f>
        <v/>
      </c>
      <c r="R553" s="20" t="str">
        <f>MID(Main!AR187,17,1)</f>
        <v/>
      </c>
      <c r="S553" s="20" t="str">
        <f>MID(Main!AR187,18,1)</f>
        <v/>
      </c>
      <c r="T553" s="20" t="str">
        <f>MID(Main!AR187,19,1)</f>
        <v/>
      </c>
      <c r="U553" s="20" t="str">
        <f>MID(Main!AR187,20,1)</f>
        <v/>
      </c>
      <c r="V553" s="20" t="str">
        <f>MID(Main!AR187,21,1)</f>
        <v/>
      </c>
      <c r="W553" s="20" t="str">
        <f>MID(Main!AR187,22,1)</f>
        <v/>
      </c>
      <c r="X553" s="20" t="str">
        <f>MID(Main!AR187,23,1)</f>
        <v/>
      </c>
      <c r="Y553" s="20" t="str">
        <f>MID(Main!AR187,24,1)</f>
        <v/>
      </c>
      <c r="Z553" s="20" t="str">
        <f>MID(Main!AR187,25,1)</f>
        <v/>
      </c>
      <c r="AA553" s="20" t="str">
        <f>MID(Main!AR187,26,1)</f>
        <v/>
      </c>
      <c r="AB553" s="20" t="str">
        <f>MID(Main!AR187,27,1)</f>
        <v/>
      </c>
      <c r="AC553" s="20" t="str">
        <f>MID(Main!AR187,28,1)</f>
        <v/>
      </c>
      <c r="AD553" s="20" t="str">
        <f>MID(Main!AR187,29,1)</f>
        <v/>
      </c>
      <c r="AE553" s="20" t="str">
        <f>MID(Main!AR187,30,1)</f>
        <v/>
      </c>
      <c r="AF553" s="20" t="str">
        <f>MID(Main!AR187,31,1)</f>
        <v/>
      </c>
      <c r="AG553" s="20" t="str">
        <f>MID(Main!AR187,32,1)</f>
        <v/>
      </c>
      <c r="AH553" s="20" t="str">
        <f>MID(Main!AR187,33,1)</f>
        <v/>
      </c>
      <c r="AI553" s="20" t="str">
        <f>MID(Main!AR187,34,1)</f>
        <v/>
      </c>
      <c r="AJ553" s="20" t="str">
        <f>MID(Main!AR187,35,1)</f>
        <v/>
      </c>
      <c r="AK553" s="20" t="str">
        <f>MID(Main!AR187,36,1)</f>
        <v/>
      </c>
      <c r="AL553" s="20" t="str">
        <f>MID(Main!AR187,37,1)</f>
        <v/>
      </c>
      <c r="AM553" s="20" t="str">
        <f>MID(Main!AR187,38,1)</f>
        <v/>
      </c>
      <c r="AN553" s="20" t="str">
        <f>MID(Main!AR187,39,1)</f>
        <v/>
      </c>
      <c r="AO553" s="20" t="str">
        <f>MID(Main!AR187,40,1)</f>
        <v/>
      </c>
      <c r="AP553" s="20" t="str">
        <f>MID(Main!AR187,41,1)</f>
        <v/>
      </c>
      <c r="AQ553" s="20" t="str">
        <f>MID(Main!AR187,42,1)</f>
        <v/>
      </c>
      <c r="AR553" s="196"/>
      <c r="AS553" s="196"/>
      <c r="AT553" s="196"/>
      <c r="AU553" s="196"/>
      <c r="AV553" s="196"/>
      <c r="AW553" s="196"/>
      <c r="AX553" s="196"/>
      <c r="AY553" s="196"/>
      <c r="AZ553" s="196"/>
      <c r="BA553" s="196"/>
      <c r="BB553" s="196"/>
      <c r="BC553" s="196"/>
      <c r="BD553" s="196"/>
      <c r="BE553" s="196"/>
      <c r="BF553" s="196"/>
      <c r="BG553" s="196"/>
      <c r="BH553" s="196"/>
      <c r="BI553" s="199"/>
    </row>
    <row r="554" spans="1:61" s="1" customFormat="1" ht="15" hidden="1" customHeight="1">
      <c r="A554" s="200" t="str">
        <f>IF(AR554="","",SUBTOTAL(103,$AR$8:AR554))</f>
        <v/>
      </c>
      <c r="B554" s="18" t="str">
        <f>MID(Main!AP188,1,1)</f>
        <v xml:space="preserve"> </v>
      </c>
      <c r="C554" s="18" t="str">
        <f>MID(Main!AP188,2,1)</f>
        <v/>
      </c>
      <c r="D554" s="18" t="str">
        <f>MID(Main!AP188,3,1)</f>
        <v/>
      </c>
      <c r="E554" s="18" t="str">
        <f>MID(Main!AP188,4,1)</f>
        <v/>
      </c>
      <c r="F554" s="18" t="str">
        <f>MID(Main!AP188,5,1)</f>
        <v/>
      </c>
      <c r="G554" s="18" t="str">
        <f>MID(Main!AP188,6,1)</f>
        <v/>
      </c>
      <c r="H554" s="18" t="str">
        <f>MID(Main!AP188,7,1)</f>
        <v/>
      </c>
      <c r="I554" s="18" t="str">
        <f>MID(Main!AP188,8,1)</f>
        <v/>
      </c>
      <c r="J554" s="18" t="str">
        <f>MID(Main!AP188,9,1)</f>
        <v/>
      </c>
      <c r="K554" s="18" t="str">
        <f>MID(Main!AP188,10,1)</f>
        <v/>
      </c>
      <c r="L554" s="18" t="str">
        <f>MID(Main!AP188,11,1)</f>
        <v/>
      </c>
      <c r="M554" s="18" t="str">
        <f>MID(Main!AP188,12,1)</f>
        <v/>
      </c>
      <c r="N554" s="18" t="str">
        <f>MID(Main!AP188,13,1)</f>
        <v/>
      </c>
      <c r="O554" s="18" t="str">
        <f>MID(Main!AP188,14,1)</f>
        <v/>
      </c>
      <c r="P554" s="18" t="str">
        <f>MID(Main!AP188,15,1)</f>
        <v/>
      </c>
      <c r="Q554" s="18" t="str">
        <f>MID(Main!AP188,16,1)</f>
        <v/>
      </c>
      <c r="R554" s="18" t="str">
        <f>MID(Main!AP188,17,1)</f>
        <v/>
      </c>
      <c r="S554" s="18" t="str">
        <f>MID(Main!AP188,18,1)</f>
        <v/>
      </c>
      <c r="T554" s="18" t="str">
        <f>MID(Main!AP188,19,1)</f>
        <v/>
      </c>
      <c r="U554" s="18" t="str">
        <f>MID(Main!AP188,20,1)</f>
        <v/>
      </c>
      <c r="V554" s="18" t="str">
        <f>MID(Main!AP188,21,1)</f>
        <v/>
      </c>
      <c r="W554" s="18" t="str">
        <f>MID(Main!AP188,22,1)</f>
        <v/>
      </c>
      <c r="X554" s="18" t="str">
        <f>MID(Main!AP188,23,1)</f>
        <v/>
      </c>
      <c r="Y554" s="18" t="str">
        <f>MID(Main!AP188,24,1)</f>
        <v/>
      </c>
      <c r="Z554" s="18" t="str">
        <f>MID(Main!AP188,25,1)</f>
        <v/>
      </c>
      <c r="AA554" s="18" t="str">
        <f>MID(Main!AP188,26,1)</f>
        <v/>
      </c>
      <c r="AB554" s="18" t="str">
        <f>MID(Main!AP188,27,1)</f>
        <v/>
      </c>
      <c r="AC554" s="18" t="str">
        <f>MID(Main!AP188,28,1)</f>
        <v/>
      </c>
      <c r="AD554" s="18" t="str">
        <f>MID(Main!AP188,29,1)</f>
        <v/>
      </c>
      <c r="AE554" s="18" t="str">
        <f>MID(Main!AP188,30,1)</f>
        <v/>
      </c>
      <c r="AF554" s="18" t="str">
        <f>MID(Main!AP188,31,1)</f>
        <v/>
      </c>
      <c r="AG554" s="18" t="str">
        <f>MID(Main!AP188,32,1)</f>
        <v/>
      </c>
      <c r="AH554" s="18" t="str">
        <f>MID(Main!AP188,33,1)</f>
        <v/>
      </c>
      <c r="AI554" s="18" t="str">
        <f>MID(Main!AP188,34,1)</f>
        <v/>
      </c>
      <c r="AJ554" s="18" t="str">
        <f>MID(Main!AP188,35,1)</f>
        <v/>
      </c>
      <c r="AK554" s="18" t="str">
        <f>MID(Main!AP188,36,1)</f>
        <v/>
      </c>
      <c r="AL554" s="18" t="str">
        <f>MID(Main!AP188,37,1)</f>
        <v/>
      </c>
      <c r="AM554" s="18" t="str">
        <f>MID(Main!AP188,38,1)</f>
        <v/>
      </c>
      <c r="AN554" s="18" t="str">
        <f>MID(Main!AP188,39,1)</f>
        <v/>
      </c>
      <c r="AO554" s="18" t="str">
        <f>MID(Main!AP188,40,1)</f>
        <v/>
      </c>
      <c r="AP554" s="18" t="str">
        <f>MID(Main!AP188,41,1)</f>
        <v/>
      </c>
      <c r="AQ554" s="18" t="str">
        <f>MID(Main!AP188,42,1)</f>
        <v/>
      </c>
      <c r="AR554" s="194" t="str">
        <f>IF(Main!W188="","",Main!W188)</f>
        <v/>
      </c>
      <c r="AS554" s="194" t="str">
        <f>IF(Main!X188="","",Main!X188)</f>
        <v/>
      </c>
      <c r="AT554" s="194" t="str">
        <f>IF(Main!Y188="","",Main!Y188)</f>
        <v/>
      </c>
      <c r="AU554" s="194" t="str">
        <f>IF(Main!Z188="","",Main!Z188)</f>
        <v/>
      </c>
      <c r="AV554" s="194" t="str">
        <f>IF(Main!AA188="","",Main!AA188)</f>
        <v/>
      </c>
      <c r="AW554" s="194" t="str">
        <f>IF(Main!AB188="","",Main!AB188)</f>
        <v/>
      </c>
      <c r="AX554" s="194" t="str">
        <f>IF(Main!AC188="","",Main!AC188)</f>
        <v/>
      </c>
      <c r="AY554" s="194" t="str">
        <f>IF(Main!AD188="","",Main!AD188)</f>
        <v/>
      </c>
      <c r="AZ554" s="194" t="str">
        <f>IF(Main!AE188="","",Main!AE188)</f>
        <v/>
      </c>
      <c r="BA554" s="194" t="str">
        <f>IF(Main!AF188="","",Main!AF188)</f>
        <v/>
      </c>
      <c r="BB554" s="194" t="str">
        <f>IF(Main!AG188="","",Main!AG188)</f>
        <v/>
      </c>
      <c r="BC554" s="194" t="str">
        <f>IF(Main!AH188="","",Main!AH188)</f>
        <v/>
      </c>
      <c r="BD554" s="194" t="str">
        <f>IF(Main!AI188="","",Main!AI188)</f>
        <v/>
      </c>
      <c r="BE554" s="194" t="str">
        <f>IF(Main!AJ188="","",Main!AJ188)</f>
        <v/>
      </c>
      <c r="BF554" s="194" t="str">
        <f>IF(Main!AK188="","",Main!AK188)</f>
        <v/>
      </c>
      <c r="BG554" s="194" t="str">
        <f>IF(Main!AL188="","",Main!AL188)</f>
        <v/>
      </c>
      <c r="BH554" s="194" t="str">
        <f>IF(Main!AM188="","",Main!AM188)</f>
        <v/>
      </c>
      <c r="BI554" s="197" t="str">
        <f>IF(Main!AN188="","",Main!AN188)</f>
        <v/>
      </c>
    </row>
    <row r="555" spans="1:61" s="1" customFormat="1" ht="15" hidden="1" customHeight="1">
      <c r="A555" s="201"/>
      <c r="B555" s="19" t="str">
        <f>MID(Main!AQ188,1,1)</f>
        <v>0</v>
      </c>
      <c r="C555" s="19" t="str">
        <f>MID(Main!AQ188,2,1)</f>
        <v xml:space="preserve"> </v>
      </c>
      <c r="D555" s="19" t="str">
        <f>MID(Main!AQ188,3,1)</f>
        <v/>
      </c>
      <c r="E555" s="19" t="str">
        <f>MID(Main!AQ188,4,1)</f>
        <v/>
      </c>
      <c r="F555" s="19" t="str">
        <f>MID(Main!AQ188,5,1)</f>
        <v/>
      </c>
      <c r="G555" s="19" t="str">
        <f>MID(Main!AQ188,6,1)</f>
        <v/>
      </c>
      <c r="H555" s="19" t="str">
        <f>MID(Main!AQ188,7,1)</f>
        <v/>
      </c>
      <c r="I555" s="19" t="str">
        <f>MID(Main!AQ188,8,1)</f>
        <v/>
      </c>
      <c r="J555" s="19" t="str">
        <f>MID(Main!AQ188,9,1)</f>
        <v/>
      </c>
      <c r="K555" s="19" t="str">
        <f>MID(Main!AQ188,10,1)</f>
        <v/>
      </c>
      <c r="L555" s="19" t="str">
        <f>MID(Main!AQ188,11,1)</f>
        <v/>
      </c>
      <c r="M555" s="19" t="str">
        <f>MID(Main!AQ188,12,1)</f>
        <v/>
      </c>
      <c r="N555" s="19" t="str">
        <f>MID(Main!AQ188,13,1)</f>
        <v/>
      </c>
      <c r="O555" s="19" t="str">
        <f>MID(Main!AQ188,14,1)</f>
        <v/>
      </c>
      <c r="P555" s="19" t="str">
        <f>MID(Main!AQ188,15,1)</f>
        <v/>
      </c>
      <c r="Q555" s="19" t="str">
        <f>MID(Main!AQ188,16,1)</f>
        <v/>
      </c>
      <c r="R555" s="19" t="str">
        <f>MID(Main!AQ188,17,1)</f>
        <v/>
      </c>
      <c r="S555" s="19" t="str">
        <f>MID(Main!AQ188,18,1)</f>
        <v/>
      </c>
      <c r="T555" s="19" t="str">
        <f>MID(Main!AQ188,19,1)</f>
        <v/>
      </c>
      <c r="U555" s="19" t="str">
        <f>MID(Main!AQ188,20,1)</f>
        <v/>
      </c>
      <c r="V555" s="19" t="str">
        <f>MID(Main!AQ188,21,1)</f>
        <v/>
      </c>
      <c r="W555" s="19" t="str">
        <f>MID(Main!AQ188,22,1)</f>
        <v/>
      </c>
      <c r="X555" s="19" t="str">
        <f>MID(Main!AQ188,23,1)</f>
        <v/>
      </c>
      <c r="Y555" s="19" t="str">
        <f>MID(Main!AQ188,24,1)</f>
        <v/>
      </c>
      <c r="Z555" s="19" t="str">
        <f>MID(Main!AQ188,25,1)</f>
        <v/>
      </c>
      <c r="AA555" s="19" t="str">
        <f>MID(Main!AQ188,26,1)</f>
        <v/>
      </c>
      <c r="AB555" s="19" t="str">
        <f>MID(Main!AQ188,27,1)</f>
        <v/>
      </c>
      <c r="AC555" s="19" t="str">
        <f>MID(Main!AQ188,28,1)</f>
        <v/>
      </c>
      <c r="AD555" s="19" t="str">
        <f>MID(Main!AQ188,29,1)</f>
        <v/>
      </c>
      <c r="AE555" s="19" t="str">
        <f>MID(Main!AQ188,30,1)</f>
        <v/>
      </c>
      <c r="AF555" s="19" t="str">
        <f>MID(Main!AQ188,31,1)</f>
        <v/>
      </c>
      <c r="AG555" s="19" t="str">
        <f>MID(Main!AQ188,32,1)</f>
        <v/>
      </c>
      <c r="AH555" s="19" t="str">
        <f>MID(Main!AQ188,33,1)</f>
        <v/>
      </c>
      <c r="AI555" s="19" t="str">
        <f>MID(Main!AQ188,34,1)</f>
        <v/>
      </c>
      <c r="AJ555" s="19" t="str">
        <f>MID(Main!AQ188,35,1)</f>
        <v/>
      </c>
      <c r="AK555" s="19" t="str">
        <f>MID(Main!AQ188,36,1)</f>
        <v/>
      </c>
      <c r="AL555" s="19" t="str">
        <f>MID(Main!AQ188,37,1)</f>
        <v/>
      </c>
      <c r="AM555" s="19" t="str">
        <f>MID(Main!AQ188,38,1)</f>
        <v/>
      </c>
      <c r="AN555" s="19" t="str">
        <f>MID(Main!AQ188,39,1)</f>
        <v/>
      </c>
      <c r="AO555" s="19" t="str">
        <f>MID(Main!AQ188,40,1)</f>
        <v/>
      </c>
      <c r="AP555" s="19" t="str">
        <f>MID(Main!AQ188,41,1)</f>
        <v/>
      </c>
      <c r="AQ555" s="19" t="str">
        <f>MID(Main!AQ188,42,1)</f>
        <v/>
      </c>
      <c r="AR555" s="195"/>
      <c r="AS555" s="195"/>
      <c r="AT555" s="195"/>
      <c r="AU555" s="195"/>
      <c r="AV555" s="195"/>
      <c r="AW555" s="195"/>
      <c r="AX555" s="195"/>
      <c r="AY555" s="195"/>
      <c r="AZ555" s="195"/>
      <c r="BA555" s="195"/>
      <c r="BB555" s="195"/>
      <c r="BC555" s="195"/>
      <c r="BD555" s="195"/>
      <c r="BE555" s="195"/>
      <c r="BF555" s="195"/>
      <c r="BG555" s="195"/>
      <c r="BH555" s="195"/>
      <c r="BI555" s="198"/>
    </row>
    <row r="556" spans="1:61" s="1" customFormat="1" ht="15" hidden="1" customHeight="1">
      <c r="A556" s="202"/>
      <c r="B556" s="20" t="str">
        <f>MID(Main!AR188,1,1)</f>
        <v>0</v>
      </c>
      <c r="C556" s="20" t="str">
        <f>MID(Main!AR188,2,1)</f>
        <v xml:space="preserve"> </v>
      </c>
      <c r="D556" s="20" t="str">
        <f>MID(Main!AR188,3,1)</f>
        <v/>
      </c>
      <c r="E556" s="20" t="str">
        <f>MID(Main!AR188,4,1)</f>
        <v/>
      </c>
      <c r="F556" s="20" t="str">
        <f>MID(Main!AR188,5,1)</f>
        <v/>
      </c>
      <c r="G556" s="20" t="str">
        <f>MID(Main!AR188,6,1)</f>
        <v/>
      </c>
      <c r="H556" s="20" t="str">
        <f>MID(Main!AR188,7,1)</f>
        <v/>
      </c>
      <c r="I556" s="20" t="str">
        <f>MID(Main!AR188,8,1)</f>
        <v/>
      </c>
      <c r="J556" s="20" t="str">
        <f>MID(Main!AR188,9,1)</f>
        <v/>
      </c>
      <c r="K556" s="20" t="str">
        <f>MID(Main!AR188,10,1)</f>
        <v/>
      </c>
      <c r="L556" s="20" t="str">
        <f>MID(Main!AR188,11,1)</f>
        <v/>
      </c>
      <c r="M556" s="20" t="str">
        <f>MID(Main!AR188,12,1)</f>
        <v/>
      </c>
      <c r="N556" s="20" t="str">
        <f>MID(Main!AR188,13,1)</f>
        <v/>
      </c>
      <c r="O556" s="20" t="str">
        <f>MID(Main!AR188,14,1)</f>
        <v/>
      </c>
      <c r="P556" s="20" t="str">
        <f>MID(Main!AR188,15,1)</f>
        <v/>
      </c>
      <c r="Q556" s="20" t="str">
        <f>MID(Main!AR188,16,1)</f>
        <v/>
      </c>
      <c r="R556" s="20" t="str">
        <f>MID(Main!AR188,17,1)</f>
        <v/>
      </c>
      <c r="S556" s="20" t="str">
        <f>MID(Main!AR188,18,1)</f>
        <v/>
      </c>
      <c r="T556" s="20" t="str">
        <f>MID(Main!AR188,19,1)</f>
        <v/>
      </c>
      <c r="U556" s="20" t="str">
        <f>MID(Main!AR188,20,1)</f>
        <v/>
      </c>
      <c r="V556" s="20" t="str">
        <f>MID(Main!AR188,21,1)</f>
        <v/>
      </c>
      <c r="W556" s="20" t="str">
        <f>MID(Main!AR188,22,1)</f>
        <v/>
      </c>
      <c r="X556" s="20" t="str">
        <f>MID(Main!AR188,23,1)</f>
        <v/>
      </c>
      <c r="Y556" s="20" t="str">
        <f>MID(Main!AR188,24,1)</f>
        <v/>
      </c>
      <c r="Z556" s="20" t="str">
        <f>MID(Main!AR188,25,1)</f>
        <v/>
      </c>
      <c r="AA556" s="20" t="str">
        <f>MID(Main!AR188,26,1)</f>
        <v/>
      </c>
      <c r="AB556" s="20" t="str">
        <f>MID(Main!AR188,27,1)</f>
        <v/>
      </c>
      <c r="AC556" s="20" t="str">
        <f>MID(Main!AR188,28,1)</f>
        <v/>
      </c>
      <c r="AD556" s="20" t="str">
        <f>MID(Main!AR188,29,1)</f>
        <v/>
      </c>
      <c r="AE556" s="20" t="str">
        <f>MID(Main!AR188,30,1)</f>
        <v/>
      </c>
      <c r="AF556" s="20" t="str">
        <f>MID(Main!AR188,31,1)</f>
        <v/>
      </c>
      <c r="AG556" s="20" t="str">
        <f>MID(Main!AR188,32,1)</f>
        <v/>
      </c>
      <c r="AH556" s="20" t="str">
        <f>MID(Main!AR188,33,1)</f>
        <v/>
      </c>
      <c r="AI556" s="20" t="str">
        <f>MID(Main!AR188,34,1)</f>
        <v/>
      </c>
      <c r="AJ556" s="20" t="str">
        <f>MID(Main!AR188,35,1)</f>
        <v/>
      </c>
      <c r="AK556" s="20" t="str">
        <f>MID(Main!AR188,36,1)</f>
        <v/>
      </c>
      <c r="AL556" s="20" t="str">
        <f>MID(Main!AR188,37,1)</f>
        <v/>
      </c>
      <c r="AM556" s="20" t="str">
        <f>MID(Main!AR188,38,1)</f>
        <v/>
      </c>
      <c r="AN556" s="20" t="str">
        <f>MID(Main!AR188,39,1)</f>
        <v/>
      </c>
      <c r="AO556" s="20" t="str">
        <f>MID(Main!AR188,40,1)</f>
        <v/>
      </c>
      <c r="AP556" s="20" t="str">
        <f>MID(Main!AR188,41,1)</f>
        <v/>
      </c>
      <c r="AQ556" s="20" t="str">
        <f>MID(Main!AR188,42,1)</f>
        <v/>
      </c>
      <c r="AR556" s="196"/>
      <c r="AS556" s="196"/>
      <c r="AT556" s="196"/>
      <c r="AU556" s="196"/>
      <c r="AV556" s="196"/>
      <c r="AW556" s="196"/>
      <c r="AX556" s="196"/>
      <c r="AY556" s="196"/>
      <c r="AZ556" s="196"/>
      <c r="BA556" s="196"/>
      <c r="BB556" s="196"/>
      <c r="BC556" s="196"/>
      <c r="BD556" s="196"/>
      <c r="BE556" s="196"/>
      <c r="BF556" s="196"/>
      <c r="BG556" s="196"/>
      <c r="BH556" s="196"/>
      <c r="BI556" s="199"/>
    </row>
    <row r="557" spans="1:61" s="1" customFormat="1" ht="15" hidden="1" customHeight="1">
      <c r="A557" s="200" t="str">
        <f>IF(AR557="","",SUBTOTAL(103,$AR$8:AR557))</f>
        <v/>
      </c>
      <c r="B557" s="18" t="str">
        <f>MID(Main!AP189,1,1)</f>
        <v xml:space="preserve"> </v>
      </c>
      <c r="C557" s="18" t="str">
        <f>MID(Main!AP189,2,1)</f>
        <v/>
      </c>
      <c r="D557" s="18" t="str">
        <f>MID(Main!AP189,3,1)</f>
        <v/>
      </c>
      <c r="E557" s="18" t="str">
        <f>MID(Main!AP189,4,1)</f>
        <v/>
      </c>
      <c r="F557" s="18" t="str">
        <f>MID(Main!AP189,5,1)</f>
        <v/>
      </c>
      <c r="G557" s="18" t="str">
        <f>MID(Main!AP189,6,1)</f>
        <v/>
      </c>
      <c r="H557" s="18" t="str">
        <f>MID(Main!AP189,7,1)</f>
        <v/>
      </c>
      <c r="I557" s="18" t="str">
        <f>MID(Main!AP189,8,1)</f>
        <v/>
      </c>
      <c r="J557" s="18" t="str">
        <f>MID(Main!AP189,9,1)</f>
        <v/>
      </c>
      <c r="K557" s="18" t="str">
        <f>MID(Main!AP189,10,1)</f>
        <v/>
      </c>
      <c r="L557" s="18" t="str">
        <f>MID(Main!AP189,11,1)</f>
        <v/>
      </c>
      <c r="M557" s="18" t="str">
        <f>MID(Main!AP189,12,1)</f>
        <v/>
      </c>
      <c r="N557" s="18" t="str">
        <f>MID(Main!AP189,13,1)</f>
        <v/>
      </c>
      <c r="O557" s="18" t="str">
        <f>MID(Main!AP189,14,1)</f>
        <v/>
      </c>
      <c r="P557" s="18" t="str">
        <f>MID(Main!AP189,15,1)</f>
        <v/>
      </c>
      <c r="Q557" s="18" t="str">
        <f>MID(Main!AP189,16,1)</f>
        <v/>
      </c>
      <c r="R557" s="18" t="str">
        <f>MID(Main!AP189,17,1)</f>
        <v/>
      </c>
      <c r="S557" s="18" t="str">
        <f>MID(Main!AP189,18,1)</f>
        <v/>
      </c>
      <c r="T557" s="18" t="str">
        <f>MID(Main!AP189,19,1)</f>
        <v/>
      </c>
      <c r="U557" s="18" t="str">
        <f>MID(Main!AP189,20,1)</f>
        <v/>
      </c>
      <c r="V557" s="18" t="str">
        <f>MID(Main!AP189,21,1)</f>
        <v/>
      </c>
      <c r="W557" s="18" t="str">
        <f>MID(Main!AP189,22,1)</f>
        <v/>
      </c>
      <c r="X557" s="18" t="str">
        <f>MID(Main!AP189,23,1)</f>
        <v/>
      </c>
      <c r="Y557" s="18" t="str">
        <f>MID(Main!AP189,24,1)</f>
        <v/>
      </c>
      <c r="Z557" s="18" t="str">
        <f>MID(Main!AP189,25,1)</f>
        <v/>
      </c>
      <c r="AA557" s="18" t="str">
        <f>MID(Main!AP189,26,1)</f>
        <v/>
      </c>
      <c r="AB557" s="18" t="str">
        <f>MID(Main!AP189,27,1)</f>
        <v/>
      </c>
      <c r="AC557" s="18" t="str">
        <f>MID(Main!AP189,28,1)</f>
        <v/>
      </c>
      <c r="AD557" s="18" t="str">
        <f>MID(Main!AP189,29,1)</f>
        <v/>
      </c>
      <c r="AE557" s="18" t="str">
        <f>MID(Main!AP189,30,1)</f>
        <v/>
      </c>
      <c r="AF557" s="18" t="str">
        <f>MID(Main!AP189,31,1)</f>
        <v/>
      </c>
      <c r="AG557" s="18" t="str">
        <f>MID(Main!AP189,32,1)</f>
        <v/>
      </c>
      <c r="AH557" s="18" t="str">
        <f>MID(Main!AP189,33,1)</f>
        <v/>
      </c>
      <c r="AI557" s="18" t="str">
        <f>MID(Main!AP189,34,1)</f>
        <v/>
      </c>
      <c r="AJ557" s="18" t="str">
        <f>MID(Main!AP189,35,1)</f>
        <v/>
      </c>
      <c r="AK557" s="18" t="str">
        <f>MID(Main!AP189,36,1)</f>
        <v/>
      </c>
      <c r="AL557" s="18" t="str">
        <f>MID(Main!AP189,37,1)</f>
        <v/>
      </c>
      <c r="AM557" s="18" t="str">
        <f>MID(Main!AP189,38,1)</f>
        <v/>
      </c>
      <c r="AN557" s="18" t="str">
        <f>MID(Main!AP189,39,1)</f>
        <v/>
      </c>
      <c r="AO557" s="18" t="str">
        <f>MID(Main!AP189,40,1)</f>
        <v/>
      </c>
      <c r="AP557" s="18" t="str">
        <f>MID(Main!AP189,41,1)</f>
        <v/>
      </c>
      <c r="AQ557" s="18" t="str">
        <f>MID(Main!AP189,42,1)</f>
        <v/>
      </c>
      <c r="AR557" s="194" t="str">
        <f>IF(Main!W189="","",Main!W189)</f>
        <v/>
      </c>
      <c r="AS557" s="194" t="str">
        <f>IF(Main!X189="","",Main!X189)</f>
        <v/>
      </c>
      <c r="AT557" s="194" t="str">
        <f>IF(Main!Y189="","",Main!Y189)</f>
        <v/>
      </c>
      <c r="AU557" s="194" t="str">
        <f>IF(Main!Z189="","",Main!Z189)</f>
        <v/>
      </c>
      <c r="AV557" s="194" t="str">
        <f>IF(Main!AA189="","",Main!AA189)</f>
        <v/>
      </c>
      <c r="AW557" s="194" t="str">
        <f>IF(Main!AB189="","",Main!AB189)</f>
        <v/>
      </c>
      <c r="AX557" s="194" t="str">
        <f>IF(Main!AC189="","",Main!AC189)</f>
        <v/>
      </c>
      <c r="AY557" s="194" t="str">
        <f>IF(Main!AD189="","",Main!AD189)</f>
        <v/>
      </c>
      <c r="AZ557" s="194" t="str">
        <f>IF(Main!AE189="","",Main!AE189)</f>
        <v/>
      </c>
      <c r="BA557" s="194" t="str">
        <f>IF(Main!AF189="","",Main!AF189)</f>
        <v/>
      </c>
      <c r="BB557" s="194" t="str">
        <f>IF(Main!AG189="","",Main!AG189)</f>
        <v/>
      </c>
      <c r="BC557" s="194" t="str">
        <f>IF(Main!AH189="","",Main!AH189)</f>
        <v/>
      </c>
      <c r="BD557" s="194" t="str">
        <f>IF(Main!AI189="","",Main!AI189)</f>
        <v/>
      </c>
      <c r="BE557" s="194" t="str">
        <f>IF(Main!AJ189="","",Main!AJ189)</f>
        <v/>
      </c>
      <c r="BF557" s="194" t="str">
        <f>IF(Main!AK189="","",Main!AK189)</f>
        <v/>
      </c>
      <c r="BG557" s="194" t="str">
        <f>IF(Main!AL189="","",Main!AL189)</f>
        <v/>
      </c>
      <c r="BH557" s="194" t="str">
        <f>IF(Main!AM189="","",Main!AM189)</f>
        <v/>
      </c>
      <c r="BI557" s="197" t="str">
        <f>IF(Main!AN189="","",Main!AN189)</f>
        <v/>
      </c>
    </row>
    <row r="558" spans="1:61" s="1" customFormat="1" ht="15" hidden="1" customHeight="1">
      <c r="A558" s="201"/>
      <c r="B558" s="19" t="str">
        <f>MID(Main!AQ189,1,1)</f>
        <v>0</v>
      </c>
      <c r="C558" s="19" t="str">
        <f>MID(Main!AQ189,2,1)</f>
        <v xml:space="preserve"> </v>
      </c>
      <c r="D558" s="19" t="str">
        <f>MID(Main!AQ189,3,1)</f>
        <v/>
      </c>
      <c r="E558" s="19" t="str">
        <f>MID(Main!AQ189,4,1)</f>
        <v/>
      </c>
      <c r="F558" s="19" t="str">
        <f>MID(Main!AQ189,5,1)</f>
        <v/>
      </c>
      <c r="G558" s="19" t="str">
        <f>MID(Main!AQ189,6,1)</f>
        <v/>
      </c>
      <c r="H558" s="19" t="str">
        <f>MID(Main!AQ189,7,1)</f>
        <v/>
      </c>
      <c r="I558" s="19" t="str">
        <f>MID(Main!AQ189,8,1)</f>
        <v/>
      </c>
      <c r="J558" s="19" t="str">
        <f>MID(Main!AQ189,9,1)</f>
        <v/>
      </c>
      <c r="K558" s="19" t="str">
        <f>MID(Main!AQ189,10,1)</f>
        <v/>
      </c>
      <c r="L558" s="19" t="str">
        <f>MID(Main!AQ189,11,1)</f>
        <v/>
      </c>
      <c r="M558" s="19" t="str">
        <f>MID(Main!AQ189,12,1)</f>
        <v/>
      </c>
      <c r="N558" s="19" t="str">
        <f>MID(Main!AQ189,13,1)</f>
        <v/>
      </c>
      <c r="O558" s="19" t="str">
        <f>MID(Main!AQ189,14,1)</f>
        <v/>
      </c>
      <c r="P558" s="19" t="str">
        <f>MID(Main!AQ189,15,1)</f>
        <v/>
      </c>
      <c r="Q558" s="19" t="str">
        <f>MID(Main!AQ189,16,1)</f>
        <v/>
      </c>
      <c r="R558" s="19" t="str">
        <f>MID(Main!AQ189,17,1)</f>
        <v/>
      </c>
      <c r="S558" s="19" t="str">
        <f>MID(Main!AQ189,18,1)</f>
        <v/>
      </c>
      <c r="T558" s="19" t="str">
        <f>MID(Main!AQ189,19,1)</f>
        <v/>
      </c>
      <c r="U558" s="19" t="str">
        <f>MID(Main!AQ189,20,1)</f>
        <v/>
      </c>
      <c r="V558" s="19" t="str">
        <f>MID(Main!AQ189,21,1)</f>
        <v/>
      </c>
      <c r="W558" s="19" t="str">
        <f>MID(Main!AQ189,22,1)</f>
        <v/>
      </c>
      <c r="X558" s="19" t="str">
        <f>MID(Main!AQ189,23,1)</f>
        <v/>
      </c>
      <c r="Y558" s="19" t="str">
        <f>MID(Main!AQ189,24,1)</f>
        <v/>
      </c>
      <c r="Z558" s="19" t="str">
        <f>MID(Main!AQ189,25,1)</f>
        <v/>
      </c>
      <c r="AA558" s="19" t="str">
        <f>MID(Main!AQ189,26,1)</f>
        <v/>
      </c>
      <c r="AB558" s="19" t="str">
        <f>MID(Main!AQ189,27,1)</f>
        <v/>
      </c>
      <c r="AC558" s="19" t="str">
        <f>MID(Main!AQ189,28,1)</f>
        <v/>
      </c>
      <c r="AD558" s="19" t="str">
        <f>MID(Main!AQ189,29,1)</f>
        <v/>
      </c>
      <c r="AE558" s="19" t="str">
        <f>MID(Main!AQ189,30,1)</f>
        <v/>
      </c>
      <c r="AF558" s="19" t="str">
        <f>MID(Main!AQ189,31,1)</f>
        <v/>
      </c>
      <c r="AG558" s="19" t="str">
        <f>MID(Main!AQ189,32,1)</f>
        <v/>
      </c>
      <c r="AH558" s="19" t="str">
        <f>MID(Main!AQ189,33,1)</f>
        <v/>
      </c>
      <c r="AI558" s="19" t="str">
        <f>MID(Main!AQ189,34,1)</f>
        <v/>
      </c>
      <c r="AJ558" s="19" t="str">
        <f>MID(Main!AQ189,35,1)</f>
        <v/>
      </c>
      <c r="AK558" s="19" t="str">
        <f>MID(Main!AQ189,36,1)</f>
        <v/>
      </c>
      <c r="AL558" s="19" t="str">
        <f>MID(Main!AQ189,37,1)</f>
        <v/>
      </c>
      <c r="AM558" s="19" t="str">
        <f>MID(Main!AQ189,38,1)</f>
        <v/>
      </c>
      <c r="AN558" s="19" t="str">
        <f>MID(Main!AQ189,39,1)</f>
        <v/>
      </c>
      <c r="AO558" s="19" t="str">
        <f>MID(Main!AQ189,40,1)</f>
        <v/>
      </c>
      <c r="AP558" s="19" t="str">
        <f>MID(Main!AQ189,41,1)</f>
        <v/>
      </c>
      <c r="AQ558" s="19" t="str">
        <f>MID(Main!AQ189,42,1)</f>
        <v/>
      </c>
      <c r="AR558" s="195"/>
      <c r="AS558" s="195"/>
      <c r="AT558" s="195"/>
      <c r="AU558" s="195"/>
      <c r="AV558" s="195"/>
      <c r="AW558" s="195"/>
      <c r="AX558" s="195"/>
      <c r="AY558" s="195"/>
      <c r="AZ558" s="195"/>
      <c r="BA558" s="195"/>
      <c r="BB558" s="195"/>
      <c r="BC558" s="195"/>
      <c r="BD558" s="195"/>
      <c r="BE558" s="195"/>
      <c r="BF558" s="195"/>
      <c r="BG558" s="195"/>
      <c r="BH558" s="195"/>
      <c r="BI558" s="198"/>
    </row>
    <row r="559" spans="1:61" s="1" customFormat="1" ht="15" hidden="1" customHeight="1">
      <c r="A559" s="202"/>
      <c r="B559" s="20" t="str">
        <f>MID(Main!AR189,1,1)</f>
        <v>0</v>
      </c>
      <c r="C559" s="20" t="str">
        <f>MID(Main!AR189,2,1)</f>
        <v xml:space="preserve"> </v>
      </c>
      <c r="D559" s="20" t="str">
        <f>MID(Main!AR189,3,1)</f>
        <v/>
      </c>
      <c r="E559" s="20" t="str">
        <f>MID(Main!AR189,4,1)</f>
        <v/>
      </c>
      <c r="F559" s="20" t="str">
        <f>MID(Main!AR189,5,1)</f>
        <v/>
      </c>
      <c r="G559" s="20" t="str">
        <f>MID(Main!AR189,6,1)</f>
        <v/>
      </c>
      <c r="H559" s="20" t="str">
        <f>MID(Main!AR189,7,1)</f>
        <v/>
      </c>
      <c r="I559" s="20" t="str">
        <f>MID(Main!AR189,8,1)</f>
        <v/>
      </c>
      <c r="J559" s="20" t="str">
        <f>MID(Main!AR189,9,1)</f>
        <v/>
      </c>
      <c r="K559" s="20" t="str">
        <f>MID(Main!AR189,10,1)</f>
        <v/>
      </c>
      <c r="L559" s="20" t="str">
        <f>MID(Main!AR189,11,1)</f>
        <v/>
      </c>
      <c r="M559" s="20" t="str">
        <f>MID(Main!AR189,12,1)</f>
        <v/>
      </c>
      <c r="N559" s="20" t="str">
        <f>MID(Main!AR189,13,1)</f>
        <v/>
      </c>
      <c r="O559" s="20" t="str">
        <f>MID(Main!AR189,14,1)</f>
        <v/>
      </c>
      <c r="P559" s="20" t="str">
        <f>MID(Main!AR189,15,1)</f>
        <v/>
      </c>
      <c r="Q559" s="20" t="str">
        <f>MID(Main!AR189,16,1)</f>
        <v/>
      </c>
      <c r="R559" s="20" t="str">
        <f>MID(Main!AR189,17,1)</f>
        <v/>
      </c>
      <c r="S559" s="20" t="str">
        <f>MID(Main!AR189,18,1)</f>
        <v/>
      </c>
      <c r="T559" s="20" t="str">
        <f>MID(Main!AR189,19,1)</f>
        <v/>
      </c>
      <c r="U559" s="20" t="str">
        <f>MID(Main!AR189,20,1)</f>
        <v/>
      </c>
      <c r="V559" s="20" t="str">
        <f>MID(Main!AR189,21,1)</f>
        <v/>
      </c>
      <c r="W559" s="20" t="str">
        <f>MID(Main!AR189,22,1)</f>
        <v/>
      </c>
      <c r="X559" s="20" t="str">
        <f>MID(Main!AR189,23,1)</f>
        <v/>
      </c>
      <c r="Y559" s="20" t="str">
        <f>MID(Main!AR189,24,1)</f>
        <v/>
      </c>
      <c r="Z559" s="20" t="str">
        <f>MID(Main!AR189,25,1)</f>
        <v/>
      </c>
      <c r="AA559" s="20" t="str">
        <f>MID(Main!AR189,26,1)</f>
        <v/>
      </c>
      <c r="AB559" s="20" t="str">
        <f>MID(Main!AR189,27,1)</f>
        <v/>
      </c>
      <c r="AC559" s="20" t="str">
        <f>MID(Main!AR189,28,1)</f>
        <v/>
      </c>
      <c r="AD559" s="20" t="str">
        <f>MID(Main!AR189,29,1)</f>
        <v/>
      </c>
      <c r="AE559" s="20" t="str">
        <f>MID(Main!AR189,30,1)</f>
        <v/>
      </c>
      <c r="AF559" s="20" t="str">
        <f>MID(Main!AR189,31,1)</f>
        <v/>
      </c>
      <c r="AG559" s="20" t="str">
        <f>MID(Main!AR189,32,1)</f>
        <v/>
      </c>
      <c r="AH559" s="20" t="str">
        <f>MID(Main!AR189,33,1)</f>
        <v/>
      </c>
      <c r="AI559" s="20" t="str">
        <f>MID(Main!AR189,34,1)</f>
        <v/>
      </c>
      <c r="AJ559" s="20" t="str">
        <f>MID(Main!AR189,35,1)</f>
        <v/>
      </c>
      <c r="AK559" s="20" t="str">
        <f>MID(Main!AR189,36,1)</f>
        <v/>
      </c>
      <c r="AL559" s="20" t="str">
        <f>MID(Main!AR189,37,1)</f>
        <v/>
      </c>
      <c r="AM559" s="20" t="str">
        <f>MID(Main!AR189,38,1)</f>
        <v/>
      </c>
      <c r="AN559" s="20" t="str">
        <f>MID(Main!AR189,39,1)</f>
        <v/>
      </c>
      <c r="AO559" s="20" t="str">
        <f>MID(Main!AR189,40,1)</f>
        <v/>
      </c>
      <c r="AP559" s="20" t="str">
        <f>MID(Main!AR189,41,1)</f>
        <v/>
      </c>
      <c r="AQ559" s="20" t="str">
        <f>MID(Main!AR189,42,1)</f>
        <v/>
      </c>
      <c r="AR559" s="196"/>
      <c r="AS559" s="196"/>
      <c r="AT559" s="196"/>
      <c r="AU559" s="196"/>
      <c r="AV559" s="196"/>
      <c r="AW559" s="196"/>
      <c r="AX559" s="196"/>
      <c r="AY559" s="196"/>
      <c r="AZ559" s="196"/>
      <c r="BA559" s="196"/>
      <c r="BB559" s="196"/>
      <c r="BC559" s="196"/>
      <c r="BD559" s="196"/>
      <c r="BE559" s="196"/>
      <c r="BF559" s="196"/>
      <c r="BG559" s="196"/>
      <c r="BH559" s="196"/>
      <c r="BI559" s="199"/>
    </row>
    <row r="560" spans="1:61" s="1" customFormat="1" ht="15" hidden="1" customHeight="1">
      <c r="A560" s="200" t="str">
        <f>IF(AR560="","",SUBTOTAL(103,$AR$8:AR560))</f>
        <v/>
      </c>
      <c r="B560" s="18" t="str">
        <f>MID(Main!AP190,1,1)</f>
        <v xml:space="preserve"> </v>
      </c>
      <c r="C560" s="18" t="str">
        <f>MID(Main!AP190,2,1)</f>
        <v/>
      </c>
      <c r="D560" s="18" t="str">
        <f>MID(Main!AP190,3,1)</f>
        <v/>
      </c>
      <c r="E560" s="18" t="str">
        <f>MID(Main!AP190,4,1)</f>
        <v/>
      </c>
      <c r="F560" s="18" t="str">
        <f>MID(Main!AP190,5,1)</f>
        <v/>
      </c>
      <c r="G560" s="18" t="str">
        <f>MID(Main!AP190,6,1)</f>
        <v/>
      </c>
      <c r="H560" s="18" t="str">
        <f>MID(Main!AP190,7,1)</f>
        <v/>
      </c>
      <c r="I560" s="18" t="str">
        <f>MID(Main!AP190,8,1)</f>
        <v/>
      </c>
      <c r="J560" s="18" t="str">
        <f>MID(Main!AP190,9,1)</f>
        <v/>
      </c>
      <c r="K560" s="18" t="str">
        <f>MID(Main!AP190,10,1)</f>
        <v/>
      </c>
      <c r="L560" s="18" t="str">
        <f>MID(Main!AP190,11,1)</f>
        <v/>
      </c>
      <c r="M560" s="18" t="str">
        <f>MID(Main!AP190,12,1)</f>
        <v/>
      </c>
      <c r="N560" s="18" t="str">
        <f>MID(Main!AP190,13,1)</f>
        <v/>
      </c>
      <c r="O560" s="18" t="str">
        <f>MID(Main!AP190,14,1)</f>
        <v/>
      </c>
      <c r="P560" s="18" t="str">
        <f>MID(Main!AP190,15,1)</f>
        <v/>
      </c>
      <c r="Q560" s="18" t="str">
        <f>MID(Main!AP190,16,1)</f>
        <v/>
      </c>
      <c r="R560" s="18" t="str">
        <f>MID(Main!AP190,17,1)</f>
        <v/>
      </c>
      <c r="S560" s="18" t="str">
        <f>MID(Main!AP190,18,1)</f>
        <v/>
      </c>
      <c r="T560" s="18" t="str">
        <f>MID(Main!AP190,19,1)</f>
        <v/>
      </c>
      <c r="U560" s="18" t="str">
        <f>MID(Main!AP190,20,1)</f>
        <v/>
      </c>
      <c r="V560" s="18" t="str">
        <f>MID(Main!AP190,21,1)</f>
        <v/>
      </c>
      <c r="W560" s="18" t="str">
        <f>MID(Main!AP190,22,1)</f>
        <v/>
      </c>
      <c r="X560" s="18" t="str">
        <f>MID(Main!AP190,23,1)</f>
        <v/>
      </c>
      <c r="Y560" s="18" t="str">
        <f>MID(Main!AP190,24,1)</f>
        <v/>
      </c>
      <c r="Z560" s="18" t="str">
        <f>MID(Main!AP190,25,1)</f>
        <v/>
      </c>
      <c r="AA560" s="18" t="str">
        <f>MID(Main!AP190,26,1)</f>
        <v/>
      </c>
      <c r="AB560" s="18" t="str">
        <f>MID(Main!AP190,27,1)</f>
        <v/>
      </c>
      <c r="AC560" s="18" t="str">
        <f>MID(Main!AP190,28,1)</f>
        <v/>
      </c>
      <c r="AD560" s="18" t="str">
        <f>MID(Main!AP190,29,1)</f>
        <v/>
      </c>
      <c r="AE560" s="18" t="str">
        <f>MID(Main!AP190,30,1)</f>
        <v/>
      </c>
      <c r="AF560" s="18" t="str">
        <f>MID(Main!AP190,31,1)</f>
        <v/>
      </c>
      <c r="AG560" s="18" t="str">
        <f>MID(Main!AP190,32,1)</f>
        <v/>
      </c>
      <c r="AH560" s="18" t="str">
        <f>MID(Main!AP190,33,1)</f>
        <v/>
      </c>
      <c r="AI560" s="18" t="str">
        <f>MID(Main!AP190,34,1)</f>
        <v/>
      </c>
      <c r="AJ560" s="18" t="str">
        <f>MID(Main!AP190,35,1)</f>
        <v/>
      </c>
      <c r="AK560" s="18" t="str">
        <f>MID(Main!AP190,36,1)</f>
        <v/>
      </c>
      <c r="AL560" s="18" t="str">
        <f>MID(Main!AP190,37,1)</f>
        <v/>
      </c>
      <c r="AM560" s="18" t="str">
        <f>MID(Main!AP190,38,1)</f>
        <v/>
      </c>
      <c r="AN560" s="18" t="str">
        <f>MID(Main!AP190,39,1)</f>
        <v/>
      </c>
      <c r="AO560" s="18" t="str">
        <f>MID(Main!AP190,40,1)</f>
        <v/>
      </c>
      <c r="AP560" s="18" t="str">
        <f>MID(Main!AP190,41,1)</f>
        <v/>
      </c>
      <c r="AQ560" s="18" t="str">
        <f>MID(Main!AP190,42,1)</f>
        <v/>
      </c>
      <c r="AR560" s="194" t="str">
        <f>IF(Main!W190="","",Main!W190)</f>
        <v/>
      </c>
      <c r="AS560" s="194" t="str">
        <f>IF(Main!X190="","",Main!X190)</f>
        <v/>
      </c>
      <c r="AT560" s="194" t="str">
        <f>IF(Main!Y190="","",Main!Y190)</f>
        <v/>
      </c>
      <c r="AU560" s="194" t="str">
        <f>IF(Main!Z190="","",Main!Z190)</f>
        <v/>
      </c>
      <c r="AV560" s="194" t="str">
        <f>IF(Main!AA190="","",Main!AA190)</f>
        <v/>
      </c>
      <c r="AW560" s="194" t="str">
        <f>IF(Main!AB190="","",Main!AB190)</f>
        <v/>
      </c>
      <c r="AX560" s="194" t="str">
        <f>IF(Main!AC190="","",Main!AC190)</f>
        <v/>
      </c>
      <c r="AY560" s="194" t="str">
        <f>IF(Main!AD190="","",Main!AD190)</f>
        <v/>
      </c>
      <c r="AZ560" s="194" t="str">
        <f>IF(Main!AE190="","",Main!AE190)</f>
        <v/>
      </c>
      <c r="BA560" s="194" t="str">
        <f>IF(Main!AF190="","",Main!AF190)</f>
        <v/>
      </c>
      <c r="BB560" s="194" t="str">
        <f>IF(Main!AG190="","",Main!AG190)</f>
        <v/>
      </c>
      <c r="BC560" s="194" t="str">
        <f>IF(Main!AH190="","",Main!AH190)</f>
        <v/>
      </c>
      <c r="BD560" s="194" t="str">
        <f>IF(Main!AI190="","",Main!AI190)</f>
        <v/>
      </c>
      <c r="BE560" s="194" t="str">
        <f>IF(Main!AJ190="","",Main!AJ190)</f>
        <v/>
      </c>
      <c r="BF560" s="194" t="str">
        <f>IF(Main!AK190="","",Main!AK190)</f>
        <v/>
      </c>
      <c r="BG560" s="194" t="str">
        <f>IF(Main!AL190="","",Main!AL190)</f>
        <v/>
      </c>
      <c r="BH560" s="194" t="str">
        <f>IF(Main!AM190="","",Main!AM190)</f>
        <v/>
      </c>
      <c r="BI560" s="197" t="str">
        <f>IF(Main!AN190="","",Main!AN190)</f>
        <v/>
      </c>
    </row>
    <row r="561" spans="1:61" s="1" customFormat="1" ht="15" hidden="1" customHeight="1">
      <c r="A561" s="201"/>
      <c r="B561" s="19" t="str">
        <f>MID(Main!AQ190,1,1)</f>
        <v>0</v>
      </c>
      <c r="C561" s="19" t="str">
        <f>MID(Main!AQ190,2,1)</f>
        <v xml:space="preserve"> </v>
      </c>
      <c r="D561" s="19" t="str">
        <f>MID(Main!AQ190,3,1)</f>
        <v/>
      </c>
      <c r="E561" s="19" t="str">
        <f>MID(Main!AQ190,4,1)</f>
        <v/>
      </c>
      <c r="F561" s="19" t="str">
        <f>MID(Main!AQ190,5,1)</f>
        <v/>
      </c>
      <c r="G561" s="19" t="str">
        <f>MID(Main!AQ190,6,1)</f>
        <v/>
      </c>
      <c r="H561" s="19" t="str">
        <f>MID(Main!AQ190,7,1)</f>
        <v/>
      </c>
      <c r="I561" s="19" t="str">
        <f>MID(Main!AQ190,8,1)</f>
        <v/>
      </c>
      <c r="J561" s="19" t="str">
        <f>MID(Main!AQ190,9,1)</f>
        <v/>
      </c>
      <c r="K561" s="19" t="str">
        <f>MID(Main!AQ190,10,1)</f>
        <v/>
      </c>
      <c r="L561" s="19" t="str">
        <f>MID(Main!AQ190,11,1)</f>
        <v/>
      </c>
      <c r="M561" s="19" t="str">
        <f>MID(Main!AQ190,12,1)</f>
        <v/>
      </c>
      <c r="N561" s="19" t="str">
        <f>MID(Main!AQ190,13,1)</f>
        <v/>
      </c>
      <c r="O561" s="19" t="str">
        <f>MID(Main!AQ190,14,1)</f>
        <v/>
      </c>
      <c r="P561" s="19" t="str">
        <f>MID(Main!AQ190,15,1)</f>
        <v/>
      </c>
      <c r="Q561" s="19" t="str">
        <f>MID(Main!AQ190,16,1)</f>
        <v/>
      </c>
      <c r="R561" s="19" t="str">
        <f>MID(Main!AQ190,17,1)</f>
        <v/>
      </c>
      <c r="S561" s="19" t="str">
        <f>MID(Main!AQ190,18,1)</f>
        <v/>
      </c>
      <c r="T561" s="19" t="str">
        <f>MID(Main!AQ190,19,1)</f>
        <v/>
      </c>
      <c r="U561" s="19" t="str">
        <f>MID(Main!AQ190,20,1)</f>
        <v/>
      </c>
      <c r="V561" s="19" t="str">
        <f>MID(Main!AQ190,21,1)</f>
        <v/>
      </c>
      <c r="W561" s="19" t="str">
        <f>MID(Main!AQ190,22,1)</f>
        <v/>
      </c>
      <c r="X561" s="19" t="str">
        <f>MID(Main!AQ190,23,1)</f>
        <v/>
      </c>
      <c r="Y561" s="19" t="str">
        <f>MID(Main!AQ190,24,1)</f>
        <v/>
      </c>
      <c r="Z561" s="19" t="str">
        <f>MID(Main!AQ190,25,1)</f>
        <v/>
      </c>
      <c r="AA561" s="19" t="str">
        <f>MID(Main!AQ190,26,1)</f>
        <v/>
      </c>
      <c r="AB561" s="19" t="str">
        <f>MID(Main!AQ190,27,1)</f>
        <v/>
      </c>
      <c r="AC561" s="19" t="str">
        <f>MID(Main!AQ190,28,1)</f>
        <v/>
      </c>
      <c r="AD561" s="19" t="str">
        <f>MID(Main!AQ190,29,1)</f>
        <v/>
      </c>
      <c r="AE561" s="19" t="str">
        <f>MID(Main!AQ190,30,1)</f>
        <v/>
      </c>
      <c r="AF561" s="19" t="str">
        <f>MID(Main!AQ190,31,1)</f>
        <v/>
      </c>
      <c r="AG561" s="19" t="str">
        <f>MID(Main!AQ190,32,1)</f>
        <v/>
      </c>
      <c r="AH561" s="19" t="str">
        <f>MID(Main!AQ190,33,1)</f>
        <v/>
      </c>
      <c r="AI561" s="19" t="str">
        <f>MID(Main!AQ190,34,1)</f>
        <v/>
      </c>
      <c r="AJ561" s="19" t="str">
        <f>MID(Main!AQ190,35,1)</f>
        <v/>
      </c>
      <c r="AK561" s="19" t="str">
        <f>MID(Main!AQ190,36,1)</f>
        <v/>
      </c>
      <c r="AL561" s="19" t="str">
        <f>MID(Main!AQ190,37,1)</f>
        <v/>
      </c>
      <c r="AM561" s="19" t="str">
        <f>MID(Main!AQ190,38,1)</f>
        <v/>
      </c>
      <c r="AN561" s="19" t="str">
        <f>MID(Main!AQ190,39,1)</f>
        <v/>
      </c>
      <c r="AO561" s="19" t="str">
        <f>MID(Main!AQ190,40,1)</f>
        <v/>
      </c>
      <c r="AP561" s="19" t="str">
        <f>MID(Main!AQ190,41,1)</f>
        <v/>
      </c>
      <c r="AQ561" s="19" t="str">
        <f>MID(Main!AQ190,42,1)</f>
        <v/>
      </c>
      <c r="AR561" s="195"/>
      <c r="AS561" s="195"/>
      <c r="AT561" s="195"/>
      <c r="AU561" s="195"/>
      <c r="AV561" s="195"/>
      <c r="AW561" s="195"/>
      <c r="AX561" s="195"/>
      <c r="AY561" s="195"/>
      <c r="AZ561" s="195"/>
      <c r="BA561" s="195"/>
      <c r="BB561" s="195"/>
      <c r="BC561" s="195"/>
      <c r="BD561" s="195"/>
      <c r="BE561" s="195"/>
      <c r="BF561" s="195"/>
      <c r="BG561" s="195"/>
      <c r="BH561" s="195"/>
      <c r="BI561" s="198"/>
    </row>
    <row r="562" spans="1:61" s="1" customFormat="1" ht="15" hidden="1" customHeight="1">
      <c r="A562" s="202"/>
      <c r="B562" s="20" t="str">
        <f>MID(Main!AR190,1,1)</f>
        <v>0</v>
      </c>
      <c r="C562" s="20" t="str">
        <f>MID(Main!AR190,2,1)</f>
        <v xml:space="preserve"> </v>
      </c>
      <c r="D562" s="20" t="str">
        <f>MID(Main!AR190,3,1)</f>
        <v/>
      </c>
      <c r="E562" s="20" t="str">
        <f>MID(Main!AR190,4,1)</f>
        <v/>
      </c>
      <c r="F562" s="20" t="str">
        <f>MID(Main!AR190,5,1)</f>
        <v/>
      </c>
      <c r="G562" s="20" t="str">
        <f>MID(Main!AR190,6,1)</f>
        <v/>
      </c>
      <c r="H562" s="20" t="str">
        <f>MID(Main!AR190,7,1)</f>
        <v/>
      </c>
      <c r="I562" s="20" t="str">
        <f>MID(Main!AR190,8,1)</f>
        <v/>
      </c>
      <c r="J562" s="20" t="str">
        <f>MID(Main!AR190,9,1)</f>
        <v/>
      </c>
      <c r="K562" s="20" t="str">
        <f>MID(Main!AR190,10,1)</f>
        <v/>
      </c>
      <c r="L562" s="20" t="str">
        <f>MID(Main!AR190,11,1)</f>
        <v/>
      </c>
      <c r="M562" s="20" t="str">
        <f>MID(Main!AR190,12,1)</f>
        <v/>
      </c>
      <c r="N562" s="20" t="str">
        <f>MID(Main!AR190,13,1)</f>
        <v/>
      </c>
      <c r="O562" s="20" t="str">
        <f>MID(Main!AR190,14,1)</f>
        <v/>
      </c>
      <c r="P562" s="20" t="str">
        <f>MID(Main!AR190,15,1)</f>
        <v/>
      </c>
      <c r="Q562" s="20" t="str">
        <f>MID(Main!AR190,16,1)</f>
        <v/>
      </c>
      <c r="R562" s="20" t="str">
        <f>MID(Main!AR190,17,1)</f>
        <v/>
      </c>
      <c r="S562" s="20" t="str">
        <f>MID(Main!AR190,18,1)</f>
        <v/>
      </c>
      <c r="T562" s="20" t="str">
        <f>MID(Main!AR190,19,1)</f>
        <v/>
      </c>
      <c r="U562" s="20" t="str">
        <f>MID(Main!AR190,20,1)</f>
        <v/>
      </c>
      <c r="V562" s="20" t="str">
        <f>MID(Main!AR190,21,1)</f>
        <v/>
      </c>
      <c r="W562" s="20" t="str">
        <f>MID(Main!AR190,22,1)</f>
        <v/>
      </c>
      <c r="X562" s="20" t="str">
        <f>MID(Main!AR190,23,1)</f>
        <v/>
      </c>
      <c r="Y562" s="20" t="str">
        <f>MID(Main!AR190,24,1)</f>
        <v/>
      </c>
      <c r="Z562" s="20" t="str">
        <f>MID(Main!AR190,25,1)</f>
        <v/>
      </c>
      <c r="AA562" s="20" t="str">
        <f>MID(Main!AR190,26,1)</f>
        <v/>
      </c>
      <c r="AB562" s="20" t="str">
        <f>MID(Main!AR190,27,1)</f>
        <v/>
      </c>
      <c r="AC562" s="20" t="str">
        <f>MID(Main!AR190,28,1)</f>
        <v/>
      </c>
      <c r="AD562" s="20" t="str">
        <f>MID(Main!AR190,29,1)</f>
        <v/>
      </c>
      <c r="AE562" s="20" t="str">
        <f>MID(Main!AR190,30,1)</f>
        <v/>
      </c>
      <c r="AF562" s="20" t="str">
        <f>MID(Main!AR190,31,1)</f>
        <v/>
      </c>
      <c r="AG562" s="20" t="str">
        <f>MID(Main!AR190,32,1)</f>
        <v/>
      </c>
      <c r="AH562" s="20" t="str">
        <f>MID(Main!AR190,33,1)</f>
        <v/>
      </c>
      <c r="AI562" s="20" t="str">
        <f>MID(Main!AR190,34,1)</f>
        <v/>
      </c>
      <c r="AJ562" s="20" t="str">
        <f>MID(Main!AR190,35,1)</f>
        <v/>
      </c>
      <c r="AK562" s="20" t="str">
        <f>MID(Main!AR190,36,1)</f>
        <v/>
      </c>
      <c r="AL562" s="20" t="str">
        <f>MID(Main!AR190,37,1)</f>
        <v/>
      </c>
      <c r="AM562" s="20" t="str">
        <f>MID(Main!AR190,38,1)</f>
        <v/>
      </c>
      <c r="AN562" s="20" t="str">
        <f>MID(Main!AR190,39,1)</f>
        <v/>
      </c>
      <c r="AO562" s="20" t="str">
        <f>MID(Main!AR190,40,1)</f>
        <v/>
      </c>
      <c r="AP562" s="20" t="str">
        <f>MID(Main!AR190,41,1)</f>
        <v/>
      </c>
      <c r="AQ562" s="20" t="str">
        <f>MID(Main!AR190,42,1)</f>
        <v/>
      </c>
      <c r="AR562" s="196"/>
      <c r="AS562" s="196"/>
      <c r="AT562" s="196"/>
      <c r="AU562" s="196"/>
      <c r="AV562" s="196"/>
      <c r="AW562" s="196"/>
      <c r="AX562" s="196"/>
      <c r="AY562" s="196"/>
      <c r="AZ562" s="196"/>
      <c r="BA562" s="196"/>
      <c r="BB562" s="196"/>
      <c r="BC562" s="196"/>
      <c r="BD562" s="196"/>
      <c r="BE562" s="196"/>
      <c r="BF562" s="196"/>
      <c r="BG562" s="196"/>
      <c r="BH562" s="196"/>
      <c r="BI562" s="199"/>
    </row>
    <row r="563" spans="1:61" s="1" customFormat="1" ht="15" hidden="1" customHeight="1">
      <c r="A563" s="200" t="str">
        <f>IF(AR563="","",SUBTOTAL(103,$AR$8:AR563))</f>
        <v/>
      </c>
      <c r="B563" s="18" t="str">
        <f>MID(Main!AP191,1,1)</f>
        <v xml:space="preserve"> </v>
      </c>
      <c r="C563" s="18" t="str">
        <f>MID(Main!AP191,2,1)</f>
        <v/>
      </c>
      <c r="D563" s="18" t="str">
        <f>MID(Main!AP191,3,1)</f>
        <v/>
      </c>
      <c r="E563" s="18" t="str">
        <f>MID(Main!AP191,4,1)</f>
        <v/>
      </c>
      <c r="F563" s="18" t="str">
        <f>MID(Main!AP191,5,1)</f>
        <v/>
      </c>
      <c r="G563" s="18" t="str">
        <f>MID(Main!AP191,6,1)</f>
        <v/>
      </c>
      <c r="H563" s="18" t="str">
        <f>MID(Main!AP191,7,1)</f>
        <v/>
      </c>
      <c r="I563" s="18" t="str">
        <f>MID(Main!AP191,8,1)</f>
        <v/>
      </c>
      <c r="J563" s="18" t="str">
        <f>MID(Main!AP191,9,1)</f>
        <v/>
      </c>
      <c r="K563" s="18" t="str">
        <f>MID(Main!AP191,10,1)</f>
        <v/>
      </c>
      <c r="L563" s="18" t="str">
        <f>MID(Main!AP191,11,1)</f>
        <v/>
      </c>
      <c r="M563" s="18" t="str">
        <f>MID(Main!AP191,12,1)</f>
        <v/>
      </c>
      <c r="N563" s="18" t="str">
        <f>MID(Main!AP191,13,1)</f>
        <v/>
      </c>
      <c r="O563" s="18" t="str">
        <f>MID(Main!AP191,14,1)</f>
        <v/>
      </c>
      <c r="P563" s="18" t="str">
        <f>MID(Main!AP191,15,1)</f>
        <v/>
      </c>
      <c r="Q563" s="18" t="str">
        <f>MID(Main!AP191,16,1)</f>
        <v/>
      </c>
      <c r="R563" s="18" t="str">
        <f>MID(Main!AP191,17,1)</f>
        <v/>
      </c>
      <c r="S563" s="18" t="str">
        <f>MID(Main!AP191,18,1)</f>
        <v/>
      </c>
      <c r="T563" s="18" t="str">
        <f>MID(Main!AP191,19,1)</f>
        <v/>
      </c>
      <c r="U563" s="18" t="str">
        <f>MID(Main!AP191,20,1)</f>
        <v/>
      </c>
      <c r="V563" s="18" t="str">
        <f>MID(Main!AP191,21,1)</f>
        <v/>
      </c>
      <c r="W563" s="18" t="str">
        <f>MID(Main!AP191,22,1)</f>
        <v/>
      </c>
      <c r="X563" s="18" t="str">
        <f>MID(Main!AP191,23,1)</f>
        <v/>
      </c>
      <c r="Y563" s="18" t="str">
        <f>MID(Main!AP191,24,1)</f>
        <v/>
      </c>
      <c r="Z563" s="18" t="str">
        <f>MID(Main!AP191,25,1)</f>
        <v/>
      </c>
      <c r="AA563" s="18" t="str">
        <f>MID(Main!AP191,26,1)</f>
        <v/>
      </c>
      <c r="AB563" s="18" t="str">
        <f>MID(Main!AP191,27,1)</f>
        <v/>
      </c>
      <c r="AC563" s="18" t="str">
        <f>MID(Main!AP191,28,1)</f>
        <v/>
      </c>
      <c r="AD563" s="18" t="str">
        <f>MID(Main!AP191,29,1)</f>
        <v/>
      </c>
      <c r="AE563" s="18" t="str">
        <f>MID(Main!AP191,30,1)</f>
        <v/>
      </c>
      <c r="AF563" s="18" t="str">
        <f>MID(Main!AP191,31,1)</f>
        <v/>
      </c>
      <c r="AG563" s="18" t="str">
        <f>MID(Main!AP191,32,1)</f>
        <v/>
      </c>
      <c r="AH563" s="18" t="str">
        <f>MID(Main!AP191,33,1)</f>
        <v/>
      </c>
      <c r="AI563" s="18" t="str">
        <f>MID(Main!AP191,34,1)</f>
        <v/>
      </c>
      <c r="AJ563" s="18" t="str">
        <f>MID(Main!AP191,35,1)</f>
        <v/>
      </c>
      <c r="AK563" s="18" t="str">
        <f>MID(Main!AP191,36,1)</f>
        <v/>
      </c>
      <c r="AL563" s="18" t="str">
        <f>MID(Main!AP191,37,1)</f>
        <v/>
      </c>
      <c r="AM563" s="18" t="str">
        <f>MID(Main!AP191,38,1)</f>
        <v/>
      </c>
      <c r="AN563" s="18" t="str">
        <f>MID(Main!AP191,39,1)</f>
        <v/>
      </c>
      <c r="AO563" s="18" t="str">
        <f>MID(Main!AP191,40,1)</f>
        <v/>
      </c>
      <c r="AP563" s="18" t="str">
        <f>MID(Main!AP191,41,1)</f>
        <v/>
      </c>
      <c r="AQ563" s="18" t="str">
        <f>MID(Main!AP191,42,1)</f>
        <v/>
      </c>
      <c r="AR563" s="194" t="str">
        <f>IF(Main!W191="","",Main!W191)</f>
        <v/>
      </c>
      <c r="AS563" s="194" t="str">
        <f>IF(Main!X191="","",Main!X191)</f>
        <v/>
      </c>
      <c r="AT563" s="194" t="str">
        <f>IF(Main!Y191="","",Main!Y191)</f>
        <v/>
      </c>
      <c r="AU563" s="194" t="str">
        <f>IF(Main!Z191="","",Main!Z191)</f>
        <v/>
      </c>
      <c r="AV563" s="194" t="str">
        <f>IF(Main!AA191="","",Main!AA191)</f>
        <v/>
      </c>
      <c r="AW563" s="194" t="str">
        <f>IF(Main!AB191="","",Main!AB191)</f>
        <v/>
      </c>
      <c r="AX563" s="194" t="str">
        <f>IF(Main!AC191="","",Main!AC191)</f>
        <v/>
      </c>
      <c r="AY563" s="194" t="str">
        <f>IF(Main!AD191="","",Main!AD191)</f>
        <v/>
      </c>
      <c r="AZ563" s="194" t="str">
        <f>IF(Main!AE191="","",Main!AE191)</f>
        <v/>
      </c>
      <c r="BA563" s="194" t="str">
        <f>IF(Main!AF191="","",Main!AF191)</f>
        <v/>
      </c>
      <c r="BB563" s="194" t="str">
        <f>IF(Main!AG191="","",Main!AG191)</f>
        <v/>
      </c>
      <c r="BC563" s="194" t="str">
        <f>IF(Main!AH191="","",Main!AH191)</f>
        <v/>
      </c>
      <c r="BD563" s="194" t="str">
        <f>IF(Main!AI191="","",Main!AI191)</f>
        <v/>
      </c>
      <c r="BE563" s="194" t="str">
        <f>IF(Main!AJ191="","",Main!AJ191)</f>
        <v/>
      </c>
      <c r="BF563" s="194" t="str">
        <f>IF(Main!AK191="","",Main!AK191)</f>
        <v/>
      </c>
      <c r="BG563" s="194" t="str">
        <f>IF(Main!AL191="","",Main!AL191)</f>
        <v/>
      </c>
      <c r="BH563" s="194" t="str">
        <f>IF(Main!AM191="","",Main!AM191)</f>
        <v/>
      </c>
      <c r="BI563" s="197" t="str">
        <f>IF(Main!AN191="","",Main!AN191)</f>
        <v/>
      </c>
    </row>
    <row r="564" spans="1:61" s="1" customFormat="1" ht="15" hidden="1" customHeight="1">
      <c r="A564" s="201"/>
      <c r="B564" s="19" t="str">
        <f>MID(Main!AQ191,1,1)</f>
        <v>0</v>
      </c>
      <c r="C564" s="19" t="str">
        <f>MID(Main!AQ191,2,1)</f>
        <v xml:space="preserve"> </v>
      </c>
      <c r="D564" s="19" t="str">
        <f>MID(Main!AQ191,3,1)</f>
        <v/>
      </c>
      <c r="E564" s="19" t="str">
        <f>MID(Main!AQ191,4,1)</f>
        <v/>
      </c>
      <c r="F564" s="19" t="str">
        <f>MID(Main!AQ191,5,1)</f>
        <v/>
      </c>
      <c r="G564" s="19" t="str">
        <f>MID(Main!AQ191,6,1)</f>
        <v/>
      </c>
      <c r="H564" s="19" t="str">
        <f>MID(Main!AQ191,7,1)</f>
        <v/>
      </c>
      <c r="I564" s="19" t="str">
        <f>MID(Main!AQ191,8,1)</f>
        <v/>
      </c>
      <c r="J564" s="19" t="str">
        <f>MID(Main!AQ191,9,1)</f>
        <v/>
      </c>
      <c r="K564" s="19" t="str">
        <f>MID(Main!AQ191,10,1)</f>
        <v/>
      </c>
      <c r="L564" s="19" t="str">
        <f>MID(Main!AQ191,11,1)</f>
        <v/>
      </c>
      <c r="M564" s="19" t="str">
        <f>MID(Main!AQ191,12,1)</f>
        <v/>
      </c>
      <c r="N564" s="19" t="str">
        <f>MID(Main!AQ191,13,1)</f>
        <v/>
      </c>
      <c r="O564" s="19" t="str">
        <f>MID(Main!AQ191,14,1)</f>
        <v/>
      </c>
      <c r="P564" s="19" t="str">
        <f>MID(Main!AQ191,15,1)</f>
        <v/>
      </c>
      <c r="Q564" s="19" t="str">
        <f>MID(Main!AQ191,16,1)</f>
        <v/>
      </c>
      <c r="R564" s="19" t="str">
        <f>MID(Main!AQ191,17,1)</f>
        <v/>
      </c>
      <c r="S564" s="19" t="str">
        <f>MID(Main!AQ191,18,1)</f>
        <v/>
      </c>
      <c r="T564" s="19" t="str">
        <f>MID(Main!AQ191,19,1)</f>
        <v/>
      </c>
      <c r="U564" s="19" t="str">
        <f>MID(Main!AQ191,20,1)</f>
        <v/>
      </c>
      <c r="V564" s="19" t="str">
        <f>MID(Main!AQ191,21,1)</f>
        <v/>
      </c>
      <c r="W564" s="19" t="str">
        <f>MID(Main!AQ191,22,1)</f>
        <v/>
      </c>
      <c r="X564" s="19" t="str">
        <f>MID(Main!AQ191,23,1)</f>
        <v/>
      </c>
      <c r="Y564" s="19" t="str">
        <f>MID(Main!AQ191,24,1)</f>
        <v/>
      </c>
      <c r="Z564" s="19" t="str">
        <f>MID(Main!AQ191,25,1)</f>
        <v/>
      </c>
      <c r="AA564" s="19" t="str">
        <f>MID(Main!AQ191,26,1)</f>
        <v/>
      </c>
      <c r="AB564" s="19" t="str">
        <f>MID(Main!AQ191,27,1)</f>
        <v/>
      </c>
      <c r="AC564" s="19" t="str">
        <f>MID(Main!AQ191,28,1)</f>
        <v/>
      </c>
      <c r="AD564" s="19" t="str">
        <f>MID(Main!AQ191,29,1)</f>
        <v/>
      </c>
      <c r="AE564" s="19" t="str">
        <f>MID(Main!AQ191,30,1)</f>
        <v/>
      </c>
      <c r="AF564" s="19" t="str">
        <f>MID(Main!AQ191,31,1)</f>
        <v/>
      </c>
      <c r="AG564" s="19" t="str">
        <f>MID(Main!AQ191,32,1)</f>
        <v/>
      </c>
      <c r="AH564" s="19" t="str">
        <f>MID(Main!AQ191,33,1)</f>
        <v/>
      </c>
      <c r="AI564" s="19" t="str">
        <f>MID(Main!AQ191,34,1)</f>
        <v/>
      </c>
      <c r="AJ564" s="19" t="str">
        <f>MID(Main!AQ191,35,1)</f>
        <v/>
      </c>
      <c r="AK564" s="19" t="str">
        <f>MID(Main!AQ191,36,1)</f>
        <v/>
      </c>
      <c r="AL564" s="19" t="str">
        <f>MID(Main!AQ191,37,1)</f>
        <v/>
      </c>
      <c r="AM564" s="19" t="str">
        <f>MID(Main!AQ191,38,1)</f>
        <v/>
      </c>
      <c r="AN564" s="19" t="str">
        <f>MID(Main!AQ191,39,1)</f>
        <v/>
      </c>
      <c r="AO564" s="19" t="str">
        <f>MID(Main!AQ191,40,1)</f>
        <v/>
      </c>
      <c r="AP564" s="19" t="str">
        <f>MID(Main!AQ191,41,1)</f>
        <v/>
      </c>
      <c r="AQ564" s="19" t="str">
        <f>MID(Main!AQ191,42,1)</f>
        <v/>
      </c>
      <c r="AR564" s="195"/>
      <c r="AS564" s="195"/>
      <c r="AT564" s="195"/>
      <c r="AU564" s="195"/>
      <c r="AV564" s="195"/>
      <c r="AW564" s="195"/>
      <c r="AX564" s="195"/>
      <c r="AY564" s="195"/>
      <c r="AZ564" s="195"/>
      <c r="BA564" s="195"/>
      <c r="BB564" s="195"/>
      <c r="BC564" s="195"/>
      <c r="BD564" s="195"/>
      <c r="BE564" s="195"/>
      <c r="BF564" s="195"/>
      <c r="BG564" s="195"/>
      <c r="BH564" s="195"/>
      <c r="BI564" s="198"/>
    </row>
    <row r="565" spans="1:61" s="1" customFormat="1" ht="15" hidden="1" customHeight="1">
      <c r="A565" s="202"/>
      <c r="B565" s="20" t="str">
        <f>MID(Main!AR191,1,1)</f>
        <v>0</v>
      </c>
      <c r="C565" s="20" t="str">
        <f>MID(Main!AR191,2,1)</f>
        <v xml:space="preserve"> </v>
      </c>
      <c r="D565" s="20" t="str">
        <f>MID(Main!AR191,3,1)</f>
        <v/>
      </c>
      <c r="E565" s="20" t="str">
        <f>MID(Main!AR191,4,1)</f>
        <v/>
      </c>
      <c r="F565" s="20" t="str">
        <f>MID(Main!AR191,5,1)</f>
        <v/>
      </c>
      <c r="G565" s="20" t="str">
        <f>MID(Main!AR191,6,1)</f>
        <v/>
      </c>
      <c r="H565" s="20" t="str">
        <f>MID(Main!AR191,7,1)</f>
        <v/>
      </c>
      <c r="I565" s="20" t="str">
        <f>MID(Main!AR191,8,1)</f>
        <v/>
      </c>
      <c r="J565" s="20" t="str">
        <f>MID(Main!AR191,9,1)</f>
        <v/>
      </c>
      <c r="K565" s="20" t="str">
        <f>MID(Main!AR191,10,1)</f>
        <v/>
      </c>
      <c r="L565" s="20" t="str">
        <f>MID(Main!AR191,11,1)</f>
        <v/>
      </c>
      <c r="M565" s="20" t="str">
        <f>MID(Main!AR191,12,1)</f>
        <v/>
      </c>
      <c r="N565" s="20" t="str">
        <f>MID(Main!AR191,13,1)</f>
        <v/>
      </c>
      <c r="O565" s="20" t="str">
        <f>MID(Main!AR191,14,1)</f>
        <v/>
      </c>
      <c r="P565" s="20" t="str">
        <f>MID(Main!AR191,15,1)</f>
        <v/>
      </c>
      <c r="Q565" s="20" t="str">
        <f>MID(Main!AR191,16,1)</f>
        <v/>
      </c>
      <c r="R565" s="20" t="str">
        <f>MID(Main!AR191,17,1)</f>
        <v/>
      </c>
      <c r="S565" s="20" t="str">
        <f>MID(Main!AR191,18,1)</f>
        <v/>
      </c>
      <c r="T565" s="20" t="str">
        <f>MID(Main!AR191,19,1)</f>
        <v/>
      </c>
      <c r="U565" s="20" t="str">
        <f>MID(Main!AR191,20,1)</f>
        <v/>
      </c>
      <c r="V565" s="20" t="str">
        <f>MID(Main!AR191,21,1)</f>
        <v/>
      </c>
      <c r="W565" s="20" t="str">
        <f>MID(Main!AR191,22,1)</f>
        <v/>
      </c>
      <c r="X565" s="20" t="str">
        <f>MID(Main!AR191,23,1)</f>
        <v/>
      </c>
      <c r="Y565" s="20" t="str">
        <f>MID(Main!AR191,24,1)</f>
        <v/>
      </c>
      <c r="Z565" s="20" t="str">
        <f>MID(Main!AR191,25,1)</f>
        <v/>
      </c>
      <c r="AA565" s="20" t="str">
        <f>MID(Main!AR191,26,1)</f>
        <v/>
      </c>
      <c r="AB565" s="20" t="str">
        <f>MID(Main!AR191,27,1)</f>
        <v/>
      </c>
      <c r="AC565" s="20" t="str">
        <f>MID(Main!AR191,28,1)</f>
        <v/>
      </c>
      <c r="AD565" s="20" t="str">
        <f>MID(Main!AR191,29,1)</f>
        <v/>
      </c>
      <c r="AE565" s="20" t="str">
        <f>MID(Main!AR191,30,1)</f>
        <v/>
      </c>
      <c r="AF565" s="20" t="str">
        <f>MID(Main!AR191,31,1)</f>
        <v/>
      </c>
      <c r="AG565" s="20" t="str">
        <f>MID(Main!AR191,32,1)</f>
        <v/>
      </c>
      <c r="AH565" s="20" t="str">
        <f>MID(Main!AR191,33,1)</f>
        <v/>
      </c>
      <c r="AI565" s="20" t="str">
        <f>MID(Main!AR191,34,1)</f>
        <v/>
      </c>
      <c r="AJ565" s="20" t="str">
        <f>MID(Main!AR191,35,1)</f>
        <v/>
      </c>
      <c r="AK565" s="20" t="str">
        <f>MID(Main!AR191,36,1)</f>
        <v/>
      </c>
      <c r="AL565" s="20" t="str">
        <f>MID(Main!AR191,37,1)</f>
        <v/>
      </c>
      <c r="AM565" s="20" t="str">
        <f>MID(Main!AR191,38,1)</f>
        <v/>
      </c>
      <c r="AN565" s="20" t="str">
        <f>MID(Main!AR191,39,1)</f>
        <v/>
      </c>
      <c r="AO565" s="20" t="str">
        <f>MID(Main!AR191,40,1)</f>
        <v/>
      </c>
      <c r="AP565" s="20" t="str">
        <f>MID(Main!AR191,41,1)</f>
        <v/>
      </c>
      <c r="AQ565" s="20" t="str">
        <f>MID(Main!AR191,42,1)</f>
        <v/>
      </c>
      <c r="AR565" s="196"/>
      <c r="AS565" s="196"/>
      <c r="AT565" s="196"/>
      <c r="AU565" s="196"/>
      <c r="AV565" s="196"/>
      <c r="AW565" s="196"/>
      <c r="AX565" s="196"/>
      <c r="AY565" s="196"/>
      <c r="AZ565" s="196"/>
      <c r="BA565" s="196"/>
      <c r="BB565" s="196"/>
      <c r="BC565" s="196"/>
      <c r="BD565" s="196"/>
      <c r="BE565" s="196"/>
      <c r="BF565" s="196"/>
      <c r="BG565" s="196"/>
      <c r="BH565" s="196"/>
      <c r="BI565" s="199"/>
    </row>
    <row r="566" spans="1:61" s="1" customFormat="1" ht="15" hidden="1" customHeight="1">
      <c r="A566" s="200" t="str">
        <f>IF(AR566="","",SUBTOTAL(103,$AR$8:AR566))</f>
        <v/>
      </c>
      <c r="B566" s="18" t="str">
        <f>MID(Main!AP192,1,1)</f>
        <v xml:space="preserve"> </v>
      </c>
      <c r="C566" s="18" t="str">
        <f>MID(Main!AP192,2,1)</f>
        <v/>
      </c>
      <c r="D566" s="18" t="str">
        <f>MID(Main!AP192,3,1)</f>
        <v/>
      </c>
      <c r="E566" s="18" t="str">
        <f>MID(Main!AP192,4,1)</f>
        <v/>
      </c>
      <c r="F566" s="18" t="str">
        <f>MID(Main!AP192,5,1)</f>
        <v/>
      </c>
      <c r="G566" s="18" t="str">
        <f>MID(Main!AP192,6,1)</f>
        <v/>
      </c>
      <c r="H566" s="18" t="str">
        <f>MID(Main!AP192,7,1)</f>
        <v/>
      </c>
      <c r="I566" s="18" t="str">
        <f>MID(Main!AP192,8,1)</f>
        <v/>
      </c>
      <c r="J566" s="18" t="str">
        <f>MID(Main!AP192,9,1)</f>
        <v/>
      </c>
      <c r="K566" s="18" t="str">
        <f>MID(Main!AP192,10,1)</f>
        <v/>
      </c>
      <c r="L566" s="18" t="str">
        <f>MID(Main!AP192,11,1)</f>
        <v/>
      </c>
      <c r="M566" s="18" t="str">
        <f>MID(Main!AP192,12,1)</f>
        <v/>
      </c>
      <c r="N566" s="18" t="str">
        <f>MID(Main!AP192,13,1)</f>
        <v/>
      </c>
      <c r="O566" s="18" t="str">
        <f>MID(Main!AP192,14,1)</f>
        <v/>
      </c>
      <c r="P566" s="18" t="str">
        <f>MID(Main!AP192,15,1)</f>
        <v/>
      </c>
      <c r="Q566" s="18" t="str">
        <f>MID(Main!AP192,16,1)</f>
        <v/>
      </c>
      <c r="R566" s="18" t="str">
        <f>MID(Main!AP192,17,1)</f>
        <v/>
      </c>
      <c r="S566" s="18" t="str">
        <f>MID(Main!AP192,18,1)</f>
        <v/>
      </c>
      <c r="T566" s="18" t="str">
        <f>MID(Main!AP192,19,1)</f>
        <v/>
      </c>
      <c r="U566" s="18" t="str">
        <f>MID(Main!AP192,20,1)</f>
        <v/>
      </c>
      <c r="V566" s="18" t="str">
        <f>MID(Main!AP192,21,1)</f>
        <v/>
      </c>
      <c r="W566" s="18" t="str">
        <f>MID(Main!AP192,22,1)</f>
        <v/>
      </c>
      <c r="X566" s="18" t="str">
        <f>MID(Main!AP192,23,1)</f>
        <v/>
      </c>
      <c r="Y566" s="18" t="str">
        <f>MID(Main!AP192,24,1)</f>
        <v/>
      </c>
      <c r="Z566" s="18" t="str">
        <f>MID(Main!AP192,25,1)</f>
        <v/>
      </c>
      <c r="AA566" s="18" t="str">
        <f>MID(Main!AP192,26,1)</f>
        <v/>
      </c>
      <c r="AB566" s="18" t="str">
        <f>MID(Main!AP192,27,1)</f>
        <v/>
      </c>
      <c r="AC566" s="18" t="str">
        <f>MID(Main!AP192,28,1)</f>
        <v/>
      </c>
      <c r="AD566" s="18" t="str">
        <f>MID(Main!AP192,29,1)</f>
        <v/>
      </c>
      <c r="AE566" s="18" t="str">
        <f>MID(Main!AP192,30,1)</f>
        <v/>
      </c>
      <c r="AF566" s="18" t="str">
        <f>MID(Main!AP192,31,1)</f>
        <v/>
      </c>
      <c r="AG566" s="18" t="str">
        <f>MID(Main!AP192,32,1)</f>
        <v/>
      </c>
      <c r="AH566" s="18" t="str">
        <f>MID(Main!AP192,33,1)</f>
        <v/>
      </c>
      <c r="AI566" s="18" t="str">
        <f>MID(Main!AP192,34,1)</f>
        <v/>
      </c>
      <c r="AJ566" s="18" t="str">
        <f>MID(Main!AP192,35,1)</f>
        <v/>
      </c>
      <c r="AK566" s="18" t="str">
        <f>MID(Main!AP192,36,1)</f>
        <v/>
      </c>
      <c r="AL566" s="18" t="str">
        <f>MID(Main!AP192,37,1)</f>
        <v/>
      </c>
      <c r="AM566" s="18" t="str">
        <f>MID(Main!AP192,38,1)</f>
        <v/>
      </c>
      <c r="AN566" s="18" t="str">
        <f>MID(Main!AP192,39,1)</f>
        <v/>
      </c>
      <c r="AO566" s="18" t="str">
        <f>MID(Main!AP192,40,1)</f>
        <v/>
      </c>
      <c r="AP566" s="18" t="str">
        <f>MID(Main!AP192,41,1)</f>
        <v/>
      </c>
      <c r="AQ566" s="18" t="str">
        <f>MID(Main!AP192,42,1)</f>
        <v/>
      </c>
      <c r="AR566" s="194" t="str">
        <f>IF(Main!W192="","",Main!W192)</f>
        <v/>
      </c>
      <c r="AS566" s="194" t="str">
        <f>IF(Main!X192="","",Main!X192)</f>
        <v/>
      </c>
      <c r="AT566" s="194" t="str">
        <f>IF(Main!Y192="","",Main!Y192)</f>
        <v/>
      </c>
      <c r="AU566" s="194" t="str">
        <f>IF(Main!Z192="","",Main!Z192)</f>
        <v/>
      </c>
      <c r="AV566" s="194" t="str">
        <f>IF(Main!AA192="","",Main!AA192)</f>
        <v/>
      </c>
      <c r="AW566" s="194" t="str">
        <f>IF(Main!AB192="","",Main!AB192)</f>
        <v/>
      </c>
      <c r="AX566" s="194" t="str">
        <f>IF(Main!AC192="","",Main!AC192)</f>
        <v/>
      </c>
      <c r="AY566" s="194" t="str">
        <f>IF(Main!AD192="","",Main!AD192)</f>
        <v/>
      </c>
      <c r="AZ566" s="194" t="str">
        <f>IF(Main!AE192="","",Main!AE192)</f>
        <v/>
      </c>
      <c r="BA566" s="194" t="str">
        <f>IF(Main!AF192="","",Main!AF192)</f>
        <v/>
      </c>
      <c r="BB566" s="194" t="str">
        <f>IF(Main!AG192="","",Main!AG192)</f>
        <v/>
      </c>
      <c r="BC566" s="194" t="str">
        <f>IF(Main!AH192="","",Main!AH192)</f>
        <v/>
      </c>
      <c r="BD566" s="194" t="str">
        <f>IF(Main!AI192="","",Main!AI192)</f>
        <v/>
      </c>
      <c r="BE566" s="194" t="str">
        <f>IF(Main!AJ192="","",Main!AJ192)</f>
        <v/>
      </c>
      <c r="BF566" s="194" t="str">
        <f>IF(Main!AK192="","",Main!AK192)</f>
        <v/>
      </c>
      <c r="BG566" s="194" t="str">
        <f>IF(Main!AL192="","",Main!AL192)</f>
        <v/>
      </c>
      <c r="BH566" s="194" t="str">
        <f>IF(Main!AM192="","",Main!AM192)</f>
        <v/>
      </c>
      <c r="BI566" s="197" t="str">
        <f>IF(Main!AN192="","",Main!AN192)</f>
        <v/>
      </c>
    </row>
    <row r="567" spans="1:61" s="1" customFormat="1" ht="15" hidden="1" customHeight="1">
      <c r="A567" s="201"/>
      <c r="B567" s="19" t="str">
        <f>MID(Main!AQ192,1,1)</f>
        <v>0</v>
      </c>
      <c r="C567" s="19" t="str">
        <f>MID(Main!AQ192,2,1)</f>
        <v xml:space="preserve"> </v>
      </c>
      <c r="D567" s="19" t="str">
        <f>MID(Main!AQ192,3,1)</f>
        <v/>
      </c>
      <c r="E567" s="19" t="str">
        <f>MID(Main!AQ192,4,1)</f>
        <v/>
      </c>
      <c r="F567" s="19" t="str">
        <f>MID(Main!AQ192,5,1)</f>
        <v/>
      </c>
      <c r="G567" s="19" t="str">
        <f>MID(Main!AQ192,6,1)</f>
        <v/>
      </c>
      <c r="H567" s="19" t="str">
        <f>MID(Main!AQ192,7,1)</f>
        <v/>
      </c>
      <c r="I567" s="19" t="str">
        <f>MID(Main!AQ192,8,1)</f>
        <v/>
      </c>
      <c r="J567" s="19" t="str">
        <f>MID(Main!AQ192,9,1)</f>
        <v/>
      </c>
      <c r="K567" s="19" t="str">
        <f>MID(Main!AQ192,10,1)</f>
        <v/>
      </c>
      <c r="L567" s="19" t="str">
        <f>MID(Main!AQ192,11,1)</f>
        <v/>
      </c>
      <c r="M567" s="19" t="str">
        <f>MID(Main!AQ192,12,1)</f>
        <v/>
      </c>
      <c r="N567" s="19" t="str">
        <f>MID(Main!AQ192,13,1)</f>
        <v/>
      </c>
      <c r="O567" s="19" t="str">
        <f>MID(Main!AQ192,14,1)</f>
        <v/>
      </c>
      <c r="P567" s="19" t="str">
        <f>MID(Main!AQ192,15,1)</f>
        <v/>
      </c>
      <c r="Q567" s="19" t="str">
        <f>MID(Main!AQ192,16,1)</f>
        <v/>
      </c>
      <c r="R567" s="19" t="str">
        <f>MID(Main!AQ192,17,1)</f>
        <v/>
      </c>
      <c r="S567" s="19" t="str">
        <f>MID(Main!AQ192,18,1)</f>
        <v/>
      </c>
      <c r="T567" s="19" t="str">
        <f>MID(Main!AQ192,19,1)</f>
        <v/>
      </c>
      <c r="U567" s="19" t="str">
        <f>MID(Main!AQ192,20,1)</f>
        <v/>
      </c>
      <c r="V567" s="19" t="str">
        <f>MID(Main!AQ192,21,1)</f>
        <v/>
      </c>
      <c r="W567" s="19" t="str">
        <f>MID(Main!AQ192,22,1)</f>
        <v/>
      </c>
      <c r="X567" s="19" t="str">
        <f>MID(Main!AQ192,23,1)</f>
        <v/>
      </c>
      <c r="Y567" s="19" t="str">
        <f>MID(Main!AQ192,24,1)</f>
        <v/>
      </c>
      <c r="Z567" s="19" t="str">
        <f>MID(Main!AQ192,25,1)</f>
        <v/>
      </c>
      <c r="AA567" s="19" t="str">
        <f>MID(Main!AQ192,26,1)</f>
        <v/>
      </c>
      <c r="AB567" s="19" t="str">
        <f>MID(Main!AQ192,27,1)</f>
        <v/>
      </c>
      <c r="AC567" s="19" t="str">
        <f>MID(Main!AQ192,28,1)</f>
        <v/>
      </c>
      <c r="AD567" s="19" t="str">
        <f>MID(Main!AQ192,29,1)</f>
        <v/>
      </c>
      <c r="AE567" s="19" t="str">
        <f>MID(Main!AQ192,30,1)</f>
        <v/>
      </c>
      <c r="AF567" s="19" t="str">
        <f>MID(Main!AQ192,31,1)</f>
        <v/>
      </c>
      <c r="AG567" s="19" t="str">
        <f>MID(Main!AQ192,32,1)</f>
        <v/>
      </c>
      <c r="AH567" s="19" t="str">
        <f>MID(Main!AQ192,33,1)</f>
        <v/>
      </c>
      <c r="AI567" s="19" t="str">
        <f>MID(Main!AQ192,34,1)</f>
        <v/>
      </c>
      <c r="AJ567" s="19" t="str">
        <f>MID(Main!AQ192,35,1)</f>
        <v/>
      </c>
      <c r="AK567" s="19" t="str">
        <f>MID(Main!AQ192,36,1)</f>
        <v/>
      </c>
      <c r="AL567" s="19" t="str">
        <f>MID(Main!AQ192,37,1)</f>
        <v/>
      </c>
      <c r="AM567" s="19" t="str">
        <f>MID(Main!AQ192,38,1)</f>
        <v/>
      </c>
      <c r="AN567" s="19" t="str">
        <f>MID(Main!AQ192,39,1)</f>
        <v/>
      </c>
      <c r="AO567" s="19" t="str">
        <f>MID(Main!AQ192,40,1)</f>
        <v/>
      </c>
      <c r="AP567" s="19" t="str">
        <f>MID(Main!AQ192,41,1)</f>
        <v/>
      </c>
      <c r="AQ567" s="19" t="str">
        <f>MID(Main!AQ192,42,1)</f>
        <v/>
      </c>
      <c r="AR567" s="195"/>
      <c r="AS567" s="195"/>
      <c r="AT567" s="195"/>
      <c r="AU567" s="195"/>
      <c r="AV567" s="195"/>
      <c r="AW567" s="195"/>
      <c r="AX567" s="195"/>
      <c r="AY567" s="195"/>
      <c r="AZ567" s="195"/>
      <c r="BA567" s="195"/>
      <c r="BB567" s="195"/>
      <c r="BC567" s="195"/>
      <c r="BD567" s="195"/>
      <c r="BE567" s="195"/>
      <c r="BF567" s="195"/>
      <c r="BG567" s="195"/>
      <c r="BH567" s="195"/>
      <c r="BI567" s="198"/>
    </row>
    <row r="568" spans="1:61" s="1" customFormat="1" ht="15" hidden="1" customHeight="1">
      <c r="A568" s="202"/>
      <c r="B568" s="20" t="str">
        <f>MID(Main!AR192,1,1)</f>
        <v>0</v>
      </c>
      <c r="C568" s="20" t="str">
        <f>MID(Main!AR192,2,1)</f>
        <v xml:space="preserve"> </v>
      </c>
      <c r="D568" s="20" t="str">
        <f>MID(Main!AR192,3,1)</f>
        <v/>
      </c>
      <c r="E568" s="20" t="str">
        <f>MID(Main!AR192,4,1)</f>
        <v/>
      </c>
      <c r="F568" s="20" t="str">
        <f>MID(Main!AR192,5,1)</f>
        <v/>
      </c>
      <c r="G568" s="20" t="str">
        <f>MID(Main!AR192,6,1)</f>
        <v/>
      </c>
      <c r="H568" s="20" t="str">
        <f>MID(Main!AR192,7,1)</f>
        <v/>
      </c>
      <c r="I568" s="20" t="str">
        <f>MID(Main!AR192,8,1)</f>
        <v/>
      </c>
      <c r="J568" s="20" t="str">
        <f>MID(Main!AR192,9,1)</f>
        <v/>
      </c>
      <c r="K568" s="20" t="str">
        <f>MID(Main!AR192,10,1)</f>
        <v/>
      </c>
      <c r="L568" s="20" t="str">
        <f>MID(Main!AR192,11,1)</f>
        <v/>
      </c>
      <c r="M568" s="20" t="str">
        <f>MID(Main!AR192,12,1)</f>
        <v/>
      </c>
      <c r="N568" s="20" t="str">
        <f>MID(Main!AR192,13,1)</f>
        <v/>
      </c>
      <c r="O568" s="20" t="str">
        <f>MID(Main!AR192,14,1)</f>
        <v/>
      </c>
      <c r="P568" s="20" t="str">
        <f>MID(Main!AR192,15,1)</f>
        <v/>
      </c>
      <c r="Q568" s="20" t="str">
        <f>MID(Main!AR192,16,1)</f>
        <v/>
      </c>
      <c r="R568" s="20" t="str">
        <f>MID(Main!AR192,17,1)</f>
        <v/>
      </c>
      <c r="S568" s="20" t="str">
        <f>MID(Main!AR192,18,1)</f>
        <v/>
      </c>
      <c r="T568" s="20" t="str">
        <f>MID(Main!AR192,19,1)</f>
        <v/>
      </c>
      <c r="U568" s="20" t="str">
        <f>MID(Main!AR192,20,1)</f>
        <v/>
      </c>
      <c r="V568" s="20" t="str">
        <f>MID(Main!AR192,21,1)</f>
        <v/>
      </c>
      <c r="W568" s="20" t="str">
        <f>MID(Main!AR192,22,1)</f>
        <v/>
      </c>
      <c r="X568" s="20" t="str">
        <f>MID(Main!AR192,23,1)</f>
        <v/>
      </c>
      <c r="Y568" s="20" t="str">
        <f>MID(Main!AR192,24,1)</f>
        <v/>
      </c>
      <c r="Z568" s="20" t="str">
        <f>MID(Main!AR192,25,1)</f>
        <v/>
      </c>
      <c r="AA568" s="20" t="str">
        <f>MID(Main!AR192,26,1)</f>
        <v/>
      </c>
      <c r="AB568" s="20" t="str">
        <f>MID(Main!AR192,27,1)</f>
        <v/>
      </c>
      <c r="AC568" s="20" t="str">
        <f>MID(Main!AR192,28,1)</f>
        <v/>
      </c>
      <c r="AD568" s="20" t="str">
        <f>MID(Main!AR192,29,1)</f>
        <v/>
      </c>
      <c r="AE568" s="20" t="str">
        <f>MID(Main!AR192,30,1)</f>
        <v/>
      </c>
      <c r="AF568" s="20" t="str">
        <f>MID(Main!AR192,31,1)</f>
        <v/>
      </c>
      <c r="AG568" s="20" t="str">
        <f>MID(Main!AR192,32,1)</f>
        <v/>
      </c>
      <c r="AH568" s="20" t="str">
        <f>MID(Main!AR192,33,1)</f>
        <v/>
      </c>
      <c r="AI568" s="20" t="str">
        <f>MID(Main!AR192,34,1)</f>
        <v/>
      </c>
      <c r="AJ568" s="20" t="str">
        <f>MID(Main!AR192,35,1)</f>
        <v/>
      </c>
      <c r="AK568" s="20" t="str">
        <f>MID(Main!AR192,36,1)</f>
        <v/>
      </c>
      <c r="AL568" s="20" t="str">
        <f>MID(Main!AR192,37,1)</f>
        <v/>
      </c>
      <c r="AM568" s="20" t="str">
        <f>MID(Main!AR192,38,1)</f>
        <v/>
      </c>
      <c r="AN568" s="20" t="str">
        <f>MID(Main!AR192,39,1)</f>
        <v/>
      </c>
      <c r="AO568" s="20" t="str">
        <f>MID(Main!AR192,40,1)</f>
        <v/>
      </c>
      <c r="AP568" s="20" t="str">
        <f>MID(Main!AR192,41,1)</f>
        <v/>
      </c>
      <c r="AQ568" s="20" t="str">
        <f>MID(Main!AR192,42,1)</f>
        <v/>
      </c>
      <c r="AR568" s="196"/>
      <c r="AS568" s="196"/>
      <c r="AT568" s="196"/>
      <c r="AU568" s="196"/>
      <c r="AV568" s="196"/>
      <c r="AW568" s="196"/>
      <c r="AX568" s="196"/>
      <c r="AY568" s="196"/>
      <c r="AZ568" s="196"/>
      <c r="BA568" s="196"/>
      <c r="BB568" s="196"/>
      <c r="BC568" s="196"/>
      <c r="BD568" s="196"/>
      <c r="BE568" s="196"/>
      <c r="BF568" s="196"/>
      <c r="BG568" s="196"/>
      <c r="BH568" s="196"/>
      <c r="BI568" s="199"/>
    </row>
    <row r="569" spans="1:61" s="1" customFormat="1" ht="15" hidden="1" customHeight="1">
      <c r="A569" s="200" t="str">
        <f>IF(AR569="","",SUBTOTAL(103,$AR$8:AR569))</f>
        <v/>
      </c>
      <c r="B569" s="18" t="str">
        <f>MID(Main!AP193,1,1)</f>
        <v xml:space="preserve"> </v>
      </c>
      <c r="C569" s="18" t="str">
        <f>MID(Main!AP193,2,1)</f>
        <v/>
      </c>
      <c r="D569" s="18" t="str">
        <f>MID(Main!AP193,3,1)</f>
        <v/>
      </c>
      <c r="E569" s="18" t="str">
        <f>MID(Main!AP193,4,1)</f>
        <v/>
      </c>
      <c r="F569" s="18" t="str">
        <f>MID(Main!AP193,5,1)</f>
        <v/>
      </c>
      <c r="G569" s="18" t="str">
        <f>MID(Main!AP193,6,1)</f>
        <v/>
      </c>
      <c r="H569" s="18" t="str">
        <f>MID(Main!AP193,7,1)</f>
        <v/>
      </c>
      <c r="I569" s="18" t="str">
        <f>MID(Main!AP193,8,1)</f>
        <v/>
      </c>
      <c r="J569" s="18" t="str">
        <f>MID(Main!AP193,9,1)</f>
        <v/>
      </c>
      <c r="K569" s="18" t="str">
        <f>MID(Main!AP193,10,1)</f>
        <v/>
      </c>
      <c r="L569" s="18" t="str">
        <f>MID(Main!AP193,11,1)</f>
        <v/>
      </c>
      <c r="M569" s="18" t="str">
        <f>MID(Main!AP193,12,1)</f>
        <v/>
      </c>
      <c r="N569" s="18" t="str">
        <f>MID(Main!AP193,13,1)</f>
        <v/>
      </c>
      <c r="O569" s="18" t="str">
        <f>MID(Main!AP193,14,1)</f>
        <v/>
      </c>
      <c r="P569" s="18" t="str">
        <f>MID(Main!AP193,15,1)</f>
        <v/>
      </c>
      <c r="Q569" s="18" t="str">
        <f>MID(Main!AP193,16,1)</f>
        <v/>
      </c>
      <c r="R569" s="18" t="str">
        <f>MID(Main!AP193,17,1)</f>
        <v/>
      </c>
      <c r="S569" s="18" t="str">
        <f>MID(Main!AP193,18,1)</f>
        <v/>
      </c>
      <c r="T569" s="18" t="str">
        <f>MID(Main!AP193,19,1)</f>
        <v/>
      </c>
      <c r="U569" s="18" t="str">
        <f>MID(Main!AP193,20,1)</f>
        <v/>
      </c>
      <c r="V569" s="18" t="str">
        <f>MID(Main!AP193,21,1)</f>
        <v/>
      </c>
      <c r="W569" s="18" t="str">
        <f>MID(Main!AP193,22,1)</f>
        <v/>
      </c>
      <c r="X569" s="18" t="str">
        <f>MID(Main!AP193,23,1)</f>
        <v/>
      </c>
      <c r="Y569" s="18" t="str">
        <f>MID(Main!AP193,24,1)</f>
        <v/>
      </c>
      <c r="Z569" s="18" t="str">
        <f>MID(Main!AP193,25,1)</f>
        <v/>
      </c>
      <c r="AA569" s="18" t="str">
        <f>MID(Main!AP193,26,1)</f>
        <v/>
      </c>
      <c r="AB569" s="18" t="str">
        <f>MID(Main!AP193,27,1)</f>
        <v/>
      </c>
      <c r="AC569" s="18" t="str">
        <f>MID(Main!AP193,28,1)</f>
        <v/>
      </c>
      <c r="AD569" s="18" t="str">
        <f>MID(Main!AP193,29,1)</f>
        <v/>
      </c>
      <c r="AE569" s="18" t="str">
        <f>MID(Main!AP193,30,1)</f>
        <v/>
      </c>
      <c r="AF569" s="18" t="str">
        <f>MID(Main!AP193,31,1)</f>
        <v/>
      </c>
      <c r="AG569" s="18" t="str">
        <f>MID(Main!AP193,32,1)</f>
        <v/>
      </c>
      <c r="AH569" s="18" t="str">
        <f>MID(Main!AP193,33,1)</f>
        <v/>
      </c>
      <c r="AI569" s="18" t="str">
        <f>MID(Main!AP193,34,1)</f>
        <v/>
      </c>
      <c r="AJ569" s="18" t="str">
        <f>MID(Main!AP193,35,1)</f>
        <v/>
      </c>
      <c r="AK569" s="18" t="str">
        <f>MID(Main!AP193,36,1)</f>
        <v/>
      </c>
      <c r="AL569" s="18" t="str">
        <f>MID(Main!AP193,37,1)</f>
        <v/>
      </c>
      <c r="AM569" s="18" t="str">
        <f>MID(Main!AP193,38,1)</f>
        <v/>
      </c>
      <c r="AN569" s="18" t="str">
        <f>MID(Main!AP193,39,1)</f>
        <v/>
      </c>
      <c r="AO569" s="18" t="str">
        <f>MID(Main!AP193,40,1)</f>
        <v/>
      </c>
      <c r="AP569" s="18" t="str">
        <f>MID(Main!AP193,41,1)</f>
        <v/>
      </c>
      <c r="AQ569" s="18" t="str">
        <f>MID(Main!AP193,42,1)</f>
        <v/>
      </c>
      <c r="AR569" s="194" t="str">
        <f>IF(Main!W193="","",Main!W193)</f>
        <v/>
      </c>
      <c r="AS569" s="194" t="str">
        <f>IF(Main!X193="","",Main!X193)</f>
        <v/>
      </c>
      <c r="AT569" s="194" t="str">
        <f>IF(Main!Y193="","",Main!Y193)</f>
        <v/>
      </c>
      <c r="AU569" s="194" t="str">
        <f>IF(Main!Z193="","",Main!Z193)</f>
        <v/>
      </c>
      <c r="AV569" s="194" t="str">
        <f>IF(Main!AA193="","",Main!AA193)</f>
        <v/>
      </c>
      <c r="AW569" s="194" t="str">
        <f>IF(Main!AB193="","",Main!AB193)</f>
        <v/>
      </c>
      <c r="AX569" s="194" t="str">
        <f>IF(Main!AC193="","",Main!AC193)</f>
        <v/>
      </c>
      <c r="AY569" s="194" t="str">
        <f>IF(Main!AD193="","",Main!AD193)</f>
        <v/>
      </c>
      <c r="AZ569" s="194" t="str">
        <f>IF(Main!AE193="","",Main!AE193)</f>
        <v/>
      </c>
      <c r="BA569" s="194" t="str">
        <f>IF(Main!AF193="","",Main!AF193)</f>
        <v/>
      </c>
      <c r="BB569" s="194" t="str">
        <f>IF(Main!AG193="","",Main!AG193)</f>
        <v/>
      </c>
      <c r="BC569" s="194" t="str">
        <f>IF(Main!AH193="","",Main!AH193)</f>
        <v/>
      </c>
      <c r="BD569" s="194" t="str">
        <f>IF(Main!AI193="","",Main!AI193)</f>
        <v/>
      </c>
      <c r="BE569" s="194" t="str">
        <f>IF(Main!AJ193="","",Main!AJ193)</f>
        <v/>
      </c>
      <c r="BF569" s="194" t="str">
        <f>IF(Main!AK193="","",Main!AK193)</f>
        <v/>
      </c>
      <c r="BG569" s="194" t="str">
        <f>IF(Main!AL193="","",Main!AL193)</f>
        <v/>
      </c>
      <c r="BH569" s="194" t="str">
        <f>IF(Main!AM193="","",Main!AM193)</f>
        <v/>
      </c>
      <c r="BI569" s="197" t="str">
        <f>IF(Main!AN193="","",Main!AN193)</f>
        <v/>
      </c>
    </row>
    <row r="570" spans="1:61" s="1" customFormat="1" ht="15" hidden="1" customHeight="1">
      <c r="A570" s="201"/>
      <c r="B570" s="19" t="str">
        <f>MID(Main!AQ193,1,1)</f>
        <v>0</v>
      </c>
      <c r="C570" s="19" t="str">
        <f>MID(Main!AQ193,2,1)</f>
        <v xml:space="preserve"> </v>
      </c>
      <c r="D570" s="19" t="str">
        <f>MID(Main!AQ193,3,1)</f>
        <v/>
      </c>
      <c r="E570" s="19" t="str">
        <f>MID(Main!AQ193,4,1)</f>
        <v/>
      </c>
      <c r="F570" s="19" t="str">
        <f>MID(Main!AQ193,5,1)</f>
        <v/>
      </c>
      <c r="G570" s="19" t="str">
        <f>MID(Main!AQ193,6,1)</f>
        <v/>
      </c>
      <c r="H570" s="19" t="str">
        <f>MID(Main!AQ193,7,1)</f>
        <v/>
      </c>
      <c r="I570" s="19" t="str">
        <f>MID(Main!AQ193,8,1)</f>
        <v/>
      </c>
      <c r="J570" s="19" t="str">
        <f>MID(Main!AQ193,9,1)</f>
        <v/>
      </c>
      <c r="K570" s="19" t="str">
        <f>MID(Main!AQ193,10,1)</f>
        <v/>
      </c>
      <c r="L570" s="19" t="str">
        <f>MID(Main!AQ193,11,1)</f>
        <v/>
      </c>
      <c r="M570" s="19" t="str">
        <f>MID(Main!AQ193,12,1)</f>
        <v/>
      </c>
      <c r="N570" s="19" t="str">
        <f>MID(Main!AQ193,13,1)</f>
        <v/>
      </c>
      <c r="O570" s="19" t="str">
        <f>MID(Main!AQ193,14,1)</f>
        <v/>
      </c>
      <c r="P570" s="19" t="str">
        <f>MID(Main!AQ193,15,1)</f>
        <v/>
      </c>
      <c r="Q570" s="19" t="str">
        <f>MID(Main!AQ193,16,1)</f>
        <v/>
      </c>
      <c r="R570" s="19" t="str">
        <f>MID(Main!AQ193,17,1)</f>
        <v/>
      </c>
      <c r="S570" s="19" t="str">
        <f>MID(Main!AQ193,18,1)</f>
        <v/>
      </c>
      <c r="T570" s="19" t="str">
        <f>MID(Main!AQ193,19,1)</f>
        <v/>
      </c>
      <c r="U570" s="19" t="str">
        <f>MID(Main!AQ193,20,1)</f>
        <v/>
      </c>
      <c r="V570" s="19" t="str">
        <f>MID(Main!AQ193,21,1)</f>
        <v/>
      </c>
      <c r="W570" s="19" t="str">
        <f>MID(Main!AQ193,22,1)</f>
        <v/>
      </c>
      <c r="X570" s="19" t="str">
        <f>MID(Main!AQ193,23,1)</f>
        <v/>
      </c>
      <c r="Y570" s="19" t="str">
        <f>MID(Main!AQ193,24,1)</f>
        <v/>
      </c>
      <c r="Z570" s="19" t="str">
        <f>MID(Main!AQ193,25,1)</f>
        <v/>
      </c>
      <c r="AA570" s="19" t="str">
        <f>MID(Main!AQ193,26,1)</f>
        <v/>
      </c>
      <c r="AB570" s="19" t="str">
        <f>MID(Main!AQ193,27,1)</f>
        <v/>
      </c>
      <c r="AC570" s="19" t="str">
        <f>MID(Main!AQ193,28,1)</f>
        <v/>
      </c>
      <c r="AD570" s="19" t="str">
        <f>MID(Main!AQ193,29,1)</f>
        <v/>
      </c>
      <c r="AE570" s="19" t="str">
        <f>MID(Main!AQ193,30,1)</f>
        <v/>
      </c>
      <c r="AF570" s="19" t="str">
        <f>MID(Main!AQ193,31,1)</f>
        <v/>
      </c>
      <c r="AG570" s="19" t="str">
        <f>MID(Main!AQ193,32,1)</f>
        <v/>
      </c>
      <c r="AH570" s="19" t="str">
        <f>MID(Main!AQ193,33,1)</f>
        <v/>
      </c>
      <c r="AI570" s="19" t="str">
        <f>MID(Main!AQ193,34,1)</f>
        <v/>
      </c>
      <c r="AJ570" s="19" t="str">
        <f>MID(Main!AQ193,35,1)</f>
        <v/>
      </c>
      <c r="AK570" s="19" t="str">
        <f>MID(Main!AQ193,36,1)</f>
        <v/>
      </c>
      <c r="AL570" s="19" t="str">
        <f>MID(Main!AQ193,37,1)</f>
        <v/>
      </c>
      <c r="AM570" s="19" t="str">
        <f>MID(Main!AQ193,38,1)</f>
        <v/>
      </c>
      <c r="AN570" s="19" t="str">
        <f>MID(Main!AQ193,39,1)</f>
        <v/>
      </c>
      <c r="AO570" s="19" t="str">
        <f>MID(Main!AQ193,40,1)</f>
        <v/>
      </c>
      <c r="AP570" s="19" t="str">
        <f>MID(Main!AQ193,41,1)</f>
        <v/>
      </c>
      <c r="AQ570" s="19" t="str">
        <f>MID(Main!AQ193,42,1)</f>
        <v/>
      </c>
      <c r="AR570" s="195"/>
      <c r="AS570" s="195"/>
      <c r="AT570" s="195"/>
      <c r="AU570" s="195"/>
      <c r="AV570" s="195"/>
      <c r="AW570" s="195"/>
      <c r="AX570" s="195"/>
      <c r="AY570" s="195"/>
      <c r="AZ570" s="195"/>
      <c r="BA570" s="195"/>
      <c r="BB570" s="195"/>
      <c r="BC570" s="195"/>
      <c r="BD570" s="195"/>
      <c r="BE570" s="195"/>
      <c r="BF570" s="195"/>
      <c r="BG570" s="195"/>
      <c r="BH570" s="195"/>
      <c r="BI570" s="198"/>
    </row>
    <row r="571" spans="1:61" s="1" customFormat="1" ht="15" hidden="1" customHeight="1">
      <c r="A571" s="202"/>
      <c r="B571" s="20" t="str">
        <f>MID(Main!AR193,1,1)</f>
        <v>0</v>
      </c>
      <c r="C571" s="20" t="str">
        <f>MID(Main!AR193,2,1)</f>
        <v xml:space="preserve"> </v>
      </c>
      <c r="D571" s="20" t="str">
        <f>MID(Main!AR193,3,1)</f>
        <v/>
      </c>
      <c r="E571" s="20" t="str">
        <f>MID(Main!AR193,4,1)</f>
        <v/>
      </c>
      <c r="F571" s="20" t="str">
        <f>MID(Main!AR193,5,1)</f>
        <v/>
      </c>
      <c r="G571" s="20" t="str">
        <f>MID(Main!AR193,6,1)</f>
        <v/>
      </c>
      <c r="H571" s="20" t="str">
        <f>MID(Main!AR193,7,1)</f>
        <v/>
      </c>
      <c r="I571" s="20" t="str">
        <f>MID(Main!AR193,8,1)</f>
        <v/>
      </c>
      <c r="J571" s="20" t="str">
        <f>MID(Main!AR193,9,1)</f>
        <v/>
      </c>
      <c r="K571" s="20" t="str">
        <f>MID(Main!AR193,10,1)</f>
        <v/>
      </c>
      <c r="L571" s="20" t="str">
        <f>MID(Main!AR193,11,1)</f>
        <v/>
      </c>
      <c r="M571" s="20" t="str">
        <f>MID(Main!AR193,12,1)</f>
        <v/>
      </c>
      <c r="N571" s="20" t="str">
        <f>MID(Main!AR193,13,1)</f>
        <v/>
      </c>
      <c r="O571" s="20" t="str">
        <f>MID(Main!AR193,14,1)</f>
        <v/>
      </c>
      <c r="P571" s="20" t="str">
        <f>MID(Main!AR193,15,1)</f>
        <v/>
      </c>
      <c r="Q571" s="20" t="str">
        <f>MID(Main!AR193,16,1)</f>
        <v/>
      </c>
      <c r="R571" s="20" t="str">
        <f>MID(Main!AR193,17,1)</f>
        <v/>
      </c>
      <c r="S571" s="20" t="str">
        <f>MID(Main!AR193,18,1)</f>
        <v/>
      </c>
      <c r="T571" s="20" t="str">
        <f>MID(Main!AR193,19,1)</f>
        <v/>
      </c>
      <c r="U571" s="20" t="str">
        <f>MID(Main!AR193,20,1)</f>
        <v/>
      </c>
      <c r="V571" s="20" t="str">
        <f>MID(Main!AR193,21,1)</f>
        <v/>
      </c>
      <c r="W571" s="20" t="str">
        <f>MID(Main!AR193,22,1)</f>
        <v/>
      </c>
      <c r="X571" s="20" t="str">
        <f>MID(Main!AR193,23,1)</f>
        <v/>
      </c>
      <c r="Y571" s="20" t="str">
        <f>MID(Main!AR193,24,1)</f>
        <v/>
      </c>
      <c r="Z571" s="20" t="str">
        <f>MID(Main!AR193,25,1)</f>
        <v/>
      </c>
      <c r="AA571" s="20" t="str">
        <f>MID(Main!AR193,26,1)</f>
        <v/>
      </c>
      <c r="AB571" s="20" t="str">
        <f>MID(Main!AR193,27,1)</f>
        <v/>
      </c>
      <c r="AC571" s="20" t="str">
        <f>MID(Main!AR193,28,1)</f>
        <v/>
      </c>
      <c r="AD571" s="20" t="str">
        <f>MID(Main!AR193,29,1)</f>
        <v/>
      </c>
      <c r="AE571" s="20" t="str">
        <f>MID(Main!AR193,30,1)</f>
        <v/>
      </c>
      <c r="AF571" s="20" t="str">
        <f>MID(Main!AR193,31,1)</f>
        <v/>
      </c>
      <c r="AG571" s="20" t="str">
        <f>MID(Main!AR193,32,1)</f>
        <v/>
      </c>
      <c r="AH571" s="20" t="str">
        <f>MID(Main!AR193,33,1)</f>
        <v/>
      </c>
      <c r="AI571" s="20" t="str">
        <f>MID(Main!AR193,34,1)</f>
        <v/>
      </c>
      <c r="AJ571" s="20" t="str">
        <f>MID(Main!AR193,35,1)</f>
        <v/>
      </c>
      <c r="AK571" s="20" t="str">
        <f>MID(Main!AR193,36,1)</f>
        <v/>
      </c>
      <c r="AL571" s="20" t="str">
        <f>MID(Main!AR193,37,1)</f>
        <v/>
      </c>
      <c r="AM571" s="20" t="str">
        <f>MID(Main!AR193,38,1)</f>
        <v/>
      </c>
      <c r="AN571" s="20" t="str">
        <f>MID(Main!AR193,39,1)</f>
        <v/>
      </c>
      <c r="AO571" s="20" t="str">
        <f>MID(Main!AR193,40,1)</f>
        <v/>
      </c>
      <c r="AP571" s="20" t="str">
        <f>MID(Main!AR193,41,1)</f>
        <v/>
      </c>
      <c r="AQ571" s="20" t="str">
        <f>MID(Main!AR193,42,1)</f>
        <v/>
      </c>
      <c r="AR571" s="196"/>
      <c r="AS571" s="196"/>
      <c r="AT571" s="196"/>
      <c r="AU571" s="196"/>
      <c r="AV571" s="196"/>
      <c r="AW571" s="196"/>
      <c r="AX571" s="196"/>
      <c r="AY571" s="196"/>
      <c r="AZ571" s="196"/>
      <c r="BA571" s="196"/>
      <c r="BB571" s="196"/>
      <c r="BC571" s="196"/>
      <c r="BD571" s="196"/>
      <c r="BE571" s="196"/>
      <c r="BF571" s="196"/>
      <c r="BG571" s="196"/>
      <c r="BH571" s="196"/>
      <c r="BI571" s="199"/>
    </row>
    <row r="572" spans="1:61" s="1" customFormat="1" ht="15" hidden="1" customHeight="1">
      <c r="A572" s="200" t="str">
        <f>IF(AR572="","",SUBTOTAL(103,$AR$8:AR572))</f>
        <v/>
      </c>
      <c r="B572" s="18" t="str">
        <f>MID(Main!AP194,1,1)</f>
        <v xml:space="preserve"> </v>
      </c>
      <c r="C572" s="18" t="str">
        <f>MID(Main!AP194,2,1)</f>
        <v/>
      </c>
      <c r="D572" s="18" t="str">
        <f>MID(Main!AP194,3,1)</f>
        <v/>
      </c>
      <c r="E572" s="18" t="str">
        <f>MID(Main!AP194,4,1)</f>
        <v/>
      </c>
      <c r="F572" s="18" t="str">
        <f>MID(Main!AP194,5,1)</f>
        <v/>
      </c>
      <c r="G572" s="18" t="str">
        <f>MID(Main!AP194,6,1)</f>
        <v/>
      </c>
      <c r="H572" s="18" t="str">
        <f>MID(Main!AP194,7,1)</f>
        <v/>
      </c>
      <c r="I572" s="18" t="str">
        <f>MID(Main!AP194,8,1)</f>
        <v/>
      </c>
      <c r="J572" s="18" t="str">
        <f>MID(Main!AP194,9,1)</f>
        <v/>
      </c>
      <c r="K572" s="18" t="str">
        <f>MID(Main!AP194,10,1)</f>
        <v/>
      </c>
      <c r="L572" s="18" t="str">
        <f>MID(Main!AP194,11,1)</f>
        <v/>
      </c>
      <c r="M572" s="18" t="str">
        <f>MID(Main!AP194,12,1)</f>
        <v/>
      </c>
      <c r="N572" s="18" t="str">
        <f>MID(Main!AP194,13,1)</f>
        <v/>
      </c>
      <c r="O572" s="18" t="str">
        <f>MID(Main!AP194,14,1)</f>
        <v/>
      </c>
      <c r="P572" s="18" t="str">
        <f>MID(Main!AP194,15,1)</f>
        <v/>
      </c>
      <c r="Q572" s="18" t="str">
        <f>MID(Main!AP194,16,1)</f>
        <v/>
      </c>
      <c r="R572" s="18" t="str">
        <f>MID(Main!AP194,17,1)</f>
        <v/>
      </c>
      <c r="S572" s="18" t="str">
        <f>MID(Main!AP194,18,1)</f>
        <v/>
      </c>
      <c r="T572" s="18" t="str">
        <f>MID(Main!AP194,19,1)</f>
        <v/>
      </c>
      <c r="U572" s="18" t="str">
        <f>MID(Main!AP194,20,1)</f>
        <v/>
      </c>
      <c r="V572" s="18" t="str">
        <f>MID(Main!AP194,21,1)</f>
        <v/>
      </c>
      <c r="W572" s="18" t="str">
        <f>MID(Main!AP194,22,1)</f>
        <v/>
      </c>
      <c r="X572" s="18" t="str">
        <f>MID(Main!AP194,23,1)</f>
        <v/>
      </c>
      <c r="Y572" s="18" t="str">
        <f>MID(Main!AP194,24,1)</f>
        <v/>
      </c>
      <c r="Z572" s="18" t="str">
        <f>MID(Main!AP194,25,1)</f>
        <v/>
      </c>
      <c r="AA572" s="18" t="str">
        <f>MID(Main!AP194,26,1)</f>
        <v/>
      </c>
      <c r="AB572" s="18" t="str">
        <f>MID(Main!AP194,27,1)</f>
        <v/>
      </c>
      <c r="AC572" s="18" t="str">
        <f>MID(Main!AP194,28,1)</f>
        <v/>
      </c>
      <c r="AD572" s="18" t="str">
        <f>MID(Main!AP194,29,1)</f>
        <v/>
      </c>
      <c r="AE572" s="18" t="str">
        <f>MID(Main!AP194,30,1)</f>
        <v/>
      </c>
      <c r="AF572" s="18" t="str">
        <f>MID(Main!AP194,31,1)</f>
        <v/>
      </c>
      <c r="AG572" s="18" t="str">
        <f>MID(Main!AP194,32,1)</f>
        <v/>
      </c>
      <c r="AH572" s="18" t="str">
        <f>MID(Main!AP194,33,1)</f>
        <v/>
      </c>
      <c r="AI572" s="18" t="str">
        <f>MID(Main!AP194,34,1)</f>
        <v/>
      </c>
      <c r="AJ572" s="18" t="str">
        <f>MID(Main!AP194,35,1)</f>
        <v/>
      </c>
      <c r="AK572" s="18" t="str">
        <f>MID(Main!AP194,36,1)</f>
        <v/>
      </c>
      <c r="AL572" s="18" t="str">
        <f>MID(Main!AP194,37,1)</f>
        <v/>
      </c>
      <c r="AM572" s="18" t="str">
        <f>MID(Main!AP194,38,1)</f>
        <v/>
      </c>
      <c r="AN572" s="18" t="str">
        <f>MID(Main!AP194,39,1)</f>
        <v/>
      </c>
      <c r="AO572" s="18" t="str">
        <f>MID(Main!AP194,40,1)</f>
        <v/>
      </c>
      <c r="AP572" s="18" t="str">
        <f>MID(Main!AP194,41,1)</f>
        <v/>
      </c>
      <c r="AQ572" s="18" t="str">
        <f>MID(Main!AP194,42,1)</f>
        <v/>
      </c>
      <c r="AR572" s="194" t="str">
        <f>IF(Main!W194="","",Main!W194)</f>
        <v/>
      </c>
      <c r="AS572" s="194" t="str">
        <f>IF(Main!X194="","",Main!X194)</f>
        <v/>
      </c>
      <c r="AT572" s="194" t="str">
        <f>IF(Main!Y194="","",Main!Y194)</f>
        <v/>
      </c>
      <c r="AU572" s="194" t="str">
        <f>IF(Main!Z194="","",Main!Z194)</f>
        <v/>
      </c>
      <c r="AV572" s="194" t="str">
        <f>IF(Main!AA194="","",Main!AA194)</f>
        <v/>
      </c>
      <c r="AW572" s="194" t="str">
        <f>IF(Main!AB194="","",Main!AB194)</f>
        <v/>
      </c>
      <c r="AX572" s="194" t="str">
        <f>IF(Main!AC194="","",Main!AC194)</f>
        <v/>
      </c>
      <c r="AY572" s="194" t="str">
        <f>IF(Main!AD194="","",Main!AD194)</f>
        <v/>
      </c>
      <c r="AZ572" s="194" t="str">
        <f>IF(Main!AE194="","",Main!AE194)</f>
        <v/>
      </c>
      <c r="BA572" s="194" t="str">
        <f>IF(Main!AF194="","",Main!AF194)</f>
        <v/>
      </c>
      <c r="BB572" s="194" t="str">
        <f>IF(Main!AG194="","",Main!AG194)</f>
        <v/>
      </c>
      <c r="BC572" s="194" t="str">
        <f>IF(Main!AH194="","",Main!AH194)</f>
        <v/>
      </c>
      <c r="BD572" s="194" t="str">
        <f>IF(Main!AI194="","",Main!AI194)</f>
        <v/>
      </c>
      <c r="BE572" s="194" t="str">
        <f>IF(Main!AJ194="","",Main!AJ194)</f>
        <v/>
      </c>
      <c r="BF572" s="194" t="str">
        <f>IF(Main!AK194="","",Main!AK194)</f>
        <v/>
      </c>
      <c r="BG572" s="194" t="str">
        <f>IF(Main!AL194="","",Main!AL194)</f>
        <v/>
      </c>
      <c r="BH572" s="194" t="str">
        <f>IF(Main!AM194="","",Main!AM194)</f>
        <v/>
      </c>
      <c r="BI572" s="197" t="str">
        <f>IF(Main!AN194="","",Main!AN194)</f>
        <v/>
      </c>
    </row>
    <row r="573" spans="1:61" s="1" customFormat="1" ht="15" hidden="1" customHeight="1">
      <c r="A573" s="201"/>
      <c r="B573" s="19" t="str">
        <f>MID(Main!AQ194,1,1)</f>
        <v>0</v>
      </c>
      <c r="C573" s="19" t="str">
        <f>MID(Main!AQ194,2,1)</f>
        <v xml:space="preserve"> </v>
      </c>
      <c r="D573" s="19" t="str">
        <f>MID(Main!AQ194,3,1)</f>
        <v/>
      </c>
      <c r="E573" s="19" t="str">
        <f>MID(Main!AQ194,4,1)</f>
        <v/>
      </c>
      <c r="F573" s="19" t="str">
        <f>MID(Main!AQ194,5,1)</f>
        <v/>
      </c>
      <c r="G573" s="19" t="str">
        <f>MID(Main!AQ194,6,1)</f>
        <v/>
      </c>
      <c r="H573" s="19" t="str">
        <f>MID(Main!AQ194,7,1)</f>
        <v/>
      </c>
      <c r="I573" s="19" t="str">
        <f>MID(Main!AQ194,8,1)</f>
        <v/>
      </c>
      <c r="J573" s="19" t="str">
        <f>MID(Main!AQ194,9,1)</f>
        <v/>
      </c>
      <c r="K573" s="19" t="str">
        <f>MID(Main!AQ194,10,1)</f>
        <v/>
      </c>
      <c r="L573" s="19" t="str">
        <f>MID(Main!AQ194,11,1)</f>
        <v/>
      </c>
      <c r="M573" s="19" t="str">
        <f>MID(Main!AQ194,12,1)</f>
        <v/>
      </c>
      <c r="N573" s="19" t="str">
        <f>MID(Main!AQ194,13,1)</f>
        <v/>
      </c>
      <c r="O573" s="19" t="str">
        <f>MID(Main!AQ194,14,1)</f>
        <v/>
      </c>
      <c r="P573" s="19" t="str">
        <f>MID(Main!AQ194,15,1)</f>
        <v/>
      </c>
      <c r="Q573" s="19" t="str">
        <f>MID(Main!AQ194,16,1)</f>
        <v/>
      </c>
      <c r="R573" s="19" t="str">
        <f>MID(Main!AQ194,17,1)</f>
        <v/>
      </c>
      <c r="S573" s="19" t="str">
        <f>MID(Main!AQ194,18,1)</f>
        <v/>
      </c>
      <c r="T573" s="19" t="str">
        <f>MID(Main!AQ194,19,1)</f>
        <v/>
      </c>
      <c r="U573" s="19" t="str">
        <f>MID(Main!AQ194,20,1)</f>
        <v/>
      </c>
      <c r="V573" s="19" t="str">
        <f>MID(Main!AQ194,21,1)</f>
        <v/>
      </c>
      <c r="W573" s="19" t="str">
        <f>MID(Main!AQ194,22,1)</f>
        <v/>
      </c>
      <c r="X573" s="19" t="str">
        <f>MID(Main!AQ194,23,1)</f>
        <v/>
      </c>
      <c r="Y573" s="19" t="str">
        <f>MID(Main!AQ194,24,1)</f>
        <v/>
      </c>
      <c r="Z573" s="19" t="str">
        <f>MID(Main!AQ194,25,1)</f>
        <v/>
      </c>
      <c r="AA573" s="19" t="str">
        <f>MID(Main!AQ194,26,1)</f>
        <v/>
      </c>
      <c r="AB573" s="19" t="str">
        <f>MID(Main!AQ194,27,1)</f>
        <v/>
      </c>
      <c r="AC573" s="19" t="str">
        <f>MID(Main!AQ194,28,1)</f>
        <v/>
      </c>
      <c r="AD573" s="19" t="str">
        <f>MID(Main!AQ194,29,1)</f>
        <v/>
      </c>
      <c r="AE573" s="19" t="str">
        <f>MID(Main!AQ194,30,1)</f>
        <v/>
      </c>
      <c r="AF573" s="19" t="str">
        <f>MID(Main!AQ194,31,1)</f>
        <v/>
      </c>
      <c r="AG573" s="19" t="str">
        <f>MID(Main!AQ194,32,1)</f>
        <v/>
      </c>
      <c r="AH573" s="19" t="str">
        <f>MID(Main!AQ194,33,1)</f>
        <v/>
      </c>
      <c r="AI573" s="19" t="str">
        <f>MID(Main!AQ194,34,1)</f>
        <v/>
      </c>
      <c r="AJ573" s="19" t="str">
        <f>MID(Main!AQ194,35,1)</f>
        <v/>
      </c>
      <c r="AK573" s="19" t="str">
        <f>MID(Main!AQ194,36,1)</f>
        <v/>
      </c>
      <c r="AL573" s="19" t="str">
        <f>MID(Main!AQ194,37,1)</f>
        <v/>
      </c>
      <c r="AM573" s="19" t="str">
        <f>MID(Main!AQ194,38,1)</f>
        <v/>
      </c>
      <c r="AN573" s="19" t="str">
        <f>MID(Main!AQ194,39,1)</f>
        <v/>
      </c>
      <c r="AO573" s="19" t="str">
        <f>MID(Main!AQ194,40,1)</f>
        <v/>
      </c>
      <c r="AP573" s="19" t="str">
        <f>MID(Main!AQ194,41,1)</f>
        <v/>
      </c>
      <c r="AQ573" s="19" t="str">
        <f>MID(Main!AQ194,42,1)</f>
        <v/>
      </c>
      <c r="AR573" s="195"/>
      <c r="AS573" s="195"/>
      <c r="AT573" s="195"/>
      <c r="AU573" s="195"/>
      <c r="AV573" s="195"/>
      <c r="AW573" s="195"/>
      <c r="AX573" s="195"/>
      <c r="AY573" s="195"/>
      <c r="AZ573" s="195"/>
      <c r="BA573" s="195"/>
      <c r="BB573" s="195"/>
      <c r="BC573" s="195"/>
      <c r="BD573" s="195"/>
      <c r="BE573" s="195"/>
      <c r="BF573" s="195"/>
      <c r="BG573" s="195"/>
      <c r="BH573" s="195"/>
      <c r="BI573" s="198"/>
    </row>
    <row r="574" spans="1:61" s="1" customFormat="1" ht="15" hidden="1" customHeight="1">
      <c r="A574" s="202"/>
      <c r="B574" s="20" t="str">
        <f>MID(Main!AR194,1,1)</f>
        <v>0</v>
      </c>
      <c r="C574" s="20" t="str">
        <f>MID(Main!AR194,2,1)</f>
        <v xml:space="preserve"> </v>
      </c>
      <c r="D574" s="20" t="str">
        <f>MID(Main!AR194,3,1)</f>
        <v/>
      </c>
      <c r="E574" s="20" t="str">
        <f>MID(Main!AR194,4,1)</f>
        <v/>
      </c>
      <c r="F574" s="20" t="str">
        <f>MID(Main!AR194,5,1)</f>
        <v/>
      </c>
      <c r="G574" s="20" t="str">
        <f>MID(Main!AR194,6,1)</f>
        <v/>
      </c>
      <c r="H574" s="20" t="str">
        <f>MID(Main!AR194,7,1)</f>
        <v/>
      </c>
      <c r="I574" s="20" t="str">
        <f>MID(Main!AR194,8,1)</f>
        <v/>
      </c>
      <c r="J574" s="20" t="str">
        <f>MID(Main!AR194,9,1)</f>
        <v/>
      </c>
      <c r="K574" s="20" t="str">
        <f>MID(Main!AR194,10,1)</f>
        <v/>
      </c>
      <c r="L574" s="20" t="str">
        <f>MID(Main!AR194,11,1)</f>
        <v/>
      </c>
      <c r="M574" s="20" t="str">
        <f>MID(Main!AR194,12,1)</f>
        <v/>
      </c>
      <c r="N574" s="20" t="str">
        <f>MID(Main!AR194,13,1)</f>
        <v/>
      </c>
      <c r="O574" s="20" t="str">
        <f>MID(Main!AR194,14,1)</f>
        <v/>
      </c>
      <c r="P574" s="20" t="str">
        <f>MID(Main!AR194,15,1)</f>
        <v/>
      </c>
      <c r="Q574" s="20" t="str">
        <f>MID(Main!AR194,16,1)</f>
        <v/>
      </c>
      <c r="R574" s="20" t="str">
        <f>MID(Main!AR194,17,1)</f>
        <v/>
      </c>
      <c r="S574" s="20" t="str">
        <f>MID(Main!AR194,18,1)</f>
        <v/>
      </c>
      <c r="T574" s="20" t="str">
        <f>MID(Main!AR194,19,1)</f>
        <v/>
      </c>
      <c r="U574" s="20" t="str">
        <f>MID(Main!AR194,20,1)</f>
        <v/>
      </c>
      <c r="V574" s="20" t="str">
        <f>MID(Main!AR194,21,1)</f>
        <v/>
      </c>
      <c r="W574" s="20" t="str">
        <f>MID(Main!AR194,22,1)</f>
        <v/>
      </c>
      <c r="X574" s="20" t="str">
        <f>MID(Main!AR194,23,1)</f>
        <v/>
      </c>
      <c r="Y574" s="20" t="str">
        <f>MID(Main!AR194,24,1)</f>
        <v/>
      </c>
      <c r="Z574" s="20" t="str">
        <f>MID(Main!AR194,25,1)</f>
        <v/>
      </c>
      <c r="AA574" s="20" t="str">
        <f>MID(Main!AR194,26,1)</f>
        <v/>
      </c>
      <c r="AB574" s="20" t="str">
        <f>MID(Main!AR194,27,1)</f>
        <v/>
      </c>
      <c r="AC574" s="20" t="str">
        <f>MID(Main!AR194,28,1)</f>
        <v/>
      </c>
      <c r="AD574" s="20" t="str">
        <f>MID(Main!AR194,29,1)</f>
        <v/>
      </c>
      <c r="AE574" s="20" t="str">
        <f>MID(Main!AR194,30,1)</f>
        <v/>
      </c>
      <c r="AF574" s="20" t="str">
        <f>MID(Main!AR194,31,1)</f>
        <v/>
      </c>
      <c r="AG574" s="20" t="str">
        <f>MID(Main!AR194,32,1)</f>
        <v/>
      </c>
      <c r="AH574" s="20" t="str">
        <f>MID(Main!AR194,33,1)</f>
        <v/>
      </c>
      <c r="AI574" s="20" t="str">
        <f>MID(Main!AR194,34,1)</f>
        <v/>
      </c>
      <c r="AJ574" s="20" t="str">
        <f>MID(Main!AR194,35,1)</f>
        <v/>
      </c>
      <c r="AK574" s="20" t="str">
        <f>MID(Main!AR194,36,1)</f>
        <v/>
      </c>
      <c r="AL574" s="20" t="str">
        <f>MID(Main!AR194,37,1)</f>
        <v/>
      </c>
      <c r="AM574" s="20" t="str">
        <f>MID(Main!AR194,38,1)</f>
        <v/>
      </c>
      <c r="AN574" s="20" t="str">
        <f>MID(Main!AR194,39,1)</f>
        <v/>
      </c>
      <c r="AO574" s="20" t="str">
        <f>MID(Main!AR194,40,1)</f>
        <v/>
      </c>
      <c r="AP574" s="20" t="str">
        <f>MID(Main!AR194,41,1)</f>
        <v/>
      </c>
      <c r="AQ574" s="20" t="str">
        <f>MID(Main!AR194,42,1)</f>
        <v/>
      </c>
      <c r="AR574" s="196"/>
      <c r="AS574" s="196"/>
      <c r="AT574" s="196"/>
      <c r="AU574" s="196"/>
      <c r="AV574" s="196"/>
      <c r="AW574" s="196"/>
      <c r="AX574" s="196"/>
      <c r="AY574" s="196"/>
      <c r="AZ574" s="196"/>
      <c r="BA574" s="196"/>
      <c r="BB574" s="196"/>
      <c r="BC574" s="196"/>
      <c r="BD574" s="196"/>
      <c r="BE574" s="196"/>
      <c r="BF574" s="196"/>
      <c r="BG574" s="196"/>
      <c r="BH574" s="196"/>
      <c r="BI574" s="199"/>
    </row>
    <row r="575" spans="1:61" s="1" customFormat="1" ht="15" hidden="1" customHeight="1">
      <c r="A575" s="200" t="str">
        <f>IF(AR575="","",SUBTOTAL(103,$AR$8:AR575))</f>
        <v/>
      </c>
      <c r="B575" s="18" t="str">
        <f>MID(Main!AP195,1,1)</f>
        <v xml:space="preserve"> </v>
      </c>
      <c r="C575" s="18" t="str">
        <f>MID(Main!AP195,2,1)</f>
        <v/>
      </c>
      <c r="D575" s="18" t="str">
        <f>MID(Main!AP195,3,1)</f>
        <v/>
      </c>
      <c r="E575" s="18" t="str">
        <f>MID(Main!AP195,4,1)</f>
        <v/>
      </c>
      <c r="F575" s="18" t="str">
        <f>MID(Main!AP195,5,1)</f>
        <v/>
      </c>
      <c r="G575" s="18" t="str">
        <f>MID(Main!AP195,6,1)</f>
        <v/>
      </c>
      <c r="H575" s="18" t="str">
        <f>MID(Main!AP195,7,1)</f>
        <v/>
      </c>
      <c r="I575" s="18" t="str">
        <f>MID(Main!AP195,8,1)</f>
        <v/>
      </c>
      <c r="J575" s="18" t="str">
        <f>MID(Main!AP195,9,1)</f>
        <v/>
      </c>
      <c r="K575" s="18" t="str">
        <f>MID(Main!AP195,10,1)</f>
        <v/>
      </c>
      <c r="L575" s="18" t="str">
        <f>MID(Main!AP195,11,1)</f>
        <v/>
      </c>
      <c r="M575" s="18" t="str">
        <f>MID(Main!AP195,12,1)</f>
        <v/>
      </c>
      <c r="N575" s="18" t="str">
        <f>MID(Main!AP195,13,1)</f>
        <v/>
      </c>
      <c r="O575" s="18" t="str">
        <f>MID(Main!AP195,14,1)</f>
        <v/>
      </c>
      <c r="P575" s="18" t="str">
        <f>MID(Main!AP195,15,1)</f>
        <v/>
      </c>
      <c r="Q575" s="18" t="str">
        <f>MID(Main!AP195,16,1)</f>
        <v/>
      </c>
      <c r="R575" s="18" t="str">
        <f>MID(Main!AP195,17,1)</f>
        <v/>
      </c>
      <c r="S575" s="18" t="str">
        <f>MID(Main!AP195,18,1)</f>
        <v/>
      </c>
      <c r="T575" s="18" t="str">
        <f>MID(Main!AP195,19,1)</f>
        <v/>
      </c>
      <c r="U575" s="18" t="str">
        <f>MID(Main!AP195,20,1)</f>
        <v/>
      </c>
      <c r="V575" s="18" t="str">
        <f>MID(Main!AP195,21,1)</f>
        <v/>
      </c>
      <c r="W575" s="18" t="str">
        <f>MID(Main!AP195,22,1)</f>
        <v/>
      </c>
      <c r="X575" s="18" t="str">
        <f>MID(Main!AP195,23,1)</f>
        <v/>
      </c>
      <c r="Y575" s="18" t="str">
        <f>MID(Main!AP195,24,1)</f>
        <v/>
      </c>
      <c r="Z575" s="18" t="str">
        <f>MID(Main!AP195,25,1)</f>
        <v/>
      </c>
      <c r="AA575" s="18" t="str">
        <f>MID(Main!AP195,26,1)</f>
        <v/>
      </c>
      <c r="AB575" s="18" t="str">
        <f>MID(Main!AP195,27,1)</f>
        <v/>
      </c>
      <c r="AC575" s="18" t="str">
        <f>MID(Main!AP195,28,1)</f>
        <v/>
      </c>
      <c r="AD575" s="18" t="str">
        <f>MID(Main!AP195,29,1)</f>
        <v/>
      </c>
      <c r="AE575" s="18" t="str">
        <f>MID(Main!AP195,30,1)</f>
        <v/>
      </c>
      <c r="AF575" s="18" t="str">
        <f>MID(Main!AP195,31,1)</f>
        <v/>
      </c>
      <c r="AG575" s="18" t="str">
        <f>MID(Main!AP195,32,1)</f>
        <v/>
      </c>
      <c r="AH575" s="18" t="str">
        <f>MID(Main!AP195,33,1)</f>
        <v/>
      </c>
      <c r="AI575" s="18" t="str">
        <f>MID(Main!AP195,34,1)</f>
        <v/>
      </c>
      <c r="AJ575" s="18" t="str">
        <f>MID(Main!AP195,35,1)</f>
        <v/>
      </c>
      <c r="AK575" s="18" t="str">
        <f>MID(Main!AP195,36,1)</f>
        <v/>
      </c>
      <c r="AL575" s="18" t="str">
        <f>MID(Main!AP195,37,1)</f>
        <v/>
      </c>
      <c r="AM575" s="18" t="str">
        <f>MID(Main!AP195,38,1)</f>
        <v/>
      </c>
      <c r="AN575" s="18" t="str">
        <f>MID(Main!AP195,39,1)</f>
        <v/>
      </c>
      <c r="AO575" s="18" t="str">
        <f>MID(Main!AP195,40,1)</f>
        <v/>
      </c>
      <c r="AP575" s="18" t="str">
        <f>MID(Main!AP195,41,1)</f>
        <v/>
      </c>
      <c r="AQ575" s="18" t="str">
        <f>MID(Main!AP195,42,1)</f>
        <v/>
      </c>
      <c r="AR575" s="194" t="str">
        <f>IF(Main!W195="","",Main!W195)</f>
        <v/>
      </c>
      <c r="AS575" s="194" t="str">
        <f>IF(Main!X195="","",Main!X195)</f>
        <v/>
      </c>
      <c r="AT575" s="194" t="str">
        <f>IF(Main!Y195="","",Main!Y195)</f>
        <v/>
      </c>
      <c r="AU575" s="194" t="str">
        <f>IF(Main!Z195="","",Main!Z195)</f>
        <v/>
      </c>
      <c r="AV575" s="194" t="str">
        <f>IF(Main!AA195="","",Main!AA195)</f>
        <v/>
      </c>
      <c r="AW575" s="194" t="str">
        <f>IF(Main!AB195="","",Main!AB195)</f>
        <v/>
      </c>
      <c r="AX575" s="194" t="str">
        <f>IF(Main!AC195="","",Main!AC195)</f>
        <v/>
      </c>
      <c r="AY575" s="194" t="str">
        <f>IF(Main!AD195="","",Main!AD195)</f>
        <v/>
      </c>
      <c r="AZ575" s="194" t="str">
        <f>IF(Main!AE195="","",Main!AE195)</f>
        <v/>
      </c>
      <c r="BA575" s="194" t="str">
        <f>IF(Main!AF195="","",Main!AF195)</f>
        <v/>
      </c>
      <c r="BB575" s="194" t="str">
        <f>IF(Main!AG195="","",Main!AG195)</f>
        <v/>
      </c>
      <c r="BC575" s="194" t="str">
        <f>IF(Main!AH195="","",Main!AH195)</f>
        <v/>
      </c>
      <c r="BD575" s="194" t="str">
        <f>IF(Main!AI195="","",Main!AI195)</f>
        <v/>
      </c>
      <c r="BE575" s="194" t="str">
        <f>IF(Main!AJ195="","",Main!AJ195)</f>
        <v/>
      </c>
      <c r="BF575" s="194" t="str">
        <f>IF(Main!AK195="","",Main!AK195)</f>
        <v/>
      </c>
      <c r="BG575" s="194" t="str">
        <f>IF(Main!AL195="","",Main!AL195)</f>
        <v/>
      </c>
      <c r="BH575" s="194" t="str">
        <f>IF(Main!AM195="","",Main!AM195)</f>
        <v/>
      </c>
      <c r="BI575" s="197" t="str">
        <f>IF(Main!AN195="","",Main!AN195)</f>
        <v/>
      </c>
    </row>
    <row r="576" spans="1:61" s="1" customFormat="1" ht="15" hidden="1" customHeight="1">
      <c r="A576" s="201"/>
      <c r="B576" s="19" t="str">
        <f>MID(Main!AQ195,1,1)</f>
        <v>0</v>
      </c>
      <c r="C576" s="19" t="str">
        <f>MID(Main!AQ195,2,1)</f>
        <v xml:space="preserve"> </v>
      </c>
      <c r="D576" s="19" t="str">
        <f>MID(Main!AQ195,3,1)</f>
        <v/>
      </c>
      <c r="E576" s="19" t="str">
        <f>MID(Main!AQ195,4,1)</f>
        <v/>
      </c>
      <c r="F576" s="19" t="str">
        <f>MID(Main!AQ195,5,1)</f>
        <v/>
      </c>
      <c r="G576" s="19" t="str">
        <f>MID(Main!AQ195,6,1)</f>
        <v/>
      </c>
      <c r="H576" s="19" t="str">
        <f>MID(Main!AQ195,7,1)</f>
        <v/>
      </c>
      <c r="I576" s="19" t="str">
        <f>MID(Main!AQ195,8,1)</f>
        <v/>
      </c>
      <c r="J576" s="19" t="str">
        <f>MID(Main!AQ195,9,1)</f>
        <v/>
      </c>
      <c r="K576" s="19" t="str">
        <f>MID(Main!AQ195,10,1)</f>
        <v/>
      </c>
      <c r="L576" s="19" t="str">
        <f>MID(Main!AQ195,11,1)</f>
        <v/>
      </c>
      <c r="M576" s="19" t="str">
        <f>MID(Main!AQ195,12,1)</f>
        <v/>
      </c>
      <c r="N576" s="19" t="str">
        <f>MID(Main!AQ195,13,1)</f>
        <v/>
      </c>
      <c r="O576" s="19" t="str">
        <f>MID(Main!AQ195,14,1)</f>
        <v/>
      </c>
      <c r="P576" s="19" t="str">
        <f>MID(Main!AQ195,15,1)</f>
        <v/>
      </c>
      <c r="Q576" s="19" t="str">
        <f>MID(Main!AQ195,16,1)</f>
        <v/>
      </c>
      <c r="R576" s="19" t="str">
        <f>MID(Main!AQ195,17,1)</f>
        <v/>
      </c>
      <c r="S576" s="19" t="str">
        <f>MID(Main!AQ195,18,1)</f>
        <v/>
      </c>
      <c r="T576" s="19" t="str">
        <f>MID(Main!AQ195,19,1)</f>
        <v/>
      </c>
      <c r="U576" s="19" t="str">
        <f>MID(Main!AQ195,20,1)</f>
        <v/>
      </c>
      <c r="V576" s="19" t="str">
        <f>MID(Main!AQ195,21,1)</f>
        <v/>
      </c>
      <c r="W576" s="19" t="str">
        <f>MID(Main!AQ195,22,1)</f>
        <v/>
      </c>
      <c r="X576" s="19" t="str">
        <f>MID(Main!AQ195,23,1)</f>
        <v/>
      </c>
      <c r="Y576" s="19" t="str">
        <f>MID(Main!AQ195,24,1)</f>
        <v/>
      </c>
      <c r="Z576" s="19" t="str">
        <f>MID(Main!AQ195,25,1)</f>
        <v/>
      </c>
      <c r="AA576" s="19" t="str">
        <f>MID(Main!AQ195,26,1)</f>
        <v/>
      </c>
      <c r="AB576" s="19" t="str">
        <f>MID(Main!AQ195,27,1)</f>
        <v/>
      </c>
      <c r="AC576" s="19" t="str">
        <f>MID(Main!AQ195,28,1)</f>
        <v/>
      </c>
      <c r="AD576" s="19" t="str">
        <f>MID(Main!AQ195,29,1)</f>
        <v/>
      </c>
      <c r="AE576" s="19" t="str">
        <f>MID(Main!AQ195,30,1)</f>
        <v/>
      </c>
      <c r="AF576" s="19" t="str">
        <f>MID(Main!AQ195,31,1)</f>
        <v/>
      </c>
      <c r="AG576" s="19" t="str">
        <f>MID(Main!AQ195,32,1)</f>
        <v/>
      </c>
      <c r="AH576" s="19" t="str">
        <f>MID(Main!AQ195,33,1)</f>
        <v/>
      </c>
      <c r="AI576" s="19" t="str">
        <f>MID(Main!AQ195,34,1)</f>
        <v/>
      </c>
      <c r="AJ576" s="19" t="str">
        <f>MID(Main!AQ195,35,1)</f>
        <v/>
      </c>
      <c r="AK576" s="19" t="str">
        <f>MID(Main!AQ195,36,1)</f>
        <v/>
      </c>
      <c r="AL576" s="19" t="str">
        <f>MID(Main!AQ195,37,1)</f>
        <v/>
      </c>
      <c r="AM576" s="19" t="str">
        <f>MID(Main!AQ195,38,1)</f>
        <v/>
      </c>
      <c r="AN576" s="19" t="str">
        <f>MID(Main!AQ195,39,1)</f>
        <v/>
      </c>
      <c r="AO576" s="19" t="str">
        <f>MID(Main!AQ195,40,1)</f>
        <v/>
      </c>
      <c r="AP576" s="19" t="str">
        <f>MID(Main!AQ195,41,1)</f>
        <v/>
      </c>
      <c r="AQ576" s="19" t="str">
        <f>MID(Main!AQ195,42,1)</f>
        <v/>
      </c>
      <c r="AR576" s="195"/>
      <c r="AS576" s="195"/>
      <c r="AT576" s="195"/>
      <c r="AU576" s="195"/>
      <c r="AV576" s="195"/>
      <c r="AW576" s="195"/>
      <c r="AX576" s="195"/>
      <c r="AY576" s="195"/>
      <c r="AZ576" s="195"/>
      <c r="BA576" s="195"/>
      <c r="BB576" s="195"/>
      <c r="BC576" s="195"/>
      <c r="BD576" s="195"/>
      <c r="BE576" s="195"/>
      <c r="BF576" s="195"/>
      <c r="BG576" s="195"/>
      <c r="BH576" s="195"/>
      <c r="BI576" s="198"/>
    </row>
    <row r="577" spans="1:61" s="1" customFormat="1" ht="15" hidden="1" customHeight="1">
      <c r="A577" s="202"/>
      <c r="B577" s="20" t="str">
        <f>MID(Main!AR195,1,1)</f>
        <v>0</v>
      </c>
      <c r="C577" s="20" t="str">
        <f>MID(Main!AR195,2,1)</f>
        <v xml:space="preserve"> </v>
      </c>
      <c r="D577" s="20" t="str">
        <f>MID(Main!AR195,3,1)</f>
        <v/>
      </c>
      <c r="E577" s="20" t="str">
        <f>MID(Main!AR195,4,1)</f>
        <v/>
      </c>
      <c r="F577" s="20" t="str">
        <f>MID(Main!AR195,5,1)</f>
        <v/>
      </c>
      <c r="G577" s="20" t="str">
        <f>MID(Main!AR195,6,1)</f>
        <v/>
      </c>
      <c r="H577" s="20" t="str">
        <f>MID(Main!AR195,7,1)</f>
        <v/>
      </c>
      <c r="I577" s="20" t="str">
        <f>MID(Main!AR195,8,1)</f>
        <v/>
      </c>
      <c r="J577" s="20" t="str">
        <f>MID(Main!AR195,9,1)</f>
        <v/>
      </c>
      <c r="K577" s="20" t="str">
        <f>MID(Main!AR195,10,1)</f>
        <v/>
      </c>
      <c r="L577" s="20" t="str">
        <f>MID(Main!AR195,11,1)</f>
        <v/>
      </c>
      <c r="M577" s="20" t="str">
        <f>MID(Main!AR195,12,1)</f>
        <v/>
      </c>
      <c r="N577" s="20" t="str">
        <f>MID(Main!AR195,13,1)</f>
        <v/>
      </c>
      <c r="O577" s="20" t="str">
        <f>MID(Main!AR195,14,1)</f>
        <v/>
      </c>
      <c r="P577" s="20" t="str">
        <f>MID(Main!AR195,15,1)</f>
        <v/>
      </c>
      <c r="Q577" s="20" t="str">
        <f>MID(Main!AR195,16,1)</f>
        <v/>
      </c>
      <c r="R577" s="20" t="str">
        <f>MID(Main!AR195,17,1)</f>
        <v/>
      </c>
      <c r="S577" s="20" t="str">
        <f>MID(Main!AR195,18,1)</f>
        <v/>
      </c>
      <c r="T577" s="20" t="str">
        <f>MID(Main!AR195,19,1)</f>
        <v/>
      </c>
      <c r="U577" s="20" t="str">
        <f>MID(Main!AR195,20,1)</f>
        <v/>
      </c>
      <c r="V577" s="20" t="str">
        <f>MID(Main!AR195,21,1)</f>
        <v/>
      </c>
      <c r="W577" s="20" t="str">
        <f>MID(Main!AR195,22,1)</f>
        <v/>
      </c>
      <c r="X577" s="20" t="str">
        <f>MID(Main!AR195,23,1)</f>
        <v/>
      </c>
      <c r="Y577" s="20" t="str">
        <f>MID(Main!AR195,24,1)</f>
        <v/>
      </c>
      <c r="Z577" s="20" t="str">
        <f>MID(Main!AR195,25,1)</f>
        <v/>
      </c>
      <c r="AA577" s="20" t="str">
        <f>MID(Main!AR195,26,1)</f>
        <v/>
      </c>
      <c r="AB577" s="20" t="str">
        <f>MID(Main!AR195,27,1)</f>
        <v/>
      </c>
      <c r="AC577" s="20" t="str">
        <f>MID(Main!AR195,28,1)</f>
        <v/>
      </c>
      <c r="AD577" s="20" t="str">
        <f>MID(Main!AR195,29,1)</f>
        <v/>
      </c>
      <c r="AE577" s="20" t="str">
        <f>MID(Main!AR195,30,1)</f>
        <v/>
      </c>
      <c r="AF577" s="20" t="str">
        <f>MID(Main!AR195,31,1)</f>
        <v/>
      </c>
      <c r="AG577" s="20" t="str">
        <f>MID(Main!AR195,32,1)</f>
        <v/>
      </c>
      <c r="AH577" s="20" t="str">
        <f>MID(Main!AR195,33,1)</f>
        <v/>
      </c>
      <c r="AI577" s="20" t="str">
        <f>MID(Main!AR195,34,1)</f>
        <v/>
      </c>
      <c r="AJ577" s="20" t="str">
        <f>MID(Main!AR195,35,1)</f>
        <v/>
      </c>
      <c r="AK577" s="20" t="str">
        <f>MID(Main!AR195,36,1)</f>
        <v/>
      </c>
      <c r="AL577" s="20" t="str">
        <f>MID(Main!AR195,37,1)</f>
        <v/>
      </c>
      <c r="AM577" s="20" t="str">
        <f>MID(Main!AR195,38,1)</f>
        <v/>
      </c>
      <c r="AN577" s="20" t="str">
        <f>MID(Main!AR195,39,1)</f>
        <v/>
      </c>
      <c r="AO577" s="20" t="str">
        <f>MID(Main!AR195,40,1)</f>
        <v/>
      </c>
      <c r="AP577" s="20" t="str">
        <f>MID(Main!AR195,41,1)</f>
        <v/>
      </c>
      <c r="AQ577" s="20" t="str">
        <f>MID(Main!AR195,42,1)</f>
        <v/>
      </c>
      <c r="AR577" s="196"/>
      <c r="AS577" s="196"/>
      <c r="AT577" s="196"/>
      <c r="AU577" s="196"/>
      <c r="AV577" s="196"/>
      <c r="AW577" s="196"/>
      <c r="AX577" s="196"/>
      <c r="AY577" s="196"/>
      <c r="AZ577" s="196"/>
      <c r="BA577" s="196"/>
      <c r="BB577" s="196"/>
      <c r="BC577" s="196"/>
      <c r="BD577" s="196"/>
      <c r="BE577" s="196"/>
      <c r="BF577" s="196"/>
      <c r="BG577" s="196"/>
      <c r="BH577" s="196"/>
      <c r="BI577" s="199"/>
    </row>
    <row r="578" spans="1:61" s="1" customFormat="1" ht="15" hidden="1" customHeight="1">
      <c r="A578" s="200" t="str">
        <f>IF(AR578="","",SUBTOTAL(103,$AR$8:AR578))</f>
        <v/>
      </c>
      <c r="B578" s="18" t="str">
        <f>MID(Main!AP196,1,1)</f>
        <v xml:space="preserve"> </v>
      </c>
      <c r="C578" s="18" t="str">
        <f>MID(Main!AP196,2,1)</f>
        <v/>
      </c>
      <c r="D578" s="18" t="str">
        <f>MID(Main!AP196,3,1)</f>
        <v/>
      </c>
      <c r="E578" s="18" t="str">
        <f>MID(Main!AP196,4,1)</f>
        <v/>
      </c>
      <c r="F578" s="18" t="str">
        <f>MID(Main!AP196,5,1)</f>
        <v/>
      </c>
      <c r="G578" s="18" t="str">
        <f>MID(Main!AP196,6,1)</f>
        <v/>
      </c>
      <c r="H578" s="18" t="str">
        <f>MID(Main!AP196,7,1)</f>
        <v/>
      </c>
      <c r="I578" s="18" t="str">
        <f>MID(Main!AP196,8,1)</f>
        <v/>
      </c>
      <c r="J578" s="18" t="str">
        <f>MID(Main!AP196,9,1)</f>
        <v/>
      </c>
      <c r="K578" s="18" t="str">
        <f>MID(Main!AP196,10,1)</f>
        <v/>
      </c>
      <c r="L578" s="18" t="str">
        <f>MID(Main!AP196,11,1)</f>
        <v/>
      </c>
      <c r="M578" s="18" t="str">
        <f>MID(Main!AP196,12,1)</f>
        <v/>
      </c>
      <c r="N578" s="18" t="str">
        <f>MID(Main!AP196,13,1)</f>
        <v/>
      </c>
      <c r="O578" s="18" t="str">
        <f>MID(Main!AP196,14,1)</f>
        <v/>
      </c>
      <c r="P578" s="18" t="str">
        <f>MID(Main!AP196,15,1)</f>
        <v/>
      </c>
      <c r="Q578" s="18" t="str">
        <f>MID(Main!AP196,16,1)</f>
        <v/>
      </c>
      <c r="R578" s="18" t="str">
        <f>MID(Main!AP196,17,1)</f>
        <v/>
      </c>
      <c r="S578" s="18" t="str">
        <f>MID(Main!AP196,18,1)</f>
        <v/>
      </c>
      <c r="T578" s="18" t="str">
        <f>MID(Main!AP196,19,1)</f>
        <v/>
      </c>
      <c r="U578" s="18" t="str">
        <f>MID(Main!AP196,20,1)</f>
        <v/>
      </c>
      <c r="V578" s="18" t="str">
        <f>MID(Main!AP196,21,1)</f>
        <v/>
      </c>
      <c r="W578" s="18" t="str">
        <f>MID(Main!AP196,22,1)</f>
        <v/>
      </c>
      <c r="X578" s="18" t="str">
        <f>MID(Main!AP196,23,1)</f>
        <v/>
      </c>
      <c r="Y578" s="18" t="str">
        <f>MID(Main!AP196,24,1)</f>
        <v/>
      </c>
      <c r="Z578" s="18" t="str">
        <f>MID(Main!AP196,25,1)</f>
        <v/>
      </c>
      <c r="AA578" s="18" t="str">
        <f>MID(Main!AP196,26,1)</f>
        <v/>
      </c>
      <c r="AB578" s="18" t="str">
        <f>MID(Main!AP196,27,1)</f>
        <v/>
      </c>
      <c r="AC578" s="18" t="str">
        <f>MID(Main!AP196,28,1)</f>
        <v/>
      </c>
      <c r="AD578" s="18" t="str">
        <f>MID(Main!AP196,29,1)</f>
        <v/>
      </c>
      <c r="AE578" s="18" t="str">
        <f>MID(Main!AP196,30,1)</f>
        <v/>
      </c>
      <c r="AF578" s="18" t="str">
        <f>MID(Main!AP196,31,1)</f>
        <v/>
      </c>
      <c r="AG578" s="18" t="str">
        <f>MID(Main!AP196,32,1)</f>
        <v/>
      </c>
      <c r="AH578" s="18" t="str">
        <f>MID(Main!AP196,33,1)</f>
        <v/>
      </c>
      <c r="AI578" s="18" t="str">
        <f>MID(Main!AP196,34,1)</f>
        <v/>
      </c>
      <c r="AJ578" s="18" t="str">
        <f>MID(Main!AP196,35,1)</f>
        <v/>
      </c>
      <c r="AK578" s="18" t="str">
        <f>MID(Main!AP196,36,1)</f>
        <v/>
      </c>
      <c r="AL578" s="18" t="str">
        <f>MID(Main!AP196,37,1)</f>
        <v/>
      </c>
      <c r="AM578" s="18" t="str">
        <f>MID(Main!AP196,38,1)</f>
        <v/>
      </c>
      <c r="AN578" s="18" t="str">
        <f>MID(Main!AP196,39,1)</f>
        <v/>
      </c>
      <c r="AO578" s="18" t="str">
        <f>MID(Main!AP196,40,1)</f>
        <v/>
      </c>
      <c r="AP578" s="18" t="str">
        <f>MID(Main!AP196,41,1)</f>
        <v/>
      </c>
      <c r="AQ578" s="18" t="str">
        <f>MID(Main!AP196,42,1)</f>
        <v/>
      </c>
      <c r="AR578" s="194" t="str">
        <f>IF(Main!W196="","",Main!W196)</f>
        <v/>
      </c>
      <c r="AS578" s="194" t="str">
        <f>IF(Main!X196="","",Main!X196)</f>
        <v/>
      </c>
      <c r="AT578" s="194" t="str">
        <f>IF(Main!Y196="","",Main!Y196)</f>
        <v/>
      </c>
      <c r="AU578" s="194" t="str">
        <f>IF(Main!Z196="","",Main!Z196)</f>
        <v/>
      </c>
      <c r="AV578" s="194" t="str">
        <f>IF(Main!AA196="","",Main!AA196)</f>
        <v/>
      </c>
      <c r="AW578" s="194" t="str">
        <f>IF(Main!AB196="","",Main!AB196)</f>
        <v/>
      </c>
      <c r="AX578" s="194" t="str">
        <f>IF(Main!AC196="","",Main!AC196)</f>
        <v/>
      </c>
      <c r="AY578" s="194" t="str">
        <f>IF(Main!AD196="","",Main!AD196)</f>
        <v/>
      </c>
      <c r="AZ578" s="194" t="str">
        <f>IF(Main!AE196="","",Main!AE196)</f>
        <v/>
      </c>
      <c r="BA578" s="194" t="str">
        <f>IF(Main!AF196="","",Main!AF196)</f>
        <v/>
      </c>
      <c r="BB578" s="194" t="str">
        <f>IF(Main!AG196="","",Main!AG196)</f>
        <v/>
      </c>
      <c r="BC578" s="194" t="str">
        <f>IF(Main!AH196="","",Main!AH196)</f>
        <v/>
      </c>
      <c r="BD578" s="194" t="str">
        <f>IF(Main!AI196="","",Main!AI196)</f>
        <v/>
      </c>
      <c r="BE578" s="194" t="str">
        <f>IF(Main!AJ196="","",Main!AJ196)</f>
        <v/>
      </c>
      <c r="BF578" s="194" t="str">
        <f>IF(Main!AK196="","",Main!AK196)</f>
        <v/>
      </c>
      <c r="BG578" s="194" t="str">
        <f>IF(Main!AL196="","",Main!AL196)</f>
        <v/>
      </c>
      <c r="BH578" s="194" t="str">
        <f>IF(Main!AM196="","",Main!AM196)</f>
        <v/>
      </c>
      <c r="BI578" s="197" t="str">
        <f>IF(Main!AN196="","",Main!AN196)</f>
        <v/>
      </c>
    </row>
    <row r="579" spans="1:61" s="1" customFormat="1" ht="15" hidden="1" customHeight="1">
      <c r="A579" s="201"/>
      <c r="B579" s="19" t="str">
        <f>MID(Main!AQ196,1,1)</f>
        <v>0</v>
      </c>
      <c r="C579" s="19" t="str">
        <f>MID(Main!AQ196,2,1)</f>
        <v xml:space="preserve"> </v>
      </c>
      <c r="D579" s="19" t="str">
        <f>MID(Main!AQ196,3,1)</f>
        <v/>
      </c>
      <c r="E579" s="19" t="str">
        <f>MID(Main!AQ196,4,1)</f>
        <v/>
      </c>
      <c r="F579" s="19" t="str">
        <f>MID(Main!AQ196,5,1)</f>
        <v/>
      </c>
      <c r="G579" s="19" t="str">
        <f>MID(Main!AQ196,6,1)</f>
        <v/>
      </c>
      <c r="H579" s="19" t="str">
        <f>MID(Main!AQ196,7,1)</f>
        <v/>
      </c>
      <c r="I579" s="19" t="str">
        <f>MID(Main!AQ196,8,1)</f>
        <v/>
      </c>
      <c r="J579" s="19" t="str">
        <f>MID(Main!AQ196,9,1)</f>
        <v/>
      </c>
      <c r="K579" s="19" t="str">
        <f>MID(Main!AQ196,10,1)</f>
        <v/>
      </c>
      <c r="L579" s="19" t="str">
        <f>MID(Main!AQ196,11,1)</f>
        <v/>
      </c>
      <c r="M579" s="19" t="str">
        <f>MID(Main!AQ196,12,1)</f>
        <v/>
      </c>
      <c r="N579" s="19" t="str">
        <f>MID(Main!AQ196,13,1)</f>
        <v/>
      </c>
      <c r="O579" s="19" t="str">
        <f>MID(Main!AQ196,14,1)</f>
        <v/>
      </c>
      <c r="P579" s="19" t="str">
        <f>MID(Main!AQ196,15,1)</f>
        <v/>
      </c>
      <c r="Q579" s="19" t="str">
        <f>MID(Main!AQ196,16,1)</f>
        <v/>
      </c>
      <c r="R579" s="19" t="str">
        <f>MID(Main!AQ196,17,1)</f>
        <v/>
      </c>
      <c r="S579" s="19" t="str">
        <f>MID(Main!AQ196,18,1)</f>
        <v/>
      </c>
      <c r="T579" s="19" t="str">
        <f>MID(Main!AQ196,19,1)</f>
        <v/>
      </c>
      <c r="U579" s="19" t="str">
        <f>MID(Main!AQ196,20,1)</f>
        <v/>
      </c>
      <c r="V579" s="19" t="str">
        <f>MID(Main!AQ196,21,1)</f>
        <v/>
      </c>
      <c r="W579" s="19" t="str">
        <f>MID(Main!AQ196,22,1)</f>
        <v/>
      </c>
      <c r="X579" s="19" t="str">
        <f>MID(Main!AQ196,23,1)</f>
        <v/>
      </c>
      <c r="Y579" s="19" t="str">
        <f>MID(Main!AQ196,24,1)</f>
        <v/>
      </c>
      <c r="Z579" s="19" t="str">
        <f>MID(Main!AQ196,25,1)</f>
        <v/>
      </c>
      <c r="AA579" s="19" t="str">
        <f>MID(Main!AQ196,26,1)</f>
        <v/>
      </c>
      <c r="AB579" s="19" t="str">
        <f>MID(Main!AQ196,27,1)</f>
        <v/>
      </c>
      <c r="AC579" s="19" t="str">
        <f>MID(Main!AQ196,28,1)</f>
        <v/>
      </c>
      <c r="AD579" s="19" t="str">
        <f>MID(Main!AQ196,29,1)</f>
        <v/>
      </c>
      <c r="AE579" s="19" t="str">
        <f>MID(Main!AQ196,30,1)</f>
        <v/>
      </c>
      <c r="AF579" s="19" t="str">
        <f>MID(Main!AQ196,31,1)</f>
        <v/>
      </c>
      <c r="AG579" s="19" t="str">
        <f>MID(Main!AQ196,32,1)</f>
        <v/>
      </c>
      <c r="AH579" s="19" t="str">
        <f>MID(Main!AQ196,33,1)</f>
        <v/>
      </c>
      <c r="AI579" s="19" t="str">
        <f>MID(Main!AQ196,34,1)</f>
        <v/>
      </c>
      <c r="AJ579" s="19" t="str">
        <f>MID(Main!AQ196,35,1)</f>
        <v/>
      </c>
      <c r="AK579" s="19" t="str">
        <f>MID(Main!AQ196,36,1)</f>
        <v/>
      </c>
      <c r="AL579" s="19" t="str">
        <f>MID(Main!AQ196,37,1)</f>
        <v/>
      </c>
      <c r="AM579" s="19" t="str">
        <f>MID(Main!AQ196,38,1)</f>
        <v/>
      </c>
      <c r="AN579" s="19" t="str">
        <f>MID(Main!AQ196,39,1)</f>
        <v/>
      </c>
      <c r="AO579" s="19" t="str">
        <f>MID(Main!AQ196,40,1)</f>
        <v/>
      </c>
      <c r="AP579" s="19" t="str">
        <f>MID(Main!AQ196,41,1)</f>
        <v/>
      </c>
      <c r="AQ579" s="19" t="str">
        <f>MID(Main!AQ196,42,1)</f>
        <v/>
      </c>
      <c r="AR579" s="195"/>
      <c r="AS579" s="195"/>
      <c r="AT579" s="195"/>
      <c r="AU579" s="195"/>
      <c r="AV579" s="195"/>
      <c r="AW579" s="195"/>
      <c r="AX579" s="195"/>
      <c r="AY579" s="195"/>
      <c r="AZ579" s="195"/>
      <c r="BA579" s="195"/>
      <c r="BB579" s="195"/>
      <c r="BC579" s="195"/>
      <c r="BD579" s="195"/>
      <c r="BE579" s="195"/>
      <c r="BF579" s="195"/>
      <c r="BG579" s="195"/>
      <c r="BH579" s="195"/>
      <c r="BI579" s="198"/>
    </row>
    <row r="580" spans="1:61" s="1" customFormat="1" ht="15" hidden="1" customHeight="1">
      <c r="A580" s="202"/>
      <c r="B580" s="20" t="str">
        <f>MID(Main!AR196,1,1)</f>
        <v>0</v>
      </c>
      <c r="C580" s="20" t="str">
        <f>MID(Main!AR196,2,1)</f>
        <v xml:space="preserve"> </v>
      </c>
      <c r="D580" s="20" t="str">
        <f>MID(Main!AR196,3,1)</f>
        <v/>
      </c>
      <c r="E580" s="20" t="str">
        <f>MID(Main!AR196,4,1)</f>
        <v/>
      </c>
      <c r="F580" s="20" t="str">
        <f>MID(Main!AR196,5,1)</f>
        <v/>
      </c>
      <c r="G580" s="20" t="str">
        <f>MID(Main!AR196,6,1)</f>
        <v/>
      </c>
      <c r="H580" s="20" t="str">
        <f>MID(Main!AR196,7,1)</f>
        <v/>
      </c>
      <c r="I580" s="20" t="str">
        <f>MID(Main!AR196,8,1)</f>
        <v/>
      </c>
      <c r="J580" s="20" t="str">
        <f>MID(Main!AR196,9,1)</f>
        <v/>
      </c>
      <c r="K580" s="20" t="str">
        <f>MID(Main!AR196,10,1)</f>
        <v/>
      </c>
      <c r="L580" s="20" t="str">
        <f>MID(Main!AR196,11,1)</f>
        <v/>
      </c>
      <c r="M580" s="20" t="str">
        <f>MID(Main!AR196,12,1)</f>
        <v/>
      </c>
      <c r="N580" s="20" t="str">
        <f>MID(Main!AR196,13,1)</f>
        <v/>
      </c>
      <c r="O580" s="20" t="str">
        <f>MID(Main!AR196,14,1)</f>
        <v/>
      </c>
      <c r="P580" s="20" t="str">
        <f>MID(Main!AR196,15,1)</f>
        <v/>
      </c>
      <c r="Q580" s="20" t="str">
        <f>MID(Main!AR196,16,1)</f>
        <v/>
      </c>
      <c r="R580" s="20" t="str">
        <f>MID(Main!AR196,17,1)</f>
        <v/>
      </c>
      <c r="S580" s="20" t="str">
        <f>MID(Main!AR196,18,1)</f>
        <v/>
      </c>
      <c r="T580" s="20" t="str">
        <f>MID(Main!AR196,19,1)</f>
        <v/>
      </c>
      <c r="U580" s="20" t="str">
        <f>MID(Main!AR196,20,1)</f>
        <v/>
      </c>
      <c r="V580" s="20" t="str">
        <f>MID(Main!AR196,21,1)</f>
        <v/>
      </c>
      <c r="W580" s="20" t="str">
        <f>MID(Main!AR196,22,1)</f>
        <v/>
      </c>
      <c r="X580" s="20" t="str">
        <f>MID(Main!AR196,23,1)</f>
        <v/>
      </c>
      <c r="Y580" s="20" t="str">
        <f>MID(Main!AR196,24,1)</f>
        <v/>
      </c>
      <c r="Z580" s="20" t="str">
        <f>MID(Main!AR196,25,1)</f>
        <v/>
      </c>
      <c r="AA580" s="20" t="str">
        <f>MID(Main!AR196,26,1)</f>
        <v/>
      </c>
      <c r="AB580" s="20" t="str">
        <f>MID(Main!AR196,27,1)</f>
        <v/>
      </c>
      <c r="AC580" s="20" t="str">
        <f>MID(Main!AR196,28,1)</f>
        <v/>
      </c>
      <c r="AD580" s="20" t="str">
        <f>MID(Main!AR196,29,1)</f>
        <v/>
      </c>
      <c r="AE580" s="20" t="str">
        <f>MID(Main!AR196,30,1)</f>
        <v/>
      </c>
      <c r="AF580" s="20" t="str">
        <f>MID(Main!AR196,31,1)</f>
        <v/>
      </c>
      <c r="AG580" s="20" t="str">
        <f>MID(Main!AR196,32,1)</f>
        <v/>
      </c>
      <c r="AH580" s="20" t="str">
        <f>MID(Main!AR196,33,1)</f>
        <v/>
      </c>
      <c r="AI580" s="20" t="str">
        <f>MID(Main!AR196,34,1)</f>
        <v/>
      </c>
      <c r="AJ580" s="20" t="str">
        <f>MID(Main!AR196,35,1)</f>
        <v/>
      </c>
      <c r="AK580" s="20" t="str">
        <f>MID(Main!AR196,36,1)</f>
        <v/>
      </c>
      <c r="AL580" s="20" t="str">
        <f>MID(Main!AR196,37,1)</f>
        <v/>
      </c>
      <c r="AM580" s="20" t="str">
        <f>MID(Main!AR196,38,1)</f>
        <v/>
      </c>
      <c r="AN580" s="20" t="str">
        <f>MID(Main!AR196,39,1)</f>
        <v/>
      </c>
      <c r="AO580" s="20" t="str">
        <f>MID(Main!AR196,40,1)</f>
        <v/>
      </c>
      <c r="AP580" s="20" t="str">
        <f>MID(Main!AR196,41,1)</f>
        <v/>
      </c>
      <c r="AQ580" s="20" t="str">
        <f>MID(Main!AR196,42,1)</f>
        <v/>
      </c>
      <c r="AR580" s="196"/>
      <c r="AS580" s="196"/>
      <c r="AT580" s="196"/>
      <c r="AU580" s="196"/>
      <c r="AV580" s="196"/>
      <c r="AW580" s="196"/>
      <c r="AX580" s="196"/>
      <c r="AY580" s="196"/>
      <c r="AZ580" s="196"/>
      <c r="BA580" s="196"/>
      <c r="BB580" s="196"/>
      <c r="BC580" s="196"/>
      <c r="BD580" s="196"/>
      <c r="BE580" s="196"/>
      <c r="BF580" s="196"/>
      <c r="BG580" s="196"/>
      <c r="BH580" s="196"/>
      <c r="BI580" s="199"/>
    </row>
    <row r="581" spans="1:61" s="1" customFormat="1" ht="15" hidden="1" customHeight="1">
      <c r="A581" s="200" t="str">
        <f>IF(AR581="","",SUBTOTAL(103,$AR$8:AR581))</f>
        <v/>
      </c>
      <c r="B581" s="18" t="str">
        <f>MID(Main!AP197,1,1)</f>
        <v xml:space="preserve"> </v>
      </c>
      <c r="C581" s="18" t="str">
        <f>MID(Main!AP197,2,1)</f>
        <v/>
      </c>
      <c r="D581" s="18" t="str">
        <f>MID(Main!AP197,3,1)</f>
        <v/>
      </c>
      <c r="E581" s="18" t="str">
        <f>MID(Main!AP197,4,1)</f>
        <v/>
      </c>
      <c r="F581" s="18" t="str">
        <f>MID(Main!AP197,5,1)</f>
        <v/>
      </c>
      <c r="G581" s="18" t="str">
        <f>MID(Main!AP197,6,1)</f>
        <v/>
      </c>
      <c r="H581" s="18" t="str">
        <f>MID(Main!AP197,7,1)</f>
        <v/>
      </c>
      <c r="I581" s="18" t="str">
        <f>MID(Main!AP197,8,1)</f>
        <v/>
      </c>
      <c r="J581" s="18" t="str">
        <f>MID(Main!AP197,9,1)</f>
        <v/>
      </c>
      <c r="K581" s="18" t="str">
        <f>MID(Main!AP197,10,1)</f>
        <v/>
      </c>
      <c r="L581" s="18" t="str">
        <f>MID(Main!AP197,11,1)</f>
        <v/>
      </c>
      <c r="M581" s="18" t="str">
        <f>MID(Main!AP197,12,1)</f>
        <v/>
      </c>
      <c r="N581" s="18" t="str">
        <f>MID(Main!AP197,13,1)</f>
        <v/>
      </c>
      <c r="O581" s="18" t="str">
        <f>MID(Main!AP197,14,1)</f>
        <v/>
      </c>
      <c r="P581" s="18" t="str">
        <f>MID(Main!AP197,15,1)</f>
        <v/>
      </c>
      <c r="Q581" s="18" t="str">
        <f>MID(Main!AP197,16,1)</f>
        <v/>
      </c>
      <c r="R581" s="18" t="str">
        <f>MID(Main!AP197,17,1)</f>
        <v/>
      </c>
      <c r="S581" s="18" t="str">
        <f>MID(Main!AP197,18,1)</f>
        <v/>
      </c>
      <c r="T581" s="18" t="str">
        <f>MID(Main!AP197,19,1)</f>
        <v/>
      </c>
      <c r="U581" s="18" t="str">
        <f>MID(Main!AP197,20,1)</f>
        <v/>
      </c>
      <c r="V581" s="18" t="str">
        <f>MID(Main!AP197,21,1)</f>
        <v/>
      </c>
      <c r="W581" s="18" t="str">
        <f>MID(Main!AP197,22,1)</f>
        <v/>
      </c>
      <c r="X581" s="18" t="str">
        <f>MID(Main!AP197,23,1)</f>
        <v/>
      </c>
      <c r="Y581" s="18" t="str">
        <f>MID(Main!AP197,24,1)</f>
        <v/>
      </c>
      <c r="Z581" s="18" t="str">
        <f>MID(Main!AP197,25,1)</f>
        <v/>
      </c>
      <c r="AA581" s="18" t="str">
        <f>MID(Main!AP197,26,1)</f>
        <v/>
      </c>
      <c r="AB581" s="18" t="str">
        <f>MID(Main!AP197,27,1)</f>
        <v/>
      </c>
      <c r="AC581" s="18" t="str">
        <f>MID(Main!AP197,28,1)</f>
        <v/>
      </c>
      <c r="AD581" s="18" t="str">
        <f>MID(Main!AP197,29,1)</f>
        <v/>
      </c>
      <c r="AE581" s="18" t="str">
        <f>MID(Main!AP197,30,1)</f>
        <v/>
      </c>
      <c r="AF581" s="18" t="str">
        <f>MID(Main!AP197,31,1)</f>
        <v/>
      </c>
      <c r="AG581" s="18" t="str">
        <f>MID(Main!AP197,32,1)</f>
        <v/>
      </c>
      <c r="AH581" s="18" t="str">
        <f>MID(Main!AP197,33,1)</f>
        <v/>
      </c>
      <c r="AI581" s="18" t="str">
        <f>MID(Main!AP197,34,1)</f>
        <v/>
      </c>
      <c r="AJ581" s="18" t="str">
        <f>MID(Main!AP197,35,1)</f>
        <v/>
      </c>
      <c r="AK581" s="18" t="str">
        <f>MID(Main!AP197,36,1)</f>
        <v/>
      </c>
      <c r="AL581" s="18" t="str">
        <f>MID(Main!AP197,37,1)</f>
        <v/>
      </c>
      <c r="AM581" s="18" t="str">
        <f>MID(Main!AP197,38,1)</f>
        <v/>
      </c>
      <c r="AN581" s="18" t="str">
        <f>MID(Main!AP197,39,1)</f>
        <v/>
      </c>
      <c r="AO581" s="18" t="str">
        <f>MID(Main!AP197,40,1)</f>
        <v/>
      </c>
      <c r="AP581" s="18" t="str">
        <f>MID(Main!AP197,41,1)</f>
        <v/>
      </c>
      <c r="AQ581" s="18" t="str">
        <f>MID(Main!AP197,42,1)</f>
        <v/>
      </c>
      <c r="AR581" s="194" t="str">
        <f>IF(Main!W197="","",Main!W197)</f>
        <v/>
      </c>
      <c r="AS581" s="194" t="str">
        <f>IF(Main!X197="","",Main!X197)</f>
        <v/>
      </c>
      <c r="AT581" s="194" t="str">
        <f>IF(Main!Y197="","",Main!Y197)</f>
        <v/>
      </c>
      <c r="AU581" s="194" t="str">
        <f>IF(Main!Z197="","",Main!Z197)</f>
        <v/>
      </c>
      <c r="AV581" s="194" t="str">
        <f>IF(Main!AA197="","",Main!AA197)</f>
        <v/>
      </c>
      <c r="AW581" s="194" t="str">
        <f>IF(Main!AB197="","",Main!AB197)</f>
        <v/>
      </c>
      <c r="AX581" s="194" t="str">
        <f>IF(Main!AC197="","",Main!AC197)</f>
        <v/>
      </c>
      <c r="AY581" s="194" t="str">
        <f>IF(Main!AD197="","",Main!AD197)</f>
        <v/>
      </c>
      <c r="AZ581" s="194" t="str">
        <f>IF(Main!AE197="","",Main!AE197)</f>
        <v/>
      </c>
      <c r="BA581" s="194" t="str">
        <f>IF(Main!AF197="","",Main!AF197)</f>
        <v/>
      </c>
      <c r="BB581" s="194" t="str">
        <f>IF(Main!AG197="","",Main!AG197)</f>
        <v/>
      </c>
      <c r="BC581" s="194" t="str">
        <f>IF(Main!AH197="","",Main!AH197)</f>
        <v/>
      </c>
      <c r="BD581" s="194" t="str">
        <f>IF(Main!AI197="","",Main!AI197)</f>
        <v/>
      </c>
      <c r="BE581" s="194" t="str">
        <f>IF(Main!AJ197="","",Main!AJ197)</f>
        <v/>
      </c>
      <c r="BF581" s="194" t="str">
        <f>IF(Main!AK197="","",Main!AK197)</f>
        <v/>
      </c>
      <c r="BG581" s="194" t="str">
        <f>IF(Main!AL197="","",Main!AL197)</f>
        <v/>
      </c>
      <c r="BH581" s="194" t="str">
        <f>IF(Main!AM197="","",Main!AM197)</f>
        <v/>
      </c>
      <c r="BI581" s="197" t="str">
        <f>IF(Main!AN197="","",Main!AN197)</f>
        <v/>
      </c>
    </row>
    <row r="582" spans="1:61" s="1" customFormat="1" ht="15" hidden="1" customHeight="1">
      <c r="A582" s="201"/>
      <c r="B582" s="19" t="str">
        <f>MID(Main!AQ197,1,1)</f>
        <v>0</v>
      </c>
      <c r="C582" s="19" t="str">
        <f>MID(Main!AQ197,2,1)</f>
        <v xml:space="preserve"> </v>
      </c>
      <c r="D582" s="19" t="str">
        <f>MID(Main!AQ197,3,1)</f>
        <v/>
      </c>
      <c r="E582" s="19" t="str">
        <f>MID(Main!AQ197,4,1)</f>
        <v/>
      </c>
      <c r="F582" s="19" t="str">
        <f>MID(Main!AQ197,5,1)</f>
        <v/>
      </c>
      <c r="G582" s="19" t="str">
        <f>MID(Main!AQ197,6,1)</f>
        <v/>
      </c>
      <c r="H582" s="19" t="str">
        <f>MID(Main!AQ197,7,1)</f>
        <v/>
      </c>
      <c r="I582" s="19" t="str">
        <f>MID(Main!AQ197,8,1)</f>
        <v/>
      </c>
      <c r="J582" s="19" t="str">
        <f>MID(Main!AQ197,9,1)</f>
        <v/>
      </c>
      <c r="K582" s="19" t="str">
        <f>MID(Main!AQ197,10,1)</f>
        <v/>
      </c>
      <c r="L582" s="19" t="str">
        <f>MID(Main!AQ197,11,1)</f>
        <v/>
      </c>
      <c r="M582" s="19" t="str">
        <f>MID(Main!AQ197,12,1)</f>
        <v/>
      </c>
      <c r="N582" s="19" t="str">
        <f>MID(Main!AQ197,13,1)</f>
        <v/>
      </c>
      <c r="O582" s="19" t="str">
        <f>MID(Main!AQ197,14,1)</f>
        <v/>
      </c>
      <c r="P582" s="19" t="str">
        <f>MID(Main!AQ197,15,1)</f>
        <v/>
      </c>
      <c r="Q582" s="19" t="str">
        <f>MID(Main!AQ197,16,1)</f>
        <v/>
      </c>
      <c r="R582" s="19" t="str">
        <f>MID(Main!AQ197,17,1)</f>
        <v/>
      </c>
      <c r="S582" s="19" t="str">
        <f>MID(Main!AQ197,18,1)</f>
        <v/>
      </c>
      <c r="T582" s="19" t="str">
        <f>MID(Main!AQ197,19,1)</f>
        <v/>
      </c>
      <c r="U582" s="19" t="str">
        <f>MID(Main!AQ197,20,1)</f>
        <v/>
      </c>
      <c r="V582" s="19" t="str">
        <f>MID(Main!AQ197,21,1)</f>
        <v/>
      </c>
      <c r="W582" s="19" t="str">
        <f>MID(Main!AQ197,22,1)</f>
        <v/>
      </c>
      <c r="X582" s="19" t="str">
        <f>MID(Main!AQ197,23,1)</f>
        <v/>
      </c>
      <c r="Y582" s="19" t="str">
        <f>MID(Main!AQ197,24,1)</f>
        <v/>
      </c>
      <c r="Z582" s="19" t="str">
        <f>MID(Main!AQ197,25,1)</f>
        <v/>
      </c>
      <c r="AA582" s="19" t="str">
        <f>MID(Main!AQ197,26,1)</f>
        <v/>
      </c>
      <c r="AB582" s="19" t="str">
        <f>MID(Main!AQ197,27,1)</f>
        <v/>
      </c>
      <c r="AC582" s="19" t="str">
        <f>MID(Main!AQ197,28,1)</f>
        <v/>
      </c>
      <c r="AD582" s="19" t="str">
        <f>MID(Main!AQ197,29,1)</f>
        <v/>
      </c>
      <c r="AE582" s="19" t="str">
        <f>MID(Main!AQ197,30,1)</f>
        <v/>
      </c>
      <c r="AF582" s="19" t="str">
        <f>MID(Main!AQ197,31,1)</f>
        <v/>
      </c>
      <c r="AG582" s="19" t="str">
        <f>MID(Main!AQ197,32,1)</f>
        <v/>
      </c>
      <c r="AH582" s="19" t="str">
        <f>MID(Main!AQ197,33,1)</f>
        <v/>
      </c>
      <c r="AI582" s="19" t="str">
        <f>MID(Main!AQ197,34,1)</f>
        <v/>
      </c>
      <c r="AJ582" s="19" t="str">
        <f>MID(Main!AQ197,35,1)</f>
        <v/>
      </c>
      <c r="AK582" s="19" t="str">
        <f>MID(Main!AQ197,36,1)</f>
        <v/>
      </c>
      <c r="AL582" s="19" t="str">
        <f>MID(Main!AQ197,37,1)</f>
        <v/>
      </c>
      <c r="AM582" s="19" t="str">
        <f>MID(Main!AQ197,38,1)</f>
        <v/>
      </c>
      <c r="AN582" s="19" t="str">
        <f>MID(Main!AQ197,39,1)</f>
        <v/>
      </c>
      <c r="AO582" s="19" t="str">
        <f>MID(Main!AQ197,40,1)</f>
        <v/>
      </c>
      <c r="AP582" s="19" t="str">
        <f>MID(Main!AQ197,41,1)</f>
        <v/>
      </c>
      <c r="AQ582" s="19" t="str">
        <f>MID(Main!AQ197,42,1)</f>
        <v/>
      </c>
      <c r="AR582" s="195"/>
      <c r="AS582" s="195"/>
      <c r="AT582" s="195"/>
      <c r="AU582" s="195"/>
      <c r="AV582" s="195"/>
      <c r="AW582" s="195"/>
      <c r="AX582" s="195"/>
      <c r="AY582" s="195"/>
      <c r="AZ582" s="195"/>
      <c r="BA582" s="195"/>
      <c r="BB582" s="195"/>
      <c r="BC582" s="195"/>
      <c r="BD582" s="195"/>
      <c r="BE582" s="195"/>
      <c r="BF582" s="195"/>
      <c r="BG582" s="195"/>
      <c r="BH582" s="195"/>
      <c r="BI582" s="198"/>
    </row>
    <row r="583" spans="1:61" s="1" customFormat="1" ht="15" hidden="1" customHeight="1">
      <c r="A583" s="202"/>
      <c r="B583" s="20" t="str">
        <f>MID(Main!AR197,1,1)</f>
        <v>0</v>
      </c>
      <c r="C583" s="20" t="str">
        <f>MID(Main!AR197,2,1)</f>
        <v xml:space="preserve"> </v>
      </c>
      <c r="D583" s="20" t="str">
        <f>MID(Main!AR197,3,1)</f>
        <v/>
      </c>
      <c r="E583" s="20" t="str">
        <f>MID(Main!AR197,4,1)</f>
        <v/>
      </c>
      <c r="F583" s="20" t="str">
        <f>MID(Main!AR197,5,1)</f>
        <v/>
      </c>
      <c r="G583" s="20" t="str">
        <f>MID(Main!AR197,6,1)</f>
        <v/>
      </c>
      <c r="H583" s="20" t="str">
        <f>MID(Main!AR197,7,1)</f>
        <v/>
      </c>
      <c r="I583" s="20" t="str">
        <f>MID(Main!AR197,8,1)</f>
        <v/>
      </c>
      <c r="J583" s="20" t="str">
        <f>MID(Main!AR197,9,1)</f>
        <v/>
      </c>
      <c r="K583" s="20" t="str">
        <f>MID(Main!AR197,10,1)</f>
        <v/>
      </c>
      <c r="L583" s="20" t="str">
        <f>MID(Main!AR197,11,1)</f>
        <v/>
      </c>
      <c r="M583" s="20" t="str">
        <f>MID(Main!AR197,12,1)</f>
        <v/>
      </c>
      <c r="N583" s="20" t="str">
        <f>MID(Main!AR197,13,1)</f>
        <v/>
      </c>
      <c r="O583" s="20" t="str">
        <f>MID(Main!AR197,14,1)</f>
        <v/>
      </c>
      <c r="P583" s="20" t="str">
        <f>MID(Main!AR197,15,1)</f>
        <v/>
      </c>
      <c r="Q583" s="20" t="str">
        <f>MID(Main!AR197,16,1)</f>
        <v/>
      </c>
      <c r="R583" s="20" t="str">
        <f>MID(Main!AR197,17,1)</f>
        <v/>
      </c>
      <c r="S583" s="20" t="str">
        <f>MID(Main!AR197,18,1)</f>
        <v/>
      </c>
      <c r="T583" s="20" t="str">
        <f>MID(Main!AR197,19,1)</f>
        <v/>
      </c>
      <c r="U583" s="20" t="str">
        <f>MID(Main!AR197,20,1)</f>
        <v/>
      </c>
      <c r="V583" s="20" t="str">
        <f>MID(Main!AR197,21,1)</f>
        <v/>
      </c>
      <c r="W583" s="20" t="str">
        <f>MID(Main!AR197,22,1)</f>
        <v/>
      </c>
      <c r="X583" s="20" t="str">
        <f>MID(Main!AR197,23,1)</f>
        <v/>
      </c>
      <c r="Y583" s="20" t="str">
        <f>MID(Main!AR197,24,1)</f>
        <v/>
      </c>
      <c r="Z583" s="20" t="str">
        <f>MID(Main!AR197,25,1)</f>
        <v/>
      </c>
      <c r="AA583" s="20" t="str">
        <f>MID(Main!AR197,26,1)</f>
        <v/>
      </c>
      <c r="AB583" s="20" t="str">
        <f>MID(Main!AR197,27,1)</f>
        <v/>
      </c>
      <c r="AC583" s="20" t="str">
        <f>MID(Main!AR197,28,1)</f>
        <v/>
      </c>
      <c r="AD583" s="20" t="str">
        <f>MID(Main!AR197,29,1)</f>
        <v/>
      </c>
      <c r="AE583" s="20" t="str">
        <f>MID(Main!AR197,30,1)</f>
        <v/>
      </c>
      <c r="AF583" s="20" t="str">
        <f>MID(Main!AR197,31,1)</f>
        <v/>
      </c>
      <c r="AG583" s="20" t="str">
        <f>MID(Main!AR197,32,1)</f>
        <v/>
      </c>
      <c r="AH583" s="20" t="str">
        <f>MID(Main!AR197,33,1)</f>
        <v/>
      </c>
      <c r="AI583" s="20" t="str">
        <f>MID(Main!AR197,34,1)</f>
        <v/>
      </c>
      <c r="AJ583" s="20" t="str">
        <f>MID(Main!AR197,35,1)</f>
        <v/>
      </c>
      <c r="AK583" s="20" t="str">
        <f>MID(Main!AR197,36,1)</f>
        <v/>
      </c>
      <c r="AL583" s="20" t="str">
        <f>MID(Main!AR197,37,1)</f>
        <v/>
      </c>
      <c r="AM583" s="20" t="str">
        <f>MID(Main!AR197,38,1)</f>
        <v/>
      </c>
      <c r="AN583" s="20" t="str">
        <f>MID(Main!AR197,39,1)</f>
        <v/>
      </c>
      <c r="AO583" s="20" t="str">
        <f>MID(Main!AR197,40,1)</f>
        <v/>
      </c>
      <c r="AP583" s="20" t="str">
        <f>MID(Main!AR197,41,1)</f>
        <v/>
      </c>
      <c r="AQ583" s="20" t="str">
        <f>MID(Main!AR197,42,1)</f>
        <v/>
      </c>
      <c r="AR583" s="196"/>
      <c r="AS583" s="196"/>
      <c r="AT583" s="196"/>
      <c r="AU583" s="196"/>
      <c r="AV583" s="196"/>
      <c r="AW583" s="196"/>
      <c r="AX583" s="196"/>
      <c r="AY583" s="196"/>
      <c r="AZ583" s="196"/>
      <c r="BA583" s="196"/>
      <c r="BB583" s="196"/>
      <c r="BC583" s="196"/>
      <c r="BD583" s="196"/>
      <c r="BE583" s="196"/>
      <c r="BF583" s="196"/>
      <c r="BG583" s="196"/>
      <c r="BH583" s="196"/>
      <c r="BI583" s="199"/>
    </row>
    <row r="584" spans="1:61" s="1" customFormat="1" ht="15" hidden="1" customHeight="1">
      <c r="A584" s="200" t="str">
        <f>IF(AR584="","",SUBTOTAL(103,$AR$8:AR584))</f>
        <v/>
      </c>
      <c r="B584" s="18" t="str">
        <f>MID(Main!AP198,1,1)</f>
        <v xml:space="preserve"> </v>
      </c>
      <c r="C584" s="18" t="str">
        <f>MID(Main!AP198,2,1)</f>
        <v/>
      </c>
      <c r="D584" s="18" t="str">
        <f>MID(Main!AP198,3,1)</f>
        <v/>
      </c>
      <c r="E584" s="18" t="str">
        <f>MID(Main!AP198,4,1)</f>
        <v/>
      </c>
      <c r="F584" s="18" t="str">
        <f>MID(Main!AP198,5,1)</f>
        <v/>
      </c>
      <c r="G584" s="18" t="str">
        <f>MID(Main!AP198,6,1)</f>
        <v/>
      </c>
      <c r="H584" s="18" t="str">
        <f>MID(Main!AP198,7,1)</f>
        <v/>
      </c>
      <c r="I584" s="18" t="str">
        <f>MID(Main!AP198,8,1)</f>
        <v/>
      </c>
      <c r="J584" s="18" t="str">
        <f>MID(Main!AP198,9,1)</f>
        <v/>
      </c>
      <c r="K584" s="18" t="str">
        <f>MID(Main!AP198,10,1)</f>
        <v/>
      </c>
      <c r="L584" s="18" t="str">
        <f>MID(Main!AP198,11,1)</f>
        <v/>
      </c>
      <c r="M584" s="18" t="str">
        <f>MID(Main!AP198,12,1)</f>
        <v/>
      </c>
      <c r="N584" s="18" t="str">
        <f>MID(Main!AP198,13,1)</f>
        <v/>
      </c>
      <c r="O584" s="18" t="str">
        <f>MID(Main!AP198,14,1)</f>
        <v/>
      </c>
      <c r="P584" s="18" t="str">
        <f>MID(Main!AP198,15,1)</f>
        <v/>
      </c>
      <c r="Q584" s="18" t="str">
        <f>MID(Main!AP198,16,1)</f>
        <v/>
      </c>
      <c r="R584" s="18" t="str">
        <f>MID(Main!AP198,17,1)</f>
        <v/>
      </c>
      <c r="S584" s="18" t="str">
        <f>MID(Main!AP198,18,1)</f>
        <v/>
      </c>
      <c r="T584" s="18" t="str">
        <f>MID(Main!AP198,19,1)</f>
        <v/>
      </c>
      <c r="U584" s="18" t="str">
        <f>MID(Main!AP198,20,1)</f>
        <v/>
      </c>
      <c r="V584" s="18" t="str">
        <f>MID(Main!AP198,21,1)</f>
        <v/>
      </c>
      <c r="W584" s="18" t="str">
        <f>MID(Main!AP198,22,1)</f>
        <v/>
      </c>
      <c r="X584" s="18" t="str">
        <f>MID(Main!AP198,23,1)</f>
        <v/>
      </c>
      <c r="Y584" s="18" t="str">
        <f>MID(Main!AP198,24,1)</f>
        <v/>
      </c>
      <c r="Z584" s="18" t="str">
        <f>MID(Main!AP198,25,1)</f>
        <v/>
      </c>
      <c r="AA584" s="18" t="str">
        <f>MID(Main!AP198,26,1)</f>
        <v/>
      </c>
      <c r="AB584" s="18" t="str">
        <f>MID(Main!AP198,27,1)</f>
        <v/>
      </c>
      <c r="AC584" s="18" t="str">
        <f>MID(Main!AP198,28,1)</f>
        <v/>
      </c>
      <c r="AD584" s="18" t="str">
        <f>MID(Main!AP198,29,1)</f>
        <v/>
      </c>
      <c r="AE584" s="18" t="str">
        <f>MID(Main!AP198,30,1)</f>
        <v/>
      </c>
      <c r="AF584" s="18" t="str">
        <f>MID(Main!AP198,31,1)</f>
        <v/>
      </c>
      <c r="AG584" s="18" t="str">
        <f>MID(Main!AP198,32,1)</f>
        <v/>
      </c>
      <c r="AH584" s="18" t="str">
        <f>MID(Main!AP198,33,1)</f>
        <v/>
      </c>
      <c r="AI584" s="18" t="str">
        <f>MID(Main!AP198,34,1)</f>
        <v/>
      </c>
      <c r="AJ584" s="18" t="str">
        <f>MID(Main!AP198,35,1)</f>
        <v/>
      </c>
      <c r="AK584" s="18" t="str">
        <f>MID(Main!AP198,36,1)</f>
        <v/>
      </c>
      <c r="AL584" s="18" t="str">
        <f>MID(Main!AP198,37,1)</f>
        <v/>
      </c>
      <c r="AM584" s="18" t="str">
        <f>MID(Main!AP198,38,1)</f>
        <v/>
      </c>
      <c r="AN584" s="18" t="str">
        <f>MID(Main!AP198,39,1)</f>
        <v/>
      </c>
      <c r="AO584" s="18" t="str">
        <f>MID(Main!AP198,40,1)</f>
        <v/>
      </c>
      <c r="AP584" s="18" t="str">
        <f>MID(Main!AP198,41,1)</f>
        <v/>
      </c>
      <c r="AQ584" s="18" t="str">
        <f>MID(Main!AP198,42,1)</f>
        <v/>
      </c>
      <c r="AR584" s="194" t="str">
        <f>IF(Main!W198="","",Main!W198)</f>
        <v/>
      </c>
      <c r="AS584" s="194" t="str">
        <f>IF(Main!X198="","",Main!X198)</f>
        <v/>
      </c>
      <c r="AT584" s="194" t="str">
        <f>IF(Main!Y198="","",Main!Y198)</f>
        <v/>
      </c>
      <c r="AU584" s="194" t="str">
        <f>IF(Main!Z198="","",Main!Z198)</f>
        <v/>
      </c>
      <c r="AV584" s="194" t="str">
        <f>IF(Main!AA198="","",Main!AA198)</f>
        <v/>
      </c>
      <c r="AW584" s="194" t="str">
        <f>IF(Main!AB198="","",Main!AB198)</f>
        <v/>
      </c>
      <c r="AX584" s="194" t="str">
        <f>IF(Main!AC198="","",Main!AC198)</f>
        <v/>
      </c>
      <c r="AY584" s="194" t="str">
        <f>IF(Main!AD198="","",Main!AD198)</f>
        <v/>
      </c>
      <c r="AZ584" s="194" t="str">
        <f>IF(Main!AE198="","",Main!AE198)</f>
        <v/>
      </c>
      <c r="BA584" s="194" t="str">
        <f>IF(Main!AF198="","",Main!AF198)</f>
        <v/>
      </c>
      <c r="BB584" s="194" t="str">
        <f>IF(Main!AG198="","",Main!AG198)</f>
        <v/>
      </c>
      <c r="BC584" s="194" t="str">
        <f>IF(Main!AH198="","",Main!AH198)</f>
        <v/>
      </c>
      <c r="BD584" s="194" t="str">
        <f>IF(Main!AI198="","",Main!AI198)</f>
        <v/>
      </c>
      <c r="BE584" s="194" t="str">
        <f>IF(Main!AJ198="","",Main!AJ198)</f>
        <v/>
      </c>
      <c r="BF584" s="194" t="str">
        <f>IF(Main!AK198="","",Main!AK198)</f>
        <v/>
      </c>
      <c r="BG584" s="194" t="str">
        <f>IF(Main!AL198="","",Main!AL198)</f>
        <v/>
      </c>
      <c r="BH584" s="194" t="str">
        <f>IF(Main!AM198="","",Main!AM198)</f>
        <v/>
      </c>
      <c r="BI584" s="197" t="str">
        <f>IF(Main!AN198="","",Main!AN198)</f>
        <v/>
      </c>
    </row>
    <row r="585" spans="1:61" s="1" customFormat="1" ht="15" hidden="1" customHeight="1">
      <c r="A585" s="201"/>
      <c r="B585" s="19" t="str">
        <f>MID(Main!AQ198,1,1)</f>
        <v>0</v>
      </c>
      <c r="C585" s="19" t="str">
        <f>MID(Main!AQ198,2,1)</f>
        <v xml:space="preserve"> </v>
      </c>
      <c r="D585" s="19" t="str">
        <f>MID(Main!AQ198,3,1)</f>
        <v/>
      </c>
      <c r="E585" s="19" t="str">
        <f>MID(Main!AQ198,4,1)</f>
        <v/>
      </c>
      <c r="F585" s="19" t="str">
        <f>MID(Main!AQ198,5,1)</f>
        <v/>
      </c>
      <c r="G585" s="19" t="str">
        <f>MID(Main!AQ198,6,1)</f>
        <v/>
      </c>
      <c r="H585" s="19" t="str">
        <f>MID(Main!AQ198,7,1)</f>
        <v/>
      </c>
      <c r="I585" s="19" t="str">
        <f>MID(Main!AQ198,8,1)</f>
        <v/>
      </c>
      <c r="J585" s="19" t="str">
        <f>MID(Main!AQ198,9,1)</f>
        <v/>
      </c>
      <c r="K585" s="19" t="str">
        <f>MID(Main!AQ198,10,1)</f>
        <v/>
      </c>
      <c r="L585" s="19" t="str">
        <f>MID(Main!AQ198,11,1)</f>
        <v/>
      </c>
      <c r="M585" s="19" t="str">
        <f>MID(Main!AQ198,12,1)</f>
        <v/>
      </c>
      <c r="N585" s="19" t="str">
        <f>MID(Main!AQ198,13,1)</f>
        <v/>
      </c>
      <c r="O585" s="19" t="str">
        <f>MID(Main!AQ198,14,1)</f>
        <v/>
      </c>
      <c r="P585" s="19" t="str">
        <f>MID(Main!AQ198,15,1)</f>
        <v/>
      </c>
      <c r="Q585" s="19" t="str">
        <f>MID(Main!AQ198,16,1)</f>
        <v/>
      </c>
      <c r="R585" s="19" t="str">
        <f>MID(Main!AQ198,17,1)</f>
        <v/>
      </c>
      <c r="S585" s="19" t="str">
        <f>MID(Main!AQ198,18,1)</f>
        <v/>
      </c>
      <c r="T585" s="19" t="str">
        <f>MID(Main!AQ198,19,1)</f>
        <v/>
      </c>
      <c r="U585" s="19" t="str">
        <f>MID(Main!AQ198,20,1)</f>
        <v/>
      </c>
      <c r="V585" s="19" t="str">
        <f>MID(Main!AQ198,21,1)</f>
        <v/>
      </c>
      <c r="W585" s="19" t="str">
        <f>MID(Main!AQ198,22,1)</f>
        <v/>
      </c>
      <c r="X585" s="19" t="str">
        <f>MID(Main!AQ198,23,1)</f>
        <v/>
      </c>
      <c r="Y585" s="19" t="str">
        <f>MID(Main!AQ198,24,1)</f>
        <v/>
      </c>
      <c r="Z585" s="19" t="str">
        <f>MID(Main!AQ198,25,1)</f>
        <v/>
      </c>
      <c r="AA585" s="19" t="str">
        <f>MID(Main!AQ198,26,1)</f>
        <v/>
      </c>
      <c r="AB585" s="19" t="str">
        <f>MID(Main!AQ198,27,1)</f>
        <v/>
      </c>
      <c r="AC585" s="19" t="str">
        <f>MID(Main!AQ198,28,1)</f>
        <v/>
      </c>
      <c r="AD585" s="19" t="str">
        <f>MID(Main!AQ198,29,1)</f>
        <v/>
      </c>
      <c r="AE585" s="19" t="str">
        <f>MID(Main!AQ198,30,1)</f>
        <v/>
      </c>
      <c r="AF585" s="19" t="str">
        <f>MID(Main!AQ198,31,1)</f>
        <v/>
      </c>
      <c r="AG585" s="19" t="str">
        <f>MID(Main!AQ198,32,1)</f>
        <v/>
      </c>
      <c r="AH585" s="19" t="str">
        <f>MID(Main!AQ198,33,1)</f>
        <v/>
      </c>
      <c r="AI585" s="19" t="str">
        <f>MID(Main!AQ198,34,1)</f>
        <v/>
      </c>
      <c r="AJ585" s="19" t="str">
        <f>MID(Main!AQ198,35,1)</f>
        <v/>
      </c>
      <c r="AK585" s="19" t="str">
        <f>MID(Main!AQ198,36,1)</f>
        <v/>
      </c>
      <c r="AL585" s="19" t="str">
        <f>MID(Main!AQ198,37,1)</f>
        <v/>
      </c>
      <c r="AM585" s="19" t="str">
        <f>MID(Main!AQ198,38,1)</f>
        <v/>
      </c>
      <c r="AN585" s="19" t="str">
        <f>MID(Main!AQ198,39,1)</f>
        <v/>
      </c>
      <c r="AO585" s="19" t="str">
        <f>MID(Main!AQ198,40,1)</f>
        <v/>
      </c>
      <c r="AP585" s="19" t="str">
        <f>MID(Main!AQ198,41,1)</f>
        <v/>
      </c>
      <c r="AQ585" s="19" t="str">
        <f>MID(Main!AQ198,42,1)</f>
        <v/>
      </c>
      <c r="AR585" s="195"/>
      <c r="AS585" s="195"/>
      <c r="AT585" s="195"/>
      <c r="AU585" s="195"/>
      <c r="AV585" s="195"/>
      <c r="AW585" s="195"/>
      <c r="AX585" s="195"/>
      <c r="AY585" s="195"/>
      <c r="AZ585" s="195"/>
      <c r="BA585" s="195"/>
      <c r="BB585" s="195"/>
      <c r="BC585" s="195"/>
      <c r="BD585" s="195"/>
      <c r="BE585" s="195"/>
      <c r="BF585" s="195"/>
      <c r="BG585" s="195"/>
      <c r="BH585" s="195"/>
      <c r="BI585" s="198"/>
    </row>
    <row r="586" spans="1:61" s="1" customFormat="1" ht="15" hidden="1" customHeight="1">
      <c r="A586" s="202"/>
      <c r="B586" s="20" t="str">
        <f>MID(Main!AR198,1,1)</f>
        <v>0</v>
      </c>
      <c r="C586" s="20" t="str">
        <f>MID(Main!AR198,2,1)</f>
        <v xml:space="preserve"> </v>
      </c>
      <c r="D586" s="20" t="str">
        <f>MID(Main!AR198,3,1)</f>
        <v/>
      </c>
      <c r="E586" s="20" t="str">
        <f>MID(Main!AR198,4,1)</f>
        <v/>
      </c>
      <c r="F586" s="20" t="str">
        <f>MID(Main!AR198,5,1)</f>
        <v/>
      </c>
      <c r="G586" s="20" t="str">
        <f>MID(Main!AR198,6,1)</f>
        <v/>
      </c>
      <c r="H586" s="20" t="str">
        <f>MID(Main!AR198,7,1)</f>
        <v/>
      </c>
      <c r="I586" s="20" t="str">
        <f>MID(Main!AR198,8,1)</f>
        <v/>
      </c>
      <c r="J586" s="20" t="str">
        <f>MID(Main!AR198,9,1)</f>
        <v/>
      </c>
      <c r="K586" s="20" t="str">
        <f>MID(Main!AR198,10,1)</f>
        <v/>
      </c>
      <c r="L586" s="20" t="str">
        <f>MID(Main!AR198,11,1)</f>
        <v/>
      </c>
      <c r="M586" s="20" t="str">
        <f>MID(Main!AR198,12,1)</f>
        <v/>
      </c>
      <c r="N586" s="20" t="str">
        <f>MID(Main!AR198,13,1)</f>
        <v/>
      </c>
      <c r="O586" s="20" t="str">
        <f>MID(Main!AR198,14,1)</f>
        <v/>
      </c>
      <c r="P586" s="20" t="str">
        <f>MID(Main!AR198,15,1)</f>
        <v/>
      </c>
      <c r="Q586" s="20" t="str">
        <f>MID(Main!AR198,16,1)</f>
        <v/>
      </c>
      <c r="R586" s="20" t="str">
        <f>MID(Main!AR198,17,1)</f>
        <v/>
      </c>
      <c r="S586" s="20" t="str">
        <f>MID(Main!AR198,18,1)</f>
        <v/>
      </c>
      <c r="T586" s="20" t="str">
        <f>MID(Main!AR198,19,1)</f>
        <v/>
      </c>
      <c r="U586" s="20" t="str">
        <f>MID(Main!AR198,20,1)</f>
        <v/>
      </c>
      <c r="V586" s="20" t="str">
        <f>MID(Main!AR198,21,1)</f>
        <v/>
      </c>
      <c r="W586" s="20" t="str">
        <f>MID(Main!AR198,22,1)</f>
        <v/>
      </c>
      <c r="X586" s="20" t="str">
        <f>MID(Main!AR198,23,1)</f>
        <v/>
      </c>
      <c r="Y586" s="20" t="str">
        <f>MID(Main!AR198,24,1)</f>
        <v/>
      </c>
      <c r="Z586" s="20" t="str">
        <f>MID(Main!AR198,25,1)</f>
        <v/>
      </c>
      <c r="AA586" s="20" t="str">
        <f>MID(Main!AR198,26,1)</f>
        <v/>
      </c>
      <c r="AB586" s="20" t="str">
        <f>MID(Main!AR198,27,1)</f>
        <v/>
      </c>
      <c r="AC586" s="20" t="str">
        <f>MID(Main!AR198,28,1)</f>
        <v/>
      </c>
      <c r="AD586" s="20" t="str">
        <f>MID(Main!AR198,29,1)</f>
        <v/>
      </c>
      <c r="AE586" s="20" t="str">
        <f>MID(Main!AR198,30,1)</f>
        <v/>
      </c>
      <c r="AF586" s="20" t="str">
        <f>MID(Main!AR198,31,1)</f>
        <v/>
      </c>
      <c r="AG586" s="20" t="str">
        <f>MID(Main!AR198,32,1)</f>
        <v/>
      </c>
      <c r="AH586" s="20" t="str">
        <f>MID(Main!AR198,33,1)</f>
        <v/>
      </c>
      <c r="AI586" s="20" t="str">
        <f>MID(Main!AR198,34,1)</f>
        <v/>
      </c>
      <c r="AJ586" s="20" t="str">
        <f>MID(Main!AR198,35,1)</f>
        <v/>
      </c>
      <c r="AK586" s="20" t="str">
        <f>MID(Main!AR198,36,1)</f>
        <v/>
      </c>
      <c r="AL586" s="20" t="str">
        <f>MID(Main!AR198,37,1)</f>
        <v/>
      </c>
      <c r="AM586" s="20" t="str">
        <f>MID(Main!AR198,38,1)</f>
        <v/>
      </c>
      <c r="AN586" s="20" t="str">
        <f>MID(Main!AR198,39,1)</f>
        <v/>
      </c>
      <c r="AO586" s="20" t="str">
        <f>MID(Main!AR198,40,1)</f>
        <v/>
      </c>
      <c r="AP586" s="20" t="str">
        <f>MID(Main!AR198,41,1)</f>
        <v/>
      </c>
      <c r="AQ586" s="20" t="str">
        <f>MID(Main!AR198,42,1)</f>
        <v/>
      </c>
      <c r="AR586" s="196"/>
      <c r="AS586" s="196"/>
      <c r="AT586" s="196"/>
      <c r="AU586" s="196"/>
      <c r="AV586" s="196"/>
      <c r="AW586" s="196"/>
      <c r="AX586" s="196"/>
      <c r="AY586" s="196"/>
      <c r="AZ586" s="196"/>
      <c r="BA586" s="196"/>
      <c r="BB586" s="196"/>
      <c r="BC586" s="196"/>
      <c r="BD586" s="196"/>
      <c r="BE586" s="196"/>
      <c r="BF586" s="196"/>
      <c r="BG586" s="196"/>
      <c r="BH586" s="196"/>
      <c r="BI586" s="199"/>
    </row>
    <row r="587" spans="1:61" s="1" customFormat="1" ht="15" hidden="1" customHeight="1">
      <c r="A587" s="200" t="str">
        <f>IF(AR587="","",SUBTOTAL(103,$AR$8:AR587))</f>
        <v/>
      </c>
      <c r="B587" s="18" t="str">
        <f>MID(Main!AP199,1,1)</f>
        <v xml:space="preserve"> </v>
      </c>
      <c r="C587" s="18" t="str">
        <f>MID(Main!AP199,2,1)</f>
        <v/>
      </c>
      <c r="D587" s="18" t="str">
        <f>MID(Main!AP199,3,1)</f>
        <v/>
      </c>
      <c r="E587" s="18" t="str">
        <f>MID(Main!AP199,4,1)</f>
        <v/>
      </c>
      <c r="F587" s="18" t="str">
        <f>MID(Main!AP199,5,1)</f>
        <v/>
      </c>
      <c r="G587" s="18" t="str">
        <f>MID(Main!AP199,6,1)</f>
        <v/>
      </c>
      <c r="H587" s="18" t="str">
        <f>MID(Main!AP199,7,1)</f>
        <v/>
      </c>
      <c r="I587" s="18" t="str">
        <f>MID(Main!AP199,8,1)</f>
        <v/>
      </c>
      <c r="J587" s="18" t="str">
        <f>MID(Main!AP199,9,1)</f>
        <v/>
      </c>
      <c r="K587" s="18" t="str">
        <f>MID(Main!AP199,10,1)</f>
        <v/>
      </c>
      <c r="L587" s="18" t="str">
        <f>MID(Main!AP199,11,1)</f>
        <v/>
      </c>
      <c r="M587" s="18" t="str">
        <f>MID(Main!AP199,12,1)</f>
        <v/>
      </c>
      <c r="N587" s="18" t="str">
        <f>MID(Main!AP199,13,1)</f>
        <v/>
      </c>
      <c r="O587" s="18" t="str">
        <f>MID(Main!AP199,14,1)</f>
        <v/>
      </c>
      <c r="P587" s="18" t="str">
        <f>MID(Main!AP199,15,1)</f>
        <v/>
      </c>
      <c r="Q587" s="18" t="str">
        <f>MID(Main!AP199,16,1)</f>
        <v/>
      </c>
      <c r="R587" s="18" t="str">
        <f>MID(Main!AP199,17,1)</f>
        <v/>
      </c>
      <c r="S587" s="18" t="str">
        <f>MID(Main!AP199,18,1)</f>
        <v/>
      </c>
      <c r="T587" s="18" t="str">
        <f>MID(Main!AP199,19,1)</f>
        <v/>
      </c>
      <c r="U587" s="18" t="str">
        <f>MID(Main!AP199,20,1)</f>
        <v/>
      </c>
      <c r="V587" s="18" t="str">
        <f>MID(Main!AP199,21,1)</f>
        <v/>
      </c>
      <c r="W587" s="18" t="str">
        <f>MID(Main!AP199,22,1)</f>
        <v/>
      </c>
      <c r="X587" s="18" t="str">
        <f>MID(Main!AP199,23,1)</f>
        <v/>
      </c>
      <c r="Y587" s="18" t="str">
        <f>MID(Main!AP199,24,1)</f>
        <v/>
      </c>
      <c r="Z587" s="18" t="str">
        <f>MID(Main!AP199,25,1)</f>
        <v/>
      </c>
      <c r="AA587" s="18" t="str">
        <f>MID(Main!AP199,26,1)</f>
        <v/>
      </c>
      <c r="AB587" s="18" t="str">
        <f>MID(Main!AP199,27,1)</f>
        <v/>
      </c>
      <c r="AC587" s="18" t="str">
        <f>MID(Main!AP199,28,1)</f>
        <v/>
      </c>
      <c r="AD587" s="18" t="str">
        <f>MID(Main!AP199,29,1)</f>
        <v/>
      </c>
      <c r="AE587" s="18" t="str">
        <f>MID(Main!AP199,30,1)</f>
        <v/>
      </c>
      <c r="AF587" s="18" t="str">
        <f>MID(Main!AP199,31,1)</f>
        <v/>
      </c>
      <c r="AG587" s="18" t="str">
        <f>MID(Main!AP199,32,1)</f>
        <v/>
      </c>
      <c r="AH587" s="18" t="str">
        <f>MID(Main!AP199,33,1)</f>
        <v/>
      </c>
      <c r="AI587" s="18" t="str">
        <f>MID(Main!AP199,34,1)</f>
        <v/>
      </c>
      <c r="AJ587" s="18" t="str">
        <f>MID(Main!AP199,35,1)</f>
        <v/>
      </c>
      <c r="AK587" s="18" t="str">
        <f>MID(Main!AP199,36,1)</f>
        <v/>
      </c>
      <c r="AL587" s="18" t="str">
        <f>MID(Main!AP199,37,1)</f>
        <v/>
      </c>
      <c r="AM587" s="18" t="str">
        <f>MID(Main!AP199,38,1)</f>
        <v/>
      </c>
      <c r="AN587" s="18" t="str">
        <f>MID(Main!AP199,39,1)</f>
        <v/>
      </c>
      <c r="AO587" s="18" t="str">
        <f>MID(Main!AP199,40,1)</f>
        <v/>
      </c>
      <c r="AP587" s="18" t="str">
        <f>MID(Main!AP199,41,1)</f>
        <v/>
      </c>
      <c r="AQ587" s="18" t="str">
        <f>MID(Main!AP199,42,1)</f>
        <v/>
      </c>
      <c r="AR587" s="194" t="str">
        <f>IF(Main!W199="","",Main!W199)</f>
        <v/>
      </c>
      <c r="AS587" s="194" t="str">
        <f>IF(Main!X199="","",Main!X199)</f>
        <v/>
      </c>
      <c r="AT587" s="194" t="str">
        <f>IF(Main!Y199="","",Main!Y199)</f>
        <v/>
      </c>
      <c r="AU587" s="194" t="str">
        <f>IF(Main!Z199="","",Main!Z199)</f>
        <v/>
      </c>
      <c r="AV587" s="194" t="str">
        <f>IF(Main!AA199="","",Main!AA199)</f>
        <v/>
      </c>
      <c r="AW587" s="194" t="str">
        <f>IF(Main!AB199="","",Main!AB199)</f>
        <v/>
      </c>
      <c r="AX587" s="194" t="str">
        <f>IF(Main!AC199="","",Main!AC199)</f>
        <v/>
      </c>
      <c r="AY587" s="194" t="str">
        <f>IF(Main!AD199="","",Main!AD199)</f>
        <v/>
      </c>
      <c r="AZ587" s="194" t="str">
        <f>IF(Main!AE199="","",Main!AE199)</f>
        <v/>
      </c>
      <c r="BA587" s="194" t="str">
        <f>IF(Main!AF199="","",Main!AF199)</f>
        <v/>
      </c>
      <c r="BB587" s="194" t="str">
        <f>IF(Main!AG199="","",Main!AG199)</f>
        <v/>
      </c>
      <c r="BC587" s="194" t="str">
        <f>IF(Main!AH199="","",Main!AH199)</f>
        <v/>
      </c>
      <c r="BD587" s="194" t="str">
        <f>IF(Main!AI199="","",Main!AI199)</f>
        <v/>
      </c>
      <c r="BE587" s="194" t="str">
        <f>IF(Main!AJ199="","",Main!AJ199)</f>
        <v/>
      </c>
      <c r="BF587" s="194" t="str">
        <f>IF(Main!AK199="","",Main!AK199)</f>
        <v/>
      </c>
      <c r="BG587" s="194" t="str">
        <f>IF(Main!AL199="","",Main!AL199)</f>
        <v/>
      </c>
      <c r="BH587" s="194" t="str">
        <f>IF(Main!AM199="","",Main!AM199)</f>
        <v/>
      </c>
      <c r="BI587" s="197" t="str">
        <f>IF(Main!AN199="","",Main!AN199)</f>
        <v/>
      </c>
    </row>
    <row r="588" spans="1:61" s="1" customFormat="1" ht="15" hidden="1" customHeight="1">
      <c r="A588" s="201"/>
      <c r="B588" s="19" t="str">
        <f>MID(Main!AQ199,1,1)</f>
        <v>0</v>
      </c>
      <c r="C588" s="19" t="str">
        <f>MID(Main!AQ199,2,1)</f>
        <v xml:space="preserve"> </v>
      </c>
      <c r="D588" s="19" t="str">
        <f>MID(Main!AQ199,3,1)</f>
        <v/>
      </c>
      <c r="E588" s="19" t="str">
        <f>MID(Main!AQ199,4,1)</f>
        <v/>
      </c>
      <c r="F588" s="19" t="str">
        <f>MID(Main!AQ199,5,1)</f>
        <v/>
      </c>
      <c r="G588" s="19" t="str">
        <f>MID(Main!AQ199,6,1)</f>
        <v/>
      </c>
      <c r="H588" s="19" t="str">
        <f>MID(Main!AQ199,7,1)</f>
        <v/>
      </c>
      <c r="I588" s="19" t="str">
        <f>MID(Main!AQ199,8,1)</f>
        <v/>
      </c>
      <c r="J588" s="19" t="str">
        <f>MID(Main!AQ199,9,1)</f>
        <v/>
      </c>
      <c r="K588" s="19" t="str">
        <f>MID(Main!AQ199,10,1)</f>
        <v/>
      </c>
      <c r="L588" s="19" t="str">
        <f>MID(Main!AQ199,11,1)</f>
        <v/>
      </c>
      <c r="M588" s="19" t="str">
        <f>MID(Main!AQ199,12,1)</f>
        <v/>
      </c>
      <c r="N588" s="19" t="str">
        <f>MID(Main!AQ199,13,1)</f>
        <v/>
      </c>
      <c r="O588" s="19" t="str">
        <f>MID(Main!AQ199,14,1)</f>
        <v/>
      </c>
      <c r="P588" s="19" t="str">
        <f>MID(Main!AQ199,15,1)</f>
        <v/>
      </c>
      <c r="Q588" s="19" t="str">
        <f>MID(Main!AQ199,16,1)</f>
        <v/>
      </c>
      <c r="R588" s="19" t="str">
        <f>MID(Main!AQ199,17,1)</f>
        <v/>
      </c>
      <c r="S588" s="19" t="str">
        <f>MID(Main!AQ199,18,1)</f>
        <v/>
      </c>
      <c r="T588" s="19" t="str">
        <f>MID(Main!AQ199,19,1)</f>
        <v/>
      </c>
      <c r="U588" s="19" t="str">
        <f>MID(Main!AQ199,20,1)</f>
        <v/>
      </c>
      <c r="V588" s="19" t="str">
        <f>MID(Main!AQ199,21,1)</f>
        <v/>
      </c>
      <c r="W588" s="19" t="str">
        <f>MID(Main!AQ199,22,1)</f>
        <v/>
      </c>
      <c r="X588" s="19" t="str">
        <f>MID(Main!AQ199,23,1)</f>
        <v/>
      </c>
      <c r="Y588" s="19" t="str">
        <f>MID(Main!AQ199,24,1)</f>
        <v/>
      </c>
      <c r="Z588" s="19" t="str">
        <f>MID(Main!AQ199,25,1)</f>
        <v/>
      </c>
      <c r="AA588" s="19" t="str">
        <f>MID(Main!AQ199,26,1)</f>
        <v/>
      </c>
      <c r="AB588" s="19" t="str">
        <f>MID(Main!AQ199,27,1)</f>
        <v/>
      </c>
      <c r="AC588" s="19" t="str">
        <f>MID(Main!AQ199,28,1)</f>
        <v/>
      </c>
      <c r="AD588" s="19" t="str">
        <f>MID(Main!AQ199,29,1)</f>
        <v/>
      </c>
      <c r="AE588" s="19" t="str">
        <f>MID(Main!AQ199,30,1)</f>
        <v/>
      </c>
      <c r="AF588" s="19" t="str">
        <f>MID(Main!AQ199,31,1)</f>
        <v/>
      </c>
      <c r="AG588" s="19" t="str">
        <f>MID(Main!AQ199,32,1)</f>
        <v/>
      </c>
      <c r="AH588" s="19" t="str">
        <f>MID(Main!AQ199,33,1)</f>
        <v/>
      </c>
      <c r="AI588" s="19" t="str">
        <f>MID(Main!AQ199,34,1)</f>
        <v/>
      </c>
      <c r="AJ588" s="19" t="str">
        <f>MID(Main!AQ199,35,1)</f>
        <v/>
      </c>
      <c r="AK588" s="19" t="str">
        <f>MID(Main!AQ199,36,1)</f>
        <v/>
      </c>
      <c r="AL588" s="19" t="str">
        <f>MID(Main!AQ199,37,1)</f>
        <v/>
      </c>
      <c r="AM588" s="19" t="str">
        <f>MID(Main!AQ199,38,1)</f>
        <v/>
      </c>
      <c r="AN588" s="19" t="str">
        <f>MID(Main!AQ199,39,1)</f>
        <v/>
      </c>
      <c r="AO588" s="19" t="str">
        <f>MID(Main!AQ199,40,1)</f>
        <v/>
      </c>
      <c r="AP588" s="19" t="str">
        <f>MID(Main!AQ199,41,1)</f>
        <v/>
      </c>
      <c r="AQ588" s="19" t="str">
        <f>MID(Main!AQ199,42,1)</f>
        <v/>
      </c>
      <c r="AR588" s="195"/>
      <c r="AS588" s="195"/>
      <c r="AT588" s="195"/>
      <c r="AU588" s="195"/>
      <c r="AV588" s="195"/>
      <c r="AW588" s="195"/>
      <c r="AX588" s="195"/>
      <c r="AY588" s="195"/>
      <c r="AZ588" s="195"/>
      <c r="BA588" s="195"/>
      <c r="BB588" s="195"/>
      <c r="BC588" s="195"/>
      <c r="BD588" s="195"/>
      <c r="BE588" s="195"/>
      <c r="BF588" s="195"/>
      <c r="BG588" s="195"/>
      <c r="BH588" s="195"/>
      <c r="BI588" s="198"/>
    </row>
    <row r="589" spans="1:61" s="1" customFormat="1" ht="15" hidden="1" customHeight="1">
      <c r="A589" s="202"/>
      <c r="B589" s="20" t="str">
        <f>MID(Main!AR199,1,1)</f>
        <v>0</v>
      </c>
      <c r="C589" s="20" t="str">
        <f>MID(Main!AR199,2,1)</f>
        <v xml:space="preserve"> </v>
      </c>
      <c r="D589" s="20" t="str">
        <f>MID(Main!AR199,3,1)</f>
        <v/>
      </c>
      <c r="E589" s="20" t="str">
        <f>MID(Main!AR199,4,1)</f>
        <v/>
      </c>
      <c r="F589" s="20" t="str">
        <f>MID(Main!AR199,5,1)</f>
        <v/>
      </c>
      <c r="G589" s="20" t="str">
        <f>MID(Main!AR199,6,1)</f>
        <v/>
      </c>
      <c r="H589" s="20" t="str">
        <f>MID(Main!AR199,7,1)</f>
        <v/>
      </c>
      <c r="I589" s="20" t="str">
        <f>MID(Main!AR199,8,1)</f>
        <v/>
      </c>
      <c r="J589" s="20" t="str">
        <f>MID(Main!AR199,9,1)</f>
        <v/>
      </c>
      <c r="K589" s="20" t="str">
        <f>MID(Main!AR199,10,1)</f>
        <v/>
      </c>
      <c r="L589" s="20" t="str">
        <f>MID(Main!AR199,11,1)</f>
        <v/>
      </c>
      <c r="M589" s="20" t="str">
        <f>MID(Main!AR199,12,1)</f>
        <v/>
      </c>
      <c r="N589" s="20" t="str">
        <f>MID(Main!AR199,13,1)</f>
        <v/>
      </c>
      <c r="O589" s="20" t="str">
        <f>MID(Main!AR199,14,1)</f>
        <v/>
      </c>
      <c r="P589" s="20" t="str">
        <f>MID(Main!AR199,15,1)</f>
        <v/>
      </c>
      <c r="Q589" s="20" t="str">
        <f>MID(Main!AR199,16,1)</f>
        <v/>
      </c>
      <c r="R589" s="20" t="str">
        <f>MID(Main!AR199,17,1)</f>
        <v/>
      </c>
      <c r="S589" s="20" t="str">
        <f>MID(Main!AR199,18,1)</f>
        <v/>
      </c>
      <c r="T589" s="20" t="str">
        <f>MID(Main!AR199,19,1)</f>
        <v/>
      </c>
      <c r="U589" s="20" t="str">
        <f>MID(Main!AR199,20,1)</f>
        <v/>
      </c>
      <c r="V589" s="20" t="str">
        <f>MID(Main!AR199,21,1)</f>
        <v/>
      </c>
      <c r="W589" s="20" t="str">
        <f>MID(Main!AR199,22,1)</f>
        <v/>
      </c>
      <c r="X589" s="20" t="str">
        <f>MID(Main!AR199,23,1)</f>
        <v/>
      </c>
      <c r="Y589" s="20" t="str">
        <f>MID(Main!AR199,24,1)</f>
        <v/>
      </c>
      <c r="Z589" s="20" t="str">
        <f>MID(Main!AR199,25,1)</f>
        <v/>
      </c>
      <c r="AA589" s="20" t="str">
        <f>MID(Main!AR199,26,1)</f>
        <v/>
      </c>
      <c r="AB589" s="20" t="str">
        <f>MID(Main!AR199,27,1)</f>
        <v/>
      </c>
      <c r="AC589" s="20" t="str">
        <f>MID(Main!AR199,28,1)</f>
        <v/>
      </c>
      <c r="AD589" s="20" t="str">
        <f>MID(Main!AR199,29,1)</f>
        <v/>
      </c>
      <c r="AE589" s="20" t="str">
        <f>MID(Main!AR199,30,1)</f>
        <v/>
      </c>
      <c r="AF589" s="20" t="str">
        <f>MID(Main!AR199,31,1)</f>
        <v/>
      </c>
      <c r="AG589" s="20" t="str">
        <f>MID(Main!AR199,32,1)</f>
        <v/>
      </c>
      <c r="AH589" s="20" t="str">
        <f>MID(Main!AR199,33,1)</f>
        <v/>
      </c>
      <c r="AI589" s="20" t="str">
        <f>MID(Main!AR199,34,1)</f>
        <v/>
      </c>
      <c r="AJ589" s="20" t="str">
        <f>MID(Main!AR199,35,1)</f>
        <v/>
      </c>
      <c r="AK589" s="20" t="str">
        <f>MID(Main!AR199,36,1)</f>
        <v/>
      </c>
      <c r="AL589" s="20" t="str">
        <f>MID(Main!AR199,37,1)</f>
        <v/>
      </c>
      <c r="AM589" s="20" t="str">
        <f>MID(Main!AR199,38,1)</f>
        <v/>
      </c>
      <c r="AN589" s="20" t="str">
        <f>MID(Main!AR199,39,1)</f>
        <v/>
      </c>
      <c r="AO589" s="20" t="str">
        <f>MID(Main!AR199,40,1)</f>
        <v/>
      </c>
      <c r="AP589" s="20" t="str">
        <f>MID(Main!AR199,41,1)</f>
        <v/>
      </c>
      <c r="AQ589" s="20" t="str">
        <f>MID(Main!AR199,42,1)</f>
        <v/>
      </c>
      <c r="AR589" s="196"/>
      <c r="AS589" s="196"/>
      <c r="AT589" s="196"/>
      <c r="AU589" s="196"/>
      <c r="AV589" s="196"/>
      <c r="AW589" s="196"/>
      <c r="AX589" s="196"/>
      <c r="AY589" s="196"/>
      <c r="AZ589" s="196"/>
      <c r="BA589" s="196"/>
      <c r="BB589" s="196"/>
      <c r="BC589" s="196"/>
      <c r="BD589" s="196"/>
      <c r="BE589" s="196"/>
      <c r="BF589" s="196"/>
      <c r="BG589" s="196"/>
      <c r="BH589" s="196"/>
      <c r="BI589" s="199"/>
    </row>
    <row r="590" spans="1:61" s="1" customFormat="1" ht="15" hidden="1" customHeight="1">
      <c r="A590" s="200" t="str">
        <f>IF(AR590="","",SUBTOTAL(103,$AR$8:AR590))</f>
        <v/>
      </c>
      <c r="B590" s="18" t="str">
        <f>MID(Main!AP200,1,1)</f>
        <v xml:space="preserve"> </v>
      </c>
      <c r="C590" s="18" t="str">
        <f>MID(Main!AP200,2,1)</f>
        <v/>
      </c>
      <c r="D590" s="18" t="str">
        <f>MID(Main!AP200,3,1)</f>
        <v/>
      </c>
      <c r="E590" s="18" t="str">
        <f>MID(Main!AP200,4,1)</f>
        <v/>
      </c>
      <c r="F590" s="18" t="str">
        <f>MID(Main!AP200,5,1)</f>
        <v/>
      </c>
      <c r="G590" s="18" t="str">
        <f>MID(Main!AP200,6,1)</f>
        <v/>
      </c>
      <c r="H590" s="18" t="str">
        <f>MID(Main!AP200,7,1)</f>
        <v/>
      </c>
      <c r="I590" s="18" t="str">
        <f>MID(Main!AP200,8,1)</f>
        <v/>
      </c>
      <c r="J590" s="18" t="str">
        <f>MID(Main!AP200,9,1)</f>
        <v/>
      </c>
      <c r="K590" s="18" t="str">
        <f>MID(Main!AP200,10,1)</f>
        <v/>
      </c>
      <c r="L590" s="18" t="str">
        <f>MID(Main!AP200,11,1)</f>
        <v/>
      </c>
      <c r="M590" s="18" t="str">
        <f>MID(Main!AP200,12,1)</f>
        <v/>
      </c>
      <c r="N590" s="18" t="str">
        <f>MID(Main!AP200,13,1)</f>
        <v/>
      </c>
      <c r="O590" s="18" t="str">
        <f>MID(Main!AP200,14,1)</f>
        <v/>
      </c>
      <c r="P590" s="18" t="str">
        <f>MID(Main!AP200,15,1)</f>
        <v/>
      </c>
      <c r="Q590" s="18" t="str">
        <f>MID(Main!AP200,16,1)</f>
        <v/>
      </c>
      <c r="R590" s="18" t="str">
        <f>MID(Main!AP200,17,1)</f>
        <v/>
      </c>
      <c r="S590" s="18" t="str">
        <f>MID(Main!AP200,18,1)</f>
        <v/>
      </c>
      <c r="T590" s="18" t="str">
        <f>MID(Main!AP200,19,1)</f>
        <v/>
      </c>
      <c r="U590" s="18" t="str">
        <f>MID(Main!AP200,20,1)</f>
        <v/>
      </c>
      <c r="V590" s="18" t="str">
        <f>MID(Main!AP200,21,1)</f>
        <v/>
      </c>
      <c r="W590" s="18" t="str">
        <f>MID(Main!AP200,22,1)</f>
        <v/>
      </c>
      <c r="X590" s="18" t="str">
        <f>MID(Main!AP200,23,1)</f>
        <v/>
      </c>
      <c r="Y590" s="18" t="str">
        <f>MID(Main!AP200,24,1)</f>
        <v/>
      </c>
      <c r="Z590" s="18" t="str">
        <f>MID(Main!AP200,25,1)</f>
        <v/>
      </c>
      <c r="AA590" s="18" t="str">
        <f>MID(Main!AP200,26,1)</f>
        <v/>
      </c>
      <c r="AB590" s="18" t="str">
        <f>MID(Main!AP200,27,1)</f>
        <v/>
      </c>
      <c r="AC590" s="18" t="str">
        <f>MID(Main!AP200,28,1)</f>
        <v/>
      </c>
      <c r="AD590" s="18" t="str">
        <f>MID(Main!AP200,29,1)</f>
        <v/>
      </c>
      <c r="AE590" s="18" t="str">
        <f>MID(Main!AP200,30,1)</f>
        <v/>
      </c>
      <c r="AF590" s="18" t="str">
        <f>MID(Main!AP200,31,1)</f>
        <v/>
      </c>
      <c r="AG590" s="18" t="str">
        <f>MID(Main!AP200,32,1)</f>
        <v/>
      </c>
      <c r="AH590" s="18" t="str">
        <f>MID(Main!AP200,33,1)</f>
        <v/>
      </c>
      <c r="AI590" s="18" t="str">
        <f>MID(Main!AP200,34,1)</f>
        <v/>
      </c>
      <c r="AJ590" s="18" t="str">
        <f>MID(Main!AP200,35,1)</f>
        <v/>
      </c>
      <c r="AK590" s="18" t="str">
        <f>MID(Main!AP200,36,1)</f>
        <v/>
      </c>
      <c r="AL590" s="18" t="str">
        <f>MID(Main!AP200,37,1)</f>
        <v/>
      </c>
      <c r="AM590" s="18" t="str">
        <f>MID(Main!AP200,38,1)</f>
        <v/>
      </c>
      <c r="AN590" s="18" t="str">
        <f>MID(Main!AP200,39,1)</f>
        <v/>
      </c>
      <c r="AO590" s="18" t="str">
        <f>MID(Main!AP200,40,1)</f>
        <v/>
      </c>
      <c r="AP590" s="18" t="str">
        <f>MID(Main!AP200,41,1)</f>
        <v/>
      </c>
      <c r="AQ590" s="18" t="str">
        <f>MID(Main!AP200,42,1)</f>
        <v/>
      </c>
      <c r="AR590" s="194" t="str">
        <f>IF(Main!W200="","",Main!W200)</f>
        <v/>
      </c>
      <c r="AS590" s="194" t="str">
        <f>IF(Main!X200="","",Main!X200)</f>
        <v/>
      </c>
      <c r="AT590" s="194" t="str">
        <f>IF(Main!Y200="","",Main!Y200)</f>
        <v/>
      </c>
      <c r="AU590" s="194" t="str">
        <f>IF(Main!Z200="","",Main!Z200)</f>
        <v/>
      </c>
      <c r="AV590" s="194" t="str">
        <f>IF(Main!AA200="","",Main!AA200)</f>
        <v/>
      </c>
      <c r="AW590" s="194" t="str">
        <f>IF(Main!AB200="","",Main!AB200)</f>
        <v/>
      </c>
      <c r="AX590" s="194" t="str">
        <f>IF(Main!AC200="","",Main!AC200)</f>
        <v/>
      </c>
      <c r="AY590" s="194" t="str">
        <f>IF(Main!AD200="","",Main!AD200)</f>
        <v/>
      </c>
      <c r="AZ590" s="194" t="str">
        <f>IF(Main!AE200="","",Main!AE200)</f>
        <v/>
      </c>
      <c r="BA590" s="194" t="str">
        <f>IF(Main!AF200="","",Main!AF200)</f>
        <v/>
      </c>
      <c r="BB590" s="194" t="str">
        <f>IF(Main!AG200="","",Main!AG200)</f>
        <v/>
      </c>
      <c r="BC590" s="194" t="str">
        <f>IF(Main!AH200="","",Main!AH200)</f>
        <v/>
      </c>
      <c r="BD590" s="194" t="str">
        <f>IF(Main!AI200="","",Main!AI200)</f>
        <v/>
      </c>
      <c r="BE590" s="194" t="str">
        <f>IF(Main!AJ200="","",Main!AJ200)</f>
        <v/>
      </c>
      <c r="BF590" s="194" t="str">
        <f>IF(Main!AK200="","",Main!AK200)</f>
        <v/>
      </c>
      <c r="BG590" s="194" t="str">
        <f>IF(Main!AL200="","",Main!AL200)</f>
        <v/>
      </c>
      <c r="BH590" s="194" t="str">
        <f>IF(Main!AM200="","",Main!AM200)</f>
        <v/>
      </c>
      <c r="BI590" s="197" t="str">
        <f>IF(Main!AN200="","",Main!AN200)</f>
        <v/>
      </c>
    </row>
    <row r="591" spans="1:61" s="1" customFormat="1" ht="15" hidden="1" customHeight="1">
      <c r="A591" s="201"/>
      <c r="B591" s="19" t="str">
        <f>MID(Main!AQ200,1,1)</f>
        <v>0</v>
      </c>
      <c r="C591" s="19" t="str">
        <f>MID(Main!AQ200,2,1)</f>
        <v xml:space="preserve"> </v>
      </c>
      <c r="D591" s="19" t="str">
        <f>MID(Main!AQ200,3,1)</f>
        <v/>
      </c>
      <c r="E591" s="19" t="str">
        <f>MID(Main!AQ200,4,1)</f>
        <v/>
      </c>
      <c r="F591" s="19" t="str">
        <f>MID(Main!AQ200,5,1)</f>
        <v/>
      </c>
      <c r="G591" s="19" t="str">
        <f>MID(Main!AQ200,6,1)</f>
        <v/>
      </c>
      <c r="H591" s="19" t="str">
        <f>MID(Main!AQ200,7,1)</f>
        <v/>
      </c>
      <c r="I591" s="19" t="str">
        <f>MID(Main!AQ200,8,1)</f>
        <v/>
      </c>
      <c r="J591" s="19" t="str">
        <f>MID(Main!AQ200,9,1)</f>
        <v/>
      </c>
      <c r="K591" s="19" t="str">
        <f>MID(Main!AQ200,10,1)</f>
        <v/>
      </c>
      <c r="L591" s="19" t="str">
        <f>MID(Main!AQ200,11,1)</f>
        <v/>
      </c>
      <c r="M591" s="19" t="str">
        <f>MID(Main!AQ200,12,1)</f>
        <v/>
      </c>
      <c r="N591" s="19" t="str">
        <f>MID(Main!AQ200,13,1)</f>
        <v/>
      </c>
      <c r="O591" s="19" t="str">
        <f>MID(Main!AQ200,14,1)</f>
        <v/>
      </c>
      <c r="P591" s="19" t="str">
        <f>MID(Main!AQ200,15,1)</f>
        <v/>
      </c>
      <c r="Q591" s="19" t="str">
        <f>MID(Main!AQ200,16,1)</f>
        <v/>
      </c>
      <c r="R591" s="19" t="str">
        <f>MID(Main!AQ200,17,1)</f>
        <v/>
      </c>
      <c r="S591" s="19" t="str">
        <f>MID(Main!AQ200,18,1)</f>
        <v/>
      </c>
      <c r="T591" s="19" t="str">
        <f>MID(Main!AQ200,19,1)</f>
        <v/>
      </c>
      <c r="U591" s="19" t="str">
        <f>MID(Main!AQ200,20,1)</f>
        <v/>
      </c>
      <c r="V591" s="19" t="str">
        <f>MID(Main!AQ200,21,1)</f>
        <v/>
      </c>
      <c r="W591" s="19" t="str">
        <f>MID(Main!AQ200,22,1)</f>
        <v/>
      </c>
      <c r="X591" s="19" t="str">
        <f>MID(Main!AQ200,23,1)</f>
        <v/>
      </c>
      <c r="Y591" s="19" t="str">
        <f>MID(Main!AQ200,24,1)</f>
        <v/>
      </c>
      <c r="Z591" s="19" t="str">
        <f>MID(Main!AQ200,25,1)</f>
        <v/>
      </c>
      <c r="AA591" s="19" t="str">
        <f>MID(Main!AQ200,26,1)</f>
        <v/>
      </c>
      <c r="AB591" s="19" t="str">
        <f>MID(Main!AQ200,27,1)</f>
        <v/>
      </c>
      <c r="AC591" s="19" t="str">
        <f>MID(Main!AQ200,28,1)</f>
        <v/>
      </c>
      <c r="AD591" s="19" t="str">
        <f>MID(Main!AQ200,29,1)</f>
        <v/>
      </c>
      <c r="AE591" s="19" t="str">
        <f>MID(Main!AQ200,30,1)</f>
        <v/>
      </c>
      <c r="AF591" s="19" t="str">
        <f>MID(Main!AQ200,31,1)</f>
        <v/>
      </c>
      <c r="AG591" s="19" t="str">
        <f>MID(Main!AQ200,32,1)</f>
        <v/>
      </c>
      <c r="AH591" s="19" t="str">
        <f>MID(Main!AQ200,33,1)</f>
        <v/>
      </c>
      <c r="AI591" s="19" t="str">
        <f>MID(Main!AQ200,34,1)</f>
        <v/>
      </c>
      <c r="AJ591" s="19" t="str">
        <f>MID(Main!AQ200,35,1)</f>
        <v/>
      </c>
      <c r="AK591" s="19" t="str">
        <f>MID(Main!AQ200,36,1)</f>
        <v/>
      </c>
      <c r="AL591" s="19" t="str">
        <f>MID(Main!AQ200,37,1)</f>
        <v/>
      </c>
      <c r="AM591" s="19" t="str">
        <f>MID(Main!AQ200,38,1)</f>
        <v/>
      </c>
      <c r="AN591" s="19" t="str">
        <f>MID(Main!AQ200,39,1)</f>
        <v/>
      </c>
      <c r="AO591" s="19" t="str">
        <f>MID(Main!AQ200,40,1)</f>
        <v/>
      </c>
      <c r="AP591" s="19" t="str">
        <f>MID(Main!AQ200,41,1)</f>
        <v/>
      </c>
      <c r="AQ591" s="19" t="str">
        <f>MID(Main!AQ200,42,1)</f>
        <v/>
      </c>
      <c r="AR591" s="195"/>
      <c r="AS591" s="195"/>
      <c r="AT591" s="195"/>
      <c r="AU591" s="195"/>
      <c r="AV591" s="195"/>
      <c r="AW591" s="195"/>
      <c r="AX591" s="195"/>
      <c r="AY591" s="195"/>
      <c r="AZ591" s="195"/>
      <c r="BA591" s="195"/>
      <c r="BB591" s="195"/>
      <c r="BC591" s="195"/>
      <c r="BD591" s="195"/>
      <c r="BE591" s="195"/>
      <c r="BF591" s="195"/>
      <c r="BG591" s="195"/>
      <c r="BH591" s="195"/>
      <c r="BI591" s="198"/>
    </row>
    <row r="592" spans="1:61" s="1" customFormat="1" ht="15" hidden="1" customHeight="1">
      <c r="A592" s="202"/>
      <c r="B592" s="20" t="str">
        <f>MID(Main!AR200,1,1)</f>
        <v>0</v>
      </c>
      <c r="C592" s="20" t="str">
        <f>MID(Main!AR200,2,1)</f>
        <v xml:space="preserve"> </v>
      </c>
      <c r="D592" s="20" t="str">
        <f>MID(Main!AR200,3,1)</f>
        <v/>
      </c>
      <c r="E592" s="20" t="str">
        <f>MID(Main!AR200,4,1)</f>
        <v/>
      </c>
      <c r="F592" s="20" t="str">
        <f>MID(Main!AR200,5,1)</f>
        <v/>
      </c>
      <c r="G592" s="20" t="str">
        <f>MID(Main!AR200,6,1)</f>
        <v/>
      </c>
      <c r="H592" s="20" t="str">
        <f>MID(Main!AR200,7,1)</f>
        <v/>
      </c>
      <c r="I592" s="20" t="str">
        <f>MID(Main!AR200,8,1)</f>
        <v/>
      </c>
      <c r="J592" s="20" t="str">
        <f>MID(Main!AR200,9,1)</f>
        <v/>
      </c>
      <c r="K592" s="20" t="str">
        <f>MID(Main!AR200,10,1)</f>
        <v/>
      </c>
      <c r="L592" s="20" t="str">
        <f>MID(Main!AR200,11,1)</f>
        <v/>
      </c>
      <c r="M592" s="20" t="str">
        <f>MID(Main!AR200,12,1)</f>
        <v/>
      </c>
      <c r="N592" s="20" t="str">
        <f>MID(Main!AR200,13,1)</f>
        <v/>
      </c>
      <c r="O592" s="20" t="str">
        <f>MID(Main!AR200,14,1)</f>
        <v/>
      </c>
      <c r="P592" s="20" t="str">
        <f>MID(Main!AR200,15,1)</f>
        <v/>
      </c>
      <c r="Q592" s="20" t="str">
        <f>MID(Main!AR200,16,1)</f>
        <v/>
      </c>
      <c r="R592" s="20" t="str">
        <f>MID(Main!AR200,17,1)</f>
        <v/>
      </c>
      <c r="S592" s="20" t="str">
        <f>MID(Main!AR200,18,1)</f>
        <v/>
      </c>
      <c r="T592" s="20" t="str">
        <f>MID(Main!AR200,19,1)</f>
        <v/>
      </c>
      <c r="U592" s="20" t="str">
        <f>MID(Main!AR200,20,1)</f>
        <v/>
      </c>
      <c r="V592" s="20" t="str">
        <f>MID(Main!AR200,21,1)</f>
        <v/>
      </c>
      <c r="W592" s="20" t="str">
        <f>MID(Main!AR200,22,1)</f>
        <v/>
      </c>
      <c r="X592" s="20" t="str">
        <f>MID(Main!AR200,23,1)</f>
        <v/>
      </c>
      <c r="Y592" s="20" t="str">
        <f>MID(Main!AR200,24,1)</f>
        <v/>
      </c>
      <c r="Z592" s="20" t="str">
        <f>MID(Main!AR200,25,1)</f>
        <v/>
      </c>
      <c r="AA592" s="20" t="str">
        <f>MID(Main!AR200,26,1)</f>
        <v/>
      </c>
      <c r="AB592" s="20" t="str">
        <f>MID(Main!AR200,27,1)</f>
        <v/>
      </c>
      <c r="AC592" s="20" t="str">
        <f>MID(Main!AR200,28,1)</f>
        <v/>
      </c>
      <c r="AD592" s="20" t="str">
        <f>MID(Main!AR200,29,1)</f>
        <v/>
      </c>
      <c r="AE592" s="20" t="str">
        <f>MID(Main!AR200,30,1)</f>
        <v/>
      </c>
      <c r="AF592" s="20" t="str">
        <f>MID(Main!AR200,31,1)</f>
        <v/>
      </c>
      <c r="AG592" s="20" t="str">
        <f>MID(Main!AR200,32,1)</f>
        <v/>
      </c>
      <c r="AH592" s="20" t="str">
        <f>MID(Main!AR200,33,1)</f>
        <v/>
      </c>
      <c r="AI592" s="20" t="str">
        <f>MID(Main!AR200,34,1)</f>
        <v/>
      </c>
      <c r="AJ592" s="20" t="str">
        <f>MID(Main!AR200,35,1)</f>
        <v/>
      </c>
      <c r="AK592" s="20" t="str">
        <f>MID(Main!AR200,36,1)</f>
        <v/>
      </c>
      <c r="AL592" s="20" t="str">
        <f>MID(Main!AR200,37,1)</f>
        <v/>
      </c>
      <c r="AM592" s="20" t="str">
        <f>MID(Main!AR200,38,1)</f>
        <v/>
      </c>
      <c r="AN592" s="20" t="str">
        <f>MID(Main!AR200,39,1)</f>
        <v/>
      </c>
      <c r="AO592" s="20" t="str">
        <f>MID(Main!AR200,40,1)</f>
        <v/>
      </c>
      <c r="AP592" s="20" t="str">
        <f>MID(Main!AR200,41,1)</f>
        <v/>
      </c>
      <c r="AQ592" s="20" t="str">
        <f>MID(Main!AR200,42,1)</f>
        <v/>
      </c>
      <c r="AR592" s="196"/>
      <c r="AS592" s="196"/>
      <c r="AT592" s="196"/>
      <c r="AU592" s="196"/>
      <c r="AV592" s="196"/>
      <c r="AW592" s="196"/>
      <c r="AX592" s="196"/>
      <c r="AY592" s="196"/>
      <c r="AZ592" s="196"/>
      <c r="BA592" s="196"/>
      <c r="BB592" s="196"/>
      <c r="BC592" s="196"/>
      <c r="BD592" s="196"/>
      <c r="BE592" s="196"/>
      <c r="BF592" s="196"/>
      <c r="BG592" s="196"/>
      <c r="BH592" s="196"/>
      <c r="BI592" s="199"/>
    </row>
    <row r="593" spans="1:61" s="1" customFormat="1" ht="15" hidden="1" customHeight="1">
      <c r="A593" s="200" t="str">
        <f>IF(AR593="","",SUBTOTAL(103,$AR$8:AR593))</f>
        <v/>
      </c>
      <c r="B593" s="18" t="str">
        <f>MID(Main!AP201,1,1)</f>
        <v xml:space="preserve"> </v>
      </c>
      <c r="C593" s="18" t="str">
        <f>MID(Main!AP201,2,1)</f>
        <v/>
      </c>
      <c r="D593" s="18" t="str">
        <f>MID(Main!AP201,3,1)</f>
        <v/>
      </c>
      <c r="E593" s="18" t="str">
        <f>MID(Main!AP201,4,1)</f>
        <v/>
      </c>
      <c r="F593" s="18" t="str">
        <f>MID(Main!AP201,5,1)</f>
        <v/>
      </c>
      <c r="G593" s="18" t="str">
        <f>MID(Main!AP201,6,1)</f>
        <v/>
      </c>
      <c r="H593" s="18" t="str">
        <f>MID(Main!AP201,7,1)</f>
        <v/>
      </c>
      <c r="I593" s="18" t="str">
        <f>MID(Main!AP201,8,1)</f>
        <v/>
      </c>
      <c r="J593" s="18" t="str">
        <f>MID(Main!AP201,9,1)</f>
        <v/>
      </c>
      <c r="K593" s="18" t="str">
        <f>MID(Main!AP201,10,1)</f>
        <v/>
      </c>
      <c r="L593" s="18" t="str">
        <f>MID(Main!AP201,11,1)</f>
        <v/>
      </c>
      <c r="M593" s="18" t="str">
        <f>MID(Main!AP201,12,1)</f>
        <v/>
      </c>
      <c r="N593" s="18" t="str">
        <f>MID(Main!AP201,13,1)</f>
        <v/>
      </c>
      <c r="O593" s="18" t="str">
        <f>MID(Main!AP201,14,1)</f>
        <v/>
      </c>
      <c r="P593" s="18" t="str">
        <f>MID(Main!AP201,15,1)</f>
        <v/>
      </c>
      <c r="Q593" s="18" t="str">
        <f>MID(Main!AP201,16,1)</f>
        <v/>
      </c>
      <c r="R593" s="18" t="str">
        <f>MID(Main!AP201,17,1)</f>
        <v/>
      </c>
      <c r="S593" s="18" t="str">
        <f>MID(Main!AP201,18,1)</f>
        <v/>
      </c>
      <c r="T593" s="18" t="str">
        <f>MID(Main!AP201,19,1)</f>
        <v/>
      </c>
      <c r="U593" s="18" t="str">
        <f>MID(Main!AP201,20,1)</f>
        <v/>
      </c>
      <c r="V593" s="18" t="str">
        <f>MID(Main!AP201,21,1)</f>
        <v/>
      </c>
      <c r="W593" s="18" t="str">
        <f>MID(Main!AP201,22,1)</f>
        <v/>
      </c>
      <c r="X593" s="18" t="str">
        <f>MID(Main!AP201,23,1)</f>
        <v/>
      </c>
      <c r="Y593" s="18" t="str">
        <f>MID(Main!AP201,24,1)</f>
        <v/>
      </c>
      <c r="Z593" s="18" t="str">
        <f>MID(Main!AP201,25,1)</f>
        <v/>
      </c>
      <c r="AA593" s="18" t="str">
        <f>MID(Main!AP201,26,1)</f>
        <v/>
      </c>
      <c r="AB593" s="18" t="str">
        <f>MID(Main!AP201,27,1)</f>
        <v/>
      </c>
      <c r="AC593" s="18" t="str">
        <f>MID(Main!AP201,28,1)</f>
        <v/>
      </c>
      <c r="AD593" s="18" t="str">
        <f>MID(Main!AP201,29,1)</f>
        <v/>
      </c>
      <c r="AE593" s="18" t="str">
        <f>MID(Main!AP201,30,1)</f>
        <v/>
      </c>
      <c r="AF593" s="18" t="str">
        <f>MID(Main!AP201,31,1)</f>
        <v/>
      </c>
      <c r="AG593" s="18" t="str">
        <f>MID(Main!AP201,32,1)</f>
        <v/>
      </c>
      <c r="AH593" s="18" t="str">
        <f>MID(Main!AP201,33,1)</f>
        <v/>
      </c>
      <c r="AI593" s="18" t="str">
        <f>MID(Main!AP201,34,1)</f>
        <v/>
      </c>
      <c r="AJ593" s="18" t="str">
        <f>MID(Main!AP201,35,1)</f>
        <v/>
      </c>
      <c r="AK593" s="18" t="str">
        <f>MID(Main!AP201,36,1)</f>
        <v/>
      </c>
      <c r="AL593" s="18" t="str">
        <f>MID(Main!AP201,37,1)</f>
        <v/>
      </c>
      <c r="AM593" s="18" t="str">
        <f>MID(Main!AP201,38,1)</f>
        <v/>
      </c>
      <c r="AN593" s="18" t="str">
        <f>MID(Main!AP201,39,1)</f>
        <v/>
      </c>
      <c r="AO593" s="18" t="str">
        <f>MID(Main!AP201,40,1)</f>
        <v/>
      </c>
      <c r="AP593" s="18" t="str">
        <f>MID(Main!AP201,41,1)</f>
        <v/>
      </c>
      <c r="AQ593" s="18" t="str">
        <f>MID(Main!AP201,42,1)</f>
        <v/>
      </c>
      <c r="AR593" s="194" t="str">
        <f>IF(Main!W201="","",Main!W201)</f>
        <v/>
      </c>
      <c r="AS593" s="194" t="str">
        <f>IF(Main!X201="","",Main!X201)</f>
        <v/>
      </c>
      <c r="AT593" s="194" t="str">
        <f>IF(Main!Y201="","",Main!Y201)</f>
        <v/>
      </c>
      <c r="AU593" s="194" t="str">
        <f>IF(Main!Z201="","",Main!Z201)</f>
        <v/>
      </c>
      <c r="AV593" s="194" t="str">
        <f>IF(Main!AA201="","",Main!AA201)</f>
        <v/>
      </c>
      <c r="AW593" s="194" t="str">
        <f>IF(Main!AB201="","",Main!AB201)</f>
        <v/>
      </c>
      <c r="AX593" s="194" t="str">
        <f>IF(Main!AC201="","",Main!AC201)</f>
        <v/>
      </c>
      <c r="AY593" s="194" t="str">
        <f>IF(Main!AD201="","",Main!AD201)</f>
        <v/>
      </c>
      <c r="AZ593" s="194" t="str">
        <f>IF(Main!AE201="","",Main!AE201)</f>
        <v/>
      </c>
      <c r="BA593" s="194" t="str">
        <f>IF(Main!AF201="","",Main!AF201)</f>
        <v/>
      </c>
      <c r="BB593" s="194" t="str">
        <f>IF(Main!AG201="","",Main!AG201)</f>
        <v/>
      </c>
      <c r="BC593" s="194" t="str">
        <f>IF(Main!AH201="","",Main!AH201)</f>
        <v/>
      </c>
      <c r="BD593" s="194" t="str">
        <f>IF(Main!AI201="","",Main!AI201)</f>
        <v/>
      </c>
      <c r="BE593" s="194" t="str">
        <f>IF(Main!AJ201="","",Main!AJ201)</f>
        <v/>
      </c>
      <c r="BF593" s="194" t="str">
        <f>IF(Main!AK201="","",Main!AK201)</f>
        <v/>
      </c>
      <c r="BG593" s="194" t="str">
        <f>IF(Main!AL201="","",Main!AL201)</f>
        <v/>
      </c>
      <c r="BH593" s="194" t="str">
        <f>IF(Main!AM201="","",Main!AM201)</f>
        <v/>
      </c>
      <c r="BI593" s="197" t="str">
        <f>IF(Main!AN201="","",Main!AN201)</f>
        <v/>
      </c>
    </row>
    <row r="594" spans="1:61" s="1" customFormat="1" ht="15" hidden="1" customHeight="1">
      <c r="A594" s="201"/>
      <c r="B594" s="19" t="str">
        <f>MID(Main!AQ201,1,1)</f>
        <v>0</v>
      </c>
      <c r="C594" s="19" t="str">
        <f>MID(Main!AQ201,2,1)</f>
        <v xml:space="preserve"> </v>
      </c>
      <c r="D594" s="19" t="str">
        <f>MID(Main!AQ201,3,1)</f>
        <v/>
      </c>
      <c r="E594" s="19" t="str">
        <f>MID(Main!AQ201,4,1)</f>
        <v/>
      </c>
      <c r="F594" s="19" t="str">
        <f>MID(Main!AQ201,5,1)</f>
        <v/>
      </c>
      <c r="G594" s="19" t="str">
        <f>MID(Main!AQ201,6,1)</f>
        <v/>
      </c>
      <c r="H594" s="19" t="str">
        <f>MID(Main!AQ201,7,1)</f>
        <v/>
      </c>
      <c r="I594" s="19" t="str">
        <f>MID(Main!AQ201,8,1)</f>
        <v/>
      </c>
      <c r="J594" s="19" t="str">
        <f>MID(Main!AQ201,9,1)</f>
        <v/>
      </c>
      <c r="K594" s="19" t="str">
        <f>MID(Main!AQ201,10,1)</f>
        <v/>
      </c>
      <c r="L594" s="19" t="str">
        <f>MID(Main!AQ201,11,1)</f>
        <v/>
      </c>
      <c r="M594" s="19" t="str">
        <f>MID(Main!AQ201,12,1)</f>
        <v/>
      </c>
      <c r="N594" s="19" t="str">
        <f>MID(Main!AQ201,13,1)</f>
        <v/>
      </c>
      <c r="O594" s="19" t="str">
        <f>MID(Main!AQ201,14,1)</f>
        <v/>
      </c>
      <c r="P594" s="19" t="str">
        <f>MID(Main!AQ201,15,1)</f>
        <v/>
      </c>
      <c r="Q594" s="19" t="str">
        <f>MID(Main!AQ201,16,1)</f>
        <v/>
      </c>
      <c r="R594" s="19" t="str">
        <f>MID(Main!AQ201,17,1)</f>
        <v/>
      </c>
      <c r="S594" s="19" t="str">
        <f>MID(Main!AQ201,18,1)</f>
        <v/>
      </c>
      <c r="T594" s="19" t="str">
        <f>MID(Main!AQ201,19,1)</f>
        <v/>
      </c>
      <c r="U594" s="19" t="str">
        <f>MID(Main!AQ201,20,1)</f>
        <v/>
      </c>
      <c r="V594" s="19" t="str">
        <f>MID(Main!AQ201,21,1)</f>
        <v/>
      </c>
      <c r="W594" s="19" t="str">
        <f>MID(Main!AQ201,22,1)</f>
        <v/>
      </c>
      <c r="X594" s="19" t="str">
        <f>MID(Main!AQ201,23,1)</f>
        <v/>
      </c>
      <c r="Y594" s="19" t="str">
        <f>MID(Main!AQ201,24,1)</f>
        <v/>
      </c>
      <c r="Z594" s="19" t="str">
        <f>MID(Main!AQ201,25,1)</f>
        <v/>
      </c>
      <c r="AA594" s="19" t="str">
        <f>MID(Main!AQ201,26,1)</f>
        <v/>
      </c>
      <c r="AB594" s="19" t="str">
        <f>MID(Main!AQ201,27,1)</f>
        <v/>
      </c>
      <c r="AC594" s="19" t="str">
        <f>MID(Main!AQ201,28,1)</f>
        <v/>
      </c>
      <c r="AD594" s="19" t="str">
        <f>MID(Main!AQ201,29,1)</f>
        <v/>
      </c>
      <c r="AE594" s="19" t="str">
        <f>MID(Main!AQ201,30,1)</f>
        <v/>
      </c>
      <c r="AF594" s="19" t="str">
        <f>MID(Main!AQ201,31,1)</f>
        <v/>
      </c>
      <c r="AG594" s="19" t="str">
        <f>MID(Main!AQ201,32,1)</f>
        <v/>
      </c>
      <c r="AH594" s="19" t="str">
        <f>MID(Main!AQ201,33,1)</f>
        <v/>
      </c>
      <c r="AI594" s="19" t="str">
        <f>MID(Main!AQ201,34,1)</f>
        <v/>
      </c>
      <c r="AJ594" s="19" t="str">
        <f>MID(Main!AQ201,35,1)</f>
        <v/>
      </c>
      <c r="AK594" s="19" t="str">
        <f>MID(Main!AQ201,36,1)</f>
        <v/>
      </c>
      <c r="AL594" s="19" t="str">
        <f>MID(Main!AQ201,37,1)</f>
        <v/>
      </c>
      <c r="AM594" s="19" t="str">
        <f>MID(Main!AQ201,38,1)</f>
        <v/>
      </c>
      <c r="AN594" s="19" t="str">
        <f>MID(Main!AQ201,39,1)</f>
        <v/>
      </c>
      <c r="AO594" s="19" t="str">
        <f>MID(Main!AQ201,40,1)</f>
        <v/>
      </c>
      <c r="AP594" s="19" t="str">
        <f>MID(Main!AQ201,41,1)</f>
        <v/>
      </c>
      <c r="AQ594" s="19" t="str">
        <f>MID(Main!AQ201,42,1)</f>
        <v/>
      </c>
      <c r="AR594" s="195"/>
      <c r="AS594" s="195"/>
      <c r="AT594" s="195"/>
      <c r="AU594" s="195"/>
      <c r="AV594" s="195"/>
      <c r="AW594" s="195"/>
      <c r="AX594" s="195"/>
      <c r="AY594" s="195"/>
      <c r="AZ594" s="195"/>
      <c r="BA594" s="195"/>
      <c r="BB594" s="195"/>
      <c r="BC594" s="195"/>
      <c r="BD594" s="195"/>
      <c r="BE594" s="195"/>
      <c r="BF594" s="195"/>
      <c r="BG594" s="195"/>
      <c r="BH594" s="195"/>
      <c r="BI594" s="198"/>
    </row>
    <row r="595" spans="1:61" s="1" customFormat="1" ht="15" hidden="1" customHeight="1">
      <c r="A595" s="202"/>
      <c r="B595" s="20" t="str">
        <f>MID(Main!AR201,1,1)</f>
        <v>0</v>
      </c>
      <c r="C595" s="20" t="str">
        <f>MID(Main!AR201,2,1)</f>
        <v xml:space="preserve"> </v>
      </c>
      <c r="D595" s="20" t="str">
        <f>MID(Main!AR201,3,1)</f>
        <v/>
      </c>
      <c r="E595" s="20" t="str">
        <f>MID(Main!AR201,4,1)</f>
        <v/>
      </c>
      <c r="F595" s="20" t="str">
        <f>MID(Main!AR201,5,1)</f>
        <v/>
      </c>
      <c r="G595" s="20" t="str">
        <f>MID(Main!AR201,6,1)</f>
        <v/>
      </c>
      <c r="H595" s="20" t="str">
        <f>MID(Main!AR201,7,1)</f>
        <v/>
      </c>
      <c r="I595" s="20" t="str">
        <f>MID(Main!AR201,8,1)</f>
        <v/>
      </c>
      <c r="J595" s="20" t="str">
        <f>MID(Main!AR201,9,1)</f>
        <v/>
      </c>
      <c r="K595" s="20" t="str">
        <f>MID(Main!AR201,10,1)</f>
        <v/>
      </c>
      <c r="L595" s="20" t="str">
        <f>MID(Main!AR201,11,1)</f>
        <v/>
      </c>
      <c r="M595" s="20" t="str">
        <f>MID(Main!AR201,12,1)</f>
        <v/>
      </c>
      <c r="N595" s="20" t="str">
        <f>MID(Main!AR201,13,1)</f>
        <v/>
      </c>
      <c r="O595" s="20" t="str">
        <f>MID(Main!AR201,14,1)</f>
        <v/>
      </c>
      <c r="P595" s="20" t="str">
        <f>MID(Main!AR201,15,1)</f>
        <v/>
      </c>
      <c r="Q595" s="20" t="str">
        <f>MID(Main!AR201,16,1)</f>
        <v/>
      </c>
      <c r="R595" s="20" t="str">
        <f>MID(Main!AR201,17,1)</f>
        <v/>
      </c>
      <c r="S595" s="20" t="str">
        <f>MID(Main!AR201,18,1)</f>
        <v/>
      </c>
      <c r="T595" s="20" t="str">
        <f>MID(Main!AR201,19,1)</f>
        <v/>
      </c>
      <c r="U595" s="20" t="str">
        <f>MID(Main!AR201,20,1)</f>
        <v/>
      </c>
      <c r="V595" s="20" t="str">
        <f>MID(Main!AR201,21,1)</f>
        <v/>
      </c>
      <c r="W595" s="20" t="str">
        <f>MID(Main!AR201,22,1)</f>
        <v/>
      </c>
      <c r="X595" s="20" t="str">
        <f>MID(Main!AR201,23,1)</f>
        <v/>
      </c>
      <c r="Y595" s="20" t="str">
        <f>MID(Main!AR201,24,1)</f>
        <v/>
      </c>
      <c r="Z595" s="20" t="str">
        <f>MID(Main!AR201,25,1)</f>
        <v/>
      </c>
      <c r="AA595" s="20" t="str">
        <f>MID(Main!AR201,26,1)</f>
        <v/>
      </c>
      <c r="AB595" s="20" t="str">
        <f>MID(Main!AR201,27,1)</f>
        <v/>
      </c>
      <c r="AC595" s="20" t="str">
        <f>MID(Main!AR201,28,1)</f>
        <v/>
      </c>
      <c r="AD595" s="20" t="str">
        <f>MID(Main!AR201,29,1)</f>
        <v/>
      </c>
      <c r="AE595" s="20" t="str">
        <f>MID(Main!AR201,30,1)</f>
        <v/>
      </c>
      <c r="AF595" s="20" t="str">
        <f>MID(Main!AR201,31,1)</f>
        <v/>
      </c>
      <c r="AG595" s="20" t="str">
        <f>MID(Main!AR201,32,1)</f>
        <v/>
      </c>
      <c r="AH595" s="20" t="str">
        <f>MID(Main!AR201,33,1)</f>
        <v/>
      </c>
      <c r="AI595" s="20" t="str">
        <f>MID(Main!AR201,34,1)</f>
        <v/>
      </c>
      <c r="AJ595" s="20" t="str">
        <f>MID(Main!AR201,35,1)</f>
        <v/>
      </c>
      <c r="AK595" s="20" t="str">
        <f>MID(Main!AR201,36,1)</f>
        <v/>
      </c>
      <c r="AL595" s="20" t="str">
        <f>MID(Main!AR201,37,1)</f>
        <v/>
      </c>
      <c r="AM595" s="20" t="str">
        <f>MID(Main!AR201,38,1)</f>
        <v/>
      </c>
      <c r="AN595" s="20" t="str">
        <f>MID(Main!AR201,39,1)</f>
        <v/>
      </c>
      <c r="AO595" s="20" t="str">
        <f>MID(Main!AR201,40,1)</f>
        <v/>
      </c>
      <c r="AP595" s="20" t="str">
        <f>MID(Main!AR201,41,1)</f>
        <v/>
      </c>
      <c r="AQ595" s="20" t="str">
        <f>MID(Main!AR201,42,1)</f>
        <v/>
      </c>
      <c r="AR595" s="196"/>
      <c r="AS595" s="196"/>
      <c r="AT595" s="196"/>
      <c r="AU595" s="196"/>
      <c r="AV595" s="196"/>
      <c r="AW595" s="196"/>
      <c r="AX595" s="196"/>
      <c r="AY595" s="196"/>
      <c r="AZ595" s="196"/>
      <c r="BA595" s="196"/>
      <c r="BB595" s="196"/>
      <c r="BC595" s="196"/>
      <c r="BD595" s="196"/>
      <c r="BE595" s="196"/>
      <c r="BF595" s="196"/>
      <c r="BG595" s="196"/>
      <c r="BH595" s="196"/>
      <c r="BI595" s="199"/>
    </row>
    <row r="596" spans="1:61" s="1" customFormat="1" ht="15" hidden="1" customHeight="1">
      <c r="A596" s="200" t="str">
        <f>IF(AR596="","",SUBTOTAL(103,$AR$8:AR596))</f>
        <v/>
      </c>
      <c r="B596" s="18" t="str">
        <f>MID(Main!AP202,1,1)</f>
        <v xml:space="preserve"> </v>
      </c>
      <c r="C596" s="18" t="str">
        <f>MID(Main!AP202,2,1)</f>
        <v/>
      </c>
      <c r="D596" s="18" t="str">
        <f>MID(Main!AP202,3,1)</f>
        <v/>
      </c>
      <c r="E596" s="18" t="str">
        <f>MID(Main!AP202,4,1)</f>
        <v/>
      </c>
      <c r="F596" s="18" t="str">
        <f>MID(Main!AP202,5,1)</f>
        <v/>
      </c>
      <c r="G596" s="18" t="str">
        <f>MID(Main!AP202,6,1)</f>
        <v/>
      </c>
      <c r="H596" s="18" t="str">
        <f>MID(Main!AP202,7,1)</f>
        <v/>
      </c>
      <c r="I596" s="18" t="str">
        <f>MID(Main!AP202,8,1)</f>
        <v/>
      </c>
      <c r="J596" s="18" t="str">
        <f>MID(Main!AP202,9,1)</f>
        <v/>
      </c>
      <c r="K596" s="18" t="str">
        <f>MID(Main!AP202,10,1)</f>
        <v/>
      </c>
      <c r="L596" s="18" t="str">
        <f>MID(Main!AP202,11,1)</f>
        <v/>
      </c>
      <c r="M596" s="18" t="str">
        <f>MID(Main!AP202,12,1)</f>
        <v/>
      </c>
      <c r="N596" s="18" t="str">
        <f>MID(Main!AP202,13,1)</f>
        <v/>
      </c>
      <c r="O596" s="18" t="str">
        <f>MID(Main!AP202,14,1)</f>
        <v/>
      </c>
      <c r="P596" s="18" t="str">
        <f>MID(Main!AP202,15,1)</f>
        <v/>
      </c>
      <c r="Q596" s="18" t="str">
        <f>MID(Main!AP202,16,1)</f>
        <v/>
      </c>
      <c r="R596" s="18" t="str">
        <f>MID(Main!AP202,17,1)</f>
        <v/>
      </c>
      <c r="S596" s="18" t="str">
        <f>MID(Main!AP202,18,1)</f>
        <v/>
      </c>
      <c r="T596" s="18" t="str">
        <f>MID(Main!AP202,19,1)</f>
        <v/>
      </c>
      <c r="U596" s="18" t="str">
        <f>MID(Main!AP202,20,1)</f>
        <v/>
      </c>
      <c r="V596" s="18" t="str">
        <f>MID(Main!AP202,21,1)</f>
        <v/>
      </c>
      <c r="W596" s="18" t="str">
        <f>MID(Main!AP202,22,1)</f>
        <v/>
      </c>
      <c r="X596" s="18" t="str">
        <f>MID(Main!AP202,23,1)</f>
        <v/>
      </c>
      <c r="Y596" s="18" t="str">
        <f>MID(Main!AP202,24,1)</f>
        <v/>
      </c>
      <c r="Z596" s="18" t="str">
        <f>MID(Main!AP202,25,1)</f>
        <v/>
      </c>
      <c r="AA596" s="18" t="str">
        <f>MID(Main!AP202,26,1)</f>
        <v/>
      </c>
      <c r="AB596" s="18" t="str">
        <f>MID(Main!AP202,27,1)</f>
        <v/>
      </c>
      <c r="AC596" s="18" t="str">
        <f>MID(Main!AP202,28,1)</f>
        <v/>
      </c>
      <c r="AD596" s="18" t="str">
        <f>MID(Main!AP202,29,1)</f>
        <v/>
      </c>
      <c r="AE596" s="18" t="str">
        <f>MID(Main!AP202,30,1)</f>
        <v/>
      </c>
      <c r="AF596" s="18" t="str">
        <f>MID(Main!AP202,31,1)</f>
        <v/>
      </c>
      <c r="AG596" s="18" t="str">
        <f>MID(Main!AP202,32,1)</f>
        <v/>
      </c>
      <c r="AH596" s="18" t="str">
        <f>MID(Main!AP202,33,1)</f>
        <v/>
      </c>
      <c r="AI596" s="18" t="str">
        <f>MID(Main!AP202,34,1)</f>
        <v/>
      </c>
      <c r="AJ596" s="18" t="str">
        <f>MID(Main!AP202,35,1)</f>
        <v/>
      </c>
      <c r="AK596" s="18" t="str">
        <f>MID(Main!AP202,36,1)</f>
        <v/>
      </c>
      <c r="AL596" s="18" t="str">
        <f>MID(Main!AP202,37,1)</f>
        <v/>
      </c>
      <c r="AM596" s="18" t="str">
        <f>MID(Main!AP202,38,1)</f>
        <v/>
      </c>
      <c r="AN596" s="18" t="str">
        <f>MID(Main!AP202,39,1)</f>
        <v/>
      </c>
      <c r="AO596" s="18" t="str">
        <f>MID(Main!AP202,40,1)</f>
        <v/>
      </c>
      <c r="AP596" s="18" t="str">
        <f>MID(Main!AP202,41,1)</f>
        <v/>
      </c>
      <c r="AQ596" s="18" t="str">
        <f>MID(Main!AP202,42,1)</f>
        <v/>
      </c>
      <c r="AR596" s="194" t="str">
        <f>IF(Main!W202="","",Main!W202)</f>
        <v/>
      </c>
      <c r="AS596" s="194" t="str">
        <f>IF(Main!X202="","",Main!X202)</f>
        <v/>
      </c>
      <c r="AT596" s="194" t="str">
        <f>IF(Main!Y202="","",Main!Y202)</f>
        <v/>
      </c>
      <c r="AU596" s="194" t="str">
        <f>IF(Main!Z202="","",Main!Z202)</f>
        <v/>
      </c>
      <c r="AV596" s="194" t="str">
        <f>IF(Main!AA202="","",Main!AA202)</f>
        <v/>
      </c>
      <c r="AW596" s="194" t="str">
        <f>IF(Main!AB202="","",Main!AB202)</f>
        <v/>
      </c>
      <c r="AX596" s="194" t="str">
        <f>IF(Main!AC202="","",Main!AC202)</f>
        <v/>
      </c>
      <c r="AY596" s="194" t="str">
        <f>IF(Main!AD202="","",Main!AD202)</f>
        <v/>
      </c>
      <c r="AZ596" s="194" t="str">
        <f>IF(Main!AE202="","",Main!AE202)</f>
        <v/>
      </c>
      <c r="BA596" s="194" t="str">
        <f>IF(Main!AF202="","",Main!AF202)</f>
        <v/>
      </c>
      <c r="BB596" s="194" t="str">
        <f>IF(Main!AG202="","",Main!AG202)</f>
        <v/>
      </c>
      <c r="BC596" s="194" t="str">
        <f>IF(Main!AH202="","",Main!AH202)</f>
        <v/>
      </c>
      <c r="BD596" s="194" t="str">
        <f>IF(Main!AI202="","",Main!AI202)</f>
        <v/>
      </c>
      <c r="BE596" s="194" t="str">
        <f>IF(Main!AJ202="","",Main!AJ202)</f>
        <v/>
      </c>
      <c r="BF596" s="194" t="str">
        <f>IF(Main!AK202="","",Main!AK202)</f>
        <v/>
      </c>
      <c r="BG596" s="194" t="str">
        <f>IF(Main!AL202="","",Main!AL202)</f>
        <v/>
      </c>
      <c r="BH596" s="194" t="str">
        <f>IF(Main!AM202="","",Main!AM202)</f>
        <v/>
      </c>
      <c r="BI596" s="197" t="str">
        <f>IF(Main!AN202="","",Main!AN202)</f>
        <v/>
      </c>
    </row>
    <row r="597" spans="1:61" s="1" customFormat="1" ht="15" hidden="1" customHeight="1">
      <c r="A597" s="201"/>
      <c r="B597" s="19" t="str">
        <f>MID(Main!AQ202,1,1)</f>
        <v>0</v>
      </c>
      <c r="C597" s="19" t="str">
        <f>MID(Main!AQ202,2,1)</f>
        <v xml:space="preserve"> </v>
      </c>
      <c r="D597" s="19" t="str">
        <f>MID(Main!AQ202,3,1)</f>
        <v/>
      </c>
      <c r="E597" s="19" t="str">
        <f>MID(Main!AQ202,4,1)</f>
        <v/>
      </c>
      <c r="F597" s="19" t="str">
        <f>MID(Main!AQ202,5,1)</f>
        <v/>
      </c>
      <c r="G597" s="19" t="str">
        <f>MID(Main!AQ202,6,1)</f>
        <v/>
      </c>
      <c r="H597" s="19" t="str">
        <f>MID(Main!AQ202,7,1)</f>
        <v/>
      </c>
      <c r="I597" s="19" t="str">
        <f>MID(Main!AQ202,8,1)</f>
        <v/>
      </c>
      <c r="J597" s="19" t="str">
        <f>MID(Main!AQ202,9,1)</f>
        <v/>
      </c>
      <c r="K597" s="19" t="str">
        <f>MID(Main!AQ202,10,1)</f>
        <v/>
      </c>
      <c r="L597" s="19" t="str">
        <f>MID(Main!AQ202,11,1)</f>
        <v/>
      </c>
      <c r="M597" s="19" t="str">
        <f>MID(Main!AQ202,12,1)</f>
        <v/>
      </c>
      <c r="N597" s="19" t="str">
        <f>MID(Main!AQ202,13,1)</f>
        <v/>
      </c>
      <c r="O597" s="19" t="str">
        <f>MID(Main!AQ202,14,1)</f>
        <v/>
      </c>
      <c r="P597" s="19" t="str">
        <f>MID(Main!AQ202,15,1)</f>
        <v/>
      </c>
      <c r="Q597" s="19" t="str">
        <f>MID(Main!AQ202,16,1)</f>
        <v/>
      </c>
      <c r="R597" s="19" t="str">
        <f>MID(Main!AQ202,17,1)</f>
        <v/>
      </c>
      <c r="S597" s="19" t="str">
        <f>MID(Main!AQ202,18,1)</f>
        <v/>
      </c>
      <c r="T597" s="19" t="str">
        <f>MID(Main!AQ202,19,1)</f>
        <v/>
      </c>
      <c r="U597" s="19" t="str">
        <f>MID(Main!AQ202,20,1)</f>
        <v/>
      </c>
      <c r="V597" s="19" t="str">
        <f>MID(Main!AQ202,21,1)</f>
        <v/>
      </c>
      <c r="W597" s="19" t="str">
        <f>MID(Main!AQ202,22,1)</f>
        <v/>
      </c>
      <c r="X597" s="19" t="str">
        <f>MID(Main!AQ202,23,1)</f>
        <v/>
      </c>
      <c r="Y597" s="19" t="str">
        <f>MID(Main!AQ202,24,1)</f>
        <v/>
      </c>
      <c r="Z597" s="19" t="str">
        <f>MID(Main!AQ202,25,1)</f>
        <v/>
      </c>
      <c r="AA597" s="19" t="str">
        <f>MID(Main!AQ202,26,1)</f>
        <v/>
      </c>
      <c r="AB597" s="19" t="str">
        <f>MID(Main!AQ202,27,1)</f>
        <v/>
      </c>
      <c r="AC597" s="19" t="str">
        <f>MID(Main!AQ202,28,1)</f>
        <v/>
      </c>
      <c r="AD597" s="19" t="str">
        <f>MID(Main!AQ202,29,1)</f>
        <v/>
      </c>
      <c r="AE597" s="19" t="str">
        <f>MID(Main!AQ202,30,1)</f>
        <v/>
      </c>
      <c r="AF597" s="19" t="str">
        <f>MID(Main!AQ202,31,1)</f>
        <v/>
      </c>
      <c r="AG597" s="19" t="str">
        <f>MID(Main!AQ202,32,1)</f>
        <v/>
      </c>
      <c r="AH597" s="19" t="str">
        <f>MID(Main!AQ202,33,1)</f>
        <v/>
      </c>
      <c r="AI597" s="19" t="str">
        <f>MID(Main!AQ202,34,1)</f>
        <v/>
      </c>
      <c r="AJ597" s="19" t="str">
        <f>MID(Main!AQ202,35,1)</f>
        <v/>
      </c>
      <c r="AK597" s="19" t="str">
        <f>MID(Main!AQ202,36,1)</f>
        <v/>
      </c>
      <c r="AL597" s="19" t="str">
        <f>MID(Main!AQ202,37,1)</f>
        <v/>
      </c>
      <c r="AM597" s="19" t="str">
        <f>MID(Main!AQ202,38,1)</f>
        <v/>
      </c>
      <c r="AN597" s="19" t="str">
        <f>MID(Main!AQ202,39,1)</f>
        <v/>
      </c>
      <c r="AO597" s="19" t="str">
        <f>MID(Main!AQ202,40,1)</f>
        <v/>
      </c>
      <c r="AP597" s="19" t="str">
        <f>MID(Main!AQ202,41,1)</f>
        <v/>
      </c>
      <c r="AQ597" s="19" t="str">
        <f>MID(Main!AQ202,42,1)</f>
        <v/>
      </c>
      <c r="AR597" s="195"/>
      <c r="AS597" s="195"/>
      <c r="AT597" s="195"/>
      <c r="AU597" s="195"/>
      <c r="AV597" s="195"/>
      <c r="AW597" s="195"/>
      <c r="AX597" s="195"/>
      <c r="AY597" s="195"/>
      <c r="AZ597" s="195"/>
      <c r="BA597" s="195"/>
      <c r="BB597" s="195"/>
      <c r="BC597" s="195"/>
      <c r="BD597" s="195"/>
      <c r="BE597" s="195"/>
      <c r="BF597" s="195"/>
      <c r="BG597" s="195"/>
      <c r="BH597" s="195"/>
      <c r="BI597" s="198"/>
    </row>
    <row r="598" spans="1:61" s="1" customFormat="1" ht="15" hidden="1" customHeight="1">
      <c r="A598" s="202"/>
      <c r="B598" s="20" t="str">
        <f>MID(Main!AR202,1,1)</f>
        <v>0</v>
      </c>
      <c r="C598" s="20" t="str">
        <f>MID(Main!AR202,2,1)</f>
        <v xml:space="preserve"> </v>
      </c>
      <c r="D598" s="20" t="str">
        <f>MID(Main!AR202,3,1)</f>
        <v/>
      </c>
      <c r="E598" s="20" t="str">
        <f>MID(Main!AR202,4,1)</f>
        <v/>
      </c>
      <c r="F598" s="20" t="str">
        <f>MID(Main!AR202,5,1)</f>
        <v/>
      </c>
      <c r="G598" s="20" t="str">
        <f>MID(Main!AR202,6,1)</f>
        <v/>
      </c>
      <c r="H598" s="20" t="str">
        <f>MID(Main!AR202,7,1)</f>
        <v/>
      </c>
      <c r="I598" s="20" t="str">
        <f>MID(Main!AR202,8,1)</f>
        <v/>
      </c>
      <c r="J598" s="20" t="str">
        <f>MID(Main!AR202,9,1)</f>
        <v/>
      </c>
      <c r="K598" s="20" t="str">
        <f>MID(Main!AR202,10,1)</f>
        <v/>
      </c>
      <c r="L598" s="20" t="str">
        <f>MID(Main!AR202,11,1)</f>
        <v/>
      </c>
      <c r="M598" s="20" t="str">
        <f>MID(Main!AR202,12,1)</f>
        <v/>
      </c>
      <c r="N598" s="20" t="str">
        <f>MID(Main!AR202,13,1)</f>
        <v/>
      </c>
      <c r="O598" s="20" t="str">
        <f>MID(Main!AR202,14,1)</f>
        <v/>
      </c>
      <c r="P598" s="20" t="str">
        <f>MID(Main!AR202,15,1)</f>
        <v/>
      </c>
      <c r="Q598" s="20" t="str">
        <f>MID(Main!AR202,16,1)</f>
        <v/>
      </c>
      <c r="R598" s="20" t="str">
        <f>MID(Main!AR202,17,1)</f>
        <v/>
      </c>
      <c r="S598" s="20" t="str">
        <f>MID(Main!AR202,18,1)</f>
        <v/>
      </c>
      <c r="T598" s="20" t="str">
        <f>MID(Main!AR202,19,1)</f>
        <v/>
      </c>
      <c r="U598" s="20" t="str">
        <f>MID(Main!AR202,20,1)</f>
        <v/>
      </c>
      <c r="V598" s="20" t="str">
        <f>MID(Main!AR202,21,1)</f>
        <v/>
      </c>
      <c r="W598" s="20" t="str">
        <f>MID(Main!AR202,22,1)</f>
        <v/>
      </c>
      <c r="X598" s="20" t="str">
        <f>MID(Main!AR202,23,1)</f>
        <v/>
      </c>
      <c r="Y598" s="20" t="str">
        <f>MID(Main!AR202,24,1)</f>
        <v/>
      </c>
      <c r="Z598" s="20" t="str">
        <f>MID(Main!AR202,25,1)</f>
        <v/>
      </c>
      <c r="AA598" s="20" t="str">
        <f>MID(Main!AR202,26,1)</f>
        <v/>
      </c>
      <c r="AB598" s="20" t="str">
        <f>MID(Main!AR202,27,1)</f>
        <v/>
      </c>
      <c r="AC598" s="20" t="str">
        <f>MID(Main!AR202,28,1)</f>
        <v/>
      </c>
      <c r="AD598" s="20" t="str">
        <f>MID(Main!AR202,29,1)</f>
        <v/>
      </c>
      <c r="AE598" s="20" t="str">
        <f>MID(Main!AR202,30,1)</f>
        <v/>
      </c>
      <c r="AF598" s="20" t="str">
        <f>MID(Main!AR202,31,1)</f>
        <v/>
      </c>
      <c r="AG598" s="20" t="str">
        <f>MID(Main!AR202,32,1)</f>
        <v/>
      </c>
      <c r="AH598" s="20" t="str">
        <f>MID(Main!AR202,33,1)</f>
        <v/>
      </c>
      <c r="AI598" s="20" t="str">
        <f>MID(Main!AR202,34,1)</f>
        <v/>
      </c>
      <c r="AJ598" s="20" t="str">
        <f>MID(Main!AR202,35,1)</f>
        <v/>
      </c>
      <c r="AK598" s="20" t="str">
        <f>MID(Main!AR202,36,1)</f>
        <v/>
      </c>
      <c r="AL598" s="20" t="str">
        <f>MID(Main!AR202,37,1)</f>
        <v/>
      </c>
      <c r="AM598" s="20" t="str">
        <f>MID(Main!AR202,38,1)</f>
        <v/>
      </c>
      <c r="AN598" s="20" t="str">
        <f>MID(Main!AR202,39,1)</f>
        <v/>
      </c>
      <c r="AO598" s="20" t="str">
        <f>MID(Main!AR202,40,1)</f>
        <v/>
      </c>
      <c r="AP598" s="20" t="str">
        <f>MID(Main!AR202,41,1)</f>
        <v/>
      </c>
      <c r="AQ598" s="20" t="str">
        <f>MID(Main!AR202,42,1)</f>
        <v/>
      </c>
      <c r="AR598" s="196"/>
      <c r="AS598" s="196"/>
      <c r="AT598" s="196"/>
      <c r="AU598" s="196"/>
      <c r="AV598" s="196"/>
      <c r="AW598" s="196"/>
      <c r="AX598" s="196"/>
      <c r="AY598" s="196"/>
      <c r="AZ598" s="196"/>
      <c r="BA598" s="196"/>
      <c r="BB598" s="196"/>
      <c r="BC598" s="196"/>
      <c r="BD598" s="196"/>
      <c r="BE598" s="196"/>
      <c r="BF598" s="196"/>
      <c r="BG598" s="196"/>
      <c r="BH598" s="196"/>
      <c r="BI598" s="199"/>
    </row>
    <row r="599" spans="1:61" s="1" customFormat="1" ht="15" hidden="1" customHeight="1">
      <c r="A599" s="200" t="str">
        <f>IF(AR599="","",SUBTOTAL(103,$AR$8:AR599))</f>
        <v/>
      </c>
      <c r="B599" s="18" t="str">
        <f>MID(Main!AP203,1,1)</f>
        <v xml:space="preserve"> </v>
      </c>
      <c r="C599" s="18" t="str">
        <f>MID(Main!AP203,2,1)</f>
        <v/>
      </c>
      <c r="D599" s="18" t="str">
        <f>MID(Main!AP203,3,1)</f>
        <v/>
      </c>
      <c r="E599" s="18" t="str">
        <f>MID(Main!AP203,4,1)</f>
        <v/>
      </c>
      <c r="F599" s="18" t="str">
        <f>MID(Main!AP203,5,1)</f>
        <v/>
      </c>
      <c r="G599" s="18" t="str">
        <f>MID(Main!AP203,6,1)</f>
        <v/>
      </c>
      <c r="H599" s="18" t="str">
        <f>MID(Main!AP203,7,1)</f>
        <v/>
      </c>
      <c r="I599" s="18" t="str">
        <f>MID(Main!AP203,8,1)</f>
        <v/>
      </c>
      <c r="J599" s="18" t="str">
        <f>MID(Main!AP203,9,1)</f>
        <v/>
      </c>
      <c r="K599" s="18" t="str">
        <f>MID(Main!AP203,10,1)</f>
        <v/>
      </c>
      <c r="L599" s="18" t="str">
        <f>MID(Main!AP203,11,1)</f>
        <v/>
      </c>
      <c r="M599" s="18" t="str">
        <f>MID(Main!AP203,12,1)</f>
        <v/>
      </c>
      <c r="N599" s="18" t="str">
        <f>MID(Main!AP203,13,1)</f>
        <v/>
      </c>
      <c r="O599" s="18" t="str">
        <f>MID(Main!AP203,14,1)</f>
        <v/>
      </c>
      <c r="P599" s="18" t="str">
        <f>MID(Main!AP203,15,1)</f>
        <v/>
      </c>
      <c r="Q599" s="18" t="str">
        <f>MID(Main!AP203,16,1)</f>
        <v/>
      </c>
      <c r="R599" s="18" t="str">
        <f>MID(Main!AP203,17,1)</f>
        <v/>
      </c>
      <c r="S599" s="18" t="str">
        <f>MID(Main!AP203,18,1)</f>
        <v/>
      </c>
      <c r="T599" s="18" t="str">
        <f>MID(Main!AP203,19,1)</f>
        <v/>
      </c>
      <c r="U599" s="18" t="str">
        <f>MID(Main!AP203,20,1)</f>
        <v/>
      </c>
      <c r="V599" s="18" t="str">
        <f>MID(Main!AP203,21,1)</f>
        <v/>
      </c>
      <c r="W599" s="18" t="str">
        <f>MID(Main!AP203,22,1)</f>
        <v/>
      </c>
      <c r="X599" s="18" t="str">
        <f>MID(Main!AP203,23,1)</f>
        <v/>
      </c>
      <c r="Y599" s="18" t="str">
        <f>MID(Main!AP203,24,1)</f>
        <v/>
      </c>
      <c r="Z599" s="18" t="str">
        <f>MID(Main!AP203,25,1)</f>
        <v/>
      </c>
      <c r="AA599" s="18" t="str">
        <f>MID(Main!AP203,26,1)</f>
        <v/>
      </c>
      <c r="AB599" s="18" t="str">
        <f>MID(Main!AP203,27,1)</f>
        <v/>
      </c>
      <c r="AC599" s="18" t="str">
        <f>MID(Main!AP203,28,1)</f>
        <v/>
      </c>
      <c r="AD599" s="18" t="str">
        <f>MID(Main!AP203,29,1)</f>
        <v/>
      </c>
      <c r="AE599" s="18" t="str">
        <f>MID(Main!AP203,30,1)</f>
        <v/>
      </c>
      <c r="AF599" s="18" t="str">
        <f>MID(Main!AP203,31,1)</f>
        <v/>
      </c>
      <c r="AG599" s="18" t="str">
        <f>MID(Main!AP203,32,1)</f>
        <v/>
      </c>
      <c r="AH599" s="18" t="str">
        <f>MID(Main!AP203,33,1)</f>
        <v/>
      </c>
      <c r="AI599" s="18" t="str">
        <f>MID(Main!AP203,34,1)</f>
        <v/>
      </c>
      <c r="AJ599" s="18" t="str">
        <f>MID(Main!AP203,35,1)</f>
        <v/>
      </c>
      <c r="AK599" s="18" t="str">
        <f>MID(Main!AP203,36,1)</f>
        <v/>
      </c>
      <c r="AL599" s="18" t="str">
        <f>MID(Main!AP203,37,1)</f>
        <v/>
      </c>
      <c r="AM599" s="18" t="str">
        <f>MID(Main!AP203,38,1)</f>
        <v/>
      </c>
      <c r="AN599" s="18" t="str">
        <f>MID(Main!AP203,39,1)</f>
        <v/>
      </c>
      <c r="AO599" s="18" t="str">
        <f>MID(Main!AP203,40,1)</f>
        <v/>
      </c>
      <c r="AP599" s="18" t="str">
        <f>MID(Main!AP203,41,1)</f>
        <v/>
      </c>
      <c r="AQ599" s="18" t="str">
        <f>MID(Main!AP203,42,1)</f>
        <v/>
      </c>
      <c r="AR599" s="194" t="str">
        <f>IF(Main!W203="","",Main!W203)</f>
        <v/>
      </c>
      <c r="AS599" s="194" t="str">
        <f>IF(Main!X203="","",Main!X203)</f>
        <v/>
      </c>
      <c r="AT599" s="194" t="str">
        <f>IF(Main!Y203="","",Main!Y203)</f>
        <v/>
      </c>
      <c r="AU599" s="194" t="str">
        <f>IF(Main!Z203="","",Main!Z203)</f>
        <v/>
      </c>
      <c r="AV599" s="194" t="str">
        <f>IF(Main!AA203="","",Main!AA203)</f>
        <v/>
      </c>
      <c r="AW599" s="194" t="str">
        <f>IF(Main!AB203="","",Main!AB203)</f>
        <v/>
      </c>
      <c r="AX599" s="194" t="str">
        <f>IF(Main!AC203="","",Main!AC203)</f>
        <v/>
      </c>
      <c r="AY599" s="194" t="str">
        <f>IF(Main!AD203="","",Main!AD203)</f>
        <v/>
      </c>
      <c r="AZ599" s="194" t="str">
        <f>IF(Main!AE203="","",Main!AE203)</f>
        <v/>
      </c>
      <c r="BA599" s="194" t="str">
        <f>IF(Main!AF203="","",Main!AF203)</f>
        <v/>
      </c>
      <c r="BB599" s="194" t="str">
        <f>IF(Main!AG203="","",Main!AG203)</f>
        <v/>
      </c>
      <c r="BC599" s="194" t="str">
        <f>IF(Main!AH203="","",Main!AH203)</f>
        <v/>
      </c>
      <c r="BD599" s="194" t="str">
        <f>IF(Main!AI203="","",Main!AI203)</f>
        <v/>
      </c>
      <c r="BE599" s="194" t="str">
        <f>IF(Main!AJ203="","",Main!AJ203)</f>
        <v/>
      </c>
      <c r="BF599" s="194" t="str">
        <f>IF(Main!AK203="","",Main!AK203)</f>
        <v/>
      </c>
      <c r="BG599" s="194" t="str">
        <f>IF(Main!AL203="","",Main!AL203)</f>
        <v/>
      </c>
      <c r="BH599" s="194" t="str">
        <f>IF(Main!AM203="","",Main!AM203)</f>
        <v/>
      </c>
      <c r="BI599" s="197" t="str">
        <f>IF(Main!AN203="","",Main!AN203)</f>
        <v/>
      </c>
    </row>
    <row r="600" spans="1:61" s="1" customFormat="1" ht="15" hidden="1" customHeight="1">
      <c r="A600" s="201"/>
      <c r="B600" s="19" t="str">
        <f>MID(Main!AQ203,1,1)</f>
        <v>0</v>
      </c>
      <c r="C600" s="19" t="str">
        <f>MID(Main!AQ203,2,1)</f>
        <v xml:space="preserve"> </v>
      </c>
      <c r="D600" s="19" t="str">
        <f>MID(Main!AQ203,3,1)</f>
        <v/>
      </c>
      <c r="E600" s="19" t="str">
        <f>MID(Main!AQ203,4,1)</f>
        <v/>
      </c>
      <c r="F600" s="19" t="str">
        <f>MID(Main!AQ203,5,1)</f>
        <v/>
      </c>
      <c r="G600" s="19" t="str">
        <f>MID(Main!AQ203,6,1)</f>
        <v/>
      </c>
      <c r="H600" s="19" t="str">
        <f>MID(Main!AQ203,7,1)</f>
        <v/>
      </c>
      <c r="I600" s="19" t="str">
        <f>MID(Main!AQ203,8,1)</f>
        <v/>
      </c>
      <c r="J600" s="19" t="str">
        <f>MID(Main!AQ203,9,1)</f>
        <v/>
      </c>
      <c r="K600" s="19" t="str">
        <f>MID(Main!AQ203,10,1)</f>
        <v/>
      </c>
      <c r="L600" s="19" t="str">
        <f>MID(Main!AQ203,11,1)</f>
        <v/>
      </c>
      <c r="M600" s="19" t="str">
        <f>MID(Main!AQ203,12,1)</f>
        <v/>
      </c>
      <c r="N600" s="19" t="str">
        <f>MID(Main!AQ203,13,1)</f>
        <v/>
      </c>
      <c r="O600" s="19" t="str">
        <f>MID(Main!AQ203,14,1)</f>
        <v/>
      </c>
      <c r="P600" s="19" t="str">
        <f>MID(Main!AQ203,15,1)</f>
        <v/>
      </c>
      <c r="Q600" s="19" t="str">
        <f>MID(Main!AQ203,16,1)</f>
        <v/>
      </c>
      <c r="R600" s="19" t="str">
        <f>MID(Main!AQ203,17,1)</f>
        <v/>
      </c>
      <c r="S600" s="19" t="str">
        <f>MID(Main!AQ203,18,1)</f>
        <v/>
      </c>
      <c r="T600" s="19" t="str">
        <f>MID(Main!AQ203,19,1)</f>
        <v/>
      </c>
      <c r="U600" s="19" t="str">
        <f>MID(Main!AQ203,20,1)</f>
        <v/>
      </c>
      <c r="V600" s="19" t="str">
        <f>MID(Main!AQ203,21,1)</f>
        <v/>
      </c>
      <c r="W600" s="19" t="str">
        <f>MID(Main!AQ203,22,1)</f>
        <v/>
      </c>
      <c r="X600" s="19" t="str">
        <f>MID(Main!AQ203,23,1)</f>
        <v/>
      </c>
      <c r="Y600" s="19" t="str">
        <f>MID(Main!AQ203,24,1)</f>
        <v/>
      </c>
      <c r="Z600" s="19" t="str">
        <f>MID(Main!AQ203,25,1)</f>
        <v/>
      </c>
      <c r="AA600" s="19" t="str">
        <f>MID(Main!AQ203,26,1)</f>
        <v/>
      </c>
      <c r="AB600" s="19" t="str">
        <f>MID(Main!AQ203,27,1)</f>
        <v/>
      </c>
      <c r="AC600" s="19" t="str">
        <f>MID(Main!AQ203,28,1)</f>
        <v/>
      </c>
      <c r="AD600" s="19" t="str">
        <f>MID(Main!AQ203,29,1)</f>
        <v/>
      </c>
      <c r="AE600" s="19" t="str">
        <f>MID(Main!AQ203,30,1)</f>
        <v/>
      </c>
      <c r="AF600" s="19" t="str">
        <f>MID(Main!AQ203,31,1)</f>
        <v/>
      </c>
      <c r="AG600" s="19" t="str">
        <f>MID(Main!AQ203,32,1)</f>
        <v/>
      </c>
      <c r="AH600" s="19" t="str">
        <f>MID(Main!AQ203,33,1)</f>
        <v/>
      </c>
      <c r="AI600" s="19" t="str">
        <f>MID(Main!AQ203,34,1)</f>
        <v/>
      </c>
      <c r="AJ600" s="19" t="str">
        <f>MID(Main!AQ203,35,1)</f>
        <v/>
      </c>
      <c r="AK600" s="19" t="str">
        <f>MID(Main!AQ203,36,1)</f>
        <v/>
      </c>
      <c r="AL600" s="19" t="str">
        <f>MID(Main!AQ203,37,1)</f>
        <v/>
      </c>
      <c r="AM600" s="19" t="str">
        <f>MID(Main!AQ203,38,1)</f>
        <v/>
      </c>
      <c r="AN600" s="19" t="str">
        <f>MID(Main!AQ203,39,1)</f>
        <v/>
      </c>
      <c r="AO600" s="19" t="str">
        <f>MID(Main!AQ203,40,1)</f>
        <v/>
      </c>
      <c r="AP600" s="19" t="str">
        <f>MID(Main!AQ203,41,1)</f>
        <v/>
      </c>
      <c r="AQ600" s="19" t="str">
        <f>MID(Main!AQ203,42,1)</f>
        <v/>
      </c>
      <c r="AR600" s="195"/>
      <c r="AS600" s="195"/>
      <c r="AT600" s="195"/>
      <c r="AU600" s="195"/>
      <c r="AV600" s="195"/>
      <c r="AW600" s="195"/>
      <c r="AX600" s="195"/>
      <c r="AY600" s="195"/>
      <c r="AZ600" s="195"/>
      <c r="BA600" s="195"/>
      <c r="BB600" s="195"/>
      <c r="BC600" s="195"/>
      <c r="BD600" s="195"/>
      <c r="BE600" s="195"/>
      <c r="BF600" s="195"/>
      <c r="BG600" s="195"/>
      <c r="BH600" s="195"/>
      <c r="BI600" s="198"/>
    </row>
    <row r="601" spans="1:61" s="1" customFormat="1" ht="15" hidden="1" customHeight="1">
      <c r="A601" s="202"/>
      <c r="B601" s="20" t="str">
        <f>MID(Main!AR203,1,1)</f>
        <v>0</v>
      </c>
      <c r="C601" s="20" t="str">
        <f>MID(Main!AR203,2,1)</f>
        <v xml:space="preserve"> </v>
      </c>
      <c r="D601" s="20" t="str">
        <f>MID(Main!AR203,3,1)</f>
        <v/>
      </c>
      <c r="E601" s="20" t="str">
        <f>MID(Main!AR203,4,1)</f>
        <v/>
      </c>
      <c r="F601" s="20" t="str">
        <f>MID(Main!AR203,5,1)</f>
        <v/>
      </c>
      <c r="G601" s="20" t="str">
        <f>MID(Main!AR203,6,1)</f>
        <v/>
      </c>
      <c r="H601" s="20" t="str">
        <f>MID(Main!AR203,7,1)</f>
        <v/>
      </c>
      <c r="I601" s="20" t="str">
        <f>MID(Main!AR203,8,1)</f>
        <v/>
      </c>
      <c r="J601" s="20" t="str">
        <f>MID(Main!AR203,9,1)</f>
        <v/>
      </c>
      <c r="K601" s="20" t="str">
        <f>MID(Main!AR203,10,1)</f>
        <v/>
      </c>
      <c r="L601" s="20" t="str">
        <f>MID(Main!AR203,11,1)</f>
        <v/>
      </c>
      <c r="M601" s="20" t="str">
        <f>MID(Main!AR203,12,1)</f>
        <v/>
      </c>
      <c r="N601" s="20" t="str">
        <f>MID(Main!AR203,13,1)</f>
        <v/>
      </c>
      <c r="O601" s="20" t="str">
        <f>MID(Main!AR203,14,1)</f>
        <v/>
      </c>
      <c r="P601" s="20" t="str">
        <f>MID(Main!AR203,15,1)</f>
        <v/>
      </c>
      <c r="Q601" s="20" t="str">
        <f>MID(Main!AR203,16,1)</f>
        <v/>
      </c>
      <c r="R601" s="20" t="str">
        <f>MID(Main!AR203,17,1)</f>
        <v/>
      </c>
      <c r="S601" s="20" t="str">
        <f>MID(Main!AR203,18,1)</f>
        <v/>
      </c>
      <c r="T601" s="20" t="str">
        <f>MID(Main!AR203,19,1)</f>
        <v/>
      </c>
      <c r="U601" s="20" t="str">
        <f>MID(Main!AR203,20,1)</f>
        <v/>
      </c>
      <c r="V601" s="20" t="str">
        <f>MID(Main!AR203,21,1)</f>
        <v/>
      </c>
      <c r="W601" s="20" t="str">
        <f>MID(Main!AR203,22,1)</f>
        <v/>
      </c>
      <c r="X601" s="20" t="str">
        <f>MID(Main!AR203,23,1)</f>
        <v/>
      </c>
      <c r="Y601" s="20" t="str">
        <f>MID(Main!AR203,24,1)</f>
        <v/>
      </c>
      <c r="Z601" s="20" t="str">
        <f>MID(Main!AR203,25,1)</f>
        <v/>
      </c>
      <c r="AA601" s="20" t="str">
        <f>MID(Main!AR203,26,1)</f>
        <v/>
      </c>
      <c r="AB601" s="20" t="str">
        <f>MID(Main!AR203,27,1)</f>
        <v/>
      </c>
      <c r="AC601" s="20" t="str">
        <f>MID(Main!AR203,28,1)</f>
        <v/>
      </c>
      <c r="AD601" s="20" t="str">
        <f>MID(Main!AR203,29,1)</f>
        <v/>
      </c>
      <c r="AE601" s="20" t="str">
        <f>MID(Main!AR203,30,1)</f>
        <v/>
      </c>
      <c r="AF601" s="20" t="str">
        <f>MID(Main!AR203,31,1)</f>
        <v/>
      </c>
      <c r="AG601" s="20" t="str">
        <f>MID(Main!AR203,32,1)</f>
        <v/>
      </c>
      <c r="AH601" s="20" t="str">
        <f>MID(Main!AR203,33,1)</f>
        <v/>
      </c>
      <c r="AI601" s="20" t="str">
        <f>MID(Main!AR203,34,1)</f>
        <v/>
      </c>
      <c r="AJ601" s="20" t="str">
        <f>MID(Main!AR203,35,1)</f>
        <v/>
      </c>
      <c r="AK601" s="20" t="str">
        <f>MID(Main!AR203,36,1)</f>
        <v/>
      </c>
      <c r="AL601" s="20" t="str">
        <f>MID(Main!AR203,37,1)</f>
        <v/>
      </c>
      <c r="AM601" s="20" t="str">
        <f>MID(Main!AR203,38,1)</f>
        <v/>
      </c>
      <c r="AN601" s="20" t="str">
        <f>MID(Main!AR203,39,1)</f>
        <v/>
      </c>
      <c r="AO601" s="20" t="str">
        <f>MID(Main!AR203,40,1)</f>
        <v/>
      </c>
      <c r="AP601" s="20" t="str">
        <f>MID(Main!AR203,41,1)</f>
        <v/>
      </c>
      <c r="AQ601" s="20" t="str">
        <f>MID(Main!AR203,42,1)</f>
        <v/>
      </c>
      <c r="AR601" s="196"/>
      <c r="AS601" s="196"/>
      <c r="AT601" s="196"/>
      <c r="AU601" s="196"/>
      <c r="AV601" s="196"/>
      <c r="AW601" s="196"/>
      <c r="AX601" s="196"/>
      <c r="AY601" s="196"/>
      <c r="AZ601" s="196"/>
      <c r="BA601" s="196"/>
      <c r="BB601" s="196"/>
      <c r="BC601" s="196"/>
      <c r="BD601" s="196"/>
      <c r="BE601" s="196"/>
      <c r="BF601" s="196"/>
      <c r="BG601" s="196"/>
      <c r="BH601" s="196"/>
      <c r="BI601" s="199"/>
    </row>
    <row r="602" spans="1:61" s="1" customFormat="1" ht="15" hidden="1" customHeight="1">
      <c r="A602" s="200" t="str">
        <f>IF(AR602="","",SUBTOTAL(103,$AR$8:AR602))</f>
        <v/>
      </c>
      <c r="B602" s="18" t="str">
        <f>MID(Main!AP204,1,1)</f>
        <v xml:space="preserve"> </v>
      </c>
      <c r="C602" s="18" t="str">
        <f>MID(Main!AP204,2,1)</f>
        <v/>
      </c>
      <c r="D602" s="18" t="str">
        <f>MID(Main!AP204,3,1)</f>
        <v/>
      </c>
      <c r="E602" s="18" t="str">
        <f>MID(Main!AP204,4,1)</f>
        <v/>
      </c>
      <c r="F602" s="18" t="str">
        <f>MID(Main!AP204,5,1)</f>
        <v/>
      </c>
      <c r="G602" s="18" t="str">
        <f>MID(Main!AP204,6,1)</f>
        <v/>
      </c>
      <c r="H602" s="18" t="str">
        <f>MID(Main!AP204,7,1)</f>
        <v/>
      </c>
      <c r="I602" s="18" t="str">
        <f>MID(Main!AP204,8,1)</f>
        <v/>
      </c>
      <c r="J602" s="18" t="str">
        <f>MID(Main!AP204,9,1)</f>
        <v/>
      </c>
      <c r="K602" s="18" t="str">
        <f>MID(Main!AP204,10,1)</f>
        <v/>
      </c>
      <c r="L602" s="18" t="str">
        <f>MID(Main!AP204,11,1)</f>
        <v/>
      </c>
      <c r="M602" s="18" t="str">
        <f>MID(Main!AP204,12,1)</f>
        <v/>
      </c>
      <c r="N602" s="18" t="str">
        <f>MID(Main!AP204,13,1)</f>
        <v/>
      </c>
      <c r="O602" s="18" t="str">
        <f>MID(Main!AP204,14,1)</f>
        <v/>
      </c>
      <c r="P602" s="18" t="str">
        <f>MID(Main!AP204,15,1)</f>
        <v/>
      </c>
      <c r="Q602" s="18" t="str">
        <f>MID(Main!AP204,16,1)</f>
        <v/>
      </c>
      <c r="R602" s="18" t="str">
        <f>MID(Main!AP204,17,1)</f>
        <v/>
      </c>
      <c r="S602" s="18" t="str">
        <f>MID(Main!AP204,18,1)</f>
        <v/>
      </c>
      <c r="T602" s="18" t="str">
        <f>MID(Main!AP204,19,1)</f>
        <v/>
      </c>
      <c r="U602" s="18" t="str">
        <f>MID(Main!AP204,20,1)</f>
        <v/>
      </c>
      <c r="V602" s="18" t="str">
        <f>MID(Main!AP204,21,1)</f>
        <v/>
      </c>
      <c r="W602" s="18" t="str">
        <f>MID(Main!AP204,22,1)</f>
        <v/>
      </c>
      <c r="X602" s="18" t="str">
        <f>MID(Main!AP204,23,1)</f>
        <v/>
      </c>
      <c r="Y602" s="18" t="str">
        <f>MID(Main!AP204,24,1)</f>
        <v/>
      </c>
      <c r="Z602" s="18" t="str">
        <f>MID(Main!AP204,25,1)</f>
        <v/>
      </c>
      <c r="AA602" s="18" t="str">
        <f>MID(Main!AP204,26,1)</f>
        <v/>
      </c>
      <c r="AB602" s="18" t="str">
        <f>MID(Main!AP204,27,1)</f>
        <v/>
      </c>
      <c r="AC602" s="18" t="str">
        <f>MID(Main!AP204,28,1)</f>
        <v/>
      </c>
      <c r="AD602" s="18" t="str">
        <f>MID(Main!AP204,29,1)</f>
        <v/>
      </c>
      <c r="AE602" s="18" t="str">
        <f>MID(Main!AP204,30,1)</f>
        <v/>
      </c>
      <c r="AF602" s="18" t="str">
        <f>MID(Main!AP204,31,1)</f>
        <v/>
      </c>
      <c r="AG602" s="18" t="str">
        <f>MID(Main!AP204,32,1)</f>
        <v/>
      </c>
      <c r="AH602" s="18" t="str">
        <f>MID(Main!AP204,33,1)</f>
        <v/>
      </c>
      <c r="AI602" s="18" t="str">
        <f>MID(Main!AP204,34,1)</f>
        <v/>
      </c>
      <c r="AJ602" s="18" t="str">
        <f>MID(Main!AP204,35,1)</f>
        <v/>
      </c>
      <c r="AK602" s="18" t="str">
        <f>MID(Main!AP204,36,1)</f>
        <v/>
      </c>
      <c r="AL602" s="18" t="str">
        <f>MID(Main!AP204,37,1)</f>
        <v/>
      </c>
      <c r="AM602" s="18" t="str">
        <f>MID(Main!AP204,38,1)</f>
        <v/>
      </c>
      <c r="AN602" s="18" t="str">
        <f>MID(Main!AP204,39,1)</f>
        <v/>
      </c>
      <c r="AO602" s="18" t="str">
        <f>MID(Main!AP204,40,1)</f>
        <v/>
      </c>
      <c r="AP602" s="18" t="str">
        <f>MID(Main!AP204,41,1)</f>
        <v/>
      </c>
      <c r="AQ602" s="18" t="str">
        <f>MID(Main!AP204,42,1)</f>
        <v/>
      </c>
      <c r="AR602" s="194" t="str">
        <f>IF(Main!W204="","",Main!W204)</f>
        <v/>
      </c>
      <c r="AS602" s="194" t="str">
        <f>IF(Main!X204="","",Main!X204)</f>
        <v/>
      </c>
      <c r="AT602" s="194" t="str">
        <f>IF(Main!Y204="","",Main!Y204)</f>
        <v/>
      </c>
      <c r="AU602" s="194" t="str">
        <f>IF(Main!Z204="","",Main!Z204)</f>
        <v/>
      </c>
      <c r="AV602" s="194" t="str">
        <f>IF(Main!AA204="","",Main!AA204)</f>
        <v/>
      </c>
      <c r="AW602" s="194" t="str">
        <f>IF(Main!AB204="","",Main!AB204)</f>
        <v/>
      </c>
      <c r="AX602" s="194" t="str">
        <f>IF(Main!AC204="","",Main!AC204)</f>
        <v/>
      </c>
      <c r="AY602" s="194" t="str">
        <f>IF(Main!AD204="","",Main!AD204)</f>
        <v/>
      </c>
      <c r="AZ602" s="194" t="str">
        <f>IF(Main!AE204="","",Main!AE204)</f>
        <v/>
      </c>
      <c r="BA602" s="194" t="str">
        <f>IF(Main!AF204="","",Main!AF204)</f>
        <v/>
      </c>
      <c r="BB602" s="194" t="str">
        <f>IF(Main!AG204="","",Main!AG204)</f>
        <v/>
      </c>
      <c r="BC602" s="194" t="str">
        <f>IF(Main!AH204="","",Main!AH204)</f>
        <v/>
      </c>
      <c r="BD602" s="194" t="str">
        <f>IF(Main!AI204="","",Main!AI204)</f>
        <v/>
      </c>
      <c r="BE602" s="194" t="str">
        <f>IF(Main!AJ204="","",Main!AJ204)</f>
        <v/>
      </c>
      <c r="BF602" s="194" t="str">
        <f>IF(Main!AK204="","",Main!AK204)</f>
        <v/>
      </c>
      <c r="BG602" s="194" t="str">
        <f>IF(Main!AL204="","",Main!AL204)</f>
        <v/>
      </c>
      <c r="BH602" s="194" t="str">
        <f>IF(Main!AM204="","",Main!AM204)</f>
        <v/>
      </c>
      <c r="BI602" s="197" t="str">
        <f>IF(Main!AN204="","",Main!AN204)</f>
        <v/>
      </c>
    </row>
    <row r="603" spans="1:61" s="1" customFormat="1" ht="15" hidden="1" customHeight="1">
      <c r="A603" s="201"/>
      <c r="B603" s="19" t="str">
        <f>MID(Main!AQ204,1,1)</f>
        <v>0</v>
      </c>
      <c r="C603" s="19" t="str">
        <f>MID(Main!AQ204,2,1)</f>
        <v xml:space="preserve"> </v>
      </c>
      <c r="D603" s="19" t="str">
        <f>MID(Main!AQ204,3,1)</f>
        <v/>
      </c>
      <c r="E603" s="19" t="str">
        <f>MID(Main!AQ204,4,1)</f>
        <v/>
      </c>
      <c r="F603" s="19" t="str">
        <f>MID(Main!AQ204,5,1)</f>
        <v/>
      </c>
      <c r="G603" s="19" t="str">
        <f>MID(Main!AQ204,6,1)</f>
        <v/>
      </c>
      <c r="H603" s="19" t="str">
        <f>MID(Main!AQ204,7,1)</f>
        <v/>
      </c>
      <c r="I603" s="19" t="str">
        <f>MID(Main!AQ204,8,1)</f>
        <v/>
      </c>
      <c r="J603" s="19" t="str">
        <f>MID(Main!AQ204,9,1)</f>
        <v/>
      </c>
      <c r="K603" s="19" t="str">
        <f>MID(Main!AQ204,10,1)</f>
        <v/>
      </c>
      <c r="L603" s="19" t="str">
        <f>MID(Main!AQ204,11,1)</f>
        <v/>
      </c>
      <c r="M603" s="19" t="str">
        <f>MID(Main!AQ204,12,1)</f>
        <v/>
      </c>
      <c r="N603" s="19" t="str">
        <f>MID(Main!AQ204,13,1)</f>
        <v/>
      </c>
      <c r="O603" s="19" t="str">
        <f>MID(Main!AQ204,14,1)</f>
        <v/>
      </c>
      <c r="P603" s="19" t="str">
        <f>MID(Main!AQ204,15,1)</f>
        <v/>
      </c>
      <c r="Q603" s="19" t="str">
        <f>MID(Main!AQ204,16,1)</f>
        <v/>
      </c>
      <c r="R603" s="19" t="str">
        <f>MID(Main!AQ204,17,1)</f>
        <v/>
      </c>
      <c r="S603" s="19" t="str">
        <f>MID(Main!AQ204,18,1)</f>
        <v/>
      </c>
      <c r="T603" s="19" t="str">
        <f>MID(Main!AQ204,19,1)</f>
        <v/>
      </c>
      <c r="U603" s="19" t="str">
        <f>MID(Main!AQ204,20,1)</f>
        <v/>
      </c>
      <c r="V603" s="19" t="str">
        <f>MID(Main!AQ204,21,1)</f>
        <v/>
      </c>
      <c r="W603" s="19" t="str">
        <f>MID(Main!AQ204,22,1)</f>
        <v/>
      </c>
      <c r="X603" s="19" t="str">
        <f>MID(Main!AQ204,23,1)</f>
        <v/>
      </c>
      <c r="Y603" s="19" t="str">
        <f>MID(Main!AQ204,24,1)</f>
        <v/>
      </c>
      <c r="Z603" s="19" t="str">
        <f>MID(Main!AQ204,25,1)</f>
        <v/>
      </c>
      <c r="AA603" s="19" t="str">
        <f>MID(Main!AQ204,26,1)</f>
        <v/>
      </c>
      <c r="AB603" s="19" t="str">
        <f>MID(Main!AQ204,27,1)</f>
        <v/>
      </c>
      <c r="AC603" s="19" t="str">
        <f>MID(Main!AQ204,28,1)</f>
        <v/>
      </c>
      <c r="AD603" s="19" t="str">
        <f>MID(Main!AQ204,29,1)</f>
        <v/>
      </c>
      <c r="AE603" s="19" t="str">
        <f>MID(Main!AQ204,30,1)</f>
        <v/>
      </c>
      <c r="AF603" s="19" t="str">
        <f>MID(Main!AQ204,31,1)</f>
        <v/>
      </c>
      <c r="AG603" s="19" t="str">
        <f>MID(Main!AQ204,32,1)</f>
        <v/>
      </c>
      <c r="AH603" s="19" t="str">
        <f>MID(Main!AQ204,33,1)</f>
        <v/>
      </c>
      <c r="AI603" s="19" t="str">
        <f>MID(Main!AQ204,34,1)</f>
        <v/>
      </c>
      <c r="AJ603" s="19" t="str">
        <f>MID(Main!AQ204,35,1)</f>
        <v/>
      </c>
      <c r="AK603" s="19" t="str">
        <f>MID(Main!AQ204,36,1)</f>
        <v/>
      </c>
      <c r="AL603" s="19" t="str">
        <f>MID(Main!AQ204,37,1)</f>
        <v/>
      </c>
      <c r="AM603" s="19" t="str">
        <f>MID(Main!AQ204,38,1)</f>
        <v/>
      </c>
      <c r="AN603" s="19" t="str">
        <f>MID(Main!AQ204,39,1)</f>
        <v/>
      </c>
      <c r="AO603" s="19" t="str">
        <f>MID(Main!AQ204,40,1)</f>
        <v/>
      </c>
      <c r="AP603" s="19" t="str">
        <f>MID(Main!AQ204,41,1)</f>
        <v/>
      </c>
      <c r="AQ603" s="19" t="str">
        <f>MID(Main!AQ204,42,1)</f>
        <v/>
      </c>
      <c r="AR603" s="195"/>
      <c r="AS603" s="195"/>
      <c r="AT603" s="195"/>
      <c r="AU603" s="195"/>
      <c r="AV603" s="195"/>
      <c r="AW603" s="195"/>
      <c r="AX603" s="195"/>
      <c r="AY603" s="195"/>
      <c r="AZ603" s="195"/>
      <c r="BA603" s="195"/>
      <c r="BB603" s="195"/>
      <c r="BC603" s="195"/>
      <c r="BD603" s="195"/>
      <c r="BE603" s="195"/>
      <c r="BF603" s="195"/>
      <c r="BG603" s="195"/>
      <c r="BH603" s="195"/>
      <c r="BI603" s="198"/>
    </row>
    <row r="604" spans="1:61" s="1" customFormat="1" ht="15" hidden="1" customHeight="1">
      <c r="A604" s="202"/>
      <c r="B604" s="20" t="str">
        <f>MID(Main!AR204,1,1)</f>
        <v>0</v>
      </c>
      <c r="C604" s="20" t="str">
        <f>MID(Main!AR204,2,1)</f>
        <v xml:space="preserve"> </v>
      </c>
      <c r="D604" s="20" t="str">
        <f>MID(Main!AR204,3,1)</f>
        <v/>
      </c>
      <c r="E604" s="20" t="str">
        <f>MID(Main!AR204,4,1)</f>
        <v/>
      </c>
      <c r="F604" s="20" t="str">
        <f>MID(Main!AR204,5,1)</f>
        <v/>
      </c>
      <c r="G604" s="20" t="str">
        <f>MID(Main!AR204,6,1)</f>
        <v/>
      </c>
      <c r="H604" s="20" t="str">
        <f>MID(Main!AR204,7,1)</f>
        <v/>
      </c>
      <c r="I604" s="20" t="str">
        <f>MID(Main!AR204,8,1)</f>
        <v/>
      </c>
      <c r="J604" s="20" t="str">
        <f>MID(Main!AR204,9,1)</f>
        <v/>
      </c>
      <c r="K604" s="20" t="str">
        <f>MID(Main!AR204,10,1)</f>
        <v/>
      </c>
      <c r="L604" s="20" t="str">
        <f>MID(Main!AR204,11,1)</f>
        <v/>
      </c>
      <c r="M604" s="20" t="str">
        <f>MID(Main!AR204,12,1)</f>
        <v/>
      </c>
      <c r="N604" s="20" t="str">
        <f>MID(Main!AR204,13,1)</f>
        <v/>
      </c>
      <c r="O604" s="20" t="str">
        <f>MID(Main!AR204,14,1)</f>
        <v/>
      </c>
      <c r="P604" s="20" t="str">
        <f>MID(Main!AR204,15,1)</f>
        <v/>
      </c>
      <c r="Q604" s="20" t="str">
        <f>MID(Main!AR204,16,1)</f>
        <v/>
      </c>
      <c r="R604" s="20" t="str">
        <f>MID(Main!AR204,17,1)</f>
        <v/>
      </c>
      <c r="S604" s="20" t="str">
        <f>MID(Main!AR204,18,1)</f>
        <v/>
      </c>
      <c r="T604" s="20" t="str">
        <f>MID(Main!AR204,19,1)</f>
        <v/>
      </c>
      <c r="U604" s="20" t="str">
        <f>MID(Main!AR204,20,1)</f>
        <v/>
      </c>
      <c r="V604" s="20" t="str">
        <f>MID(Main!AR204,21,1)</f>
        <v/>
      </c>
      <c r="W604" s="20" t="str">
        <f>MID(Main!AR204,22,1)</f>
        <v/>
      </c>
      <c r="X604" s="20" t="str">
        <f>MID(Main!AR204,23,1)</f>
        <v/>
      </c>
      <c r="Y604" s="20" t="str">
        <f>MID(Main!AR204,24,1)</f>
        <v/>
      </c>
      <c r="Z604" s="20" t="str">
        <f>MID(Main!AR204,25,1)</f>
        <v/>
      </c>
      <c r="AA604" s="20" t="str">
        <f>MID(Main!AR204,26,1)</f>
        <v/>
      </c>
      <c r="AB604" s="20" t="str">
        <f>MID(Main!AR204,27,1)</f>
        <v/>
      </c>
      <c r="AC604" s="20" t="str">
        <f>MID(Main!AR204,28,1)</f>
        <v/>
      </c>
      <c r="AD604" s="20" t="str">
        <f>MID(Main!AR204,29,1)</f>
        <v/>
      </c>
      <c r="AE604" s="20" t="str">
        <f>MID(Main!AR204,30,1)</f>
        <v/>
      </c>
      <c r="AF604" s="20" t="str">
        <f>MID(Main!AR204,31,1)</f>
        <v/>
      </c>
      <c r="AG604" s="20" t="str">
        <f>MID(Main!AR204,32,1)</f>
        <v/>
      </c>
      <c r="AH604" s="20" t="str">
        <f>MID(Main!AR204,33,1)</f>
        <v/>
      </c>
      <c r="AI604" s="20" t="str">
        <f>MID(Main!AR204,34,1)</f>
        <v/>
      </c>
      <c r="AJ604" s="20" t="str">
        <f>MID(Main!AR204,35,1)</f>
        <v/>
      </c>
      <c r="AK604" s="20" t="str">
        <f>MID(Main!AR204,36,1)</f>
        <v/>
      </c>
      <c r="AL604" s="20" t="str">
        <f>MID(Main!AR204,37,1)</f>
        <v/>
      </c>
      <c r="AM604" s="20" t="str">
        <f>MID(Main!AR204,38,1)</f>
        <v/>
      </c>
      <c r="AN604" s="20" t="str">
        <f>MID(Main!AR204,39,1)</f>
        <v/>
      </c>
      <c r="AO604" s="20" t="str">
        <f>MID(Main!AR204,40,1)</f>
        <v/>
      </c>
      <c r="AP604" s="20" t="str">
        <f>MID(Main!AR204,41,1)</f>
        <v/>
      </c>
      <c r="AQ604" s="20" t="str">
        <f>MID(Main!AR204,42,1)</f>
        <v/>
      </c>
      <c r="AR604" s="196"/>
      <c r="AS604" s="196"/>
      <c r="AT604" s="196"/>
      <c r="AU604" s="196"/>
      <c r="AV604" s="196"/>
      <c r="AW604" s="196"/>
      <c r="AX604" s="196"/>
      <c r="AY604" s="196"/>
      <c r="AZ604" s="196"/>
      <c r="BA604" s="196"/>
      <c r="BB604" s="196"/>
      <c r="BC604" s="196"/>
      <c r="BD604" s="196"/>
      <c r="BE604" s="196"/>
      <c r="BF604" s="196"/>
      <c r="BG604" s="196"/>
      <c r="BH604" s="196"/>
      <c r="BI604" s="199"/>
    </row>
    <row r="605" spans="1:61" s="1" customFormat="1" ht="15" hidden="1" customHeight="1">
      <c r="A605" s="200" t="str">
        <f>IF(AR605="","",SUBTOTAL(103,$AR$8:AR605))</f>
        <v/>
      </c>
      <c r="B605" s="18" t="str">
        <f>MID(Main!AP205,1,1)</f>
        <v xml:space="preserve"> </v>
      </c>
      <c r="C605" s="18" t="str">
        <f>MID(Main!AP205,2,1)</f>
        <v/>
      </c>
      <c r="D605" s="18" t="str">
        <f>MID(Main!AP205,3,1)</f>
        <v/>
      </c>
      <c r="E605" s="18" t="str">
        <f>MID(Main!AP205,4,1)</f>
        <v/>
      </c>
      <c r="F605" s="18" t="str">
        <f>MID(Main!AP205,5,1)</f>
        <v/>
      </c>
      <c r="G605" s="18" t="str">
        <f>MID(Main!AP205,6,1)</f>
        <v/>
      </c>
      <c r="H605" s="18" t="str">
        <f>MID(Main!AP205,7,1)</f>
        <v/>
      </c>
      <c r="I605" s="18" t="str">
        <f>MID(Main!AP205,8,1)</f>
        <v/>
      </c>
      <c r="J605" s="18" t="str">
        <f>MID(Main!AP205,9,1)</f>
        <v/>
      </c>
      <c r="K605" s="18" t="str">
        <f>MID(Main!AP205,10,1)</f>
        <v/>
      </c>
      <c r="L605" s="18" t="str">
        <f>MID(Main!AP205,11,1)</f>
        <v/>
      </c>
      <c r="M605" s="18" t="str">
        <f>MID(Main!AP205,12,1)</f>
        <v/>
      </c>
      <c r="N605" s="18" t="str">
        <f>MID(Main!AP205,13,1)</f>
        <v/>
      </c>
      <c r="O605" s="18" t="str">
        <f>MID(Main!AP205,14,1)</f>
        <v/>
      </c>
      <c r="P605" s="18" t="str">
        <f>MID(Main!AP205,15,1)</f>
        <v/>
      </c>
      <c r="Q605" s="18" t="str">
        <f>MID(Main!AP205,16,1)</f>
        <v/>
      </c>
      <c r="R605" s="18" t="str">
        <f>MID(Main!AP205,17,1)</f>
        <v/>
      </c>
      <c r="S605" s="18" t="str">
        <f>MID(Main!AP205,18,1)</f>
        <v/>
      </c>
      <c r="T605" s="18" t="str">
        <f>MID(Main!AP205,19,1)</f>
        <v/>
      </c>
      <c r="U605" s="18" t="str">
        <f>MID(Main!AP205,20,1)</f>
        <v/>
      </c>
      <c r="V605" s="18" t="str">
        <f>MID(Main!AP205,21,1)</f>
        <v/>
      </c>
      <c r="W605" s="18" t="str">
        <f>MID(Main!AP205,22,1)</f>
        <v/>
      </c>
      <c r="X605" s="18" t="str">
        <f>MID(Main!AP205,23,1)</f>
        <v/>
      </c>
      <c r="Y605" s="18" t="str">
        <f>MID(Main!AP205,24,1)</f>
        <v/>
      </c>
      <c r="Z605" s="18" t="str">
        <f>MID(Main!AP205,25,1)</f>
        <v/>
      </c>
      <c r="AA605" s="18" t="str">
        <f>MID(Main!AP205,26,1)</f>
        <v/>
      </c>
      <c r="AB605" s="18" t="str">
        <f>MID(Main!AP205,27,1)</f>
        <v/>
      </c>
      <c r="AC605" s="18" t="str">
        <f>MID(Main!AP205,28,1)</f>
        <v/>
      </c>
      <c r="AD605" s="18" t="str">
        <f>MID(Main!AP205,29,1)</f>
        <v/>
      </c>
      <c r="AE605" s="18" t="str">
        <f>MID(Main!AP205,30,1)</f>
        <v/>
      </c>
      <c r="AF605" s="18" t="str">
        <f>MID(Main!AP205,31,1)</f>
        <v/>
      </c>
      <c r="AG605" s="18" t="str">
        <f>MID(Main!AP205,32,1)</f>
        <v/>
      </c>
      <c r="AH605" s="18" t="str">
        <f>MID(Main!AP205,33,1)</f>
        <v/>
      </c>
      <c r="AI605" s="18" t="str">
        <f>MID(Main!AP205,34,1)</f>
        <v/>
      </c>
      <c r="AJ605" s="18" t="str">
        <f>MID(Main!AP205,35,1)</f>
        <v/>
      </c>
      <c r="AK605" s="18" t="str">
        <f>MID(Main!AP205,36,1)</f>
        <v/>
      </c>
      <c r="AL605" s="18" t="str">
        <f>MID(Main!AP205,37,1)</f>
        <v/>
      </c>
      <c r="AM605" s="18" t="str">
        <f>MID(Main!AP205,38,1)</f>
        <v/>
      </c>
      <c r="AN605" s="18" t="str">
        <f>MID(Main!AP205,39,1)</f>
        <v/>
      </c>
      <c r="AO605" s="18" t="str">
        <f>MID(Main!AP205,40,1)</f>
        <v/>
      </c>
      <c r="AP605" s="18" t="str">
        <f>MID(Main!AP205,41,1)</f>
        <v/>
      </c>
      <c r="AQ605" s="18" t="str">
        <f>MID(Main!AP205,42,1)</f>
        <v/>
      </c>
      <c r="AR605" s="194" t="str">
        <f>IF(Main!W205="","",Main!W205)</f>
        <v/>
      </c>
      <c r="AS605" s="194" t="str">
        <f>IF(Main!X205="","",Main!X205)</f>
        <v/>
      </c>
      <c r="AT605" s="194" t="str">
        <f>IF(Main!Y205="","",Main!Y205)</f>
        <v/>
      </c>
      <c r="AU605" s="194" t="str">
        <f>IF(Main!Z205="","",Main!Z205)</f>
        <v/>
      </c>
      <c r="AV605" s="194" t="str">
        <f>IF(Main!AA205="","",Main!AA205)</f>
        <v/>
      </c>
      <c r="AW605" s="194" t="str">
        <f>IF(Main!AB205="","",Main!AB205)</f>
        <v/>
      </c>
      <c r="AX605" s="194" t="str">
        <f>IF(Main!AC205="","",Main!AC205)</f>
        <v/>
      </c>
      <c r="AY605" s="194" t="str">
        <f>IF(Main!AD205="","",Main!AD205)</f>
        <v/>
      </c>
      <c r="AZ605" s="194" t="str">
        <f>IF(Main!AE205="","",Main!AE205)</f>
        <v/>
      </c>
      <c r="BA605" s="194" t="str">
        <f>IF(Main!AF205="","",Main!AF205)</f>
        <v/>
      </c>
      <c r="BB605" s="194" t="str">
        <f>IF(Main!AG205="","",Main!AG205)</f>
        <v/>
      </c>
      <c r="BC605" s="194" t="str">
        <f>IF(Main!AH205="","",Main!AH205)</f>
        <v/>
      </c>
      <c r="BD605" s="194" t="str">
        <f>IF(Main!AI205="","",Main!AI205)</f>
        <v/>
      </c>
      <c r="BE605" s="194" t="str">
        <f>IF(Main!AJ205="","",Main!AJ205)</f>
        <v/>
      </c>
      <c r="BF605" s="194" t="str">
        <f>IF(Main!AK205="","",Main!AK205)</f>
        <v/>
      </c>
      <c r="BG605" s="194" t="str">
        <f>IF(Main!AL205="","",Main!AL205)</f>
        <v/>
      </c>
      <c r="BH605" s="194" t="str">
        <f>IF(Main!AM205="","",Main!AM205)</f>
        <v/>
      </c>
      <c r="BI605" s="197" t="str">
        <f>IF(Main!AN205="","",Main!AN205)</f>
        <v/>
      </c>
    </row>
    <row r="606" spans="1:61" s="1" customFormat="1" ht="15" hidden="1" customHeight="1">
      <c r="A606" s="201"/>
      <c r="B606" s="19" t="str">
        <f>MID(Main!AQ205,1,1)</f>
        <v>0</v>
      </c>
      <c r="C606" s="19" t="str">
        <f>MID(Main!AQ205,2,1)</f>
        <v xml:space="preserve"> </v>
      </c>
      <c r="D606" s="19" t="str">
        <f>MID(Main!AQ205,3,1)</f>
        <v/>
      </c>
      <c r="E606" s="19" t="str">
        <f>MID(Main!AQ205,4,1)</f>
        <v/>
      </c>
      <c r="F606" s="19" t="str">
        <f>MID(Main!AQ205,5,1)</f>
        <v/>
      </c>
      <c r="G606" s="19" t="str">
        <f>MID(Main!AQ205,6,1)</f>
        <v/>
      </c>
      <c r="H606" s="19" t="str">
        <f>MID(Main!AQ205,7,1)</f>
        <v/>
      </c>
      <c r="I606" s="19" t="str">
        <f>MID(Main!AQ205,8,1)</f>
        <v/>
      </c>
      <c r="J606" s="19" t="str">
        <f>MID(Main!AQ205,9,1)</f>
        <v/>
      </c>
      <c r="K606" s="19" t="str">
        <f>MID(Main!AQ205,10,1)</f>
        <v/>
      </c>
      <c r="L606" s="19" t="str">
        <f>MID(Main!AQ205,11,1)</f>
        <v/>
      </c>
      <c r="M606" s="19" t="str">
        <f>MID(Main!AQ205,12,1)</f>
        <v/>
      </c>
      <c r="N606" s="19" t="str">
        <f>MID(Main!AQ205,13,1)</f>
        <v/>
      </c>
      <c r="O606" s="19" t="str">
        <f>MID(Main!AQ205,14,1)</f>
        <v/>
      </c>
      <c r="P606" s="19" t="str">
        <f>MID(Main!AQ205,15,1)</f>
        <v/>
      </c>
      <c r="Q606" s="19" t="str">
        <f>MID(Main!AQ205,16,1)</f>
        <v/>
      </c>
      <c r="R606" s="19" t="str">
        <f>MID(Main!AQ205,17,1)</f>
        <v/>
      </c>
      <c r="S606" s="19" t="str">
        <f>MID(Main!AQ205,18,1)</f>
        <v/>
      </c>
      <c r="T606" s="19" t="str">
        <f>MID(Main!AQ205,19,1)</f>
        <v/>
      </c>
      <c r="U606" s="19" t="str">
        <f>MID(Main!AQ205,20,1)</f>
        <v/>
      </c>
      <c r="V606" s="19" t="str">
        <f>MID(Main!AQ205,21,1)</f>
        <v/>
      </c>
      <c r="W606" s="19" t="str">
        <f>MID(Main!AQ205,22,1)</f>
        <v/>
      </c>
      <c r="X606" s="19" t="str">
        <f>MID(Main!AQ205,23,1)</f>
        <v/>
      </c>
      <c r="Y606" s="19" t="str">
        <f>MID(Main!AQ205,24,1)</f>
        <v/>
      </c>
      <c r="Z606" s="19" t="str">
        <f>MID(Main!AQ205,25,1)</f>
        <v/>
      </c>
      <c r="AA606" s="19" t="str">
        <f>MID(Main!AQ205,26,1)</f>
        <v/>
      </c>
      <c r="AB606" s="19" t="str">
        <f>MID(Main!AQ205,27,1)</f>
        <v/>
      </c>
      <c r="AC606" s="19" t="str">
        <f>MID(Main!AQ205,28,1)</f>
        <v/>
      </c>
      <c r="AD606" s="19" t="str">
        <f>MID(Main!AQ205,29,1)</f>
        <v/>
      </c>
      <c r="AE606" s="19" t="str">
        <f>MID(Main!AQ205,30,1)</f>
        <v/>
      </c>
      <c r="AF606" s="19" t="str">
        <f>MID(Main!AQ205,31,1)</f>
        <v/>
      </c>
      <c r="AG606" s="19" t="str">
        <f>MID(Main!AQ205,32,1)</f>
        <v/>
      </c>
      <c r="AH606" s="19" t="str">
        <f>MID(Main!AQ205,33,1)</f>
        <v/>
      </c>
      <c r="AI606" s="19" t="str">
        <f>MID(Main!AQ205,34,1)</f>
        <v/>
      </c>
      <c r="AJ606" s="19" t="str">
        <f>MID(Main!AQ205,35,1)</f>
        <v/>
      </c>
      <c r="AK606" s="19" t="str">
        <f>MID(Main!AQ205,36,1)</f>
        <v/>
      </c>
      <c r="AL606" s="19" t="str">
        <f>MID(Main!AQ205,37,1)</f>
        <v/>
      </c>
      <c r="AM606" s="19" t="str">
        <f>MID(Main!AQ205,38,1)</f>
        <v/>
      </c>
      <c r="AN606" s="19" t="str">
        <f>MID(Main!AQ205,39,1)</f>
        <v/>
      </c>
      <c r="AO606" s="19" t="str">
        <f>MID(Main!AQ205,40,1)</f>
        <v/>
      </c>
      <c r="AP606" s="19" t="str">
        <f>MID(Main!AQ205,41,1)</f>
        <v/>
      </c>
      <c r="AQ606" s="19" t="str">
        <f>MID(Main!AQ205,42,1)</f>
        <v/>
      </c>
      <c r="AR606" s="195"/>
      <c r="AS606" s="195"/>
      <c r="AT606" s="195"/>
      <c r="AU606" s="195"/>
      <c r="AV606" s="195"/>
      <c r="AW606" s="195"/>
      <c r="AX606" s="195"/>
      <c r="AY606" s="195"/>
      <c r="AZ606" s="195"/>
      <c r="BA606" s="195"/>
      <c r="BB606" s="195"/>
      <c r="BC606" s="195"/>
      <c r="BD606" s="195"/>
      <c r="BE606" s="195"/>
      <c r="BF606" s="195"/>
      <c r="BG606" s="195"/>
      <c r="BH606" s="195"/>
      <c r="BI606" s="198"/>
    </row>
    <row r="607" spans="1:61" s="1" customFormat="1" ht="15" hidden="1" customHeight="1">
      <c r="A607" s="202"/>
      <c r="B607" s="20" t="str">
        <f>MID(Main!AR205,1,1)</f>
        <v>0</v>
      </c>
      <c r="C607" s="20" t="str">
        <f>MID(Main!AR205,2,1)</f>
        <v xml:space="preserve"> </v>
      </c>
      <c r="D607" s="20" t="str">
        <f>MID(Main!AR205,3,1)</f>
        <v/>
      </c>
      <c r="E607" s="20" t="str">
        <f>MID(Main!AR205,4,1)</f>
        <v/>
      </c>
      <c r="F607" s="20" t="str">
        <f>MID(Main!AR205,5,1)</f>
        <v/>
      </c>
      <c r="G607" s="20" t="str">
        <f>MID(Main!AR205,6,1)</f>
        <v/>
      </c>
      <c r="H607" s="20" t="str">
        <f>MID(Main!AR205,7,1)</f>
        <v/>
      </c>
      <c r="I607" s="20" t="str">
        <f>MID(Main!AR205,8,1)</f>
        <v/>
      </c>
      <c r="J607" s="20" t="str">
        <f>MID(Main!AR205,9,1)</f>
        <v/>
      </c>
      <c r="K607" s="20" t="str">
        <f>MID(Main!AR205,10,1)</f>
        <v/>
      </c>
      <c r="L607" s="20" t="str">
        <f>MID(Main!AR205,11,1)</f>
        <v/>
      </c>
      <c r="M607" s="20" t="str">
        <f>MID(Main!AR205,12,1)</f>
        <v/>
      </c>
      <c r="N607" s="20" t="str">
        <f>MID(Main!AR205,13,1)</f>
        <v/>
      </c>
      <c r="O607" s="20" t="str">
        <f>MID(Main!AR205,14,1)</f>
        <v/>
      </c>
      <c r="P607" s="20" t="str">
        <f>MID(Main!AR205,15,1)</f>
        <v/>
      </c>
      <c r="Q607" s="20" t="str">
        <f>MID(Main!AR205,16,1)</f>
        <v/>
      </c>
      <c r="R607" s="20" t="str">
        <f>MID(Main!AR205,17,1)</f>
        <v/>
      </c>
      <c r="S607" s="20" t="str">
        <f>MID(Main!AR205,18,1)</f>
        <v/>
      </c>
      <c r="T607" s="20" t="str">
        <f>MID(Main!AR205,19,1)</f>
        <v/>
      </c>
      <c r="U607" s="20" t="str">
        <f>MID(Main!AR205,20,1)</f>
        <v/>
      </c>
      <c r="V607" s="20" t="str">
        <f>MID(Main!AR205,21,1)</f>
        <v/>
      </c>
      <c r="W607" s="20" t="str">
        <f>MID(Main!AR205,22,1)</f>
        <v/>
      </c>
      <c r="X607" s="20" t="str">
        <f>MID(Main!AR205,23,1)</f>
        <v/>
      </c>
      <c r="Y607" s="20" t="str">
        <f>MID(Main!AR205,24,1)</f>
        <v/>
      </c>
      <c r="Z607" s="20" t="str">
        <f>MID(Main!AR205,25,1)</f>
        <v/>
      </c>
      <c r="AA607" s="20" t="str">
        <f>MID(Main!AR205,26,1)</f>
        <v/>
      </c>
      <c r="AB607" s="20" t="str">
        <f>MID(Main!AR205,27,1)</f>
        <v/>
      </c>
      <c r="AC607" s="20" t="str">
        <f>MID(Main!AR205,28,1)</f>
        <v/>
      </c>
      <c r="AD607" s="20" t="str">
        <f>MID(Main!AR205,29,1)</f>
        <v/>
      </c>
      <c r="AE607" s="20" t="str">
        <f>MID(Main!AR205,30,1)</f>
        <v/>
      </c>
      <c r="AF607" s="20" t="str">
        <f>MID(Main!AR205,31,1)</f>
        <v/>
      </c>
      <c r="AG607" s="20" t="str">
        <f>MID(Main!AR205,32,1)</f>
        <v/>
      </c>
      <c r="AH607" s="20" t="str">
        <f>MID(Main!AR205,33,1)</f>
        <v/>
      </c>
      <c r="AI607" s="20" t="str">
        <f>MID(Main!AR205,34,1)</f>
        <v/>
      </c>
      <c r="AJ607" s="20" t="str">
        <f>MID(Main!AR205,35,1)</f>
        <v/>
      </c>
      <c r="AK607" s="20" t="str">
        <f>MID(Main!AR205,36,1)</f>
        <v/>
      </c>
      <c r="AL607" s="20" t="str">
        <f>MID(Main!AR205,37,1)</f>
        <v/>
      </c>
      <c r="AM607" s="20" t="str">
        <f>MID(Main!AR205,38,1)</f>
        <v/>
      </c>
      <c r="AN607" s="20" t="str">
        <f>MID(Main!AR205,39,1)</f>
        <v/>
      </c>
      <c r="AO607" s="20" t="str">
        <f>MID(Main!AR205,40,1)</f>
        <v/>
      </c>
      <c r="AP607" s="20" t="str">
        <f>MID(Main!AR205,41,1)</f>
        <v/>
      </c>
      <c r="AQ607" s="20" t="str">
        <f>MID(Main!AR205,42,1)</f>
        <v/>
      </c>
      <c r="AR607" s="196"/>
      <c r="AS607" s="196"/>
      <c r="AT607" s="196"/>
      <c r="AU607" s="196"/>
      <c r="AV607" s="196"/>
      <c r="AW607" s="196"/>
      <c r="AX607" s="196"/>
      <c r="AY607" s="196"/>
      <c r="AZ607" s="196"/>
      <c r="BA607" s="196"/>
      <c r="BB607" s="196"/>
      <c r="BC607" s="196"/>
      <c r="BD607" s="196"/>
      <c r="BE607" s="196"/>
      <c r="BF607" s="196"/>
      <c r="BG607" s="196"/>
      <c r="BH607" s="196"/>
      <c r="BI607" s="199"/>
    </row>
    <row r="608" spans="1:61" s="1" customFormat="1" ht="15" hidden="1" customHeight="1">
      <c r="A608" s="200" t="str">
        <f>IF(AR608="","",SUBTOTAL(103,$AR$8:AR608))</f>
        <v/>
      </c>
      <c r="B608" s="18" t="str">
        <f>MID(Main!AP206,1,1)</f>
        <v xml:space="preserve"> </v>
      </c>
      <c r="C608" s="18" t="str">
        <f>MID(Main!AP206,2,1)</f>
        <v/>
      </c>
      <c r="D608" s="18" t="str">
        <f>MID(Main!AP206,3,1)</f>
        <v/>
      </c>
      <c r="E608" s="18" t="str">
        <f>MID(Main!AP206,4,1)</f>
        <v/>
      </c>
      <c r="F608" s="18" t="str">
        <f>MID(Main!AP206,5,1)</f>
        <v/>
      </c>
      <c r="G608" s="18" t="str">
        <f>MID(Main!AP206,6,1)</f>
        <v/>
      </c>
      <c r="H608" s="18" t="str">
        <f>MID(Main!AP206,7,1)</f>
        <v/>
      </c>
      <c r="I608" s="18" t="str">
        <f>MID(Main!AP206,8,1)</f>
        <v/>
      </c>
      <c r="J608" s="18" t="str">
        <f>MID(Main!AP206,9,1)</f>
        <v/>
      </c>
      <c r="K608" s="18" t="str">
        <f>MID(Main!AP206,10,1)</f>
        <v/>
      </c>
      <c r="L608" s="18" t="str">
        <f>MID(Main!AP206,11,1)</f>
        <v/>
      </c>
      <c r="M608" s="18" t="str">
        <f>MID(Main!AP206,12,1)</f>
        <v/>
      </c>
      <c r="N608" s="18" t="str">
        <f>MID(Main!AP206,13,1)</f>
        <v/>
      </c>
      <c r="O608" s="18" t="str">
        <f>MID(Main!AP206,14,1)</f>
        <v/>
      </c>
      <c r="P608" s="18" t="str">
        <f>MID(Main!AP206,15,1)</f>
        <v/>
      </c>
      <c r="Q608" s="18" t="str">
        <f>MID(Main!AP206,16,1)</f>
        <v/>
      </c>
      <c r="R608" s="18" t="str">
        <f>MID(Main!AP206,17,1)</f>
        <v/>
      </c>
      <c r="S608" s="18" t="str">
        <f>MID(Main!AP206,18,1)</f>
        <v/>
      </c>
      <c r="T608" s="18" t="str">
        <f>MID(Main!AP206,19,1)</f>
        <v/>
      </c>
      <c r="U608" s="18" t="str">
        <f>MID(Main!AP206,20,1)</f>
        <v/>
      </c>
      <c r="V608" s="18" t="str">
        <f>MID(Main!AP206,21,1)</f>
        <v/>
      </c>
      <c r="W608" s="18" t="str">
        <f>MID(Main!AP206,22,1)</f>
        <v/>
      </c>
      <c r="X608" s="18" t="str">
        <f>MID(Main!AP206,23,1)</f>
        <v/>
      </c>
      <c r="Y608" s="18" t="str">
        <f>MID(Main!AP206,24,1)</f>
        <v/>
      </c>
      <c r="Z608" s="18" t="str">
        <f>MID(Main!AP206,25,1)</f>
        <v/>
      </c>
      <c r="AA608" s="18" t="str">
        <f>MID(Main!AP206,26,1)</f>
        <v/>
      </c>
      <c r="AB608" s="18" t="str">
        <f>MID(Main!AP206,27,1)</f>
        <v/>
      </c>
      <c r="AC608" s="18" t="str">
        <f>MID(Main!AP206,28,1)</f>
        <v/>
      </c>
      <c r="AD608" s="18" t="str">
        <f>MID(Main!AP206,29,1)</f>
        <v/>
      </c>
      <c r="AE608" s="18" t="str">
        <f>MID(Main!AP206,30,1)</f>
        <v/>
      </c>
      <c r="AF608" s="18" t="str">
        <f>MID(Main!AP206,31,1)</f>
        <v/>
      </c>
      <c r="AG608" s="18" t="str">
        <f>MID(Main!AP206,32,1)</f>
        <v/>
      </c>
      <c r="AH608" s="18" t="str">
        <f>MID(Main!AP206,33,1)</f>
        <v/>
      </c>
      <c r="AI608" s="18" t="str">
        <f>MID(Main!AP206,34,1)</f>
        <v/>
      </c>
      <c r="AJ608" s="18" t="str">
        <f>MID(Main!AP206,35,1)</f>
        <v/>
      </c>
      <c r="AK608" s="18" t="str">
        <f>MID(Main!AP206,36,1)</f>
        <v/>
      </c>
      <c r="AL608" s="18" t="str">
        <f>MID(Main!AP206,37,1)</f>
        <v/>
      </c>
      <c r="AM608" s="18" t="str">
        <f>MID(Main!AP206,38,1)</f>
        <v/>
      </c>
      <c r="AN608" s="18" t="str">
        <f>MID(Main!AP206,39,1)</f>
        <v/>
      </c>
      <c r="AO608" s="18" t="str">
        <f>MID(Main!AP206,40,1)</f>
        <v/>
      </c>
      <c r="AP608" s="18" t="str">
        <f>MID(Main!AP206,41,1)</f>
        <v/>
      </c>
      <c r="AQ608" s="18" t="str">
        <f>MID(Main!AP206,42,1)</f>
        <v/>
      </c>
      <c r="AR608" s="194" t="str">
        <f>IF(Main!W206="","",Main!W206)</f>
        <v/>
      </c>
      <c r="AS608" s="194" t="str">
        <f>IF(Main!X206="","",Main!X206)</f>
        <v/>
      </c>
      <c r="AT608" s="194" t="str">
        <f>IF(Main!Y206="","",Main!Y206)</f>
        <v/>
      </c>
      <c r="AU608" s="194" t="str">
        <f>IF(Main!Z206="","",Main!Z206)</f>
        <v/>
      </c>
      <c r="AV608" s="194" t="str">
        <f>IF(Main!AA206="","",Main!AA206)</f>
        <v/>
      </c>
      <c r="AW608" s="194" t="str">
        <f>IF(Main!AB206="","",Main!AB206)</f>
        <v/>
      </c>
      <c r="AX608" s="194" t="str">
        <f>IF(Main!AC206="","",Main!AC206)</f>
        <v/>
      </c>
      <c r="AY608" s="194" t="str">
        <f>IF(Main!AD206="","",Main!AD206)</f>
        <v/>
      </c>
      <c r="AZ608" s="194" t="str">
        <f>IF(Main!AE206="","",Main!AE206)</f>
        <v/>
      </c>
      <c r="BA608" s="194" t="str">
        <f>IF(Main!AF206="","",Main!AF206)</f>
        <v/>
      </c>
      <c r="BB608" s="194" t="str">
        <f>IF(Main!AG206="","",Main!AG206)</f>
        <v/>
      </c>
      <c r="BC608" s="194" t="str">
        <f>IF(Main!AH206="","",Main!AH206)</f>
        <v/>
      </c>
      <c r="BD608" s="194" t="str">
        <f>IF(Main!AI206="","",Main!AI206)</f>
        <v/>
      </c>
      <c r="BE608" s="194" t="str">
        <f>IF(Main!AJ206="","",Main!AJ206)</f>
        <v/>
      </c>
      <c r="BF608" s="194" t="str">
        <f>IF(Main!AK206="","",Main!AK206)</f>
        <v/>
      </c>
      <c r="BG608" s="194" t="str">
        <f>IF(Main!AL206="","",Main!AL206)</f>
        <v/>
      </c>
      <c r="BH608" s="194" t="str">
        <f>IF(Main!AM206="","",Main!AM206)</f>
        <v/>
      </c>
      <c r="BI608" s="197" t="str">
        <f>IF(Main!AN206="","",Main!AN206)</f>
        <v/>
      </c>
    </row>
    <row r="609" spans="1:61" s="1" customFormat="1" ht="15" hidden="1" customHeight="1">
      <c r="A609" s="201"/>
      <c r="B609" s="19" t="str">
        <f>MID(Main!AQ206,1,1)</f>
        <v>0</v>
      </c>
      <c r="C609" s="19" t="str">
        <f>MID(Main!AQ206,2,1)</f>
        <v xml:space="preserve"> </v>
      </c>
      <c r="D609" s="19" t="str">
        <f>MID(Main!AQ206,3,1)</f>
        <v/>
      </c>
      <c r="E609" s="19" t="str">
        <f>MID(Main!AQ206,4,1)</f>
        <v/>
      </c>
      <c r="F609" s="19" t="str">
        <f>MID(Main!AQ206,5,1)</f>
        <v/>
      </c>
      <c r="G609" s="19" t="str">
        <f>MID(Main!AQ206,6,1)</f>
        <v/>
      </c>
      <c r="H609" s="19" t="str">
        <f>MID(Main!AQ206,7,1)</f>
        <v/>
      </c>
      <c r="I609" s="19" t="str">
        <f>MID(Main!AQ206,8,1)</f>
        <v/>
      </c>
      <c r="J609" s="19" t="str">
        <f>MID(Main!AQ206,9,1)</f>
        <v/>
      </c>
      <c r="K609" s="19" t="str">
        <f>MID(Main!AQ206,10,1)</f>
        <v/>
      </c>
      <c r="L609" s="19" t="str">
        <f>MID(Main!AQ206,11,1)</f>
        <v/>
      </c>
      <c r="M609" s="19" t="str">
        <f>MID(Main!AQ206,12,1)</f>
        <v/>
      </c>
      <c r="N609" s="19" t="str">
        <f>MID(Main!AQ206,13,1)</f>
        <v/>
      </c>
      <c r="O609" s="19" t="str">
        <f>MID(Main!AQ206,14,1)</f>
        <v/>
      </c>
      <c r="P609" s="19" t="str">
        <f>MID(Main!AQ206,15,1)</f>
        <v/>
      </c>
      <c r="Q609" s="19" t="str">
        <f>MID(Main!AQ206,16,1)</f>
        <v/>
      </c>
      <c r="R609" s="19" t="str">
        <f>MID(Main!AQ206,17,1)</f>
        <v/>
      </c>
      <c r="S609" s="19" t="str">
        <f>MID(Main!AQ206,18,1)</f>
        <v/>
      </c>
      <c r="T609" s="19" t="str">
        <f>MID(Main!AQ206,19,1)</f>
        <v/>
      </c>
      <c r="U609" s="19" t="str">
        <f>MID(Main!AQ206,20,1)</f>
        <v/>
      </c>
      <c r="V609" s="19" t="str">
        <f>MID(Main!AQ206,21,1)</f>
        <v/>
      </c>
      <c r="W609" s="19" t="str">
        <f>MID(Main!AQ206,22,1)</f>
        <v/>
      </c>
      <c r="X609" s="19" t="str">
        <f>MID(Main!AQ206,23,1)</f>
        <v/>
      </c>
      <c r="Y609" s="19" t="str">
        <f>MID(Main!AQ206,24,1)</f>
        <v/>
      </c>
      <c r="Z609" s="19" t="str">
        <f>MID(Main!AQ206,25,1)</f>
        <v/>
      </c>
      <c r="AA609" s="19" t="str">
        <f>MID(Main!AQ206,26,1)</f>
        <v/>
      </c>
      <c r="AB609" s="19" t="str">
        <f>MID(Main!AQ206,27,1)</f>
        <v/>
      </c>
      <c r="AC609" s="19" t="str">
        <f>MID(Main!AQ206,28,1)</f>
        <v/>
      </c>
      <c r="AD609" s="19" t="str">
        <f>MID(Main!AQ206,29,1)</f>
        <v/>
      </c>
      <c r="AE609" s="19" t="str">
        <f>MID(Main!AQ206,30,1)</f>
        <v/>
      </c>
      <c r="AF609" s="19" t="str">
        <f>MID(Main!AQ206,31,1)</f>
        <v/>
      </c>
      <c r="AG609" s="19" t="str">
        <f>MID(Main!AQ206,32,1)</f>
        <v/>
      </c>
      <c r="AH609" s="19" t="str">
        <f>MID(Main!AQ206,33,1)</f>
        <v/>
      </c>
      <c r="AI609" s="19" t="str">
        <f>MID(Main!AQ206,34,1)</f>
        <v/>
      </c>
      <c r="AJ609" s="19" t="str">
        <f>MID(Main!AQ206,35,1)</f>
        <v/>
      </c>
      <c r="AK609" s="19" t="str">
        <f>MID(Main!AQ206,36,1)</f>
        <v/>
      </c>
      <c r="AL609" s="19" t="str">
        <f>MID(Main!AQ206,37,1)</f>
        <v/>
      </c>
      <c r="AM609" s="19" t="str">
        <f>MID(Main!AQ206,38,1)</f>
        <v/>
      </c>
      <c r="AN609" s="19" t="str">
        <f>MID(Main!AQ206,39,1)</f>
        <v/>
      </c>
      <c r="AO609" s="19" t="str">
        <f>MID(Main!AQ206,40,1)</f>
        <v/>
      </c>
      <c r="AP609" s="19" t="str">
        <f>MID(Main!AQ206,41,1)</f>
        <v/>
      </c>
      <c r="AQ609" s="19" t="str">
        <f>MID(Main!AQ206,42,1)</f>
        <v/>
      </c>
      <c r="AR609" s="195"/>
      <c r="AS609" s="195"/>
      <c r="AT609" s="195"/>
      <c r="AU609" s="195"/>
      <c r="AV609" s="195"/>
      <c r="AW609" s="195"/>
      <c r="AX609" s="195"/>
      <c r="AY609" s="195"/>
      <c r="AZ609" s="195"/>
      <c r="BA609" s="195"/>
      <c r="BB609" s="195"/>
      <c r="BC609" s="195"/>
      <c r="BD609" s="195"/>
      <c r="BE609" s="195"/>
      <c r="BF609" s="195"/>
      <c r="BG609" s="195"/>
      <c r="BH609" s="195"/>
      <c r="BI609" s="198"/>
    </row>
    <row r="610" spans="1:61" s="1" customFormat="1" ht="15" hidden="1" customHeight="1">
      <c r="A610" s="202"/>
      <c r="B610" s="20" t="str">
        <f>MID(Main!AR206,1,1)</f>
        <v>0</v>
      </c>
      <c r="C610" s="20" t="str">
        <f>MID(Main!AR206,2,1)</f>
        <v xml:space="preserve"> </v>
      </c>
      <c r="D610" s="20" t="str">
        <f>MID(Main!AR206,3,1)</f>
        <v/>
      </c>
      <c r="E610" s="20" t="str">
        <f>MID(Main!AR206,4,1)</f>
        <v/>
      </c>
      <c r="F610" s="20" t="str">
        <f>MID(Main!AR206,5,1)</f>
        <v/>
      </c>
      <c r="G610" s="20" t="str">
        <f>MID(Main!AR206,6,1)</f>
        <v/>
      </c>
      <c r="H610" s="20" t="str">
        <f>MID(Main!AR206,7,1)</f>
        <v/>
      </c>
      <c r="I610" s="20" t="str">
        <f>MID(Main!AR206,8,1)</f>
        <v/>
      </c>
      <c r="J610" s="20" t="str">
        <f>MID(Main!AR206,9,1)</f>
        <v/>
      </c>
      <c r="K610" s="20" t="str">
        <f>MID(Main!AR206,10,1)</f>
        <v/>
      </c>
      <c r="L610" s="20" t="str">
        <f>MID(Main!AR206,11,1)</f>
        <v/>
      </c>
      <c r="M610" s="20" t="str">
        <f>MID(Main!AR206,12,1)</f>
        <v/>
      </c>
      <c r="N610" s="20" t="str">
        <f>MID(Main!AR206,13,1)</f>
        <v/>
      </c>
      <c r="O610" s="20" t="str">
        <f>MID(Main!AR206,14,1)</f>
        <v/>
      </c>
      <c r="P610" s="20" t="str">
        <f>MID(Main!AR206,15,1)</f>
        <v/>
      </c>
      <c r="Q610" s="20" t="str">
        <f>MID(Main!AR206,16,1)</f>
        <v/>
      </c>
      <c r="R610" s="20" t="str">
        <f>MID(Main!AR206,17,1)</f>
        <v/>
      </c>
      <c r="S610" s="20" t="str">
        <f>MID(Main!AR206,18,1)</f>
        <v/>
      </c>
      <c r="T610" s="20" t="str">
        <f>MID(Main!AR206,19,1)</f>
        <v/>
      </c>
      <c r="U610" s="20" t="str">
        <f>MID(Main!AR206,20,1)</f>
        <v/>
      </c>
      <c r="V610" s="20" t="str">
        <f>MID(Main!AR206,21,1)</f>
        <v/>
      </c>
      <c r="W610" s="20" t="str">
        <f>MID(Main!AR206,22,1)</f>
        <v/>
      </c>
      <c r="X610" s="20" t="str">
        <f>MID(Main!AR206,23,1)</f>
        <v/>
      </c>
      <c r="Y610" s="20" t="str">
        <f>MID(Main!AR206,24,1)</f>
        <v/>
      </c>
      <c r="Z610" s="20" t="str">
        <f>MID(Main!AR206,25,1)</f>
        <v/>
      </c>
      <c r="AA610" s="20" t="str">
        <f>MID(Main!AR206,26,1)</f>
        <v/>
      </c>
      <c r="AB610" s="20" t="str">
        <f>MID(Main!AR206,27,1)</f>
        <v/>
      </c>
      <c r="AC610" s="20" t="str">
        <f>MID(Main!AR206,28,1)</f>
        <v/>
      </c>
      <c r="AD610" s="20" t="str">
        <f>MID(Main!AR206,29,1)</f>
        <v/>
      </c>
      <c r="AE610" s="20" t="str">
        <f>MID(Main!AR206,30,1)</f>
        <v/>
      </c>
      <c r="AF610" s="20" t="str">
        <f>MID(Main!AR206,31,1)</f>
        <v/>
      </c>
      <c r="AG610" s="20" t="str">
        <f>MID(Main!AR206,32,1)</f>
        <v/>
      </c>
      <c r="AH610" s="20" t="str">
        <f>MID(Main!AR206,33,1)</f>
        <v/>
      </c>
      <c r="AI610" s="20" t="str">
        <f>MID(Main!AR206,34,1)</f>
        <v/>
      </c>
      <c r="AJ610" s="20" t="str">
        <f>MID(Main!AR206,35,1)</f>
        <v/>
      </c>
      <c r="AK610" s="20" t="str">
        <f>MID(Main!AR206,36,1)</f>
        <v/>
      </c>
      <c r="AL610" s="20" t="str">
        <f>MID(Main!AR206,37,1)</f>
        <v/>
      </c>
      <c r="AM610" s="20" t="str">
        <f>MID(Main!AR206,38,1)</f>
        <v/>
      </c>
      <c r="AN610" s="20" t="str">
        <f>MID(Main!AR206,39,1)</f>
        <v/>
      </c>
      <c r="AO610" s="20" t="str">
        <f>MID(Main!AR206,40,1)</f>
        <v/>
      </c>
      <c r="AP610" s="20" t="str">
        <f>MID(Main!AR206,41,1)</f>
        <v/>
      </c>
      <c r="AQ610" s="20" t="str">
        <f>MID(Main!AR206,42,1)</f>
        <v/>
      </c>
      <c r="AR610" s="196"/>
      <c r="AS610" s="196"/>
      <c r="AT610" s="196"/>
      <c r="AU610" s="196"/>
      <c r="AV610" s="196"/>
      <c r="AW610" s="196"/>
      <c r="AX610" s="196"/>
      <c r="AY610" s="196"/>
      <c r="AZ610" s="196"/>
      <c r="BA610" s="196"/>
      <c r="BB610" s="196"/>
      <c r="BC610" s="196"/>
      <c r="BD610" s="196"/>
      <c r="BE610" s="196"/>
      <c r="BF610" s="196"/>
      <c r="BG610" s="196"/>
      <c r="BH610" s="196"/>
      <c r="BI610" s="199"/>
    </row>
    <row r="611" spans="1:61" s="1" customFormat="1" ht="15" hidden="1" customHeight="1">
      <c r="A611" s="200" t="str">
        <f>IF(AR611="","",SUBTOTAL(103,$AR$8:AR611))</f>
        <v/>
      </c>
      <c r="B611" s="18" t="str">
        <f>MID(Main!AP207,1,1)</f>
        <v xml:space="preserve"> </v>
      </c>
      <c r="C611" s="18" t="str">
        <f>MID(Main!AP207,2,1)</f>
        <v/>
      </c>
      <c r="D611" s="18" t="str">
        <f>MID(Main!AP207,3,1)</f>
        <v/>
      </c>
      <c r="E611" s="18" t="str">
        <f>MID(Main!AP207,4,1)</f>
        <v/>
      </c>
      <c r="F611" s="18" t="str">
        <f>MID(Main!AP207,5,1)</f>
        <v/>
      </c>
      <c r="G611" s="18" t="str">
        <f>MID(Main!AP207,6,1)</f>
        <v/>
      </c>
      <c r="H611" s="18" t="str">
        <f>MID(Main!AP207,7,1)</f>
        <v/>
      </c>
      <c r="I611" s="18" t="str">
        <f>MID(Main!AP207,8,1)</f>
        <v/>
      </c>
      <c r="J611" s="18" t="str">
        <f>MID(Main!AP207,9,1)</f>
        <v/>
      </c>
      <c r="K611" s="18" t="str">
        <f>MID(Main!AP207,10,1)</f>
        <v/>
      </c>
      <c r="L611" s="18" t="str">
        <f>MID(Main!AP207,11,1)</f>
        <v/>
      </c>
      <c r="M611" s="18" t="str">
        <f>MID(Main!AP207,12,1)</f>
        <v/>
      </c>
      <c r="N611" s="18" t="str">
        <f>MID(Main!AP207,13,1)</f>
        <v/>
      </c>
      <c r="O611" s="18" t="str">
        <f>MID(Main!AP207,14,1)</f>
        <v/>
      </c>
      <c r="P611" s="18" t="str">
        <f>MID(Main!AP207,15,1)</f>
        <v/>
      </c>
      <c r="Q611" s="18" t="str">
        <f>MID(Main!AP207,16,1)</f>
        <v/>
      </c>
      <c r="R611" s="18" t="str">
        <f>MID(Main!AP207,17,1)</f>
        <v/>
      </c>
      <c r="S611" s="18" t="str">
        <f>MID(Main!AP207,18,1)</f>
        <v/>
      </c>
      <c r="T611" s="18" t="str">
        <f>MID(Main!AP207,19,1)</f>
        <v/>
      </c>
      <c r="U611" s="18" t="str">
        <f>MID(Main!AP207,20,1)</f>
        <v/>
      </c>
      <c r="V611" s="18" t="str">
        <f>MID(Main!AP207,21,1)</f>
        <v/>
      </c>
      <c r="W611" s="18" t="str">
        <f>MID(Main!AP207,22,1)</f>
        <v/>
      </c>
      <c r="X611" s="18" t="str">
        <f>MID(Main!AP207,23,1)</f>
        <v/>
      </c>
      <c r="Y611" s="18" t="str">
        <f>MID(Main!AP207,24,1)</f>
        <v/>
      </c>
      <c r="Z611" s="18" t="str">
        <f>MID(Main!AP207,25,1)</f>
        <v/>
      </c>
      <c r="AA611" s="18" t="str">
        <f>MID(Main!AP207,26,1)</f>
        <v/>
      </c>
      <c r="AB611" s="18" t="str">
        <f>MID(Main!AP207,27,1)</f>
        <v/>
      </c>
      <c r="AC611" s="18" t="str">
        <f>MID(Main!AP207,28,1)</f>
        <v/>
      </c>
      <c r="AD611" s="18" t="str">
        <f>MID(Main!AP207,29,1)</f>
        <v/>
      </c>
      <c r="AE611" s="18" t="str">
        <f>MID(Main!AP207,30,1)</f>
        <v/>
      </c>
      <c r="AF611" s="18" t="str">
        <f>MID(Main!AP207,31,1)</f>
        <v/>
      </c>
      <c r="AG611" s="18" t="str">
        <f>MID(Main!AP207,32,1)</f>
        <v/>
      </c>
      <c r="AH611" s="18" t="str">
        <f>MID(Main!AP207,33,1)</f>
        <v/>
      </c>
      <c r="AI611" s="18" t="str">
        <f>MID(Main!AP207,34,1)</f>
        <v/>
      </c>
      <c r="AJ611" s="18" t="str">
        <f>MID(Main!AP207,35,1)</f>
        <v/>
      </c>
      <c r="AK611" s="18" t="str">
        <f>MID(Main!AP207,36,1)</f>
        <v/>
      </c>
      <c r="AL611" s="18" t="str">
        <f>MID(Main!AP207,37,1)</f>
        <v/>
      </c>
      <c r="AM611" s="18" t="str">
        <f>MID(Main!AP207,38,1)</f>
        <v/>
      </c>
      <c r="AN611" s="18" t="str">
        <f>MID(Main!AP207,39,1)</f>
        <v/>
      </c>
      <c r="AO611" s="18" t="str">
        <f>MID(Main!AP207,40,1)</f>
        <v/>
      </c>
      <c r="AP611" s="18" t="str">
        <f>MID(Main!AP207,41,1)</f>
        <v/>
      </c>
      <c r="AQ611" s="18" t="str">
        <f>MID(Main!AP207,42,1)</f>
        <v/>
      </c>
      <c r="AR611" s="194" t="str">
        <f>IF(Main!W207="","",Main!W207)</f>
        <v/>
      </c>
      <c r="AS611" s="194" t="str">
        <f>IF(Main!X207="","",Main!X207)</f>
        <v/>
      </c>
      <c r="AT611" s="194" t="str">
        <f>IF(Main!Y207="","",Main!Y207)</f>
        <v/>
      </c>
      <c r="AU611" s="194" t="str">
        <f>IF(Main!Z207="","",Main!Z207)</f>
        <v/>
      </c>
      <c r="AV611" s="194" t="str">
        <f>IF(Main!AA207="","",Main!AA207)</f>
        <v/>
      </c>
      <c r="AW611" s="194" t="str">
        <f>IF(Main!AB207="","",Main!AB207)</f>
        <v/>
      </c>
      <c r="AX611" s="194" t="str">
        <f>IF(Main!AC207="","",Main!AC207)</f>
        <v/>
      </c>
      <c r="AY611" s="194" t="str">
        <f>IF(Main!AD207="","",Main!AD207)</f>
        <v/>
      </c>
      <c r="AZ611" s="194" t="str">
        <f>IF(Main!AE207="","",Main!AE207)</f>
        <v/>
      </c>
      <c r="BA611" s="194" t="str">
        <f>IF(Main!AF207="","",Main!AF207)</f>
        <v/>
      </c>
      <c r="BB611" s="194" t="str">
        <f>IF(Main!AG207="","",Main!AG207)</f>
        <v/>
      </c>
      <c r="BC611" s="194" t="str">
        <f>IF(Main!AH207="","",Main!AH207)</f>
        <v/>
      </c>
      <c r="BD611" s="194" t="str">
        <f>IF(Main!AI207="","",Main!AI207)</f>
        <v/>
      </c>
      <c r="BE611" s="194" t="str">
        <f>IF(Main!AJ207="","",Main!AJ207)</f>
        <v/>
      </c>
      <c r="BF611" s="194" t="str">
        <f>IF(Main!AK207="","",Main!AK207)</f>
        <v/>
      </c>
      <c r="BG611" s="194" t="str">
        <f>IF(Main!AL207="","",Main!AL207)</f>
        <v/>
      </c>
      <c r="BH611" s="194" t="str">
        <f>IF(Main!AM207="","",Main!AM207)</f>
        <v/>
      </c>
      <c r="BI611" s="197" t="str">
        <f>IF(Main!AN207="","",Main!AN207)</f>
        <v/>
      </c>
    </row>
    <row r="612" spans="1:61" s="1" customFormat="1" ht="15" hidden="1" customHeight="1">
      <c r="A612" s="201"/>
      <c r="B612" s="19" t="str">
        <f>MID(Main!AQ207,1,1)</f>
        <v>0</v>
      </c>
      <c r="C612" s="19" t="str">
        <f>MID(Main!AQ207,2,1)</f>
        <v xml:space="preserve"> </v>
      </c>
      <c r="D612" s="19" t="str">
        <f>MID(Main!AQ207,3,1)</f>
        <v/>
      </c>
      <c r="E612" s="19" t="str">
        <f>MID(Main!AQ207,4,1)</f>
        <v/>
      </c>
      <c r="F612" s="19" t="str">
        <f>MID(Main!AQ207,5,1)</f>
        <v/>
      </c>
      <c r="G612" s="19" t="str">
        <f>MID(Main!AQ207,6,1)</f>
        <v/>
      </c>
      <c r="H612" s="19" t="str">
        <f>MID(Main!AQ207,7,1)</f>
        <v/>
      </c>
      <c r="I612" s="19" t="str">
        <f>MID(Main!AQ207,8,1)</f>
        <v/>
      </c>
      <c r="J612" s="19" t="str">
        <f>MID(Main!AQ207,9,1)</f>
        <v/>
      </c>
      <c r="K612" s="19" t="str">
        <f>MID(Main!AQ207,10,1)</f>
        <v/>
      </c>
      <c r="L612" s="19" t="str">
        <f>MID(Main!AQ207,11,1)</f>
        <v/>
      </c>
      <c r="M612" s="19" t="str">
        <f>MID(Main!AQ207,12,1)</f>
        <v/>
      </c>
      <c r="N612" s="19" t="str">
        <f>MID(Main!AQ207,13,1)</f>
        <v/>
      </c>
      <c r="O612" s="19" t="str">
        <f>MID(Main!AQ207,14,1)</f>
        <v/>
      </c>
      <c r="P612" s="19" t="str">
        <f>MID(Main!AQ207,15,1)</f>
        <v/>
      </c>
      <c r="Q612" s="19" t="str">
        <f>MID(Main!AQ207,16,1)</f>
        <v/>
      </c>
      <c r="R612" s="19" t="str">
        <f>MID(Main!AQ207,17,1)</f>
        <v/>
      </c>
      <c r="S612" s="19" t="str">
        <f>MID(Main!AQ207,18,1)</f>
        <v/>
      </c>
      <c r="T612" s="19" t="str">
        <f>MID(Main!AQ207,19,1)</f>
        <v/>
      </c>
      <c r="U612" s="19" t="str">
        <f>MID(Main!AQ207,20,1)</f>
        <v/>
      </c>
      <c r="V612" s="19" t="str">
        <f>MID(Main!AQ207,21,1)</f>
        <v/>
      </c>
      <c r="W612" s="19" t="str">
        <f>MID(Main!AQ207,22,1)</f>
        <v/>
      </c>
      <c r="X612" s="19" t="str">
        <f>MID(Main!AQ207,23,1)</f>
        <v/>
      </c>
      <c r="Y612" s="19" t="str">
        <f>MID(Main!AQ207,24,1)</f>
        <v/>
      </c>
      <c r="Z612" s="19" t="str">
        <f>MID(Main!AQ207,25,1)</f>
        <v/>
      </c>
      <c r="AA612" s="19" t="str">
        <f>MID(Main!AQ207,26,1)</f>
        <v/>
      </c>
      <c r="AB612" s="19" t="str">
        <f>MID(Main!AQ207,27,1)</f>
        <v/>
      </c>
      <c r="AC612" s="19" t="str">
        <f>MID(Main!AQ207,28,1)</f>
        <v/>
      </c>
      <c r="AD612" s="19" t="str">
        <f>MID(Main!AQ207,29,1)</f>
        <v/>
      </c>
      <c r="AE612" s="19" t="str">
        <f>MID(Main!AQ207,30,1)</f>
        <v/>
      </c>
      <c r="AF612" s="19" t="str">
        <f>MID(Main!AQ207,31,1)</f>
        <v/>
      </c>
      <c r="AG612" s="19" t="str">
        <f>MID(Main!AQ207,32,1)</f>
        <v/>
      </c>
      <c r="AH612" s="19" t="str">
        <f>MID(Main!AQ207,33,1)</f>
        <v/>
      </c>
      <c r="AI612" s="19" t="str">
        <f>MID(Main!AQ207,34,1)</f>
        <v/>
      </c>
      <c r="AJ612" s="19" t="str">
        <f>MID(Main!AQ207,35,1)</f>
        <v/>
      </c>
      <c r="AK612" s="19" t="str">
        <f>MID(Main!AQ207,36,1)</f>
        <v/>
      </c>
      <c r="AL612" s="19" t="str">
        <f>MID(Main!AQ207,37,1)</f>
        <v/>
      </c>
      <c r="AM612" s="19" t="str">
        <f>MID(Main!AQ207,38,1)</f>
        <v/>
      </c>
      <c r="AN612" s="19" t="str">
        <f>MID(Main!AQ207,39,1)</f>
        <v/>
      </c>
      <c r="AO612" s="19" t="str">
        <f>MID(Main!AQ207,40,1)</f>
        <v/>
      </c>
      <c r="AP612" s="19" t="str">
        <f>MID(Main!AQ207,41,1)</f>
        <v/>
      </c>
      <c r="AQ612" s="19" t="str">
        <f>MID(Main!AQ207,42,1)</f>
        <v/>
      </c>
      <c r="AR612" s="195"/>
      <c r="AS612" s="195"/>
      <c r="AT612" s="195"/>
      <c r="AU612" s="195"/>
      <c r="AV612" s="195"/>
      <c r="AW612" s="195"/>
      <c r="AX612" s="195"/>
      <c r="AY612" s="195"/>
      <c r="AZ612" s="195"/>
      <c r="BA612" s="195"/>
      <c r="BB612" s="195"/>
      <c r="BC612" s="195"/>
      <c r="BD612" s="195"/>
      <c r="BE612" s="195"/>
      <c r="BF612" s="195"/>
      <c r="BG612" s="195"/>
      <c r="BH612" s="195"/>
      <c r="BI612" s="198"/>
    </row>
    <row r="613" spans="1:61" s="1" customFormat="1" ht="15" hidden="1" customHeight="1">
      <c r="A613" s="202"/>
      <c r="B613" s="20" t="str">
        <f>MID(Main!AR207,1,1)</f>
        <v>0</v>
      </c>
      <c r="C613" s="20" t="str">
        <f>MID(Main!AR207,2,1)</f>
        <v xml:space="preserve"> </v>
      </c>
      <c r="D613" s="20" t="str">
        <f>MID(Main!AR207,3,1)</f>
        <v/>
      </c>
      <c r="E613" s="20" t="str">
        <f>MID(Main!AR207,4,1)</f>
        <v/>
      </c>
      <c r="F613" s="20" t="str">
        <f>MID(Main!AR207,5,1)</f>
        <v/>
      </c>
      <c r="G613" s="20" t="str">
        <f>MID(Main!AR207,6,1)</f>
        <v/>
      </c>
      <c r="H613" s="20" t="str">
        <f>MID(Main!AR207,7,1)</f>
        <v/>
      </c>
      <c r="I613" s="20" t="str">
        <f>MID(Main!AR207,8,1)</f>
        <v/>
      </c>
      <c r="J613" s="20" t="str">
        <f>MID(Main!AR207,9,1)</f>
        <v/>
      </c>
      <c r="K613" s="20" t="str">
        <f>MID(Main!AR207,10,1)</f>
        <v/>
      </c>
      <c r="L613" s="20" t="str">
        <f>MID(Main!AR207,11,1)</f>
        <v/>
      </c>
      <c r="M613" s="20" t="str">
        <f>MID(Main!AR207,12,1)</f>
        <v/>
      </c>
      <c r="N613" s="20" t="str">
        <f>MID(Main!AR207,13,1)</f>
        <v/>
      </c>
      <c r="O613" s="20" t="str">
        <f>MID(Main!AR207,14,1)</f>
        <v/>
      </c>
      <c r="P613" s="20" t="str">
        <f>MID(Main!AR207,15,1)</f>
        <v/>
      </c>
      <c r="Q613" s="20" t="str">
        <f>MID(Main!AR207,16,1)</f>
        <v/>
      </c>
      <c r="R613" s="20" t="str">
        <f>MID(Main!AR207,17,1)</f>
        <v/>
      </c>
      <c r="S613" s="20" t="str">
        <f>MID(Main!AR207,18,1)</f>
        <v/>
      </c>
      <c r="T613" s="20" t="str">
        <f>MID(Main!AR207,19,1)</f>
        <v/>
      </c>
      <c r="U613" s="20" t="str">
        <f>MID(Main!AR207,20,1)</f>
        <v/>
      </c>
      <c r="V613" s="20" t="str">
        <f>MID(Main!AR207,21,1)</f>
        <v/>
      </c>
      <c r="W613" s="20" t="str">
        <f>MID(Main!AR207,22,1)</f>
        <v/>
      </c>
      <c r="X613" s="20" t="str">
        <f>MID(Main!AR207,23,1)</f>
        <v/>
      </c>
      <c r="Y613" s="20" t="str">
        <f>MID(Main!AR207,24,1)</f>
        <v/>
      </c>
      <c r="Z613" s="20" t="str">
        <f>MID(Main!AR207,25,1)</f>
        <v/>
      </c>
      <c r="AA613" s="20" t="str">
        <f>MID(Main!AR207,26,1)</f>
        <v/>
      </c>
      <c r="AB613" s="20" t="str">
        <f>MID(Main!AR207,27,1)</f>
        <v/>
      </c>
      <c r="AC613" s="20" t="str">
        <f>MID(Main!AR207,28,1)</f>
        <v/>
      </c>
      <c r="AD613" s="20" t="str">
        <f>MID(Main!AR207,29,1)</f>
        <v/>
      </c>
      <c r="AE613" s="20" t="str">
        <f>MID(Main!AR207,30,1)</f>
        <v/>
      </c>
      <c r="AF613" s="20" t="str">
        <f>MID(Main!AR207,31,1)</f>
        <v/>
      </c>
      <c r="AG613" s="20" t="str">
        <f>MID(Main!AR207,32,1)</f>
        <v/>
      </c>
      <c r="AH613" s="20" t="str">
        <f>MID(Main!AR207,33,1)</f>
        <v/>
      </c>
      <c r="AI613" s="20" t="str">
        <f>MID(Main!AR207,34,1)</f>
        <v/>
      </c>
      <c r="AJ613" s="20" t="str">
        <f>MID(Main!AR207,35,1)</f>
        <v/>
      </c>
      <c r="AK613" s="20" t="str">
        <f>MID(Main!AR207,36,1)</f>
        <v/>
      </c>
      <c r="AL613" s="20" t="str">
        <f>MID(Main!AR207,37,1)</f>
        <v/>
      </c>
      <c r="AM613" s="20" t="str">
        <f>MID(Main!AR207,38,1)</f>
        <v/>
      </c>
      <c r="AN613" s="20" t="str">
        <f>MID(Main!AR207,39,1)</f>
        <v/>
      </c>
      <c r="AO613" s="20" t="str">
        <f>MID(Main!AR207,40,1)</f>
        <v/>
      </c>
      <c r="AP613" s="20" t="str">
        <f>MID(Main!AR207,41,1)</f>
        <v/>
      </c>
      <c r="AQ613" s="20" t="str">
        <f>MID(Main!AR207,42,1)</f>
        <v/>
      </c>
      <c r="AR613" s="196"/>
      <c r="AS613" s="196"/>
      <c r="AT613" s="196"/>
      <c r="AU613" s="196"/>
      <c r="AV613" s="196"/>
      <c r="AW613" s="196"/>
      <c r="AX613" s="196"/>
      <c r="AY613" s="196"/>
      <c r="AZ613" s="196"/>
      <c r="BA613" s="196"/>
      <c r="BB613" s="196"/>
      <c r="BC613" s="196"/>
      <c r="BD613" s="196"/>
      <c r="BE613" s="196"/>
      <c r="BF613" s="196"/>
      <c r="BG613" s="196"/>
      <c r="BH613" s="196"/>
      <c r="BI613" s="199"/>
    </row>
    <row r="614" spans="1:61" s="1" customFormat="1" ht="15" hidden="1" customHeight="1">
      <c r="A614" s="200" t="str">
        <f>IF(AR614="","",SUBTOTAL(103,$AR$8:AR614))</f>
        <v/>
      </c>
      <c r="B614" s="18" t="str">
        <f>MID(Main!AP208,1,1)</f>
        <v xml:space="preserve"> </v>
      </c>
      <c r="C614" s="18" t="str">
        <f>MID(Main!AP208,2,1)</f>
        <v/>
      </c>
      <c r="D614" s="18" t="str">
        <f>MID(Main!AP208,3,1)</f>
        <v/>
      </c>
      <c r="E614" s="18" t="str">
        <f>MID(Main!AP208,4,1)</f>
        <v/>
      </c>
      <c r="F614" s="18" t="str">
        <f>MID(Main!AP208,5,1)</f>
        <v/>
      </c>
      <c r="G614" s="18" t="str">
        <f>MID(Main!AP208,6,1)</f>
        <v/>
      </c>
      <c r="H614" s="18" t="str">
        <f>MID(Main!AP208,7,1)</f>
        <v/>
      </c>
      <c r="I614" s="18" t="str">
        <f>MID(Main!AP208,8,1)</f>
        <v/>
      </c>
      <c r="J614" s="18" t="str">
        <f>MID(Main!AP208,9,1)</f>
        <v/>
      </c>
      <c r="K614" s="18" t="str">
        <f>MID(Main!AP208,10,1)</f>
        <v/>
      </c>
      <c r="L614" s="18" t="str">
        <f>MID(Main!AP208,11,1)</f>
        <v/>
      </c>
      <c r="M614" s="18" t="str">
        <f>MID(Main!AP208,12,1)</f>
        <v/>
      </c>
      <c r="N614" s="18" t="str">
        <f>MID(Main!AP208,13,1)</f>
        <v/>
      </c>
      <c r="O614" s="18" t="str">
        <f>MID(Main!AP208,14,1)</f>
        <v/>
      </c>
      <c r="P614" s="18" t="str">
        <f>MID(Main!AP208,15,1)</f>
        <v/>
      </c>
      <c r="Q614" s="18" t="str">
        <f>MID(Main!AP208,16,1)</f>
        <v/>
      </c>
      <c r="R614" s="18" t="str">
        <f>MID(Main!AP208,17,1)</f>
        <v/>
      </c>
      <c r="S614" s="18" t="str">
        <f>MID(Main!AP208,18,1)</f>
        <v/>
      </c>
      <c r="T614" s="18" t="str">
        <f>MID(Main!AP208,19,1)</f>
        <v/>
      </c>
      <c r="U614" s="18" t="str">
        <f>MID(Main!AP208,20,1)</f>
        <v/>
      </c>
      <c r="V614" s="18" t="str">
        <f>MID(Main!AP208,21,1)</f>
        <v/>
      </c>
      <c r="W614" s="18" t="str">
        <f>MID(Main!AP208,22,1)</f>
        <v/>
      </c>
      <c r="X614" s="18" t="str">
        <f>MID(Main!AP208,23,1)</f>
        <v/>
      </c>
      <c r="Y614" s="18" t="str">
        <f>MID(Main!AP208,24,1)</f>
        <v/>
      </c>
      <c r="Z614" s="18" t="str">
        <f>MID(Main!AP208,25,1)</f>
        <v/>
      </c>
      <c r="AA614" s="18" t="str">
        <f>MID(Main!AP208,26,1)</f>
        <v/>
      </c>
      <c r="AB614" s="18" t="str">
        <f>MID(Main!AP208,27,1)</f>
        <v/>
      </c>
      <c r="AC614" s="18" t="str">
        <f>MID(Main!AP208,28,1)</f>
        <v/>
      </c>
      <c r="AD614" s="18" t="str">
        <f>MID(Main!AP208,29,1)</f>
        <v/>
      </c>
      <c r="AE614" s="18" t="str">
        <f>MID(Main!AP208,30,1)</f>
        <v/>
      </c>
      <c r="AF614" s="18" t="str">
        <f>MID(Main!AP208,31,1)</f>
        <v/>
      </c>
      <c r="AG614" s="18" t="str">
        <f>MID(Main!AP208,32,1)</f>
        <v/>
      </c>
      <c r="AH614" s="18" t="str">
        <f>MID(Main!AP208,33,1)</f>
        <v/>
      </c>
      <c r="AI614" s="18" t="str">
        <f>MID(Main!AP208,34,1)</f>
        <v/>
      </c>
      <c r="AJ614" s="18" t="str">
        <f>MID(Main!AP208,35,1)</f>
        <v/>
      </c>
      <c r="AK614" s="18" t="str">
        <f>MID(Main!AP208,36,1)</f>
        <v/>
      </c>
      <c r="AL614" s="18" t="str">
        <f>MID(Main!AP208,37,1)</f>
        <v/>
      </c>
      <c r="AM614" s="18" t="str">
        <f>MID(Main!AP208,38,1)</f>
        <v/>
      </c>
      <c r="AN614" s="18" t="str">
        <f>MID(Main!AP208,39,1)</f>
        <v/>
      </c>
      <c r="AO614" s="18" t="str">
        <f>MID(Main!AP208,40,1)</f>
        <v/>
      </c>
      <c r="AP614" s="18" t="str">
        <f>MID(Main!AP208,41,1)</f>
        <v/>
      </c>
      <c r="AQ614" s="18" t="str">
        <f>MID(Main!AP208,42,1)</f>
        <v/>
      </c>
      <c r="AR614" s="194" t="str">
        <f>IF(Main!W208="","",Main!W208)</f>
        <v/>
      </c>
      <c r="AS614" s="194" t="str">
        <f>IF(Main!X208="","",Main!X208)</f>
        <v/>
      </c>
      <c r="AT614" s="194" t="str">
        <f>IF(Main!Y208="","",Main!Y208)</f>
        <v/>
      </c>
      <c r="AU614" s="194" t="str">
        <f>IF(Main!Z208="","",Main!Z208)</f>
        <v/>
      </c>
      <c r="AV614" s="194" t="str">
        <f>IF(Main!AA208="","",Main!AA208)</f>
        <v/>
      </c>
      <c r="AW614" s="194" t="str">
        <f>IF(Main!AB208="","",Main!AB208)</f>
        <v/>
      </c>
      <c r="AX614" s="194" t="str">
        <f>IF(Main!AC208="","",Main!AC208)</f>
        <v/>
      </c>
      <c r="AY614" s="194" t="str">
        <f>IF(Main!AD208="","",Main!AD208)</f>
        <v/>
      </c>
      <c r="AZ614" s="194" t="str">
        <f>IF(Main!AE208="","",Main!AE208)</f>
        <v/>
      </c>
      <c r="BA614" s="194" t="str">
        <f>IF(Main!AF208="","",Main!AF208)</f>
        <v/>
      </c>
      <c r="BB614" s="194" t="str">
        <f>IF(Main!AG208="","",Main!AG208)</f>
        <v/>
      </c>
      <c r="BC614" s="194" t="str">
        <f>IF(Main!AH208="","",Main!AH208)</f>
        <v/>
      </c>
      <c r="BD614" s="194" t="str">
        <f>IF(Main!AI208="","",Main!AI208)</f>
        <v/>
      </c>
      <c r="BE614" s="194" t="str">
        <f>IF(Main!AJ208="","",Main!AJ208)</f>
        <v/>
      </c>
      <c r="BF614" s="194" t="str">
        <f>IF(Main!AK208="","",Main!AK208)</f>
        <v/>
      </c>
      <c r="BG614" s="194" t="str">
        <f>IF(Main!AL208="","",Main!AL208)</f>
        <v/>
      </c>
      <c r="BH614" s="194" t="str">
        <f>IF(Main!AM208="","",Main!AM208)</f>
        <v/>
      </c>
      <c r="BI614" s="197" t="str">
        <f>IF(Main!AN208="","",Main!AN208)</f>
        <v/>
      </c>
    </row>
    <row r="615" spans="1:61" s="1" customFormat="1" ht="15" hidden="1" customHeight="1">
      <c r="A615" s="201"/>
      <c r="B615" s="19" t="str">
        <f>MID(Main!AQ208,1,1)</f>
        <v>0</v>
      </c>
      <c r="C615" s="19" t="str">
        <f>MID(Main!AQ208,2,1)</f>
        <v xml:space="preserve"> </v>
      </c>
      <c r="D615" s="19" t="str">
        <f>MID(Main!AQ208,3,1)</f>
        <v/>
      </c>
      <c r="E615" s="19" t="str">
        <f>MID(Main!AQ208,4,1)</f>
        <v/>
      </c>
      <c r="F615" s="19" t="str">
        <f>MID(Main!AQ208,5,1)</f>
        <v/>
      </c>
      <c r="G615" s="19" t="str">
        <f>MID(Main!AQ208,6,1)</f>
        <v/>
      </c>
      <c r="H615" s="19" t="str">
        <f>MID(Main!AQ208,7,1)</f>
        <v/>
      </c>
      <c r="I615" s="19" t="str">
        <f>MID(Main!AQ208,8,1)</f>
        <v/>
      </c>
      <c r="J615" s="19" t="str">
        <f>MID(Main!AQ208,9,1)</f>
        <v/>
      </c>
      <c r="K615" s="19" t="str">
        <f>MID(Main!AQ208,10,1)</f>
        <v/>
      </c>
      <c r="L615" s="19" t="str">
        <f>MID(Main!AQ208,11,1)</f>
        <v/>
      </c>
      <c r="M615" s="19" t="str">
        <f>MID(Main!AQ208,12,1)</f>
        <v/>
      </c>
      <c r="N615" s="19" t="str">
        <f>MID(Main!AQ208,13,1)</f>
        <v/>
      </c>
      <c r="O615" s="19" t="str">
        <f>MID(Main!AQ208,14,1)</f>
        <v/>
      </c>
      <c r="P615" s="19" t="str">
        <f>MID(Main!AQ208,15,1)</f>
        <v/>
      </c>
      <c r="Q615" s="19" t="str">
        <f>MID(Main!AQ208,16,1)</f>
        <v/>
      </c>
      <c r="R615" s="19" t="str">
        <f>MID(Main!AQ208,17,1)</f>
        <v/>
      </c>
      <c r="S615" s="19" t="str">
        <f>MID(Main!AQ208,18,1)</f>
        <v/>
      </c>
      <c r="T615" s="19" t="str">
        <f>MID(Main!AQ208,19,1)</f>
        <v/>
      </c>
      <c r="U615" s="19" t="str">
        <f>MID(Main!AQ208,20,1)</f>
        <v/>
      </c>
      <c r="V615" s="19" t="str">
        <f>MID(Main!AQ208,21,1)</f>
        <v/>
      </c>
      <c r="W615" s="19" t="str">
        <f>MID(Main!AQ208,22,1)</f>
        <v/>
      </c>
      <c r="X615" s="19" t="str">
        <f>MID(Main!AQ208,23,1)</f>
        <v/>
      </c>
      <c r="Y615" s="19" t="str">
        <f>MID(Main!AQ208,24,1)</f>
        <v/>
      </c>
      <c r="Z615" s="19" t="str">
        <f>MID(Main!AQ208,25,1)</f>
        <v/>
      </c>
      <c r="AA615" s="19" t="str">
        <f>MID(Main!AQ208,26,1)</f>
        <v/>
      </c>
      <c r="AB615" s="19" t="str">
        <f>MID(Main!AQ208,27,1)</f>
        <v/>
      </c>
      <c r="AC615" s="19" t="str">
        <f>MID(Main!AQ208,28,1)</f>
        <v/>
      </c>
      <c r="AD615" s="19" t="str">
        <f>MID(Main!AQ208,29,1)</f>
        <v/>
      </c>
      <c r="AE615" s="19" t="str">
        <f>MID(Main!AQ208,30,1)</f>
        <v/>
      </c>
      <c r="AF615" s="19" t="str">
        <f>MID(Main!AQ208,31,1)</f>
        <v/>
      </c>
      <c r="AG615" s="19" t="str">
        <f>MID(Main!AQ208,32,1)</f>
        <v/>
      </c>
      <c r="AH615" s="19" t="str">
        <f>MID(Main!AQ208,33,1)</f>
        <v/>
      </c>
      <c r="AI615" s="19" t="str">
        <f>MID(Main!AQ208,34,1)</f>
        <v/>
      </c>
      <c r="AJ615" s="19" t="str">
        <f>MID(Main!AQ208,35,1)</f>
        <v/>
      </c>
      <c r="AK615" s="19" t="str">
        <f>MID(Main!AQ208,36,1)</f>
        <v/>
      </c>
      <c r="AL615" s="19" t="str">
        <f>MID(Main!AQ208,37,1)</f>
        <v/>
      </c>
      <c r="AM615" s="19" t="str">
        <f>MID(Main!AQ208,38,1)</f>
        <v/>
      </c>
      <c r="AN615" s="19" t="str">
        <f>MID(Main!AQ208,39,1)</f>
        <v/>
      </c>
      <c r="AO615" s="19" t="str">
        <f>MID(Main!AQ208,40,1)</f>
        <v/>
      </c>
      <c r="AP615" s="19" t="str">
        <f>MID(Main!AQ208,41,1)</f>
        <v/>
      </c>
      <c r="AQ615" s="19" t="str">
        <f>MID(Main!AQ208,42,1)</f>
        <v/>
      </c>
      <c r="AR615" s="195"/>
      <c r="AS615" s="195"/>
      <c r="AT615" s="195"/>
      <c r="AU615" s="195"/>
      <c r="AV615" s="195"/>
      <c r="AW615" s="195"/>
      <c r="AX615" s="195"/>
      <c r="AY615" s="195"/>
      <c r="AZ615" s="195"/>
      <c r="BA615" s="195"/>
      <c r="BB615" s="195"/>
      <c r="BC615" s="195"/>
      <c r="BD615" s="195"/>
      <c r="BE615" s="195"/>
      <c r="BF615" s="195"/>
      <c r="BG615" s="195"/>
      <c r="BH615" s="195"/>
      <c r="BI615" s="198"/>
    </row>
    <row r="616" spans="1:61" s="1" customFormat="1" ht="15" hidden="1" customHeight="1">
      <c r="A616" s="202"/>
      <c r="B616" s="20" t="str">
        <f>MID(Main!AR208,1,1)</f>
        <v>0</v>
      </c>
      <c r="C616" s="20" t="str">
        <f>MID(Main!AR208,2,1)</f>
        <v xml:space="preserve"> </v>
      </c>
      <c r="D616" s="20" t="str">
        <f>MID(Main!AR208,3,1)</f>
        <v/>
      </c>
      <c r="E616" s="20" t="str">
        <f>MID(Main!AR208,4,1)</f>
        <v/>
      </c>
      <c r="F616" s="20" t="str">
        <f>MID(Main!AR208,5,1)</f>
        <v/>
      </c>
      <c r="G616" s="20" t="str">
        <f>MID(Main!AR208,6,1)</f>
        <v/>
      </c>
      <c r="H616" s="20" t="str">
        <f>MID(Main!AR208,7,1)</f>
        <v/>
      </c>
      <c r="I616" s="20" t="str">
        <f>MID(Main!AR208,8,1)</f>
        <v/>
      </c>
      <c r="J616" s="20" t="str">
        <f>MID(Main!AR208,9,1)</f>
        <v/>
      </c>
      <c r="K616" s="20" t="str">
        <f>MID(Main!AR208,10,1)</f>
        <v/>
      </c>
      <c r="L616" s="20" t="str">
        <f>MID(Main!AR208,11,1)</f>
        <v/>
      </c>
      <c r="M616" s="20" t="str">
        <f>MID(Main!AR208,12,1)</f>
        <v/>
      </c>
      <c r="N616" s="20" t="str">
        <f>MID(Main!AR208,13,1)</f>
        <v/>
      </c>
      <c r="O616" s="20" t="str">
        <f>MID(Main!AR208,14,1)</f>
        <v/>
      </c>
      <c r="P616" s="20" t="str">
        <f>MID(Main!AR208,15,1)</f>
        <v/>
      </c>
      <c r="Q616" s="20" t="str">
        <f>MID(Main!AR208,16,1)</f>
        <v/>
      </c>
      <c r="R616" s="20" t="str">
        <f>MID(Main!AR208,17,1)</f>
        <v/>
      </c>
      <c r="S616" s="20" t="str">
        <f>MID(Main!AR208,18,1)</f>
        <v/>
      </c>
      <c r="T616" s="20" t="str">
        <f>MID(Main!AR208,19,1)</f>
        <v/>
      </c>
      <c r="U616" s="20" t="str">
        <f>MID(Main!AR208,20,1)</f>
        <v/>
      </c>
      <c r="V616" s="20" t="str">
        <f>MID(Main!AR208,21,1)</f>
        <v/>
      </c>
      <c r="W616" s="20" t="str">
        <f>MID(Main!AR208,22,1)</f>
        <v/>
      </c>
      <c r="X616" s="20" t="str">
        <f>MID(Main!AR208,23,1)</f>
        <v/>
      </c>
      <c r="Y616" s="20" t="str">
        <f>MID(Main!AR208,24,1)</f>
        <v/>
      </c>
      <c r="Z616" s="20" t="str">
        <f>MID(Main!AR208,25,1)</f>
        <v/>
      </c>
      <c r="AA616" s="20" t="str">
        <f>MID(Main!AR208,26,1)</f>
        <v/>
      </c>
      <c r="AB616" s="20" t="str">
        <f>MID(Main!AR208,27,1)</f>
        <v/>
      </c>
      <c r="AC616" s="20" t="str">
        <f>MID(Main!AR208,28,1)</f>
        <v/>
      </c>
      <c r="AD616" s="20" t="str">
        <f>MID(Main!AR208,29,1)</f>
        <v/>
      </c>
      <c r="AE616" s="20" t="str">
        <f>MID(Main!AR208,30,1)</f>
        <v/>
      </c>
      <c r="AF616" s="20" t="str">
        <f>MID(Main!AR208,31,1)</f>
        <v/>
      </c>
      <c r="AG616" s="20" t="str">
        <f>MID(Main!AR208,32,1)</f>
        <v/>
      </c>
      <c r="AH616" s="20" t="str">
        <f>MID(Main!AR208,33,1)</f>
        <v/>
      </c>
      <c r="AI616" s="20" t="str">
        <f>MID(Main!AR208,34,1)</f>
        <v/>
      </c>
      <c r="AJ616" s="20" t="str">
        <f>MID(Main!AR208,35,1)</f>
        <v/>
      </c>
      <c r="AK616" s="20" t="str">
        <f>MID(Main!AR208,36,1)</f>
        <v/>
      </c>
      <c r="AL616" s="20" t="str">
        <f>MID(Main!AR208,37,1)</f>
        <v/>
      </c>
      <c r="AM616" s="20" t="str">
        <f>MID(Main!AR208,38,1)</f>
        <v/>
      </c>
      <c r="AN616" s="20" t="str">
        <f>MID(Main!AR208,39,1)</f>
        <v/>
      </c>
      <c r="AO616" s="20" t="str">
        <f>MID(Main!AR208,40,1)</f>
        <v/>
      </c>
      <c r="AP616" s="20" t="str">
        <f>MID(Main!AR208,41,1)</f>
        <v/>
      </c>
      <c r="AQ616" s="20" t="str">
        <f>MID(Main!AR208,42,1)</f>
        <v/>
      </c>
      <c r="AR616" s="196"/>
      <c r="AS616" s="196"/>
      <c r="AT616" s="196"/>
      <c r="AU616" s="196"/>
      <c r="AV616" s="196"/>
      <c r="AW616" s="196"/>
      <c r="AX616" s="196"/>
      <c r="AY616" s="196"/>
      <c r="AZ616" s="196"/>
      <c r="BA616" s="196"/>
      <c r="BB616" s="196"/>
      <c r="BC616" s="196"/>
      <c r="BD616" s="196"/>
      <c r="BE616" s="196"/>
      <c r="BF616" s="196"/>
      <c r="BG616" s="196"/>
      <c r="BH616" s="196"/>
      <c r="BI616" s="199"/>
    </row>
    <row r="617" spans="1:61" s="1" customFormat="1" ht="15" hidden="1" customHeight="1">
      <c r="A617" s="200" t="str">
        <f>IF(AR617="","",SUBTOTAL(103,$AR$8:AR617))</f>
        <v/>
      </c>
      <c r="B617" s="18" t="str">
        <f>MID(Main!AP209,1,1)</f>
        <v xml:space="preserve"> </v>
      </c>
      <c r="C617" s="18" t="str">
        <f>MID(Main!AP209,2,1)</f>
        <v/>
      </c>
      <c r="D617" s="18" t="str">
        <f>MID(Main!AP209,3,1)</f>
        <v/>
      </c>
      <c r="E617" s="18" t="str">
        <f>MID(Main!AP209,4,1)</f>
        <v/>
      </c>
      <c r="F617" s="18" t="str">
        <f>MID(Main!AP209,5,1)</f>
        <v/>
      </c>
      <c r="G617" s="18" t="str">
        <f>MID(Main!AP209,6,1)</f>
        <v/>
      </c>
      <c r="H617" s="18" t="str">
        <f>MID(Main!AP209,7,1)</f>
        <v/>
      </c>
      <c r="I617" s="18" t="str">
        <f>MID(Main!AP209,8,1)</f>
        <v/>
      </c>
      <c r="J617" s="18" t="str">
        <f>MID(Main!AP209,9,1)</f>
        <v/>
      </c>
      <c r="K617" s="18" t="str">
        <f>MID(Main!AP209,10,1)</f>
        <v/>
      </c>
      <c r="L617" s="18" t="str">
        <f>MID(Main!AP209,11,1)</f>
        <v/>
      </c>
      <c r="M617" s="18" t="str">
        <f>MID(Main!AP209,12,1)</f>
        <v/>
      </c>
      <c r="N617" s="18" t="str">
        <f>MID(Main!AP209,13,1)</f>
        <v/>
      </c>
      <c r="O617" s="18" t="str">
        <f>MID(Main!AP209,14,1)</f>
        <v/>
      </c>
      <c r="P617" s="18" t="str">
        <f>MID(Main!AP209,15,1)</f>
        <v/>
      </c>
      <c r="Q617" s="18" t="str">
        <f>MID(Main!AP209,16,1)</f>
        <v/>
      </c>
      <c r="R617" s="18" t="str">
        <f>MID(Main!AP209,17,1)</f>
        <v/>
      </c>
      <c r="S617" s="18" t="str">
        <f>MID(Main!AP209,18,1)</f>
        <v/>
      </c>
      <c r="T617" s="18" t="str">
        <f>MID(Main!AP209,19,1)</f>
        <v/>
      </c>
      <c r="U617" s="18" t="str">
        <f>MID(Main!AP209,20,1)</f>
        <v/>
      </c>
      <c r="V617" s="18" t="str">
        <f>MID(Main!AP209,21,1)</f>
        <v/>
      </c>
      <c r="W617" s="18" t="str">
        <f>MID(Main!AP209,22,1)</f>
        <v/>
      </c>
      <c r="X617" s="18" t="str">
        <f>MID(Main!AP209,23,1)</f>
        <v/>
      </c>
      <c r="Y617" s="18" t="str">
        <f>MID(Main!AP209,24,1)</f>
        <v/>
      </c>
      <c r="Z617" s="18" t="str">
        <f>MID(Main!AP209,25,1)</f>
        <v/>
      </c>
      <c r="AA617" s="18" t="str">
        <f>MID(Main!AP209,26,1)</f>
        <v/>
      </c>
      <c r="AB617" s="18" t="str">
        <f>MID(Main!AP209,27,1)</f>
        <v/>
      </c>
      <c r="AC617" s="18" t="str">
        <f>MID(Main!AP209,28,1)</f>
        <v/>
      </c>
      <c r="AD617" s="18" t="str">
        <f>MID(Main!AP209,29,1)</f>
        <v/>
      </c>
      <c r="AE617" s="18" t="str">
        <f>MID(Main!AP209,30,1)</f>
        <v/>
      </c>
      <c r="AF617" s="18" t="str">
        <f>MID(Main!AP209,31,1)</f>
        <v/>
      </c>
      <c r="AG617" s="18" t="str">
        <f>MID(Main!AP209,32,1)</f>
        <v/>
      </c>
      <c r="AH617" s="18" t="str">
        <f>MID(Main!AP209,33,1)</f>
        <v/>
      </c>
      <c r="AI617" s="18" t="str">
        <f>MID(Main!AP209,34,1)</f>
        <v/>
      </c>
      <c r="AJ617" s="18" t="str">
        <f>MID(Main!AP209,35,1)</f>
        <v/>
      </c>
      <c r="AK617" s="18" t="str">
        <f>MID(Main!AP209,36,1)</f>
        <v/>
      </c>
      <c r="AL617" s="18" t="str">
        <f>MID(Main!AP209,37,1)</f>
        <v/>
      </c>
      <c r="AM617" s="18" t="str">
        <f>MID(Main!AP209,38,1)</f>
        <v/>
      </c>
      <c r="AN617" s="18" t="str">
        <f>MID(Main!AP209,39,1)</f>
        <v/>
      </c>
      <c r="AO617" s="18" t="str">
        <f>MID(Main!AP209,40,1)</f>
        <v/>
      </c>
      <c r="AP617" s="18" t="str">
        <f>MID(Main!AP209,41,1)</f>
        <v/>
      </c>
      <c r="AQ617" s="18" t="str">
        <f>MID(Main!AP209,42,1)</f>
        <v/>
      </c>
      <c r="AR617" s="194" t="str">
        <f>IF(Main!W209="","",Main!W209)</f>
        <v/>
      </c>
      <c r="AS617" s="194" t="str">
        <f>IF(Main!X209="","",Main!X209)</f>
        <v/>
      </c>
      <c r="AT617" s="194" t="str">
        <f>IF(Main!Y209="","",Main!Y209)</f>
        <v/>
      </c>
      <c r="AU617" s="194" t="str">
        <f>IF(Main!Z209="","",Main!Z209)</f>
        <v/>
      </c>
      <c r="AV617" s="194" t="str">
        <f>IF(Main!AA209="","",Main!AA209)</f>
        <v/>
      </c>
      <c r="AW617" s="194" t="str">
        <f>IF(Main!AB209="","",Main!AB209)</f>
        <v/>
      </c>
      <c r="AX617" s="194" t="str">
        <f>IF(Main!AC209="","",Main!AC209)</f>
        <v/>
      </c>
      <c r="AY617" s="194" t="str">
        <f>IF(Main!AD209="","",Main!AD209)</f>
        <v/>
      </c>
      <c r="AZ617" s="194" t="str">
        <f>IF(Main!AE209="","",Main!AE209)</f>
        <v/>
      </c>
      <c r="BA617" s="194" t="str">
        <f>IF(Main!AF209="","",Main!AF209)</f>
        <v/>
      </c>
      <c r="BB617" s="194" t="str">
        <f>IF(Main!AG209="","",Main!AG209)</f>
        <v/>
      </c>
      <c r="BC617" s="194" t="str">
        <f>IF(Main!AH209="","",Main!AH209)</f>
        <v/>
      </c>
      <c r="BD617" s="194" t="str">
        <f>IF(Main!AI209="","",Main!AI209)</f>
        <v/>
      </c>
      <c r="BE617" s="194" t="str">
        <f>IF(Main!AJ209="","",Main!AJ209)</f>
        <v/>
      </c>
      <c r="BF617" s="194" t="str">
        <f>IF(Main!AK209="","",Main!AK209)</f>
        <v/>
      </c>
      <c r="BG617" s="194" t="str">
        <f>IF(Main!AL209="","",Main!AL209)</f>
        <v/>
      </c>
      <c r="BH617" s="194" t="str">
        <f>IF(Main!AM209="","",Main!AM209)</f>
        <v/>
      </c>
      <c r="BI617" s="197" t="str">
        <f>IF(Main!AN209="","",Main!AN209)</f>
        <v/>
      </c>
    </row>
    <row r="618" spans="1:61" s="1" customFormat="1" ht="15" hidden="1" customHeight="1">
      <c r="A618" s="201"/>
      <c r="B618" s="19" t="str">
        <f>MID(Main!AQ209,1,1)</f>
        <v>0</v>
      </c>
      <c r="C618" s="19" t="str">
        <f>MID(Main!AQ209,2,1)</f>
        <v xml:space="preserve"> </v>
      </c>
      <c r="D618" s="19" t="str">
        <f>MID(Main!AQ209,3,1)</f>
        <v/>
      </c>
      <c r="E618" s="19" t="str">
        <f>MID(Main!AQ209,4,1)</f>
        <v/>
      </c>
      <c r="F618" s="19" t="str">
        <f>MID(Main!AQ209,5,1)</f>
        <v/>
      </c>
      <c r="G618" s="19" t="str">
        <f>MID(Main!AQ209,6,1)</f>
        <v/>
      </c>
      <c r="H618" s="19" t="str">
        <f>MID(Main!AQ209,7,1)</f>
        <v/>
      </c>
      <c r="I618" s="19" t="str">
        <f>MID(Main!AQ209,8,1)</f>
        <v/>
      </c>
      <c r="J618" s="19" t="str">
        <f>MID(Main!AQ209,9,1)</f>
        <v/>
      </c>
      <c r="K618" s="19" t="str">
        <f>MID(Main!AQ209,10,1)</f>
        <v/>
      </c>
      <c r="L618" s="19" t="str">
        <f>MID(Main!AQ209,11,1)</f>
        <v/>
      </c>
      <c r="M618" s="19" t="str">
        <f>MID(Main!AQ209,12,1)</f>
        <v/>
      </c>
      <c r="N618" s="19" t="str">
        <f>MID(Main!AQ209,13,1)</f>
        <v/>
      </c>
      <c r="O618" s="19" t="str">
        <f>MID(Main!AQ209,14,1)</f>
        <v/>
      </c>
      <c r="P618" s="19" t="str">
        <f>MID(Main!AQ209,15,1)</f>
        <v/>
      </c>
      <c r="Q618" s="19" t="str">
        <f>MID(Main!AQ209,16,1)</f>
        <v/>
      </c>
      <c r="R618" s="19" t="str">
        <f>MID(Main!AQ209,17,1)</f>
        <v/>
      </c>
      <c r="S618" s="19" t="str">
        <f>MID(Main!AQ209,18,1)</f>
        <v/>
      </c>
      <c r="T618" s="19" t="str">
        <f>MID(Main!AQ209,19,1)</f>
        <v/>
      </c>
      <c r="U618" s="19" t="str">
        <f>MID(Main!AQ209,20,1)</f>
        <v/>
      </c>
      <c r="V618" s="19" t="str">
        <f>MID(Main!AQ209,21,1)</f>
        <v/>
      </c>
      <c r="W618" s="19" t="str">
        <f>MID(Main!AQ209,22,1)</f>
        <v/>
      </c>
      <c r="X618" s="19" t="str">
        <f>MID(Main!AQ209,23,1)</f>
        <v/>
      </c>
      <c r="Y618" s="19" t="str">
        <f>MID(Main!AQ209,24,1)</f>
        <v/>
      </c>
      <c r="Z618" s="19" t="str">
        <f>MID(Main!AQ209,25,1)</f>
        <v/>
      </c>
      <c r="AA618" s="19" t="str">
        <f>MID(Main!AQ209,26,1)</f>
        <v/>
      </c>
      <c r="AB618" s="19" t="str">
        <f>MID(Main!AQ209,27,1)</f>
        <v/>
      </c>
      <c r="AC618" s="19" t="str">
        <f>MID(Main!AQ209,28,1)</f>
        <v/>
      </c>
      <c r="AD618" s="19" t="str">
        <f>MID(Main!AQ209,29,1)</f>
        <v/>
      </c>
      <c r="AE618" s="19" t="str">
        <f>MID(Main!AQ209,30,1)</f>
        <v/>
      </c>
      <c r="AF618" s="19" t="str">
        <f>MID(Main!AQ209,31,1)</f>
        <v/>
      </c>
      <c r="AG618" s="19" t="str">
        <f>MID(Main!AQ209,32,1)</f>
        <v/>
      </c>
      <c r="AH618" s="19" t="str">
        <f>MID(Main!AQ209,33,1)</f>
        <v/>
      </c>
      <c r="AI618" s="19" t="str">
        <f>MID(Main!AQ209,34,1)</f>
        <v/>
      </c>
      <c r="AJ618" s="19" t="str">
        <f>MID(Main!AQ209,35,1)</f>
        <v/>
      </c>
      <c r="AK618" s="19" t="str">
        <f>MID(Main!AQ209,36,1)</f>
        <v/>
      </c>
      <c r="AL618" s="19" t="str">
        <f>MID(Main!AQ209,37,1)</f>
        <v/>
      </c>
      <c r="AM618" s="19" t="str">
        <f>MID(Main!AQ209,38,1)</f>
        <v/>
      </c>
      <c r="AN618" s="19" t="str">
        <f>MID(Main!AQ209,39,1)</f>
        <v/>
      </c>
      <c r="AO618" s="19" t="str">
        <f>MID(Main!AQ209,40,1)</f>
        <v/>
      </c>
      <c r="AP618" s="19" t="str">
        <f>MID(Main!AQ209,41,1)</f>
        <v/>
      </c>
      <c r="AQ618" s="19" t="str">
        <f>MID(Main!AQ209,42,1)</f>
        <v/>
      </c>
      <c r="AR618" s="195"/>
      <c r="AS618" s="195"/>
      <c r="AT618" s="195"/>
      <c r="AU618" s="195"/>
      <c r="AV618" s="195"/>
      <c r="AW618" s="195"/>
      <c r="AX618" s="195"/>
      <c r="AY618" s="195"/>
      <c r="AZ618" s="195"/>
      <c r="BA618" s="195"/>
      <c r="BB618" s="195"/>
      <c r="BC618" s="195"/>
      <c r="BD618" s="195"/>
      <c r="BE618" s="195"/>
      <c r="BF618" s="195"/>
      <c r="BG618" s="195"/>
      <c r="BH618" s="195"/>
      <c r="BI618" s="198"/>
    </row>
    <row r="619" spans="1:61" s="1" customFormat="1" ht="15" hidden="1" customHeight="1">
      <c r="A619" s="202"/>
      <c r="B619" s="20" t="str">
        <f>MID(Main!AR209,1,1)</f>
        <v>0</v>
      </c>
      <c r="C619" s="20" t="str">
        <f>MID(Main!AR209,2,1)</f>
        <v xml:space="preserve"> </v>
      </c>
      <c r="D619" s="20" t="str">
        <f>MID(Main!AR209,3,1)</f>
        <v/>
      </c>
      <c r="E619" s="20" t="str">
        <f>MID(Main!AR209,4,1)</f>
        <v/>
      </c>
      <c r="F619" s="20" t="str">
        <f>MID(Main!AR209,5,1)</f>
        <v/>
      </c>
      <c r="G619" s="20" t="str">
        <f>MID(Main!AR209,6,1)</f>
        <v/>
      </c>
      <c r="H619" s="20" t="str">
        <f>MID(Main!AR209,7,1)</f>
        <v/>
      </c>
      <c r="I619" s="20" t="str">
        <f>MID(Main!AR209,8,1)</f>
        <v/>
      </c>
      <c r="J619" s="20" t="str">
        <f>MID(Main!AR209,9,1)</f>
        <v/>
      </c>
      <c r="K619" s="20" t="str">
        <f>MID(Main!AR209,10,1)</f>
        <v/>
      </c>
      <c r="L619" s="20" t="str">
        <f>MID(Main!AR209,11,1)</f>
        <v/>
      </c>
      <c r="M619" s="20" t="str">
        <f>MID(Main!AR209,12,1)</f>
        <v/>
      </c>
      <c r="N619" s="20" t="str">
        <f>MID(Main!AR209,13,1)</f>
        <v/>
      </c>
      <c r="O619" s="20" t="str">
        <f>MID(Main!AR209,14,1)</f>
        <v/>
      </c>
      <c r="P619" s="20" t="str">
        <f>MID(Main!AR209,15,1)</f>
        <v/>
      </c>
      <c r="Q619" s="20" t="str">
        <f>MID(Main!AR209,16,1)</f>
        <v/>
      </c>
      <c r="R619" s="20" t="str">
        <f>MID(Main!AR209,17,1)</f>
        <v/>
      </c>
      <c r="S619" s="20" t="str">
        <f>MID(Main!AR209,18,1)</f>
        <v/>
      </c>
      <c r="T619" s="20" t="str">
        <f>MID(Main!AR209,19,1)</f>
        <v/>
      </c>
      <c r="U619" s="20" t="str">
        <f>MID(Main!AR209,20,1)</f>
        <v/>
      </c>
      <c r="V619" s="20" t="str">
        <f>MID(Main!AR209,21,1)</f>
        <v/>
      </c>
      <c r="W619" s="20" t="str">
        <f>MID(Main!AR209,22,1)</f>
        <v/>
      </c>
      <c r="X619" s="20" t="str">
        <f>MID(Main!AR209,23,1)</f>
        <v/>
      </c>
      <c r="Y619" s="20" t="str">
        <f>MID(Main!AR209,24,1)</f>
        <v/>
      </c>
      <c r="Z619" s="20" t="str">
        <f>MID(Main!AR209,25,1)</f>
        <v/>
      </c>
      <c r="AA619" s="20" t="str">
        <f>MID(Main!AR209,26,1)</f>
        <v/>
      </c>
      <c r="AB619" s="20" t="str">
        <f>MID(Main!AR209,27,1)</f>
        <v/>
      </c>
      <c r="AC619" s="20" t="str">
        <f>MID(Main!AR209,28,1)</f>
        <v/>
      </c>
      <c r="AD619" s="20" t="str">
        <f>MID(Main!AR209,29,1)</f>
        <v/>
      </c>
      <c r="AE619" s="20" t="str">
        <f>MID(Main!AR209,30,1)</f>
        <v/>
      </c>
      <c r="AF619" s="20" t="str">
        <f>MID(Main!AR209,31,1)</f>
        <v/>
      </c>
      <c r="AG619" s="20" t="str">
        <f>MID(Main!AR209,32,1)</f>
        <v/>
      </c>
      <c r="AH619" s="20" t="str">
        <f>MID(Main!AR209,33,1)</f>
        <v/>
      </c>
      <c r="AI619" s="20" t="str">
        <f>MID(Main!AR209,34,1)</f>
        <v/>
      </c>
      <c r="AJ619" s="20" t="str">
        <f>MID(Main!AR209,35,1)</f>
        <v/>
      </c>
      <c r="AK619" s="20" t="str">
        <f>MID(Main!AR209,36,1)</f>
        <v/>
      </c>
      <c r="AL619" s="20" t="str">
        <f>MID(Main!AR209,37,1)</f>
        <v/>
      </c>
      <c r="AM619" s="20" t="str">
        <f>MID(Main!AR209,38,1)</f>
        <v/>
      </c>
      <c r="AN619" s="20" t="str">
        <f>MID(Main!AR209,39,1)</f>
        <v/>
      </c>
      <c r="AO619" s="20" t="str">
        <f>MID(Main!AR209,40,1)</f>
        <v/>
      </c>
      <c r="AP619" s="20" t="str">
        <f>MID(Main!AR209,41,1)</f>
        <v/>
      </c>
      <c r="AQ619" s="20" t="str">
        <f>MID(Main!AR209,42,1)</f>
        <v/>
      </c>
      <c r="AR619" s="196"/>
      <c r="AS619" s="196"/>
      <c r="AT619" s="196"/>
      <c r="AU619" s="196"/>
      <c r="AV619" s="196"/>
      <c r="AW619" s="196"/>
      <c r="AX619" s="196"/>
      <c r="AY619" s="196"/>
      <c r="AZ619" s="196"/>
      <c r="BA619" s="196"/>
      <c r="BB619" s="196"/>
      <c r="BC619" s="196"/>
      <c r="BD619" s="196"/>
      <c r="BE619" s="196"/>
      <c r="BF619" s="196"/>
      <c r="BG619" s="196"/>
      <c r="BH619" s="196"/>
      <c r="BI619" s="199"/>
    </row>
    <row r="620" spans="1:61" s="1" customFormat="1" ht="15" hidden="1" customHeight="1">
      <c r="A620" s="200" t="str">
        <f>IF(AR620="","",SUBTOTAL(103,$AR$8:AR620))</f>
        <v/>
      </c>
      <c r="B620" s="18" t="str">
        <f>MID(Main!AP210,1,1)</f>
        <v xml:space="preserve"> </v>
      </c>
      <c r="C620" s="18" t="str">
        <f>MID(Main!AP210,2,1)</f>
        <v/>
      </c>
      <c r="D620" s="18" t="str">
        <f>MID(Main!AP210,3,1)</f>
        <v/>
      </c>
      <c r="E620" s="18" t="str">
        <f>MID(Main!AP210,4,1)</f>
        <v/>
      </c>
      <c r="F620" s="18" t="str">
        <f>MID(Main!AP210,5,1)</f>
        <v/>
      </c>
      <c r="G620" s="18" t="str">
        <f>MID(Main!AP210,6,1)</f>
        <v/>
      </c>
      <c r="H620" s="18" t="str">
        <f>MID(Main!AP210,7,1)</f>
        <v/>
      </c>
      <c r="I620" s="18" t="str">
        <f>MID(Main!AP210,8,1)</f>
        <v/>
      </c>
      <c r="J620" s="18" t="str">
        <f>MID(Main!AP210,9,1)</f>
        <v/>
      </c>
      <c r="K620" s="18" t="str">
        <f>MID(Main!AP210,10,1)</f>
        <v/>
      </c>
      <c r="L620" s="18" t="str">
        <f>MID(Main!AP210,11,1)</f>
        <v/>
      </c>
      <c r="M620" s="18" t="str">
        <f>MID(Main!AP210,12,1)</f>
        <v/>
      </c>
      <c r="N620" s="18" t="str">
        <f>MID(Main!AP210,13,1)</f>
        <v/>
      </c>
      <c r="O620" s="18" t="str">
        <f>MID(Main!AP210,14,1)</f>
        <v/>
      </c>
      <c r="P620" s="18" t="str">
        <f>MID(Main!AP210,15,1)</f>
        <v/>
      </c>
      <c r="Q620" s="18" t="str">
        <f>MID(Main!AP210,16,1)</f>
        <v/>
      </c>
      <c r="R620" s="18" t="str">
        <f>MID(Main!AP210,17,1)</f>
        <v/>
      </c>
      <c r="S620" s="18" t="str">
        <f>MID(Main!AP210,18,1)</f>
        <v/>
      </c>
      <c r="T620" s="18" t="str">
        <f>MID(Main!AP210,19,1)</f>
        <v/>
      </c>
      <c r="U620" s="18" t="str">
        <f>MID(Main!AP210,20,1)</f>
        <v/>
      </c>
      <c r="V620" s="18" t="str">
        <f>MID(Main!AP210,21,1)</f>
        <v/>
      </c>
      <c r="W620" s="18" t="str">
        <f>MID(Main!AP210,22,1)</f>
        <v/>
      </c>
      <c r="X620" s="18" t="str">
        <f>MID(Main!AP210,23,1)</f>
        <v/>
      </c>
      <c r="Y620" s="18" t="str">
        <f>MID(Main!AP210,24,1)</f>
        <v/>
      </c>
      <c r="Z620" s="18" t="str">
        <f>MID(Main!AP210,25,1)</f>
        <v/>
      </c>
      <c r="AA620" s="18" t="str">
        <f>MID(Main!AP210,26,1)</f>
        <v/>
      </c>
      <c r="AB620" s="18" t="str">
        <f>MID(Main!AP210,27,1)</f>
        <v/>
      </c>
      <c r="AC620" s="18" t="str">
        <f>MID(Main!AP210,28,1)</f>
        <v/>
      </c>
      <c r="AD620" s="18" t="str">
        <f>MID(Main!AP210,29,1)</f>
        <v/>
      </c>
      <c r="AE620" s="18" t="str">
        <f>MID(Main!AP210,30,1)</f>
        <v/>
      </c>
      <c r="AF620" s="18" t="str">
        <f>MID(Main!AP210,31,1)</f>
        <v/>
      </c>
      <c r="AG620" s="18" t="str">
        <f>MID(Main!AP210,32,1)</f>
        <v/>
      </c>
      <c r="AH620" s="18" t="str">
        <f>MID(Main!AP210,33,1)</f>
        <v/>
      </c>
      <c r="AI620" s="18" t="str">
        <f>MID(Main!AP210,34,1)</f>
        <v/>
      </c>
      <c r="AJ620" s="18" t="str">
        <f>MID(Main!AP210,35,1)</f>
        <v/>
      </c>
      <c r="AK620" s="18" t="str">
        <f>MID(Main!AP210,36,1)</f>
        <v/>
      </c>
      <c r="AL620" s="18" t="str">
        <f>MID(Main!AP210,37,1)</f>
        <v/>
      </c>
      <c r="AM620" s="18" t="str">
        <f>MID(Main!AP210,38,1)</f>
        <v/>
      </c>
      <c r="AN620" s="18" t="str">
        <f>MID(Main!AP210,39,1)</f>
        <v/>
      </c>
      <c r="AO620" s="18" t="str">
        <f>MID(Main!AP210,40,1)</f>
        <v/>
      </c>
      <c r="AP620" s="18" t="str">
        <f>MID(Main!AP210,41,1)</f>
        <v/>
      </c>
      <c r="AQ620" s="18" t="str">
        <f>MID(Main!AP210,42,1)</f>
        <v/>
      </c>
      <c r="AR620" s="194" t="str">
        <f>IF(Main!W210="","",Main!W210)</f>
        <v/>
      </c>
      <c r="AS620" s="194" t="str">
        <f>IF(Main!X210="","",Main!X210)</f>
        <v/>
      </c>
      <c r="AT620" s="194" t="str">
        <f>IF(Main!Y210="","",Main!Y210)</f>
        <v/>
      </c>
      <c r="AU620" s="194" t="str">
        <f>IF(Main!Z210="","",Main!Z210)</f>
        <v/>
      </c>
      <c r="AV620" s="194" t="str">
        <f>IF(Main!AA210="","",Main!AA210)</f>
        <v/>
      </c>
      <c r="AW620" s="194" t="str">
        <f>IF(Main!AB210="","",Main!AB210)</f>
        <v/>
      </c>
      <c r="AX620" s="194" t="str">
        <f>IF(Main!AC210="","",Main!AC210)</f>
        <v/>
      </c>
      <c r="AY620" s="194" t="str">
        <f>IF(Main!AD210="","",Main!AD210)</f>
        <v/>
      </c>
      <c r="AZ620" s="194" t="str">
        <f>IF(Main!AE210="","",Main!AE210)</f>
        <v/>
      </c>
      <c r="BA620" s="194" t="str">
        <f>IF(Main!AF210="","",Main!AF210)</f>
        <v/>
      </c>
      <c r="BB620" s="194" t="str">
        <f>IF(Main!AG210="","",Main!AG210)</f>
        <v/>
      </c>
      <c r="BC620" s="194" t="str">
        <f>IF(Main!AH210="","",Main!AH210)</f>
        <v/>
      </c>
      <c r="BD620" s="194" t="str">
        <f>IF(Main!AI210="","",Main!AI210)</f>
        <v/>
      </c>
      <c r="BE620" s="194" t="str">
        <f>IF(Main!AJ210="","",Main!AJ210)</f>
        <v/>
      </c>
      <c r="BF620" s="194" t="str">
        <f>IF(Main!AK210="","",Main!AK210)</f>
        <v/>
      </c>
      <c r="BG620" s="194" t="str">
        <f>IF(Main!AL210="","",Main!AL210)</f>
        <v/>
      </c>
      <c r="BH620" s="194" t="str">
        <f>IF(Main!AM210="","",Main!AM210)</f>
        <v/>
      </c>
      <c r="BI620" s="197" t="str">
        <f>IF(Main!AN210="","",Main!AN210)</f>
        <v/>
      </c>
    </row>
    <row r="621" spans="1:61" s="1" customFormat="1" ht="15" hidden="1" customHeight="1">
      <c r="A621" s="201"/>
      <c r="B621" s="19" t="str">
        <f>MID(Main!AQ210,1,1)</f>
        <v>0</v>
      </c>
      <c r="C621" s="19" t="str">
        <f>MID(Main!AQ210,2,1)</f>
        <v xml:space="preserve"> </v>
      </c>
      <c r="D621" s="19" t="str">
        <f>MID(Main!AQ210,3,1)</f>
        <v/>
      </c>
      <c r="E621" s="19" t="str">
        <f>MID(Main!AQ210,4,1)</f>
        <v/>
      </c>
      <c r="F621" s="19" t="str">
        <f>MID(Main!AQ210,5,1)</f>
        <v/>
      </c>
      <c r="G621" s="19" t="str">
        <f>MID(Main!AQ210,6,1)</f>
        <v/>
      </c>
      <c r="H621" s="19" t="str">
        <f>MID(Main!AQ210,7,1)</f>
        <v/>
      </c>
      <c r="I621" s="19" t="str">
        <f>MID(Main!AQ210,8,1)</f>
        <v/>
      </c>
      <c r="J621" s="19" t="str">
        <f>MID(Main!AQ210,9,1)</f>
        <v/>
      </c>
      <c r="K621" s="19" t="str">
        <f>MID(Main!AQ210,10,1)</f>
        <v/>
      </c>
      <c r="L621" s="19" t="str">
        <f>MID(Main!AQ210,11,1)</f>
        <v/>
      </c>
      <c r="M621" s="19" t="str">
        <f>MID(Main!AQ210,12,1)</f>
        <v/>
      </c>
      <c r="N621" s="19" t="str">
        <f>MID(Main!AQ210,13,1)</f>
        <v/>
      </c>
      <c r="O621" s="19" t="str">
        <f>MID(Main!AQ210,14,1)</f>
        <v/>
      </c>
      <c r="P621" s="19" t="str">
        <f>MID(Main!AQ210,15,1)</f>
        <v/>
      </c>
      <c r="Q621" s="19" t="str">
        <f>MID(Main!AQ210,16,1)</f>
        <v/>
      </c>
      <c r="R621" s="19" t="str">
        <f>MID(Main!AQ210,17,1)</f>
        <v/>
      </c>
      <c r="S621" s="19" t="str">
        <f>MID(Main!AQ210,18,1)</f>
        <v/>
      </c>
      <c r="T621" s="19" t="str">
        <f>MID(Main!AQ210,19,1)</f>
        <v/>
      </c>
      <c r="U621" s="19" t="str">
        <f>MID(Main!AQ210,20,1)</f>
        <v/>
      </c>
      <c r="V621" s="19" t="str">
        <f>MID(Main!AQ210,21,1)</f>
        <v/>
      </c>
      <c r="W621" s="19" t="str">
        <f>MID(Main!AQ210,22,1)</f>
        <v/>
      </c>
      <c r="X621" s="19" t="str">
        <f>MID(Main!AQ210,23,1)</f>
        <v/>
      </c>
      <c r="Y621" s="19" t="str">
        <f>MID(Main!AQ210,24,1)</f>
        <v/>
      </c>
      <c r="Z621" s="19" t="str">
        <f>MID(Main!AQ210,25,1)</f>
        <v/>
      </c>
      <c r="AA621" s="19" t="str">
        <f>MID(Main!AQ210,26,1)</f>
        <v/>
      </c>
      <c r="AB621" s="19" t="str">
        <f>MID(Main!AQ210,27,1)</f>
        <v/>
      </c>
      <c r="AC621" s="19" t="str">
        <f>MID(Main!AQ210,28,1)</f>
        <v/>
      </c>
      <c r="AD621" s="19" t="str">
        <f>MID(Main!AQ210,29,1)</f>
        <v/>
      </c>
      <c r="AE621" s="19" t="str">
        <f>MID(Main!AQ210,30,1)</f>
        <v/>
      </c>
      <c r="AF621" s="19" t="str">
        <f>MID(Main!AQ210,31,1)</f>
        <v/>
      </c>
      <c r="AG621" s="19" t="str">
        <f>MID(Main!AQ210,32,1)</f>
        <v/>
      </c>
      <c r="AH621" s="19" t="str">
        <f>MID(Main!AQ210,33,1)</f>
        <v/>
      </c>
      <c r="AI621" s="19" t="str">
        <f>MID(Main!AQ210,34,1)</f>
        <v/>
      </c>
      <c r="AJ621" s="19" t="str">
        <f>MID(Main!AQ210,35,1)</f>
        <v/>
      </c>
      <c r="AK621" s="19" t="str">
        <f>MID(Main!AQ210,36,1)</f>
        <v/>
      </c>
      <c r="AL621" s="19" t="str">
        <f>MID(Main!AQ210,37,1)</f>
        <v/>
      </c>
      <c r="AM621" s="19" t="str">
        <f>MID(Main!AQ210,38,1)</f>
        <v/>
      </c>
      <c r="AN621" s="19" t="str">
        <f>MID(Main!AQ210,39,1)</f>
        <v/>
      </c>
      <c r="AO621" s="19" t="str">
        <f>MID(Main!AQ210,40,1)</f>
        <v/>
      </c>
      <c r="AP621" s="19" t="str">
        <f>MID(Main!AQ210,41,1)</f>
        <v/>
      </c>
      <c r="AQ621" s="19" t="str">
        <f>MID(Main!AQ210,42,1)</f>
        <v/>
      </c>
      <c r="AR621" s="195"/>
      <c r="AS621" s="195"/>
      <c r="AT621" s="195"/>
      <c r="AU621" s="195"/>
      <c r="AV621" s="195"/>
      <c r="AW621" s="195"/>
      <c r="AX621" s="195"/>
      <c r="AY621" s="195"/>
      <c r="AZ621" s="195"/>
      <c r="BA621" s="195"/>
      <c r="BB621" s="195"/>
      <c r="BC621" s="195"/>
      <c r="BD621" s="195"/>
      <c r="BE621" s="195"/>
      <c r="BF621" s="195"/>
      <c r="BG621" s="195"/>
      <c r="BH621" s="195"/>
      <c r="BI621" s="198"/>
    </row>
    <row r="622" spans="1:61" s="1" customFormat="1" ht="15" hidden="1" customHeight="1">
      <c r="A622" s="202"/>
      <c r="B622" s="20" t="str">
        <f>MID(Main!AR210,1,1)</f>
        <v>0</v>
      </c>
      <c r="C622" s="20" t="str">
        <f>MID(Main!AR210,2,1)</f>
        <v xml:space="preserve"> </v>
      </c>
      <c r="D622" s="20" t="str">
        <f>MID(Main!AR210,3,1)</f>
        <v/>
      </c>
      <c r="E622" s="20" t="str">
        <f>MID(Main!AR210,4,1)</f>
        <v/>
      </c>
      <c r="F622" s="20" t="str">
        <f>MID(Main!AR210,5,1)</f>
        <v/>
      </c>
      <c r="G622" s="20" t="str">
        <f>MID(Main!AR210,6,1)</f>
        <v/>
      </c>
      <c r="H622" s="20" t="str">
        <f>MID(Main!AR210,7,1)</f>
        <v/>
      </c>
      <c r="I622" s="20" t="str">
        <f>MID(Main!AR210,8,1)</f>
        <v/>
      </c>
      <c r="J622" s="20" t="str">
        <f>MID(Main!AR210,9,1)</f>
        <v/>
      </c>
      <c r="K622" s="20" t="str">
        <f>MID(Main!AR210,10,1)</f>
        <v/>
      </c>
      <c r="L622" s="20" t="str">
        <f>MID(Main!AR210,11,1)</f>
        <v/>
      </c>
      <c r="M622" s="20" t="str">
        <f>MID(Main!AR210,12,1)</f>
        <v/>
      </c>
      <c r="N622" s="20" t="str">
        <f>MID(Main!AR210,13,1)</f>
        <v/>
      </c>
      <c r="O622" s="20" t="str">
        <f>MID(Main!AR210,14,1)</f>
        <v/>
      </c>
      <c r="P622" s="20" t="str">
        <f>MID(Main!AR210,15,1)</f>
        <v/>
      </c>
      <c r="Q622" s="20" t="str">
        <f>MID(Main!AR210,16,1)</f>
        <v/>
      </c>
      <c r="R622" s="20" t="str">
        <f>MID(Main!AR210,17,1)</f>
        <v/>
      </c>
      <c r="S622" s="20" t="str">
        <f>MID(Main!AR210,18,1)</f>
        <v/>
      </c>
      <c r="T622" s="20" t="str">
        <f>MID(Main!AR210,19,1)</f>
        <v/>
      </c>
      <c r="U622" s="20" t="str">
        <f>MID(Main!AR210,20,1)</f>
        <v/>
      </c>
      <c r="V622" s="20" t="str">
        <f>MID(Main!AR210,21,1)</f>
        <v/>
      </c>
      <c r="W622" s="20" t="str">
        <f>MID(Main!AR210,22,1)</f>
        <v/>
      </c>
      <c r="X622" s="20" t="str">
        <f>MID(Main!AR210,23,1)</f>
        <v/>
      </c>
      <c r="Y622" s="20" t="str">
        <f>MID(Main!AR210,24,1)</f>
        <v/>
      </c>
      <c r="Z622" s="20" t="str">
        <f>MID(Main!AR210,25,1)</f>
        <v/>
      </c>
      <c r="AA622" s="20" t="str">
        <f>MID(Main!AR210,26,1)</f>
        <v/>
      </c>
      <c r="AB622" s="20" t="str">
        <f>MID(Main!AR210,27,1)</f>
        <v/>
      </c>
      <c r="AC622" s="20" t="str">
        <f>MID(Main!AR210,28,1)</f>
        <v/>
      </c>
      <c r="AD622" s="20" t="str">
        <f>MID(Main!AR210,29,1)</f>
        <v/>
      </c>
      <c r="AE622" s="20" t="str">
        <f>MID(Main!AR210,30,1)</f>
        <v/>
      </c>
      <c r="AF622" s="20" t="str">
        <f>MID(Main!AR210,31,1)</f>
        <v/>
      </c>
      <c r="AG622" s="20" t="str">
        <f>MID(Main!AR210,32,1)</f>
        <v/>
      </c>
      <c r="AH622" s="20" t="str">
        <f>MID(Main!AR210,33,1)</f>
        <v/>
      </c>
      <c r="AI622" s="20" t="str">
        <f>MID(Main!AR210,34,1)</f>
        <v/>
      </c>
      <c r="AJ622" s="20" t="str">
        <f>MID(Main!AR210,35,1)</f>
        <v/>
      </c>
      <c r="AK622" s="20" t="str">
        <f>MID(Main!AR210,36,1)</f>
        <v/>
      </c>
      <c r="AL622" s="20" t="str">
        <f>MID(Main!AR210,37,1)</f>
        <v/>
      </c>
      <c r="AM622" s="20" t="str">
        <f>MID(Main!AR210,38,1)</f>
        <v/>
      </c>
      <c r="AN622" s="20" t="str">
        <f>MID(Main!AR210,39,1)</f>
        <v/>
      </c>
      <c r="AO622" s="20" t="str">
        <f>MID(Main!AR210,40,1)</f>
        <v/>
      </c>
      <c r="AP622" s="20" t="str">
        <f>MID(Main!AR210,41,1)</f>
        <v/>
      </c>
      <c r="AQ622" s="20" t="str">
        <f>MID(Main!AR210,42,1)</f>
        <v/>
      </c>
      <c r="AR622" s="196"/>
      <c r="AS622" s="196"/>
      <c r="AT622" s="196"/>
      <c r="AU622" s="196"/>
      <c r="AV622" s="196"/>
      <c r="AW622" s="196"/>
      <c r="AX622" s="196"/>
      <c r="AY622" s="196"/>
      <c r="AZ622" s="196"/>
      <c r="BA622" s="196"/>
      <c r="BB622" s="196"/>
      <c r="BC622" s="196"/>
      <c r="BD622" s="196"/>
      <c r="BE622" s="196"/>
      <c r="BF622" s="196"/>
      <c r="BG622" s="196"/>
      <c r="BH622" s="196"/>
      <c r="BI622" s="199"/>
    </row>
    <row r="623" spans="1:61" s="1" customFormat="1" ht="15" hidden="1" customHeight="1">
      <c r="A623" s="200" t="str">
        <f>IF(AR623="","",SUBTOTAL(103,$AR$8:AR623))</f>
        <v/>
      </c>
      <c r="B623" s="18" t="str">
        <f>MID(Main!AP211,1,1)</f>
        <v xml:space="preserve"> </v>
      </c>
      <c r="C623" s="18" t="str">
        <f>MID(Main!AP211,2,1)</f>
        <v/>
      </c>
      <c r="D623" s="18" t="str">
        <f>MID(Main!AP211,3,1)</f>
        <v/>
      </c>
      <c r="E623" s="18" t="str">
        <f>MID(Main!AP211,4,1)</f>
        <v/>
      </c>
      <c r="F623" s="18" t="str">
        <f>MID(Main!AP211,5,1)</f>
        <v/>
      </c>
      <c r="G623" s="18" t="str">
        <f>MID(Main!AP211,6,1)</f>
        <v/>
      </c>
      <c r="H623" s="18" t="str">
        <f>MID(Main!AP211,7,1)</f>
        <v/>
      </c>
      <c r="I623" s="18" t="str">
        <f>MID(Main!AP211,8,1)</f>
        <v/>
      </c>
      <c r="J623" s="18" t="str">
        <f>MID(Main!AP211,9,1)</f>
        <v/>
      </c>
      <c r="K623" s="18" t="str">
        <f>MID(Main!AP211,10,1)</f>
        <v/>
      </c>
      <c r="L623" s="18" t="str">
        <f>MID(Main!AP211,11,1)</f>
        <v/>
      </c>
      <c r="M623" s="18" t="str">
        <f>MID(Main!AP211,12,1)</f>
        <v/>
      </c>
      <c r="N623" s="18" t="str">
        <f>MID(Main!AP211,13,1)</f>
        <v/>
      </c>
      <c r="O623" s="18" t="str">
        <f>MID(Main!AP211,14,1)</f>
        <v/>
      </c>
      <c r="P623" s="18" t="str">
        <f>MID(Main!AP211,15,1)</f>
        <v/>
      </c>
      <c r="Q623" s="18" t="str">
        <f>MID(Main!AP211,16,1)</f>
        <v/>
      </c>
      <c r="R623" s="18" t="str">
        <f>MID(Main!AP211,17,1)</f>
        <v/>
      </c>
      <c r="S623" s="18" t="str">
        <f>MID(Main!AP211,18,1)</f>
        <v/>
      </c>
      <c r="T623" s="18" t="str">
        <f>MID(Main!AP211,19,1)</f>
        <v/>
      </c>
      <c r="U623" s="18" t="str">
        <f>MID(Main!AP211,20,1)</f>
        <v/>
      </c>
      <c r="V623" s="18" t="str">
        <f>MID(Main!AP211,21,1)</f>
        <v/>
      </c>
      <c r="W623" s="18" t="str">
        <f>MID(Main!AP211,22,1)</f>
        <v/>
      </c>
      <c r="X623" s="18" t="str">
        <f>MID(Main!AP211,23,1)</f>
        <v/>
      </c>
      <c r="Y623" s="18" t="str">
        <f>MID(Main!AP211,24,1)</f>
        <v/>
      </c>
      <c r="Z623" s="18" t="str">
        <f>MID(Main!AP211,25,1)</f>
        <v/>
      </c>
      <c r="AA623" s="18" t="str">
        <f>MID(Main!AP211,26,1)</f>
        <v/>
      </c>
      <c r="AB623" s="18" t="str">
        <f>MID(Main!AP211,27,1)</f>
        <v/>
      </c>
      <c r="AC623" s="18" t="str">
        <f>MID(Main!AP211,28,1)</f>
        <v/>
      </c>
      <c r="AD623" s="18" t="str">
        <f>MID(Main!AP211,29,1)</f>
        <v/>
      </c>
      <c r="AE623" s="18" t="str">
        <f>MID(Main!AP211,30,1)</f>
        <v/>
      </c>
      <c r="AF623" s="18" t="str">
        <f>MID(Main!AP211,31,1)</f>
        <v/>
      </c>
      <c r="AG623" s="18" t="str">
        <f>MID(Main!AP211,32,1)</f>
        <v/>
      </c>
      <c r="AH623" s="18" t="str">
        <f>MID(Main!AP211,33,1)</f>
        <v/>
      </c>
      <c r="AI623" s="18" t="str">
        <f>MID(Main!AP211,34,1)</f>
        <v/>
      </c>
      <c r="AJ623" s="18" t="str">
        <f>MID(Main!AP211,35,1)</f>
        <v/>
      </c>
      <c r="AK623" s="18" t="str">
        <f>MID(Main!AP211,36,1)</f>
        <v/>
      </c>
      <c r="AL623" s="18" t="str">
        <f>MID(Main!AP211,37,1)</f>
        <v/>
      </c>
      <c r="AM623" s="18" t="str">
        <f>MID(Main!AP211,38,1)</f>
        <v/>
      </c>
      <c r="AN623" s="18" t="str">
        <f>MID(Main!AP211,39,1)</f>
        <v/>
      </c>
      <c r="AO623" s="18" t="str">
        <f>MID(Main!AP211,40,1)</f>
        <v/>
      </c>
      <c r="AP623" s="18" t="str">
        <f>MID(Main!AP211,41,1)</f>
        <v/>
      </c>
      <c r="AQ623" s="18" t="str">
        <f>MID(Main!AP211,42,1)</f>
        <v/>
      </c>
      <c r="AR623" s="194" t="str">
        <f>IF(Main!W211="","",Main!W211)</f>
        <v/>
      </c>
      <c r="AS623" s="194" t="str">
        <f>IF(Main!X211="","",Main!X211)</f>
        <v/>
      </c>
      <c r="AT623" s="194" t="str">
        <f>IF(Main!Y211="","",Main!Y211)</f>
        <v/>
      </c>
      <c r="AU623" s="194" t="str">
        <f>IF(Main!Z211="","",Main!Z211)</f>
        <v/>
      </c>
      <c r="AV623" s="194" t="str">
        <f>IF(Main!AA211="","",Main!AA211)</f>
        <v/>
      </c>
      <c r="AW623" s="194" t="str">
        <f>IF(Main!AB211="","",Main!AB211)</f>
        <v/>
      </c>
      <c r="AX623" s="194" t="str">
        <f>IF(Main!AC211="","",Main!AC211)</f>
        <v/>
      </c>
      <c r="AY623" s="194" t="str">
        <f>IF(Main!AD211="","",Main!AD211)</f>
        <v/>
      </c>
      <c r="AZ623" s="194" t="str">
        <f>IF(Main!AE211="","",Main!AE211)</f>
        <v/>
      </c>
      <c r="BA623" s="194" t="str">
        <f>IF(Main!AF211="","",Main!AF211)</f>
        <v/>
      </c>
      <c r="BB623" s="194" t="str">
        <f>IF(Main!AG211="","",Main!AG211)</f>
        <v/>
      </c>
      <c r="BC623" s="194" t="str">
        <f>IF(Main!AH211="","",Main!AH211)</f>
        <v/>
      </c>
      <c r="BD623" s="194" t="str">
        <f>IF(Main!AI211="","",Main!AI211)</f>
        <v/>
      </c>
      <c r="BE623" s="194" t="str">
        <f>IF(Main!AJ211="","",Main!AJ211)</f>
        <v/>
      </c>
      <c r="BF623" s="194" t="str">
        <f>IF(Main!AK211="","",Main!AK211)</f>
        <v/>
      </c>
      <c r="BG623" s="194" t="str">
        <f>IF(Main!AL211="","",Main!AL211)</f>
        <v/>
      </c>
      <c r="BH623" s="194" t="str">
        <f>IF(Main!AM211="","",Main!AM211)</f>
        <v/>
      </c>
      <c r="BI623" s="197" t="str">
        <f>IF(Main!AN211="","",Main!AN211)</f>
        <v/>
      </c>
    </row>
    <row r="624" spans="1:61" s="1" customFormat="1" ht="15" hidden="1" customHeight="1">
      <c r="A624" s="201"/>
      <c r="B624" s="19" t="str">
        <f>MID(Main!AQ211,1,1)</f>
        <v>0</v>
      </c>
      <c r="C624" s="19" t="str">
        <f>MID(Main!AQ211,2,1)</f>
        <v xml:space="preserve"> </v>
      </c>
      <c r="D624" s="19" t="str">
        <f>MID(Main!AQ211,3,1)</f>
        <v/>
      </c>
      <c r="E624" s="19" t="str">
        <f>MID(Main!AQ211,4,1)</f>
        <v/>
      </c>
      <c r="F624" s="19" t="str">
        <f>MID(Main!AQ211,5,1)</f>
        <v/>
      </c>
      <c r="G624" s="19" t="str">
        <f>MID(Main!AQ211,6,1)</f>
        <v/>
      </c>
      <c r="H624" s="19" t="str">
        <f>MID(Main!AQ211,7,1)</f>
        <v/>
      </c>
      <c r="I624" s="19" t="str">
        <f>MID(Main!AQ211,8,1)</f>
        <v/>
      </c>
      <c r="J624" s="19" t="str">
        <f>MID(Main!AQ211,9,1)</f>
        <v/>
      </c>
      <c r="K624" s="19" t="str">
        <f>MID(Main!AQ211,10,1)</f>
        <v/>
      </c>
      <c r="L624" s="19" t="str">
        <f>MID(Main!AQ211,11,1)</f>
        <v/>
      </c>
      <c r="M624" s="19" t="str">
        <f>MID(Main!AQ211,12,1)</f>
        <v/>
      </c>
      <c r="N624" s="19" t="str">
        <f>MID(Main!AQ211,13,1)</f>
        <v/>
      </c>
      <c r="O624" s="19" t="str">
        <f>MID(Main!AQ211,14,1)</f>
        <v/>
      </c>
      <c r="P624" s="19" t="str">
        <f>MID(Main!AQ211,15,1)</f>
        <v/>
      </c>
      <c r="Q624" s="19" t="str">
        <f>MID(Main!AQ211,16,1)</f>
        <v/>
      </c>
      <c r="R624" s="19" t="str">
        <f>MID(Main!AQ211,17,1)</f>
        <v/>
      </c>
      <c r="S624" s="19" t="str">
        <f>MID(Main!AQ211,18,1)</f>
        <v/>
      </c>
      <c r="T624" s="19" t="str">
        <f>MID(Main!AQ211,19,1)</f>
        <v/>
      </c>
      <c r="U624" s="19" t="str">
        <f>MID(Main!AQ211,20,1)</f>
        <v/>
      </c>
      <c r="V624" s="19" t="str">
        <f>MID(Main!AQ211,21,1)</f>
        <v/>
      </c>
      <c r="W624" s="19" t="str">
        <f>MID(Main!AQ211,22,1)</f>
        <v/>
      </c>
      <c r="X624" s="19" t="str">
        <f>MID(Main!AQ211,23,1)</f>
        <v/>
      </c>
      <c r="Y624" s="19" t="str">
        <f>MID(Main!AQ211,24,1)</f>
        <v/>
      </c>
      <c r="Z624" s="19" t="str">
        <f>MID(Main!AQ211,25,1)</f>
        <v/>
      </c>
      <c r="AA624" s="19" t="str">
        <f>MID(Main!AQ211,26,1)</f>
        <v/>
      </c>
      <c r="AB624" s="19" t="str">
        <f>MID(Main!AQ211,27,1)</f>
        <v/>
      </c>
      <c r="AC624" s="19" t="str">
        <f>MID(Main!AQ211,28,1)</f>
        <v/>
      </c>
      <c r="AD624" s="19" t="str">
        <f>MID(Main!AQ211,29,1)</f>
        <v/>
      </c>
      <c r="AE624" s="19" t="str">
        <f>MID(Main!AQ211,30,1)</f>
        <v/>
      </c>
      <c r="AF624" s="19" t="str">
        <f>MID(Main!AQ211,31,1)</f>
        <v/>
      </c>
      <c r="AG624" s="19" t="str">
        <f>MID(Main!AQ211,32,1)</f>
        <v/>
      </c>
      <c r="AH624" s="19" t="str">
        <f>MID(Main!AQ211,33,1)</f>
        <v/>
      </c>
      <c r="AI624" s="19" t="str">
        <f>MID(Main!AQ211,34,1)</f>
        <v/>
      </c>
      <c r="AJ624" s="19" t="str">
        <f>MID(Main!AQ211,35,1)</f>
        <v/>
      </c>
      <c r="AK624" s="19" t="str">
        <f>MID(Main!AQ211,36,1)</f>
        <v/>
      </c>
      <c r="AL624" s="19" t="str">
        <f>MID(Main!AQ211,37,1)</f>
        <v/>
      </c>
      <c r="AM624" s="19" t="str">
        <f>MID(Main!AQ211,38,1)</f>
        <v/>
      </c>
      <c r="AN624" s="19" t="str">
        <f>MID(Main!AQ211,39,1)</f>
        <v/>
      </c>
      <c r="AO624" s="19" t="str">
        <f>MID(Main!AQ211,40,1)</f>
        <v/>
      </c>
      <c r="AP624" s="19" t="str">
        <f>MID(Main!AQ211,41,1)</f>
        <v/>
      </c>
      <c r="AQ624" s="19" t="str">
        <f>MID(Main!AQ211,42,1)</f>
        <v/>
      </c>
      <c r="AR624" s="195"/>
      <c r="AS624" s="195"/>
      <c r="AT624" s="195"/>
      <c r="AU624" s="195"/>
      <c r="AV624" s="195"/>
      <c r="AW624" s="195"/>
      <c r="AX624" s="195"/>
      <c r="AY624" s="195"/>
      <c r="AZ624" s="195"/>
      <c r="BA624" s="195"/>
      <c r="BB624" s="195"/>
      <c r="BC624" s="195"/>
      <c r="BD624" s="195"/>
      <c r="BE624" s="195"/>
      <c r="BF624" s="195"/>
      <c r="BG624" s="195"/>
      <c r="BH624" s="195"/>
      <c r="BI624" s="198"/>
    </row>
    <row r="625" spans="1:61" s="1" customFormat="1" ht="15" hidden="1" customHeight="1">
      <c r="A625" s="202"/>
      <c r="B625" s="20" t="str">
        <f>MID(Main!AR211,1,1)</f>
        <v>0</v>
      </c>
      <c r="C625" s="20" t="str">
        <f>MID(Main!AR211,2,1)</f>
        <v xml:space="preserve"> </v>
      </c>
      <c r="D625" s="20" t="str">
        <f>MID(Main!AR211,3,1)</f>
        <v/>
      </c>
      <c r="E625" s="20" t="str">
        <f>MID(Main!AR211,4,1)</f>
        <v/>
      </c>
      <c r="F625" s="20" t="str">
        <f>MID(Main!AR211,5,1)</f>
        <v/>
      </c>
      <c r="G625" s="20" t="str">
        <f>MID(Main!AR211,6,1)</f>
        <v/>
      </c>
      <c r="H625" s="20" t="str">
        <f>MID(Main!AR211,7,1)</f>
        <v/>
      </c>
      <c r="I625" s="20" t="str">
        <f>MID(Main!AR211,8,1)</f>
        <v/>
      </c>
      <c r="J625" s="20" t="str">
        <f>MID(Main!AR211,9,1)</f>
        <v/>
      </c>
      <c r="K625" s="20" t="str">
        <f>MID(Main!AR211,10,1)</f>
        <v/>
      </c>
      <c r="L625" s="20" t="str">
        <f>MID(Main!AR211,11,1)</f>
        <v/>
      </c>
      <c r="M625" s="20" t="str">
        <f>MID(Main!AR211,12,1)</f>
        <v/>
      </c>
      <c r="N625" s="20" t="str">
        <f>MID(Main!AR211,13,1)</f>
        <v/>
      </c>
      <c r="O625" s="20" t="str">
        <f>MID(Main!AR211,14,1)</f>
        <v/>
      </c>
      <c r="P625" s="20" t="str">
        <f>MID(Main!AR211,15,1)</f>
        <v/>
      </c>
      <c r="Q625" s="20" t="str">
        <f>MID(Main!AR211,16,1)</f>
        <v/>
      </c>
      <c r="R625" s="20" t="str">
        <f>MID(Main!AR211,17,1)</f>
        <v/>
      </c>
      <c r="S625" s="20" t="str">
        <f>MID(Main!AR211,18,1)</f>
        <v/>
      </c>
      <c r="T625" s="20" t="str">
        <f>MID(Main!AR211,19,1)</f>
        <v/>
      </c>
      <c r="U625" s="20" t="str">
        <f>MID(Main!AR211,20,1)</f>
        <v/>
      </c>
      <c r="V625" s="20" t="str">
        <f>MID(Main!AR211,21,1)</f>
        <v/>
      </c>
      <c r="W625" s="20" t="str">
        <f>MID(Main!AR211,22,1)</f>
        <v/>
      </c>
      <c r="X625" s="20" t="str">
        <f>MID(Main!AR211,23,1)</f>
        <v/>
      </c>
      <c r="Y625" s="20" t="str">
        <f>MID(Main!AR211,24,1)</f>
        <v/>
      </c>
      <c r="Z625" s="20" t="str">
        <f>MID(Main!AR211,25,1)</f>
        <v/>
      </c>
      <c r="AA625" s="20" t="str">
        <f>MID(Main!AR211,26,1)</f>
        <v/>
      </c>
      <c r="AB625" s="20" t="str">
        <f>MID(Main!AR211,27,1)</f>
        <v/>
      </c>
      <c r="AC625" s="20" t="str">
        <f>MID(Main!AR211,28,1)</f>
        <v/>
      </c>
      <c r="AD625" s="20" t="str">
        <f>MID(Main!AR211,29,1)</f>
        <v/>
      </c>
      <c r="AE625" s="20" t="str">
        <f>MID(Main!AR211,30,1)</f>
        <v/>
      </c>
      <c r="AF625" s="20" t="str">
        <f>MID(Main!AR211,31,1)</f>
        <v/>
      </c>
      <c r="AG625" s="20" t="str">
        <f>MID(Main!AR211,32,1)</f>
        <v/>
      </c>
      <c r="AH625" s="20" t="str">
        <f>MID(Main!AR211,33,1)</f>
        <v/>
      </c>
      <c r="AI625" s="20" t="str">
        <f>MID(Main!AR211,34,1)</f>
        <v/>
      </c>
      <c r="AJ625" s="20" t="str">
        <f>MID(Main!AR211,35,1)</f>
        <v/>
      </c>
      <c r="AK625" s="20" t="str">
        <f>MID(Main!AR211,36,1)</f>
        <v/>
      </c>
      <c r="AL625" s="20" t="str">
        <f>MID(Main!AR211,37,1)</f>
        <v/>
      </c>
      <c r="AM625" s="20" t="str">
        <f>MID(Main!AR211,38,1)</f>
        <v/>
      </c>
      <c r="AN625" s="20" t="str">
        <f>MID(Main!AR211,39,1)</f>
        <v/>
      </c>
      <c r="AO625" s="20" t="str">
        <f>MID(Main!AR211,40,1)</f>
        <v/>
      </c>
      <c r="AP625" s="20" t="str">
        <f>MID(Main!AR211,41,1)</f>
        <v/>
      </c>
      <c r="AQ625" s="20" t="str">
        <f>MID(Main!AR211,42,1)</f>
        <v/>
      </c>
      <c r="AR625" s="196"/>
      <c r="AS625" s="196"/>
      <c r="AT625" s="196"/>
      <c r="AU625" s="196"/>
      <c r="AV625" s="196"/>
      <c r="AW625" s="196"/>
      <c r="AX625" s="196"/>
      <c r="AY625" s="196"/>
      <c r="AZ625" s="196"/>
      <c r="BA625" s="196"/>
      <c r="BB625" s="196"/>
      <c r="BC625" s="196"/>
      <c r="BD625" s="196"/>
      <c r="BE625" s="196"/>
      <c r="BF625" s="196"/>
      <c r="BG625" s="196"/>
      <c r="BH625" s="196"/>
      <c r="BI625" s="199"/>
    </row>
    <row r="626" spans="1:61" s="1" customFormat="1" ht="15" hidden="1" customHeight="1">
      <c r="A626" s="200" t="str">
        <f>IF(AR626="","",SUBTOTAL(103,$AR$8:AR626))</f>
        <v/>
      </c>
      <c r="B626" s="18" t="str">
        <f>MID(Main!AP212,1,1)</f>
        <v xml:space="preserve"> </v>
      </c>
      <c r="C626" s="18" t="str">
        <f>MID(Main!AP212,2,1)</f>
        <v/>
      </c>
      <c r="D626" s="18" t="str">
        <f>MID(Main!AP212,3,1)</f>
        <v/>
      </c>
      <c r="E626" s="18" t="str">
        <f>MID(Main!AP212,4,1)</f>
        <v/>
      </c>
      <c r="F626" s="18" t="str">
        <f>MID(Main!AP212,5,1)</f>
        <v/>
      </c>
      <c r="G626" s="18" t="str">
        <f>MID(Main!AP212,6,1)</f>
        <v/>
      </c>
      <c r="H626" s="18" t="str">
        <f>MID(Main!AP212,7,1)</f>
        <v/>
      </c>
      <c r="I626" s="18" t="str">
        <f>MID(Main!AP212,8,1)</f>
        <v/>
      </c>
      <c r="J626" s="18" t="str">
        <f>MID(Main!AP212,9,1)</f>
        <v/>
      </c>
      <c r="K626" s="18" t="str">
        <f>MID(Main!AP212,10,1)</f>
        <v/>
      </c>
      <c r="L626" s="18" t="str">
        <f>MID(Main!AP212,11,1)</f>
        <v/>
      </c>
      <c r="M626" s="18" t="str">
        <f>MID(Main!AP212,12,1)</f>
        <v/>
      </c>
      <c r="N626" s="18" t="str">
        <f>MID(Main!AP212,13,1)</f>
        <v/>
      </c>
      <c r="O626" s="18" t="str">
        <f>MID(Main!AP212,14,1)</f>
        <v/>
      </c>
      <c r="P626" s="18" t="str">
        <f>MID(Main!AP212,15,1)</f>
        <v/>
      </c>
      <c r="Q626" s="18" t="str">
        <f>MID(Main!AP212,16,1)</f>
        <v/>
      </c>
      <c r="R626" s="18" t="str">
        <f>MID(Main!AP212,17,1)</f>
        <v/>
      </c>
      <c r="S626" s="18" t="str">
        <f>MID(Main!AP212,18,1)</f>
        <v/>
      </c>
      <c r="T626" s="18" t="str">
        <f>MID(Main!AP212,19,1)</f>
        <v/>
      </c>
      <c r="U626" s="18" t="str">
        <f>MID(Main!AP212,20,1)</f>
        <v/>
      </c>
      <c r="V626" s="18" t="str">
        <f>MID(Main!AP212,21,1)</f>
        <v/>
      </c>
      <c r="W626" s="18" t="str">
        <f>MID(Main!AP212,22,1)</f>
        <v/>
      </c>
      <c r="X626" s="18" t="str">
        <f>MID(Main!AP212,23,1)</f>
        <v/>
      </c>
      <c r="Y626" s="18" t="str">
        <f>MID(Main!AP212,24,1)</f>
        <v/>
      </c>
      <c r="Z626" s="18" t="str">
        <f>MID(Main!AP212,25,1)</f>
        <v/>
      </c>
      <c r="AA626" s="18" t="str">
        <f>MID(Main!AP212,26,1)</f>
        <v/>
      </c>
      <c r="AB626" s="18" t="str">
        <f>MID(Main!AP212,27,1)</f>
        <v/>
      </c>
      <c r="AC626" s="18" t="str">
        <f>MID(Main!AP212,28,1)</f>
        <v/>
      </c>
      <c r="AD626" s="18" t="str">
        <f>MID(Main!AP212,29,1)</f>
        <v/>
      </c>
      <c r="AE626" s="18" t="str">
        <f>MID(Main!AP212,30,1)</f>
        <v/>
      </c>
      <c r="AF626" s="18" t="str">
        <f>MID(Main!AP212,31,1)</f>
        <v/>
      </c>
      <c r="AG626" s="18" t="str">
        <f>MID(Main!AP212,32,1)</f>
        <v/>
      </c>
      <c r="AH626" s="18" t="str">
        <f>MID(Main!AP212,33,1)</f>
        <v/>
      </c>
      <c r="AI626" s="18" t="str">
        <f>MID(Main!AP212,34,1)</f>
        <v/>
      </c>
      <c r="AJ626" s="18" t="str">
        <f>MID(Main!AP212,35,1)</f>
        <v/>
      </c>
      <c r="AK626" s="18" t="str">
        <f>MID(Main!AP212,36,1)</f>
        <v/>
      </c>
      <c r="AL626" s="18" t="str">
        <f>MID(Main!AP212,37,1)</f>
        <v/>
      </c>
      <c r="AM626" s="18" t="str">
        <f>MID(Main!AP212,38,1)</f>
        <v/>
      </c>
      <c r="AN626" s="18" t="str">
        <f>MID(Main!AP212,39,1)</f>
        <v/>
      </c>
      <c r="AO626" s="18" t="str">
        <f>MID(Main!AP212,40,1)</f>
        <v/>
      </c>
      <c r="AP626" s="18" t="str">
        <f>MID(Main!AP212,41,1)</f>
        <v/>
      </c>
      <c r="AQ626" s="18" t="str">
        <f>MID(Main!AP212,42,1)</f>
        <v/>
      </c>
      <c r="AR626" s="194" t="str">
        <f>IF(Main!W212="","",Main!W212)</f>
        <v/>
      </c>
      <c r="AS626" s="194" t="str">
        <f>IF(Main!X212="","",Main!X212)</f>
        <v/>
      </c>
      <c r="AT626" s="194" t="str">
        <f>IF(Main!Y212="","",Main!Y212)</f>
        <v/>
      </c>
      <c r="AU626" s="194" t="str">
        <f>IF(Main!Z212="","",Main!Z212)</f>
        <v/>
      </c>
      <c r="AV626" s="194" t="str">
        <f>IF(Main!AA212="","",Main!AA212)</f>
        <v/>
      </c>
      <c r="AW626" s="194" t="str">
        <f>IF(Main!AB212="","",Main!AB212)</f>
        <v/>
      </c>
      <c r="AX626" s="194" t="str">
        <f>IF(Main!AC212="","",Main!AC212)</f>
        <v/>
      </c>
      <c r="AY626" s="194" t="str">
        <f>IF(Main!AD212="","",Main!AD212)</f>
        <v/>
      </c>
      <c r="AZ626" s="194" t="str">
        <f>IF(Main!AE212="","",Main!AE212)</f>
        <v/>
      </c>
      <c r="BA626" s="194" t="str">
        <f>IF(Main!AF212="","",Main!AF212)</f>
        <v/>
      </c>
      <c r="BB626" s="194" t="str">
        <f>IF(Main!AG212="","",Main!AG212)</f>
        <v/>
      </c>
      <c r="BC626" s="194" t="str">
        <f>IF(Main!AH212="","",Main!AH212)</f>
        <v/>
      </c>
      <c r="BD626" s="194" t="str">
        <f>IF(Main!AI212="","",Main!AI212)</f>
        <v/>
      </c>
      <c r="BE626" s="194" t="str">
        <f>IF(Main!AJ212="","",Main!AJ212)</f>
        <v/>
      </c>
      <c r="BF626" s="194" t="str">
        <f>IF(Main!AK212="","",Main!AK212)</f>
        <v/>
      </c>
      <c r="BG626" s="194" t="str">
        <f>IF(Main!AL212="","",Main!AL212)</f>
        <v/>
      </c>
      <c r="BH626" s="194" t="str">
        <f>IF(Main!AM212="","",Main!AM212)</f>
        <v/>
      </c>
      <c r="BI626" s="197" t="str">
        <f>IF(Main!AN212="","",Main!AN212)</f>
        <v/>
      </c>
    </row>
    <row r="627" spans="1:61" s="1" customFormat="1" ht="15" hidden="1" customHeight="1">
      <c r="A627" s="201"/>
      <c r="B627" s="19" t="str">
        <f>MID(Main!AQ212,1,1)</f>
        <v>0</v>
      </c>
      <c r="C627" s="19" t="str">
        <f>MID(Main!AQ212,2,1)</f>
        <v xml:space="preserve"> </v>
      </c>
      <c r="D627" s="19" t="str">
        <f>MID(Main!AQ212,3,1)</f>
        <v/>
      </c>
      <c r="E627" s="19" t="str">
        <f>MID(Main!AQ212,4,1)</f>
        <v/>
      </c>
      <c r="F627" s="19" t="str">
        <f>MID(Main!AQ212,5,1)</f>
        <v/>
      </c>
      <c r="G627" s="19" t="str">
        <f>MID(Main!AQ212,6,1)</f>
        <v/>
      </c>
      <c r="H627" s="19" t="str">
        <f>MID(Main!AQ212,7,1)</f>
        <v/>
      </c>
      <c r="I627" s="19" t="str">
        <f>MID(Main!AQ212,8,1)</f>
        <v/>
      </c>
      <c r="J627" s="19" t="str">
        <f>MID(Main!AQ212,9,1)</f>
        <v/>
      </c>
      <c r="K627" s="19" t="str">
        <f>MID(Main!AQ212,10,1)</f>
        <v/>
      </c>
      <c r="L627" s="19" t="str">
        <f>MID(Main!AQ212,11,1)</f>
        <v/>
      </c>
      <c r="M627" s="19" t="str">
        <f>MID(Main!AQ212,12,1)</f>
        <v/>
      </c>
      <c r="N627" s="19" t="str">
        <f>MID(Main!AQ212,13,1)</f>
        <v/>
      </c>
      <c r="O627" s="19" t="str">
        <f>MID(Main!AQ212,14,1)</f>
        <v/>
      </c>
      <c r="P627" s="19" t="str">
        <f>MID(Main!AQ212,15,1)</f>
        <v/>
      </c>
      <c r="Q627" s="19" t="str">
        <f>MID(Main!AQ212,16,1)</f>
        <v/>
      </c>
      <c r="R627" s="19" t="str">
        <f>MID(Main!AQ212,17,1)</f>
        <v/>
      </c>
      <c r="S627" s="19" t="str">
        <f>MID(Main!AQ212,18,1)</f>
        <v/>
      </c>
      <c r="T627" s="19" t="str">
        <f>MID(Main!AQ212,19,1)</f>
        <v/>
      </c>
      <c r="U627" s="19" t="str">
        <f>MID(Main!AQ212,20,1)</f>
        <v/>
      </c>
      <c r="V627" s="19" t="str">
        <f>MID(Main!AQ212,21,1)</f>
        <v/>
      </c>
      <c r="W627" s="19" t="str">
        <f>MID(Main!AQ212,22,1)</f>
        <v/>
      </c>
      <c r="X627" s="19" t="str">
        <f>MID(Main!AQ212,23,1)</f>
        <v/>
      </c>
      <c r="Y627" s="19" t="str">
        <f>MID(Main!AQ212,24,1)</f>
        <v/>
      </c>
      <c r="Z627" s="19" t="str">
        <f>MID(Main!AQ212,25,1)</f>
        <v/>
      </c>
      <c r="AA627" s="19" t="str">
        <f>MID(Main!AQ212,26,1)</f>
        <v/>
      </c>
      <c r="AB627" s="19" t="str">
        <f>MID(Main!AQ212,27,1)</f>
        <v/>
      </c>
      <c r="AC627" s="19" t="str">
        <f>MID(Main!AQ212,28,1)</f>
        <v/>
      </c>
      <c r="AD627" s="19" t="str">
        <f>MID(Main!AQ212,29,1)</f>
        <v/>
      </c>
      <c r="AE627" s="19" t="str">
        <f>MID(Main!AQ212,30,1)</f>
        <v/>
      </c>
      <c r="AF627" s="19" t="str">
        <f>MID(Main!AQ212,31,1)</f>
        <v/>
      </c>
      <c r="AG627" s="19" t="str">
        <f>MID(Main!AQ212,32,1)</f>
        <v/>
      </c>
      <c r="AH627" s="19" t="str">
        <f>MID(Main!AQ212,33,1)</f>
        <v/>
      </c>
      <c r="AI627" s="19" t="str">
        <f>MID(Main!AQ212,34,1)</f>
        <v/>
      </c>
      <c r="AJ627" s="19" t="str">
        <f>MID(Main!AQ212,35,1)</f>
        <v/>
      </c>
      <c r="AK627" s="19" t="str">
        <f>MID(Main!AQ212,36,1)</f>
        <v/>
      </c>
      <c r="AL627" s="19" t="str">
        <f>MID(Main!AQ212,37,1)</f>
        <v/>
      </c>
      <c r="AM627" s="19" t="str">
        <f>MID(Main!AQ212,38,1)</f>
        <v/>
      </c>
      <c r="AN627" s="19" t="str">
        <f>MID(Main!AQ212,39,1)</f>
        <v/>
      </c>
      <c r="AO627" s="19" t="str">
        <f>MID(Main!AQ212,40,1)</f>
        <v/>
      </c>
      <c r="AP627" s="19" t="str">
        <f>MID(Main!AQ212,41,1)</f>
        <v/>
      </c>
      <c r="AQ627" s="19" t="str">
        <f>MID(Main!AQ212,42,1)</f>
        <v/>
      </c>
      <c r="AR627" s="195"/>
      <c r="AS627" s="195"/>
      <c r="AT627" s="195"/>
      <c r="AU627" s="195"/>
      <c r="AV627" s="195"/>
      <c r="AW627" s="195"/>
      <c r="AX627" s="195"/>
      <c r="AY627" s="195"/>
      <c r="AZ627" s="195"/>
      <c r="BA627" s="195"/>
      <c r="BB627" s="195"/>
      <c r="BC627" s="195"/>
      <c r="BD627" s="195"/>
      <c r="BE627" s="195"/>
      <c r="BF627" s="195"/>
      <c r="BG627" s="195"/>
      <c r="BH627" s="195"/>
      <c r="BI627" s="198"/>
    </row>
    <row r="628" spans="1:61" s="1" customFormat="1" ht="15" hidden="1" customHeight="1">
      <c r="A628" s="202"/>
      <c r="B628" s="20" t="str">
        <f>MID(Main!AR212,1,1)</f>
        <v>0</v>
      </c>
      <c r="C628" s="20" t="str">
        <f>MID(Main!AR212,2,1)</f>
        <v xml:space="preserve"> </v>
      </c>
      <c r="D628" s="20" t="str">
        <f>MID(Main!AR212,3,1)</f>
        <v/>
      </c>
      <c r="E628" s="20" t="str">
        <f>MID(Main!AR212,4,1)</f>
        <v/>
      </c>
      <c r="F628" s="20" t="str">
        <f>MID(Main!AR212,5,1)</f>
        <v/>
      </c>
      <c r="G628" s="20" t="str">
        <f>MID(Main!AR212,6,1)</f>
        <v/>
      </c>
      <c r="H628" s="20" t="str">
        <f>MID(Main!AR212,7,1)</f>
        <v/>
      </c>
      <c r="I628" s="20" t="str">
        <f>MID(Main!AR212,8,1)</f>
        <v/>
      </c>
      <c r="J628" s="20" t="str">
        <f>MID(Main!AR212,9,1)</f>
        <v/>
      </c>
      <c r="K628" s="20" t="str">
        <f>MID(Main!AR212,10,1)</f>
        <v/>
      </c>
      <c r="L628" s="20" t="str">
        <f>MID(Main!AR212,11,1)</f>
        <v/>
      </c>
      <c r="M628" s="20" t="str">
        <f>MID(Main!AR212,12,1)</f>
        <v/>
      </c>
      <c r="N628" s="20" t="str">
        <f>MID(Main!AR212,13,1)</f>
        <v/>
      </c>
      <c r="O628" s="20" t="str">
        <f>MID(Main!AR212,14,1)</f>
        <v/>
      </c>
      <c r="P628" s="20" t="str">
        <f>MID(Main!AR212,15,1)</f>
        <v/>
      </c>
      <c r="Q628" s="20" t="str">
        <f>MID(Main!AR212,16,1)</f>
        <v/>
      </c>
      <c r="R628" s="20" t="str">
        <f>MID(Main!AR212,17,1)</f>
        <v/>
      </c>
      <c r="S628" s="20" t="str">
        <f>MID(Main!AR212,18,1)</f>
        <v/>
      </c>
      <c r="T628" s="20" t="str">
        <f>MID(Main!AR212,19,1)</f>
        <v/>
      </c>
      <c r="U628" s="20" t="str">
        <f>MID(Main!AR212,20,1)</f>
        <v/>
      </c>
      <c r="V628" s="20" t="str">
        <f>MID(Main!AR212,21,1)</f>
        <v/>
      </c>
      <c r="W628" s="20" t="str">
        <f>MID(Main!AR212,22,1)</f>
        <v/>
      </c>
      <c r="X628" s="20" t="str">
        <f>MID(Main!AR212,23,1)</f>
        <v/>
      </c>
      <c r="Y628" s="20" t="str">
        <f>MID(Main!AR212,24,1)</f>
        <v/>
      </c>
      <c r="Z628" s="20" t="str">
        <f>MID(Main!AR212,25,1)</f>
        <v/>
      </c>
      <c r="AA628" s="20" t="str">
        <f>MID(Main!AR212,26,1)</f>
        <v/>
      </c>
      <c r="AB628" s="20" t="str">
        <f>MID(Main!AR212,27,1)</f>
        <v/>
      </c>
      <c r="AC628" s="20" t="str">
        <f>MID(Main!AR212,28,1)</f>
        <v/>
      </c>
      <c r="AD628" s="20" t="str">
        <f>MID(Main!AR212,29,1)</f>
        <v/>
      </c>
      <c r="AE628" s="20" t="str">
        <f>MID(Main!AR212,30,1)</f>
        <v/>
      </c>
      <c r="AF628" s="20" t="str">
        <f>MID(Main!AR212,31,1)</f>
        <v/>
      </c>
      <c r="AG628" s="20" t="str">
        <f>MID(Main!AR212,32,1)</f>
        <v/>
      </c>
      <c r="AH628" s="20" t="str">
        <f>MID(Main!AR212,33,1)</f>
        <v/>
      </c>
      <c r="AI628" s="20" t="str">
        <f>MID(Main!AR212,34,1)</f>
        <v/>
      </c>
      <c r="AJ628" s="20" t="str">
        <f>MID(Main!AR212,35,1)</f>
        <v/>
      </c>
      <c r="AK628" s="20" t="str">
        <f>MID(Main!AR212,36,1)</f>
        <v/>
      </c>
      <c r="AL628" s="20" t="str">
        <f>MID(Main!AR212,37,1)</f>
        <v/>
      </c>
      <c r="AM628" s="20" t="str">
        <f>MID(Main!AR212,38,1)</f>
        <v/>
      </c>
      <c r="AN628" s="20" t="str">
        <f>MID(Main!AR212,39,1)</f>
        <v/>
      </c>
      <c r="AO628" s="20" t="str">
        <f>MID(Main!AR212,40,1)</f>
        <v/>
      </c>
      <c r="AP628" s="20" t="str">
        <f>MID(Main!AR212,41,1)</f>
        <v/>
      </c>
      <c r="AQ628" s="20" t="str">
        <f>MID(Main!AR212,42,1)</f>
        <v/>
      </c>
      <c r="AR628" s="196"/>
      <c r="AS628" s="196"/>
      <c r="AT628" s="196"/>
      <c r="AU628" s="196"/>
      <c r="AV628" s="196"/>
      <c r="AW628" s="196"/>
      <c r="AX628" s="196"/>
      <c r="AY628" s="196"/>
      <c r="AZ628" s="196"/>
      <c r="BA628" s="196"/>
      <c r="BB628" s="196"/>
      <c r="BC628" s="196"/>
      <c r="BD628" s="196"/>
      <c r="BE628" s="196"/>
      <c r="BF628" s="196"/>
      <c r="BG628" s="196"/>
      <c r="BH628" s="196"/>
      <c r="BI628" s="199"/>
    </row>
    <row r="629" spans="1:61" s="1" customFormat="1" ht="15" hidden="1" customHeight="1">
      <c r="A629" s="200" t="str">
        <f>IF(AR629="","",SUBTOTAL(103,$AR$8:AR629))</f>
        <v/>
      </c>
      <c r="B629" s="18" t="str">
        <f>MID(Main!AP213,1,1)</f>
        <v xml:space="preserve"> </v>
      </c>
      <c r="C629" s="18" t="str">
        <f>MID(Main!AP213,2,1)</f>
        <v/>
      </c>
      <c r="D629" s="18" t="str">
        <f>MID(Main!AP213,3,1)</f>
        <v/>
      </c>
      <c r="E629" s="18" t="str">
        <f>MID(Main!AP213,4,1)</f>
        <v/>
      </c>
      <c r="F629" s="18" t="str">
        <f>MID(Main!AP213,5,1)</f>
        <v/>
      </c>
      <c r="G629" s="18" t="str">
        <f>MID(Main!AP213,6,1)</f>
        <v/>
      </c>
      <c r="H629" s="18" t="str">
        <f>MID(Main!AP213,7,1)</f>
        <v/>
      </c>
      <c r="I629" s="18" t="str">
        <f>MID(Main!AP213,8,1)</f>
        <v/>
      </c>
      <c r="J629" s="18" t="str">
        <f>MID(Main!AP213,9,1)</f>
        <v/>
      </c>
      <c r="K629" s="18" t="str">
        <f>MID(Main!AP213,10,1)</f>
        <v/>
      </c>
      <c r="L629" s="18" t="str">
        <f>MID(Main!AP213,11,1)</f>
        <v/>
      </c>
      <c r="M629" s="18" t="str">
        <f>MID(Main!AP213,12,1)</f>
        <v/>
      </c>
      <c r="N629" s="18" t="str">
        <f>MID(Main!AP213,13,1)</f>
        <v/>
      </c>
      <c r="O629" s="18" t="str">
        <f>MID(Main!AP213,14,1)</f>
        <v/>
      </c>
      <c r="P629" s="18" t="str">
        <f>MID(Main!AP213,15,1)</f>
        <v/>
      </c>
      <c r="Q629" s="18" t="str">
        <f>MID(Main!AP213,16,1)</f>
        <v/>
      </c>
      <c r="R629" s="18" t="str">
        <f>MID(Main!AP213,17,1)</f>
        <v/>
      </c>
      <c r="S629" s="18" t="str">
        <f>MID(Main!AP213,18,1)</f>
        <v/>
      </c>
      <c r="T629" s="18" t="str">
        <f>MID(Main!AP213,19,1)</f>
        <v/>
      </c>
      <c r="U629" s="18" t="str">
        <f>MID(Main!AP213,20,1)</f>
        <v/>
      </c>
      <c r="V629" s="18" t="str">
        <f>MID(Main!AP213,21,1)</f>
        <v/>
      </c>
      <c r="W629" s="18" t="str">
        <f>MID(Main!AP213,22,1)</f>
        <v/>
      </c>
      <c r="X629" s="18" t="str">
        <f>MID(Main!AP213,23,1)</f>
        <v/>
      </c>
      <c r="Y629" s="18" t="str">
        <f>MID(Main!AP213,24,1)</f>
        <v/>
      </c>
      <c r="Z629" s="18" t="str">
        <f>MID(Main!AP213,25,1)</f>
        <v/>
      </c>
      <c r="AA629" s="18" t="str">
        <f>MID(Main!AP213,26,1)</f>
        <v/>
      </c>
      <c r="AB629" s="18" t="str">
        <f>MID(Main!AP213,27,1)</f>
        <v/>
      </c>
      <c r="AC629" s="18" t="str">
        <f>MID(Main!AP213,28,1)</f>
        <v/>
      </c>
      <c r="AD629" s="18" t="str">
        <f>MID(Main!AP213,29,1)</f>
        <v/>
      </c>
      <c r="AE629" s="18" t="str">
        <f>MID(Main!AP213,30,1)</f>
        <v/>
      </c>
      <c r="AF629" s="18" t="str">
        <f>MID(Main!AP213,31,1)</f>
        <v/>
      </c>
      <c r="AG629" s="18" t="str">
        <f>MID(Main!AP213,32,1)</f>
        <v/>
      </c>
      <c r="AH629" s="18" t="str">
        <f>MID(Main!AP213,33,1)</f>
        <v/>
      </c>
      <c r="AI629" s="18" t="str">
        <f>MID(Main!AP213,34,1)</f>
        <v/>
      </c>
      <c r="AJ629" s="18" t="str">
        <f>MID(Main!AP213,35,1)</f>
        <v/>
      </c>
      <c r="AK629" s="18" t="str">
        <f>MID(Main!AP213,36,1)</f>
        <v/>
      </c>
      <c r="AL629" s="18" t="str">
        <f>MID(Main!AP213,37,1)</f>
        <v/>
      </c>
      <c r="AM629" s="18" t="str">
        <f>MID(Main!AP213,38,1)</f>
        <v/>
      </c>
      <c r="AN629" s="18" t="str">
        <f>MID(Main!AP213,39,1)</f>
        <v/>
      </c>
      <c r="AO629" s="18" t="str">
        <f>MID(Main!AP213,40,1)</f>
        <v/>
      </c>
      <c r="AP629" s="18" t="str">
        <f>MID(Main!AP213,41,1)</f>
        <v/>
      </c>
      <c r="AQ629" s="18" t="str">
        <f>MID(Main!AP213,42,1)</f>
        <v/>
      </c>
      <c r="AR629" s="194" t="str">
        <f>IF(Main!W213="","",Main!W213)</f>
        <v/>
      </c>
      <c r="AS629" s="194" t="str">
        <f>IF(Main!X213="","",Main!X213)</f>
        <v/>
      </c>
      <c r="AT629" s="194" t="str">
        <f>IF(Main!Y213="","",Main!Y213)</f>
        <v/>
      </c>
      <c r="AU629" s="194" t="str">
        <f>IF(Main!Z213="","",Main!Z213)</f>
        <v/>
      </c>
      <c r="AV629" s="194" t="str">
        <f>IF(Main!AA213="","",Main!AA213)</f>
        <v/>
      </c>
      <c r="AW629" s="194" t="str">
        <f>IF(Main!AB213="","",Main!AB213)</f>
        <v/>
      </c>
      <c r="AX629" s="194" t="str">
        <f>IF(Main!AC213="","",Main!AC213)</f>
        <v/>
      </c>
      <c r="AY629" s="194" t="str">
        <f>IF(Main!AD213="","",Main!AD213)</f>
        <v/>
      </c>
      <c r="AZ629" s="194" t="str">
        <f>IF(Main!AE213="","",Main!AE213)</f>
        <v/>
      </c>
      <c r="BA629" s="194" t="str">
        <f>IF(Main!AF213="","",Main!AF213)</f>
        <v/>
      </c>
      <c r="BB629" s="194" t="str">
        <f>IF(Main!AG213="","",Main!AG213)</f>
        <v/>
      </c>
      <c r="BC629" s="194" t="str">
        <f>IF(Main!AH213="","",Main!AH213)</f>
        <v/>
      </c>
      <c r="BD629" s="194" t="str">
        <f>IF(Main!AI213="","",Main!AI213)</f>
        <v/>
      </c>
      <c r="BE629" s="194" t="str">
        <f>IF(Main!AJ213="","",Main!AJ213)</f>
        <v/>
      </c>
      <c r="BF629" s="194" t="str">
        <f>IF(Main!AK213="","",Main!AK213)</f>
        <v/>
      </c>
      <c r="BG629" s="194" t="str">
        <f>IF(Main!AL213="","",Main!AL213)</f>
        <v/>
      </c>
      <c r="BH629" s="194" t="str">
        <f>IF(Main!AM213="","",Main!AM213)</f>
        <v/>
      </c>
      <c r="BI629" s="197" t="str">
        <f>IF(Main!AN213="","",Main!AN213)</f>
        <v/>
      </c>
    </row>
    <row r="630" spans="1:61" s="1" customFormat="1" ht="15" hidden="1" customHeight="1">
      <c r="A630" s="201"/>
      <c r="B630" s="19" t="str">
        <f>MID(Main!AQ213,1,1)</f>
        <v>0</v>
      </c>
      <c r="C630" s="19" t="str">
        <f>MID(Main!AQ213,2,1)</f>
        <v xml:space="preserve"> </v>
      </c>
      <c r="D630" s="19" t="str">
        <f>MID(Main!AQ213,3,1)</f>
        <v/>
      </c>
      <c r="E630" s="19" t="str">
        <f>MID(Main!AQ213,4,1)</f>
        <v/>
      </c>
      <c r="F630" s="19" t="str">
        <f>MID(Main!AQ213,5,1)</f>
        <v/>
      </c>
      <c r="G630" s="19" t="str">
        <f>MID(Main!AQ213,6,1)</f>
        <v/>
      </c>
      <c r="H630" s="19" t="str">
        <f>MID(Main!AQ213,7,1)</f>
        <v/>
      </c>
      <c r="I630" s="19" t="str">
        <f>MID(Main!AQ213,8,1)</f>
        <v/>
      </c>
      <c r="J630" s="19" t="str">
        <f>MID(Main!AQ213,9,1)</f>
        <v/>
      </c>
      <c r="K630" s="19" t="str">
        <f>MID(Main!AQ213,10,1)</f>
        <v/>
      </c>
      <c r="L630" s="19" t="str">
        <f>MID(Main!AQ213,11,1)</f>
        <v/>
      </c>
      <c r="M630" s="19" t="str">
        <f>MID(Main!AQ213,12,1)</f>
        <v/>
      </c>
      <c r="N630" s="19" t="str">
        <f>MID(Main!AQ213,13,1)</f>
        <v/>
      </c>
      <c r="O630" s="19" t="str">
        <f>MID(Main!AQ213,14,1)</f>
        <v/>
      </c>
      <c r="P630" s="19" t="str">
        <f>MID(Main!AQ213,15,1)</f>
        <v/>
      </c>
      <c r="Q630" s="19" t="str">
        <f>MID(Main!AQ213,16,1)</f>
        <v/>
      </c>
      <c r="R630" s="19" t="str">
        <f>MID(Main!AQ213,17,1)</f>
        <v/>
      </c>
      <c r="S630" s="19" t="str">
        <f>MID(Main!AQ213,18,1)</f>
        <v/>
      </c>
      <c r="T630" s="19" t="str">
        <f>MID(Main!AQ213,19,1)</f>
        <v/>
      </c>
      <c r="U630" s="19" t="str">
        <f>MID(Main!AQ213,20,1)</f>
        <v/>
      </c>
      <c r="V630" s="19" t="str">
        <f>MID(Main!AQ213,21,1)</f>
        <v/>
      </c>
      <c r="W630" s="19" t="str">
        <f>MID(Main!AQ213,22,1)</f>
        <v/>
      </c>
      <c r="X630" s="19" t="str">
        <f>MID(Main!AQ213,23,1)</f>
        <v/>
      </c>
      <c r="Y630" s="19" t="str">
        <f>MID(Main!AQ213,24,1)</f>
        <v/>
      </c>
      <c r="Z630" s="19" t="str">
        <f>MID(Main!AQ213,25,1)</f>
        <v/>
      </c>
      <c r="AA630" s="19" t="str">
        <f>MID(Main!AQ213,26,1)</f>
        <v/>
      </c>
      <c r="AB630" s="19" t="str">
        <f>MID(Main!AQ213,27,1)</f>
        <v/>
      </c>
      <c r="AC630" s="19" t="str">
        <f>MID(Main!AQ213,28,1)</f>
        <v/>
      </c>
      <c r="AD630" s="19" t="str">
        <f>MID(Main!AQ213,29,1)</f>
        <v/>
      </c>
      <c r="AE630" s="19" t="str">
        <f>MID(Main!AQ213,30,1)</f>
        <v/>
      </c>
      <c r="AF630" s="19" t="str">
        <f>MID(Main!AQ213,31,1)</f>
        <v/>
      </c>
      <c r="AG630" s="19" t="str">
        <f>MID(Main!AQ213,32,1)</f>
        <v/>
      </c>
      <c r="AH630" s="19" t="str">
        <f>MID(Main!AQ213,33,1)</f>
        <v/>
      </c>
      <c r="AI630" s="19" t="str">
        <f>MID(Main!AQ213,34,1)</f>
        <v/>
      </c>
      <c r="AJ630" s="19" t="str">
        <f>MID(Main!AQ213,35,1)</f>
        <v/>
      </c>
      <c r="AK630" s="19" t="str">
        <f>MID(Main!AQ213,36,1)</f>
        <v/>
      </c>
      <c r="AL630" s="19" t="str">
        <f>MID(Main!AQ213,37,1)</f>
        <v/>
      </c>
      <c r="AM630" s="19" t="str">
        <f>MID(Main!AQ213,38,1)</f>
        <v/>
      </c>
      <c r="AN630" s="19" t="str">
        <f>MID(Main!AQ213,39,1)</f>
        <v/>
      </c>
      <c r="AO630" s="19" t="str">
        <f>MID(Main!AQ213,40,1)</f>
        <v/>
      </c>
      <c r="AP630" s="19" t="str">
        <f>MID(Main!AQ213,41,1)</f>
        <v/>
      </c>
      <c r="AQ630" s="19" t="str">
        <f>MID(Main!AQ213,42,1)</f>
        <v/>
      </c>
      <c r="AR630" s="195"/>
      <c r="AS630" s="195"/>
      <c r="AT630" s="195"/>
      <c r="AU630" s="195"/>
      <c r="AV630" s="195"/>
      <c r="AW630" s="195"/>
      <c r="AX630" s="195"/>
      <c r="AY630" s="195"/>
      <c r="AZ630" s="195"/>
      <c r="BA630" s="195"/>
      <c r="BB630" s="195"/>
      <c r="BC630" s="195"/>
      <c r="BD630" s="195"/>
      <c r="BE630" s="195"/>
      <c r="BF630" s="195"/>
      <c r="BG630" s="195"/>
      <c r="BH630" s="195"/>
      <c r="BI630" s="198"/>
    </row>
    <row r="631" spans="1:61" s="1" customFormat="1" ht="15" hidden="1" customHeight="1">
      <c r="A631" s="202"/>
      <c r="B631" s="20" t="str">
        <f>MID(Main!AR213,1,1)</f>
        <v>0</v>
      </c>
      <c r="C631" s="20" t="str">
        <f>MID(Main!AR213,2,1)</f>
        <v xml:space="preserve"> </v>
      </c>
      <c r="D631" s="20" t="str">
        <f>MID(Main!AR213,3,1)</f>
        <v/>
      </c>
      <c r="E631" s="20" t="str">
        <f>MID(Main!AR213,4,1)</f>
        <v/>
      </c>
      <c r="F631" s="20" t="str">
        <f>MID(Main!AR213,5,1)</f>
        <v/>
      </c>
      <c r="G631" s="20" t="str">
        <f>MID(Main!AR213,6,1)</f>
        <v/>
      </c>
      <c r="H631" s="20" t="str">
        <f>MID(Main!AR213,7,1)</f>
        <v/>
      </c>
      <c r="I631" s="20" t="str">
        <f>MID(Main!AR213,8,1)</f>
        <v/>
      </c>
      <c r="J631" s="20" t="str">
        <f>MID(Main!AR213,9,1)</f>
        <v/>
      </c>
      <c r="K631" s="20" t="str">
        <f>MID(Main!AR213,10,1)</f>
        <v/>
      </c>
      <c r="L631" s="20" t="str">
        <f>MID(Main!AR213,11,1)</f>
        <v/>
      </c>
      <c r="M631" s="20" t="str">
        <f>MID(Main!AR213,12,1)</f>
        <v/>
      </c>
      <c r="N631" s="20" t="str">
        <f>MID(Main!AR213,13,1)</f>
        <v/>
      </c>
      <c r="O631" s="20" t="str">
        <f>MID(Main!AR213,14,1)</f>
        <v/>
      </c>
      <c r="P631" s="20" t="str">
        <f>MID(Main!AR213,15,1)</f>
        <v/>
      </c>
      <c r="Q631" s="20" t="str">
        <f>MID(Main!AR213,16,1)</f>
        <v/>
      </c>
      <c r="R631" s="20" t="str">
        <f>MID(Main!AR213,17,1)</f>
        <v/>
      </c>
      <c r="S631" s="20" t="str">
        <f>MID(Main!AR213,18,1)</f>
        <v/>
      </c>
      <c r="T631" s="20" t="str">
        <f>MID(Main!AR213,19,1)</f>
        <v/>
      </c>
      <c r="U631" s="20" t="str">
        <f>MID(Main!AR213,20,1)</f>
        <v/>
      </c>
      <c r="V631" s="20" t="str">
        <f>MID(Main!AR213,21,1)</f>
        <v/>
      </c>
      <c r="W631" s="20" t="str">
        <f>MID(Main!AR213,22,1)</f>
        <v/>
      </c>
      <c r="X631" s="20" t="str">
        <f>MID(Main!AR213,23,1)</f>
        <v/>
      </c>
      <c r="Y631" s="20" t="str">
        <f>MID(Main!AR213,24,1)</f>
        <v/>
      </c>
      <c r="Z631" s="20" t="str">
        <f>MID(Main!AR213,25,1)</f>
        <v/>
      </c>
      <c r="AA631" s="20" t="str">
        <f>MID(Main!AR213,26,1)</f>
        <v/>
      </c>
      <c r="AB631" s="20" t="str">
        <f>MID(Main!AR213,27,1)</f>
        <v/>
      </c>
      <c r="AC631" s="20" t="str">
        <f>MID(Main!AR213,28,1)</f>
        <v/>
      </c>
      <c r="AD631" s="20" t="str">
        <f>MID(Main!AR213,29,1)</f>
        <v/>
      </c>
      <c r="AE631" s="20" t="str">
        <f>MID(Main!AR213,30,1)</f>
        <v/>
      </c>
      <c r="AF631" s="20" t="str">
        <f>MID(Main!AR213,31,1)</f>
        <v/>
      </c>
      <c r="AG631" s="20" t="str">
        <f>MID(Main!AR213,32,1)</f>
        <v/>
      </c>
      <c r="AH631" s="20" t="str">
        <f>MID(Main!AR213,33,1)</f>
        <v/>
      </c>
      <c r="AI631" s="20" t="str">
        <f>MID(Main!AR213,34,1)</f>
        <v/>
      </c>
      <c r="AJ631" s="20" t="str">
        <f>MID(Main!AR213,35,1)</f>
        <v/>
      </c>
      <c r="AK631" s="20" t="str">
        <f>MID(Main!AR213,36,1)</f>
        <v/>
      </c>
      <c r="AL631" s="20" t="str">
        <f>MID(Main!AR213,37,1)</f>
        <v/>
      </c>
      <c r="AM631" s="20" t="str">
        <f>MID(Main!AR213,38,1)</f>
        <v/>
      </c>
      <c r="AN631" s="20" t="str">
        <f>MID(Main!AR213,39,1)</f>
        <v/>
      </c>
      <c r="AO631" s="20" t="str">
        <f>MID(Main!AR213,40,1)</f>
        <v/>
      </c>
      <c r="AP631" s="20" t="str">
        <f>MID(Main!AR213,41,1)</f>
        <v/>
      </c>
      <c r="AQ631" s="20" t="str">
        <f>MID(Main!AR213,42,1)</f>
        <v/>
      </c>
      <c r="AR631" s="196"/>
      <c r="AS631" s="196"/>
      <c r="AT631" s="196"/>
      <c r="AU631" s="196"/>
      <c r="AV631" s="196"/>
      <c r="AW631" s="196"/>
      <c r="AX631" s="196"/>
      <c r="AY631" s="196"/>
      <c r="AZ631" s="196"/>
      <c r="BA631" s="196"/>
      <c r="BB631" s="196"/>
      <c r="BC631" s="196"/>
      <c r="BD631" s="196"/>
      <c r="BE631" s="196"/>
      <c r="BF631" s="196"/>
      <c r="BG631" s="196"/>
      <c r="BH631" s="196"/>
      <c r="BI631" s="199"/>
    </row>
    <row r="632" spans="1:61" s="1" customFormat="1" ht="15" hidden="1" customHeight="1">
      <c r="A632" s="200" t="str">
        <f>IF(AR632="","",SUBTOTAL(103,$AR$8:AR632))</f>
        <v/>
      </c>
      <c r="B632" s="18" t="str">
        <f>MID(Main!AP214,1,1)</f>
        <v xml:space="preserve"> </v>
      </c>
      <c r="C632" s="18" t="str">
        <f>MID(Main!AP214,2,1)</f>
        <v/>
      </c>
      <c r="D632" s="18" t="str">
        <f>MID(Main!AP214,3,1)</f>
        <v/>
      </c>
      <c r="E632" s="18" t="str">
        <f>MID(Main!AP214,4,1)</f>
        <v/>
      </c>
      <c r="F632" s="18" t="str">
        <f>MID(Main!AP214,5,1)</f>
        <v/>
      </c>
      <c r="G632" s="18" t="str">
        <f>MID(Main!AP214,6,1)</f>
        <v/>
      </c>
      <c r="H632" s="18" t="str">
        <f>MID(Main!AP214,7,1)</f>
        <v/>
      </c>
      <c r="I632" s="18" t="str">
        <f>MID(Main!AP214,8,1)</f>
        <v/>
      </c>
      <c r="J632" s="18" t="str">
        <f>MID(Main!AP214,9,1)</f>
        <v/>
      </c>
      <c r="K632" s="18" t="str">
        <f>MID(Main!AP214,10,1)</f>
        <v/>
      </c>
      <c r="L632" s="18" t="str">
        <f>MID(Main!AP214,11,1)</f>
        <v/>
      </c>
      <c r="M632" s="18" t="str">
        <f>MID(Main!AP214,12,1)</f>
        <v/>
      </c>
      <c r="N632" s="18" t="str">
        <f>MID(Main!AP214,13,1)</f>
        <v/>
      </c>
      <c r="O632" s="18" t="str">
        <f>MID(Main!AP214,14,1)</f>
        <v/>
      </c>
      <c r="P632" s="18" t="str">
        <f>MID(Main!AP214,15,1)</f>
        <v/>
      </c>
      <c r="Q632" s="18" t="str">
        <f>MID(Main!AP214,16,1)</f>
        <v/>
      </c>
      <c r="R632" s="18" t="str">
        <f>MID(Main!AP214,17,1)</f>
        <v/>
      </c>
      <c r="S632" s="18" t="str">
        <f>MID(Main!AP214,18,1)</f>
        <v/>
      </c>
      <c r="T632" s="18" t="str">
        <f>MID(Main!AP214,19,1)</f>
        <v/>
      </c>
      <c r="U632" s="18" t="str">
        <f>MID(Main!AP214,20,1)</f>
        <v/>
      </c>
      <c r="V632" s="18" t="str">
        <f>MID(Main!AP214,21,1)</f>
        <v/>
      </c>
      <c r="W632" s="18" t="str">
        <f>MID(Main!AP214,22,1)</f>
        <v/>
      </c>
      <c r="X632" s="18" t="str">
        <f>MID(Main!AP214,23,1)</f>
        <v/>
      </c>
      <c r="Y632" s="18" t="str">
        <f>MID(Main!AP214,24,1)</f>
        <v/>
      </c>
      <c r="Z632" s="18" t="str">
        <f>MID(Main!AP214,25,1)</f>
        <v/>
      </c>
      <c r="AA632" s="18" t="str">
        <f>MID(Main!AP214,26,1)</f>
        <v/>
      </c>
      <c r="AB632" s="18" t="str">
        <f>MID(Main!AP214,27,1)</f>
        <v/>
      </c>
      <c r="AC632" s="18" t="str">
        <f>MID(Main!AP214,28,1)</f>
        <v/>
      </c>
      <c r="AD632" s="18" t="str">
        <f>MID(Main!AP214,29,1)</f>
        <v/>
      </c>
      <c r="AE632" s="18" t="str">
        <f>MID(Main!AP214,30,1)</f>
        <v/>
      </c>
      <c r="AF632" s="18" t="str">
        <f>MID(Main!AP214,31,1)</f>
        <v/>
      </c>
      <c r="AG632" s="18" t="str">
        <f>MID(Main!AP214,32,1)</f>
        <v/>
      </c>
      <c r="AH632" s="18" t="str">
        <f>MID(Main!AP214,33,1)</f>
        <v/>
      </c>
      <c r="AI632" s="18" t="str">
        <f>MID(Main!AP214,34,1)</f>
        <v/>
      </c>
      <c r="AJ632" s="18" t="str">
        <f>MID(Main!AP214,35,1)</f>
        <v/>
      </c>
      <c r="AK632" s="18" t="str">
        <f>MID(Main!AP214,36,1)</f>
        <v/>
      </c>
      <c r="AL632" s="18" t="str">
        <f>MID(Main!AP214,37,1)</f>
        <v/>
      </c>
      <c r="AM632" s="18" t="str">
        <f>MID(Main!AP214,38,1)</f>
        <v/>
      </c>
      <c r="AN632" s="18" t="str">
        <f>MID(Main!AP214,39,1)</f>
        <v/>
      </c>
      <c r="AO632" s="18" t="str">
        <f>MID(Main!AP214,40,1)</f>
        <v/>
      </c>
      <c r="AP632" s="18" t="str">
        <f>MID(Main!AP214,41,1)</f>
        <v/>
      </c>
      <c r="AQ632" s="18" t="str">
        <f>MID(Main!AP214,42,1)</f>
        <v/>
      </c>
      <c r="AR632" s="194" t="str">
        <f>IF(Main!W214="","",Main!W214)</f>
        <v/>
      </c>
      <c r="AS632" s="194" t="str">
        <f>IF(Main!X214="","",Main!X214)</f>
        <v/>
      </c>
      <c r="AT632" s="194" t="str">
        <f>IF(Main!Y214="","",Main!Y214)</f>
        <v/>
      </c>
      <c r="AU632" s="194" t="str">
        <f>IF(Main!Z214="","",Main!Z214)</f>
        <v/>
      </c>
      <c r="AV632" s="194" t="str">
        <f>IF(Main!AA214="","",Main!AA214)</f>
        <v/>
      </c>
      <c r="AW632" s="194" t="str">
        <f>IF(Main!AB214="","",Main!AB214)</f>
        <v/>
      </c>
      <c r="AX632" s="194" t="str">
        <f>IF(Main!AC214="","",Main!AC214)</f>
        <v/>
      </c>
      <c r="AY632" s="194" t="str">
        <f>IF(Main!AD214="","",Main!AD214)</f>
        <v/>
      </c>
      <c r="AZ632" s="194" t="str">
        <f>IF(Main!AE214="","",Main!AE214)</f>
        <v/>
      </c>
      <c r="BA632" s="194" t="str">
        <f>IF(Main!AF214="","",Main!AF214)</f>
        <v/>
      </c>
      <c r="BB632" s="194" t="str">
        <f>IF(Main!AG214="","",Main!AG214)</f>
        <v/>
      </c>
      <c r="BC632" s="194" t="str">
        <f>IF(Main!AH214="","",Main!AH214)</f>
        <v/>
      </c>
      <c r="BD632" s="194" t="str">
        <f>IF(Main!AI214="","",Main!AI214)</f>
        <v/>
      </c>
      <c r="BE632" s="194" t="str">
        <f>IF(Main!AJ214="","",Main!AJ214)</f>
        <v/>
      </c>
      <c r="BF632" s="194" t="str">
        <f>IF(Main!AK214="","",Main!AK214)</f>
        <v/>
      </c>
      <c r="BG632" s="194" t="str">
        <f>IF(Main!AL214="","",Main!AL214)</f>
        <v/>
      </c>
      <c r="BH632" s="194" t="str">
        <f>IF(Main!AM214="","",Main!AM214)</f>
        <v/>
      </c>
      <c r="BI632" s="197" t="str">
        <f>IF(Main!AN214="","",Main!AN214)</f>
        <v/>
      </c>
    </row>
    <row r="633" spans="1:61" s="1" customFormat="1" ht="15" hidden="1" customHeight="1">
      <c r="A633" s="201"/>
      <c r="B633" s="19" t="str">
        <f>MID(Main!AQ214,1,1)</f>
        <v>0</v>
      </c>
      <c r="C633" s="19" t="str">
        <f>MID(Main!AQ214,2,1)</f>
        <v xml:space="preserve"> </v>
      </c>
      <c r="D633" s="19" t="str">
        <f>MID(Main!AQ214,3,1)</f>
        <v/>
      </c>
      <c r="E633" s="19" t="str">
        <f>MID(Main!AQ214,4,1)</f>
        <v/>
      </c>
      <c r="F633" s="19" t="str">
        <f>MID(Main!AQ214,5,1)</f>
        <v/>
      </c>
      <c r="G633" s="19" t="str">
        <f>MID(Main!AQ214,6,1)</f>
        <v/>
      </c>
      <c r="H633" s="19" t="str">
        <f>MID(Main!AQ214,7,1)</f>
        <v/>
      </c>
      <c r="I633" s="19" t="str">
        <f>MID(Main!AQ214,8,1)</f>
        <v/>
      </c>
      <c r="J633" s="19" t="str">
        <f>MID(Main!AQ214,9,1)</f>
        <v/>
      </c>
      <c r="K633" s="19" t="str">
        <f>MID(Main!AQ214,10,1)</f>
        <v/>
      </c>
      <c r="L633" s="19" t="str">
        <f>MID(Main!AQ214,11,1)</f>
        <v/>
      </c>
      <c r="M633" s="19" t="str">
        <f>MID(Main!AQ214,12,1)</f>
        <v/>
      </c>
      <c r="N633" s="19" t="str">
        <f>MID(Main!AQ214,13,1)</f>
        <v/>
      </c>
      <c r="O633" s="19" t="str">
        <f>MID(Main!AQ214,14,1)</f>
        <v/>
      </c>
      <c r="P633" s="19" t="str">
        <f>MID(Main!AQ214,15,1)</f>
        <v/>
      </c>
      <c r="Q633" s="19" t="str">
        <f>MID(Main!AQ214,16,1)</f>
        <v/>
      </c>
      <c r="R633" s="19" t="str">
        <f>MID(Main!AQ214,17,1)</f>
        <v/>
      </c>
      <c r="S633" s="19" t="str">
        <f>MID(Main!AQ214,18,1)</f>
        <v/>
      </c>
      <c r="T633" s="19" t="str">
        <f>MID(Main!AQ214,19,1)</f>
        <v/>
      </c>
      <c r="U633" s="19" t="str">
        <f>MID(Main!AQ214,20,1)</f>
        <v/>
      </c>
      <c r="V633" s="19" t="str">
        <f>MID(Main!AQ214,21,1)</f>
        <v/>
      </c>
      <c r="W633" s="19" t="str">
        <f>MID(Main!AQ214,22,1)</f>
        <v/>
      </c>
      <c r="X633" s="19" t="str">
        <f>MID(Main!AQ214,23,1)</f>
        <v/>
      </c>
      <c r="Y633" s="19" t="str">
        <f>MID(Main!AQ214,24,1)</f>
        <v/>
      </c>
      <c r="Z633" s="19" t="str">
        <f>MID(Main!AQ214,25,1)</f>
        <v/>
      </c>
      <c r="AA633" s="19" t="str">
        <f>MID(Main!AQ214,26,1)</f>
        <v/>
      </c>
      <c r="AB633" s="19" t="str">
        <f>MID(Main!AQ214,27,1)</f>
        <v/>
      </c>
      <c r="AC633" s="19" t="str">
        <f>MID(Main!AQ214,28,1)</f>
        <v/>
      </c>
      <c r="AD633" s="19" t="str">
        <f>MID(Main!AQ214,29,1)</f>
        <v/>
      </c>
      <c r="AE633" s="19" t="str">
        <f>MID(Main!AQ214,30,1)</f>
        <v/>
      </c>
      <c r="AF633" s="19" t="str">
        <f>MID(Main!AQ214,31,1)</f>
        <v/>
      </c>
      <c r="AG633" s="19" t="str">
        <f>MID(Main!AQ214,32,1)</f>
        <v/>
      </c>
      <c r="AH633" s="19" t="str">
        <f>MID(Main!AQ214,33,1)</f>
        <v/>
      </c>
      <c r="AI633" s="19" t="str">
        <f>MID(Main!AQ214,34,1)</f>
        <v/>
      </c>
      <c r="AJ633" s="19" t="str">
        <f>MID(Main!AQ214,35,1)</f>
        <v/>
      </c>
      <c r="AK633" s="19" t="str">
        <f>MID(Main!AQ214,36,1)</f>
        <v/>
      </c>
      <c r="AL633" s="19" t="str">
        <f>MID(Main!AQ214,37,1)</f>
        <v/>
      </c>
      <c r="AM633" s="19" t="str">
        <f>MID(Main!AQ214,38,1)</f>
        <v/>
      </c>
      <c r="AN633" s="19" t="str">
        <f>MID(Main!AQ214,39,1)</f>
        <v/>
      </c>
      <c r="AO633" s="19" t="str">
        <f>MID(Main!AQ214,40,1)</f>
        <v/>
      </c>
      <c r="AP633" s="19" t="str">
        <f>MID(Main!AQ214,41,1)</f>
        <v/>
      </c>
      <c r="AQ633" s="19" t="str">
        <f>MID(Main!AQ214,42,1)</f>
        <v/>
      </c>
      <c r="AR633" s="195"/>
      <c r="AS633" s="195"/>
      <c r="AT633" s="195"/>
      <c r="AU633" s="195"/>
      <c r="AV633" s="195"/>
      <c r="AW633" s="195"/>
      <c r="AX633" s="195"/>
      <c r="AY633" s="195"/>
      <c r="AZ633" s="195"/>
      <c r="BA633" s="195"/>
      <c r="BB633" s="195"/>
      <c r="BC633" s="195"/>
      <c r="BD633" s="195"/>
      <c r="BE633" s="195"/>
      <c r="BF633" s="195"/>
      <c r="BG633" s="195"/>
      <c r="BH633" s="195"/>
      <c r="BI633" s="198"/>
    </row>
    <row r="634" spans="1:61" s="1" customFormat="1" ht="15" hidden="1" customHeight="1">
      <c r="A634" s="202"/>
      <c r="B634" s="20" t="str">
        <f>MID(Main!AR214,1,1)</f>
        <v>0</v>
      </c>
      <c r="C634" s="20" t="str">
        <f>MID(Main!AR214,2,1)</f>
        <v xml:space="preserve"> </v>
      </c>
      <c r="D634" s="20" t="str">
        <f>MID(Main!AR214,3,1)</f>
        <v/>
      </c>
      <c r="E634" s="20" t="str">
        <f>MID(Main!AR214,4,1)</f>
        <v/>
      </c>
      <c r="F634" s="20" t="str">
        <f>MID(Main!AR214,5,1)</f>
        <v/>
      </c>
      <c r="G634" s="20" t="str">
        <f>MID(Main!AR214,6,1)</f>
        <v/>
      </c>
      <c r="H634" s="20" t="str">
        <f>MID(Main!AR214,7,1)</f>
        <v/>
      </c>
      <c r="I634" s="20" t="str">
        <f>MID(Main!AR214,8,1)</f>
        <v/>
      </c>
      <c r="J634" s="20" t="str">
        <f>MID(Main!AR214,9,1)</f>
        <v/>
      </c>
      <c r="K634" s="20" t="str">
        <f>MID(Main!AR214,10,1)</f>
        <v/>
      </c>
      <c r="L634" s="20" t="str">
        <f>MID(Main!AR214,11,1)</f>
        <v/>
      </c>
      <c r="M634" s="20" t="str">
        <f>MID(Main!AR214,12,1)</f>
        <v/>
      </c>
      <c r="N634" s="20" t="str">
        <f>MID(Main!AR214,13,1)</f>
        <v/>
      </c>
      <c r="O634" s="20" t="str">
        <f>MID(Main!AR214,14,1)</f>
        <v/>
      </c>
      <c r="P634" s="20" t="str">
        <f>MID(Main!AR214,15,1)</f>
        <v/>
      </c>
      <c r="Q634" s="20" t="str">
        <f>MID(Main!AR214,16,1)</f>
        <v/>
      </c>
      <c r="R634" s="20" t="str">
        <f>MID(Main!AR214,17,1)</f>
        <v/>
      </c>
      <c r="S634" s="20" t="str">
        <f>MID(Main!AR214,18,1)</f>
        <v/>
      </c>
      <c r="T634" s="20" t="str">
        <f>MID(Main!AR214,19,1)</f>
        <v/>
      </c>
      <c r="U634" s="20" t="str">
        <f>MID(Main!AR214,20,1)</f>
        <v/>
      </c>
      <c r="V634" s="20" t="str">
        <f>MID(Main!AR214,21,1)</f>
        <v/>
      </c>
      <c r="W634" s="20" t="str">
        <f>MID(Main!AR214,22,1)</f>
        <v/>
      </c>
      <c r="X634" s="20" t="str">
        <f>MID(Main!AR214,23,1)</f>
        <v/>
      </c>
      <c r="Y634" s="20" t="str">
        <f>MID(Main!AR214,24,1)</f>
        <v/>
      </c>
      <c r="Z634" s="20" t="str">
        <f>MID(Main!AR214,25,1)</f>
        <v/>
      </c>
      <c r="AA634" s="20" t="str">
        <f>MID(Main!AR214,26,1)</f>
        <v/>
      </c>
      <c r="AB634" s="20" t="str">
        <f>MID(Main!AR214,27,1)</f>
        <v/>
      </c>
      <c r="AC634" s="20" t="str">
        <f>MID(Main!AR214,28,1)</f>
        <v/>
      </c>
      <c r="AD634" s="20" t="str">
        <f>MID(Main!AR214,29,1)</f>
        <v/>
      </c>
      <c r="AE634" s="20" t="str">
        <f>MID(Main!AR214,30,1)</f>
        <v/>
      </c>
      <c r="AF634" s="20" t="str">
        <f>MID(Main!AR214,31,1)</f>
        <v/>
      </c>
      <c r="AG634" s="20" t="str">
        <f>MID(Main!AR214,32,1)</f>
        <v/>
      </c>
      <c r="AH634" s="20" t="str">
        <f>MID(Main!AR214,33,1)</f>
        <v/>
      </c>
      <c r="AI634" s="20" t="str">
        <f>MID(Main!AR214,34,1)</f>
        <v/>
      </c>
      <c r="AJ634" s="20" t="str">
        <f>MID(Main!AR214,35,1)</f>
        <v/>
      </c>
      <c r="AK634" s="20" t="str">
        <f>MID(Main!AR214,36,1)</f>
        <v/>
      </c>
      <c r="AL634" s="20" t="str">
        <f>MID(Main!AR214,37,1)</f>
        <v/>
      </c>
      <c r="AM634" s="20" t="str">
        <f>MID(Main!AR214,38,1)</f>
        <v/>
      </c>
      <c r="AN634" s="20" t="str">
        <f>MID(Main!AR214,39,1)</f>
        <v/>
      </c>
      <c r="AO634" s="20" t="str">
        <f>MID(Main!AR214,40,1)</f>
        <v/>
      </c>
      <c r="AP634" s="20" t="str">
        <f>MID(Main!AR214,41,1)</f>
        <v/>
      </c>
      <c r="AQ634" s="20" t="str">
        <f>MID(Main!AR214,42,1)</f>
        <v/>
      </c>
      <c r="AR634" s="196"/>
      <c r="AS634" s="196"/>
      <c r="AT634" s="196"/>
      <c r="AU634" s="196"/>
      <c r="AV634" s="196"/>
      <c r="AW634" s="196"/>
      <c r="AX634" s="196"/>
      <c r="AY634" s="196"/>
      <c r="AZ634" s="196"/>
      <c r="BA634" s="196"/>
      <c r="BB634" s="196"/>
      <c r="BC634" s="196"/>
      <c r="BD634" s="196"/>
      <c r="BE634" s="196"/>
      <c r="BF634" s="196"/>
      <c r="BG634" s="196"/>
      <c r="BH634" s="196"/>
      <c r="BI634" s="199"/>
    </row>
    <row r="635" spans="1:61" s="1" customFormat="1" ht="15" hidden="1" customHeight="1">
      <c r="A635" s="200" t="str">
        <f>IF(AR635="","",SUBTOTAL(103,$AR$8:AR635))</f>
        <v/>
      </c>
      <c r="B635" s="18" t="str">
        <f>MID(Main!AP215,1,1)</f>
        <v xml:space="preserve"> </v>
      </c>
      <c r="C635" s="18" t="str">
        <f>MID(Main!AP215,2,1)</f>
        <v/>
      </c>
      <c r="D635" s="18" t="str">
        <f>MID(Main!AP215,3,1)</f>
        <v/>
      </c>
      <c r="E635" s="18" t="str">
        <f>MID(Main!AP215,4,1)</f>
        <v/>
      </c>
      <c r="F635" s="18" t="str">
        <f>MID(Main!AP215,5,1)</f>
        <v/>
      </c>
      <c r="G635" s="18" t="str">
        <f>MID(Main!AP215,6,1)</f>
        <v/>
      </c>
      <c r="H635" s="18" t="str">
        <f>MID(Main!AP215,7,1)</f>
        <v/>
      </c>
      <c r="I635" s="18" t="str">
        <f>MID(Main!AP215,8,1)</f>
        <v/>
      </c>
      <c r="J635" s="18" t="str">
        <f>MID(Main!AP215,9,1)</f>
        <v/>
      </c>
      <c r="K635" s="18" t="str">
        <f>MID(Main!AP215,10,1)</f>
        <v/>
      </c>
      <c r="L635" s="18" t="str">
        <f>MID(Main!AP215,11,1)</f>
        <v/>
      </c>
      <c r="M635" s="18" t="str">
        <f>MID(Main!AP215,12,1)</f>
        <v/>
      </c>
      <c r="N635" s="18" t="str">
        <f>MID(Main!AP215,13,1)</f>
        <v/>
      </c>
      <c r="O635" s="18" t="str">
        <f>MID(Main!AP215,14,1)</f>
        <v/>
      </c>
      <c r="P635" s="18" t="str">
        <f>MID(Main!AP215,15,1)</f>
        <v/>
      </c>
      <c r="Q635" s="18" t="str">
        <f>MID(Main!AP215,16,1)</f>
        <v/>
      </c>
      <c r="R635" s="18" t="str">
        <f>MID(Main!AP215,17,1)</f>
        <v/>
      </c>
      <c r="S635" s="18" t="str">
        <f>MID(Main!AP215,18,1)</f>
        <v/>
      </c>
      <c r="T635" s="18" t="str">
        <f>MID(Main!AP215,19,1)</f>
        <v/>
      </c>
      <c r="U635" s="18" t="str">
        <f>MID(Main!AP215,20,1)</f>
        <v/>
      </c>
      <c r="V635" s="18" t="str">
        <f>MID(Main!AP215,21,1)</f>
        <v/>
      </c>
      <c r="W635" s="18" t="str">
        <f>MID(Main!AP215,22,1)</f>
        <v/>
      </c>
      <c r="X635" s="18" t="str">
        <f>MID(Main!AP215,23,1)</f>
        <v/>
      </c>
      <c r="Y635" s="18" t="str">
        <f>MID(Main!AP215,24,1)</f>
        <v/>
      </c>
      <c r="Z635" s="18" t="str">
        <f>MID(Main!AP215,25,1)</f>
        <v/>
      </c>
      <c r="AA635" s="18" t="str">
        <f>MID(Main!AP215,26,1)</f>
        <v/>
      </c>
      <c r="AB635" s="18" t="str">
        <f>MID(Main!AP215,27,1)</f>
        <v/>
      </c>
      <c r="AC635" s="18" t="str">
        <f>MID(Main!AP215,28,1)</f>
        <v/>
      </c>
      <c r="AD635" s="18" t="str">
        <f>MID(Main!AP215,29,1)</f>
        <v/>
      </c>
      <c r="AE635" s="18" t="str">
        <f>MID(Main!AP215,30,1)</f>
        <v/>
      </c>
      <c r="AF635" s="18" t="str">
        <f>MID(Main!AP215,31,1)</f>
        <v/>
      </c>
      <c r="AG635" s="18" t="str">
        <f>MID(Main!AP215,32,1)</f>
        <v/>
      </c>
      <c r="AH635" s="18" t="str">
        <f>MID(Main!AP215,33,1)</f>
        <v/>
      </c>
      <c r="AI635" s="18" t="str">
        <f>MID(Main!AP215,34,1)</f>
        <v/>
      </c>
      <c r="AJ635" s="18" t="str">
        <f>MID(Main!AP215,35,1)</f>
        <v/>
      </c>
      <c r="AK635" s="18" t="str">
        <f>MID(Main!AP215,36,1)</f>
        <v/>
      </c>
      <c r="AL635" s="18" t="str">
        <f>MID(Main!AP215,37,1)</f>
        <v/>
      </c>
      <c r="AM635" s="18" t="str">
        <f>MID(Main!AP215,38,1)</f>
        <v/>
      </c>
      <c r="AN635" s="18" t="str">
        <f>MID(Main!AP215,39,1)</f>
        <v/>
      </c>
      <c r="AO635" s="18" t="str">
        <f>MID(Main!AP215,40,1)</f>
        <v/>
      </c>
      <c r="AP635" s="18" t="str">
        <f>MID(Main!AP215,41,1)</f>
        <v/>
      </c>
      <c r="AQ635" s="18" t="str">
        <f>MID(Main!AP215,42,1)</f>
        <v/>
      </c>
      <c r="AR635" s="194" t="str">
        <f>IF(Main!W215="","",Main!W215)</f>
        <v/>
      </c>
      <c r="AS635" s="194" t="str">
        <f>IF(Main!X215="","",Main!X215)</f>
        <v/>
      </c>
      <c r="AT635" s="194" t="str">
        <f>IF(Main!Y215="","",Main!Y215)</f>
        <v/>
      </c>
      <c r="AU635" s="194" t="str">
        <f>IF(Main!Z215="","",Main!Z215)</f>
        <v/>
      </c>
      <c r="AV635" s="194" t="str">
        <f>IF(Main!AA215="","",Main!AA215)</f>
        <v/>
      </c>
      <c r="AW635" s="194" t="str">
        <f>IF(Main!AB215="","",Main!AB215)</f>
        <v/>
      </c>
      <c r="AX635" s="194" t="str">
        <f>IF(Main!AC215="","",Main!AC215)</f>
        <v/>
      </c>
      <c r="AY635" s="194" t="str">
        <f>IF(Main!AD215="","",Main!AD215)</f>
        <v/>
      </c>
      <c r="AZ635" s="194" t="str">
        <f>IF(Main!AE215="","",Main!AE215)</f>
        <v/>
      </c>
      <c r="BA635" s="194" t="str">
        <f>IF(Main!AF215="","",Main!AF215)</f>
        <v/>
      </c>
      <c r="BB635" s="194" t="str">
        <f>IF(Main!AG215="","",Main!AG215)</f>
        <v/>
      </c>
      <c r="BC635" s="194" t="str">
        <f>IF(Main!AH215="","",Main!AH215)</f>
        <v/>
      </c>
      <c r="BD635" s="194" t="str">
        <f>IF(Main!AI215="","",Main!AI215)</f>
        <v/>
      </c>
      <c r="BE635" s="194" t="str">
        <f>IF(Main!AJ215="","",Main!AJ215)</f>
        <v/>
      </c>
      <c r="BF635" s="194" t="str">
        <f>IF(Main!AK215="","",Main!AK215)</f>
        <v/>
      </c>
      <c r="BG635" s="194" t="str">
        <f>IF(Main!AL215="","",Main!AL215)</f>
        <v/>
      </c>
      <c r="BH635" s="194" t="str">
        <f>IF(Main!AM215="","",Main!AM215)</f>
        <v/>
      </c>
      <c r="BI635" s="197" t="str">
        <f>IF(Main!AN215="","",Main!AN215)</f>
        <v/>
      </c>
    </row>
    <row r="636" spans="1:61" s="1" customFormat="1" ht="15" hidden="1" customHeight="1">
      <c r="A636" s="201"/>
      <c r="B636" s="19" t="str">
        <f>MID(Main!AQ215,1,1)</f>
        <v>0</v>
      </c>
      <c r="C636" s="19" t="str">
        <f>MID(Main!AQ215,2,1)</f>
        <v xml:space="preserve"> </v>
      </c>
      <c r="D636" s="19" t="str">
        <f>MID(Main!AQ215,3,1)</f>
        <v/>
      </c>
      <c r="E636" s="19" t="str">
        <f>MID(Main!AQ215,4,1)</f>
        <v/>
      </c>
      <c r="F636" s="19" t="str">
        <f>MID(Main!AQ215,5,1)</f>
        <v/>
      </c>
      <c r="G636" s="19" t="str">
        <f>MID(Main!AQ215,6,1)</f>
        <v/>
      </c>
      <c r="H636" s="19" t="str">
        <f>MID(Main!AQ215,7,1)</f>
        <v/>
      </c>
      <c r="I636" s="19" t="str">
        <f>MID(Main!AQ215,8,1)</f>
        <v/>
      </c>
      <c r="J636" s="19" t="str">
        <f>MID(Main!AQ215,9,1)</f>
        <v/>
      </c>
      <c r="K636" s="19" t="str">
        <f>MID(Main!AQ215,10,1)</f>
        <v/>
      </c>
      <c r="L636" s="19" t="str">
        <f>MID(Main!AQ215,11,1)</f>
        <v/>
      </c>
      <c r="M636" s="19" t="str">
        <f>MID(Main!AQ215,12,1)</f>
        <v/>
      </c>
      <c r="N636" s="19" t="str">
        <f>MID(Main!AQ215,13,1)</f>
        <v/>
      </c>
      <c r="O636" s="19" t="str">
        <f>MID(Main!AQ215,14,1)</f>
        <v/>
      </c>
      <c r="P636" s="19" t="str">
        <f>MID(Main!AQ215,15,1)</f>
        <v/>
      </c>
      <c r="Q636" s="19" t="str">
        <f>MID(Main!AQ215,16,1)</f>
        <v/>
      </c>
      <c r="R636" s="19" t="str">
        <f>MID(Main!AQ215,17,1)</f>
        <v/>
      </c>
      <c r="S636" s="19" t="str">
        <f>MID(Main!AQ215,18,1)</f>
        <v/>
      </c>
      <c r="T636" s="19" t="str">
        <f>MID(Main!AQ215,19,1)</f>
        <v/>
      </c>
      <c r="U636" s="19" t="str">
        <f>MID(Main!AQ215,20,1)</f>
        <v/>
      </c>
      <c r="V636" s="19" t="str">
        <f>MID(Main!AQ215,21,1)</f>
        <v/>
      </c>
      <c r="W636" s="19" t="str">
        <f>MID(Main!AQ215,22,1)</f>
        <v/>
      </c>
      <c r="X636" s="19" t="str">
        <f>MID(Main!AQ215,23,1)</f>
        <v/>
      </c>
      <c r="Y636" s="19" t="str">
        <f>MID(Main!AQ215,24,1)</f>
        <v/>
      </c>
      <c r="Z636" s="19" t="str">
        <f>MID(Main!AQ215,25,1)</f>
        <v/>
      </c>
      <c r="AA636" s="19" t="str">
        <f>MID(Main!AQ215,26,1)</f>
        <v/>
      </c>
      <c r="AB636" s="19" t="str">
        <f>MID(Main!AQ215,27,1)</f>
        <v/>
      </c>
      <c r="AC636" s="19" t="str">
        <f>MID(Main!AQ215,28,1)</f>
        <v/>
      </c>
      <c r="AD636" s="19" t="str">
        <f>MID(Main!AQ215,29,1)</f>
        <v/>
      </c>
      <c r="AE636" s="19" t="str">
        <f>MID(Main!AQ215,30,1)</f>
        <v/>
      </c>
      <c r="AF636" s="19" t="str">
        <f>MID(Main!AQ215,31,1)</f>
        <v/>
      </c>
      <c r="AG636" s="19" t="str">
        <f>MID(Main!AQ215,32,1)</f>
        <v/>
      </c>
      <c r="AH636" s="19" t="str">
        <f>MID(Main!AQ215,33,1)</f>
        <v/>
      </c>
      <c r="AI636" s="19" t="str">
        <f>MID(Main!AQ215,34,1)</f>
        <v/>
      </c>
      <c r="AJ636" s="19" t="str">
        <f>MID(Main!AQ215,35,1)</f>
        <v/>
      </c>
      <c r="AK636" s="19" t="str">
        <f>MID(Main!AQ215,36,1)</f>
        <v/>
      </c>
      <c r="AL636" s="19" t="str">
        <f>MID(Main!AQ215,37,1)</f>
        <v/>
      </c>
      <c r="AM636" s="19" t="str">
        <f>MID(Main!AQ215,38,1)</f>
        <v/>
      </c>
      <c r="AN636" s="19" t="str">
        <f>MID(Main!AQ215,39,1)</f>
        <v/>
      </c>
      <c r="AO636" s="19" t="str">
        <f>MID(Main!AQ215,40,1)</f>
        <v/>
      </c>
      <c r="AP636" s="19" t="str">
        <f>MID(Main!AQ215,41,1)</f>
        <v/>
      </c>
      <c r="AQ636" s="19" t="str">
        <f>MID(Main!AQ215,42,1)</f>
        <v/>
      </c>
      <c r="AR636" s="195"/>
      <c r="AS636" s="195"/>
      <c r="AT636" s="195"/>
      <c r="AU636" s="195"/>
      <c r="AV636" s="195"/>
      <c r="AW636" s="195"/>
      <c r="AX636" s="195"/>
      <c r="AY636" s="195"/>
      <c r="AZ636" s="195"/>
      <c r="BA636" s="195"/>
      <c r="BB636" s="195"/>
      <c r="BC636" s="195"/>
      <c r="BD636" s="195"/>
      <c r="BE636" s="195"/>
      <c r="BF636" s="195"/>
      <c r="BG636" s="195"/>
      <c r="BH636" s="195"/>
      <c r="BI636" s="198"/>
    </row>
    <row r="637" spans="1:61" s="1" customFormat="1" ht="15" hidden="1" customHeight="1">
      <c r="A637" s="202"/>
      <c r="B637" s="20" t="str">
        <f>MID(Main!AR215,1,1)</f>
        <v>0</v>
      </c>
      <c r="C637" s="20" t="str">
        <f>MID(Main!AR215,2,1)</f>
        <v xml:space="preserve"> </v>
      </c>
      <c r="D637" s="20" t="str">
        <f>MID(Main!AR215,3,1)</f>
        <v/>
      </c>
      <c r="E637" s="20" t="str">
        <f>MID(Main!AR215,4,1)</f>
        <v/>
      </c>
      <c r="F637" s="20" t="str">
        <f>MID(Main!AR215,5,1)</f>
        <v/>
      </c>
      <c r="G637" s="20" t="str">
        <f>MID(Main!AR215,6,1)</f>
        <v/>
      </c>
      <c r="H637" s="20" t="str">
        <f>MID(Main!AR215,7,1)</f>
        <v/>
      </c>
      <c r="I637" s="20" t="str">
        <f>MID(Main!AR215,8,1)</f>
        <v/>
      </c>
      <c r="J637" s="20" t="str">
        <f>MID(Main!AR215,9,1)</f>
        <v/>
      </c>
      <c r="K637" s="20" t="str">
        <f>MID(Main!AR215,10,1)</f>
        <v/>
      </c>
      <c r="L637" s="20" t="str">
        <f>MID(Main!AR215,11,1)</f>
        <v/>
      </c>
      <c r="M637" s="20" t="str">
        <f>MID(Main!AR215,12,1)</f>
        <v/>
      </c>
      <c r="N637" s="20" t="str">
        <f>MID(Main!AR215,13,1)</f>
        <v/>
      </c>
      <c r="O637" s="20" t="str">
        <f>MID(Main!AR215,14,1)</f>
        <v/>
      </c>
      <c r="P637" s="20" t="str">
        <f>MID(Main!AR215,15,1)</f>
        <v/>
      </c>
      <c r="Q637" s="20" t="str">
        <f>MID(Main!AR215,16,1)</f>
        <v/>
      </c>
      <c r="R637" s="20" t="str">
        <f>MID(Main!AR215,17,1)</f>
        <v/>
      </c>
      <c r="S637" s="20" t="str">
        <f>MID(Main!AR215,18,1)</f>
        <v/>
      </c>
      <c r="T637" s="20" t="str">
        <f>MID(Main!AR215,19,1)</f>
        <v/>
      </c>
      <c r="U637" s="20" t="str">
        <f>MID(Main!AR215,20,1)</f>
        <v/>
      </c>
      <c r="V637" s="20" t="str">
        <f>MID(Main!AR215,21,1)</f>
        <v/>
      </c>
      <c r="W637" s="20" t="str">
        <f>MID(Main!AR215,22,1)</f>
        <v/>
      </c>
      <c r="X637" s="20" t="str">
        <f>MID(Main!AR215,23,1)</f>
        <v/>
      </c>
      <c r="Y637" s="20" t="str">
        <f>MID(Main!AR215,24,1)</f>
        <v/>
      </c>
      <c r="Z637" s="20" t="str">
        <f>MID(Main!AR215,25,1)</f>
        <v/>
      </c>
      <c r="AA637" s="20" t="str">
        <f>MID(Main!AR215,26,1)</f>
        <v/>
      </c>
      <c r="AB637" s="20" t="str">
        <f>MID(Main!AR215,27,1)</f>
        <v/>
      </c>
      <c r="AC637" s="20" t="str">
        <f>MID(Main!AR215,28,1)</f>
        <v/>
      </c>
      <c r="AD637" s="20" t="str">
        <f>MID(Main!AR215,29,1)</f>
        <v/>
      </c>
      <c r="AE637" s="20" t="str">
        <f>MID(Main!AR215,30,1)</f>
        <v/>
      </c>
      <c r="AF637" s="20" t="str">
        <f>MID(Main!AR215,31,1)</f>
        <v/>
      </c>
      <c r="AG637" s="20" t="str">
        <f>MID(Main!AR215,32,1)</f>
        <v/>
      </c>
      <c r="AH637" s="20" t="str">
        <f>MID(Main!AR215,33,1)</f>
        <v/>
      </c>
      <c r="AI637" s="20" t="str">
        <f>MID(Main!AR215,34,1)</f>
        <v/>
      </c>
      <c r="AJ637" s="20" t="str">
        <f>MID(Main!AR215,35,1)</f>
        <v/>
      </c>
      <c r="AK637" s="20" t="str">
        <f>MID(Main!AR215,36,1)</f>
        <v/>
      </c>
      <c r="AL637" s="20" t="str">
        <f>MID(Main!AR215,37,1)</f>
        <v/>
      </c>
      <c r="AM637" s="20" t="str">
        <f>MID(Main!AR215,38,1)</f>
        <v/>
      </c>
      <c r="AN637" s="20" t="str">
        <f>MID(Main!AR215,39,1)</f>
        <v/>
      </c>
      <c r="AO637" s="20" t="str">
        <f>MID(Main!AR215,40,1)</f>
        <v/>
      </c>
      <c r="AP637" s="20" t="str">
        <f>MID(Main!AR215,41,1)</f>
        <v/>
      </c>
      <c r="AQ637" s="20" t="str">
        <f>MID(Main!AR215,42,1)</f>
        <v/>
      </c>
      <c r="AR637" s="196"/>
      <c r="AS637" s="196"/>
      <c r="AT637" s="196"/>
      <c r="AU637" s="196"/>
      <c r="AV637" s="196"/>
      <c r="AW637" s="196"/>
      <c r="AX637" s="196"/>
      <c r="AY637" s="196"/>
      <c r="AZ637" s="196"/>
      <c r="BA637" s="196"/>
      <c r="BB637" s="196"/>
      <c r="BC637" s="196"/>
      <c r="BD637" s="196"/>
      <c r="BE637" s="196"/>
      <c r="BF637" s="196"/>
      <c r="BG637" s="196"/>
      <c r="BH637" s="196"/>
      <c r="BI637" s="199"/>
    </row>
    <row r="638" spans="1:61" s="1" customFormat="1" ht="15" hidden="1" customHeight="1">
      <c r="A638" s="200" t="str">
        <f>IF(AR638="","",SUBTOTAL(103,$AR$8:AR638))</f>
        <v/>
      </c>
      <c r="B638" s="18" t="str">
        <f>MID(Main!AP216,1,1)</f>
        <v xml:space="preserve"> </v>
      </c>
      <c r="C638" s="18" t="str">
        <f>MID(Main!AP216,2,1)</f>
        <v/>
      </c>
      <c r="D638" s="18" t="str">
        <f>MID(Main!AP216,3,1)</f>
        <v/>
      </c>
      <c r="E638" s="18" t="str">
        <f>MID(Main!AP216,4,1)</f>
        <v/>
      </c>
      <c r="F638" s="18" t="str">
        <f>MID(Main!AP216,5,1)</f>
        <v/>
      </c>
      <c r="G638" s="18" t="str">
        <f>MID(Main!AP216,6,1)</f>
        <v/>
      </c>
      <c r="H638" s="18" t="str">
        <f>MID(Main!AP216,7,1)</f>
        <v/>
      </c>
      <c r="I638" s="18" t="str">
        <f>MID(Main!AP216,8,1)</f>
        <v/>
      </c>
      <c r="J638" s="18" t="str">
        <f>MID(Main!AP216,9,1)</f>
        <v/>
      </c>
      <c r="K638" s="18" t="str">
        <f>MID(Main!AP216,10,1)</f>
        <v/>
      </c>
      <c r="L638" s="18" t="str">
        <f>MID(Main!AP216,11,1)</f>
        <v/>
      </c>
      <c r="M638" s="18" t="str">
        <f>MID(Main!AP216,12,1)</f>
        <v/>
      </c>
      <c r="N638" s="18" t="str">
        <f>MID(Main!AP216,13,1)</f>
        <v/>
      </c>
      <c r="O638" s="18" t="str">
        <f>MID(Main!AP216,14,1)</f>
        <v/>
      </c>
      <c r="P638" s="18" t="str">
        <f>MID(Main!AP216,15,1)</f>
        <v/>
      </c>
      <c r="Q638" s="18" t="str">
        <f>MID(Main!AP216,16,1)</f>
        <v/>
      </c>
      <c r="R638" s="18" t="str">
        <f>MID(Main!AP216,17,1)</f>
        <v/>
      </c>
      <c r="S638" s="18" t="str">
        <f>MID(Main!AP216,18,1)</f>
        <v/>
      </c>
      <c r="T638" s="18" t="str">
        <f>MID(Main!AP216,19,1)</f>
        <v/>
      </c>
      <c r="U638" s="18" t="str">
        <f>MID(Main!AP216,20,1)</f>
        <v/>
      </c>
      <c r="V638" s="18" t="str">
        <f>MID(Main!AP216,21,1)</f>
        <v/>
      </c>
      <c r="W638" s="18" t="str">
        <f>MID(Main!AP216,22,1)</f>
        <v/>
      </c>
      <c r="X638" s="18" t="str">
        <f>MID(Main!AP216,23,1)</f>
        <v/>
      </c>
      <c r="Y638" s="18" t="str">
        <f>MID(Main!AP216,24,1)</f>
        <v/>
      </c>
      <c r="Z638" s="18" t="str">
        <f>MID(Main!AP216,25,1)</f>
        <v/>
      </c>
      <c r="AA638" s="18" t="str">
        <f>MID(Main!AP216,26,1)</f>
        <v/>
      </c>
      <c r="AB638" s="18" t="str">
        <f>MID(Main!AP216,27,1)</f>
        <v/>
      </c>
      <c r="AC638" s="18" t="str">
        <f>MID(Main!AP216,28,1)</f>
        <v/>
      </c>
      <c r="AD638" s="18" t="str">
        <f>MID(Main!AP216,29,1)</f>
        <v/>
      </c>
      <c r="AE638" s="18" t="str">
        <f>MID(Main!AP216,30,1)</f>
        <v/>
      </c>
      <c r="AF638" s="18" t="str">
        <f>MID(Main!AP216,31,1)</f>
        <v/>
      </c>
      <c r="AG638" s="18" t="str">
        <f>MID(Main!AP216,32,1)</f>
        <v/>
      </c>
      <c r="AH638" s="18" t="str">
        <f>MID(Main!AP216,33,1)</f>
        <v/>
      </c>
      <c r="AI638" s="18" t="str">
        <f>MID(Main!AP216,34,1)</f>
        <v/>
      </c>
      <c r="AJ638" s="18" t="str">
        <f>MID(Main!AP216,35,1)</f>
        <v/>
      </c>
      <c r="AK638" s="18" t="str">
        <f>MID(Main!AP216,36,1)</f>
        <v/>
      </c>
      <c r="AL638" s="18" t="str">
        <f>MID(Main!AP216,37,1)</f>
        <v/>
      </c>
      <c r="AM638" s="18" t="str">
        <f>MID(Main!AP216,38,1)</f>
        <v/>
      </c>
      <c r="AN638" s="18" t="str">
        <f>MID(Main!AP216,39,1)</f>
        <v/>
      </c>
      <c r="AO638" s="18" t="str">
        <f>MID(Main!AP216,40,1)</f>
        <v/>
      </c>
      <c r="AP638" s="18" t="str">
        <f>MID(Main!AP216,41,1)</f>
        <v/>
      </c>
      <c r="AQ638" s="18" t="str">
        <f>MID(Main!AP216,42,1)</f>
        <v/>
      </c>
      <c r="AR638" s="194" t="str">
        <f>IF(Main!W216="","",Main!W216)</f>
        <v/>
      </c>
      <c r="AS638" s="194" t="str">
        <f>IF(Main!X216="","",Main!X216)</f>
        <v/>
      </c>
      <c r="AT638" s="194" t="str">
        <f>IF(Main!Y216="","",Main!Y216)</f>
        <v/>
      </c>
      <c r="AU638" s="194" t="str">
        <f>IF(Main!Z216="","",Main!Z216)</f>
        <v/>
      </c>
      <c r="AV638" s="194" t="str">
        <f>IF(Main!AA216="","",Main!AA216)</f>
        <v/>
      </c>
      <c r="AW638" s="194" t="str">
        <f>IF(Main!AB216="","",Main!AB216)</f>
        <v/>
      </c>
      <c r="AX638" s="194" t="str">
        <f>IF(Main!AC216="","",Main!AC216)</f>
        <v/>
      </c>
      <c r="AY638" s="194" t="str">
        <f>IF(Main!AD216="","",Main!AD216)</f>
        <v/>
      </c>
      <c r="AZ638" s="194" t="str">
        <f>IF(Main!AE216="","",Main!AE216)</f>
        <v/>
      </c>
      <c r="BA638" s="194" t="str">
        <f>IF(Main!AF216="","",Main!AF216)</f>
        <v/>
      </c>
      <c r="BB638" s="194" t="str">
        <f>IF(Main!AG216="","",Main!AG216)</f>
        <v/>
      </c>
      <c r="BC638" s="194" t="str">
        <f>IF(Main!AH216="","",Main!AH216)</f>
        <v/>
      </c>
      <c r="BD638" s="194" t="str">
        <f>IF(Main!AI216="","",Main!AI216)</f>
        <v/>
      </c>
      <c r="BE638" s="194" t="str">
        <f>IF(Main!AJ216="","",Main!AJ216)</f>
        <v/>
      </c>
      <c r="BF638" s="194" t="str">
        <f>IF(Main!AK216="","",Main!AK216)</f>
        <v/>
      </c>
      <c r="BG638" s="194" t="str">
        <f>IF(Main!AL216="","",Main!AL216)</f>
        <v/>
      </c>
      <c r="BH638" s="194" t="str">
        <f>IF(Main!AM216="","",Main!AM216)</f>
        <v/>
      </c>
      <c r="BI638" s="197" t="str">
        <f>IF(Main!AN216="","",Main!AN216)</f>
        <v/>
      </c>
    </row>
    <row r="639" spans="1:61" s="1" customFormat="1" ht="15" hidden="1" customHeight="1">
      <c r="A639" s="201"/>
      <c r="B639" s="19" t="str">
        <f>MID(Main!AQ216,1,1)</f>
        <v>0</v>
      </c>
      <c r="C639" s="19" t="str">
        <f>MID(Main!AQ216,2,1)</f>
        <v xml:space="preserve"> </v>
      </c>
      <c r="D639" s="19" t="str">
        <f>MID(Main!AQ216,3,1)</f>
        <v/>
      </c>
      <c r="E639" s="19" t="str">
        <f>MID(Main!AQ216,4,1)</f>
        <v/>
      </c>
      <c r="F639" s="19" t="str">
        <f>MID(Main!AQ216,5,1)</f>
        <v/>
      </c>
      <c r="G639" s="19" t="str">
        <f>MID(Main!AQ216,6,1)</f>
        <v/>
      </c>
      <c r="H639" s="19" t="str">
        <f>MID(Main!AQ216,7,1)</f>
        <v/>
      </c>
      <c r="I639" s="19" t="str">
        <f>MID(Main!AQ216,8,1)</f>
        <v/>
      </c>
      <c r="J639" s="19" t="str">
        <f>MID(Main!AQ216,9,1)</f>
        <v/>
      </c>
      <c r="K639" s="19" t="str">
        <f>MID(Main!AQ216,10,1)</f>
        <v/>
      </c>
      <c r="L639" s="19" t="str">
        <f>MID(Main!AQ216,11,1)</f>
        <v/>
      </c>
      <c r="M639" s="19" t="str">
        <f>MID(Main!AQ216,12,1)</f>
        <v/>
      </c>
      <c r="N639" s="19" t="str">
        <f>MID(Main!AQ216,13,1)</f>
        <v/>
      </c>
      <c r="O639" s="19" t="str">
        <f>MID(Main!AQ216,14,1)</f>
        <v/>
      </c>
      <c r="P639" s="19" t="str">
        <f>MID(Main!AQ216,15,1)</f>
        <v/>
      </c>
      <c r="Q639" s="19" t="str">
        <f>MID(Main!AQ216,16,1)</f>
        <v/>
      </c>
      <c r="R639" s="19" t="str">
        <f>MID(Main!AQ216,17,1)</f>
        <v/>
      </c>
      <c r="S639" s="19" t="str">
        <f>MID(Main!AQ216,18,1)</f>
        <v/>
      </c>
      <c r="T639" s="19" t="str">
        <f>MID(Main!AQ216,19,1)</f>
        <v/>
      </c>
      <c r="U639" s="19" t="str">
        <f>MID(Main!AQ216,20,1)</f>
        <v/>
      </c>
      <c r="V639" s="19" t="str">
        <f>MID(Main!AQ216,21,1)</f>
        <v/>
      </c>
      <c r="W639" s="19" t="str">
        <f>MID(Main!AQ216,22,1)</f>
        <v/>
      </c>
      <c r="X639" s="19" t="str">
        <f>MID(Main!AQ216,23,1)</f>
        <v/>
      </c>
      <c r="Y639" s="19" t="str">
        <f>MID(Main!AQ216,24,1)</f>
        <v/>
      </c>
      <c r="Z639" s="19" t="str">
        <f>MID(Main!AQ216,25,1)</f>
        <v/>
      </c>
      <c r="AA639" s="19" t="str">
        <f>MID(Main!AQ216,26,1)</f>
        <v/>
      </c>
      <c r="AB639" s="19" t="str">
        <f>MID(Main!AQ216,27,1)</f>
        <v/>
      </c>
      <c r="AC639" s="19" t="str">
        <f>MID(Main!AQ216,28,1)</f>
        <v/>
      </c>
      <c r="AD639" s="19" t="str">
        <f>MID(Main!AQ216,29,1)</f>
        <v/>
      </c>
      <c r="AE639" s="19" t="str">
        <f>MID(Main!AQ216,30,1)</f>
        <v/>
      </c>
      <c r="AF639" s="19" t="str">
        <f>MID(Main!AQ216,31,1)</f>
        <v/>
      </c>
      <c r="AG639" s="19" t="str">
        <f>MID(Main!AQ216,32,1)</f>
        <v/>
      </c>
      <c r="AH639" s="19" t="str">
        <f>MID(Main!AQ216,33,1)</f>
        <v/>
      </c>
      <c r="AI639" s="19" t="str">
        <f>MID(Main!AQ216,34,1)</f>
        <v/>
      </c>
      <c r="AJ639" s="19" t="str">
        <f>MID(Main!AQ216,35,1)</f>
        <v/>
      </c>
      <c r="AK639" s="19" t="str">
        <f>MID(Main!AQ216,36,1)</f>
        <v/>
      </c>
      <c r="AL639" s="19" t="str">
        <f>MID(Main!AQ216,37,1)</f>
        <v/>
      </c>
      <c r="AM639" s="19" t="str">
        <f>MID(Main!AQ216,38,1)</f>
        <v/>
      </c>
      <c r="AN639" s="19" t="str">
        <f>MID(Main!AQ216,39,1)</f>
        <v/>
      </c>
      <c r="AO639" s="19" t="str">
        <f>MID(Main!AQ216,40,1)</f>
        <v/>
      </c>
      <c r="AP639" s="19" t="str">
        <f>MID(Main!AQ216,41,1)</f>
        <v/>
      </c>
      <c r="AQ639" s="19" t="str">
        <f>MID(Main!AQ216,42,1)</f>
        <v/>
      </c>
      <c r="AR639" s="195"/>
      <c r="AS639" s="195"/>
      <c r="AT639" s="195"/>
      <c r="AU639" s="195"/>
      <c r="AV639" s="195"/>
      <c r="AW639" s="195"/>
      <c r="AX639" s="195"/>
      <c r="AY639" s="195"/>
      <c r="AZ639" s="195"/>
      <c r="BA639" s="195"/>
      <c r="BB639" s="195"/>
      <c r="BC639" s="195"/>
      <c r="BD639" s="195"/>
      <c r="BE639" s="195"/>
      <c r="BF639" s="195"/>
      <c r="BG639" s="195"/>
      <c r="BH639" s="195"/>
      <c r="BI639" s="198"/>
    </row>
    <row r="640" spans="1:61" s="1" customFormat="1" ht="15" hidden="1" customHeight="1">
      <c r="A640" s="202"/>
      <c r="B640" s="20" t="str">
        <f>MID(Main!AR216,1,1)</f>
        <v>0</v>
      </c>
      <c r="C640" s="20" t="str">
        <f>MID(Main!AR216,2,1)</f>
        <v xml:space="preserve"> </v>
      </c>
      <c r="D640" s="20" t="str">
        <f>MID(Main!AR216,3,1)</f>
        <v/>
      </c>
      <c r="E640" s="20" t="str">
        <f>MID(Main!AR216,4,1)</f>
        <v/>
      </c>
      <c r="F640" s="20" t="str">
        <f>MID(Main!AR216,5,1)</f>
        <v/>
      </c>
      <c r="G640" s="20" t="str">
        <f>MID(Main!AR216,6,1)</f>
        <v/>
      </c>
      <c r="H640" s="20" t="str">
        <f>MID(Main!AR216,7,1)</f>
        <v/>
      </c>
      <c r="I640" s="20" t="str">
        <f>MID(Main!AR216,8,1)</f>
        <v/>
      </c>
      <c r="J640" s="20" t="str">
        <f>MID(Main!AR216,9,1)</f>
        <v/>
      </c>
      <c r="K640" s="20" t="str">
        <f>MID(Main!AR216,10,1)</f>
        <v/>
      </c>
      <c r="L640" s="20" t="str">
        <f>MID(Main!AR216,11,1)</f>
        <v/>
      </c>
      <c r="M640" s="20" t="str">
        <f>MID(Main!AR216,12,1)</f>
        <v/>
      </c>
      <c r="N640" s="20" t="str">
        <f>MID(Main!AR216,13,1)</f>
        <v/>
      </c>
      <c r="O640" s="20" t="str">
        <f>MID(Main!AR216,14,1)</f>
        <v/>
      </c>
      <c r="P640" s="20" t="str">
        <f>MID(Main!AR216,15,1)</f>
        <v/>
      </c>
      <c r="Q640" s="20" t="str">
        <f>MID(Main!AR216,16,1)</f>
        <v/>
      </c>
      <c r="R640" s="20" t="str">
        <f>MID(Main!AR216,17,1)</f>
        <v/>
      </c>
      <c r="S640" s="20" t="str">
        <f>MID(Main!AR216,18,1)</f>
        <v/>
      </c>
      <c r="T640" s="20" t="str">
        <f>MID(Main!AR216,19,1)</f>
        <v/>
      </c>
      <c r="U640" s="20" t="str">
        <f>MID(Main!AR216,20,1)</f>
        <v/>
      </c>
      <c r="V640" s="20" t="str">
        <f>MID(Main!AR216,21,1)</f>
        <v/>
      </c>
      <c r="W640" s="20" t="str">
        <f>MID(Main!AR216,22,1)</f>
        <v/>
      </c>
      <c r="X640" s="20" t="str">
        <f>MID(Main!AR216,23,1)</f>
        <v/>
      </c>
      <c r="Y640" s="20" t="str">
        <f>MID(Main!AR216,24,1)</f>
        <v/>
      </c>
      <c r="Z640" s="20" t="str">
        <f>MID(Main!AR216,25,1)</f>
        <v/>
      </c>
      <c r="AA640" s="20" t="str">
        <f>MID(Main!AR216,26,1)</f>
        <v/>
      </c>
      <c r="AB640" s="20" t="str">
        <f>MID(Main!AR216,27,1)</f>
        <v/>
      </c>
      <c r="AC640" s="20" t="str">
        <f>MID(Main!AR216,28,1)</f>
        <v/>
      </c>
      <c r="AD640" s="20" t="str">
        <f>MID(Main!AR216,29,1)</f>
        <v/>
      </c>
      <c r="AE640" s="20" t="str">
        <f>MID(Main!AR216,30,1)</f>
        <v/>
      </c>
      <c r="AF640" s="20" t="str">
        <f>MID(Main!AR216,31,1)</f>
        <v/>
      </c>
      <c r="AG640" s="20" t="str">
        <f>MID(Main!AR216,32,1)</f>
        <v/>
      </c>
      <c r="AH640" s="20" t="str">
        <f>MID(Main!AR216,33,1)</f>
        <v/>
      </c>
      <c r="AI640" s="20" t="str">
        <f>MID(Main!AR216,34,1)</f>
        <v/>
      </c>
      <c r="AJ640" s="20" t="str">
        <f>MID(Main!AR216,35,1)</f>
        <v/>
      </c>
      <c r="AK640" s="20" t="str">
        <f>MID(Main!AR216,36,1)</f>
        <v/>
      </c>
      <c r="AL640" s="20" t="str">
        <f>MID(Main!AR216,37,1)</f>
        <v/>
      </c>
      <c r="AM640" s="20" t="str">
        <f>MID(Main!AR216,38,1)</f>
        <v/>
      </c>
      <c r="AN640" s="20" t="str">
        <f>MID(Main!AR216,39,1)</f>
        <v/>
      </c>
      <c r="AO640" s="20" t="str">
        <f>MID(Main!AR216,40,1)</f>
        <v/>
      </c>
      <c r="AP640" s="20" t="str">
        <f>MID(Main!AR216,41,1)</f>
        <v/>
      </c>
      <c r="AQ640" s="20" t="str">
        <f>MID(Main!AR216,42,1)</f>
        <v/>
      </c>
      <c r="AR640" s="196"/>
      <c r="AS640" s="196"/>
      <c r="AT640" s="196"/>
      <c r="AU640" s="196"/>
      <c r="AV640" s="196"/>
      <c r="AW640" s="196"/>
      <c r="AX640" s="196"/>
      <c r="AY640" s="196"/>
      <c r="AZ640" s="196"/>
      <c r="BA640" s="196"/>
      <c r="BB640" s="196"/>
      <c r="BC640" s="196"/>
      <c r="BD640" s="196"/>
      <c r="BE640" s="196"/>
      <c r="BF640" s="196"/>
      <c r="BG640" s="196"/>
      <c r="BH640" s="196"/>
      <c r="BI640" s="199"/>
    </row>
    <row r="641" spans="1:61" s="1" customFormat="1" ht="15" hidden="1" customHeight="1">
      <c r="A641" s="200" t="str">
        <f>IF(AR641="","",SUBTOTAL(103,$AR$8:AR641))</f>
        <v/>
      </c>
      <c r="B641" s="18" t="str">
        <f>MID(Main!AP217,1,1)</f>
        <v xml:space="preserve"> </v>
      </c>
      <c r="C641" s="18" t="str">
        <f>MID(Main!AP217,2,1)</f>
        <v/>
      </c>
      <c r="D641" s="18" t="str">
        <f>MID(Main!AP217,3,1)</f>
        <v/>
      </c>
      <c r="E641" s="18" t="str">
        <f>MID(Main!AP217,4,1)</f>
        <v/>
      </c>
      <c r="F641" s="18" t="str">
        <f>MID(Main!AP217,5,1)</f>
        <v/>
      </c>
      <c r="G641" s="18" t="str">
        <f>MID(Main!AP217,6,1)</f>
        <v/>
      </c>
      <c r="H641" s="18" t="str">
        <f>MID(Main!AP217,7,1)</f>
        <v/>
      </c>
      <c r="I641" s="18" t="str">
        <f>MID(Main!AP217,8,1)</f>
        <v/>
      </c>
      <c r="J641" s="18" t="str">
        <f>MID(Main!AP217,9,1)</f>
        <v/>
      </c>
      <c r="K641" s="18" t="str">
        <f>MID(Main!AP217,10,1)</f>
        <v/>
      </c>
      <c r="L641" s="18" t="str">
        <f>MID(Main!AP217,11,1)</f>
        <v/>
      </c>
      <c r="M641" s="18" t="str">
        <f>MID(Main!AP217,12,1)</f>
        <v/>
      </c>
      <c r="N641" s="18" t="str">
        <f>MID(Main!AP217,13,1)</f>
        <v/>
      </c>
      <c r="O641" s="18" t="str">
        <f>MID(Main!AP217,14,1)</f>
        <v/>
      </c>
      <c r="P641" s="18" t="str">
        <f>MID(Main!AP217,15,1)</f>
        <v/>
      </c>
      <c r="Q641" s="18" t="str">
        <f>MID(Main!AP217,16,1)</f>
        <v/>
      </c>
      <c r="R641" s="18" t="str">
        <f>MID(Main!AP217,17,1)</f>
        <v/>
      </c>
      <c r="S641" s="18" t="str">
        <f>MID(Main!AP217,18,1)</f>
        <v/>
      </c>
      <c r="T641" s="18" t="str">
        <f>MID(Main!AP217,19,1)</f>
        <v/>
      </c>
      <c r="U641" s="18" t="str">
        <f>MID(Main!AP217,20,1)</f>
        <v/>
      </c>
      <c r="V641" s="18" t="str">
        <f>MID(Main!AP217,21,1)</f>
        <v/>
      </c>
      <c r="W641" s="18" t="str">
        <f>MID(Main!AP217,22,1)</f>
        <v/>
      </c>
      <c r="X641" s="18" t="str">
        <f>MID(Main!AP217,23,1)</f>
        <v/>
      </c>
      <c r="Y641" s="18" t="str">
        <f>MID(Main!AP217,24,1)</f>
        <v/>
      </c>
      <c r="Z641" s="18" t="str">
        <f>MID(Main!AP217,25,1)</f>
        <v/>
      </c>
      <c r="AA641" s="18" t="str">
        <f>MID(Main!AP217,26,1)</f>
        <v/>
      </c>
      <c r="AB641" s="18" t="str">
        <f>MID(Main!AP217,27,1)</f>
        <v/>
      </c>
      <c r="AC641" s="18" t="str">
        <f>MID(Main!AP217,28,1)</f>
        <v/>
      </c>
      <c r="AD641" s="18" t="str">
        <f>MID(Main!AP217,29,1)</f>
        <v/>
      </c>
      <c r="AE641" s="18" t="str">
        <f>MID(Main!AP217,30,1)</f>
        <v/>
      </c>
      <c r="AF641" s="18" t="str">
        <f>MID(Main!AP217,31,1)</f>
        <v/>
      </c>
      <c r="AG641" s="18" t="str">
        <f>MID(Main!AP217,32,1)</f>
        <v/>
      </c>
      <c r="AH641" s="18" t="str">
        <f>MID(Main!AP217,33,1)</f>
        <v/>
      </c>
      <c r="AI641" s="18" t="str">
        <f>MID(Main!AP217,34,1)</f>
        <v/>
      </c>
      <c r="AJ641" s="18" t="str">
        <f>MID(Main!AP217,35,1)</f>
        <v/>
      </c>
      <c r="AK641" s="18" t="str">
        <f>MID(Main!AP217,36,1)</f>
        <v/>
      </c>
      <c r="AL641" s="18" t="str">
        <f>MID(Main!AP217,37,1)</f>
        <v/>
      </c>
      <c r="AM641" s="18" t="str">
        <f>MID(Main!AP217,38,1)</f>
        <v/>
      </c>
      <c r="AN641" s="18" t="str">
        <f>MID(Main!AP217,39,1)</f>
        <v/>
      </c>
      <c r="AO641" s="18" t="str">
        <f>MID(Main!AP217,40,1)</f>
        <v/>
      </c>
      <c r="AP641" s="18" t="str">
        <f>MID(Main!AP217,41,1)</f>
        <v/>
      </c>
      <c r="AQ641" s="18" t="str">
        <f>MID(Main!AP217,42,1)</f>
        <v/>
      </c>
      <c r="AR641" s="194" t="str">
        <f>IF(Main!W217="","",Main!W217)</f>
        <v/>
      </c>
      <c r="AS641" s="194" t="str">
        <f>IF(Main!X217="","",Main!X217)</f>
        <v/>
      </c>
      <c r="AT641" s="194" t="str">
        <f>IF(Main!Y217="","",Main!Y217)</f>
        <v/>
      </c>
      <c r="AU641" s="194" t="str">
        <f>IF(Main!Z217="","",Main!Z217)</f>
        <v/>
      </c>
      <c r="AV641" s="194" t="str">
        <f>IF(Main!AA217="","",Main!AA217)</f>
        <v/>
      </c>
      <c r="AW641" s="194" t="str">
        <f>IF(Main!AB217="","",Main!AB217)</f>
        <v/>
      </c>
      <c r="AX641" s="194" t="str">
        <f>IF(Main!AC217="","",Main!AC217)</f>
        <v/>
      </c>
      <c r="AY641" s="194" t="str">
        <f>IF(Main!AD217="","",Main!AD217)</f>
        <v/>
      </c>
      <c r="AZ641" s="194" t="str">
        <f>IF(Main!AE217="","",Main!AE217)</f>
        <v/>
      </c>
      <c r="BA641" s="194" t="str">
        <f>IF(Main!AF217="","",Main!AF217)</f>
        <v/>
      </c>
      <c r="BB641" s="194" t="str">
        <f>IF(Main!AG217="","",Main!AG217)</f>
        <v/>
      </c>
      <c r="BC641" s="194" t="str">
        <f>IF(Main!AH217="","",Main!AH217)</f>
        <v/>
      </c>
      <c r="BD641" s="194" t="str">
        <f>IF(Main!AI217="","",Main!AI217)</f>
        <v/>
      </c>
      <c r="BE641" s="194" t="str">
        <f>IF(Main!AJ217="","",Main!AJ217)</f>
        <v/>
      </c>
      <c r="BF641" s="194" t="str">
        <f>IF(Main!AK217="","",Main!AK217)</f>
        <v/>
      </c>
      <c r="BG641" s="194" t="str">
        <f>IF(Main!AL217="","",Main!AL217)</f>
        <v/>
      </c>
      <c r="BH641" s="194" t="str">
        <f>IF(Main!AM217="","",Main!AM217)</f>
        <v/>
      </c>
      <c r="BI641" s="197" t="str">
        <f>IF(Main!AN217="","",Main!AN217)</f>
        <v/>
      </c>
    </row>
    <row r="642" spans="1:61" s="1" customFormat="1" ht="15" hidden="1" customHeight="1">
      <c r="A642" s="201"/>
      <c r="B642" s="19" t="str">
        <f>MID(Main!AQ217,1,1)</f>
        <v>0</v>
      </c>
      <c r="C642" s="19" t="str">
        <f>MID(Main!AQ217,2,1)</f>
        <v xml:space="preserve"> </v>
      </c>
      <c r="D642" s="19" t="str">
        <f>MID(Main!AQ217,3,1)</f>
        <v/>
      </c>
      <c r="E642" s="19" t="str">
        <f>MID(Main!AQ217,4,1)</f>
        <v/>
      </c>
      <c r="F642" s="19" t="str">
        <f>MID(Main!AQ217,5,1)</f>
        <v/>
      </c>
      <c r="G642" s="19" t="str">
        <f>MID(Main!AQ217,6,1)</f>
        <v/>
      </c>
      <c r="H642" s="19" t="str">
        <f>MID(Main!AQ217,7,1)</f>
        <v/>
      </c>
      <c r="I642" s="19" t="str">
        <f>MID(Main!AQ217,8,1)</f>
        <v/>
      </c>
      <c r="J642" s="19" t="str">
        <f>MID(Main!AQ217,9,1)</f>
        <v/>
      </c>
      <c r="K642" s="19" t="str">
        <f>MID(Main!AQ217,10,1)</f>
        <v/>
      </c>
      <c r="L642" s="19" t="str">
        <f>MID(Main!AQ217,11,1)</f>
        <v/>
      </c>
      <c r="M642" s="19" t="str">
        <f>MID(Main!AQ217,12,1)</f>
        <v/>
      </c>
      <c r="N642" s="19" t="str">
        <f>MID(Main!AQ217,13,1)</f>
        <v/>
      </c>
      <c r="O642" s="19" t="str">
        <f>MID(Main!AQ217,14,1)</f>
        <v/>
      </c>
      <c r="P642" s="19" t="str">
        <f>MID(Main!AQ217,15,1)</f>
        <v/>
      </c>
      <c r="Q642" s="19" t="str">
        <f>MID(Main!AQ217,16,1)</f>
        <v/>
      </c>
      <c r="R642" s="19" t="str">
        <f>MID(Main!AQ217,17,1)</f>
        <v/>
      </c>
      <c r="S642" s="19" t="str">
        <f>MID(Main!AQ217,18,1)</f>
        <v/>
      </c>
      <c r="T642" s="19" t="str">
        <f>MID(Main!AQ217,19,1)</f>
        <v/>
      </c>
      <c r="U642" s="19" t="str">
        <f>MID(Main!AQ217,20,1)</f>
        <v/>
      </c>
      <c r="V642" s="19" t="str">
        <f>MID(Main!AQ217,21,1)</f>
        <v/>
      </c>
      <c r="W642" s="19" t="str">
        <f>MID(Main!AQ217,22,1)</f>
        <v/>
      </c>
      <c r="X642" s="19" t="str">
        <f>MID(Main!AQ217,23,1)</f>
        <v/>
      </c>
      <c r="Y642" s="19" t="str">
        <f>MID(Main!AQ217,24,1)</f>
        <v/>
      </c>
      <c r="Z642" s="19" t="str">
        <f>MID(Main!AQ217,25,1)</f>
        <v/>
      </c>
      <c r="AA642" s="19" t="str">
        <f>MID(Main!AQ217,26,1)</f>
        <v/>
      </c>
      <c r="AB642" s="19" t="str">
        <f>MID(Main!AQ217,27,1)</f>
        <v/>
      </c>
      <c r="AC642" s="19" t="str">
        <f>MID(Main!AQ217,28,1)</f>
        <v/>
      </c>
      <c r="AD642" s="19" t="str">
        <f>MID(Main!AQ217,29,1)</f>
        <v/>
      </c>
      <c r="AE642" s="19" t="str">
        <f>MID(Main!AQ217,30,1)</f>
        <v/>
      </c>
      <c r="AF642" s="19" t="str">
        <f>MID(Main!AQ217,31,1)</f>
        <v/>
      </c>
      <c r="AG642" s="19" t="str">
        <f>MID(Main!AQ217,32,1)</f>
        <v/>
      </c>
      <c r="AH642" s="19" t="str">
        <f>MID(Main!AQ217,33,1)</f>
        <v/>
      </c>
      <c r="AI642" s="19" t="str">
        <f>MID(Main!AQ217,34,1)</f>
        <v/>
      </c>
      <c r="AJ642" s="19" t="str">
        <f>MID(Main!AQ217,35,1)</f>
        <v/>
      </c>
      <c r="AK642" s="19" t="str">
        <f>MID(Main!AQ217,36,1)</f>
        <v/>
      </c>
      <c r="AL642" s="19" t="str">
        <f>MID(Main!AQ217,37,1)</f>
        <v/>
      </c>
      <c r="AM642" s="19" t="str">
        <f>MID(Main!AQ217,38,1)</f>
        <v/>
      </c>
      <c r="AN642" s="19" t="str">
        <f>MID(Main!AQ217,39,1)</f>
        <v/>
      </c>
      <c r="AO642" s="19" t="str">
        <f>MID(Main!AQ217,40,1)</f>
        <v/>
      </c>
      <c r="AP642" s="19" t="str">
        <f>MID(Main!AQ217,41,1)</f>
        <v/>
      </c>
      <c r="AQ642" s="19" t="str">
        <f>MID(Main!AQ217,42,1)</f>
        <v/>
      </c>
      <c r="AR642" s="195"/>
      <c r="AS642" s="195"/>
      <c r="AT642" s="195"/>
      <c r="AU642" s="195"/>
      <c r="AV642" s="195"/>
      <c r="AW642" s="195"/>
      <c r="AX642" s="195"/>
      <c r="AY642" s="195"/>
      <c r="AZ642" s="195"/>
      <c r="BA642" s="195"/>
      <c r="BB642" s="195"/>
      <c r="BC642" s="195"/>
      <c r="BD642" s="195"/>
      <c r="BE642" s="195"/>
      <c r="BF642" s="195"/>
      <c r="BG642" s="195"/>
      <c r="BH642" s="195"/>
      <c r="BI642" s="198"/>
    </row>
    <row r="643" spans="1:61" s="1" customFormat="1" ht="15" hidden="1" customHeight="1">
      <c r="A643" s="202"/>
      <c r="B643" s="20" t="str">
        <f>MID(Main!AR217,1,1)</f>
        <v>0</v>
      </c>
      <c r="C643" s="20" t="str">
        <f>MID(Main!AR217,2,1)</f>
        <v xml:space="preserve"> </v>
      </c>
      <c r="D643" s="20" t="str">
        <f>MID(Main!AR217,3,1)</f>
        <v/>
      </c>
      <c r="E643" s="20" t="str">
        <f>MID(Main!AR217,4,1)</f>
        <v/>
      </c>
      <c r="F643" s="20" t="str">
        <f>MID(Main!AR217,5,1)</f>
        <v/>
      </c>
      <c r="G643" s="20" t="str">
        <f>MID(Main!AR217,6,1)</f>
        <v/>
      </c>
      <c r="H643" s="20" t="str">
        <f>MID(Main!AR217,7,1)</f>
        <v/>
      </c>
      <c r="I643" s="20" t="str">
        <f>MID(Main!AR217,8,1)</f>
        <v/>
      </c>
      <c r="J643" s="20" t="str">
        <f>MID(Main!AR217,9,1)</f>
        <v/>
      </c>
      <c r="K643" s="20" t="str">
        <f>MID(Main!AR217,10,1)</f>
        <v/>
      </c>
      <c r="L643" s="20" t="str">
        <f>MID(Main!AR217,11,1)</f>
        <v/>
      </c>
      <c r="M643" s="20" t="str">
        <f>MID(Main!AR217,12,1)</f>
        <v/>
      </c>
      <c r="N643" s="20" t="str">
        <f>MID(Main!AR217,13,1)</f>
        <v/>
      </c>
      <c r="O643" s="20" t="str">
        <f>MID(Main!AR217,14,1)</f>
        <v/>
      </c>
      <c r="P643" s="20" t="str">
        <f>MID(Main!AR217,15,1)</f>
        <v/>
      </c>
      <c r="Q643" s="20" t="str">
        <f>MID(Main!AR217,16,1)</f>
        <v/>
      </c>
      <c r="R643" s="20" t="str">
        <f>MID(Main!AR217,17,1)</f>
        <v/>
      </c>
      <c r="S643" s="20" t="str">
        <f>MID(Main!AR217,18,1)</f>
        <v/>
      </c>
      <c r="T643" s="20" t="str">
        <f>MID(Main!AR217,19,1)</f>
        <v/>
      </c>
      <c r="U643" s="20" t="str">
        <f>MID(Main!AR217,20,1)</f>
        <v/>
      </c>
      <c r="V643" s="20" t="str">
        <f>MID(Main!AR217,21,1)</f>
        <v/>
      </c>
      <c r="W643" s="20" t="str">
        <f>MID(Main!AR217,22,1)</f>
        <v/>
      </c>
      <c r="X643" s="20" t="str">
        <f>MID(Main!AR217,23,1)</f>
        <v/>
      </c>
      <c r="Y643" s="20" t="str">
        <f>MID(Main!AR217,24,1)</f>
        <v/>
      </c>
      <c r="Z643" s="20" t="str">
        <f>MID(Main!AR217,25,1)</f>
        <v/>
      </c>
      <c r="AA643" s="20" t="str">
        <f>MID(Main!AR217,26,1)</f>
        <v/>
      </c>
      <c r="AB643" s="20" t="str">
        <f>MID(Main!AR217,27,1)</f>
        <v/>
      </c>
      <c r="AC643" s="20" t="str">
        <f>MID(Main!AR217,28,1)</f>
        <v/>
      </c>
      <c r="AD643" s="20" t="str">
        <f>MID(Main!AR217,29,1)</f>
        <v/>
      </c>
      <c r="AE643" s="20" t="str">
        <f>MID(Main!AR217,30,1)</f>
        <v/>
      </c>
      <c r="AF643" s="20" t="str">
        <f>MID(Main!AR217,31,1)</f>
        <v/>
      </c>
      <c r="AG643" s="20" t="str">
        <f>MID(Main!AR217,32,1)</f>
        <v/>
      </c>
      <c r="AH643" s="20" t="str">
        <f>MID(Main!AR217,33,1)</f>
        <v/>
      </c>
      <c r="AI643" s="20" t="str">
        <f>MID(Main!AR217,34,1)</f>
        <v/>
      </c>
      <c r="AJ643" s="20" t="str">
        <f>MID(Main!AR217,35,1)</f>
        <v/>
      </c>
      <c r="AK643" s="20" t="str">
        <f>MID(Main!AR217,36,1)</f>
        <v/>
      </c>
      <c r="AL643" s="20" t="str">
        <f>MID(Main!AR217,37,1)</f>
        <v/>
      </c>
      <c r="AM643" s="20" t="str">
        <f>MID(Main!AR217,38,1)</f>
        <v/>
      </c>
      <c r="AN643" s="20" t="str">
        <f>MID(Main!AR217,39,1)</f>
        <v/>
      </c>
      <c r="AO643" s="20" t="str">
        <f>MID(Main!AR217,40,1)</f>
        <v/>
      </c>
      <c r="AP643" s="20" t="str">
        <f>MID(Main!AR217,41,1)</f>
        <v/>
      </c>
      <c r="AQ643" s="20" t="str">
        <f>MID(Main!AR217,42,1)</f>
        <v/>
      </c>
      <c r="AR643" s="196"/>
      <c r="AS643" s="196"/>
      <c r="AT643" s="196"/>
      <c r="AU643" s="196"/>
      <c r="AV643" s="196"/>
      <c r="AW643" s="196"/>
      <c r="AX643" s="196"/>
      <c r="AY643" s="196"/>
      <c r="AZ643" s="196"/>
      <c r="BA643" s="196"/>
      <c r="BB643" s="196"/>
      <c r="BC643" s="196"/>
      <c r="BD643" s="196"/>
      <c r="BE643" s="196"/>
      <c r="BF643" s="196"/>
      <c r="BG643" s="196"/>
      <c r="BH643" s="196"/>
      <c r="BI643" s="199"/>
    </row>
    <row r="644" spans="1:61" s="1" customFormat="1" ht="15" hidden="1" customHeight="1">
      <c r="A644" s="200" t="str">
        <f>IF(AR644="","",SUBTOTAL(103,$AR$8:AR644))</f>
        <v/>
      </c>
      <c r="B644" s="18" t="str">
        <f>MID(Main!AP218,1,1)</f>
        <v xml:space="preserve"> </v>
      </c>
      <c r="C644" s="18" t="str">
        <f>MID(Main!AP218,2,1)</f>
        <v/>
      </c>
      <c r="D644" s="18" t="str">
        <f>MID(Main!AP218,3,1)</f>
        <v/>
      </c>
      <c r="E644" s="18" t="str">
        <f>MID(Main!AP218,4,1)</f>
        <v/>
      </c>
      <c r="F644" s="18" t="str">
        <f>MID(Main!AP218,5,1)</f>
        <v/>
      </c>
      <c r="G644" s="18" t="str">
        <f>MID(Main!AP218,6,1)</f>
        <v/>
      </c>
      <c r="H644" s="18" t="str">
        <f>MID(Main!AP218,7,1)</f>
        <v/>
      </c>
      <c r="I644" s="18" t="str">
        <f>MID(Main!AP218,8,1)</f>
        <v/>
      </c>
      <c r="J644" s="18" t="str">
        <f>MID(Main!AP218,9,1)</f>
        <v/>
      </c>
      <c r="K644" s="18" t="str">
        <f>MID(Main!AP218,10,1)</f>
        <v/>
      </c>
      <c r="L644" s="18" t="str">
        <f>MID(Main!AP218,11,1)</f>
        <v/>
      </c>
      <c r="M644" s="18" t="str">
        <f>MID(Main!AP218,12,1)</f>
        <v/>
      </c>
      <c r="N644" s="18" t="str">
        <f>MID(Main!AP218,13,1)</f>
        <v/>
      </c>
      <c r="O644" s="18" t="str">
        <f>MID(Main!AP218,14,1)</f>
        <v/>
      </c>
      <c r="P644" s="18" t="str">
        <f>MID(Main!AP218,15,1)</f>
        <v/>
      </c>
      <c r="Q644" s="18" t="str">
        <f>MID(Main!AP218,16,1)</f>
        <v/>
      </c>
      <c r="R644" s="18" t="str">
        <f>MID(Main!AP218,17,1)</f>
        <v/>
      </c>
      <c r="S644" s="18" t="str">
        <f>MID(Main!AP218,18,1)</f>
        <v/>
      </c>
      <c r="T644" s="18" t="str">
        <f>MID(Main!AP218,19,1)</f>
        <v/>
      </c>
      <c r="U644" s="18" t="str">
        <f>MID(Main!AP218,20,1)</f>
        <v/>
      </c>
      <c r="V644" s="18" t="str">
        <f>MID(Main!AP218,21,1)</f>
        <v/>
      </c>
      <c r="W644" s="18" t="str">
        <f>MID(Main!AP218,22,1)</f>
        <v/>
      </c>
      <c r="X644" s="18" t="str">
        <f>MID(Main!AP218,23,1)</f>
        <v/>
      </c>
      <c r="Y644" s="18" t="str">
        <f>MID(Main!AP218,24,1)</f>
        <v/>
      </c>
      <c r="Z644" s="18" t="str">
        <f>MID(Main!AP218,25,1)</f>
        <v/>
      </c>
      <c r="AA644" s="18" t="str">
        <f>MID(Main!AP218,26,1)</f>
        <v/>
      </c>
      <c r="AB644" s="18" t="str">
        <f>MID(Main!AP218,27,1)</f>
        <v/>
      </c>
      <c r="AC644" s="18" t="str">
        <f>MID(Main!AP218,28,1)</f>
        <v/>
      </c>
      <c r="AD644" s="18" t="str">
        <f>MID(Main!AP218,29,1)</f>
        <v/>
      </c>
      <c r="AE644" s="18" t="str">
        <f>MID(Main!AP218,30,1)</f>
        <v/>
      </c>
      <c r="AF644" s="18" t="str">
        <f>MID(Main!AP218,31,1)</f>
        <v/>
      </c>
      <c r="AG644" s="18" t="str">
        <f>MID(Main!AP218,32,1)</f>
        <v/>
      </c>
      <c r="AH644" s="18" t="str">
        <f>MID(Main!AP218,33,1)</f>
        <v/>
      </c>
      <c r="AI644" s="18" t="str">
        <f>MID(Main!AP218,34,1)</f>
        <v/>
      </c>
      <c r="AJ644" s="18" t="str">
        <f>MID(Main!AP218,35,1)</f>
        <v/>
      </c>
      <c r="AK644" s="18" t="str">
        <f>MID(Main!AP218,36,1)</f>
        <v/>
      </c>
      <c r="AL644" s="18" t="str">
        <f>MID(Main!AP218,37,1)</f>
        <v/>
      </c>
      <c r="AM644" s="18" t="str">
        <f>MID(Main!AP218,38,1)</f>
        <v/>
      </c>
      <c r="AN644" s="18" t="str">
        <f>MID(Main!AP218,39,1)</f>
        <v/>
      </c>
      <c r="AO644" s="18" t="str">
        <f>MID(Main!AP218,40,1)</f>
        <v/>
      </c>
      <c r="AP644" s="18" t="str">
        <f>MID(Main!AP218,41,1)</f>
        <v/>
      </c>
      <c r="AQ644" s="18" t="str">
        <f>MID(Main!AP218,42,1)</f>
        <v/>
      </c>
      <c r="AR644" s="194" t="str">
        <f>IF(Main!W218="","",Main!W218)</f>
        <v/>
      </c>
      <c r="AS644" s="194" t="str">
        <f>IF(Main!X218="","",Main!X218)</f>
        <v/>
      </c>
      <c r="AT644" s="194" t="str">
        <f>IF(Main!Y218="","",Main!Y218)</f>
        <v/>
      </c>
      <c r="AU644" s="194" t="str">
        <f>IF(Main!Z218="","",Main!Z218)</f>
        <v/>
      </c>
      <c r="AV644" s="194" t="str">
        <f>IF(Main!AA218="","",Main!AA218)</f>
        <v/>
      </c>
      <c r="AW644" s="194" t="str">
        <f>IF(Main!AB218="","",Main!AB218)</f>
        <v/>
      </c>
      <c r="AX644" s="194" t="str">
        <f>IF(Main!AC218="","",Main!AC218)</f>
        <v/>
      </c>
      <c r="AY644" s="194" t="str">
        <f>IF(Main!AD218="","",Main!AD218)</f>
        <v/>
      </c>
      <c r="AZ644" s="194" t="str">
        <f>IF(Main!AE218="","",Main!AE218)</f>
        <v/>
      </c>
      <c r="BA644" s="194" t="str">
        <f>IF(Main!AF218="","",Main!AF218)</f>
        <v/>
      </c>
      <c r="BB644" s="194" t="str">
        <f>IF(Main!AG218="","",Main!AG218)</f>
        <v/>
      </c>
      <c r="BC644" s="194" t="str">
        <f>IF(Main!AH218="","",Main!AH218)</f>
        <v/>
      </c>
      <c r="BD644" s="194" t="str">
        <f>IF(Main!AI218="","",Main!AI218)</f>
        <v/>
      </c>
      <c r="BE644" s="194" t="str">
        <f>IF(Main!AJ218="","",Main!AJ218)</f>
        <v/>
      </c>
      <c r="BF644" s="194" t="str">
        <f>IF(Main!AK218="","",Main!AK218)</f>
        <v/>
      </c>
      <c r="BG644" s="194" t="str">
        <f>IF(Main!AL218="","",Main!AL218)</f>
        <v/>
      </c>
      <c r="BH644" s="194" t="str">
        <f>IF(Main!AM218="","",Main!AM218)</f>
        <v/>
      </c>
      <c r="BI644" s="197" t="str">
        <f>IF(Main!AN218="","",Main!AN218)</f>
        <v/>
      </c>
    </row>
    <row r="645" spans="1:61" s="1" customFormat="1" ht="15" hidden="1" customHeight="1">
      <c r="A645" s="201"/>
      <c r="B645" s="19" t="str">
        <f>MID(Main!AQ218,1,1)</f>
        <v>0</v>
      </c>
      <c r="C645" s="19" t="str">
        <f>MID(Main!AQ218,2,1)</f>
        <v xml:space="preserve"> </v>
      </c>
      <c r="D645" s="19" t="str">
        <f>MID(Main!AQ218,3,1)</f>
        <v/>
      </c>
      <c r="E645" s="19" t="str">
        <f>MID(Main!AQ218,4,1)</f>
        <v/>
      </c>
      <c r="F645" s="19" t="str">
        <f>MID(Main!AQ218,5,1)</f>
        <v/>
      </c>
      <c r="G645" s="19" t="str">
        <f>MID(Main!AQ218,6,1)</f>
        <v/>
      </c>
      <c r="H645" s="19" t="str">
        <f>MID(Main!AQ218,7,1)</f>
        <v/>
      </c>
      <c r="I645" s="19" t="str">
        <f>MID(Main!AQ218,8,1)</f>
        <v/>
      </c>
      <c r="J645" s="19" t="str">
        <f>MID(Main!AQ218,9,1)</f>
        <v/>
      </c>
      <c r="K645" s="19" t="str">
        <f>MID(Main!AQ218,10,1)</f>
        <v/>
      </c>
      <c r="L645" s="19" t="str">
        <f>MID(Main!AQ218,11,1)</f>
        <v/>
      </c>
      <c r="M645" s="19" t="str">
        <f>MID(Main!AQ218,12,1)</f>
        <v/>
      </c>
      <c r="N645" s="19" t="str">
        <f>MID(Main!AQ218,13,1)</f>
        <v/>
      </c>
      <c r="O645" s="19" t="str">
        <f>MID(Main!AQ218,14,1)</f>
        <v/>
      </c>
      <c r="P645" s="19" t="str">
        <f>MID(Main!AQ218,15,1)</f>
        <v/>
      </c>
      <c r="Q645" s="19" t="str">
        <f>MID(Main!AQ218,16,1)</f>
        <v/>
      </c>
      <c r="R645" s="19" t="str">
        <f>MID(Main!AQ218,17,1)</f>
        <v/>
      </c>
      <c r="S645" s="19" t="str">
        <f>MID(Main!AQ218,18,1)</f>
        <v/>
      </c>
      <c r="T645" s="19" t="str">
        <f>MID(Main!AQ218,19,1)</f>
        <v/>
      </c>
      <c r="U645" s="19" t="str">
        <f>MID(Main!AQ218,20,1)</f>
        <v/>
      </c>
      <c r="V645" s="19" t="str">
        <f>MID(Main!AQ218,21,1)</f>
        <v/>
      </c>
      <c r="W645" s="19" t="str">
        <f>MID(Main!AQ218,22,1)</f>
        <v/>
      </c>
      <c r="X645" s="19" t="str">
        <f>MID(Main!AQ218,23,1)</f>
        <v/>
      </c>
      <c r="Y645" s="19" t="str">
        <f>MID(Main!AQ218,24,1)</f>
        <v/>
      </c>
      <c r="Z645" s="19" t="str">
        <f>MID(Main!AQ218,25,1)</f>
        <v/>
      </c>
      <c r="AA645" s="19" t="str">
        <f>MID(Main!AQ218,26,1)</f>
        <v/>
      </c>
      <c r="AB645" s="19" t="str">
        <f>MID(Main!AQ218,27,1)</f>
        <v/>
      </c>
      <c r="AC645" s="19" t="str">
        <f>MID(Main!AQ218,28,1)</f>
        <v/>
      </c>
      <c r="AD645" s="19" t="str">
        <f>MID(Main!AQ218,29,1)</f>
        <v/>
      </c>
      <c r="AE645" s="19" t="str">
        <f>MID(Main!AQ218,30,1)</f>
        <v/>
      </c>
      <c r="AF645" s="19" t="str">
        <f>MID(Main!AQ218,31,1)</f>
        <v/>
      </c>
      <c r="AG645" s="19" t="str">
        <f>MID(Main!AQ218,32,1)</f>
        <v/>
      </c>
      <c r="AH645" s="19" t="str">
        <f>MID(Main!AQ218,33,1)</f>
        <v/>
      </c>
      <c r="AI645" s="19" t="str">
        <f>MID(Main!AQ218,34,1)</f>
        <v/>
      </c>
      <c r="AJ645" s="19" t="str">
        <f>MID(Main!AQ218,35,1)</f>
        <v/>
      </c>
      <c r="AK645" s="19" t="str">
        <f>MID(Main!AQ218,36,1)</f>
        <v/>
      </c>
      <c r="AL645" s="19" t="str">
        <f>MID(Main!AQ218,37,1)</f>
        <v/>
      </c>
      <c r="AM645" s="19" t="str">
        <f>MID(Main!AQ218,38,1)</f>
        <v/>
      </c>
      <c r="AN645" s="19" t="str">
        <f>MID(Main!AQ218,39,1)</f>
        <v/>
      </c>
      <c r="AO645" s="19" t="str">
        <f>MID(Main!AQ218,40,1)</f>
        <v/>
      </c>
      <c r="AP645" s="19" t="str">
        <f>MID(Main!AQ218,41,1)</f>
        <v/>
      </c>
      <c r="AQ645" s="19" t="str">
        <f>MID(Main!AQ218,42,1)</f>
        <v/>
      </c>
      <c r="AR645" s="195"/>
      <c r="AS645" s="195"/>
      <c r="AT645" s="195"/>
      <c r="AU645" s="195"/>
      <c r="AV645" s="195"/>
      <c r="AW645" s="195"/>
      <c r="AX645" s="195"/>
      <c r="AY645" s="195"/>
      <c r="AZ645" s="195"/>
      <c r="BA645" s="195"/>
      <c r="BB645" s="195"/>
      <c r="BC645" s="195"/>
      <c r="BD645" s="195"/>
      <c r="BE645" s="195"/>
      <c r="BF645" s="195"/>
      <c r="BG645" s="195"/>
      <c r="BH645" s="195"/>
      <c r="BI645" s="198"/>
    </row>
    <row r="646" spans="1:61" s="1" customFormat="1" ht="15" hidden="1" customHeight="1">
      <c r="A646" s="202"/>
      <c r="B646" s="20" t="str">
        <f>MID(Main!AR218,1,1)</f>
        <v>0</v>
      </c>
      <c r="C646" s="20" t="str">
        <f>MID(Main!AR218,2,1)</f>
        <v xml:space="preserve"> </v>
      </c>
      <c r="D646" s="20" t="str">
        <f>MID(Main!AR218,3,1)</f>
        <v/>
      </c>
      <c r="E646" s="20" t="str">
        <f>MID(Main!AR218,4,1)</f>
        <v/>
      </c>
      <c r="F646" s="20" t="str">
        <f>MID(Main!AR218,5,1)</f>
        <v/>
      </c>
      <c r="G646" s="20" t="str">
        <f>MID(Main!AR218,6,1)</f>
        <v/>
      </c>
      <c r="H646" s="20" t="str">
        <f>MID(Main!AR218,7,1)</f>
        <v/>
      </c>
      <c r="I646" s="20" t="str">
        <f>MID(Main!AR218,8,1)</f>
        <v/>
      </c>
      <c r="J646" s="20" t="str">
        <f>MID(Main!AR218,9,1)</f>
        <v/>
      </c>
      <c r="K646" s="20" t="str">
        <f>MID(Main!AR218,10,1)</f>
        <v/>
      </c>
      <c r="L646" s="20" t="str">
        <f>MID(Main!AR218,11,1)</f>
        <v/>
      </c>
      <c r="M646" s="20" t="str">
        <f>MID(Main!AR218,12,1)</f>
        <v/>
      </c>
      <c r="N646" s="20" t="str">
        <f>MID(Main!AR218,13,1)</f>
        <v/>
      </c>
      <c r="O646" s="20" t="str">
        <f>MID(Main!AR218,14,1)</f>
        <v/>
      </c>
      <c r="P646" s="20" t="str">
        <f>MID(Main!AR218,15,1)</f>
        <v/>
      </c>
      <c r="Q646" s="20" t="str">
        <f>MID(Main!AR218,16,1)</f>
        <v/>
      </c>
      <c r="R646" s="20" t="str">
        <f>MID(Main!AR218,17,1)</f>
        <v/>
      </c>
      <c r="S646" s="20" t="str">
        <f>MID(Main!AR218,18,1)</f>
        <v/>
      </c>
      <c r="T646" s="20" t="str">
        <f>MID(Main!AR218,19,1)</f>
        <v/>
      </c>
      <c r="U646" s="20" t="str">
        <f>MID(Main!AR218,20,1)</f>
        <v/>
      </c>
      <c r="V646" s="20" t="str">
        <f>MID(Main!AR218,21,1)</f>
        <v/>
      </c>
      <c r="W646" s="20" t="str">
        <f>MID(Main!AR218,22,1)</f>
        <v/>
      </c>
      <c r="X646" s="20" t="str">
        <f>MID(Main!AR218,23,1)</f>
        <v/>
      </c>
      <c r="Y646" s="20" t="str">
        <f>MID(Main!AR218,24,1)</f>
        <v/>
      </c>
      <c r="Z646" s="20" t="str">
        <f>MID(Main!AR218,25,1)</f>
        <v/>
      </c>
      <c r="AA646" s="20" t="str">
        <f>MID(Main!AR218,26,1)</f>
        <v/>
      </c>
      <c r="AB646" s="20" t="str">
        <f>MID(Main!AR218,27,1)</f>
        <v/>
      </c>
      <c r="AC646" s="20" t="str">
        <f>MID(Main!AR218,28,1)</f>
        <v/>
      </c>
      <c r="AD646" s="20" t="str">
        <f>MID(Main!AR218,29,1)</f>
        <v/>
      </c>
      <c r="AE646" s="20" t="str">
        <f>MID(Main!AR218,30,1)</f>
        <v/>
      </c>
      <c r="AF646" s="20" t="str">
        <f>MID(Main!AR218,31,1)</f>
        <v/>
      </c>
      <c r="AG646" s="20" t="str">
        <f>MID(Main!AR218,32,1)</f>
        <v/>
      </c>
      <c r="AH646" s="20" t="str">
        <f>MID(Main!AR218,33,1)</f>
        <v/>
      </c>
      <c r="AI646" s="20" t="str">
        <f>MID(Main!AR218,34,1)</f>
        <v/>
      </c>
      <c r="AJ646" s="20" t="str">
        <f>MID(Main!AR218,35,1)</f>
        <v/>
      </c>
      <c r="AK646" s="20" t="str">
        <f>MID(Main!AR218,36,1)</f>
        <v/>
      </c>
      <c r="AL646" s="20" t="str">
        <f>MID(Main!AR218,37,1)</f>
        <v/>
      </c>
      <c r="AM646" s="20" t="str">
        <f>MID(Main!AR218,38,1)</f>
        <v/>
      </c>
      <c r="AN646" s="20" t="str">
        <f>MID(Main!AR218,39,1)</f>
        <v/>
      </c>
      <c r="AO646" s="20" t="str">
        <f>MID(Main!AR218,40,1)</f>
        <v/>
      </c>
      <c r="AP646" s="20" t="str">
        <f>MID(Main!AR218,41,1)</f>
        <v/>
      </c>
      <c r="AQ646" s="20" t="str">
        <f>MID(Main!AR218,42,1)</f>
        <v/>
      </c>
      <c r="AR646" s="196"/>
      <c r="AS646" s="196"/>
      <c r="AT646" s="196"/>
      <c r="AU646" s="196"/>
      <c r="AV646" s="196"/>
      <c r="AW646" s="196"/>
      <c r="AX646" s="196"/>
      <c r="AY646" s="196"/>
      <c r="AZ646" s="196"/>
      <c r="BA646" s="196"/>
      <c r="BB646" s="196"/>
      <c r="BC646" s="196"/>
      <c r="BD646" s="196"/>
      <c r="BE646" s="196"/>
      <c r="BF646" s="196"/>
      <c r="BG646" s="196"/>
      <c r="BH646" s="196"/>
      <c r="BI646" s="199"/>
    </row>
    <row r="647" spans="1:61" s="1" customFormat="1" ht="15" hidden="1" customHeight="1">
      <c r="A647" s="200" t="str">
        <f>IF(AR647="","",SUBTOTAL(103,$AR$8:AR647))</f>
        <v/>
      </c>
      <c r="B647" s="18" t="str">
        <f>MID(Main!AP219,1,1)</f>
        <v xml:space="preserve"> </v>
      </c>
      <c r="C647" s="18" t="str">
        <f>MID(Main!AP219,2,1)</f>
        <v/>
      </c>
      <c r="D647" s="18" t="str">
        <f>MID(Main!AP219,3,1)</f>
        <v/>
      </c>
      <c r="E647" s="18" t="str">
        <f>MID(Main!AP219,4,1)</f>
        <v/>
      </c>
      <c r="F647" s="18" t="str">
        <f>MID(Main!AP219,5,1)</f>
        <v/>
      </c>
      <c r="G647" s="18" t="str">
        <f>MID(Main!AP219,6,1)</f>
        <v/>
      </c>
      <c r="H647" s="18" t="str">
        <f>MID(Main!AP219,7,1)</f>
        <v/>
      </c>
      <c r="I647" s="18" t="str">
        <f>MID(Main!AP219,8,1)</f>
        <v/>
      </c>
      <c r="J647" s="18" t="str">
        <f>MID(Main!AP219,9,1)</f>
        <v/>
      </c>
      <c r="K647" s="18" t="str">
        <f>MID(Main!AP219,10,1)</f>
        <v/>
      </c>
      <c r="L647" s="18" t="str">
        <f>MID(Main!AP219,11,1)</f>
        <v/>
      </c>
      <c r="M647" s="18" t="str">
        <f>MID(Main!AP219,12,1)</f>
        <v/>
      </c>
      <c r="N647" s="18" t="str">
        <f>MID(Main!AP219,13,1)</f>
        <v/>
      </c>
      <c r="O647" s="18" t="str">
        <f>MID(Main!AP219,14,1)</f>
        <v/>
      </c>
      <c r="P647" s="18" t="str">
        <f>MID(Main!AP219,15,1)</f>
        <v/>
      </c>
      <c r="Q647" s="18" t="str">
        <f>MID(Main!AP219,16,1)</f>
        <v/>
      </c>
      <c r="R647" s="18" t="str">
        <f>MID(Main!AP219,17,1)</f>
        <v/>
      </c>
      <c r="S647" s="18" t="str">
        <f>MID(Main!AP219,18,1)</f>
        <v/>
      </c>
      <c r="T647" s="18" t="str">
        <f>MID(Main!AP219,19,1)</f>
        <v/>
      </c>
      <c r="U647" s="18" t="str">
        <f>MID(Main!AP219,20,1)</f>
        <v/>
      </c>
      <c r="V647" s="18" t="str">
        <f>MID(Main!AP219,21,1)</f>
        <v/>
      </c>
      <c r="W647" s="18" t="str">
        <f>MID(Main!AP219,22,1)</f>
        <v/>
      </c>
      <c r="X647" s="18" t="str">
        <f>MID(Main!AP219,23,1)</f>
        <v/>
      </c>
      <c r="Y647" s="18" t="str">
        <f>MID(Main!AP219,24,1)</f>
        <v/>
      </c>
      <c r="Z647" s="18" t="str">
        <f>MID(Main!AP219,25,1)</f>
        <v/>
      </c>
      <c r="AA647" s="18" t="str">
        <f>MID(Main!AP219,26,1)</f>
        <v/>
      </c>
      <c r="AB647" s="18" t="str">
        <f>MID(Main!AP219,27,1)</f>
        <v/>
      </c>
      <c r="AC647" s="18" t="str">
        <f>MID(Main!AP219,28,1)</f>
        <v/>
      </c>
      <c r="AD647" s="18" t="str">
        <f>MID(Main!AP219,29,1)</f>
        <v/>
      </c>
      <c r="AE647" s="18" t="str">
        <f>MID(Main!AP219,30,1)</f>
        <v/>
      </c>
      <c r="AF647" s="18" t="str">
        <f>MID(Main!AP219,31,1)</f>
        <v/>
      </c>
      <c r="AG647" s="18" t="str">
        <f>MID(Main!AP219,32,1)</f>
        <v/>
      </c>
      <c r="AH647" s="18" t="str">
        <f>MID(Main!AP219,33,1)</f>
        <v/>
      </c>
      <c r="AI647" s="18" t="str">
        <f>MID(Main!AP219,34,1)</f>
        <v/>
      </c>
      <c r="AJ647" s="18" t="str">
        <f>MID(Main!AP219,35,1)</f>
        <v/>
      </c>
      <c r="AK647" s="18" t="str">
        <f>MID(Main!AP219,36,1)</f>
        <v/>
      </c>
      <c r="AL647" s="18" t="str">
        <f>MID(Main!AP219,37,1)</f>
        <v/>
      </c>
      <c r="AM647" s="18" t="str">
        <f>MID(Main!AP219,38,1)</f>
        <v/>
      </c>
      <c r="AN647" s="18" t="str">
        <f>MID(Main!AP219,39,1)</f>
        <v/>
      </c>
      <c r="AO647" s="18" t="str">
        <f>MID(Main!AP219,40,1)</f>
        <v/>
      </c>
      <c r="AP647" s="18" t="str">
        <f>MID(Main!AP219,41,1)</f>
        <v/>
      </c>
      <c r="AQ647" s="18" t="str">
        <f>MID(Main!AP219,42,1)</f>
        <v/>
      </c>
      <c r="AR647" s="194" t="str">
        <f>IF(Main!W219="","",Main!W219)</f>
        <v/>
      </c>
      <c r="AS647" s="194" t="str">
        <f>IF(Main!X219="","",Main!X219)</f>
        <v/>
      </c>
      <c r="AT647" s="194" t="str">
        <f>IF(Main!Y219="","",Main!Y219)</f>
        <v/>
      </c>
      <c r="AU647" s="194" t="str">
        <f>IF(Main!Z219="","",Main!Z219)</f>
        <v/>
      </c>
      <c r="AV647" s="194" t="str">
        <f>IF(Main!AA219="","",Main!AA219)</f>
        <v/>
      </c>
      <c r="AW647" s="194" t="str">
        <f>IF(Main!AB219="","",Main!AB219)</f>
        <v/>
      </c>
      <c r="AX647" s="194" t="str">
        <f>IF(Main!AC219="","",Main!AC219)</f>
        <v/>
      </c>
      <c r="AY647" s="194" t="str">
        <f>IF(Main!AD219="","",Main!AD219)</f>
        <v/>
      </c>
      <c r="AZ647" s="194" t="str">
        <f>IF(Main!AE219="","",Main!AE219)</f>
        <v/>
      </c>
      <c r="BA647" s="194" t="str">
        <f>IF(Main!AF219="","",Main!AF219)</f>
        <v/>
      </c>
      <c r="BB647" s="194" t="str">
        <f>IF(Main!AG219="","",Main!AG219)</f>
        <v/>
      </c>
      <c r="BC647" s="194" t="str">
        <f>IF(Main!AH219="","",Main!AH219)</f>
        <v/>
      </c>
      <c r="BD647" s="194" t="str">
        <f>IF(Main!AI219="","",Main!AI219)</f>
        <v/>
      </c>
      <c r="BE647" s="194" t="str">
        <f>IF(Main!AJ219="","",Main!AJ219)</f>
        <v/>
      </c>
      <c r="BF647" s="194" t="str">
        <f>IF(Main!AK219="","",Main!AK219)</f>
        <v/>
      </c>
      <c r="BG647" s="194" t="str">
        <f>IF(Main!AL219="","",Main!AL219)</f>
        <v/>
      </c>
      <c r="BH647" s="194" t="str">
        <f>IF(Main!AM219="","",Main!AM219)</f>
        <v/>
      </c>
      <c r="BI647" s="197" t="str">
        <f>IF(Main!AN219="","",Main!AN219)</f>
        <v/>
      </c>
    </row>
    <row r="648" spans="1:61" s="1" customFormat="1" ht="15" hidden="1" customHeight="1">
      <c r="A648" s="201"/>
      <c r="B648" s="19" t="str">
        <f>MID(Main!AQ219,1,1)</f>
        <v>0</v>
      </c>
      <c r="C648" s="19" t="str">
        <f>MID(Main!AQ219,2,1)</f>
        <v xml:space="preserve"> </v>
      </c>
      <c r="D648" s="19" t="str">
        <f>MID(Main!AQ219,3,1)</f>
        <v/>
      </c>
      <c r="E648" s="19" t="str">
        <f>MID(Main!AQ219,4,1)</f>
        <v/>
      </c>
      <c r="F648" s="19" t="str">
        <f>MID(Main!AQ219,5,1)</f>
        <v/>
      </c>
      <c r="G648" s="19" t="str">
        <f>MID(Main!AQ219,6,1)</f>
        <v/>
      </c>
      <c r="H648" s="19" t="str">
        <f>MID(Main!AQ219,7,1)</f>
        <v/>
      </c>
      <c r="I648" s="19" t="str">
        <f>MID(Main!AQ219,8,1)</f>
        <v/>
      </c>
      <c r="J648" s="19" t="str">
        <f>MID(Main!AQ219,9,1)</f>
        <v/>
      </c>
      <c r="K648" s="19" t="str">
        <f>MID(Main!AQ219,10,1)</f>
        <v/>
      </c>
      <c r="L648" s="19" t="str">
        <f>MID(Main!AQ219,11,1)</f>
        <v/>
      </c>
      <c r="M648" s="19" t="str">
        <f>MID(Main!AQ219,12,1)</f>
        <v/>
      </c>
      <c r="N648" s="19" t="str">
        <f>MID(Main!AQ219,13,1)</f>
        <v/>
      </c>
      <c r="O648" s="19" t="str">
        <f>MID(Main!AQ219,14,1)</f>
        <v/>
      </c>
      <c r="P648" s="19" t="str">
        <f>MID(Main!AQ219,15,1)</f>
        <v/>
      </c>
      <c r="Q648" s="19" t="str">
        <f>MID(Main!AQ219,16,1)</f>
        <v/>
      </c>
      <c r="R648" s="19" t="str">
        <f>MID(Main!AQ219,17,1)</f>
        <v/>
      </c>
      <c r="S648" s="19" t="str">
        <f>MID(Main!AQ219,18,1)</f>
        <v/>
      </c>
      <c r="T648" s="19" t="str">
        <f>MID(Main!AQ219,19,1)</f>
        <v/>
      </c>
      <c r="U648" s="19" t="str">
        <f>MID(Main!AQ219,20,1)</f>
        <v/>
      </c>
      <c r="V648" s="19" t="str">
        <f>MID(Main!AQ219,21,1)</f>
        <v/>
      </c>
      <c r="W648" s="19" t="str">
        <f>MID(Main!AQ219,22,1)</f>
        <v/>
      </c>
      <c r="X648" s="19" t="str">
        <f>MID(Main!AQ219,23,1)</f>
        <v/>
      </c>
      <c r="Y648" s="19" t="str">
        <f>MID(Main!AQ219,24,1)</f>
        <v/>
      </c>
      <c r="Z648" s="19" t="str">
        <f>MID(Main!AQ219,25,1)</f>
        <v/>
      </c>
      <c r="AA648" s="19" t="str">
        <f>MID(Main!AQ219,26,1)</f>
        <v/>
      </c>
      <c r="AB648" s="19" t="str">
        <f>MID(Main!AQ219,27,1)</f>
        <v/>
      </c>
      <c r="AC648" s="19" t="str">
        <f>MID(Main!AQ219,28,1)</f>
        <v/>
      </c>
      <c r="AD648" s="19" t="str">
        <f>MID(Main!AQ219,29,1)</f>
        <v/>
      </c>
      <c r="AE648" s="19" t="str">
        <f>MID(Main!AQ219,30,1)</f>
        <v/>
      </c>
      <c r="AF648" s="19" t="str">
        <f>MID(Main!AQ219,31,1)</f>
        <v/>
      </c>
      <c r="AG648" s="19" t="str">
        <f>MID(Main!AQ219,32,1)</f>
        <v/>
      </c>
      <c r="AH648" s="19" t="str">
        <f>MID(Main!AQ219,33,1)</f>
        <v/>
      </c>
      <c r="AI648" s="19" t="str">
        <f>MID(Main!AQ219,34,1)</f>
        <v/>
      </c>
      <c r="AJ648" s="19" t="str">
        <f>MID(Main!AQ219,35,1)</f>
        <v/>
      </c>
      <c r="AK648" s="19" t="str">
        <f>MID(Main!AQ219,36,1)</f>
        <v/>
      </c>
      <c r="AL648" s="19" t="str">
        <f>MID(Main!AQ219,37,1)</f>
        <v/>
      </c>
      <c r="AM648" s="19" t="str">
        <f>MID(Main!AQ219,38,1)</f>
        <v/>
      </c>
      <c r="AN648" s="19" t="str">
        <f>MID(Main!AQ219,39,1)</f>
        <v/>
      </c>
      <c r="AO648" s="19" t="str">
        <f>MID(Main!AQ219,40,1)</f>
        <v/>
      </c>
      <c r="AP648" s="19" t="str">
        <f>MID(Main!AQ219,41,1)</f>
        <v/>
      </c>
      <c r="AQ648" s="19" t="str">
        <f>MID(Main!AQ219,42,1)</f>
        <v/>
      </c>
      <c r="AR648" s="195"/>
      <c r="AS648" s="195"/>
      <c r="AT648" s="195"/>
      <c r="AU648" s="195"/>
      <c r="AV648" s="195"/>
      <c r="AW648" s="195"/>
      <c r="AX648" s="195"/>
      <c r="AY648" s="195"/>
      <c r="AZ648" s="195"/>
      <c r="BA648" s="195"/>
      <c r="BB648" s="195"/>
      <c r="BC648" s="195"/>
      <c r="BD648" s="195"/>
      <c r="BE648" s="195"/>
      <c r="BF648" s="195"/>
      <c r="BG648" s="195"/>
      <c r="BH648" s="195"/>
      <c r="BI648" s="198"/>
    </row>
    <row r="649" spans="1:61" s="1" customFormat="1" ht="15" hidden="1" customHeight="1">
      <c r="A649" s="202"/>
      <c r="B649" s="20" t="str">
        <f>MID(Main!AR219,1,1)</f>
        <v>0</v>
      </c>
      <c r="C649" s="20" t="str">
        <f>MID(Main!AR219,2,1)</f>
        <v xml:space="preserve"> </v>
      </c>
      <c r="D649" s="20" t="str">
        <f>MID(Main!AR219,3,1)</f>
        <v/>
      </c>
      <c r="E649" s="20" t="str">
        <f>MID(Main!AR219,4,1)</f>
        <v/>
      </c>
      <c r="F649" s="20" t="str">
        <f>MID(Main!AR219,5,1)</f>
        <v/>
      </c>
      <c r="G649" s="20" t="str">
        <f>MID(Main!AR219,6,1)</f>
        <v/>
      </c>
      <c r="H649" s="20" t="str">
        <f>MID(Main!AR219,7,1)</f>
        <v/>
      </c>
      <c r="I649" s="20" t="str">
        <f>MID(Main!AR219,8,1)</f>
        <v/>
      </c>
      <c r="J649" s="20" t="str">
        <f>MID(Main!AR219,9,1)</f>
        <v/>
      </c>
      <c r="K649" s="20" t="str">
        <f>MID(Main!AR219,10,1)</f>
        <v/>
      </c>
      <c r="L649" s="20" t="str">
        <f>MID(Main!AR219,11,1)</f>
        <v/>
      </c>
      <c r="M649" s="20" t="str">
        <f>MID(Main!AR219,12,1)</f>
        <v/>
      </c>
      <c r="N649" s="20" t="str">
        <f>MID(Main!AR219,13,1)</f>
        <v/>
      </c>
      <c r="O649" s="20" t="str">
        <f>MID(Main!AR219,14,1)</f>
        <v/>
      </c>
      <c r="P649" s="20" t="str">
        <f>MID(Main!AR219,15,1)</f>
        <v/>
      </c>
      <c r="Q649" s="20" t="str">
        <f>MID(Main!AR219,16,1)</f>
        <v/>
      </c>
      <c r="R649" s="20" t="str">
        <f>MID(Main!AR219,17,1)</f>
        <v/>
      </c>
      <c r="S649" s="20" t="str">
        <f>MID(Main!AR219,18,1)</f>
        <v/>
      </c>
      <c r="T649" s="20" t="str">
        <f>MID(Main!AR219,19,1)</f>
        <v/>
      </c>
      <c r="U649" s="20" t="str">
        <f>MID(Main!AR219,20,1)</f>
        <v/>
      </c>
      <c r="V649" s="20" t="str">
        <f>MID(Main!AR219,21,1)</f>
        <v/>
      </c>
      <c r="W649" s="20" t="str">
        <f>MID(Main!AR219,22,1)</f>
        <v/>
      </c>
      <c r="X649" s="20" t="str">
        <f>MID(Main!AR219,23,1)</f>
        <v/>
      </c>
      <c r="Y649" s="20" t="str">
        <f>MID(Main!AR219,24,1)</f>
        <v/>
      </c>
      <c r="Z649" s="20" t="str">
        <f>MID(Main!AR219,25,1)</f>
        <v/>
      </c>
      <c r="AA649" s="20" t="str">
        <f>MID(Main!AR219,26,1)</f>
        <v/>
      </c>
      <c r="AB649" s="20" t="str">
        <f>MID(Main!AR219,27,1)</f>
        <v/>
      </c>
      <c r="AC649" s="20" t="str">
        <f>MID(Main!AR219,28,1)</f>
        <v/>
      </c>
      <c r="AD649" s="20" t="str">
        <f>MID(Main!AR219,29,1)</f>
        <v/>
      </c>
      <c r="AE649" s="20" t="str">
        <f>MID(Main!AR219,30,1)</f>
        <v/>
      </c>
      <c r="AF649" s="20" t="str">
        <f>MID(Main!AR219,31,1)</f>
        <v/>
      </c>
      <c r="AG649" s="20" t="str">
        <f>MID(Main!AR219,32,1)</f>
        <v/>
      </c>
      <c r="AH649" s="20" t="str">
        <f>MID(Main!AR219,33,1)</f>
        <v/>
      </c>
      <c r="AI649" s="20" t="str">
        <f>MID(Main!AR219,34,1)</f>
        <v/>
      </c>
      <c r="AJ649" s="20" t="str">
        <f>MID(Main!AR219,35,1)</f>
        <v/>
      </c>
      <c r="AK649" s="20" t="str">
        <f>MID(Main!AR219,36,1)</f>
        <v/>
      </c>
      <c r="AL649" s="20" t="str">
        <f>MID(Main!AR219,37,1)</f>
        <v/>
      </c>
      <c r="AM649" s="20" t="str">
        <f>MID(Main!AR219,38,1)</f>
        <v/>
      </c>
      <c r="AN649" s="20" t="str">
        <f>MID(Main!AR219,39,1)</f>
        <v/>
      </c>
      <c r="AO649" s="20" t="str">
        <f>MID(Main!AR219,40,1)</f>
        <v/>
      </c>
      <c r="AP649" s="20" t="str">
        <f>MID(Main!AR219,41,1)</f>
        <v/>
      </c>
      <c r="AQ649" s="20" t="str">
        <f>MID(Main!AR219,42,1)</f>
        <v/>
      </c>
      <c r="AR649" s="196"/>
      <c r="AS649" s="196"/>
      <c r="AT649" s="196"/>
      <c r="AU649" s="196"/>
      <c r="AV649" s="196"/>
      <c r="AW649" s="196"/>
      <c r="AX649" s="196"/>
      <c r="AY649" s="196"/>
      <c r="AZ649" s="196"/>
      <c r="BA649" s="196"/>
      <c r="BB649" s="196"/>
      <c r="BC649" s="196"/>
      <c r="BD649" s="196"/>
      <c r="BE649" s="196"/>
      <c r="BF649" s="196"/>
      <c r="BG649" s="196"/>
      <c r="BH649" s="196"/>
      <c r="BI649" s="199"/>
    </row>
    <row r="650" spans="1:61" s="1" customFormat="1" ht="15" hidden="1" customHeight="1">
      <c r="A650" s="200" t="str">
        <f>IF(AR650="","",SUBTOTAL(103,$AR$8:AR650))</f>
        <v/>
      </c>
      <c r="B650" s="18" t="str">
        <f>MID(Main!AP220,1,1)</f>
        <v xml:space="preserve"> </v>
      </c>
      <c r="C650" s="18" t="str">
        <f>MID(Main!AP220,2,1)</f>
        <v/>
      </c>
      <c r="D650" s="18" t="str">
        <f>MID(Main!AP220,3,1)</f>
        <v/>
      </c>
      <c r="E650" s="18" t="str">
        <f>MID(Main!AP220,4,1)</f>
        <v/>
      </c>
      <c r="F650" s="18" t="str">
        <f>MID(Main!AP220,5,1)</f>
        <v/>
      </c>
      <c r="G650" s="18" t="str">
        <f>MID(Main!AP220,6,1)</f>
        <v/>
      </c>
      <c r="H650" s="18" t="str">
        <f>MID(Main!AP220,7,1)</f>
        <v/>
      </c>
      <c r="I650" s="18" t="str">
        <f>MID(Main!AP220,8,1)</f>
        <v/>
      </c>
      <c r="J650" s="18" t="str">
        <f>MID(Main!AP220,9,1)</f>
        <v/>
      </c>
      <c r="K650" s="18" t="str">
        <f>MID(Main!AP220,10,1)</f>
        <v/>
      </c>
      <c r="L650" s="18" t="str">
        <f>MID(Main!AP220,11,1)</f>
        <v/>
      </c>
      <c r="M650" s="18" t="str">
        <f>MID(Main!AP220,12,1)</f>
        <v/>
      </c>
      <c r="N650" s="18" t="str">
        <f>MID(Main!AP220,13,1)</f>
        <v/>
      </c>
      <c r="O650" s="18" t="str">
        <f>MID(Main!AP220,14,1)</f>
        <v/>
      </c>
      <c r="P650" s="18" t="str">
        <f>MID(Main!AP220,15,1)</f>
        <v/>
      </c>
      <c r="Q650" s="18" t="str">
        <f>MID(Main!AP220,16,1)</f>
        <v/>
      </c>
      <c r="R650" s="18" t="str">
        <f>MID(Main!AP220,17,1)</f>
        <v/>
      </c>
      <c r="S650" s="18" t="str">
        <f>MID(Main!AP220,18,1)</f>
        <v/>
      </c>
      <c r="T650" s="18" t="str">
        <f>MID(Main!AP220,19,1)</f>
        <v/>
      </c>
      <c r="U650" s="18" t="str">
        <f>MID(Main!AP220,20,1)</f>
        <v/>
      </c>
      <c r="V650" s="18" t="str">
        <f>MID(Main!AP220,21,1)</f>
        <v/>
      </c>
      <c r="W650" s="18" t="str">
        <f>MID(Main!AP220,22,1)</f>
        <v/>
      </c>
      <c r="X650" s="18" t="str">
        <f>MID(Main!AP220,23,1)</f>
        <v/>
      </c>
      <c r="Y650" s="18" t="str">
        <f>MID(Main!AP220,24,1)</f>
        <v/>
      </c>
      <c r="Z650" s="18" t="str">
        <f>MID(Main!AP220,25,1)</f>
        <v/>
      </c>
      <c r="AA650" s="18" t="str">
        <f>MID(Main!AP220,26,1)</f>
        <v/>
      </c>
      <c r="AB650" s="18" t="str">
        <f>MID(Main!AP220,27,1)</f>
        <v/>
      </c>
      <c r="AC650" s="18" t="str">
        <f>MID(Main!AP220,28,1)</f>
        <v/>
      </c>
      <c r="AD650" s="18" t="str">
        <f>MID(Main!AP220,29,1)</f>
        <v/>
      </c>
      <c r="AE650" s="18" t="str">
        <f>MID(Main!AP220,30,1)</f>
        <v/>
      </c>
      <c r="AF650" s="18" t="str">
        <f>MID(Main!AP220,31,1)</f>
        <v/>
      </c>
      <c r="AG650" s="18" t="str">
        <f>MID(Main!AP220,32,1)</f>
        <v/>
      </c>
      <c r="AH650" s="18" t="str">
        <f>MID(Main!AP220,33,1)</f>
        <v/>
      </c>
      <c r="AI650" s="18" t="str">
        <f>MID(Main!AP220,34,1)</f>
        <v/>
      </c>
      <c r="AJ650" s="18" t="str">
        <f>MID(Main!AP220,35,1)</f>
        <v/>
      </c>
      <c r="AK650" s="18" t="str">
        <f>MID(Main!AP220,36,1)</f>
        <v/>
      </c>
      <c r="AL650" s="18" t="str">
        <f>MID(Main!AP220,37,1)</f>
        <v/>
      </c>
      <c r="AM650" s="18" t="str">
        <f>MID(Main!AP220,38,1)</f>
        <v/>
      </c>
      <c r="AN650" s="18" t="str">
        <f>MID(Main!AP220,39,1)</f>
        <v/>
      </c>
      <c r="AO650" s="18" t="str">
        <f>MID(Main!AP220,40,1)</f>
        <v/>
      </c>
      <c r="AP650" s="18" t="str">
        <f>MID(Main!AP220,41,1)</f>
        <v/>
      </c>
      <c r="AQ650" s="18" t="str">
        <f>MID(Main!AP220,42,1)</f>
        <v/>
      </c>
      <c r="AR650" s="194" t="str">
        <f>IF(Main!W220="","",Main!W220)</f>
        <v/>
      </c>
      <c r="AS650" s="194" t="str">
        <f>IF(Main!X220="","",Main!X220)</f>
        <v/>
      </c>
      <c r="AT650" s="194" t="str">
        <f>IF(Main!Y220="","",Main!Y220)</f>
        <v/>
      </c>
      <c r="AU650" s="194" t="str">
        <f>IF(Main!Z220="","",Main!Z220)</f>
        <v/>
      </c>
      <c r="AV650" s="194" t="str">
        <f>IF(Main!AA220="","",Main!AA220)</f>
        <v/>
      </c>
      <c r="AW650" s="194" t="str">
        <f>IF(Main!AB220="","",Main!AB220)</f>
        <v/>
      </c>
      <c r="AX650" s="194" t="str">
        <f>IF(Main!AC220="","",Main!AC220)</f>
        <v/>
      </c>
      <c r="AY650" s="194" t="str">
        <f>IF(Main!AD220="","",Main!AD220)</f>
        <v/>
      </c>
      <c r="AZ650" s="194" t="str">
        <f>IF(Main!AE220="","",Main!AE220)</f>
        <v/>
      </c>
      <c r="BA650" s="194" t="str">
        <f>IF(Main!AF220="","",Main!AF220)</f>
        <v/>
      </c>
      <c r="BB650" s="194" t="str">
        <f>IF(Main!AG220="","",Main!AG220)</f>
        <v/>
      </c>
      <c r="BC650" s="194" t="str">
        <f>IF(Main!AH220="","",Main!AH220)</f>
        <v/>
      </c>
      <c r="BD650" s="194" t="str">
        <f>IF(Main!AI220="","",Main!AI220)</f>
        <v/>
      </c>
      <c r="BE650" s="194" t="str">
        <f>IF(Main!AJ220="","",Main!AJ220)</f>
        <v/>
      </c>
      <c r="BF650" s="194" t="str">
        <f>IF(Main!AK220="","",Main!AK220)</f>
        <v/>
      </c>
      <c r="BG650" s="194" t="str">
        <f>IF(Main!AL220="","",Main!AL220)</f>
        <v/>
      </c>
      <c r="BH650" s="194" t="str">
        <f>IF(Main!AM220="","",Main!AM220)</f>
        <v/>
      </c>
      <c r="BI650" s="197" t="str">
        <f>IF(Main!AN220="","",Main!AN220)</f>
        <v/>
      </c>
    </row>
    <row r="651" spans="1:61" s="1" customFormat="1" ht="15" hidden="1" customHeight="1">
      <c r="A651" s="201"/>
      <c r="B651" s="19" t="str">
        <f>MID(Main!AQ220,1,1)</f>
        <v>0</v>
      </c>
      <c r="C651" s="19" t="str">
        <f>MID(Main!AQ220,2,1)</f>
        <v xml:space="preserve"> </v>
      </c>
      <c r="D651" s="19" t="str">
        <f>MID(Main!AQ220,3,1)</f>
        <v/>
      </c>
      <c r="E651" s="19" t="str">
        <f>MID(Main!AQ220,4,1)</f>
        <v/>
      </c>
      <c r="F651" s="19" t="str">
        <f>MID(Main!AQ220,5,1)</f>
        <v/>
      </c>
      <c r="G651" s="19" t="str">
        <f>MID(Main!AQ220,6,1)</f>
        <v/>
      </c>
      <c r="H651" s="19" t="str">
        <f>MID(Main!AQ220,7,1)</f>
        <v/>
      </c>
      <c r="I651" s="19" t="str">
        <f>MID(Main!AQ220,8,1)</f>
        <v/>
      </c>
      <c r="J651" s="19" t="str">
        <f>MID(Main!AQ220,9,1)</f>
        <v/>
      </c>
      <c r="K651" s="19" t="str">
        <f>MID(Main!AQ220,10,1)</f>
        <v/>
      </c>
      <c r="L651" s="19" t="str">
        <f>MID(Main!AQ220,11,1)</f>
        <v/>
      </c>
      <c r="M651" s="19" t="str">
        <f>MID(Main!AQ220,12,1)</f>
        <v/>
      </c>
      <c r="N651" s="19" t="str">
        <f>MID(Main!AQ220,13,1)</f>
        <v/>
      </c>
      <c r="O651" s="19" t="str">
        <f>MID(Main!AQ220,14,1)</f>
        <v/>
      </c>
      <c r="P651" s="19" t="str">
        <f>MID(Main!AQ220,15,1)</f>
        <v/>
      </c>
      <c r="Q651" s="19" t="str">
        <f>MID(Main!AQ220,16,1)</f>
        <v/>
      </c>
      <c r="R651" s="19" t="str">
        <f>MID(Main!AQ220,17,1)</f>
        <v/>
      </c>
      <c r="S651" s="19" t="str">
        <f>MID(Main!AQ220,18,1)</f>
        <v/>
      </c>
      <c r="T651" s="19" t="str">
        <f>MID(Main!AQ220,19,1)</f>
        <v/>
      </c>
      <c r="U651" s="19" t="str">
        <f>MID(Main!AQ220,20,1)</f>
        <v/>
      </c>
      <c r="V651" s="19" t="str">
        <f>MID(Main!AQ220,21,1)</f>
        <v/>
      </c>
      <c r="W651" s="19" t="str">
        <f>MID(Main!AQ220,22,1)</f>
        <v/>
      </c>
      <c r="X651" s="19" t="str">
        <f>MID(Main!AQ220,23,1)</f>
        <v/>
      </c>
      <c r="Y651" s="19" t="str">
        <f>MID(Main!AQ220,24,1)</f>
        <v/>
      </c>
      <c r="Z651" s="19" t="str">
        <f>MID(Main!AQ220,25,1)</f>
        <v/>
      </c>
      <c r="AA651" s="19" t="str">
        <f>MID(Main!AQ220,26,1)</f>
        <v/>
      </c>
      <c r="AB651" s="19" t="str">
        <f>MID(Main!AQ220,27,1)</f>
        <v/>
      </c>
      <c r="AC651" s="19" t="str">
        <f>MID(Main!AQ220,28,1)</f>
        <v/>
      </c>
      <c r="AD651" s="19" t="str">
        <f>MID(Main!AQ220,29,1)</f>
        <v/>
      </c>
      <c r="AE651" s="19" t="str">
        <f>MID(Main!AQ220,30,1)</f>
        <v/>
      </c>
      <c r="AF651" s="19" t="str">
        <f>MID(Main!AQ220,31,1)</f>
        <v/>
      </c>
      <c r="AG651" s="19" t="str">
        <f>MID(Main!AQ220,32,1)</f>
        <v/>
      </c>
      <c r="AH651" s="19" t="str">
        <f>MID(Main!AQ220,33,1)</f>
        <v/>
      </c>
      <c r="AI651" s="19" t="str">
        <f>MID(Main!AQ220,34,1)</f>
        <v/>
      </c>
      <c r="AJ651" s="19" t="str">
        <f>MID(Main!AQ220,35,1)</f>
        <v/>
      </c>
      <c r="AK651" s="19" t="str">
        <f>MID(Main!AQ220,36,1)</f>
        <v/>
      </c>
      <c r="AL651" s="19" t="str">
        <f>MID(Main!AQ220,37,1)</f>
        <v/>
      </c>
      <c r="AM651" s="19" t="str">
        <f>MID(Main!AQ220,38,1)</f>
        <v/>
      </c>
      <c r="AN651" s="19" t="str">
        <f>MID(Main!AQ220,39,1)</f>
        <v/>
      </c>
      <c r="AO651" s="19" t="str">
        <f>MID(Main!AQ220,40,1)</f>
        <v/>
      </c>
      <c r="AP651" s="19" t="str">
        <f>MID(Main!AQ220,41,1)</f>
        <v/>
      </c>
      <c r="AQ651" s="19" t="str">
        <f>MID(Main!AQ220,42,1)</f>
        <v/>
      </c>
      <c r="AR651" s="195"/>
      <c r="AS651" s="195"/>
      <c r="AT651" s="195"/>
      <c r="AU651" s="195"/>
      <c r="AV651" s="195"/>
      <c r="AW651" s="195"/>
      <c r="AX651" s="195"/>
      <c r="AY651" s="195"/>
      <c r="AZ651" s="195"/>
      <c r="BA651" s="195"/>
      <c r="BB651" s="195"/>
      <c r="BC651" s="195"/>
      <c r="BD651" s="195"/>
      <c r="BE651" s="195"/>
      <c r="BF651" s="195"/>
      <c r="BG651" s="195"/>
      <c r="BH651" s="195"/>
      <c r="BI651" s="198"/>
    </row>
    <row r="652" spans="1:61" s="1" customFormat="1" ht="15" hidden="1" customHeight="1">
      <c r="A652" s="202"/>
      <c r="B652" s="20" t="str">
        <f>MID(Main!AR220,1,1)</f>
        <v>0</v>
      </c>
      <c r="C652" s="20" t="str">
        <f>MID(Main!AR220,2,1)</f>
        <v xml:space="preserve"> </v>
      </c>
      <c r="D652" s="20" t="str">
        <f>MID(Main!AR220,3,1)</f>
        <v/>
      </c>
      <c r="E652" s="20" t="str">
        <f>MID(Main!AR220,4,1)</f>
        <v/>
      </c>
      <c r="F652" s="20" t="str">
        <f>MID(Main!AR220,5,1)</f>
        <v/>
      </c>
      <c r="G652" s="20" t="str">
        <f>MID(Main!AR220,6,1)</f>
        <v/>
      </c>
      <c r="H652" s="20" t="str">
        <f>MID(Main!AR220,7,1)</f>
        <v/>
      </c>
      <c r="I652" s="20" t="str">
        <f>MID(Main!AR220,8,1)</f>
        <v/>
      </c>
      <c r="J652" s="20" t="str">
        <f>MID(Main!AR220,9,1)</f>
        <v/>
      </c>
      <c r="K652" s="20" t="str">
        <f>MID(Main!AR220,10,1)</f>
        <v/>
      </c>
      <c r="L652" s="20" t="str">
        <f>MID(Main!AR220,11,1)</f>
        <v/>
      </c>
      <c r="M652" s="20" t="str">
        <f>MID(Main!AR220,12,1)</f>
        <v/>
      </c>
      <c r="N652" s="20" t="str">
        <f>MID(Main!AR220,13,1)</f>
        <v/>
      </c>
      <c r="O652" s="20" t="str">
        <f>MID(Main!AR220,14,1)</f>
        <v/>
      </c>
      <c r="P652" s="20" t="str">
        <f>MID(Main!AR220,15,1)</f>
        <v/>
      </c>
      <c r="Q652" s="20" t="str">
        <f>MID(Main!AR220,16,1)</f>
        <v/>
      </c>
      <c r="R652" s="20" t="str">
        <f>MID(Main!AR220,17,1)</f>
        <v/>
      </c>
      <c r="S652" s="20" t="str">
        <f>MID(Main!AR220,18,1)</f>
        <v/>
      </c>
      <c r="T652" s="20" t="str">
        <f>MID(Main!AR220,19,1)</f>
        <v/>
      </c>
      <c r="U652" s="20" t="str">
        <f>MID(Main!AR220,20,1)</f>
        <v/>
      </c>
      <c r="V652" s="20" t="str">
        <f>MID(Main!AR220,21,1)</f>
        <v/>
      </c>
      <c r="W652" s="20" t="str">
        <f>MID(Main!AR220,22,1)</f>
        <v/>
      </c>
      <c r="X652" s="20" t="str">
        <f>MID(Main!AR220,23,1)</f>
        <v/>
      </c>
      <c r="Y652" s="20" t="str">
        <f>MID(Main!AR220,24,1)</f>
        <v/>
      </c>
      <c r="Z652" s="20" t="str">
        <f>MID(Main!AR220,25,1)</f>
        <v/>
      </c>
      <c r="AA652" s="20" t="str">
        <f>MID(Main!AR220,26,1)</f>
        <v/>
      </c>
      <c r="AB652" s="20" t="str">
        <f>MID(Main!AR220,27,1)</f>
        <v/>
      </c>
      <c r="AC652" s="20" t="str">
        <f>MID(Main!AR220,28,1)</f>
        <v/>
      </c>
      <c r="AD652" s="20" t="str">
        <f>MID(Main!AR220,29,1)</f>
        <v/>
      </c>
      <c r="AE652" s="20" t="str">
        <f>MID(Main!AR220,30,1)</f>
        <v/>
      </c>
      <c r="AF652" s="20" t="str">
        <f>MID(Main!AR220,31,1)</f>
        <v/>
      </c>
      <c r="AG652" s="20" t="str">
        <f>MID(Main!AR220,32,1)</f>
        <v/>
      </c>
      <c r="AH652" s="20" t="str">
        <f>MID(Main!AR220,33,1)</f>
        <v/>
      </c>
      <c r="AI652" s="20" t="str">
        <f>MID(Main!AR220,34,1)</f>
        <v/>
      </c>
      <c r="AJ652" s="20" t="str">
        <f>MID(Main!AR220,35,1)</f>
        <v/>
      </c>
      <c r="AK652" s="20" t="str">
        <f>MID(Main!AR220,36,1)</f>
        <v/>
      </c>
      <c r="AL652" s="20" t="str">
        <f>MID(Main!AR220,37,1)</f>
        <v/>
      </c>
      <c r="AM652" s="20" t="str">
        <f>MID(Main!AR220,38,1)</f>
        <v/>
      </c>
      <c r="AN652" s="20" t="str">
        <f>MID(Main!AR220,39,1)</f>
        <v/>
      </c>
      <c r="AO652" s="20" t="str">
        <f>MID(Main!AR220,40,1)</f>
        <v/>
      </c>
      <c r="AP652" s="20" t="str">
        <f>MID(Main!AR220,41,1)</f>
        <v/>
      </c>
      <c r="AQ652" s="20" t="str">
        <f>MID(Main!AR220,42,1)</f>
        <v/>
      </c>
      <c r="AR652" s="196"/>
      <c r="AS652" s="196"/>
      <c r="AT652" s="196"/>
      <c r="AU652" s="196"/>
      <c r="AV652" s="196"/>
      <c r="AW652" s="196"/>
      <c r="AX652" s="196"/>
      <c r="AY652" s="196"/>
      <c r="AZ652" s="196"/>
      <c r="BA652" s="196"/>
      <c r="BB652" s="196"/>
      <c r="BC652" s="196"/>
      <c r="BD652" s="196"/>
      <c r="BE652" s="196"/>
      <c r="BF652" s="196"/>
      <c r="BG652" s="196"/>
      <c r="BH652" s="196"/>
      <c r="BI652" s="199"/>
    </row>
    <row r="653" spans="1:61" s="1" customFormat="1" ht="15" hidden="1" customHeight="1">
      <c r="A653" s="200" t="str">
        <f>IF(AR653="","",SUBTOTAL(103,$AR$8:AR653))</f>
        <v/>
      </c>
      <c r="B653" s="18" t="str">
        <f>MID(Main!AP221,1,1)</f>
        <v xml:space="preserve"> </v>
      </c>
      <c r="C653" s="18" t="str">
        <f>MID(Main!AP221,2,1)</f>
        <v/>
      </c>
      <c r="D653" s="18" t="str">
        <f>MID(Main!AP221,3,1)</f>
        <v/>
      </c>
      <c r="E653" s="18" t="str">
        <f>MID(Main!AP221,4,1)</f>
        <v/>
      </c>
      <c r="F653" s="18" t="str">
        <f>MID(Main!AP221,5,1)</f>
        <v/>
      </c>
      <c r="G653" s="18" t="str">
        <f>MID(Main!AP221,6,1)</f>
        <v/>
      </c>
      <c r="H653" s="18" t="str">
        <f>MID(Main!AP221,7,1)</f>
        <v/>
      </c>
      <c r="I653" s="18" t="str">
        <f>MID(Main!AP221,8,1)</f>
        <v/>
      </c>
      <c r="J653" s="18" t="str">
        <f>MID(Main!AP221,9,1)</f>
        <v/>
      </c>
      <c r="K653" s="18" t="str">
        <f>MID(Main!AP221,10,1)</f>
        <v/>
      </c>
      <c r="L653" s="18" t="str">
        <f>MID(Main!AP221,11,1)</f>
        <v/>
      </c>
      <c r="M653" s="18" t="str">
        <f>MID(Main!AP221,12,1)</f>
        <v/>
      </c>
      <c r="N653" s="18" t="str">
        <f>MID(Main!AP221,13,1)</f>
        <v/>
      </c>
      <c r="O653" s="18" t="str">
        <f>MID(Main!AP221,14,1)</f>
        <v/>
      </c>
      <c r="P653" s="18" t="str">
        <f>MID(Main!AP221,15,1)</f>
        <v/>
      </c>
      <c r="Q653" s="18" t="str">
        <f>MID(Main!AP221,16,1)</f>
        <v/>
      </c>
      <c r="R653" s="18" t="str">
        <f>MID(Main!AP221,17,1)</f>
        <v/>
      </c>
      <c r="S653" s="18" t="str">
        <f>MID(Main!AP221,18,1)</f>
        <v/>
      </c>
      <c r="T653" s="18" t="str">
        <f>MID(Main!AP221,19,1)</f>
        <v/>
      </c>
      <c r="U653" s="18" t="str">
        <f>MID(Main!AP221,20,1)</f>
        <v/>
      </c>
      <c r="V653" s="18" t="str">
        <f>MID(Main!AP221,21,1)</f>
        <v/>
      </c>
      <c r="W653" s="18" t="str">
        <f>MID(Main!AP221,22,1)</f>
        <v/>
      </c>
      <c r="X653" s="18" t="str">
        <f>MID(Main!AP221,23,1)</f>
        <v/>
      </c>
      <c r="Y653" s="18" t="str">
        <f>MID(Main!AP221,24,1)</f>
        <v/>
      </c>
      <c r="Z653" s="18" t="str">
        <f>MID(Main!AP221,25,1)</f>
        <v/>
      </c>
      <c r="AA653" s="18" t="str">
        <f>MID(Main!AP221,26,1)</f>
        <v/>
      </c>
      <c r="AB653" s="18" t="str">
        <f>MID(Main!AP221,27,1)</f>
        <v/>
      </c>
      <c r="AC653" s="18" t="str">
        <f>MID(Main!AP221,28,1)</f>
        <v/>
      </c>
      <c r="AD653" s="18" t="str">
        <f>MID(Main!AP221,29,1)</f>
        <v/>
      </c>
      <c r="AE653" s="18" t="str">
        <f>MID(Main!AP221,30,1)</f>
        <v/>
      </c>
      <c r="AF653" s="18" t="str">
        <f>MID(Main!AP221,31,1)</f>
        <v/>
      </c>
      <c r="AG653" s="18" t="str">
        <f>MID(Main!AP221,32,1)</f>
        <v/>
      </c>
      <c r="AH653" s="18" t="str">
        <f>MID(Main!AP221,33,1)</f>
        <v/>
      </c>
      <c r="AI653" s="18" t="str">
        <f>MID(Main!AP221,34,1)</f>
        <v/>
      </c>
      <c r="AJ653" s="18" t="str">
        <f>MID(Main!AP221,35,1)</f>
        <v/>
      </c>
      <c r="AK653" s="18" t="str">
        <f>MID(Main!AP221,36,1)</f>
        <v/>
      </c>
      <c r="AL653" s="18" t="str">
        <f>MID(Main!AP221,37,1)</f>
        <v/>
      </c>
      <c r="AM653" s="18" t="str">
        <f>MID(Main!AP221,38,1)</f>
        <v/>
      </c>
      <c r="AN653" s="18" t="str">
        <f>MID(Main!AP221,39,1)</f>
        <v/>
      </c>
      <c r="AO653" s="18" t="str">
        <f>MID(Main!AP221,40,1)</f>
        <v/>
      </c>
      <c r="AP653" s="18" t="str">
        <f>MID(Main!AP221,41,1)</f>
        <v/>
      </c>
      <c r="AQ653" s="18" t="str">
        <f>MID(Main!AP221,42,1)</f>
        <v/>
      </c>
      <c r="AR653" s="194" t="str">
        <f>IF(Main!W221="","",Main!W221)</f>
        <v/>
      </c>
      <c r="AS653" s="194" t="str">
        <f>IF(Main!X221="","",Main!X221)</f>
        <v/>
      </c>
      <c r="AT653" s="194" t="str">
        <f>IF(Main!Y221="","",Main!Y221)</f>
        <v/>
      </c>
      <c r="AU653" s="194" t="str">
        <f>IF(Main!Z221="","",Main!Z221)</f>
        <v/>
      </c>
      <c r="AV653" s="194" t="str">
        <f>IF(Main!AA221="","",Main!AA221)</f>
        <v/>
      </c>
      <c r="AW653" s="194" t="str">
        <f>IF(Main!AB221="","",Main!AB221)</f>
        <v/>
      </c>
      <c r="AX653" s="194" t="str">
        <f>IF(Main!AC221="","",Main!AC221)</f>
        <v/>
      </c>
      <c r="AY653" s="194" t="str">
        <f>IF(Main!AD221="","",Main!AD221)</f>
        <v/>
      </c>
      <c r="AZ653" s="194" t="str">
        <f>IF(Main!AE221="","",Main!AE221)</f>
        <v/>
      </c>
      <c r="BA653" s="194" t="str">
        <f>IF(Main!AF221="","",Main!AF221)</f>
        <v/>
      </c>
      <c r="BB653" s="194" t="str">
        <f>IF(Main!AG221="","",Main!AG221)</f>
        <v/>
      </c>
      <c r="BC653" s="194" t="str">
        <f>IF(Main!AH221="","",Main!AH221)</f>
        <v/>
      </c>
      <c r="BD653" s="194" t="str">
        <f>IF(Main!AI221="","",Main!AI221)</f>
        <v/>
      </c>
      <c r="BE653" s="194" t="str">
        <f>IF(Main!AJ221="","",Main!AJ221)</f>
        <v/>
      </c>
      <c r="BF653" s="194" t="str">
        <f>IF(Main!AK221="","",Main!AK221)</f>
        <v/>
      </c>
      <c r="BG653" s="194" t="str">
        <f>IF(Main!AL221="","",Main!AL221)</f>
        <v/>
      </c>
      <c r="BH653" s="194" t="str">
        <f>IF(Main!AM221="","",Main!AM221)</f>
        <v/>
      </c>
      <c r="BI653" s="197" t="str">
        <f>IF(Main!AN221="","",Main!AN221)</f>
        <v/>
      </c>
    </row>
    <row r="654" spans="1:61" s="1" customFormat="1" ht="15" hidden="1" customHeight="1">
      <c r="A654" s="201"/>
      <c r="B654" s="19" t="str">
        <f>MID(Main!AQ221,1,1)</f>
        <v>0</v>
      </c>
      <c r="C654" s="19" t="str">
        <f>MID(Main!AQ221,2,1)</f>
        <v xml:space="preserve"> </v>
      </c>
      <c r="D654" s="19" t="str">
        <f>MID(Main!AQ221,3,1)</f>
        <v/>
      </c>
      <c r="E654" s="19" t="str">
        <f>MID(Main!AQ221,4,1)</f>
        <v/>
      </c>
      <c r="F654" s="19" t="str">
        <f>MID(Main!AQ221,5,1)</f>
        <v/>
      </c>
      <c r="G654" s="19" t="str">
        <f>MID(Main!AQ221,6,1)</f>
        <v/>
      </c>
      <c r="H654" s="19" t="str">
        <f>MID(Main!AQ221,7,1)</f>
        <v/>
      </c>
      <c r="I654" s="19" t="str">
        <f>MID(Main!AQ221,8,1)</f>
        <v/>
      </c>
      <c r="J654" s="19" t="str">
        <f>MID(Main!AQ221,9,1)</f>
        <v/>
      </c>
      <c r="K654" s="19" t="str">
        <f>MID(Main!AQ221,10,1)</f>
        <v/>
      </c>
      <c r="L654" s="19" t="str">
        <f>MID(Main!AQ221,11,1)</f>
        <v/>
      </c>
      <c r="M654" s="19" t="str">
        <f>MID(Main!AQ221,12,1)</f>
        <v/>
      </c>
      <c r="N654" s="19" t="str">
        <f>MID(Main!AQ221,13,1)</f>
        <v/>
      </c>
      <c r="O654" s="19" t="str">
        <f>MID(Main!AQ221,14,1)</f>
        <v/>
      </c>
      <c r="P654" s="19" t="str">
        <f>MID(Main!AQ221,15,1)</f>
        <v/>
      </c>
      <c r="Q654" s="19" t="str">
        <f>MID(Main!AQ221,16,1)</f>
        <v/>
      </c>
      <c r="R654" s="19" t="str">
        <f>MID(Main!AQ221,17,1)</f>
        <v/>
      </c>
      <c r="S654" s="19" t="str">
        <f>MID(Main!AQ221,18,1)</f>
        <v/>
      </c>
      <c r="T654" s="19" t="str">
        <f>MID(Main!AQ221,19,1)</f>
        <v/>
      </c>
      <c r="U654" s="19" t="str">
        <f>MID(Main!AQ221,20,1)</f>
        <v/>
      </c>
      <c r="V654" s="19" t="str">
        <f>MID(Main!AQ221,21,1)</f>
        <v/>
      </c>
      <c r="W654" s="19" t="str">
        <f>MID(Main!AQ221,22,1)</f>
        <v/>
      </c>
      <c r="X654" s="19" t="str">
        <f>MID(Main!AQ221,23,1)</f>
        <v/>
      </c>
      <c r="Y654" s="19" t="str">
        <f>MID(Main!AQ221,24,1)</f>
        <v/>
      </c>
      <c r="Z654" s="19" t="str">
        <f>MID(Main!AQ221,25,1)</f>
        <v/>
      </c>
      <c r="AA654" s="19" t="str">
        <f>MID(Main!AQ221,26,1)</f>
        <v/>
      </c>
      <c r="AB654" s="19" t="str">
        <f>MID(Main!AQ221,27,1)</f>
        <v/>
      </c>
      <c r="AC654" s="19" t="str">
        <f>MID(Main!AQ221,28,1)</f>
        <v/>
      </c>
      <c r="AD654" s="19" t="str">
        <f>MID(Main!AQ221,29,1)</f>
        <v/>
      </c>
      <c r="AE654" s="19" t="str">
        <f>MID(Main!AQ221,30,1)</f>
        <v/>
      </c>
      <c r="AF654" s="19" t="str">
        <f>MID(Main!AQ221,31,1)</f>
        <v/>
      </c>
      <c r="AG654" s="19" t="str">
        <f>MID(Main!AQ221,32,1)</f>
        <v/>
      </c>
      <c r="AH654" s="19" t="str">
        <f>MID(Main!AQ221,33,1)</f>
        <v/>
      </c>
      <c r="AI654" s="19" t="str">
        <f>MID(Main!AQ221,34,1)</f>
        <v/>
      </c>
      <c r="AJ654" s="19" t="str">
        <f>MID(Main!AQ221,35,1)</f>
        <v/>
      </c>
      <c r="AK654" s="19" t="str">
        <f>MID(Main!AQ221,36,1)</f>
        <v/>
      </c>
      <c r="AL654" s="19" t="str">
        <f>MID(Main!AQ221,37,1)</f>
        <v/>
      </c>
      <c r="AM654" s="19" t="str">
        <f>MID(Main!AQ221,38,1)</f>
        <v/>
      </c>
      <c r="AN654" s="19" t="str">
        <f>MID(Main!AQ221,39,1)</f>
        <v/>
      </c>
      <c r="AO654" s="19" t="str">
        <f>MID(Main!AQ221,40,1)</f>
        <v/>
      </c>
      <c r="AP654" s="19" t="str">
        <f>MID(Main!AQ221,41,1)</f>
        <v/>
      </c>
      <c r="AQ654" s="19" t="str">
        <f>MID(Main!AQ221,42,1)</f>
        <v/>
      </c>
      <c r="AR654" s="195"/>
      <c r="AS654" s="195"/>
      <c r="AT654" s="195"/>
      <c r="AU654" s="195"/>
      <c r="AV654" s="195"/>
      <c r="AW654" s="195"/>
      <c r="AX654" s="195"/>
      <c r="AY654" s="195"/>
      <c r="AZ654" s="195"/>
      <c r="BA654" s="195"/>
      <c r="BB654" s="195"/>
      <c r="BC654" s="195"/>
      <c r="BD654" s="195"/>
      <c r="BE654" s="195"/>
      <c r="BF654" s="195"/>
      <c r="BG654" s="195"/>
      <c r="BH654" s="195"/>
      <c r="BI654" s="198"/>
    </row>
    <row r="655" spans="1:61" s="1" customFormat="1" ht="15" hidden="1" customHeight="1">
      <c r="A655" s="202"/>
      <c r="B655" s="20" t="str">
        <f>MID(Main!AR221,1,1)</f>
        <v>0</v>
      </c>
      <c r="C655" s="20" t="str">
        <f>MID(Main!AR221,2,1)</f>
        <v xml:space="preserve"> </v>
      </c>
      <c r="D655" s="20" t="str">
        <f>MID(Main!AR221,3,1)</f>
        <v/>
      </c>
      <c r="E655" s="20" t="str">
        <f>MID(Main!AR221,4,1)</f>
        <v/>
      </c>
      <c r="F655" s="20" t="str">
        <f>MID(Main!AR221,5,1)</f>
        <v/>
      </c>
      <c r="G655" s="20" t="str">
        <f>MID(Main!AR221,6,1)</f>
        <v/>
      </c>
      <c r="H655" s="20" t="str">
        <f>MID(Main!AR221,7,1)</f>
        <v/>
      </c>
      <c r="I655" s="20" t="str">
        <f>MID(Main!AR221,8,1)</f>
        <v/>
      </c>
      <c r="J655" s="20" t="str">
        <f>MID(Main!AR221,9,1)</f>
        <v/>
      </c>
      <c r="K655" s="20" t="str">
        <f>MID(Main!AR221,10,1)</f>
        <v/>
      </c>
      <c r="L655" s="20" t="str">
        <f>MID(Main!AR221,11,1)</f>
        <v/>
      </c>
      <c r="M655" s="20" t="str">
        <f>MID(Main!AR221,12,1)</f>
        <v/>
      </c>
      <c r="N655" s="20" t="str">
        <f>MID(Main!AR221,13,1)</f>
        <v/>
      </c>
      <c r="O655" s="20" t="str">
        <f>MID(Main!AR221,14,1)</f>
        <v/>
      </c>
      <c r="P655" s="20" t="str">
        <f>MID(Main!AR221,15,1)</f>
        <v/>
      </c>
      <c r="Q655" s="20" t="str">
        <f>MID(Main!AR221,16,1)</f>
        <v/>
      </c>
      <c r="R655" s="20" t="str">
        <f>MID(Main!AR221,17,1)</f>
        <v/>
      </c>
      <c r="S655" s="20" t="str">
        <f>MID(Main!AR221,18,1)</f>
        <v/>
      </c>
      <c r="T655" s="20" t="str">
        <f>MID(Main!AR221,19,1)</f>
        <v/>
      </c>
      <c r="U655" s="20" t="str">
        <f>MID(Main!AR221,20,1)</f>
        <v/>
      </c>
      <c r="V655" s="20" t="str">
        <f>MID(Main!AR221,21,1)</f>
        <v/>
      </c>
      <c r="W655" s="20" t="str">
        <f>MID(Main!AR221,22,1)</f>
        <v/>
      </c>
      <c r="X655" s="20" t="str">
        <f>MID(Main!AR221,23,1)</f>
        <v/>
      </c>
      <c r="Y655" s="20" t="str">
        <f>MID(Main!AR221,24,1)</f>
        <v/>
      </c>
      <c r="Z655" s="20" t="str">
        <f>MID(Main!AR221,25,1)</f>
        <v/>
      </c>
      <c r="AA655" s="20" t="str">
        <f>MID(Main!AR221,26,1)</f>
        <v/>
      </c>
      <c r="AB655" s="20" t="str">
        <f>MID(Main!AR221,27,1)</f>
        <v/>
      </c>
      <c r="AC655" s="20" t="str">
        <f>MID(Main!AR221,28,1)</f>
        <v/>
      </c>
      <c r="AD655" s="20" t="str">
        <f>MID(Main!AR221,29,1)</f>
        <v/>
      </c>
      <c r="AE655" s="20" t="str">
        <f>MID(Main!AR221,30,1)</f>
        <v/>
      </c>
      <c r="AF655" s="20" t="str">
        <f>MID(Main!AR221,31,1)</f>
        <v/>
      </c>
      <c r="AG655" s="20" t="str">
        <f>MID(Main!AR221,32,1)</f>
        <v/>
      </c>
      <c r="AH655" s="20" t="str">
        <f>MID(Main!AR221,33,1)</f>
        <v/>
      </c>
      <c r="AI655" s="20" t="str">
        <f>MID(Main!AR221,34,1)</f>
        <v/>
      </c>
      <c r="AJ655" s="20" t="str">
        <f>MID(Main!AR221,35,1)</f>
        <v/>
      </c>
      <c r="AK655" s="20" t="str">
        <f>MID(Main!AR221,36,1)</f>
        <v/>
      </c>
      <c r="AL655" s="20" t="str">
        <f>MID(Main!AR221,37,1)</f>
        <v/>
      </c>
      <c r="AM655" s="20" t="str">
        <f>MID(Main!AR221,38,1)</f>
        <v/>
      </c>
      <c r="AN655" s="20" t="str">
        <f>MID(Main!AR221,39,1)</f>
        <v/>
      </c>
      <c r="AO655" s="20" t="str">
        <f>MID(Main!AR221,40,1)</f>
        <v/>
      </c>
      <c r="AP655" s="20" t="str">
        <f>MID(Main!AR221,41,1)</f>
        <v/>
      </c>
      <c r="AQ655" s="20" t="str">
        <f>MID(Main!AR221,42,1)</f>
        <v/>
      </c>
      <c r="AR655" s="196"/>
      <c r="AS655" s="196"/>
      <c r="AT655" s="196"/>
      <c r="AU655" s="196"/>
      <c r="AV655" s="196"/>
      <c r="AW655" s="196"/>
      <c r="AX655" s="196"/>
      <c r="AY655" s="196"/>
      <c r="AZ655" s="196"/>
      <c r="BA655" s="196"/>
      <c r="BB655" s="196"/>
      <c r="BC655" s="196"/>
      <c r="BD655" s="196"/>
      <c r="BE655" s="196"/>
      <c r="BF655" s="196"/>
      <c r="BG655" s="196"/>
      <c r="BH655" s="196"/>
      <c r="BI655" s="199"/>
    </row>
    <row r="656" spans="1:61" s="1" customFormat="1" ht="15" hidden="1" customHeight="1">
      <c r="A656" s="200" t="str">
        <f>IF(AR656="","",SUBTOTAL(103,$AR$8:AR656))</f>
        <v/>
      </c>
      <c r="B656" s="18" t="str">
        <f>MID(Main!AP222,1,1)</f>
        <v xml:space="preserve"> </v>
      </c>
      <c r="C656" s="18" t="str">
        <f>MID(Main!AP222,2,1)</f>
        <v/>
      </c>
      <c r="D656" s="18" t="str">
        <f>MID(Main!AP222,3,1)</f>
        <v/>
      </c>
      <c r="E656" s="18" t="str">
        <f>MID(Main!AP222,4,1)</f>
        <v/>
      </c>
      <c r="F656" s="18" t="str">
        <f>MID(Main!AP222,5,1)</f>
        <v/>
      </c>
      <c r="G656" s="18" t="str">
        <f>MID(Main!AP222,6,1)</f>
        <v/>
      </c>
      <c r="H656" s="18" t="str">
        <f>MID(Main!AP222,7,1)</f>
        <v/>
      </c>
      <c r="I656" s="18" t="str">
        <f>MID(Main!AP222,8,1)</f>
        <v/>
      </c>
      <c r="J656" s="18" t="str">
        <f>MID(Main!AP222,9,1)</f>
        <v/>
      </c>
      <c r="K656" s="18" t="str">
        <f>MID(Main!AP222,10,1)</f>
        <v/>
      </c>
      <c r="L656" s="18" t="str">
        <f>MID(Main!AP222,11,1)</f>
        <v/>
      </c>
      <c r="M656" s="18" t="str">
        <f>MID(Main!AP222,12,1)</f>
        <v/>
      </c>
      <c r="N656" s="18" t="str">
        <f>MID(Main!AP222,13,1)</f>
        <v/>
      </c>
      <c r="O656" s="18" t="str">
        <f>MID(Main!AP222,14,1)</f>
        <v/>
      </c>
      <c r="P656" s="18" t="str">
        <f>MID(Main!AP222,15,1)</f>
        <v/>
      </c>
      <c r="Q656" s="18" t="str">
        <f>MID(Main!AP222,16,1)</f>
        <v/>
      </c>
      <c r="R656" s="18" t="str">
        <f>MID(Main!AP222,17,1)</f>
        <v/>
      </c>
      <c r="S656" s="18" t="str">
        <f>MID(Main!AP222,18,1)</f>
        <v/>
      </c>
      <c r="T656" s="18" t="str">
        <f>MID(Main!AP222,19,1)</f>
        <v/>
      </c>
      <c r="U656" s="18" t="str">
        <f>MID(Main!AP222,20,1)</f>
        <v/>
      </c>
      <c r="V656" s="18" t="str">
        <f>MID(Main!AP222,21,1)</f>
        <v/>
      </c>
      <c r="W656" s="18" t="str">
        <f>MID(Main!AP222,22,1)</f>
        <v/>
      </c>
      <c r="X656" s="18" t="str">
        <f>MID(Main!AP222,23,1)</f>
        <v/>
      </c>
      <c r="Y656" s="18" t="str">
        <f>MID(Main!AP222,24,1)</f>
        <v/>
      </c>
      <c r="Z656" s="18" t="str">
        <f>MID(Main!AP222,25,1)</f>
        <v/>
      </c>
      <c r="AA656" s="18" t="str">
        <f>MID(Main!AP222,26,1)</f>
        <v/>
      </c>
      <c r="AB656" s="18" t="str">
        <f>MID(Main!AP222,27,1)</f>
        <v/>
      </c>
      <c r="AC656" s="18" t="str">
        <f>MID(Main!AP222,28,1)</f>
        <v/>
      </c>
      <c r="AD656" s="18" t="str">
        <f>MID(Main!AP222,29,1)</f>
        <v/>
      </c>
      <c r="AE656" s="18" t="str">
        <f>MID(Main!AP222,30,1)</f>
        <v/>
      </c>
      <c r="AF656" s="18" t="str">
        <f>MID(Main!AP222,31,1)</f>
        <v/>
      </c>
      <c r="AG656" s="18" t="str">
        <f>MID(Main!AP222,32,1)</f>
        <v/>
      </c>
      <c r="AH656" s="18" t="str">
        <f>MID(Main!AP222,33,1)</f>
        <v/>
      </c>
      <c r="AI656" s="18" t="str">
        <f>MID(Main!AP222,34,1)</f>
        <v/>
      </c>
      <c r="AJ656" s="18" t="str">
        <f>MID(Main!AP222,35,1)</f>
        <v/>
      </c>
      <c r="AK656" s="18" t="str">
        <f>MID(Main!AP222,36,1)</f>
        <v/>
      </c>
      <c r="AL656" s="18" t="str">
        <f>MID(Main!AP222,37,1)</f>
        <v/>
      </c>
      <c r="AM656" s="18" t="str">
        <f>MID(Main!AP222,38,1)</f>
        <v/>
      </c>
      <c r="AN656" s="18" t="str">
        <f>MID(Main!AP222,39,1)</f>
        <v/>
      </c>
      <c r="AO656" s="18" t="str">
        <f>MID(Main!AP222,40,1)</f>
        <v/>
      </c>
      <c r="AP656" s="18" t="str">
        <f>MID(Main!AP222,41,1)</f>
        <v/>
      </c>
      <c r="AQ656" s="18" t="str">
        <f>MID(Main!AP222,42,1)</f>
        <v/>
      </c>
      <c r="AR656" s="194" t="str">
        <f>IF(Main!W222="","",Main!W222)</f>
        <v/>
      </c>
      <c r="AS656" s="194" t="str">
        <f>IF(Main!X222="","",Main!X222)</f>
        <v/>
      </c>
      <c r="AT656" s="194" t="str">
        <f>IF(Main!Y222="","",Main!Y222)</f>
        <v/>
      </c>
      <c r="AU656" s="194" t="str">
        <f>IF(Main!Z222="","",Main!Z222)</f>
        <v/>
      </c>
      <c r="AV656" s="194" t="str">
        <f>IF(Main!AA222="","",Main!AA222)</f>
        <v/>
      </c>
      <c r="AW656" s="194" t="str">
        <f>IF(Main!AB222="","",Main!AB222)</f>
        <v/>
      </c>
      <c r="AX656" s="194" t="str">
        <f>IF(Main!AC222="","",Main!AC222)</f>
        <v/>
      </c>
      <c r="AY656" s="194" t="str">
        <f>IF(Main!AD222="","",Main!AD222)</f>
        <v/>
      </c>
      <c r="AZ656" s="194" t="str">
        <f>IF(Main!AE222="","",Main!AE222)</f>
        <v/>
      </c>
      <c r="BA656" s="194" t="str">
        <f>IF(Main!AF222="","",Main!AF222)</f>
        <v/>
      </c>
      <c r="BB656" s="194" t="str">
        <f>IF(Main!AG222="","",Main!AG222)</f>
        <v/>
      </c>
      <c r="BC656" s="194" t="str">
        <f>IF(Main!AH222="","",Main!AH222)</f>
        <v/>
      </c>
      <c r="BD656" s="194" t="str">
        <f>IF(Main!AI222="","",Main!AI222)</f>
        <v/>
      </c>
      <c r="BE656" s="194" t="str">
        <f>IF(Main!AJ222="","",Main!AJ222)</f>
        <v/>
      </c>
      <c r="BF656" s="194" t="str">
        <f>IF(Main!AK222="","",Main!AK222)</f>
        <v/>
      </c>
      <c r="BG656" s="194" t="str">
        <f>IF(Main!AL222="","",Main!AL222)</f>
        <v/>
      </c>
      <c r="BH656" s="194" t="str">
        <f>IF(Main!AM222="","",Main!AM222)</f>
        <v/>
      </c>
      <c r="BI656" s="197" t="str">
        <f>IF(Main!AN222="","",Main!AN222)</f>
        <v/>
      </c>
    </row>
    <row r="657" spans="1:61" s="1" customFormat="1" ht="15" hidden="1" customHeight="1">
      <c r="A657" s="201"/>
      <c r="B657" s="19" t="str">
        <f>MID(Main!AQ222,1,1)</f>
        <v>0</v>
      </c>
      <c r="C657" s="19" t="str">
        <f>MID(Main!AQ222,2,1)</f>
        <v xml:space="preserve"> </v>
      </c>
      <c r="D657" s="19" t="str">
        <f>MID(Main!AQ222,3,1)</f>
        <v/>
      </c>
      <c r="E657" s="19" t="str">
        <f>MID(Main!AQ222,4,1)</f>
        <v/>
      </c>
      <c r="F657" s="19" t="str">
        <f>MID(Main!AQ222,5,1)</f>
        <v/>
      </c>
      <c r="G657" s="19" t="str">
        <f>MID(Main!AQ222,6,1)</f>
        <v/>
      </c>
      <c r="H657" s="19" t="str">
        <f>MID(Main!AQ222,7,1)</f>
        <v/>
      </c>
      <c r="I657" s="19" t="str">
        <f>MID(Main!AQ222,8,1)</f>
        <v/>
      </c>
      <c r="J657" s="19" t="str">
        <f>MID(Main!AQ222,9,1)</f>
        <v/>
      </c>
      <c r="K657" s="19" t="str">
        <f>MID(Main!AQ222,10,1)</f>
        <v/>
      </c>
      <c r="L657" s="19" t="str">
        <f>MID(Main!AQ222,11,1)</f>
        <v/>
      </c>
      <c r="M657" s="19" t="str">
        <f>MID(Main!AQ222,12,1)</f>
        <v/>
      </c>
      <c r="N657" s="19" t="str">
        <f>MID(Main!AQ222,13,1)</f>
        <v/>
      </c>
      <c r="O657" s="19" t="str">
        <f>MID(Main!AQ222,14,1)</f>
        <v/>
      </c>
      <c r="P657" s="19" t="str">
        <f>MID(Main!AQ222,15,1)</f>
        <v/>
      </c>
      <c r="Q657" s="19" t="str">
        <f>MID(Main!AQ222,16,1)</f>
        <v/>
      </c>
      <c r="R657" s="19" t="str">
        <f>MID(Main!AQ222,17,1)</f>
        <v/>
      </c>
      <c r="S657" s="19" t="str">
        <f>MID(Main!AQ222,18,1)</f>
        <v/>
      </c>
      <c r="T657" s="19" t="str">
        <f>MID(Main!AQ222,19,1)</f>
        <v/>
      </c>
      <c r="U657" s="19" t="str">
        <f>MID(Main!AQ222,20,1)</f>
        <v/>
      </c>
      <c r="V657" s="19" t="str">
        <f>MID(Main!AQ222,21,1)</f>
        <v/>
      </c>
      <c r="W657" s="19" t="str">
        <f>MID(Main!AQ222,22,1)</f>
        <v/>
      </c>
      <c r="X657" s="19" t="str">
        <f>MID(Main!AQ222,23,1)</f>
        <v/>
      </c>
      <c r="Y657" s="19" t="str">
        <f>MID(Main!AQ222,24,1)</f>
        <v/>
      </c>
      <c r="Z657" s="19" t="str">
        <f>MID(Main!AQ222,25,1)</f>
        <v/>
      </c>
      <c r="AA657" s="19" t="str">
        <f>MID(Main!AQ222,26,1)</f>
        <v/>
      </c>
      <c r="AB657" s="19" t="str">
        <f>MID(Main!AQ222,27,1)</f>
        <v/>
      </c>
      <c r="AC657" s="19" t="str">
        <f>MID(Main!AQ222,28,1)</f>
        <v/>
      </c>
      <c r="AD657" s="19" t="str">
        <f>MID(Main!AQ222,29,1)</f>
        <v/>
      </c>
      <c r="AE657" s="19" t="str">
        <f>MID(Main!AQ222,30,1)</f>
        <v/>
      </c>
      <c r="AF657" s="19" t="str">
        <f>MID(Main!AQ222,31,1)</f>
        <v/>
      </c>
      <c r="AG657" s="19" t="str">
        <f>MID(Main!AQ222,32,1)</f>
        <v/>
      </c>
      <c r="AH657" s="19" t="str">
        <f>MID(Main!AQ222,33,1)</f>
        <v/>
      </c>
      <c r="AI657" s="19" t="str">
        <f>MID(Main!AQ222,34,1)</f>
        <v/>
      </c>
      <c r="AJ657" s="19" t="str">
        <f>MID(Main!AQ222,35,1)</f>
        <v/>
      </c>
      <c r="AK657" s="19" t="str">
        <f>MID(Main!AQ222,36,1)</f>
        <v/>
      </c>
      <c r="AL657" s="19" t="str">
        <f>MID(Main!AQ222,37,1)</f>
        <v/>
      </c>
      <c r="AM657" s="19" t="str">
        <f>MID(Main!AQ222,38,1)</f>
        <v/>
      </c>
      <c r="AN657" s="19" t="str">
        <f>MID(Main!AQ222,39,1)</f>
        <v/>
      </c>
      <c r="AO657" s="19" t="str">
        <f>MID(Main!AQ222,40,1)</f>
        <v/>
      </c>
      <c r="AP657" s="19" t="str">
        <f>MID(Main!AQ222,41,1)</f>
        <v/>
      </c>
      <c r="AQ657" s="19" t="str">
        <f>MID(Main!AQ222,42,1)</f>
        <v/>
      </c>
      <c r="AR657" s="195"/>
      <c r="AS657" s="195"/>
      <c r="AT657" s="195"/>
      <c r="AU657" s="195"/>
      <c r="AV657" s="195"/>
      <c r="AW657" s="195"/>
      <c r="AX657" s="195"/>
      <c r="AY657" s="195"/>
      <c r="AZ657" s="195"/>
      <c r="BA657" s="195"/>
      <c r="BB657" s="195"/>
      <c r="BC657" s="195"/>
      <c r="BD657" s="195"/>
      <c r="BE657" s="195"/>
      <c r="BF657" s="195"/>
      <c r="BG657" s="195"/>
      <c r="BH657" s="195"/>
      <c r="BI657" s="198"/>
    </row>
    <row r="658" spans="1:61" s="1" customFormat="1" ht="15" hidden="1" customHeight="1">
      <c r="A658" s="202"/>
      <c r="B658" s="20" t="str">
        <f>MID(Main!AR222,1,1)</f>
        <v>0</v>
      </c>
      <c r="C658" s="20" t="str">
        <f>MID(Main!AR222,2,1)</f>
        <v xml:space="preserve"> </v>
      </c>
      <c r="D658" s="20" t="str">
        <f>MID(Main!AR222,3,1)</f>
        <v/>
      </c>
      <c r="E658" s="20" t="str">
        <f>MID(Main!AR222,4,1)</f>
        <v/>
      </c>
      <c r="F658" s="20" t="str">
        <f>MID(Main!AR222,5,1)</f>
        <v/>
      </c>
      <c r="G658" s="20" t="str">
        <f>MID(Main!AR222,6,1)</f>
        <v/>
      </c>
      <c r="H658" s="20" t="str">
        <f>MID(Main!AR222,7,1)</f>
        <v/>
      </c>
      <c r="I658" s="20" t="str">
        <f>MID(Main!AR222,8,1)</f>
        <v/>
      </c>
      <c r="J658" s="20" t="str">
        <f>MID(Main!AR222,9,1)</f>
        <v/>
      </c>
      <c r="K658" s="20" t="str">
        <f>MID(Main!AR222,10,1)</f>
        <v/>
      </c>
      <c r="L658" s="20" t="str">
        <f>MID(Main!AR222,11,1)</f>
        <v/>
      </c>
      <c r="M658" s="20" t="str">
        <f>MID(Main!AR222,12,1)</f>
        <v/>
      </c>
      <c r="N658" s="20" t="str">
        <f>MID(Main!AR222,13,1)</f>
        <v/>
      </c>
      <c r="O658" s="20" t="str">
        <f>MID(Main!AR222,14,1)</f>
        <v/>
      </c>
      <c r="P658" s="20" t="str">
        <f>MID(Main!AR222,15,1)</f>
        <v/>
      </c>
      <c r="Q658" s="20" t="str">
        <f>MID(Main!AR222,16,1)</f>
        <v/>
      </c>
      <c r="R658" s="20" t="str">
        <f>MID(Main!AR222,17,1)</f>
        <v/>
      </c>
      <c r="S658" s="20" t="str">
        <f>MID(Main!AR222,18,1)</f>
        <v/>
      </c>
      <c r="T658" s="20" t="str">
        <f>MID(Main!AR222,19,1)</f>
        <v/>
      </c>
      <c r="U658" s="20" t="str">
        <f>MID(Main!AR222,20,1)</f>
        <v/>
      </c>
      <c r="V658" s="20" t="str">
        <f>MID(Main!AR222,21,1)</f>
        <v/>
      </c>
      <c r="W658" s="20" t="str">
        <f>MID(Main!AR222,22,1)</f>
        <v/>
      </c>
      <c r="X658" s="20" t="str">
        <f>MID(Main!AR222,23,1)</f>
        <v/>
      </c>
      <c r="Y658" s="20" t="str">
        <f>MID(Main!AR222,24,1)</f>
        <v/>
      </c>
      <c r="Z658" s="20" t="str">
        <f>MID(Main!AR222,25,1)</f>
        <v/>
      </c>
      <c r="AA658" s="20" t="str">
        <f>MID(Main!AR222,26,1)</f>
        <v/>
      </c>
      <c r="AB658" s="20" t="str">
        <f>MID(Main!AR222,27,1)</f>
        <v/>
      </c>
      <c r="AC658" s="20" t="str">
        <f>MID(Main!AR222,28,1)</f>
        <v/>
      </c>
      <c r="AD658" s="20" t="str">
        <f>MID(Main!AR222,29,1)</f>
        <v/>
      </c>
      <c r="AE658" s="20" t="str">
        <f>MID(Main!AR222,30,1)</f>
        <v/>
      </c>
      <c r="AF658" s="20" t="str">
        <f>MID(Main!AR222,31,1)</f>
        <v/>
      </c>
      <c r="AG658" s="20" t="str">
        <f>MID(Main!AR222,32,1)</f>
        <v/>
      </c>
      <c r="AH658" s="20" t="str">
        <f>MID(Main!AR222,33,1)</f>
        <v/>
      </c>
      <c r="AI658" s="20" t="str">
        <f>MID(Main!AR222,34,1)</f>
        <v/>
      </c>
      <c r="AJ658" s="20" t="str">
        <f>MID(Main!AR222,35,1)</f>
        <v/>
      </c>
      <c r="AK658" s="20" t="str">
        <f>MID(Main!AR222,36,1)</f>
        <v/>
      </c>
      <c r="AL658" s="20" t="str">
        <f>MID(Main!AR222,37,1)</f>
        <v/>
      </c>
      <c r="AM658" s="20" t="str">
        <f>MID(Main!AR222,38,1)</f>
        <v/>
      </c>
      <c r="AN658" s="20" t="str">
        <f>MID(Main!AR222,39,1)</f>
        <v/>
      </c>
      <c r="AO658" s="20" t="str">
        <f>MID(Main!AR222,40,1)</f>
        <v/>
      </c>
      <c r="AP658" s="20" t="str">
        <f>MID(Main!AR222,41,1)</f>
        <v/>
      </c>
      <c r="AQ658" s="20" t="str">
        <f>MID(Main!AR222,42,1)</f>
        <v/>
      </c>
      <c r="AR658" s="196"/>
      <c r="AS658" s="196"/>
      <c r="AT658" s="196"/>
      <c r="AU658" s="196"/>
      <c r="AV658" s="196"/>
      <c r="AW658" s="196"/>
      <c r="AX658" s="196"/>
      <c r="AY658" s="196"/>
      <c r="AZ658" s="196"/>
      <c r="BA658" s="196"/>
      <c r="BB658" s="196"/>
      <c r="BC658" s="196"/>
      <c r="BD658" s="196"/>
      <c r="BE658" s="196"/>
      <c r="BF658" s="196"/>
      <c r="BG658" s="196"/>
      <c r="BH658" s="196"/>
      <c r="BI658" s="199"/>
    </row>
    <row r="659" spans="1:61" s="1" customFormat="1" ht="15" hidden="1" customHeight="1">
      <c r="A659" s="200" t="str">
        <f>IF(AR659="","",SUBTOTAL(103,$AR$8:AR659))</f>
        <v/>
      </c>
      <c r="B659" s="18" t="str">
        <f>MID(Main!AP223,1,1)</f>
        <v xml:space="preserve"> </v>
      </c>
      <c r="C659" s="18" t="str">
        <f>MID(Main!AP223,2,1)</f>
        <v/>
      </c>
      <c r="D659" s="18" t="str">
        <f>MID(Main!AP223,3,1)</f>
        <v/>
      </c>
      <c r="E659" s="18" t="str">
        <f>MID(Main!AP223,4,1)</f>
        <v/>
      </c>
      <c r="F659" s="18" t="str">
        <f>MID(Main!AP223,5,1)</f>
        <v/>
      </c>
      <c r="G659" s="18" t="str">
        <f>MID(Main!AP223,6,1)</f>
        <v/>
      </c>
      <c r="H659" s="18" t="str">
        <f>MID(Main!AP223,7,1)</f>
        <v/>
      </c>
      <c r="I659" s="18" t="str">
        <f>MID(Main!AP223,8,1)</f>
        <v/>
      </c>
      <c r="J659" s="18" t="str">
        <f>MID(Main!AP223,9,1)</f>
        <v/>
      </c>
      <c r="K659" s="18" t="str">
        <f>MID(Main!AP223,10,1)</f>
        <v/>
      </c>
      <c r="L659" s="18" t="str">
        <f>MID(Main!AP223,11,1)</f>
        <v/>
      </c>
      <c r="M659" s="18" t="str">
        <f>MID(Main!AP223,12,1)</f>
        <v/>
      </c>
      <c r="N659" s="18" t="str">
        <f>MID(Main!AP223,13,1)</f>
        <v/>
      </c>
      <c r="O659" s="18" t="str">
        <f>MID(Main!AP223,14,1)</f>
        <v/>
      </c>
      <c r="P659" s="18" t="str">
        <f>MID(Main!AP223,15,1)</f>
        <v/>
      </c>
      <c r="Q659" s="18" t="str">
        <f>MID(Main!AP223,16,1)</f>
        <v/>
      </c>
      <c r="R659" s="18" t="str">
        <f>MID(Main!AP223,17,1)</f>
        <v/>
      </c>
      <c r="S659" s="18" t="str">
        <f>MID(Main!AP223,18,1)</f>
        <v/>
      </c>
      <c r="T659" s="18" t="str">
        <f>MID(Main!AP223,19,1)</f>
        <v/>
      </c>
      <c r="U659" s="18" t="str">
        <f>MID(Main!AP223,20,1)</f>
        <v/>
      </c>
      <c r="V659" s="18" t="str">
        <f>MID(Main!AP223,21,1)</f>
        <v/>
      </c>
      <c r="W659" s="18" t="str">
        <f>MID(Main!AP223,22,1)</f>
        <v/>
      </c>
      <c r="X659" s="18" t="str">
        <f>MID(Main!AP223,23,1)</f>
        <v/>
      </c>
      <c r="Y659" s="18" t="str">
        <f>MID(Main!AP223,24,1)</f>
        <v/>
      </c>
      <c r="Z659" s="18" t="str">
        <f>MID(Main!AP223,25,1)</f>
        <v/>
      </c>
      <c r="AA659" s="18" t="str">
        <f>MID(Main!AP223,26,1)</f>
        <v/>
      </c>
      <c r="AB659" s="18" t="str">
        <f>MID(Main!AP223,27,1)</f>
        <v/>
      </c>
      <c r="AC659" s="18" t="str">
        <f>MID(Main!AP223,28,1)</f>
        <v/>
      </c>
      <c r="AD659" s="18" t="str">
        <f>MID(Main!AP223,29,1)</f>
        <v/>
      </c>
      <c r="AE659" s="18" t="str">
        <f>MID(Main!AP223,30,1)</f>
        <v/>
      </c>
      <c r="AF659" s="18" t="str">
        <f>MID(Main!AP223,31,1)</f>
        <v/>
      </c>
      <c r="AG659" s="18" t="str">
        <f>MID(Main!AP223,32,1)</f>
        <v/>
      </c>
      <c r="AH659" s="18" t="str">
        <f>MID(Main!AP223,33,1)</f>
        <v/>
      </c>
      <c r="AI659" s="18" t="str">
        <f>MID(Main!AP223,34,1)</f>
        <v/>
      </c>
      <c r="AJ659" s="18" t="str">
        <f>MID(Main!AP223,35,1)</f>
        <v/>
      </c>
      <c r="AK659" s="18" t="str">
        <f>MID(Main!AP223,36,1)</f>
        <v/>
      </c>
      <c r="AL659" s="18" t="str">
        <f>MID(Main!AP223,37,1)</f>
        <v/>
      </c>
      <c r="AM659" s="18" t="str">
        <f>MID(Main!AP223,38,1)</f>
        <v/>
      </c>
      <c r="AN659" s="18" t="str">
        <f>MID(Main!AP223,39,1)</f>
        <v/>
      </c>
      <c r="AO659" s="18" t="str">
        <f>MID(Main!AP223,40,1)</f>
        <v/>
      </c>
      <c r="AP659" s="18" t="str">
        <f>MID(Main!AP223,41,1)</f>
        <v/>
      </c>
      <c r="AQ659" s="18" t="str">
        <f>MID(Main!AP223,42,1)</f>
        <v/>
      </c>
      <c r="AR659" s="194" t="str">
        <f>IF(Main!W223="","",Main!W223)</f>
        <v/>
      </c>
      <c r="AS659" s="194" t="str">
        <f>IF(Main!X223="","",Main!X223)</f>
        <v/>
      </c>
      <c r="AT659" s="194" t="str">
        <f>IF(Main!Y223="","",Main!Y223)</f>
        <v/>
      </c>
      <c r="AU659" s="194" t="str">
        <f>IF(Main!Z223="","",Main!Z223)</f>
        <v/>
      </c>
      <c r="AV659" s="194" t="str">
        <f>IF(Main!AA223="","",Main!AA223)</f>
        <v/>
      </c>
      <c r="AW659" s="194" t="str">
        <f>IF(Main!AB223="","",Main!AB223)</f>
        <v/>
      </c>
      <c r="AX659" s="194" t="str">
        <f>IF(Main!AC223="","",Main!AC223)</f>
        <v/>
      </c>
      <c r="AY659" s="194" t="str">
        <f>IF(Main!AD223="","",Main!AD223)</f>
        <v/>
      </c>
      <c r="AZ659" s="194" t="str">
        <f>IF(Main!AE223="","",Main!AE223)</f>
        <v/>
      </c>
      <c r="BA659" s="194" t="str">
        <f>IF(Main!AF223="","",Main!AF223)</f>
        <v/>
      </c>
      <c r="BB659" s="194" t="str">
        <f>IF(Main!AG223="","",Main!AG223)</f>
        <v/>
      </c>
      <c r="BC659" s="194" t="str">
        <f>IF(Main!AH223="","",Main!AH223)</f>
        <v/>
      </c>
      <c r="BD659" s="194" t="str">
        <f>IF(Main!AI223="","",Main!AI223)</f>
        <v/>
      </c>
      <c r="BE659" s="194" t="str">
        <f>IF(Main!AJ223="","",Main!AJ223)</f>
        <v/>
      </c>
      <c r="BF659" s="194" t="str">
        <f>IF(Main!AK223="","",Main!AK223)</f>
        <v/>
      </c>
      <c r="BG659" s="194" t="str">
        <f>IF(Main!AL223="","",Main!AL223)</f>
        <v/>
      </c>
      <c r="BH659" s="194" t="str">
        <f>IF(Main!AM223="","",Main!AM223)</f>
        <v/>
      </c>
      <c r="BI659" s="197" t="str">
        <f>IF(Main!AN223="","",Main!AN223)</f>
        <v/>
      </c>
    </row>
    <row r="660" spans="1:61" s="1" customFormat="1" ht="15" hidden="1" customHeight="1">
      <c r="A660" s="201"/>
      <c r="B660" s="19" t="str">
        <f>MID(Main!AQ223,1,1)</f>
        <v>0</v>
      </c>
      <c r="C660" s="19" t="str">
        <f>MID(Main!AQ223,2,1)</f>
        <v xml:space="preserve"> </v>
      </c>
      <c r="D660" s="19" t="str">
        <f>MID(Main!AQ223,3,1)</f>
        <v/>
      </c>
      <c r="E660" s="19" t="str">
        <f>MID(Main!AQ223,4,1)</f>
        <v/>
      </c>
      <c r="F660" s="19" t="str">
        <f>MID(Main!AQ223,5,1)</f>
        <v/>
      </c>
      <c r="G660" s="19" t="str">
        <f>MID(Main!AQ223,6,1)</f>
        <v/>
      </c>
      <c r="H660" s="19" t="str">
        <f>MID(Main!AQ223,7,1)</f>
        <v/>
      </c>
      <c r="I660" s="19" t="str">
        <f>MID(Main!AQ223,8,1)</f>
        <v/>
      </c>
      <c r="J660" s="19" t="str">
        <f>MID(Main!AQ223,9,1)</f>
        <v/>
      </c>
      <c r="K660" s="19" t="str">
        <f>MID(Main!AQ223,10,1)</f>
        <v/>
      </c>
      <c r="L660" s="19" t="str">
        <f>MID(Main!AQ223,11,1)</f>
        <v/>
      </c>
      <c r="M660" s="19" t="str">
        <f>MID(Main!AQ223,12,1)</f>
        <v/>
      </c>
      <c r="N660" s="19" t="str">
        <f>MID(Main!AQ223,13,1)</f>
        <v/>
      </c>
      <c r="O660" s="19" t="str">
        <f>MID(Main!AQ223,14,1)</f>
        <v/>
      </c>
      <c r="P660" s="19" t="str">
        <f>MID(Main!AQ223,15,1)</f>
        <v/>
      </c>
      <c r="Q660" s="19" t="str">
        <f>MID(Main!AQ223,16,1)</f>
        <v/>
      </c>
      <c r="R660" s="19" t="str">
        <f>MID(Main!AQ223,17,1)</f>
        <v/>
      </c>
      <c r="S660" s="19" t="str">
        <f>MID(Main!AQ223,18,1)</f>
        <v/>
      </c>
      <c r="T660" s="19" t="str">
        <f>MID(Main!AQ223,19,1)</f>
        <v/>
      </c>
      <c r="U660" s="19" t="str">
        <f>MID(Main!AQ223,20,1)</f>
        <v/>
      </c>
      <c r="V660" s="19" t="str">
        <f>MID(Main!AQ223,21,1)</f>
        <v/>
      </c>
      <c r="W660" s="19" t="str">
        <f>MID(Main!AQ223,22,1)</f>
        <v/>
      </c>
      <c r="X660" s="19" t="str">
        <f>MID(Main!AQ223,23,1)</f>
        <v/>
      </c>
      <c r="Y660" s="19" t="str">
        <f>MID(Main!AQ223,24,1)</f>
        <v/>
      </c>
      <c r="Z660" s="19" t="str">
        <f>MID(Main!AQ223,25,1)</f>
        <v/>
      </c>
      <c r="AA660" s="19" t="str">
        <f>MID(Main!AQ223,26,1)</f>
        <v/>
      </c>
      <c r="AB660" s="19" t="str">
        <f>MID(Main!AQ223,27,1)</f>
        <v/>
      </c>
      <c r="AC660" s="19" t="str">
        <f>MID(Main!AQ223,28,1)</f>
        <v/>
      </c>
      <c r="AD660" s="19" t="str">
        <f>MID(Main!AQ223,29,1)</f>
        <v/>
      </c>
      <c r="AE660" s="19" t="str">
        <f>MID(Main!AQ223,30,1)</f>
        <v/>
      </c>
      <c r="AF660" s="19" t="str">
        <f>MID(Main!AQ223,31,1)</f>
        <v/>
      </c>
      <c r="AG660" s="19" t="str">
        <f>MID(Main!AQ223,32,1)</f>
        <v/>
      </c>
      <c r="AH660" s="19" t="str">
        <f>MID(Main!AQ223,33,1)</f>
        <v/>
      </c>
      <c r="AI660" s="19" t="str">
        <f>MID(Main!AQ223,34,1)</f>
        <v/>
      </c>
      <c r="AJ660" s="19" t="str">
        <f>MID(Main!AQ223,35,1)</f>
        <v/>
      </c>
      <c r="AK660" s="19" t="str">
        <f>MID(Main!AQ223,36,1)</f>
        <v/>
      </c>
      <c r="AL660" s="19" t="str">
        <f>MID(Main!AQ223,37,1)</f>
        <v/>
      </c>
      <c r="AM660" s="19" t="str">
        <f>MID(Main!AQ223,38,1)</f>
        <v/>
      </c>
      <c r="AN660" s="19" t="str">
        <f>MID(Main!AQ223,39,1)</f>
        <v/>
      </c>
      <c r="AO660" s="19" t="str">
        <f>MID(Main!AQ223,40,1)</f>
        <v/>
      </c>
      <c r="AP660" s="19" t="str">
        <f>MID(Main!AQ223,41,1)</f>
        <v/>
      </c>
      <c r="AQ660" s="19" t="str">
        <f>MID(Main!AQ223,42,1)</f>
        <v/>
      </c>
      <c r="AR660" s="195"/>
      <c r="AS660" s="195"/>
      <c r="AT660" s="195"/>
      <c r="AU660" s="195"/>
      <c r="AV660" s="195"/>
      <c r="AW660" s="195"/>
      <c r="AX660" s="195"/>
      <c r="AY660" s="195"/>
      <c r="AZ660" s="195"/>
      <c r="BA660" s="195"/>
      <c r="BB660" s="195"/>
      <c r="BC660" s="195"/>
      <c r="BD660" s="195"/>
      <c r="BE660" s="195"/>
      <c r="BF660" s="195"/>
      <c r="BG660" s="195"/>
      <c r="BH660" s="195"/>
      <c r="BI660" s="198"/>
    </row>
    <row r="661" spans="1:61" s="1" customFormat="1" ht="15" hidden="1" customHeight="1">
      <c r="A661" s="202"/>
      <c r="B661" s="20" t="str">
        <f>MID(Main!AR223,1,1)</f>
        <v>0</v>
      </c>
      <c r="C661" s="20" t="str">
        <f>MID(Main!AR223,2,1)</f>
        <v xml:space="preserve"> </v>
      </c>
      <c r="D661" s="20" t="str">
        <f>MID(Main!AR223,3,1)</f>
        <v/>
      </c>
      <c r="E661" s="20" t="str">
        <f>MID(Main!AR223,4,1)</f>
        <v/>
      </c>
      <c r="F661" s="20" t="str">
        <f>MID(Main!AR223,5,1)</f>
        <v/>
      </c>
      <c r="G661" s="20" t="str">
        <f>MID(Main!AR223,6,1)</f>
        <v/>
      </c>
      <c r="H661" s="20" t="str">
        <f>MID(Main!AR223,7,1)</f>
        <v/>
      </c>
      <c r="I661" s="20" t="str">
        <f>MID(Main!AR223,8,1)</f>
        <v/>
      </c>
      <c r="J661" s="20" t="str">
        <f>MID(Main!AR223,9,1)</f>
        <v/>
      </c>
      <c r="K661" s="20" t="str">
        <f>MID(Main!AR223,10,1)</f>
        <v/>
      </c>
      <c r="L661" s="20" t="str">
        <f>MID(Main!AR223,11,1)</f>
        <v/>
      </c>
      <c r="M661" s="20" t="str">
        <f>MID(Main!AR223,12,1)</f>
        <v/>
      </c>
      <c r="N661" s="20" t="str">
        <f>MID(Main!AR223,13,1)</f>
        <v/>
      </c>
      <c r="O661" s="20" t="str">
        <f>MID(Main!AR223,14,1)</f>
        <v/>
      </c>
      <c r="P661" s="20" t="str">
        <f>MID(Main!AR223,15,1)</f>
        <v/>
      </c>
      <c r="Q661" s="20" t="str">
        <f>MID(Main!AR223,16,1)</f>
        <v/>
      </c>
      <c r="R661" s="20" t="str">
        <f>MID(Main!AR223,17,1)</f>
        <v/>
      </c>
      <c r="S661" s="20" t="str">
        <f>MID(Main!AR223,18,1)</f>
        <v/>
      </c>
      <c r="T661" s="20" t="str">
        <f>MID(Main!AR223,19,1)</f>
        <v/>
      </c>
      <c r="U661" s="20" t="str">
        <f>MID(Main!AR223,20,1)</f>
        <v/>
      </c>
      <c r="V661" s="20" t="str">
        <f>MID(Main!AR223,21,1)</f>
        <v/>
      </c>
      <c r="W661" s="20" t="str">
        <f>MID(Main!AR223,22,1)</f>
        <v/>
      </c>
      <c r="X661" s="20" t="str">
        <f>MID(Main!AR223,23,1)</f>
        <v/>
      </c>
      <c r="Y661" s="20" t="str">
        <f>MID(Main!AR223,24,1)</f>
        <v/>
      </c>
      <c r="Z661" s="20" t="str">
        <f>MID(Main!AR223,25,1)</f>
        <v/>
      </c>
      <c r="AA661" s="20" t="str">
        <f>MID(Main!AR223,26,1)</f>
        <v/>
      </c>
      <c r="AB661" s="20" t="str">
        <f>MID(Main!AR223,27,1)</f>
        <v/>
      </c>
      <c r="AC661" s="20" t="str">
        <f>MID(Main!AR223,28,1)</f>
        <v/>
      </c>
      <c r="AD661" s="20" t="str">
        <f>MID(Main!AR223,29,1)</f>
        <v/>
      </c>
      <c r="AE661" s="20" t="str">
        <f>MID(Main!AR223,30,1)</f>
        <v/>
      </c>
      <c r="AF661" s="20" t="str">
        <f>MID(Main!AR223,31,1)</f>
        <v/>
      </c>
      <c r="AG661" s="20" t="str">
        <f>MID(Main!AR223,32,1)</f>
        <v/>
      </c>
      <c r="AH661" s="20" t="str">
        <f>MID(Main!AR223,33,1)</f>
        <v/>
      </c>
      <c r="AI661" s="20" t="str">
        <f>MID(Main!AR223,34,1)</f>
        <v/>
      </c>
      <c r="AJ661" s="20" t="str">
        <f>MID(Main!AR223,35,1)</f>
        <v/>
      </c>
      <c r="AK661" s="20" t="str">
        <f>MID(Main!AR223,36,1)</f>
        <v/>
      </c>
      <c r="AL661" s="20" t="str">
        <f>MID(Main!AR223,37,1)</f>
        <v/>
      </c>
      <c r="AM661" s="20" t="str">
        <f>MID(Main!AR223,38,1)</f>
        <v/>
      </c>
      <c r="AN661" s="20" t="str">
        <f>MID(Main!AR223,39,1)</f>
        <v/>
      </c>
      <c r="AO661" s="20" t="str">
        <f>MID(Main!AR223,40,1)</f>
        <v/>
      </c>
      <c r="AP661" s="20" t="str">
        <f>MID(Main!AR223,41,1)</f>
        <v/>
      </c>
      <c r="AQ661" s="20" t="str">
        <f>MID(Main!AR223,42,1)</f>
        <v/>
      </c>
      <c r="AR661" s="196"/>
      <c r="AS661" s="196"/>
      <c r="AT661" s="196"/>
      <c r="AU661" s="196"/>
      <c r="AV661" s="196"/>
      <c r="AW661" s="196"/>
      <c r="AX661" s="196"/>
      <c r="AY661" s="196"/>
      <c r="AZ661" s="196"/>
      <c r="BA661" s="196"/>
      <c r="BB661" s="196"/>
      <c r="BC661" s="196"/>
      <c r="BD661" s="196"/>
      <c r="BE661" s="196"/>
      <c r="BF661" s="196"/>
      <c r="BG661" s="196"/>
      <c r="BH661" s="196"/>
      <c r="BI661" s="199"/>
    </row>
    <row r="662" spans="1:61" s="1" customFormat="1" ht="15" hidden="1" customHeight="1">
      <c r="A662" s="200" t="str">
        <f>IF(AR662="","",SUBTOTAL(103,$AR$8:AR662))</f>
        <v/>
      </c>
      <c r="B662" s="18" t="str">
        <f>MID(Main!AP224,1,1)</f>
        <v xml:space="preserve"> </v>
      </c>
      <c r="C662" s="18" t="str">
        <f>MID(Main!AP224,2,1)</f>
        <v/>
      </c>
      <c r="D662" s="18" t="str">
        <f>MID(Main!AP224,3,1)</f>
        <v/>
      </c>
      <c r="E662" s="18" t="str">
        <f>MID(Main!AP224,4,1)</f>
        <v/>
      </c>
      <c r="F662" s="18" t="str">
        <f>MID(Main!AP224,5,1)</f>
        <v/>
      </c>
      <c r="G662" s="18" t="str">
        <f>MID(Main!AP224,6,1)</f>
        <v/>
      </c>
      <c r="H662" s="18" t="str">
        <f>MID(Main!AP224,7,1)</f>
        <v/>
      </c>
      <c r="I662" s="18" t="str">
        <f>MID(Main!AP224,8,1)</f>
        <v/>
      </c>
      <c r="J662" s="18" t="str">
        <f>MID(Main!AP224,9,1)</f>
        <v/>
      </c>
      <c r="K662" s="18" t="str">
        <f>MID(Main!AP224,10,1)</f>
        <v/>
      </c>
      <c r="L662" s="18" t="str">
        <f>MID(Main!AP224,11,1)</f>
        <v/>
      </c>
      <c r="M662" s="18" t="str">
        <f>MID(Main!AP224,12,1)</f>
        <v/>
      </c>
      <c r="N662" s="18" t="str">
        <f>MID(Main!AP224,13,1)</f>
        <v/>
      </c>
      <c r="O662" s="18" t="str">
        <f>MID(Main!AP224,14,1)</f>
        <v/>
      </c>
      <c r="P662" s="18" t="str">
        <f>MID(Main!AP224,15,1)</f>
        <v/>
      </c>
      <c r="Q662" s="18" t="str">
        <f>MID(Main!AP224,16,1)</f>
        <v/>
      </c>
      <c r="R662" s="18" t="str">
        <f>MID(Main!AP224,17,1)</f>
        <v/>
      </c>
      <c r="S662" s="18" t="str">
        <f>MID(Main!AP224,18,1)</f>
        <v/>
      </c>
      <c r="T662" s="18" t="str">
        <f>MID(Main!AP224,19,1)</f>
        <v/>
      </c>
      <c r="U662" s="18" t="str">
        <f>MID(Main!AP224,20,1)</f>
        <v/>
      </c>
      <c r="V662" s="18" t="str">
        <f>MID(Main!AP224,21,1)</f>
        <v/>
      </c>
      <c r="W662" s="18" t="str">
        <f>MID(Main!AP224,22,1)</f>
        <v/>
      </c>
      <c r="X662" s="18" t="str">
        <f>MID(Main!AP224,23,1)</f>
        <v/>
      </c>
      <c r="Y662" s="18" t="str">
        <f>MID(Main!AP224,24,1)</f>
        <v/>
      </c>
      <c r="Z662" s="18" t="str">
        <f>MID(Main!AP224,25,1)</f>
        <v/>
      </c>
      <c r="AA662" s="18" t="str">
        <f>MID(Main!AP224,26,1)</f>
        <v/>
      </c>
      <c r="AB662" s="18" t="str">
        <f>MID(Main!AP224,27,1)</f>
        <v/>
      </c>
      <c r="AC662" s="18" t="str">
        <f>MID(Main!AP224,28,1)</f>
        <v/>
      </c>
      <c r="AD662" s="18" t="str">
        <f>MID(Main!AP224,29,1)</f>
        <v/>
      </c>
      <c r="AE662" s="18" t="str">
        <f>MID(Main!AP224,30,1)</f>
        <v/>
      </c>
      <c r="AF662" s="18" t="str">
        <f>MID(Main!AP224,31,1)</f>
        <v/>
      </c>
      <c r="AG662" s="18" t="str">
        <f>MID(Main!AP224,32,1)</f>
        <v/>
      </c>
      <c r="AH662" s="18" t="str">
        <f>MID(Main!AP224,33,1)</f>
        <v/>
      </c>
      <c r="AI662" s="18" t="str">
        <f>MID(Main!AP224,34,1)</f>
        <v/>
      </c>
      <c r="AJ662" s="18" t="str">
        <f>MID(Main!AP224,35,1)</f>
        <v/>
      </c>
      <c r="AK662" s="18" t="str">
        <f>MID(Main!AP224,36,1)</f>
        <v/>
      </c>
      <c r="AL662" s="18" t="str">
        <f>MID(Main!AP224,37,1)</f>
        <v/>
      </c>
      <c r="AM662" s="18" t="str">
        <f>MID(Main!AP224,38,1)</f>
        <v/>
      </c>
      <c r="AN662" s="18" t="str">
        <f>MID(Main!AP224,39,1)</f>
        <v/>
      </c>
      <c r="AO662" s="18" t="str">
        <f>MID(Main!AP224,40,1)</f>
        <v/>
      </c>
      <c r="AP662" s="18" t="str">
        <f>MID(Main!AP224,41,1)</f>
        <v/>
      </c>
      <c r="AQ662" s="18" t="str">
        <f>MID(Main!AP224,42,1)</f>
        <v/>
      </c>
      <c r="AR662" s="194" t="str">
        <f>IF(Main!W224="","",Main!W224)</f>
        <v/>
      </c>
      <c r="AS662" s="194" t="str">
        <f>IF(Main!X224="","",Main!X224)</f>
        <v/>
      </c>
      <c r="AT662" s="194" t="str">
        <f>IF(Main!Y224="","",Main!Y224)</f>
        <v/>
      </c>
      <c r="AU662" s="194" t="str">
        <f>IF(Main!Z224="","",Main!Z224)</f>
        <v/>
      </c>
      <c r="AV662" s="194" t="str">
        <f>IF(Main!AA224="","",Main!AA224)</f>
        <v/>
      </c>
      <c r="AW662" s="194" t="str">
        <f>IF(Main!AB224="","",Main!AB224)</f>
        <v/>
      </c>
      <c r="AX662" s="194" t="str">
        <f>IF(Main!AC224="","",Main!AC224)</f>
        <v/>
      </c>
      <c r="AY662" s="194" t="str">
        <f>IF(Main!AD224="","",Main!AD224)</f>
        <v/>
      </c>
      <c r="AZ662" s="194" t="str">
        <f>IF(Main!AE224="","",Main!AE224)</f>
        <v/>
      </c>
      <c r="BA662" s="194" t="str">
        <f>IF(Main!AF224="","",Main!AF224)</f>
        <v/>
      </c>
      <c r="BB662" s="194" t="str">
        <f>IF(Main!AG224="","",Main!AG224)</f>
        <v/>
      </c>
      <c r="BC662" s="194" t="str">
        <f>IF(Main!AH224="","",Main!AH224)</f>
        <v/>
      </c>
      <c r="BD662" s="194" t="str">
        <f>IF(Main!AI224="","",Main!AI224)</f>
        <v/>
      </c>
      <c r="BE662" s="194" t="str">
        <f>IF(Main!AJ224="","",Main!AJ224)</f>
        <v/>
      </c>
      <c r="BF662" s="194" t="str">
        <f>IF(Main!AK224="","",Main!AK224)</f>
        <v/>
      </c>
      <c r="BG662" s="194" t="str">
        <f>IF(Main!AL224="","",Main!AL224)</f>
        <v/>
      </c>
      <c r="BH662" s="194" t="str">
        <f>IF(Main!AM224="","",Main!AM224)</f>
        <v/>
      </c>
      <c r="BI662" s="197" t="str">
        <f>IF(Main!AN224="","",Main!AN224)</f>
        <v/>
      </c>
    </row>
    <row r="663" spans="1:61" s="1" customFormat="1" ht="15" hidden="1" customHeight="1">
      <c r="A663" s="201"/>
      <c r="B663" s="19" t="str">
        <f>MID(Main!AQ224,1,1)</f>
        <v>0</v>
      </c>
      <c r="C663" s="19" t="str">
        <f>MID(Main!AQ224,2,1)</f>
        <v xml:space="preserve"> </v>
      </c>
      <c r="D663" s="19" t="str">
        <f>MID(Main!AQ224,3,1)</f>
        <v/>
      </c>
      <c r="E663" s="19" t="str">
        <f>MID(Main!AQ224,4,1)</f>
        <v/>
      </c>
      <c r="F663" s="19" t="str">
        <f>MID(Main!AQ224,5,1)</f>
        <v/>
      </c>
      <c r="G663" s="19" t="str">
        <f>MID(Main!AQ224,6,1)</f>
        <v/>
      </c>
      <c r="H663" s="19" t="str">
        <f>MID(Main!AQ224,7,1)</f>
        <v/>
      </c>
      <c r="I663" s="19" t="str">
        <f>MID(Main!AQ224,8,1)</f>
        <v/>
      </c>
      <c r="J663" s="19" t="str">
        <f>MID(Main!AQ224,9,1)</f>
        <v/>
      </c>
      <c r="K663" s="19" t="str">
        <f>MID(Main!AQ224,10,1)</f>
        <v/>
      </c>
      <c r="L663" s="19" t="str">
        <f>MID(Main!AQ224,11,1)</f>
        <v/>
      </c>
      <c r="M663" s="19" t="str">
        <f>MID(Main!AQ224,12,1)</f>
        <v/>
      </c>
      <c r="N663" s="19" t="str">
        <f>MID(Main!AQ224,13,1)</f>
        <v/>
      </c>
      <c r="O663" s="19" t="str">
        <f>MID(Main!AQ224,14,1)</f>
        <v/>
      </c>
      <c r="P663" s="19" t="str">
        <f>MID(Main!AQ224,15,1)</f>
        <v/>
      </c>
      <c r="Q663" s="19" t="str">
        <f>MID(Main!AQ224,16,1)</f>
        <v/>
      </c>
      <c r="R663" s="19" t="str">
        <f>MID(Main!AQ224,17,1)</f>
        <v/>
      </c>
      <c r="S663" s="19" t="str">
        <f>MID(Main!AQ224,18,1)</f>
        <v/>
      </c>
      <c r="T663" s="19" t="str">
        <f>MID(Main!AQ224,19,1)</f>
        <v/>
      </c>
      <c r="U663" s="19" t="str">
        <f>MID(Main!AQ224,20,1)</f>
        <v/>
      </c>
      <c r="V663" s="19" t="str">
        <f>MID(Main!AQ224,21,1)</f>
        <v/>
      </c>
      <c r="W663" s="19" t="str">
        <f>MID(Main!AQ224,22,1)</f>
        <v/>
      </c>
      <c r="X663" s="19" t="str">
        <f>MID(Main!AQ224,23,1)</f>
        <v/>
      </c>
      <c r="Y663" s="19" t="str">
        <f>MID(Main!AQ224,24,1)</f>
        <v/>
      </c>
      <c r="Z663" s="19" t="str">
        <f>MID(Main!AQ224,25,1)</f>
        <v/>
      </c>
      <c r="AA663" s="19" t="str">
        <f>MID(Main!AQ224,26,1)</f>
        <v/>
      </c>
      <c r="AB663" s="19" t="str">
        <f>MID(Main!AQ224,27,1)</f>
        <v/>
      </c>
      <c r="AC663" s="19" t="str">
        <f>MID(Main!AQ224,28,1)</f>
        <v/>
      </c>
      <c r="AD663" s="19" t="str">
        <f>MID(Main!AQ224,29,1)</f>
        <v/>
      </c>
      <c r="AE663" s="19" t="str">
        <f>MID(Main!AQ224,30,1)</f>
        <v/>
      </c>
      <c r="AF663" s="19" t="str">
        <f>MID(Main!AQ224,31,1)</f>
        <v/>
      </c>
      <c r="AG663" s="19" t="str">
        <f>MID(Main!AQ224,32,1)</f>
        <v/>
      </c>
      <c r="AH663" s="19" t="str">
        <f>MID(Main!AQ224,33,1)</f>
        <v/>
      </c>
      <c r="AI663" s="19" t="str">
        <f>MID(Main!AQ224,34,1)</f>
        <v/>
      </c>
      <c r="AJ663" s="19" t="str">
        <f>MID(Main!AQ224,35,1)</f>
        <v/>
      </c>
      <c r="AK663" s="19" t="str">
        <f>MID(Main!AQ224,36,1)</f>
        <v/>
      </c>
      <c r="AL663" s="19" t="str">
        <f>MID(Main!AQ224,37,1)</f>
        <v/>
      </c>
      <c r="AM663" s="19" t="str">
        <f>MID(Main!AQ224,38,1)</f>
        <v/>
      </c>
      <c r="AN663" s="19" t="str">
        <f>MID(Main!AQ224,39,1)</f>
        <v/>
      </c>
      <c r="AO663" s="19" t="str">
        <f>MID(Main!AQ224,40,1)</f>
        <v/>
      </c>
      <c r="AP663" s="19" t="str">
        <f>MID(Main!AQ224,41,1)</f>
        <v/>
      </c>
      <c r="AQ663" s="19" t="str">
        <f>MID(Main!AQ224,42,1)</f>
        <v/>
      </c>
      <c r="AR663" s="195"/>
      <c r="AS663" s="195"/>
      <c r="AT663" s="195"/>
      <c r="AU663" s="195"/>
      <c r="AV663" s="195"/>
      <c r="AW663" s="195"/>
      <c r="AX663" s="195"/>
      <c r="AY663" s="195"/>
      <c r="AZ663" s="195"/>
      <c r="BA663" s="195"/>
      <c r="BB663" s="195"/>
      <c r="BC663" s="195"/>
      <c r="BD663" s="195"/>
      <c r="BE663" s="195"/>
      <c r="BF663" s="195"/>
      <c r="BG663" s="195"/>
      <c r="BH663" s="195"/>
      <c r="BI663" s="198"/>
    </row>
    <row r="664" spans="1:61" s="1" customFormat="1" ht="15" hidden="1" customHeight="1">
      <c r="A664" s="202"/>
      <c r="B664" s="20" t="str">
        <f>MID(Main!AR224,1,1)</f>
        <v>0</v>
      </c>
      <c r="C664" s="20" t="str">
        <f>MID(Main!AR224,2,1)</f>
        <v xml:space="preserve"> </v>
      </c>
      <c r="D664" s="20" t="str">
        <f>MID(Main!AR224,3,1)</f>
        <v/>
      </c>
      <c r="E664" s="20" t="str">
        <f>MID(Main!AR224,4,1)</f>
        <v/>
      </c>
      <c r="F664" s="20" t="str">
        <f>MID(Main!AR224,5,1)</f>
        <v/>
      </c>
      <c r="G664" s="20" t="str">
        <f>MID(Main!AR224,6,1)</f>
        <v/>
      </c>
      <c r="H664" s="20" t="str">
        <f>MID(Main!AR224,7,1)</f>
        <v/>
      </c>
      <c r="I664" s="20" t="str">
        <f>MID(Main!AR224,8,1)</f>
        <v/>
      </c>
      <c r="J664" s="20" t="str">
        <f>MID(Main!AR224,9,1)</f>
        <v/>
      </c>
      <c r="K664" s="20" t="str">
        <f>MID(Main!AR224,10,1)</f>
        <v/>
      </c>
      <c r="L664" s="20" t="str">
        <f>MID(Main!AR224,11,1)</f>
        <v/>
      </c>
      <c r="M664" s="20" t="str">
        <f>MID(Main!AR224,12,1)</f>
        <v/>
      </c>
      <c r="N664" s="20" t="str">
        <f>MID(Main!AR224,13,1)</f>
        <v/>
      </c>
      <c r="O664" s="20" t="str">
        <f>MID(Main!AR224,14,1)</f>
        <v/>
      </c>
      <c r="P664" s="20" t="str">
        <f>MID(Main!AR224,15,1)</f>
        <v/>
      </c>
      <c r="Q664" s="20" t="str">
        <f>MID(Main!AR224,16,1)</f>
        <v/>
      </c>
      <c r="R664" s="20" t="str">
        <f>MID(Main!AR224,17,1)</f>
        <v/>
      </c>
      <c r="S664" s="20" t="str">
        <f>MID(Main!AR224,18,1)</f>
        <v/>
      </c>
      <c r="T664" s="20" t="str">
        <f>MID(Main!AR224,19,1)</f>
        <v/>
      </c>
      <c r="U664" s="20" t="str">
        <f>MID(Main!AR224,20,1)</f>
        <v/>
      </c>
      <c r="V664" s="20" t="str">
        <f>MID(Main!AR224,21,1)</f>
        <v/>
      </c>
      <c r="W664" s="20" t="str">
        <f>MID(Main!AR224,22,1)</f>
        <v/>
      </c>
      <c r="X664" s="20" t="str">
        <f>MID(Main!AR224,23,1)</f>
        <v/>
      </c>
      <c r="Y664" s="20" t="str">
        <f>MID(Main!AR224,24,1)</f>
        <v/>
      </c>
      <c r="Z664" s="20" t="str">
        <f>MID(Main!AR224,25,1)</f>
        <v/>
      </c>
      <c r="AA664" s="20" t="str">
        <f>MID(Main!AR224,26,1)</f>
        <v/>
      </c>
      <c r="AB664" s="20" t="str">
        <f>MID(Main!AR224,27,1)</f>
        <v/>
      </c>
      <c r="AC664" s="20" t="str">
        <f>MID(Main!AR224,28,1)</f>
        <v/>
      </c>
      <c r="AD664" s="20" t="str">
        <f>MID(Main!AR224,29,1)</f>
        <v/>
      </c>
      <c r="AE664" s="20" t="str">
        <f>MID(Main!AR224,30,1)</f>
        <v/>
      </c>
      <c r="AF664" s="20" t="str">
        <f>MID(Main!AR224,31,1)</f>
        <v/>
      </c>
      <c r="AG664" s="20" t="str">
        <f>MID(Main!AR224,32,1)</f>
        <v/>
      </c>
      <c r="AH664" s="20" t="str">
        <f>MID(Main!AR224,33,1)</f>
        <v/>
      </c>
      <c r="AI664" s="20" t="str">
        <f>MID(Main!AR224,34,1)</f>
        <v/>
      </c>
      <c r="AJ664" s="20" t="str">
        <f>MID(Main!AR224,35,1)</f>
        <v/>
      </c>
      <c r="AK664" s="20" t="str">
        <f>MID(Main!AR224,36,1)</f>
        <v/>
      </c>
      <c r="AL664" s="20" t="str">
        <f>MID(Main!AR224,37,1)</f>
        <v/>
      </c>
      <c r="AM664" s="20" t="str">
        <f>MID(Main!AR224,38,1)</f>
        <v/>
      </c>
      <c r="AN664" s="20" t="str">
        <f>MID(Main!AR224,39,1)</f>
        <v/>
      </c>
      <c r="AO664" s="20" t="str">
        <f>MID(Main!AR224,40,1)</f>
        <v/>
      </c>
      <c r="AP664" s="20" t="str">
        <f>MID(Main!AR224,41,1)</f>
        <v/>
      </c>
      <c r="AQ664" s="20" t="str">
        <f>MID(Main!AR224,42,1)</f>
        <v/>
      </c>
      <c r="AR664" s="196"/>
      <c r="AS664" s="196"/>
      <c r="AT664" s="196"/>
      <c r="AU664" s="196"/>
      <c r="AV664" s="196"/>
      <c r="AW664" s="196"/>
      <c r="AX664" s="196"/>
      <c r="AY664" s="196"/>
      <c r="AZ664" s="196"/>
      <c r="BA664" s="196"/>
      <c r="BB664" s="196"/>
      <c r="BC664" s="196"/>
      <c r="BD664" s="196"/>
      <c r="BE664" s="196"/>
      <c r="BF664" s="196"/>
      <c r="BG664" s="196"/>
      <c r="BH664" s="196"/>
      <c r="BI664" s="199"/>
    </row>
    <row r="665" spans="1:61" s="1" customFormat="1" ht="15" hidden="1" customHeight="1">
      <c r="A665" s="200" t="str">
        <f>IF(AR665="","",SUBTOTAL(103,$AR$8:AR665))</f>
        <v/>
      </c>
      <c r="B665" s="18" t="str">
        <f>MID(Main!AP225,1,1)</f>
        <v xml:space="preserve"> </v>
      </c>
      <c r="C665" s="18" t="str">
        <f>MID(Main!AP225,2,1)</f>
        <v/>
      </c>
      <c r="D665" s="18" t="str">
        <f>MID(Main!AP225,3,1)</f>
        <v/>
      </c>
      <c r="E665" s="18" t="str">
        <f>MID(Main!AP225,4,1)</f>
        <v/>
      </c>
      <c r="F665" s="18" t="str">
        <f>MID(Main!AP225,5,1)</f>
        <v/>
      </c>
      <c r="G665" s="18" t="str">
        <f>MID(Main!AP225,6,1)</f>
        <v/>
      </c>
      <c r="H665" s="18" t="str">
        <f>MID(Main!AP225,7,1)</f>
        <v/>
      </c>
      <c r="I665" s="18" t="str">
        <f>MID(Main!AP225,8,1)</f>
        <v/>
      </c>
      <c r="J665" s="18" t="str">
        <f>MID(Main!AP225,9,1)</f>
        <v/>
      </c>
      <c r="K665" s="18" t="str">
        <f>MID(Main!AP225,10,1)</f>
        <v/>
      </c>
      <c r="L665" s="18" t="str">
        <f>MID(Main!AP225,11,1)</f>
        <v/>
      </c>
      <c r="M665" s="18" t="str">
        <f>MID(Main!AP225,12,1)</f>
        <v/>
      </c>
      <c r="N665" s="18" t="str">
        <f>MID(Main!AP225,13,1)</f>
        <v/>
      </c>
      <c r="O665" s="18" t="str">
        <f>MID(Main!AP225,14,1)</f>
        <v/>
      </c>
      <c r="P665" s="18" t="str">
        <f>MID(Main!AP225,15,1)</f>
        <v/>
      </c>
      <c r="Q665" s="18" t="str">
        <f>MID(Main!AP225,16,1)</f>
        <v/>
      </c>
      <c r="R665" s="18" t="str">
        <f>MID(Main!AP225,17,1)</f>
        <v/>
      </c>
      <c r="S665" s="18" t="str">
        <f>MID(Main!AP225,18,1)</f>
        <v/>
      </c>
      <c r="T665" s="18" t="str">
        <f>MID(Main!AP225,19,1)</f>
        <v/>
      </c>
      <c r="U665" s="18" t="str">
        <f>MID(Main!AP225,20,1)</f>
        <v/>
      </c>
      <c r="V665" s="18" t="str">
        <f>MID(Main!AP225,21,1)</f>
        <v/>
      </c>
      <c r="W665" s="18" t="str">
        <f>MID(Main!AP225,22,1)</f>
        <v/>
      </c>
      <c r="X665" s="18" t="str">
        <f>MID(Main!AP225,23,1)</f>
        <v/>
      </c>
      <c r="Y665" s="18" t="str">
        <f>MID(Main!AP225,24,1)</f>
        <v/>
      </c>
      <c r="Z665" s="18" t="str">
        <f>MID(Main!AP225,25,1)</f>
        <v/>
      </c>
      <c r="AA665" s="18" t="str">
        <f>MID(Main!AP225,26,1)</f>
        <v/>
      </c>
      <c r="AB665" s="18" t="str">
        <f>MID(Main!AP225,27,1)</f>
        <v/>
      </c>
      <c r="AC665" s="18" t="str">
        <f>MID(Main!AP225,28,1)</f>
        <v/>
      </c>
      <c r="AD665" s="18" t="str">
        <f>MID(Main!AP225,29,1)</f>
        <v/>
      </c>
      <c r="AE665" s="18" t="str">
        <f>MID(Main!AP225,30,1)</f>
        <v/>
      </c>
      <c r="AF665" s="18" t="str">
        <f>MID(Main!AP225,31,1)</f>
        <v/>
      </c>
      <c r="AG665" s="18" t="str">
        <f>MID(Main!AP225,32,1)</f>
        <v/>
      </c>
      <c r="AH665" s="18" t="str">
        <f>MID(Main!AP225,33,1)</f>
        <v/>
      </c>
      <c r="AI665" s="18" t="str">
        <f>MID(Main!AP225,34,1)</f>
        <v/>
      </c>
      <c r="AJ665" s="18" t="str">
        <f>MID(Main!AP225,35,1)</f>
        <v/>
      </c>
      <c r="AK665" s="18" t="str">
        <f>MID(Main!AP225,36,1)</f>
        <v/>
      </c>
      <c r="AL665" s="18" t="str">
        <f>MID(Main!AP225,37,1)</f>
        <v/>
      </c>
      <c r="AM665" s="18" t="str">
        <f>MID(Main!AP225,38,1)</f>
        <v/>
      </c>
      <c r="AN665" s="18" t="str">
        <f>MID(Main!AP225,39,1)</f>
        <v/>
      </c>
      <c r="AO665" s="18" t="str">
        <f>MID(Main!AP225,40,1)</f>
        <v/>
      </c>
      <c r="AP665" s="18" t="str">
        <f>MID(Main!AP225,41,1)</f>
        <v/>
      </c>
      <c r="AQ665" s="18" t="str">
        <f>MID(Main!AP225,42,1)</f>
        <v/>
      </c>
      <c r="AR665" s="194" t="str">
        <f>IF(Main!W225="","",Main!W225)</f>
        <v/>
      </c>
      <c r="AS665" s="194" t="str">
        <f>IF(Main!X225="","",Main!X225)</f>
        <v/>
      </c>
      <c r="AT665" s="194" t="str">
        <f>IF(Main!Y225="","",Main!Y225)</f>
        <v/>
      </c>
      <c r="AU665" s="194" t="str">
        <f>IF(Main!Z225="","",Main!Z225)</f>
        <v/>
      </c>
      <c r="AV665" s="194" t="str">
        <f>IF(Main!AA225="","",Main!AA225)</f>
        <v/>
      </c>
      <c r="AW665" s="194" t="str">
        <f>IF(Main!AB225="","",Main!AB225)</f>
        <v/>
      </c>
      <c r="AX665" s="194" t="str">
        <f>IF(Main!AC225="","",Main!AC225)</f>
        <v/>
      </c>
      <c r="AY665" s="194" t="str">
        <f>IF(Main!AD225="","",Main!AD225)</f>
        <v/>
      </c>
      <c r="AZ665" s="194" t="str">
        <f>IF(Main!AE225="","",Main!AE225)</f>
        <v/>
      </c>
      <c r="BA665" s="194" t="str">
        <f>IF(Main!AF225="","",Main!AF225)</f>
        <v/>
      </c>
      <c r="BB665" s="194" t="str">
        <f>IF(Main!AG225="","",Main!AG225)</f>
        <v/>
      </c>
      <c r="BC665" s="194" t="str">
        <f>IF(Main!AH225="","",Main!AH225)</f>
        <v/>
      </c>
      <c r="BD665" s="194" t="str">
        <f>IF(Main!AI225="","",Main!AI225)</f>
        <v/>
      </c>
      <c r="BE665" s="194" t="str">
        <f>IF(Main!AJ225="","",Main!AJ225)</f>
        <v/>
      </c>
      <c r="BF665" s="194" t="str">
        <f>IF(Main!AK225="","",Main!AK225)</f>
        <v/>
      </c>
      <c r="BG665" s="194" t="str">
        <f>IF(Main!AL225="","",Main!AL225)</f>
        <v/>
      </c>
      <c r="BH665" s="194" t="str">
        <f>IF(Main!AM225="","",Main!AM225)</f>
        <v/>
      </c>
      <c r="BI665" s="197" t="str">
        <f>IF(Main!AN225="","",Main!AN225)</f>
        <v/>
      </c>
    </row>
    <row r="666" spans="1:61" s="1" customFormat="1" ht="15" hidden="1" customHeight="1">
      <c r="A666" s="201"/>
      <c r="B666" s="19" t="str">
        <f>MID(Main!AQ225,1,1)</f>
        <v>0</v>
      </c>
      <c r="C666" s="19" t="str">
        <f>MID(Main!AQ225,2,1)</f>
        <v xml:space="preserve"> </v>
      </c>
      <c r="D666" s="19" t="str">
        <f>MID(Main!AQ225,3,1)</f>
        <v/>
      </c>
      <c r="E666" s="19" t="str">
        <f>MID(Main!AQ225,4,1)</f>
        <v/>
      </c>
      <c r="F666" s="19" t="str">
        <f>MID(Main!AQ225,5,1)</f>
        <v/>
      </c>
      <c r="G666" s="19" t="str">
        <f>MID(Main!AQ225,6,1)</f>
        <v/>
      </c>
      <c r="H666" s="19" t="str">
        <f>MID(Main!AQ225,7,1)</f>
        <v/>
      </c>
      <c r="I666" s="19" t="str">
        <f>MID(Main!AQ225,8,1)</f>
        <v/>
      </c>
      <c r="J666" s="19" t="str">
        <f>MID(Main!AQ225,9,1)</f>
        <v/>
      </c>
      <c r="K666" s="19" t="str">
        <f>MID(Main!AQ225,10,1)</f>
        <v/>
      </c>
      <c r="L666" s="19" t="str">
        <f>MID(Main!AQ225,11,1)</f>
        <v/>
      </c>
      <c r="M666" s="19" t="str">
        <f>MID(Main!AQ225,12,1)</f>
        <v/>
      </c>
      <c r="N666" s="19" t="str">
        <f>MID(Main!AQ225,13,1)</f>
        <v/>
      </c>
      <c r="O666" s="19" t="str">
        <f>MID(Main!AQ225,14,1)</f>
        <v/>
      </c>
      <c r="P666" s="19" t="str">
        <f>MID(Main!AQ225,15,1)</f>
        <v/>
      </c>
      <c r="Q666" s="19" t="str">
        <f>MID(Main!AQ225,16,1)</f>
        <v/>
      </c>
      <c r="R666" s="19" t="str">
        <f>MID(Main!AQ225,17,1)</f>
        <v/>
      </c>
      <c r="S666" s="19" t="str">
        <f>MID(Main!AQ225,18,1)</f>
        <v/>
      </c>
      <c r="T666" s="19" t="str">
        <f>MID(Main!AQ225,19,1)</f>
        <v/>
      </c>
      <c r="U666" s="19" t="str">
        <f>MID(Main!AQ225,20,1)</f>
        <v/>
      </c>
      <c r="V666" s="19" t="str">
        <f>MID(Main!AQ225,21,1)</f>
        <v/>
      </c>
      <c r="W666" s="19" t="str">
        <f>MID(Main!AQ225,22,1)</f>
        <v/>
      </c>
      <c r="X666" s="19" t="str">
        <f>MID(Main!AQ225,23,1)</f>
        <v/>
      </c>
      <c r="Y666" s="19" t="str">
        <f>MID(Main!AQ225,24,1)</f>
        <v/>
      </c>
      <c r="Z666" s="19" t="str">
        <f>MID(Main!AQ225,25,1)</f>
        <v/>
      </c>
      <c r="AA666" s="19" t="str">
        <f>MID(Main!AQ225,26,1)</f>
        <v/>
      </c>
      <c r="AB666" s="19" t="str">
        <f>MID(Main!AQ225,27,1)</f>
        <v/>
      </c>
      <c r="AC666" s="19" t="str">
        <f>MID(Main!AQ225,28,1)</f>
        <v/>
      </c>
      <c r="AD666" s="19" t="str">
        <f>MID(Main!AQ225,29,1)</f>
        <v/>
      </c>
      <c r="AE666" s="19" t="str">
        <f>MID(Main!AQ225,30,1)</f>
        <v/>
      </c>
      <c r="AF666" s="19" t="str">
        <f>MID(Main!AQ225,31,1)</f>
        <v/>
      </c>
      <c r="AG666" s="19" t="str">
        <f>MID(Main!AQ225,32,1)</f>
        <v/>
      </c>
      <c r="AH666" s="19" t="str">
        <f>MID(Main!AQ225,33,1)</f>
        <v/>
      </c>
      <c r="AI666" s="19" t="str">
        <f>MID(Main!AQ225,34,1)</f>
        <v/>
      </c>
      <c r="AJ666" s="19" t="str">
        <f>MID(Main!AQ225,35,1)</f>
        <v/>
      </c>
      <c r="AK666" s="19" t="str">
        <f>MID(Main!AQ225,36,1)</f>
        <v/>
      </c>
      <c r="AL666" s="19" t="str">
        <f>MID(Main!AQ225,37,1)</f>
        <v/>
      </c>
      <c r="AM666" s="19" t="str">
        <f>MID(Main!AQ225,38,1)</f>
        <v/>
      </c>
      <c r="AN666" s="19" t="str">
        <f>MID(Main!AQ225,39,1)</f>
        <v/>
      </c>
      <c r="AO666" s="19" t="str">
        <f>MID(Main!AQ225,40,1)</f>
        <v/>
      </c>
      <c r="AP666" s="19" t="str">
        <f>MID(Main!AQ225,41,1)</f>
        <v/>
      </c>
      <c r="AQ666" s="19" t="str">
        <f>MID(Main!AQ225,42,1)</f>
        <v/>
      </c>
      <c r="AR666" s="195"/>
      <c r="AS666" s="195"/>
      <c r="AT666" s="195"/>
      <c r="AU666" s="195"/>
      <c r="AV666" s="195"/>
      <c r="AW666" s="195"/>
      <c r="AX666" s="195"/>
      <c r="AY666" s="195"/>
      <c r="AZ666" s="195"/>
      <c r="BA666" s="195"/>
      <c r="BB666" s="195"/>
      <c r="BC666" s="195"/>
      <c r="BD666" s="195"/>
      <c r="BE666" s="195"/>
      <c r="BF666" s="195"/>
      <c r="BG666" s="195"/>
      <c r="BH666" s="195"/>
      <c r="BI666" s="198"/>
    </row>
    <row r="667" spans="1:61" s="1" customFormat="1" ht="15" hidden="1" customHeight="1">
      <c r="A667" s="202"/>
      <c r="B667" s="20" t="str">
        <f>MID(Main!AR225,1,1)</f>
        <v>0</v>
      </c>
      <c r="C667" s="20" t="str">
        <f>MID(Main!AR225,2,1)</f>
        <v xml:space="preserve"> </v>
      </c>
      <c r="D667" s="20" t="str">
        <f>MID(Main!AR225,3,1)</f>
        <v/>
      </c>
      <c r="E667" s="20" t="str">
        <f>MID(Main!AR225,4,1)</f>
        <v/>
      </c>
      <c r="F667" s="20" t="str">
        <f>MID(Main!AR225,5,1)</f>
        <v/>
      </c>
      <c r="G667" s="20" t="str">
        <f>MID(Main!AR225,6,1)</f>
        <v/>
      </c>
      <c r="H667" s="20" t="str">
        <f>MID(Main!AR225,7,1)</f>
        <v/>
      </c>
      <c r="I667" s="20" t="str">
        <f>MID(Main!AR225,8,1)</f>
        <v/>
      </c>
      <c r="J667" s="20" t="str">
        <f>MID(Main!AR225,9,1)</f>
        <v/>
      </c>
      <c r="K667" s="20" t="str">
        <f>MID(Main!AR225,10,1)</f>
        <v/>
      </c>
      <c r="L667" s="20" t="str">
        <f>MID(Main!AR225,11,1)</f>
        <v/>
      </c>
      <c r="M667" s="20" t="str">
        <f>MID(Main!AR225,12,1)</f>
        <v/>
      </c>
      <c r="N667" s="20" t="str">
        <f>MID(Main!AR225,13,1)</f>
        <v/>
      </c>
      <c r="O667" s="20" t="str">
        <f>MID(Main!AR225,14,1)</f>
        <v/>
      </c>
      <c r="P667" s="20" t="str">
        <f>MID(Main!AR225,15,1)</f>
        <v/>
      </c>
      <c r="Q667" s="20" t="str">
        <f>MID(Main!AR225,16,1)</f>
        <v/>
      </c>
      <c r="R667" s="20" t="str">
        <f>MID(Main!AR225,17,1)</f>
        <v/>
      </c>
      <c r="S667" s="20" t="str">
        <f>MID(Main!AR225,18,1)</f>
        <v/>
      </c>
      <c r="T667" s="20" t="str">
        <f>MID(Main!AR225,19,1)</f>
        <v/>
      </c>
      <c r="U667" s="20" t="str">
        <f>MID(Main!AR225,20,1)</f>
        <v/>
      </c>
      <c r="V667" s="20" t="str">
        <f>MID(Main!AR225,21,1)</f>
        <v/>
      </c>
      <c r="W667" s="20" t="str">
        <f>MID(Main!AR225,22,1)</f>
        <v/>
      </c>
      <c r="X667" s="20" t="str">
        <f>MID(Main!AR225,23,1)</f>
        <v/>
      </c>
      <c r="Y667" s="20" t="str">
        <f>MID(Main!AR225,24,1)</f>
        <v/>
      </c>
      <c r="Z667" s="20" t="str">
        <f>MID(Main!AR225,25,1)</f>
        <v/>
      </c>
      <c r="AA667" s="20" t="str">
        <f>MID(Main!AR225,26,1)</f>
        <v/>
      </c>
      <c r="AB667" s="20" t="str">
        <f>MID(Main!AR225,27,1)</f>
        <v/>
      </c>
      <c r="AC667" s="20" t="str">
        <f>MID(Main!AR225,28,1)</f>
        <v/>
      </c>
      <c r="AD667" s="20" t="str">
        <f>MID(Main!AR225,29,1)</f>
        <v/>
      </c>
      <c r="AE667" s="20" t="str">
        <f>MID(Main!AR225,30,1)</f>
        <v/>
      </c>
      <c r="AF667" s="20" t="str">
        <f>MID(Main!AR225,31,1)</f>
        <v/>
      </c>
      <c r="AG667" s="20" t="str">
        <f>MID(Main!AR225,32,1)</f>
        <v/>
      </c>
      <c r="AH667" s="20" t="str">
        <f>MID(Main!AR225,33,1)</f>
        <v/>
      </c>
      <c r="AI667" s="20" t="str">
        <f>MID(Main!AR225,34,1)</f>
        <v/>
      </c>
      <c r="AJ667" s="20" t="str">
        <f>MID(Main!AR225,35,1)</f>
        <v/>
      </c>
      <c r="AK667" s="20" t="str">
        <f>MID(Main!AR225,36,1)</f>
        <v/>
      </c>
      <c r="AL667" s="20" t="str">
        <f>MID(Main!AR225,37,1)</f>
        <v/>
      </c>
      <c r="AM667" s="20" t="str">
        <f>MID(Main!AR225,38,1)</f>
        <v/>
      </c>
      <c r="AN667" s="20" t="str">
        <f>MID(Main!AR225,39,1)</f>
        <v/>
      </c>
      <c r="AO667" s="20" t="str">
        <f>MID(Main!AR225,40,1)</f>
        <v/>
      </c>
      <c r="AP667" s="20" t="str">
        <f>MID(Main!AR225,41,1)</f>
        <v/>
      </c>
      <c r="AQ667" s="20" t="str">
        <f>MID(Main!AR225,42,1)</f>
        <v/>
      </c>
      <c r="AR667" s="196"/>
      <c r="AS667" s="196"/>
      <c r="AT667" s="196"/>
      <c r="AU667" s="196"/>
      <c r="AV667" s="196"/>
      <c r="AW667" s="196"/>
      <c r="AX667" s="196"/>
      <c r="AY667" s="196"/>
      <c r="AZ667" s="196"/>
      <c r="BA667" s="196"/>
      <c r="BB667" s="196"/>
      <c r="BC667" s="196"/>
      <c r="BD667" s="196"/>
      <c r="BE667" s="196"/>
      <c r="BF667" s="196"/>
      <c r="BG667" s="196"/>
      <c r="BH667" s="196"/>
      <c r="BI667" s="199"/>
    </row>
    <row r="668" spans="1:61" s="1" customFormat="1" ht="15" hidden="1" customHeight="1">
      <c r="A668" s="200" t="str">
        <f>IF(AR668="","",SUBTOTAL(103,$AR$8:AR668))</f>
        <v/>
      </c>
      <c r="B668" s="18" t="str">
        <f>MID(Main!AP226,1,1)</f>
        <v xml:space="preserve"> </v>
      </c>
      <c r="C668" s="18" t="str">
        <f>MID(Main!AP226,2,1)</f>
        <v/>
      </c>
      <c r="D668" s="18" t="str">
        <f>MID(Main!AP226,3,1)</f>
        <v/>
      </c>
      <c r="E668" s="18" t="str">
        <f>MID(Main!AP226,4,1)</f>
        <v/>
      </c>
      <c r="F668" s="18" t="str">
        <f>MID(Main!AP226,5,1)</f>
        <v/>
      </c>
      <c r="G668" s="18" t="str">
        <f>MID(Main!AP226,6,1)</f>
        <v/>
      </c>
      <c r="H668" s="18" t="str">
        <f>MID(Main!AP226,7,1)</f>
        <v/>
      </c>
      <c r="I668" s="18" t="str">
        <f>MID(Main!AP226,8,1)</f>
        <v/>
      </c>
      <c r="J668" s="18" t="str">
        <f>MID(Main!AP226,9,1)</f>
        <v/>
      </c>
      <c r="K668" s="18" t="str">
        <f>MID(Main!AP226,10,1)</f>
        <v/>
      </c>
      <c r="L668" s="18" t="str">
        <f>MID(Main!AP226,11,1)</f>
        <v/>
      </c>
      <c r="M668" s="18" t="str">
        <f>MID(Main!AP226,12,1)</f>
        <v/>
      </c>
      <c r="N668" s="18" t="str">
        <f>MID(Main!AP226,13,1)</f>
        <v/>
      </c>
      <c r="O668" s="18" t="str">
        <f>MID(Main!AP226,14,1)</f>
        <v/>
      </c>
      <c r="P668" s="18" t="str">
        <f>MID(Main!AP226,15,1)</f>
        <v/>
      </c>
      <c r="Q668" s="18" t="str">
        <f>MID(Main!AP226,16,1)</f>
        <v/>
      </c>
      <c r="R668" s="18" t="str">
        <f>MID(Main!AP226,17,1)</f>
        <v/>
      </c>
      <c r="S668" s="18" t="str">
        <f>MID(Main!AP226,18,1)</f>
        <v/>
      </c>
      <c r="T668" s="18" t="str">
        <f>MID(Main!AP226,19,1)</f>
        <v/>
      </c>
      <c r="U668" s="18" t="str">
        <f>MID(Main!AP226,20,1)</f>
        <v/>
      </c>
      <c r="V668" s="18" t="str">
        <f>MID(Main!AP226,21,1)</f>
        <v/>
      </c>
      <c r="W668" s="18" t="str">
        <f>MID(Main!AP226,22,1)</f>
        <v/>
      </c>
      <c r="X668" s="18" t="str">
        <f>MID(Main!AP226,23,1)</f>
        <v/>
      </c>
      <c r="Y668" s="18" t="str">
        <f>MID(Main!AP226,24,1)</f>
        <v/>
      </c>
      <c r="Z668" s="18" t="str">
        <f>MID(Main!AP226,25,1)</f>
        <v/>
      </c>
      <c r="AA668" s="18" t="str">
        <f>MID(Main!AP226,26,1)</f>
        <v/>
      </c>
      <c r="AB668" s="18" t="str">
        <f>MID(Main!AP226,27,1)</f>
        <v/>
      </c>
      <c r="AC668" s="18" t="str">
        <f>MID(Main!AP226,28,1)</f>
        <v/>
      </c>
      <c r="AD668" s="18" t="str">
        <f>MID(Main!AP226,29,1)</f>
        <v/>
      </c>
      <c r="AE668" s="18" t="str">
        <f>MID(Main!AP226,30,1)</f>
        <v/>
      </c>
      <c r="AF668" s="18" t="str">
        <f>MID(Main!AP226,31,1)</f>
        <v/>
      </c>
      <c r="AG668" s="18" t="str">
        <f>MID(Main!AP226,32,1)</f>
        <v/>
      </c>
      <c r="AH668" s="18" t="str">
        <f>MID(Main!AP226,33,1)</f>
        <v/>
      </c>
      <c r="AI668" s="18" t="str">
        <f>MID(Main!AP226,34,1)</f>
        <v/>
      </c>
      <c r="AJ668" s="18" t="str">
        <f>MID(Main!AP226,35,1)</f>
        <v/>
      </c>
      <c r="AK668" s="18" t="str">
        <f>MID(Main!AP226,36,1)</f>
        <v/>
      </c>
      <c r="AL668" s="18" t="str">
        <f>MID(Main!AP226,37,1)</f>
        <v/>
      </c>
      <c r="AM668" s="18" t="str">
        <f>MID(Main!AP226,38,1)</f>
        <v/>
      </c>
      <c r="AN668" s="18" t="str">
        <f>MID(Main!AP226,39,1)</f>
        <v/>
      </c>
      <c r="AO668" s="18" t="str">
        <f>MID(Main!AP226,40,1)</f>
        <v/>
      </c>
      <c r="AP668" s="18" t="str">
        <f>MID(Main!AP226,41,1)</f>
        <v/>
      </c>
      <c r="AQ668" s="18" t="str">
        <f>MID(Main!AP226,42,1)</f>
        <v/>
      </c>
      <c r="AR668" s="194" t="str">
        <f>IF(Main!W226="","",Main!W226)</f>
        <v/>
      </c>
      <c r="AS668" s="194" t="str">
        <f>IF(Main!X226="","",Main!X226)</f>
        <v/>
      </c>
      <c r="AT668" s="194" t="str">
        <f>IF(Main!Y226="","",Main!Y226)</f>
        <v/>
      </c>
      <c r="AU668" s="194" t="str">
        <f>IF(Main!Z226="","",Main!Z226)</f>
        <v/>
      </c>
      <c r="AV668" s="194" t="str">
        <f>IF(Main!AA226="","",Main!AA226)</f>
        <v/>
      </c>
      <c r="AW668" s="194" t="str">
        <f>IF(Main!AB226="","",Main!AB226)</f>
        <v/>
      </c>
      <c r="AX668" s="194" t="str">
        <f>IF(Main!AC226="","",Main!AC226)</f>
        <v/>
      </c>
      <c r="AY668" s="194" t="str">
        <f>IF(Main!AD226="","",Main!AD226)</f>
        <v/>
      </c>
      <c r="AZ668" s="194" t="str">
        <f>IF(Main!AE226="","",Main!AE226)</f>
        <v/>
      </c>
      <c r="BA668" s="194" t="str">
        <f>IF(Main!AF226="","",Main!AF226)</f>
        <v/>
      </c>
      <c r="BB668" s="194" t="str">
        <f>IF(Main!AG226="","",Main!AG226)</f>
        <v/>
      </c>
      <c r="BC668" s="194" t="str">
        <f>IF(Main!AH226="","",Main!AH226)</f>
        <v/>
      </c>
      <c r="BD668" s="194" t="str">
        <f>IF(Main!AI226="","",Main!AI226)</f>
        <v/>
      </c>
      <c r="BE668" s="194" t="str">
        <f>IF(Main!AJ226="","",Main!AJ226)</f>
        <v/>
      </c>
      <c r="BF668" s="194" t="str">
        <f>IF(Main!AK226="","",Main!AK226)</f>
        <v/>
      </c>
      <c r="BG668" s="194" t="str">
        <f>IF(Main!AL226="","",Main!AL226)</f>
        <v/>
      </c>
      <c r="BH668" s="194" t="str">
        <f>IF(Main!AM226="","",Main!AM226)</f>
        <v/>
      </c>
      <c r="BI668" s="197" t="str">
        <f>IF(Main!AN226="","",Main!AN226)</f>
        <v/>
      </c>
    </row>
    <row r="669" spans="1:61" s="1" customFormat="1" ht="15" hidden="1" customHeight="1">
      <c r="A669" s="201"/>
      <c r="B669" s="19" t="str">
        <f>MID(Main!AQ226,1,1)</f>
        <v>0</v>
      </c>
      <c r="C669" s="19" t="str">
        <f>MID(Main!AQ226,2,1)</f>
        <v xml:space="preserve"> </v>
      </c>
      <c r="D669" s="19" t="str">
        <f>MID(Main!AQ226,3,1)</f>
        <v/>
      </c>
      <c r="E669" s="19" t="str">
        <f>MID(Main!AQ226,4,1)</f>
        <v/>
      </c>
      <c r="F669" s="19" t="str">
        <f>MID(Main!AQ226,5,1)</f>
        <v/>
      </c>
      <c r="G669" s="19" t="str">
        <f>MID(Main!AQ226,6,1)</f>
        <v/>
      </c>
      <c r="H669" s="19" t="str">
        <f>MID(Main!AQ226,7,1)</f>
        <v/>
      </c>
      <c r="I669" s="19" t="str">
        <f>MID(Main!AQ226,8,1)</f>
        <v/>
      </c>
      <c r="J669" s="19" t="str">
        <f>MID(Main!AQ226,9,1)</f>
        <v/>
      </c>
      <c r="K669" s="19" t="str">
        <f>MID(Main!AQ226,10,1)</f>
        <v/>
      </c>
      <c r="L669" s="19" t="str">
        <f>MID(Main!AQ226,11,1)</f>
        <v/>
      </c>
      <c r="M669" s="19" t="str">
        <f>MID(Main!AQ226,12,1)</f>
        <v/>
      </c>
      <c r="N669" s="19" t="str">
        <f>MID(Main!AQ226,13,1)</f>
        <v/>
      </c>
      <c r="O669" s="19" t="str">
        <f>MID(Main!AQ226,14,1)</f>
        <v/>
      </c>
      <c r="P669" s="19" t="str">
        <f>MID(Main!AQ226,15,1)</f>
        <v/>
      </c>
      <c r="Q669" s="19" t="str">
        <f>MID(Main!AQ226,16,1)</f>
        <v/>
      </c>
      <c r="R669" s="19" t="str">
        <f>MID(Main!AQ226,17,1)</f>
        <v/>
      </c>
      <c r="S669" s="19" t="str">
        <f>MID(Main!AQ226,18,1)</f>
        <v/>
      </c>
      <c r="T669" s="19" t="str">
        <f>MID(Main!AQ226,19,1)</f>
        <v/>
      </c>
      <c r="U669" s="19" t="str">
        <f>MID(Main!AQ226,20,1)</f>
        <v/>
      </c>
      <c r="V669" s="19" t="str">
        <f>MID(Main!AQ226,21,1)</f>
        <v/>
      </c>
      <c r="W669" s="19" t="str">
        <f>MID(Main!AQ226,22,1)</f>
        <v/>
      </c>
      <c r="X669" s="19" t="str">
        <f>MID(Main!AQ226,23,1)</f>
        <v/>
      </c>
      <c r="Y669" s="19" t="str">
        <f>MID(Main!AQ226,24,1)</f>
        <v/>
      </c>
      <c r="Z669" s="19" t="str">
        <f>MID(Main!AQ226,25,1)</f>
        <v/>
      </c>
      <c r="AA669" s="19" t="str">
        <f>MID(Main!AQ226,26,1)</f>
        <v/>
      </c>
      <c r="AB669" s="19" t="str">
        <f>MID(Main!AQ226,27,1)</f>
        <v/>
      </c>
      <c r="AC669" s="19" t="str">
        <f>MID(Main!AQ226,28,1)</f>
        <v/>
      </c>
      <c r="AD669" s="19" t="str">
        <f>MID(Main!AQ226,29,1)</f>
        <v/>
      </c>
      <c r="AE669" s="19" t="str">
        <f>MID(Main!AQ226,30,1)</f>
        <v/>
      </c>
      <c r="AF669" s="19" t="str">
        <f>MID(Main!AQ226,31,1)</f>
        <v/>
      </c>
      <c r="AG669" s="19" t="str">
        <f>MID(Main!AQ226,32,1)</f>
        <v/>
      </c>
      <c r="AH669" s="19" t="str">
        <f>MID(Main!AQ226,33,1)</f>
        <v/>
      </c>
      <c r="AI669" s="19" t="str">
        <f>MID(Main!AQ226,34,1)</f>
        <v/>
      </c>
      <c r="AJ669" s="19" t="str">
        <f>MID(Main!AQ226,35,1)</f>
        <v/>
      </c>
      <c r="AK669" s="19" t="str">
        <f>MID(Main!AQ226,36,1)</f>
        <v/>
      </c>
      <c r="AL669" s="19" t="str">
        <f>MID(Main!AQ226,37,1)</f>
        <v/>
      </c>
      <c r="AM669" s="19" t="str">
        <f>MID(Main!AQ226,38,1)</f>
        <v/>
      </c>
      <c r="AN669" s="19" t="str">
        <f>MID(Main!AQ226,39,1)</f>
        <v/>
      </c>
      <c r="AO669" s="19" t="str">
        <f>MID(Main!AQ226,40,1)</f>
        <v/>
      </c>
      <c r="AP669" s="19" t="str">
        <f>MID(Main!AQ226,41,1)</f>
        <v/>
      </c>
      <c r="AQ669" s="19" t="str">
        <f>MID(Main!AQ226,42,1)</f>
        <v/>
      </c>
      <c r="AR669" s="195"/>
      <c r="AS669" s="195"/>
      <c r="AT669" s="195"/>
      <c r="AU669" s="195"/>
      <c r="AV669" s="195"/>
      <c r="AW669" s="195"/>
      <c r="AX669" s="195"/>
      <c r="AY669" s="195"/>
      <c r="AZ669" s="195"/>
      <c r="BA669" s="195"/>
      <c r="BB669" s="195"/>
      <c r="BC669" s="195"/>
      <c r="BD669" s="195"/>
      <c r="BE669" s="195"/>
      <c r="BF669" s="195"/>
      <c r="BG669" s="195"/>
      <c r="BH669" s="195"/>
      <c r="BI669" s="198"/>
    </row>
    <row r="670" spans="1:61" s="1" customFormat="1" ht="15" hidden="1" customHeight="1">
      <c r="A670" s="202"/>
      <c r="B670" s="20" t="str">
        <f>MID(Main!AR226,1,1)</f>
        <v>0</v>
      </c>
      <c r="C670" s="20" t="str">
        <f>MID(Main!AR226,2,1)</f>
        <v xml:space="preserve"> </v>
      </c>
      <c r="D670" s="20" t="str">
        <f>MID(Main!AR226,3,1)</f>
        <v/>
      </c>
      <c r="E670" s="20" t="str">
        <f>MID(Main!AR226,4,1)</f>
        <v/>
      </c>
      <c r="F670" s="20" t="str">
        <f>MID(Main!AR226,5,1)</f>
        <v/>
      </c>
      <c r="G670" s="20" t="str">
        <f>MID(Main!AR226,6,1)</f>
        <v/>
      </c>
      <c r="H670" s="20" t="str">
        <f>MID(Main!AR226,7,1)</f>
        <v/>
      </c>
      <c r="I670" s="20" t="str">
        <f>MID(Main!AR226,8,1)</f>
        <v/>
      </c>
      <c r="J670" s="20" t="str">
        <f>MID(Main!AR226,9,1)</f>
        <v/>
      </c>
      <c r="K670" s="20" t="str">
        <f>MID(Main!AR226,10,1)</f>
        <v/>
      </c>
      <c r="L670" s="20" t="str">
        <f>MID(Main!AR226,11,1)</f>
        <v/>
      </c>
      <c r="M670" s="20" t="str">
        <f>MID(Main!AR226,12,1)</f>
        <v/>
      </c>
      <c r="N670" s="20" t="str">
        <f>MID(Main!AR226,13,1)</f>
        <v/>
      </c>
      <c r="O670" s="20" t="str">
        <f>MID(Main!AR226,14,1)</f>
        <v/>
      </c>
      <c r="P670" s="20" t="str">
        <f>MID(Main!AR226,15,1)</f>
        <v/>
      </c>
      <c r="Q670" s="20" t="str">
        <f>MID(Main!AR226,16,1)</f>
        <v/>
      </c>
      <c r="R670" s="20" t="str">
        <f>MID(Main!AR226,17,1)</f>
        <v/>
      </c>
      <c r="S670" s="20" t="str">
        <f>MID(Main!AR226,18,1)</f>
        <v/>
      </c>
      <c r="T670" s="20" t="str">
        <f>MID(Main!AR226,19,1)</f>
        <v/>
      </c>
      <c r="U670" s="20" t="str">
        <f>MID(Main!AR226,20,1)</f>
        <v/>
      </c>
      <c r="V670" s="20" t="str">
        <f>MID(Main!AR226,21,1)</f>
        <v/>
      </c>
      <c r="W670" s="20" t="str">
        <f>MID(Main!AR226,22,1)</f>
        <v/>
      </c>
      <c r="X670" s="20" t="str">
        <f>MID(Main!AR226,23,1)</f>
        <v/>
      </c>
      <c r="Y670" s="20" t="str">
        <f>MID(Main!AR226,24,1)</f>
        <v/>
      </c>
      <c r="Z670" s="20" t="str">
        <f>MID(Main!AR226,25,1)</f>
        <v/>
      </c>
      <c r="AA670" s="20" t="str">
        <f>MID(Main!AR226,26,1)</f>
        <v/>
      </c>
      <c r="AB670" s="20" t="str">
        <f>MID(Main!AR226,27,1)</f>
        <v/>
      </c>
      <c r="AC670" s="20" t="str">
        <f>MID(Main!AR226,28,1)</f>
        <v/>
      </c>
      <c r="AD670" s="20" t="str">
        <f>MID(Main!AR226,29,1)</f>
        <v/>
      </c>
      <c r="AE670" s="20" t="str">
        <f>MID(Main!AR226,30,1)</f>
        <v/>
      </c>
      <c r="AF670" s="20" t="str">
        <f>MID(Main!AR226,31,1)</f>
        <v/>
      </c>
      <c r="AG670" s="20" t="str">
        <f>MID(Main!AR226,32,1)</f>
        <v/>
      </c>
      <c r="AH670" s="20" t="str">
        <f>MID(Main!AR226,33,1)</f>
        <v/>
      </c>
      <c r="AI670" s="20" t="str">
        <f>MID(Main!AR226,34,1)</f>
        <v/>
      </c>
      <c r="AJ670" s="20" t="str">
        <f>MID(Main!AR226,35,1)</f>
        <v/>
      </c>
      <c r="AK670" s="20" t="str">
        <f>MID(Main!AR226,36,1)</f>
        <v/>
      </c>
      <c r="AL670" s="20" t="str">
        <f>MID(Main!AR226,37,1)</f>
        <v/>
      </c>
      <c r="AM670" s="20" t="str">
        <f>MID(Main!AR226,38,1)</f>
        <v/>
      </c>
      <c r="AN670" s="20" t="str">
        <f>MID(Main!AR226,39,1)</f>
        <v/>
      </c>
      <c r="AO670" s="20" t="str">
        <f>MID(Main!AR226,40,1)</f>
        <v/>
      </c>
      <c r="AP670" s="20" t="str">
        <f>MID(Main!AR226,41,1)</f>
        <v/>
      </c>
      <c r="AQ670" s="20" t="str">
        <f>MID(Main!AR226,42,1)</f>
        <v/>
      </c>
      <c r="AR670" s="196"/>
      <c r="AS670" s="196"/>
      <c r="AT670" s="196"/>
      <c r="AU670" s="196"/>
      <c r="AV670" s="196"/>
      <c r="AW670" s="196"/>
      <c r="AX670" s="196"/>
      <c r="AY670" s="196"/>
      <c r="AZ670" s="196"/>
      <c r="BA670" s="196"/>
      <c r="BB670" s="196"/>
      <c r="BC670" s="196"/>
      <c r="BD670" s="196"/>
      <c r="BE670" s="196"/>
      <c r="BF670" s="196"/>
      <c r="BG670" s="196"/>
      <c r="BH670" s="196"/>
      <c r="BI670" s="199"/>
    </row>
    <row r="671" spans="1:61" s="1" customFormat="1" ht="15" hidden="1" customHeight="1">
      <c r="A671" s="200" t="str">
        <f>IF(AR671="","",SUBTOTAL(103,$AR$8:AR671))</f>
        <v/>
      </c>
      <c r="B671" s="18" t="str">
        <f>MID(Main!AP227,1,1)</f>
        <v xml:space="preserve"> </v>
      </c>
      <c r="C671" s="18" t="str">
        <f>MID(Main!AP227,2,1)</f>
        <v/>
      </c>
      <c r="D671" s="18" t="str">
        <f>MID(Main!AP227,3,1)</f>
        <v/>
      </c>
      <c r="E671" s="18" t="str">
        <f>MID(Main!AP227,4,1)</f>
        <v/>
      </c>
      <c r="F671" s="18" t="str">
        <f>MID(Main!AP227,5,1)</f>
        <v/>
      </c>
      <c r="G671" s="18" t="str">
        <f>MID(Main!AP227,6,1)</f>
        <v/>
      </c>
      <c r="H671" s="18" t="str">
        <f>MID(Main!AP227,7,1)</f>
        <v/>
      </c>
      <c r="I671" s="18" t="str">
        <f>MID(Main!AP227,8,1)</f>
        <v/>
      </c>
      <c r="J671" s="18" t="str">
        <f>MID(Main!AP227,9,1)</f>
        <v/>
      </c>
      <c r="K671" s="18" t="str">
        <f>MID(Main!AP227,10,1)</f>
        <v/>
      </c>
      <c r="L671" s="18" t="str">
        <f>MID(Main!AP227,11,1)</f>
        <v/>
      </c>
      <c r="M671" s="18" t="str">
        <f>MID(Main!AP227,12,1)</f>
        <v/>
      </c>
      <c r="N671" s="18" t="str">
        <f>MID(Main!AP227,13,1)</f>
        <v/>
      </c>
      <c r="O671" s="18" t="str">
        <f>MID(Main!AP227,14,1)</f>
        <v/>
      </c>
      <c r="P671" s="18" t="str">
        <f>MID(Main!AP227,15,1)</f>
        <v/>
      </c>
      <c r="Q671" s="18" t="str">
        <f>MID(Main!AP227,16,1)</f>
        <v/>
      </c>
      <c r="R671" s="18" t="str">
        <f>MID(Main!AP227,17,1)</f>
        <v/>
      </c>
      <c r="S671" s="18" t="str">
        <f>MID(Main!AP227,18,1)</f>
        <v/>
      </c>
      <c r="T671" s="18" t="str">
        <f>MID(Main!AP227,19,1)</f>
        <v/>
      </c>
      <c r="U671" s="18" t="str">
        <f>MID(Main!AP227,20,1)</f>
        <v/>
      </c>
      <c r="V671" s="18" t="str">
        <f>MID(Main!AP227,21,1)</f>
        <v/>
      </c>
      <c r="W671" s="18" t="str">
        <f>MID(Main!AP227,22,1)</f>
        <v/>
      </c>
      <c r="X671" s="18" t="str">
        <f>MID(Main!AP227,23,1)</f>
        <v/>
      </c>
      <c r="Y671" s="18" t="str">
        <f>MID(Main!AP227,24,1)</f>
        <v/>
      </c>
      <c r="Z671" s="18" t="str">
        <f>MID(Main!AP227,25,1)</f>
        <v/>
      </c>
      <c r="AA671" s="18" t="str">
        <f>MID(Main!AP227,26,1)</f>
        <v/>
      </c>
      <c r="AB671" s="18" t="str">
        <f>MID(Main!AP227,27,1)</f>
        <v/>
      </c>
      <c r="AC671" s="18" t="str">
        <f>MID(Main!AP227,28,1)</f>
        <v/>
      </c>
      <c r="AD671" s="18" t="str">
        <f>MID(Main!AP227,29,1)</f>
        <v/>
      </c>
      <c r="AE671" s="18" t="str">
        <f>MID(Main!AP227,30,1)</f>
        <v/>
      </c>
      <c r="AF671" s="18" t="str">
        <f>MID(Main!AP227,31,1)</f>
        <v/>
      </c>
      <c r="AG671" s="18" t="str">
        <f>MID(Main!AP227,32,1)</f>
        <v/>
      </c>
      <c r="AH671" s="18" t="str">
        <f>MID(Main!AP227,33,1)</f>
        <v/>
      </c>
      <c r="AI671" s="18" t="str">
        <f>MID(Main!AP227,34,1)</f>
        <v/>
      </c>
      <c r="AJ671" s="18" t="str">
        <f>MID(Main!AP227,35,1)</f>
        <v/>
      </c>
      <c r="AK671" s="18" t="str">
        <f>MID(Main!AP227,36,1)</f>
        <v/>
      </c>
      <c r="AL671" s="18" t="str">
        <f>MID(Main!AP227,37,1)</f>
        <v/>
      </c>
      <c r="AM671" s="18" t="str">
        <f>MID(Main!AP227,38,1)</f>
        <v/>
      </c>
      <c r="AN671" s="18" t="str">
        <f>MID(Main!AP227,39,1)</f>
        <v/>
      </c>
      <c r="AO671" s="18" t="str">
        <f>MID(Main!AP227,40,1)</f>
        <v/>
      </c>
      <c r="AP671" s="18" t="str">
        <f>MID(Main!AP227,41,1)</f>
        <v/>
      </c>
      <c r="AQ671" s="18" t="str">
        <f>MID(Main!AP227,42,1)</f>
        <v/>
      </c>
      <c r="AR671" s="194" t="str">
        <f>IF(Main!W227="","",Main!W227)</f>
        <v/>
      </c>
      <c r="AS671" s="194" t="str">
        <f>IF(Main!X227="","",Main!X227)</f>
        <v/>
      </c>
      <c r="AT671" s="194" t="str">
        <f>IF(Main!Y227="","",Main!Y227)</f>
        <v/>
      </c>
      <c r="AU671" s="194" t="str">
        <f>IF(Main!Z227="","",Main!Z227)</f>
        <v/>
      </c>
      <c r="AV671" s="194" t="str">
        <f>IF(Main!AA227="","",Main!AA227)</f>
        <v/>
      </c>
      <c r="AW671" s="194" t="str">
        <f>IF(Main!AB227="","",Main!AB227)</f>
        <v/>
      </c>
      <c r="AX671" s="194" t="str">
        <f>IF(Main!AC227="","",Main!AC227)</f>
        <v/>
      </c>
      <c r="AY671" s="194" t="str">
        <f>IF(Main!AD227="","",Main!AD227)</f>
        <v/>
      </c>
      <c r="AZ671" s="194" t="str">
        <f>IF(Main!AE227="","",Main!AE227)</f>
        <v/>
      </c>
      <c r="BA671" s="194" t="str">
        <f>IF(Main!AF227="","",Main!AF227)</f>
        <v/>
      </c>
      <c r="BB671" s="194" t="str">
        <f>IF(Main!AG227="","",Main!AG227)</f>
        <v/>
      </c>
      <c r="BC671" s="194" t="str">
        <f>IF(Main!AH227="","",Main!AH227)</f>
        <v/>
      </c>
      <c r="BD671" s="194" t="str">
        <f>IF(Main!AI227="","",Main!AI227)</f>
        <v/>
      </c>
      <c r="BE671" s="194" t="str">
        <f>IF(Main!AJ227="","",Main!AJ227)</f>
        <v/>
      </c>
      <c r="BF671" s="194" t="str">
        <f>IF(Main!AK227="","",Main!AK227)</f>
        <v/>
      </c>
      <c r="BG671" s="194" t="str">
        <f>IF(Main!AL227="","",Main!AL227)</f>
        <v/>
      </c>
      <c r="BH671" s="194" t="str">
        <f>IF(Main!AM227="","",Main!AM227)</f>
        <v/>
      </c>
      <c r="BI671" s="197" t="str">
        <f>IF(Main!AN227="","",Main!AN227)</f>
        <v/>
      </c>
    </row>
    <row r="672" spans="1:61" s="1" customFormat="1" ht="15" hidden="1" customHeight="1">
      <c r="A672" s="201"/>
      <c r="B672" s="19" t="str">
        <f>MID(Main!AQ227,1,1)</f>
        <v>0</v>
      </c>
      <c r="C672" s="19" t="str">
        <f>MID(Main!AQ227,2,1)</f>
        <v xml:space="preserve"> </v>
      </c>
      <c r="D672" s="19" t="str">
        <f>MID(Main!AQ227,3,1)</f>
        <v/>
      </c>
      <c r="E672" s="19" t="str">
        <f>MID(Main!AQ227,4,1)</f>
        <v/>
      </c>
      <c r="F672" s="19" t="str">
        <f>MID(Main!AQ227,5,1)</f>
        <v/>
      </c>
      <c r="G672" s="19" t="str">
        <f>MID(Main!AQ227,6,1)</f>
        <v/>
      </c>
      <c r="H672" s="19" t="str">
        <f>MID(Main!AQ227,7,1)</f>
        <v/>
      </c>
      <c r="I672" s="19" t="str">
        <f>MID(Main!AQ227,8,1)</f>
        <v/>
      </c>
      <c r="J672" s="19" t="str">
        <f>MID(Main!AQ227,9,1)</f>
        <v/>
      </c>
      <c r="K672" s="19" t="str">
        <f>MID(Main!AQ227,10,1)</f>
        <v/>
      </c>
      <c r="L672" s="19" t="str">
        <f>MID(Main!AQ227,11,1)</f>
        <v/>
      </c>
      <c r="M672" s="19" t="str">
        <f>MID(Main!AQ227,12,1)</f>
        <v/>
      </c>
      <c r="N672" s="19" t="str">
        <f>MID(Main!AQ227,13,1)</f>
        <v/>
      </c>
      <c r="O672" s="19" t="str">
        <f>MID(Main!AQ227,14,1)</f>
        <v/>
      </c>
      <c r="P672" s="19" t="str">
        <f>MID(Main!AQ227,15,1)</f>
        <v/>
      </c>
      <c r="Q672" s="19" t="str">
        <f>MID(Main!AQ227,16,1)</f>
        <v/>
      </c>
      <c r="R672" s="19" t="str">
        <f>MID(Main!AQ227,17,1)</f>
        <v/>
      </c>
      <c r="S672" s="19" t="str">
        <f>MID(Main!AQ227,18,1)</f>
        <v/>
      </c>
      <c r="T672" s="19" t="str">
        <f>MID(Main!AQ227,19,1)</f>
        <v/>
      </c>
      <c r="U672" s="19" t="str">
        <f>MID(Main!AQ227,20,1)</f>
        <v/>
      </c>
      <c r="V672" s="19" t="str">
        <f>MID(Main!AQ227,21,1)</f>
        <v/>
      </c>
      <c r="W672" s="19" t="str">
        <f>MID(Main!AQ227,22,1)</f>
        <v/>
      </c>
      <c r="X672" s="19" t="str">
        <f>MID(Main!AQ227,23,1)</f>
        <v/>
      </c>
      <c r="Y672" s="19" t="str">
        <f>MID(Main!AQ227,24,1)</f>
        <v/>
      </c>
      <c r="Z672" s="19" t="str">
        <f>MID(Main!AQ227,25,1)</f>
        <v/>
      </c>
      <c r="AA672" s="19" t="str">
        <f>MID(Main!AQ227,26,1)</f>
        <v/>
      </c>
      <c r="AB672" s="19" t="str">
        <f>MID(Main!AQ227,27,1)</f>
        <v/>
      </c>
      <c r="AC672" s="19" t="str">
        <f>MID(Main!AQ227,28,1)</f>
        <v/>
      </c>
      <c r="AD672" s="19" t="str">
        <f>MID(Main!AQ227,29,1)</f>
        <v/>
      </c>
      <c r="AE672" s="19" t="str">
        <f>MID(Main!AQ227,30,1)</f>
        <v/>
      </c>
      <c r="AF672" s="19" t="str">
        <f>MID(Main!AQ227,31,1)</f>
        <v/>
      </c>
      <c r="AG672" s="19" t="str">
        <f>MID(Main!AQ227,32,1)</f>
        <v/>
      </c>
      <c r="AH672" s="19" t="str">
        <f>MID(Main!AQ227,33,1)</f>
        <v/>
      </c>
      <c r="AI672" s="19" t="str">
        <f>MID(Main!AQ227,34,1)</f>
        <v/>
      </c>
      <c r="AJ672" s="19" t="str">
        <f>MID(Main!AQ227,35,1)</f>
        <v/>
      </c>
      <c r="AK672" s="19" t="str">
        <f>MID(Main!AQ227,36,1)</f>
        <v/>
      </c>
      <c r="AL672" s="19" t="str">
        <f>MID(Main!AQ227,37,1)</f>
        <v/>
      </c>
      <c r="AM672" s="19" t="str">
        <f>MID(Main!AQ227,38,1)</f>
        <v/>
      </c>
      <c r="AN672" s="19" t="str">
        <f>MID(Main!AQ227,39,1)</f>
        <v/>
      </c>
      <c r="AO672" s="19" t="str">
        <f>MID(Main!AQ227,40,1)</f>
        <v/>
      </c>
      <c r="AP672" s="19" t="str">
        <f>MID(Main!AQ227,41,1)</f>
        <v/>
      </c>
      <c r="AQ672" s="19" t="str">
        <f>MID(Main!AQ227,42,1)</f>
        <v/>
      </c>
      <c r="AR672" s="195"/>
      <c r="AS672" s="195"/>
      <c r="AT672" s="195"/>
      <c r="AU672" s="195"/>
      <c r="AV672" s="195"/>
      <c r="AW672" s="195"/>
      <c r="AX672" s="195"/>
      <c r="AY672" s="195"/>
      <c r="AZ672" s="195"/>
      <c r="BA672" s="195"/>
      <c r="BB672" s="195"/>
      <c r="BC672" s="195"/>
      <c r="BD672" s="195"/>
      <c r="BE672" s="195"/>
      <c r="BF672" s="195"/>
      <c r="BG672" s="195"/>
      <c r="BH672" s="195"/>
      <c r="BI672" s="198"/>
    </row>
    <row r="673" spans="1:61" s="1" customFormat="1" ht="15" hidden="1" customHeight="1">
      <c r="A673" s="202"/>
      <c r="B673" s="20" t="str">
        <f>MID(Main!AR227,1,1)</f>
        <v>0</v>
      </c>
      <c r="C673" s="20" t="str">
        <f>MID(Main!AR227,2,1)</f>
        <v xml:space="preserve"> </v>
      </c>
      <c r="D673" s="20" t="str">
        <f>MID(Main!AR227,3,1)</f>
        <v/>
      </c>
      <c r="E673" s="20" t="str">
        <f>MID(Main!AR227,4,1)</f>
        <v/>
      </c>
      <c r="F673" s="20" t="str">
        <f>MID(Main!AR227,5,1)</f>
        <v/>
      </c>
      <c r="G673" s="20" t="str">
        <f>MID(Main!AR227,6,1)</f>
        <v/>
      </c>
      <c r="H673" s="20" t="str">
        <f>MID(Main!AR227,7,1)</f>
        <v/>
      </c>
      <c r="I673" s="20" t="str">
        <f>MID(Main!AR227,8,1)</f>
        <v/>
      </c>
      <c r="J673" s="20" t="str">
        <f>MID(Main!AR227,9,1)</f>
        <v/>
      </c>
      <c r="K673" s="20" t="str">
        <f>MID(Main!AR227,10,1)</f>
        <v/>
      </c>
      <c r="L673" s="20" t="str">
        <f>MID(Main!AR227,11,1)</f>
        <v/>
      </c>
      <c r="M673" s="20" t="str">
        <f>MID(Main!AR227,12,1)</f>
        <v/>
      </c>
      <c r="N673" s="20" t="str">
        <f>MID(Main!AR227,13,1)</f>
        <v/>
      </c>
      <c r="O673" s="20" t="str">
        <f>MID(Main!AR227,14,1)</f>
        <v/>
      </c>
      <c r="P673" s="20" t="str">
        <f>MID(Main!AR227,15,1)</f>
        <v/>
      </c>
      <c r="Q673" s="20" t="str">
        <f>MID(Main!AR227,16,1)</f>
        <v/>
      </c>
      <c r="R673" s="20" t="str">
        <f>MID(Main!AR227,17,1)</f>
        <v/>
      </c>
      <c r="S673" s="20" t="str">
        <f>MID(Main!AR227,18,1)</f>
        <v/>
      </c>
      <c r="T673" s="20" t="str">
        <f>MID(Main!AR227,19,1)</f>
        <v/>
      </c>
      <c r="U673" s="20" t="str">
        <f>MID(Main!AR227,20,1)</f>
        <v/>
      </c>
      <c r="V673" s="20" t="str">
        <f>MID(Main!AR227,21,1)</f>
        <v/>
      </c>
      <c r="W673" s="20" t="str">
        <f>MID(Main!AR227,22,1)</f>
        <v/>
      </c>
      <c r="X673" s="20" t="str">
        <f>MID(Main!AR227,23,1)</f>
        <v/>
      </c>
      <c r="Y673" s="20" t="str">
        <f>MID(Main!AR227,24,1)</f>
        <v/>
      </c>
      <c r="Z673" s="20" t="str">
        <f>MID(Main!AR227,25,1)</f>
        <v/>
      </c>
      <c r="AA673" s="20" t="str">
        <f>MID(Main!AR227,26,1)</f>
        <v/>
      </c>
      <c r="AB673" s="20" t="str">
        <f>MID(Main!AR227,27,1)</f>
        <v/>
      </c>
      <c r="AC673" s="20" t="str">
        <f>MID(Main!AR227,28,1)</f>
        <v/>
      </c>
      <c r="AD673" s="20" t="str">
        <f>MID(Main!AR227,29,1)</f>
        <v/>
      </c>
      <c r="AE673" s="20" t="str">
        <f>MID(Main!AR227,30,1)</f>
        <v/>
      </c>
      <c r="AF673" s="20" t="str">
        <f>MID(Main!AR227,31,1)</f>
        <v/>
      </c>
      <c r="AG673" s="20" t="str">
        <f>MID(Main!AR227,32,1)</f>
        <v/>
      </c>
      <c r="AH673" s="20" t="str">
        <f>MID(Main!AR227,33,1)</f>
        <v/>
      </c>
      <c r="AI673" s="20" t="str">
        <f>MID(Main!AR227,34,1)</f>
        <v/>
      </c>
      <c r="AJ673" s="20" t="str">
        <f>MID(Main!AR227,35,1)</f>
        <v/>
      </c>
      <c r="AK673" s="20" t="str">
        <f>MID(Main!AR227,36,1)</f>
        <v/>
      </c>
      <c r="AL673" s="20" t="str">
        <f>MID(Main!AR227,37,1)</f>
        <v/>
      </c>
      <c r="AM673" s="20" t="str">
        <f>MID(Main!AR227,38,1)</f>
        <v/>
      </c>
      <c r="AN673" s="20" t="str">
        <f>MID(Main!AR227,39,1)</f>
        <v/>
      </c>
      <c r="AO673" s="20" t="str">
        <f>MID(Main!AR227,40,1)</f>
        <v/>
      </c>
      <c r="AP673" s="20" t="str">
        <f>MID(Main!AR227,41,1)</f>
        <v/>
      </c>
      <c r="AQ673" s="20" t="str">
        <f>MID(Main!AR227,42,1)</f>
        <v/>
      </c>
      <c r="AR673" s="196"/>
      <c r="AS673" s="196"/>
      <c r="AT673" s="196"/>
      <c r="AU673" s="196"/>
      <c r="AV673" s="196"/>
      <c r="AW673" s="196"/>
      <c r="AX673" s="196"/>
      <c r="AY673" s="196"/>
      <c r="AZ673" s="196"/>
      <c r="BA673" s="196"/>
      <c r="BB673" s="196"/>
      <c r="BC673" s="196"/>
      <c r="BD673" s="196"/>
      <c r="BE673" s="196"/>
      <c r="BF673" s="196"/>
      <c r="BG673" s="196"/>
      <c r="BH673" s="196"/>
      <c r="BI673" s="199"/>
    </row>
    <row r="674" spans="1:61" s="1" customFormat="1" ht="15" hidden="1" customHeight="1">
      <c r="A674" s="200" t="str">
        <f>IF(AR674="","",SUBTOTAL(103,$AR$8:AR674))</f>
        <v/>
      </c>
      <c r="B674" s="18" t="str">
        <f>MID(Main!AP228,1,1)</f>
        <v xml:space="preserve"> </v>
      </c>
      <c r="C674" s="18" t="str">
        <f>MID(Main!AP228,2,1)</f>
        <v/>
      </c>
      <c r="D674" s="18" t="str">
        <f>MID(Main!AP228,3,1)</f>
        <v/>
      </c>
      <c r="E674" s="18" t="str">
        <f>MID(Main!AP228,4,1)</f>
        <v/>
      </c>
      <c r="F674" s="18" t="str">
        <f>MID(Main!AP228,5,1)</f>
        <v/>
      </c>
      <c r="G674" s="18" t="str">
        <f>MID(Main!AP228,6,1)</f>
        <v/>
      </c>
      <c r="H674" s="18" t="str">
        <f>MID(Main!AP228,7,1)</f>
        <v/>
      </c>
      <c r="I674" s="18" t="str">
        <f>MID(Main!AP228,8,1)</f>
        <v/>
      </c>
      <c r="J674" s="18" t="str">
        <f>MID(Main!AP228,9,1)</f>
        <v/>
      </c>
      <c r="K674" s="18" t="str">
        <f>MID(Main!AP228,10,1)</f>
        <v/>
      </c>
      <c r="L674" s="18" t="str">
        <f>MID(Main!AP228,11,1)</f>
        <v/>
      </c>
      <c r="M674" s="18" t="str">
        <f>MID(Main!AP228,12,1)</f>
        <v/>
      </c>
      <c r="N674" s="18" t="str">
        <f>MID(Main!AP228,13,1)</f>
        <v/>
      </c>
      <c r="O674" s="18" t="str">
        <f>MID(Main!AP228,14,1)</f>
        <v/>
      </c>
      <c r="P674" s="18" t="str">
        <f>MID(Main!AP228,15,1)</f>
        <v/>
      </c>
      <c r="Q674" s="18" t="str">
        <f>MID(Main!AP228,16,1)</f>
        <v/>
      </c>
      <c r="R674" s="18" t="str">
        <f>MID(Main!AP228,17,1)</f>
        <v/>
      </c>
      <c r="S674" s="18" t="str">
        <f>MID(Main!AP228,18,1)</f>
        <v/>
      </c>
      <c r="T674" s="18" t="str">
        <f>MID(Main!AP228,19,1)</f>
        <v/>
      </c>
      <c r="U674" s="18" t="str">
        <f>MID(Main!AP228,20,1)</f>
        <v/>
      </c>
      <c r="V674" s="18" t="str">
        <f>MID(Main!AP228,21,1)</f>
        <v/>
      </c>
      <c r="W674" s="18" t="str">
        <f>MID(Main!AP228,22,1)</f>
        <v/>
      </c>
      <c r="X674" s="18" t="str">
        <f>MID(Main!AP228,23,1)</f>
        <v/>
      </c>
      <c r="Y674" s="18" t="str">
        <f>MID(Main!AP228,24,1)</f>
        <v/>
      </c>
      <c r="Z674" s="18" t="str">
        <f>MID(Main!AP228,25,1)</f>
        <v/>
      </c>
      <c r="AA674" s="18" t="str">
        <f>MID(Main!AP228,26,1)</f>
        <v/>
      </c>
      <c r="AB674" s="18" t="str">
        <f>MID(Main!AP228,27,1)</f>
        <v/>
      </c>
      <c r="AC674" s="18" t="str">
        <f>MID(Main!AP228,28,1)</f>
        <v/>
      </c>
      <c r="AD674" s="18" t="str">
        <f>MID(Main!AP228,29,1)</f>
        <v/>
      </c>
      <c r="AE674" s="18" t="str">
        <f>MID(Main!AP228,30,1)</f>
        <v/>
      </c>
      <c r="AF674" s="18" t="str">
        <f>MID(Main!AP228,31,1)</f>
        <v/>
      </c>
      <c r="AG674" s="18" t="str">
        <f>MID(Main!AP228,32,1)</f>
        <v/>
      </c>
      <c r="AH674" s="18" t="str">
        <f>MID(Main!AP228,33,1)</f>
        <v/>
      </c>
      <c r="AI674" s="18" t="str">
        <f>MID(Main!AP228,34,1)</f>
        <v/>
      </c>
      <c r="AJ674" s="18" t="str">
        <f>MID(Main!AP228,35,1)</f>
        <v/>
      </c>
      <c r="AK674" s="18" t="str">
        <f>MID(Main!AP228,36,1)</f>
        <v/>
      </c>
      <c r="AL674" s="18" t="str">
        <f>MID(Main!AP228,37,1)</f>
        <v/>
      </c>
      <c r="AM674" s="18" t="str">
        <f>MID(Main!AP228,38,1)</f>
        <v/>
      </c>
      <c r="AN674" s="18" t="str">
        <f>MID(Main!AP228,39,1)</f>
        <v/>
      </c>
      <c r="AO674" s="18" t="str">
        <f>MID(Main!AP228,40,1)</f>
        <v/>
      </c>
      <c r="AP674" s="18" t="str">
        <f>MID(Main!AP228,41,1)</f>
        <v/>
      </c>
      <c r="AQ674" s="18" t="str">
        <f>MID(Main!AP228,42,1)</f>
        <v/>
      </c>
      <c r="AR674" s="194" t="str">
        <f>IF(Main!W228="","",Main!W228)</f>
        <v/>
      </c>
      <c r="AS674" s="194" t="str">
        <f>IF(Main!X228="","",Main!X228)</f>
        <v/>
      </c>
      <c r="AT674" s="194" t="str">
        <f>IF(Main!Y228="","",Main!Y228)</f>
        <v/>
      </c>
      <c r="AU674" s="194" t="str">
        <f>IF(Main!Z228="","",Main!Z228)</f>
        <v/>
      </c>
      <c r="AV674" s="194" t="str">
        <f>IF(Main!AA228="","",Main!AA228)</f>
        <v/>
      </c>
      <c r="AW674" s="194" t="str">
        <f>IF(Main!AB228="","",Main!AB228)</f>
        <v/>
      </c>
      <c r="AX674" s="194" t="str">
        <f>IF(Main!AC228="","",Main!AC228)</f>
        <v/>
      </c>
      <c r="AY674" s="194" t="str">
        <f>IF(Main!AD228="","",Main!AD228)</f>
        <v/>
      </c>
      <c r="AZ674" s="194" t="str">
        <f>IF(Main!AE228="","",Main!AE228)</f>
        <v/>
      </c>
      <c r="BA674" s="194" t="str">
        <f>IF(Main!AF228="","",Main!AF228)</f>
        <v/>
      </c>
      <c r="BB674" s="194" t="str">
        <f>IF(Main!AG228="","",Main!AG228)</f>
        <v/>
      </c>
      <c r="BC674" s="194" t="str">
        <f>IF(Main!AH228="","",Main!AH228)</f>
        <v/>
      </c>
      <c r="BD674" s="194" t="str">
        <f>IF(Main!AI228="","",Main!AI228)</f>
        <v/>
      </c>
      <c r="BE674" s="194" t="str">
        <f>IF(Main!AJ228="","",Main!AJ228)</f>
        <v/>
      </c>
      <c r="BF674" s="194" t="str">
        <f>IF(Main!AK228="","",Main!AK228)</f>
        <v/>
      </c>
      <c r="BG674" s="194" t="str">
        <f>IF(Main!AL228="","",Main!AL228)</f>
        <v/>
      </c>
      <c r="BH674" s="194" t="str">
        <f>IF(Main!AM228="","",Main!AM228)</f>
        <v/>
      </c>
      <c r="BI674" s="197" t="str">
        <f>IF(Main!AN228="","",Main!AN228)</f>
        <v/>
      </c>
    </row>
    <row r="675" spans="1:61" s="1" customFormat="1" ht="15" hidden="1" customHeight="1">
      <c r="A675" s="201"/>
      <c r="B675" s="19" t="str">
        <f>MID(Main!AQ228,1,1)</f>
        <v>0</v>
      </c>
      <c r="C675" s="19" t="str">
        <f>MID(Main!AQ228,2,1)</f>
        <v xml:space="preserve"> </v>
      </c>
      <c r="D675" s="19" t="str">
        <f>MID(Main!AQ228,3,1)</f>
        <v/>
      </c>
      <c r="E675" s="19" t="str">
        <f>MID(Main!AQ228,4,1)</f>
        <v/>
      </c>
      <c r="F675" s="19" t="str">
        <f>MID(Main!AQ228,5,1)</f>
        <v/>
      </c>
      <c r="G675" s="19" t="str">
        <f>MID(Main!AQ228,6,1)</f>
        <v/>
      </c>
      <c r="H675" s="19" t="str">
        <f>MID(Main!AQ228,7,1)</f>
        <v/>
      </c>
      <c r="I675" s="19" t="str">
        <f>MID(Main!AQ228,8,1)</f>
        <v/>
      </c>
      <c r="J675" s="19" t="str">
        <f>MID(Main!AQ228,9,1)</f>
        <v/>
      </c>
      <c r="K675" s="19" t="str">
        <f>MID(Main!AQ228,10,1)</f>
        <v/>
      </c>
      <c r="L675" s="19" t="str">
        <f>MID(Main!AQ228,11,1)</f>
        <v/>
      </c>
      <c r="M675" s="19" t="str">
        <f>MID(Main!AQ228,12,1)</f>
        <v/>
      </c>
      <c r="N675" s="19" t="str">
        <f>MID(Main!AQ228,13,1)</f>
        <v/>
      </c>
      <c r="O675" s="19" t="str">
        <f>MID(Main!AQ228,14,1)</f>
        <v/>
      </c>
      <c r="P675" s="19" t="str">
        <f>MID(Main!AQ228,15,1)</f>
        <v/>
      </c>
      <c r="Q675" s="19" t="str">
        <f>MID(Main!AQ228,16,1)</f>
        <v/>
      </c>
      <c r="R675" s="19" t="str">
        <f>MID(Main!AQ228,17,1)</f>
        <v/>
      </c>
      <c r="S675" s="19" t="str">
        <f>MID(Main!AQ228,18,1)</f>
        <v/>
      </c>
      <c r="T675" s="19" t="str">
        <f>MID(Main!AQ228,19,1)</f>
        <v/>
      </c>
      <c r="U675" s="19" t="str">
        <f>MID(Main!AQ228,20,1)</f>
        <v/>
      </c>
      <c r="V675" s="19" t="str">
        <f>MID(Main!AQ228,21,1)</f>
        <v/>
      </c>
      <c r="W675" s="19" t="str">
        <f>MID(Main!AQ228,22,1)</f>
        <v/>
      </c>
      <c r="X675" s="19" t="str">
        <f>MID(Main!AQ228,23,1)</f>
        <v/>
      </c>
      <c r="Y675" s="19" t="str">
        <f>MID(Main!AQ228,24,1)</f>
        <v/>
      </c>
      <c r="Z675" s="19" t="str">
        <f>MID(Main!AQ228,25,1)</f>
        <v/>
      </c>
      <c r="AA675" s="19" t="str">
        <f>MID(Main!AQ228,26,1)</f>
        <v/>
      </c>
      <c r="AB675" s="19" t="str">
        <f>MID(Main!AQ228,27,1)</f>
        <v/>
      </c>
      <c r="AC675" s="19" t="str">
        <f>MID(Main!AQ228,28,1)</f>
        <v/>
      </c>
      <c r="AD675" s="19" t="str">
        <f>MID(Main!AQ228,29,1)</f>
        <v/>
      </c>
      <c r="AE675" s="19" t="str">
        <f>MID(Main!AQ228,30,1)</f>
        <v/>
      </c>
      <c r="AF675" s="19" t="str">
        <f>MID(Main!AQ228,31,1)</f>
        <v/>
      </c>
      <c r="AG675" s="19" t="str">
        <f>MID(Main!AQ228,32,1)</f>
        <v/>
      </c>
      <c r="AH675" s="19" t="str">
        <f>MID(Main!AQ228,33,1)</f>
        <v/>
      </c>
      <c r="AI675" s="19" t="str">
        <f>MID(Main!AQ228,34,1)</f>
        <v/>
      </c>
      <c r="AJ675" s="19" t="str">
        <f>MID(Main!AQ228,35,1)</f>
        <v/>
      </c>
      <c r="AK675" s="19" t="str">
        <f>MID(Main!AQ228,36,1)</f>
        <v/>
      </c>
      <c r="AL675" s="19" t="str">
        <f>MID(Main!AQ228,37,1)</f>
        <v/>
      </c>
      <c r="AM675" s="19" t="str">
        <f>MID(Main!AQ228,38,1)</f>
        <v/>
      </c>
      <c r="AN675" s="19" t="str">
        <f>MID(Main!AQ228,39,1)</f>
        <v/>
      </c>
      <c r="AO675" s="19" t="str">
        <f>MID(Main!AQ228,40,1)</f>
        <v/>
      </c>
      <c r="AP675" s="19" t="str">
        <f>MID(Main!AQ228,41,1)</f>
        <v/>
      </c>
      <c r="AQ675" s="19" t="str">
        <f>MID(Main!AQ228,42,1)</f>
        <v/>
      </c>
      <c r="AR675" s="195"/>
      <c r="AS675" s="195"/>
      <c r="AT675" s="195"/>
      <c r="AU675" s="195"/>
      <c r="AV675" s="195"/>
      <c r="AW675" s="195"/>
      <c r="AX675" s="195"/>
      <c r="AY675" s="195"/>
      <c r="AZ675" s="195"/>
      <c r="BA675" s="195"/>
      <c r="BB675" s="195"/>
      <c r="BC675" s="195"/>
      <c r="BD675" s="195"/>
      <c r="BE675" s="195"/>
      <c r="BF675" s="195"/>
      <c r="BG675" s="195"/>
      <c r="BH675" s="195"/>
      <c r="BI675" s="198"/>
    </row>
    <row r="676" spans="1:61" s="1" customFormat="1" ht="15" hidden="1" customHeight="1">
      <c r="A676" s="202"/>
      <c r="B676" s="20" t="str">
        <f>MID(Main!AR228,1,1)</f>
        <v>0</v>
      </c>
      <c r="C676" s="20" t="str">
        <f>MID(Main!AR228,2,1)</f>
        <v xml:space="preserve"> </v>
      </c>
      <c r="D676" s="20" t="str">
        <f>MID(Main!AR228,3,1)</f>
        <v/>
      </c>
      <c r="E676" s="20" t="str">
        <f>MID(Main!AR228,4,1)</f>
        <v/>
      </c>
      <c r="F676" s="20" t="str">
        <f>MID(Main!AR228,5,1)</f>
        <v/>
      </c>
      <c r="G676" s="20" t="str">
        <f>MID(Main!AR228,6,1)</f>
        <v/>
      </c>
      <c r="H676" s="20" t="str">
        <f>MID(Main!AR228,7,1)</f>
        <v/>
      </c>
      <c r="I676" s="20" t="str">
        <f>MID(Main!AR228,8,1)</f>
        <v/>
      </c>
      <c r="J676" s="20" t="str">
        <f>MID(Main!AR228,9,1)</f>
        <v/>
      </c>
      <c r="K676" s="20" t="str">
        <f>MID(Main!AR228,10,1)</f>
        <v/>
      </c>
      <c r="L676" s="20" t="str">
        <f>MID(Main!AR228,11,1)</f>
        <v/>
      </c>
      <c r="M676" s="20" t="str">
        <f>MID(Main!AR228,12,1)</f>
        <v/>
      </c>
      <c r="N676" s="20" t="str">
        <f>MID(Main!AR228,13,1)</f>
        <v/>
      </c>
      <c r="O676" s="20" t="str">
        <f>MID(Main!AR228,14,1)</f>
        <v/>
      </c>
      <c r="P676" s="20" t="str">
        <f>MID(Main!AR228,15,1)</f>
        <v/>
      </c>
      <c r="Q676" s="20" t="str">
        <f>MID(Main!AR228,16,1)</f>
        <v/>
      </c>
      <c r="R676" s="20" t="str">
        <f>MID(Main!AR228,17,1)</f>
        <v/>
      </c>
      <c r="S676" s="20" t="str">
        <f>MID(Main!AR228,18,1)</f>
        <v/>
      </c>
      <c r="T676" s="20" t="str">
        <f>MID(Main!AR228,19,1)</f>
        <v/>
      </c>
      <c r="U676" s="20" t="str">
        <f>MID(Main!AR228,20,1)</f>
        <v/>
      </c>
      <c r="V676" s="20" t="str">
        <f>MID(Main!AR228,21,1)</f>
        <v/>
      </c>
      <c r="W676" s="20" t="str">
        <f>MID(Main!AR228,22,1)</f>
        <v/>
      </c>
      <c r="X676" s="20" t="str">
        <f>MID(Main!AR228,23,1)</f>
        <v/>
      </c>
      <c r="Y676" s="20" t="str">
        <f>MID(Main!AR228,24,1)</f>
        <v/>
      </c>
      <c r="Z676" s="20" t="str">
        <f>MID(Main!AR228,25,1)</f>
        <v/>
      </c>
      <c r="AA676" s="20" t="str">
        <f>MID(Main!AR228,26,1)</f>
        <v/>
      </c>
      <c r="AB676" s="20" t="str">
        <f>MID(Main!AR228,27,1)</f>
        <v/>
      </c>
      <c r="AC676" s="20" t="str">
        <f>MID(Main!AR228,28,1)</f>
        <v/>
      </c>
      <c r="AD676" s="20" t="str">
        <f>MID(Main!AR228,29,1)</f>
        <v/>
      </c>
      <c r="AE676" s="20" t="str">
        <f>MID(Main!AR228,30,1)</f>
        <v/>
      </c>
      <c r="AF676" s="20" t="str">
        <f>MID(Main!AR228,31,1)</f>
        <v/>
      </c>
      <c r="AG676" s="20" t="str">
        <f>MID(Main!AR228,32,1)</f>
        <v/>
      </c>
      <c r="AH676" s="20" t="str">
        <f>MID(Main!AR228,33,1)</f>
        <v/>
      </c>
      <c r="AI676" s="20" t="str">
        <f>MID(Main!AR228,34,1)</f>
        <v/>
      </c>
      <c r="AJ676" s="20" t="str">
        <f>MID(Main!AR228,35,1)</f>
        <v/>
      </c>
      <c r="AK676" s="20" t="str">
        <f>MID(Main!AR228,36,1)</f>
        <v/>
      </c>
      <c r="AL676" s="20" t="str">
        <f>MID(Main!AR228,37,1)</f>
        <v/>
      </c>
      <c r="AM676" s="20" t="str">
        <f>MID(Main!AR228,38,1)</f>
        <v/>
      </c>
      <c r="AN676" s="20" t="str">
        <f>MID(Main!AR228,39,1)</f>
        <v/>
      </c>
      <c r="AO676" s="20" t="str">
        <f>MID(Main!AR228,40,1)</f>
        <v/>
      </c>
      <c r="AP676" s="20" t="str">
        <f>MID(Main!AR228,41,1)</f>
        <v/>
      </c>
      <c r="AQ676" s="20" t="str">
        <f>MID(Main!AR228,42,1)</f>
        <v/>
      </c>
      <c r="AR676" s="196"/>
      <c r="AS676" s="196"/>
      <c r="AT676" s="196"/>
      <c r="AU676" s="196"/>
      <c r="AV676" s="196"/>
      <c r="AW676" s="196"/>
      <c r="AX676" s="196"/>
      <c r="AY676" s="196"/>
      <c r="AZ676" s="196"/>
      <c r="BA676" s="196"/>
      <c r="BB676" s="196"/>
      <c r="BC676" s="196"/>
      <c r="BD676" s="196"/>
      <c r="BE676" s="196"/>
      <c r="BF676" s="196"/>
      <c r="BG676" s="196"/>
      <c r="BH676" s="196"/>
      <c r="BI676" s="199"/>
    </row>
    <row r="677" spans="1:61" s="1" customFormat="1" ht="15" hidden="1" customHeight="1">
      <c r="A677" s="200" t="str">
        <f>IF(AR677="","",SUBTOTAL(103,$AR$8:AR677))</f>
        <v/>
      </c>
      <c r="B677" s="18" t="str">
        <f>MID(Main!AP229,1,1)</f>
        <v xml:space="preserve"> </v>
      </c>
      <c r="C677" s="18" t="str">
        <f>MID(Main!AP229,2,1)</f>
        <v/>
      </c>
      <c r="D677" s="18" t="str">
        <f>MID(Main!AP229,3,1)</f>
        <v/>
      </c>
      <c r="E677" s="18" t="str">
        <f>MID(Main!AP229,4,1)</f>
        <v/>
      </c>
      <c r="F677" s="18" t="str">
        <f>MID(Main!AP229,5,1)</f>
        <v/>
      </c>
      <c r="G677" s="18" t="str">
        <f>MID(Main!AP229,6,1)</f>
        <v/>
      </c>
      <c r="H677" s="18" t="str">
        <f>MID(Main!AP229,7,1)</f>
        <v/>
      </c>
      <c r="I677" s="18" t="str">
        <f>MID(Main!AP229,8,1)</f>
        <v/>
      </c>
      <c r="J677" s="18" t="str">
        <f>MID(Main!AP229,9,1)</f>
        <v/>
      </c>
      <c r="K677" s="18" t="str">
        <f>MID(Main!AP229,10,1)</f>
        <v/>
      </c>
      <c r="L677" s="18" t="str">
        <f>MID(Main!AP229,11,1)</f>
        <v/>
      </c>
      <c r="M677" s="18" t="str">
        <f>MID(Main!AP229,12,1)</f>
        <v/>
      </c>
      <c r="N677" s="18" t="str">
        <f>MID(Main!AP229,13,1)</f>
        <v/>
      </c>
      <c r="O677" s="18" t="str">
        <f>MID(Main!AP229,14,1)</f>
        <v/>
      </c>
      <c r="P677" s="18" t="str">
        <f>MID(Main!AP229,15,1)</f>
        <v/>
      </c>
      <c r="Q677" s="18" t="str">
        <f>MID(Main!AP229,16,1)</f>
        <v/>
      </c>
      <c r="R677" s="18" t="str">
        <f>MID(Main!AP229,17,1)</f>
        <v/>
      </c>
      <c r="S677" s="18" t="str">
        <f>MID(Main!AP229,18,1)</f>
        <v/>
      </c>
      <c r="T677" s="18" t="str">
        <f>MID(Main!AP229,19,1)</f>
        <v/>
      </c>
      <c r="U677" s="18" t="str">
        <f>MID(Main!AP229,20,1)</f>
        <v/>
      </c>
      <c r="V677" s="18" t="str">
        <f>MID(Main!AP229,21,1)</f>
        <v/>
      </c>
      <c r="W677" s="18" t="str">
        <f>MID(Main!AP229,22,1)</f>
        <v/>
      </c>
      <c r="X677" s="18" t="str">
        <f>MID(Main!AP229,23,1)</f>
        <v/>
      </c>
      <c r="Y677" s="18" t="str">
        <f>MID(Main!AP229,24,1)</f>
        <v/>
      </c>
      <c r="Z677" s="18" t="str">
        <f>MID(Main!AP229,25,1)</f>
        <v/>
      </c>
      <c r="AA677" s="18" t="str">
        <f>MID(Main!AP229,26,1)</f>
        <v/>
      </c>
      <c r="AB677" s="18" t="str">
        <f>MID(Main!AP229,27,1)</f>
        <v/>
      </c>
      <c r="AC677" s="18" t="str">
        <f>MID(Main!AP229,28,1)</f>
        <v/>
      </c>
      <c r="AD677" s="18" t="str">
        <f>MID(Main!AP229,29,1)</f>
        <v/>
      </c>
      <c r="AE677" s="18" t="str">
        <f>MID(Main!AP229,30,1)</f>
        <v/>
      </c>
      <c r="AF677" s="18" t="str">
        <f>MID(Main!AP229,31,1)</f>
        <v/>
      </c>
      <c r="AG677" s="18" t="str">
        <f>MID(Main!AP229,32,1)</f>
        <v/>
      </c>
      <c r="AH677" s="18" t="str">
        <f>MID(Main!AP229,33,1)</f>
        <v/>
      </c>
      <c r="AI677" s="18" t="str">
        <f>MID(Main!AP229,34,1)</f>
        <v/>
      </c>
      <c r="AJ677" s="18" t="str">
        <f>MID(Main!AP229,35,1)</f>
        <v/>
      </c>
      <c r="AK677" s="18" t="str">
        <f>MID(Main!AP229,36,1)</f>
        <v/>
      </c>
      <c r="AL677" s="18" t="str">
        <f>MID(Main!AP229,37,1)</f>
        <v/>
      </c>
      <c r="AM677" s="18" t="str">
        <f>MID(Main!AP229,38,1)</f>
        <v/>
      </c>
      <c r="AN677" s="18" t="str">
        <f>MID(Main!AP229,39,1)</f>
        <v/>
      </c>
      <c r="AO677" s="18" t="str">
        <f>MID(Main!AP229,40,1)</f>
        <v/>
      </c>
      <c r="AP677" s="18" t="str">
        <f>MID(Main!AP229,41,1)</f>
        <v/>
      </c>
      <c r="AQ677" s="18" t="str">
        <f>MID(Main!AP229,42,1)</f>
        <v/>
      </c>
      <c r="AR677" s="194" t="str">
        <f>IF(Main!W229="","",Main!W229)</f>
        <v/>
      </c>
      <c r="AS677" s="194" t="str">
        <f>IF(Main!X229="","",Main!X229)</f>
        <v/>
      </c>
      <c r="AT677" s="194" t="str">
        <f>IF(Main!Y229="","",Main!Y229)</f>
        <v/>
      </c>
      <c r="AU677" s="194" t="str">
        <f>IF(Main!Z229="","",Main!Z229)</f>
        <v/>
      </c>
      <c r="AV677" s="194" t="str">
        <f>IF(Main!AA229="","",Main!AA229)</f>
        <v/>
      </c>
      <c r="AW677" s="194" t="str">
        <f>IF(Main!AB229="","",Main!AB229)</f>
        <v/>
      </c>
      <c r="AX677" s="194" t="str">
        <f>IF(Main!AC229="","",Main!AC229)</f>
        <v/>
      </c>
      <c r="AY677" s="194" t="str">
        <f>IF(Main!AD229="","",Main!AD229)</f>
        <v/>
      </c>
      <c r="AZ677" s="194" t="str">
        <f>IF(Main!AE229="","",Main!AE229)</f>
        <v/>
      </c>
      <c r="BA677" s="194" t="str">
        <f>IF(Main!AF229="","",Main!AF229)</f>
        <v/>
      </c>
      <c r="BB677" s="194" t="str">
        <f>IF(Main!AG229="","",Main!AG229)</f>
        <v/>
      </c>
      <c r="BC677" s="194" t="str">
        <f>IF(Main!AH229="","",Main!AH229)</f>
        <v/>
      </c>
      <c r="BD677" s="194" t="str">
        <f>IF(Main!AI229="","",Main!AI229)</f>
        <v/>
      </c>
      <c r="BE677" s="194" t="str">
        <f>IF(Main!AJ229="","",Main!AJ229)</f>
        <v/>
      </c>
      <c r="BF677" s="194" t="str">
        <f>IF(Main!AK229="","",Main!AK229)</f>
        <v/>
      </c>
      <c r="BG677" s="194" t="str">
        <f>IF(Main!AL229="","",Main!AL229)</f>
        <v/>
      </c>
      <c r="BH677" s="194" t="str">
        <f>IF(Main!AM229="","",Main!AM229)</f>
        <v/>
      </c>
      <c r="BI677" s="197" t="str">
        <f>IF(Main!AN229="","",Main!AN229)</f>
        <v/>
      </c>
    </row>
    <row r="678" spans="1:61" s="1" customFormat="1" ht="15" hidden="1" customHeight="1">
      <c r="A678" s="201"/>
      <c r="B678" s="19" t="str">
        <f>MID(Main!AQ229,1,1)</f>
        <v>0</v>
      </c>
      <c r="C678" s="19" t="str">
        <f>MID(Main!AQ229,2,1)</f>
        <v xml:space="preserve"> </v>
      </c>
      <c r="D678" s="19" t="str">
        <f>MID(Main!AQ229,3,1)</f>
        <v/>
      </c>
      <c r="E678" s="19" t="str">
        <f>MID(Main!AQ229,4,1)</f>
        <v/>
      </c>
      <c r="F678" s="19" t="str">
        <f>MID(Main!AQ229,5,1)</f>
        <v/>
      </c>
      <c r="G678" s="19" t="str">
        <f>MID(Main!AQ229,6,1)</f>
        <v/>
      </c>
      <c r="H678" s="19" t="str">
        <f>MID(Main!AQ229,7,1)</f>
        <v/>
      </c>
      <c r="I678" s="19" t="str">
        <f>MID(Main!AQ229,8,1)</f>
        <v/>
      </c>
      <c r="J678" s="19" t="str">
        <f>MID(Main!AQ229,9,1)</f>
        <v/>
      </c>
      <c r="K678" s="19" t="str">
        <f>MID(Main!AQ229,10,1)</f>
        <v/>
      </c>
      <c r="L678" s="19" t="str">
        <f>MID(Main!AQ229,11,1)</f>
        <v/>
      </c>
      <c r="M678" s="19" t="str">
        <f>MID(Main!AQ229,12,1)</f>
        <v/>
      </c>
      <c r="N678" s="19" t="str">
        <f>MID(Main!AQ229,13,1)</f>
        <v/>
      </c>
      <c r="O678" s="19" t="str">
        <f>MID(Main!AQ229,14,1)</f>
        <v/>
      </c>
      <c r="P678" s="19" t="str">
        <f>MID(Main!AQ229,15,1)</f>
        <v/>
      </c>
      <c r="Q678" s="19" t="str">
        <f>MID(Main!AQ229,16,1)</f>
        <v/>
      </c>
      <c r="R678" s="19" t="str">
        <f>MID(Main!AQ229,17,1)</f>
        <v/>
      </c>
      <c r="S678" s="19" t="str">
        <f>MID(Main!AQ229,18,1)</f>
        <v/>
      </c>
      <c r="T678" s="19" t="str">
        <f>MID(Main!AQ229,19,1)</f>
        <v/>
      </c>
      <c r="U678" s="19" t="str">
        <f>MID(Main!AQ229,20,1)</f>
        <v/>
      </c>
      <c r="V678" s="19" t="str">
        <f>MID(Main!AQ229,21,1)</f>
        <v/>
      </c>
      <c r="W678" s="19" t="str">
        <f>MID(Main!AQ229,22,1)</f>
        <v/>
      </c>
      <c r="X678" s="19" t="str">
        <f>MID(Main!AQ229,23,1)</f>
        <v/>
      </c>
      <c r="Y678" s="19" t="str">
        <f>MID(Main!AQ229,24,1)</f>
        <v/>
      </c>
      <c r="Z678" s="19" t="str">
        <f>MID(Main!AQ229,25,1)</f>
        <v/>
      </c>
      <c r="AA678" s="19" t="str">
        <f>MID(Main!AQ229,26,1)</f>
        <v/>
      </c>
      <c r="AB678" s="19" t="str">
        <f>MID(Main!AQ229,27,1)</f>
        <v/>
      </c>
      <c r="AC678" s="19" t="str">
        <f>MID(Main!AQ229,28,1)</f>
        <v/>
      </c>
      <c r="AD678" s="19" t="str">
        <f>MID(Main!AQ229,29,1)</f>
        <v/>
      </c>
      <c r="AE678" s="19" t="str">
        <f>MID(Main!AQ229,30,1)</f>
        <v/>
      </c>
      <c r="AF678" s="19" t="str">
        <f>MID(Main!AQ229,31,1)</f>
        <v/>
      </c>
      <c r="AG678" s="19" t="str">
        <f>MID(Main!AQ229,32,1)</f>
        <v/>
      </c>
      <c r="AH678" s="19" t="str">
        <f>MID(Main!AQ229,33,1)</f>
        <v/>
      </c>
      <c r="AI678" s="19" t="str">
        <f>MID(Main!AQ229,34,1)</f>
        <v/>
      </c>
      <c r="AJ678" s="19" t="str">
        <f>MID(Main!AQ229,35,1)</f>
        <v/>
      </c>
      <c r="AK678" s="19" t="str">
        <f>MID(Main!AQ229,36,1)</f>
        <v/>
      </c>
      <c r="AL678" s="19" t="str">
        <f>MID(Main!AQ229,37,1)</f>
        <v/>
      </c>
      <c r="AM678" s="19" t="str">
        <f>MID(Main!AQ229,38,1)</f>
        <v/>
      </c>
      <c r="AN678" s="19" t="str">
        <f>MID(Main!AQ229,39,1)</f>
        <v/>
      </c>
      <c r="AO678" s="19" t="str">
        <f>MID(Main!AQ229,40,1)</f>
        <v/>
      </c>
      <c r="AP678" s="19" t="str">
        <f>MID(Main!AQ229,41,1)</f>
        <v/>
      </c>
      <c r="AQ678" s="19" t="str">
        <f>MID(Main!AQ229,42,1)</f>
        <v/>
      </c>
      <c r="AR678" s="195"/>
      <c r="AS678" s="195"/>
      <c r="AT678" s="195"/>
      <c r="AU678" s="195"/>
      <c r="AV678" s="195"/>
      <c r="AW678" s="195"/>
      <c r="AX678" s="195"/>
      <c r="AY678" s="195"/>
      <c r="AZ678" s="195"/>
      <c r="BA678" s="195"/>
      <c r="BB678" s="195"/>
      <c r="BC678" s="195"/>
      <c r="BD678" s="195"/>
      <c r="BE678" s="195"/>
      <c r="BF678" s="195"/>
      <c r="BG678" s="195"/>
      <c r="BH678" s="195"/>
      <c r="BI678" s="198"/>
    </row>
    <row r="679" spans="1:61" s="1" customFormat="1" ht="15" hidden="1" customHeight="1">
      <c r="A679" s="202"/>
      <c r="B679" s="20" t="str">
        <f>MID(Main!AR229,1,1)</f>
        <v>0</v>
      </c>
      <c r="C679" s="20" t="str">
        <f>MID(Main!AR229,2,1)</f>
        <v xml:space="preserve"> </v>
      </c>
      <c r="D679" s="20" t="str">
        <f>MID(Main!AR229,3,1)</f>
        <v/>
      </c>
      <c r="E679" s="20" t="str">
        <f>MID(Main!AR229,4,1)</f>
        <v/>
      </c>
      <c r="F679" s="20" t="str">
        <f>MID(Main!AR229,5,1)</f>
        <v/>
      </c>
      <c r="G679" s="20" t="str">
        <f>MID(Main!AR229,6,1)</f>
        <v/>
      </c>
      <c r="H679" s="20" t="str">
        <f>MID(Main!AR229,7,1)</f>
        <v/>
      </c>
      <c r="I679" s="20" t="str">
        <f>MID(Main!AR229,8,1)</f>
        <v/>
      </c>
      <c r="J679" s="20" t="str">
        <f>MID(Main!AR229,9,1)</f>
        <v/>
      </c>
      <c r="K679" s="20" t="str">
        <f>MID(Main!AR229,10,1)</f>
        <v/>
      </c>
      <c r="L679" s="20" t="str">
        <f>MID(Main!AR229,11,1)</f>
        <v/>
      </c>
      <c r="M679" s="20" t="str">
        <f>MID(Main!AR229,12,1)</f>
        <v/>
      </c>
      <c r="N679" s="20" t="str">
        <f>MID(Main!AR229,13,1)</f>
        <v/>
      </c>
      <c r="O679" s="20" t="str">
        <f>MID(Main!AR229,14,1)</f>
        <v/>
      </c>
      <c r="P679" s="20" t="str">
        <f>MID(Main!AR229,15,1)</f>
        <v/>
      </c>
      <c r="Q679" s="20" t="str">
        <f>MID(Main!AR229,16,1)</f>
        <v/>
      </c>
      <c r="R679" s="20" t="str">
        <f>MID(Main!AR229,17,1)</f>
        <v/>
      </c>
      <c r="S679" s="20" t="str">
        <f>MID(Main!AR229,18,1)</f>
        <v/>
      </c>
      <c r="T679" s="20" t="str">
        <f>MID(Main!AR229,19,1)</f>
        <v/>
      </c>
      <c r="U679" s="20" t="str">
        <f>MID(Main!AR229,20,1)</f>
        <v/>
      </c>
      <c r="V679" s="20" t="str">
        <f>MID(Main!AR229,21,1)</f>
        <v/>
      </c>
      <c r="W679" s="20" t="str">
        <f>MID(Main!AR229,22,1)</f>
        <v/>
      </c>
      <c r="X679" s="20" t="str">
        <f>MID(Main!AR229,23,1)</f>
        <v/>
      </c>
      <c r="Y679" s="20" t="str">
        <f>MID(Main!AR229,24,1)</f>
        <v/>
      </c>
      <c r="Z679" s="20" t="str">
        <f>MID(Main!AR229,25,1)</f>
        <v/>
      </c>
      <c r="AA679" s="20" t="str">
        <f>MID(Main!AR229,26,1)</f>
        <v/>
      </c>
      <c r="AB679" s="20" t="str">
        <f>MID(Main!AR229,27,1)</f>
        <v/>
      </c>
      <c r="AC679" s="20" t="str">
        <f>MID(Main!AR229,28,1)</f>
        <v/>
      </c>
      <c r="AD679" s="20" t="str">
        <f>MID(Main!AR229,29,1)</f>
        <v/>
      </c>
      <c r="AE679" s="20" t="str">
        <f>MID(Main!AR229,30,1)</f>
        <v/>
      </c>
      <c r="AF679" s="20" t="str">
        <f>MID(Main!AR229,31,1)</f>
        <v/>
      </c>
      <c r="AG679" s="20" t="str">
        <f>MID(Main!AR229,32,1)</f>
        <v/>
      </c>
      <c r="AH679" s="20" t="str">
        <f>MID(Main!AR229,33,1)</f>
        <v/>
      </c>
      <c r="AI679" s="20" t="str">
        <f>MID(Main!AR229,34,1)</f>
        <v/>
      </c>
      <c r="AJ679" s="20" t="str">
        <f>MID(Main!AR229,35,1)</f>
        <v/>
      </c>
      <c r="AK679" s="20" t="str">
        <f>MID(Main!AR229,36,1)</f>
        <v/>
      </c>
      <c r="AL679" s="20" t="str">
        <f>MID(Main!AR229,37,1)</f>
        <v/>
      </c>
      <c r="AM679" s="20" t="str">
        <f>MID(Main!AR229,38,1)</f>
        <v/>
      </c>
      <c r="AN679" s="20" t="str">
        <f>MID(Main!AR229,39,1)</f>
        <v/>
      </c>
      <c r="AO679" s="20" t="str">
        <f>MID(Main!AR229,40,1)</f>
        <v/>
      </c>
      <c r="AP679" s="20" t="str">
        <f>MID(Main!AR229,41,1)</f>
        <v/>
      </c>
      <c r="AQ679" s="20" t="str">
        <f>MID(Main!AR229,42,1)</f>
        <v/>
      </c>
      <c r="AR679" s="196"/>
      <c r="AS679" s="196"/>
      <c r="AT679" s="196"/>
      <c r="AU679" s="196"/>
      <c r="AV679" s="196"/>
      <c r="AW679" s="196"/>
      <c r="AX679" s="196"/>
      <c r="AY679" s="196"/>
      <c r="AZ679" s="196"/>
      <c r="BA679" s="196"/>
      <c r="BB679" s="196"/>
      <c r="BC679" s="196"/>
      <c r="BD679" s="196"/>
      <c r="BE679" s="196"/>
      <c r="BF679" s="196"/>
      <c r="BG679" s="196"/>
      <c r="BH679" s="196"/>
      <c r="BI679" s="199"/>
    </row>
    <row r="680" spans="1:61" s="1" customFormat="1" ht="15" hidden="1" customHeight="1">
      <c r="A680" s="200" t="str">
        <f>IF(AR680="","",SUBTOTAL(103,$AR$8:AR680))</f>
        <v/>
      </c>
      <c r="B680" s="18" t="str">
        <f>MID(Main!AP230,1,1)</f>
        <v xml:space="preserve"> </v>
      </c>
      <c r="C680" s="18" t="str">
        <f>MID(Main!AP230,2,1)</f>
        <v/>
      </c>
      <c r="D680" s="18" t="str">
        <f>MID(Main!AP230,3,1)</f>
        <v/>
      </c>
      <c r="E680" s="18" t="str">
        <f>MID(Main!AP230,4,1)</f>
        <v/>
      </c>
      <c r="F680" s="18" t="str">
        <f>MID(Main!AP230,5,1)</f>
        <v/>
      </c>
      <c r="G680" s="18" t="str">
        <f>MID(Main!AP230,6,1)</f>
        <v/>
      </c>
      <c r="H680" s="18" t="str">
        <f>MID(Main!AP230,7,1)</f>
        <v/>
      </c>
      <c r="I680" s="18" t="str">
        <f>MID(Main!AP230,8,1)</f>
        <v/>
      </c>
      <c r="J680" s="18" t="str">
        <f>MID(Main!AP230,9,1)</f>
        <v/>
      </c>
      <c r="K680" s="18" t="str">
        <f>MID(Main!AP230,10,1)</f>
        <v/>
      </c>
      <c r="L680" s="18" t="str">
        <f>MID(Main!AP230,11,1)</f>
        <v/>
      </c>
      <c r="M680" s="18" t="str">
        <f>MID(Main!AP230,12,1)</f>
        <v/>
      </c>
      <c r="N680" s="18" t="str">
        <f>MID(Main!AP230,13,1)</f>
        <v/>
      </c>
      <c r="O680" s="18" t="str">
        <f>MID(Main!AP230,14,1)</f>
        <v/>
      </c>
      <c r="P680" s="18" t="str">
        <f>MID(Main!AP230,15,1)</f>
        <v/>
      </c>
      <c r="Q680" s="18" t="str">
        <f>MID(Main!AP230,16,1)</f>
        <v/>
      </c>
      <c r="R680" s="18" t="str">
        <f>MID(Main!AP230,17,1)</f>
        <v/>
      </c>
      <c r="S680" s="18" t="str">
        <f>MID(Main!AP230,18,1)</f>
        <v/>
      </c>
      <c r="T680" s="18" t="str">
        <f>MID(Main!AP230,19,1)</f>
        <v/>
      </c>
      <c r="U680" s="18" t="str">
        <f>MID(Main!AP230,20,1)</f>
        <v/>
      </c>
      <c r="V680" s="18" t="str">
        <f>MID(Main!AP230,21,1)</f>
        <v/>
      </c>
      <c r="W680" s="18" t="str">
        <f>MID(Main!AP230,22,1)</f>
        <v/>
      </c>
      <c r="X680" s="18" t="str">
        <f>MID(Main!AP230,23,1)</f>
        <v/>
      </c>
      <c r="Y680" s="18" t="str">
        <f>MID(Main!AP230,24,1)</f>
        <v/>
      </c>
      <c r="Z680" s="18" t="str">
        <f>MID(Main!AP230,25,1)</f>
        <v/>
      </c>
      <c r="AA680" s="18" t="str">
        <f>MID(Main!AP230,26,1)</f>
        <v/>
      </c>
      <c r="AB680" s="18" t="str">
        <f>MID(Main!AP230,27,1)</f>
        <v/>
      </c>
      <c r="AC680" s="18" t="str">
        <f>MID(Main!AP230,28,1)</f>
        <v/>
      </c>
      <c r="AD680" s="18" t="str">
        <f>MID(Main!AP230,29,1)</f>
        <v/>
      </c>
      <c r="AE680" s="18" t="str">
        <f>MID(Main!AP230,30,1)</f>
        <v/>
      </c>
      <c r="AF680" s="18" t="str">
        <f>MID(Main!AP230,31,1)</f>
        <v/>
      </c>
      <c r="AG680" s="18" t="str">
        <f>MID(Main!AP230,32,1)</f>
        <v/>
      </c>
      <c r="AH680" s="18" t="str">
        <f>MID(Main!AP230,33,1)</f>
        <v/>
      </c>
      <c r="AI680" s="18" t="str">
        <f>MID(Main!AP230,34,1)</f>
        <v/>
      </c>
      <c r="AJ680" s="18" t="str">
        <f>MID(Main!AP230,35,1)</f>
        <v/>
      </c>
      <c r="AK680" s="18" t="str">
        <f>MID(Main!AP230,36,1)</f>
        <v/>
      </c>
      <c r="AL680" s="18" t="str">
        <f>MID(Main!AP230,37,1)</f>
        <v/>
      </c>
      <c r="AM680" s="18" t="str">
        <f>MID(Main!AP230,38,1)</f>
        <v/>
      </c>
      <c r="AN680" s="18" t="str">
        <f>MID(Main!AP230,39,1)</f>
        <v/>
      </c>
      <c r="AO680" s="18" t="str">
        <f>MID(Main!AP230,40,1)</f>
        <v/>
      </c>
      <c r="AP680" s="18" t="str">
        <f>MID(Main!AP230,41,1)</f>
        <v/>
      </c>
      <c r="AQ680" s="18" t="str">
        <f>MID(Main!AP230,42,1)</f>
        <v/>
      </c>
      <c r="AR680" s="194" t="str">
        <f>IF(Main!W230="","",Main!W230)</f>
        <v/>
      </c>
      <c r="AS680" s="194" t="str">
        <f>IF(Main!X230="","",Main!X230)</f>
        <v/>
      </c>
      <c r="AT680" s="194" t="str">
        <f>IF(Main!Y230="","",Main!Y230)</f>
        <v/>
      </c>
      <c r="AU680" s="194" t="str">
        <f>IF(Main!Z230="","",Main!Z230)</f>
        <v/>
      </c>
      <c r="AV680" s="194" t="str">
        <f>IF(Main!AA230="","",Main!AA230)</f>
        <v/>
      </c>
      <c r="AW680" s="194" t="str">
        <f>IF(Main!AB230="","",Main!AB230)</f>
        <v/>
      </c>
      <c r="AX680" s="194" t="str">
        <f>IF(Main!AC230="","",Main!AC230)</f>
        <v/>
      </c>
      <c r="AY680" s="194" t="str">
        <f>IF(Main!AD230="","",Main!AD230)</f>
        <v/>
      </c>
      <c r="AZ680" s="194" t="str">
        <f>IF(Main!AE230="","",Main!AE230)</f>
        <v/>
      </c>
      <c r="BA680" s="194" t="str">
        <f>IF(Main!AF230="","",Main!AF230)</f>
        <v/>
      </c>
      <c r="BB680" s="194" t="str">
        <f>IF(Main!AG230="","",Main!AG230)</f>
        <v/>
      </c>
      <c r="BC680" s="194" t="str">
        <f>IF(Main!AH230="","",Main!AH230)</f>
        <v/>
      </c>
      <c r="BD680" s="194" t="str">
        <f>IF(Main!AI230="","",Main!AI230)</f>
        <v/>
      </c>
      <c r="BE680" s="194" t="str">
        <f>IF(Main!AJ230="","",Main!AJ230)</f>
        <v/>
      </c>
      <c r="BF680" s="194" t="str">
        <f>IF(Main!AK230="","",Main!AK230)</f>
        <v/>
      </c>
      <c r="BG680" s="194" t="str">
        <f>IF(Main!AL230="","",Main!AL230)</f>
        <v/>
      </c>
      <c r="BH680" s="194" t="str">
        <f>IF(Main!AM230="","",Main!AM230)</f>
        <v/>
      </c>
      <c r="BI680" s="197" t="str">
        <f>IF(Main!AN230="","",Main!AN230)</f>
        <v/>
      </c>
    </row>
    <row r="681" spans="1:61" s="1" customFormat="1" ht="15" hidden="1" customHeight="1">
      <c r="A681" s="201"/>
      <c r="B681" s="19" t="str">
        <f>MID(Main!AQ230,1,1)</f>
        <v>0</v>
      </c>
      <c r="C681" s="19" t="str">
        <f>MID(Main!AQ230,2,1)</f>
        <v xml:space="preserve"> </v>
      </c>
      <c r="D681" s="19" t="str">
        <f>MID(Main!AQ230,3,1)</f>
        <v/>
      </c>
      <c r="E681" s="19" t="str">
        <f>MID(Main!AQ230,4,1)</f>
        <v/>
      </c>
      <c r="F681" s="19" t="str">
        <f>MID(Main!AQ230,5,1)</f>
        <v/>
      </c>
      <c r="G681" s="19" t="str">
        <f>MID(Main!AQ230,6,1)</f>
        <v/>
      </c>
      <c r="H681" s="19" t="str">
        <f>MID(Main!AQ230,7,1)</f>
        <v/>
      </c>
      <c r="I681" s="19" t="str">
        <f>MID(Main!AQ230,8,1)</f>
        <v/>
      </c>
      <c r="J681" s="19" t="str">
        <f>MID(Main!AQ230,9,1)</f>
        <v/>
      </c>
      <c r="K681" s="19" t="str">
        <f>MID(Main!AQ230,10,1)</f>
        <v/>
      </c>
      <c r="L681" s="19" t="str">
        <f>MID(Main!AQ230,11,1)</f>
        <v/>
      </c>
      <c r="M681" s="19" t="str">
        <f>MID(Main!AQ230,12,1)</f>
        <v/>
      </c>
      <c r="N681" s="19" t="str">
        <f>MID(Main!AQ230,13,1)</f>
        <v/>
      </c>
      <c r="O681" s="19" t="str">
        <f>MID(Main!AQ230,14,1)</f>
        <v/>
      </c>
      <c r="P681" s="19" t="str">
        <f>MID(Main!AQ230,15,1)</f>
        <v/>
      </c>
      <c r="Q681" s="19" t="str">
        <f>MID(Main!AQ230,16,1)</f>
        <v/>
      </c>
      <c r="R681" s="19" t="str">
        <f>MID(Main!AQ230,17,1)</f>
        <v/>
      </c>
      <c r="S681" s="19" t="str">
        <f>MID(Main!AQ230,18,1)</f>
        <v/>
      </c>
      <c r="T681" s="19" t="str">
        <f>MID(Main!AQ230,19,1)</f>
        <v/>
      </c>
      <c r="U681" s="19" t="str">
        <f>MID(Main!AQ230,20,1)</f>
        <v/>
      </c>
      <c r="V681" s="19" t="str">
        <f>MID(Main!AQ230,21,1)</f>
        <v/>
      </c>
      <c r="W681" s="19" t="str">
        <f>MID(Main!AQ230,22,1)</f>
        <v/>
      </c>
      <c r="X681" s="19" t="str">
        <f>MID(Main!AQ230,23,1)</f>
        <v/>
      </c>
      <c r="Y681" s="19" t="str">
        <f>MID(Main!AQ230,24,1)</f>
        <v/>
      </c>
      <c r="Z681" s="19" t="str">
        <f>MID(Main!AQ230,25,1)</f>
        <v/>
      </c>
      <c r="AA681" s="19" t="str">
        <f>MID(Main!AQ230,26,1)</f>
        <v/>
      </c>
      <c r="AB681" s="19" t="str">
        <f>MID(Main!AQ230,27,1)</f>
        <v/>
      </c>
      <c r="AC681" s="19" t="str">
        <f>MID(Main!AQ230,28,1)</f>
        <v/>
      </c>
      <c r="AD681" s="19" t="str">
        <f>MID(Main!AQ230,29,1)</f>
        <v/>
      </c>
      <c r="AE681" s="19" t="str">
        <f>MID(Main!AQ230,30,1)</f>
        <v/>
      </c>
      <c r="AF681" s="19" t="str">
        <f>MID(Main!AQ230,31,1)</f>
        <v/>
      </c>
      <c r="AG681" s="19" t="str">
        <f>MID(Main!AQ230,32,1)</f>
        <v/>
      </c>
      <c r="AH681" s="19" t="str">
        <f>MID(Main!AQ230,33,1)</f>
        <v/>
      </c>
      <c r="AI681" s="19" t="str">
        <f>MID(Main!AQ230,34,1)</f>
        <v/>
      </c>
      <c r="AJ681" s="19" t="str">
        <f>MID(Main!AQ230,35,1)</f>
        <v/>
      </c>
      <c r="AK681" s="19" t="str">
        <f>MID(Main!AQ230,36,1)</f>
        <v/>
      </c>
      <c r="AL681" s="19" t="str">
        <f>MID(Main!AQ230,37,1)</f>
        <v/>
      </c>
      <c r="AM681" s="19" t="str">
        <f>MID(Main!AQ230,38,1)</f>
        <v/>
      </c>
      <c r="AN681" s="19" t="str">
        <f>MID(Main!AQ230,39,1)</f>
        <v/>
      </c>
      <c r="AO681" s="19" t="str">
        <f>MID(Main!AQ230,40,1)</f>
        <v/>
      </c>
      <c r="AP681" s="19" t="str">
        <f>MID(Main!AQ230,41,1)</f>
        <v/>
      </c>
      <c r="AQ681" s="19" t="str">
        <f>MID(Main!AQ230,42,1)</f>
        <v/>
      </c>
      <c r="AR681" s="195"/>
      <c r="AS681" s="195"/>
      <c r="AT681" s="195"/>
      <c r="AU681" s="195"/>
      <c r="AV681" s="195"/>
      <c r="AW681" s="195"/>
      <c r="AX681" s="195"/>
      <c r="AY681" s="195"/>
      <c r="AZ681" s="195"/>
      <c r="BA681" s="195"/>
      <c r="BB681" s="195"/>
      <c r="BC681" s="195"/>
      <c r="BD681" s="195"/>
      <c r="BE681" s="195"/>
      <c r="BF681" s="195"/>
      <c r="BG681" s="195"/>
      <c r="BH681" s="195"/>
      <c r="BI681" s="198"/>
    </row>
    <row r="682" spans="1:61" s="1" customFormat="1" ht="15" hidden="1" customHeight="1">
      <c r="A682" s="202"/>
      <c r="B682" s="20" t="str">
        <f>MID(Main!AR230,1,1)</f>
        <v>0</v>
      </c>
      <c r="C682" s="20" t="str">
        <f>MID(Main!AR230,2,1)</f>
        <v xml:space="preserve"> </v>
      </c>
      <c r="D682" s="20" t="str">
        <f>MID(Main!AR230,3,1)</f>
        <v/>
      </c>
      <c r="E682" s="20" t="str">
        <f>MID(Main!AR230,4,1)</f>
        <v/>
      </c>
      <c r="F682" s="20" t="str">
        <f>MID(Main!AR230,5,1)</f>
        <v/>
      </c>
      <c r="G682" s="20" t="str">
        <f>MID(Main!AR230,6,1)</f>
        <v/>
      </c>
      <c r="H682" s="20" t="str">
        <f>MID(Main!AR230,7,1)</f>
        <v/>
      </c>
      <c r="I682" s="20" t="str">
        <f>MID(Main!AR230,8,1)</f>
        <v/>
      </c>
      <c r="J682" s="20" t="str">
        <f>MID(Main!AR230,9,1)</f>
        <v/>
      </c>
      <c r="K682" s="20" t="str">
        <f>MID(Main!AR230,10,1)</f>
        <v/>
      </c>
      <c r="L682" s="20" t="str">
        <f>MID(Main!AR230,11,1)</f>
        <v/>
      </c>
      <c r="M682" s="20" t="str">
        <f>MID(Main!AR230,12,1)</f>
        <v/>
      </c>
      <c r="N682" s="20" t="str">
        <f>MID(Main!AR230,13,1)</f>
        <v/>
      </c>
      <c r="O682" s="20" t="str">
        <f>MID(Main!AR230,14,1)</f>
        <v/>
      </c>
      <c r="P682" s="20" t="str">
        <f>MID(Main!AR230,15,1)</f>
        <v/>
      </c>
      <c r="Q682" s="20" t="str">
        <f>MID(Main!AR230,16,1)</f>
        <v/>
      </c>
      <c r="R682" s="20" t="str">
        <f>MID(Main!AR230,17,1)</f>
        <v/>
      </c>
      <c r="S682" s="20" t="str">
        <f>MID(Main!AR230,18,1)</f>
        <v/>
      </c>
      <c r="T682" s="20" t="str">
        <f>MID(Main!AR230,19,1)</f>
        <v/>
      </c>
      <c r="U682" s="20" t="str">
        <f>MID(Main!AR230,20,1)</f>
        <v/>
      </c>
      <c r="V682" s="20" t="str">
        <f>MID(Main!AR230,21,1)</f>
        <v/>
      </c>
      <c r="W682" s="20" t="str">
        <f>MID(Main!AR230,22,1)</f>
        <v/>
      </c>
      <c r="X682" s="20" t="str">
        <f>MID(Main!AR230,23,1)</f>
        <v/>
      </c>
      <c r="Y682" s="20" t="str">
        <f>MID(Main!AR230,24,1)</f>
        <v/>
      </c>
      <c r="Z682" s="20" t="str">
        <f>MID(Main!AR230,25,1)</f>
        <v/>
      </c>
      <c r="AA682" s="20" t="str">
        <f>MID(Main!AR230,26,1)</f>
        <v/>
      </c>
      <c r="AB682" s="20" t="str">
        <f>MID(Main!AR230,27,1)</f>
        <v/>
      </c>
      <c r="AC682" s="20" t="str">
        <f>MID(Main!AR230,28,1)</f>
        <v/>
      </c>
      <c r="AD682" s="20" t="str">
        <f>MID(Main!AR230,29,1)</f>
        <v/>
      </c>
      <c r="AE682" s="20" t="str">
        <f>MID(Main!AR230,30,1)</f>
        <v/>
      </c>
      <c r="AF682" s="20" t="str">
        <f>MID(Main!AR230,31,1)</f>
        <v/>
      </c>
      <c r="AG682" s="20" t="str">
        <f>MID(Main!AR230,32,1)</f>
        <v/>
      </c>
      <c r="AH682" s="20" t="str">
        <f>MID(Main!AR230,33,1)</f>
        <v/>
      </c>
      <c r="AI682" s="20" t="str">
        <f>MID(Main!AR230,34,1)</f>
        <v/>
      </c>
      <c r="AJ682" s="20" t="str">
        <f>MID(Main!AR230,35,1)</f>
        <v/>
      </c>
      <c r="AK682" s="20" t="str">
        <f>MID(Main!AR230,36,1)</f>
        <v/>
      </c>
      <c r="AL682" s="20" t="str">
        <f>MID(Main!AR230,37,1)</f>
        <v/>
      </c>
      <c r="AM682" s="20" t="str">
        <f>MID(Main!AR230,38,1)</f>
        <v/>
      </c>
      <c r="AN682" s="20" t="str">
        <f>MID(Main!AR230,39,1)</f>
        <v/>
      </c>
      <c r="AO682" s="20" t="str">
        <f>MID(Main!AR230,40,1)</f>
        <v/>
      </c>
      <c r="AP682" s="20" t="str">
        <f>MID(Main!AR230,41,1)</f>
        <v/>
      </c>
      <c r="AQ682" s="20" t="str">
        <f>MID(Main!AR230,42,1)</f>
        <v/>
      </c>
      <c r="AR682" s="196"/>
      <c r="AS682" s="196"/>
      <c r="AT682" s="196"/>
      <c r="AU682" s="196"/>
      <c r="AV682" s="196"/>
      <c r="AW682" s="196"/>
      <c r="AX682" s="196"/>
      <c r="AY682" s="196"/>
      <c r="AZ682" s="196"/>
      <c r="BA682" s="196"/>
      <c r="BB682" s="196"/>
      <c r="BC682" s="196"/>
      <c r="BD682" s="196"/>
      <c r="BE682" s="196"/>
      <c r="BF682" s="196"/>
      <c r="BG682" s="196"/>
      <c r="BH682" s="196"/>
      <c r="BI682" s="199"/>
    </row>
    <row r="683" spans="1:61" s="1" customFormat="1" ht="15" hidden="1" customHeight="1">
      <c r="A683" s="200" t="str">
        <f>IF(AR683="","",SUBTOTAL(103,$AR$8:AR683))</f>
        <v/>
      </c>
      <c r="B683" s="18" t="str">
        <f>MID(Main!AP231,1,1)</f>
        <v xml:space="preserve"> </v>
      </c>
      <c r="C683" s="18" t="str">
        <f>MID(Main!AP231,2,1)</f>
        <v/>
      </c>
      <c r="D683" s="18" t="str">
        <f>MID(Main!AP231,3,1)</f>
        <v/>
      </c>
      <c r="E683" s="18" t="str">
        <f>MID(Main!AP231,4,1)</f>
        <v/>
      </c>
      <c r="F683" s="18" t="str">
        <f>MID(Main!AP231,5,1)</f>
        <v/>
      </c>
      <c r="G683" s="18" t="str">
        <f>MID(Main!AP231,6,1)</f>
        <v/>
      </c>
      <c r="H683" s="18" t="str">
        <f>MID(Main!AP231,7,1)</f>
        <v/>
      </c>
      <c r="I683" s="18" t="str">
        <f>MID(Main!AP231,8,1)</f>
        <v/>
      </c>
      <c r="J683" s="18" t="str">
        <f>MID(Main!AP231,9,1)</f>
        <v/>
      </c>
      <c r="K683" s="18" t="str">
        <f>MID(Main!AP231,10,1)</f>
        <v/>
      </c>
      <c r="L683" s="18" t="str">
        <f>MID(Main!AP231,11,1)</f>
        <v/>
      </c>
      <c r="M683" s="18" t="str">
        <f>MID(Main!AP231,12,1)</f>
        <v/>
      </c>
      <c r="N683" s="18" t="str">
        <f>MID(Main!AP231,13,1)</f>
        <v/>
      </c>
      <c r="O683" s="18" t="str">
        <f>MID(Main!AP231,14,1)</f>
        <v/>
      </c>
      <c r="P683" s="18" t="str">
        <f>MID(Main!AP231,15,1)</f>
        <v/>
      </c>
      <c r="Q683" s="18" t="str">
        <f>MID(Main!AP231,16,1)</f>
        <v/>
      </c>
      <c r="R683" s="18" t="str">
        <f>MID(Main!AP231,17,1)</f>
        <v/>
      </c>
      <c r="S683" s="18" t="str">
        <f>MID(Main!AP231,18,1)</f>
        <v/>
      </c>
      <c r="T683" s="18" t="str">
        <f>MID(Main!AP231,19,1)</f>
        <v/>
      </c>
      <c r="U683" s="18" t="str">
        <f>MID(Main!AP231,20,1)</f>
        <v/>
      </c>
      <c r="V683" s="18" t="str">
        <f>MID(Main!AP231,21,1)</f>
        <v/>
      </c>
      <c r="W683" s="18" t="str">
        <f>MID(Main!AP231,22,1)</f>
        <v/>
      </c>
      <c r="X683" s="18" t="str">
        <f>MID(Main!AP231,23,1)</f>
        <v/>
      </c>
      <c r="Y683" s="18" t="str">
        <f>MID(Main!AP231,24,1)</f>
        <v/>
      </c>
      <c r="Z683" s="18" t="str">
        <f>MID(Main!AP231,25,1)</f>
        <v/>
      </c>
      <c r="AA683" s="18" t="str">
        <f>MID(Main!AP231,26,1)</f>
        <v/>
      </c>
      <c r="AB683" s="18" t="str">
        <f>MID(Main!AP231,27,1)</f>
        <v/>
      </c>
      <c r="AC683" s="18" t="str">
        <f>MID(Main!AP231,28,1)</f>
        <v/>
      </c>
      <c r="AD683" s="18" t="str">
        <f>MID(Main!AP231,29,1)</f>
        <v/>
      </c>
      <c r="AE683" s="18" t="str">
        <f>MID(Main!AP231,30,1)</f>
        <v/>
      </c>
      <c r="AF683" s="18" t="str">
        <f>MID(Main!AP231,31,1)</f>
        <v/>
      </c>
      <c r="AG683" s="18" t="str">
        <f>MID(Main!AP231,32,1)</f>
        <v/>
      </c>
      <c r="AH683" s="18" t="str">
        <f>MID(Main!AP231,33,1)</f>
        <v/>
      </c>
      <c r="AI683" s="18" t="str">
        <f>MID(Main!AP231,34,1)</f>
        <v/>
      </c>
      <c r="AJ683" s="18" t="str">
        <f>MID(Main!AP231,35,1)</f>
        <v/>
      </c>
      <c r="AK683" s="18" t="str">
        <f>MID(Main!AP231,36,1)</f>
        <v/>
      </c>
      <c r="AL683" s="18" t="str">
        <f>MID(Main!AP231,37,1)</f>
        <v/>
      </c>
      <c r="AM683" s="18" t="str">
        <f>MID(Main!AP231,38,1)</f>
        <v/>
      </c>
      <c r="AN683" s="18" t="str">
        <f>MID(Main!AP231,39,1)</f>
        <v/>
      </c>
      <c r="AO683" s="18" t="str">
        <f>MID(Main!AP231,40,1)</f>
        <v/>
      </c>
      <c r="AP683" s="18" t="str">
        <f>MID(Main!AP231,41,1)</f>
        <v/>
      </c>
      <c r="AQ683" s="18" t="str">
        <f>MID(Main!AP231,42,1)</f>
        <v/>
      </c>
      <c r="AR683" s="194" t="str">
        <f>IF(Main!W231="","",Main!W231)</f>
        <v/>
      </c>
      <c r="AS683" s="194" t="str">
        <f>IF(Main!X231="","",Main!X231)</f>
        <v/>
      </c>
      <c r="AT683" s="194" t="str">
        <f>IF(Main!Y231="","",Main!Y231)</f>
        <v/>
      </c>
      <c r="AU683" s="194" t="str">
        <f>IF(Main!Z231="","",Main!Z231)</f>
        <v/>
      </c>
      <c r="AV683" s="194" t="str">
        <f>IF(Main!AA231="","",Main!AA231)</f>
        <v/>
      </c>
      <c r="AW683" s="194" t="str">
        <f>IF(Main!AB231="","",Main!AB231)</f>
        <v/>
      </c>
      <c r="AX683" s="194" t="str">
        <f>IF(Main!AC231="","",Main!AC231)</f>
        <v/>
      </c>
      <c r="AY683" s="194" t="str">
        <f>IF(Main!AD231="","",Main!AD231)</f>
        <v/>
      </c>
      <c r="AZ683" s="194" t="str">
        <f>IF(Main!AE231="","",Main!AE231)</f>
        <v/>
      </c>
      <c r="BA683" s="194" t="str">
        <f>IF(Main!AF231="","",Main!AF231)</f>
        <v/>
      </c>
      <c r="BB683" s="194" t="str">
        <f>IF(Main!AG231="","",Main!AG231)</f>
        <v/>
      </c>
      <c r="BC683" s="194" t="str">
        <f>IF(Main!AH231="","",Main!AH231)</f>
        <v/>
      </c>
      <c r="BD683" s="194" t="str">
        <f>IF(Main!AI231="","",Main!AI231)</f>
        <v/>
      </c>
      <c r="BE683" s="194" t="str">
        <f>IF(Main!AJ231="","",Main!AJ231)</f>
        <v/>
      </c>
      <c r="BF683" s="194" t="str">
        <f>IF(Main!AK231="","",Main!AK231)</f>
        <v/>
      </c>
      <c r="BG683" s="194" t="str">
        <f>IF(Main!AL231="","",Main!AL231)</f>
        <v/>
      </c>
      <c r="BH683" s="194" t="str">
        <f>IF(Main!AM231="","",Main!AM231)</f>
        <v/>
      </c>
      <c r="BI683" s="197" t="str">
        <f>IF(Main!AN231="","",Main!AN231)</f>
        <v/>
      </c>
    </row>
    <row r="684" spans="1:61" s="1" customFormat="1" ht="15" hidden="1" customHeight="1">
      <c r="A684" s="201"/>
      <c r="B684" s="19" t="str">
        <f>MID(Main!AQ231,1,1)</f>
        <v>0</v>
      </c>
      <c r="C684" s="19" t="str">
        <f>MID(Main!AQ231,2,1)</f>
        <v xml:space="preserve"> </v>
      </c>
      <c r="D684" s="19" t="str">
        <f>MID(Main!AQ231,3,1)</f>
        <v/>
      </c>
      <c r="E684" s="19" t="str">
        <f>MID(Main!AQ231,4,1)</f>
        <v/>
      </c>
      <c r="F684" s="19" t="str">
        <f>MID(Main!AQ231,5,1)</f>
        <v/>
      </c>
      <c r="G684" s="19" t="str">
        <f>MID(Main!AQ231,6,1)</f>
        <v/>
      </c>
      <c r="H684" s="19" t="str">
        <f>MID(Main!AQ231,7,1)</f>
        <v/>
      </c>
      <c r="I684" s="19" t="str">
        <f>MID(Main!AQ231,8,1)</f>
        <v/>
      </c>
      <c r="J684" s="19" t="str">
        <f>MID(Main!AQ231,9,1)</f>
        <v/>
      </c>
      <c r="K684" s="19" t="str">
        <f>MID(Main!AQ231,10,1)</f>
        <v/>
      </c>
      <c r="L684" s="19" t="str">
        <f>MID(Main!AQ231,11,1)</f>
        <v/>
      </c>
      <c r="M684" s="19" t="str">
        <f>MID(Main!AQ231,12,1)</f>
        <v/>
      </c>
      <c r="N684" s="19" t="str">
        <f>MID(Main!AQ231,13,1)</f>
        <v/>
      </c>
      <c r="O684" s="19" t="str">
        <f>MID(Main!AQ231,14,1)</f>
        <v/>
      </c>
      <c r="P684" s="19" t="str">
        <f>MID(Main!AQ231,15,1)</f>
        <v/>
      </c>
      <c r="Q684" s="19" t="str">
        <f>MID(Main!AQ231,16,1)</f>
        <v/>
      </c>
      <c r="R684" s="19" t="str">
        <f>MID(Main!AQ231,17,1)</f>
        <v/>
      </c>
      <c r="S684" s="19" t="str">
        <f>MID(Main!AQ231,18,1)</f>
        <v/>
      </c>
      <c r="T684" s="19" t="str">
        <f>MID(Main!AQ231,19,1)</f>
        <v/>
      </c>
      <c r="U684" s="19" t="str">
        <f>MID(Main!AQ231,20,1)</f>
        <v/>
      </c>
      <c r="V684" s="19" t="str">
        <f>MID(Main!AQ231,21,1)</f>
        <v/>
      </c>
      <c r="W684" s="19" t="str">
        <f>MID(Main!AQ231,22,1)</f>
        <v/>
      </c>
      <c r="X684" s="19" t="str">
        <f>MID(Main!AQ231,23,1)</f>
        <v/>
      </c>
      <c r="Y684" s="19" t="str">
        <f>MID(Main!AQ231,24,1)</f>
        <v/>
      </c>
      <c r="Z684" s="19" t="str">
        <f>MID(Main!AQ231,25,1)</f>
        <v/>
      </c>
      <c r="AA684" s="19" t="str">
        <f>MID(Main!AQ231,26,1)</f>
        <v/>
      </c>
      <c r="AB684" s="19" t="str">
        <f>MID(Main!AQ231,27,1)</f>
        <v/>
      </c>
      <c r="AC684" s="19" t="str">
        <f>MID(Main!AQ231,28,1)</f>
        <v/>
      </c>
      <c r="AD684" s="19" t="str">
        <f>MID(Main!AQ231,29,1)</f>
        <v/>
      </c>
      <c r="AE684" s="19" t="str">
        <f>MID(Main!AQ231,30,1)</f>
        <v/>
      </c>
      <c r="AF684" s="19" t="str">
        <f>MID(Main!AQ231,31,1)</f>
        <v/>
      </c>
      <c r="AG684" s="19" t="str">
        <f>MID(Main!AQ231,32,1)</f>
        <v/>
      </c>
      <c r="AH684" s="19" t="str">
        <f>MID(Main!AQ231,33,1)</f>
        <v/>
      </c>
      <c r="AI684" s="19" t="str">
        <f>MID(Main!AQ231,34,1)</f>
        <v/>
      </c>
      <c r="AJ684" s="19" t="str">
        <f>MID(Main!AQ231,35,1)</f>
        <v/>
      </c>
      <c r="AK684" s="19" t="str">
        <f>MID(Main!AQ231,36,1)</f>
        <v/>
      </c>
      <c r="AL684" s="19" t="str">
        <f>MID(Main!AQ231,37,1)</f>
        <v/>
      </c>
      <c r="AM684" s="19" t="str">
        <f>MID(Main!AQ231,38,1)</f>
        <v/>
      </c>
      <c r="AN684" s="19" t="str">
        <f>MID(Main!AQ231,39,1)</f>
        <v/>
      </c>
      <c r="AO684" s="19" t="str">
        <f>MID(Main!AQ231,40,1)</f>
        <v/>
      </c>
      <c r="AP684" s="19" t="str">
        <f>MID(Main!AQ231,41,1)</f>
        <v/>
      </c>
      <c r="AQ684" s="19" t="str">
        <f>MID(Main!AQ231,42,1)</f>
        <v/>
      </c>
      <c r="AR684" s="195"/>
      <c r="AS684" s="195"/>
      <c r="AT684" s="195"/>
      <c r="AU684" s="195"/>
      <c r="AV684" s="195"/>
      <c r="AW684" s="195"/>
      <c r="AX684" s="195"/>
      <c r="AY684" s="195"/>
      <c r="AZ684" s="195"/>
      <c r="BA684" s="195"/>
      <c r="BB684" s="195"/>
      <c r="BC684" s="195"/>
      <c r="BD684" s="195"/>
      <c r="BE684" s="195"/>
      <c r="BF684" s="195"/>
      <c r="BG684" s="195"/>
      <c r="BH684" s="195"/>
      <c r="BI684" s="198"/>
    </row>
    <row r="685" spans="1:61" s="1" customFormat="1" ht="15" hidden="1" customHeight="1">
      <c r="A685" s="202"/>
      <c r="B685" s="20" t="str">
        <f>MID(Main!AR231,1,1)</f>
        <v>0</v>
      </c>
      <c r="C685" s="20" t="str">
        <f>MID(Main!AR231,2,1)</f>
        <v xml:space="preserve"> </v>
      </c>
      <c r="D685" s="20" t="str">
        <f>MID(Main!AR231,3,1)</f>
        <v/>
      </c>
      <c r="E685" s="20" t="str">
        <f>MID(Main!AR231,4,1)</f>
        <v/>
      </c>
      <c r="F685" s="20" t="str">
        <f>MID(Main!AR231,5,1)</f>
        <v/>
      </c>
      <c r="G685" s="20" t="str">
        <f>MID(Main!AR231,6,1)</f>
        <v/>
      </c>
      <c r="H685" s="20" t="str">
        <f>MID(Main!AR231,7,1)</f>
        <v/>
      </c>
      <c r="I685" s="20" t="str">
        <f>MID(Main!AR231,8,1)</f>
        <v/>
      </c>
      <c r="J685" s="20" t="str">
        <f>MID(Main!AR231,9,1)</f>
        <v/>
      </c>
      <c r="K685" s="20" t="str">
        <f>MID(Main!AR231,10,1)</f>
        <v/>
      </c>
      <c r="L685" s="20" t="str">
        <f>MID(Main!AR231,11,1)</f>
        <v/>
      </c>
      <c r="M685" s="20" t="str">
        <f>MID(Main!AR231,12,1)</f>
        <v/>
      </c>
      <c r="N685" s="20" t="str">
        <f>MID(Main!AR231,13,1)</f>
        <v/>
      </c>
      <c r="O685" s="20" t="str">
        <f>MID(Main!AR231,14,1)</f>
        <v/>
      </c>
      <c r="P685" s="20" t="str">
        <f>MID(Main!AR231,15,1)</f>
        <v/>
      </c>
      <c r="Q685" s="20" t="str">
        <f>MID(Main!AR231,16,1)</f>
        <v/>
      </c>
      <c r="R685" s="20" t="str">
        <f>MID(Main!AR231,17,1)</f>
        <v/>
      </c>
      <c r="S685" s="20" t="str">
        <f>MID(Main!AR231,18,1)</f>
        <v/>
      </c>
      <c r="T685" s="20" t="str">
        <f>MID(Main!AR231,19,1)</f>
        <v/>
      </c>
      <c r="U685" s="20" t="str">
        <f>MID(Main!AR231,20,1)</f>
        <v/>
      </c>
      <c r="V685" s="20" t="str">
        <f>MID(Main!AR231,21,1)</f>
        <v/>
      </c>
      <c r="W685" s="20" t="str">
        <f>MID(Main!AR231,22,1)</f>
        <v/>
      </c>
      <c r="X685" s="20" t="str">
        <f>MID(Main!AR231,23,1)</f>
        <v/>
      </c>
      <c r="Y685" s="20" t="str">
        <f>MID(Main!AR231,24,1)</f>
        <v/>
      </c>
      <c r="Z685" s="20" t="str">
        <f>MID(Main!AR231,25,1)</f>
        <v/>
      </c>
      <c r="AA685" s="20" t="str">
        <f>MID(Main!AR231,26,1)</f>
        <v/>
      </c>
      <c r="AB685" s="20" t="str">
        <f>MID(Main!AR231,27,1)</f>
        <v/>
      </c>
      <c r="AC685" s="20" t="str">
        <f>MID(Main!AR231,28,1)</f>
        <v/>
      </c>
      <c r="AD685" s="20" t="str">
        <f>MID(Main!AR231,29,1)</f>
        <v/>
      </c>
      <c r="AE685" s="20" t="str">
        <f>MID(Main!AR231,30,1)</f>
        <v/>
      </c>
      <c r="AF685" s="20" t="str">
        <f>MID(Main!AR231,31,1)</f>
        <v/>
      </c>
      <c r="AG685" s="20" t="str">
        <f>MID(Main!AR231,32,1)</f>
        <v/>
      </c>
      <c r="AH685" s="20" t="str">
        <f>MID(Main!AR231,33,1)</f>
        <v/>
      </c>
      <c r="AI685" s="20" t="str">
        <f>MID(Main!AR231,34,1)</f>
        <v/>
      </c>
      <c r="AJ685" s="20" t="str">
        <f>MID(Main!AR231,35,1)</f>
        <v/>
      </c>
      <c r="AK685" s="20" t="str">
        <f>MID(Main!AR231,36,1)</f>
        <v/>
      </c>
      <c r="AL685" s="20" t="str">
        <f>MID(Main!AR231,37,1)</f>
        <v/>
      </c>
      <c r="AM685" s="20" t="str">
        <f>MID(Main!AR231,38,1)</f>
        <v/>
      </c>
      <c r="AN685" s="20" t="str">
        <f>MID(Main!AR231,39,1)</f>
        <v/>
      </c>
      <c r="AO685" s="20" t="str">
        <f>MID(Main!AR231,40,1)</f>
        <v/>
      </c>
      <c r="AP685" s="20" t="str">
        <f>MID(Main!AR231,41,1)</f>
        <v/>
      </c>
      <c r="AQ685" s="20" t="str">
        <f>MID(Main!AR231,42,1)</f>
        <v/>
      </c>
      <c r="AR685" s="196"/>
      <c r="AS685" s="196"/>
      <c r="AT685" s="196"/>
      <c r="AU685" s="196"/>
      <c r="AV685" s="196"/>
      <c r="AW685" s="196"/>
      <c r="AX685" s="196"/>
      <c r="AY685" s="196"/>
      <c r="AZ685" s="196"/>
      <c r="BA685" s="196"/>
      <c r="BB685" s="196"/>
      <c r="BC685" s="196"/>
      <c r="BD685" s="196"/>
      <c r="BE685" s="196"/>
      <c r="BF685" s="196"/>
      <c r="BG685" s="196"/>
      <c r="BH685" s="196"/>
      <c r="BI685" s="199"/>
    </row>
    <row r="686" spans="1:61" s="1" customFormat="1" ht="15" hidden="1" customHeight="1">
      <c r="A686" s="200" t="str">
        <f>IF(AR686="","",SUBTOTAL(103,$AR$8:AR686))</f>
        <v/>
      </c>
      <c r="B686" s="18" t="str">
        <f>MID(Main!AP232,1,1)</f>
        <v xml:space="preserve"> </v>
      </c>
      <c r="C686" s="18" t="str">
        <f>MID(Main!AP232,2,1)</f>
        <v/>
      </c>
      <c r="D686" s="18" t="str">
        <f>MID(Main!AP232,3,1)</f>
        <v/>
      </c>
      <c r="E686" s="18" t="str">
        <f>MID(Main!AP232,4,1)</f>
        <v/>
      </c>
      <c r="F686" s="18" t="str">
        <f>MID(Main!AP232,5,1)</f>
        <v/>
      </c>
      <c r="G686" s="18" t="str">
        <f>MID(Main!AP232,6,1)</f>
        <v/>
      </c>
      <c r="H686" s="18" t="str">
        <f>MID(Main!AP232,7,1)</f>
        <v/>
      </c>
      <c r="I686" s="18" t="str">
        <f>MID(Main!AP232,8,1)</f>
        <v/>
      </c>
      <c r="J686" s="18" t="str">
        <f>MID(Main!AP232,9,1)</f>
        <v/>
      </c>
      <c r="K686" s="18" t="str">
        <f>MID(Main!AP232,10,1)</f>
        <v/>
      </c>
      <c r="L686" s="18" t="str">
        <f>MID(Main!AP232,11,1)</f>
        <v/>
      </c>
      <c r="M686" s="18" t="str">
        <f>MID(Main!AP232,12,1)</f>
        <v/>
      </c>
      <c r="N686" s="18" t="str">
        <f>MID(Main!AP232,13,1)</f>
        <v/>
      </c>
      <c r="O686" s="18" t="str">
        <f>MID(Main!AP232,14,1)</f>
        <v/>
      </c>
      <c r="P686" s="18" t="str">
        <f>MID(Main!AP232,15,1)</f>
        <v/>
      </c>
      <c r="Q686" s="18" t="str">
        <f>MID(Main!AP232,16,1)</f>
        <v/>
      </c>
      <c r="R686" s="18" t="str">
        <f>MID(Main!AP232,17,1)</f>
        <v/>
      </c>
      <c r="S686" s="18" t="str">
        <f>MID(Main!AP232,18,1)</f>
        <v/>
      </c>
      <c r="T686" s="18" t="str">
        <f>MID(Main!AP232,19,1)</f>
        <v/>
      </c>
      <c r="U686" s="18" t="str">
        <f>MID(Main!AP232,20,1)</f>
        <v/>
      </c>
      <c r="V686" s="18" t="str">
        <f>MID(Main!AP232,21,1)</f>
        <v/>
      </c>
      <c r="W686" s="18" t="str">
        <f>MID(Main!AP232,22,1)</f>
        <v/>
      </c>
      <c r="X686" s="18" t="str">
        <f>MID(Main!AP232,23,1)</f>
        <v/>
      </c>
      <c r="Y686" s="18" t="str">
        <f>MID(Main!AP232,24,1)</f>
        <v/>
      </c>
      <c r="Z686" s="18" t="str">
        <f>MID(Main!AP232,25,1)</f>
        <v/>
      </c>
      <c r="AA686" s="18" t="str">
        <f>MID(Main!AP232,26,1)</f>
        <v/>
      </c>
      <c r="AB686" s="18" t="str">
        <f>MID(Main!AP232,27,1)</f>
        <v/>
      </c>
      <c r="AC686" s="18" t="str">
        <f>MID(Main!AP232,28,1)</f>
        <v/>
      </c>
      <c r="AD686" s="18" t="str">
        <f>MID(Main!AP232,29,1)</f>
        <v/>
      </c>
      <c r="AE686" s="18" t="str">
        <f>MID(Main!AP232,30,1)</f>
        <v/>
      </c>
      <c r="AF686" s="18" t="str">
        <f>MID(Main!AP232,31,1)</f>
        <v/>
      </c>
      <c r="AG686" s="18" t="str">
        <f>MID(Main!AP232,32,1)</f>
        <v/>
      </c>
      <c r="AH686" s="18" t="str">
        <f>MID(Main!AP232,33,1)</f>
        <v/>
      </c>
      <c r="AI686" s="18" t="str">
        <f>MID(Main!AP232,34,1)</f>
        <v/>
      </c>
      <c r="AJ686" s="18" t="str">
        <f>MID(Main!AP232,35,1)</f>
        <v/>
      </c>
      <c r="AK686" s="18" t="str">
        <f>MID(Main!AP232,36,1)</f>
        <v/>
      </c>
      <c r="AL686" s="18" t="str">
        <f>MID(Main!AP232,37,1)</f>
        <v/>
      </c>
      <c r="AM686" s="18" t="str">
        <f>MID(Main!AP232,38,1)</f>
        <v/>
      </c>
      <c r="AN686" s="18" t="str">
        <f>MID(Main!AP232,39,1)</f>
        <v/>
      </c>
      <c r="AO686" s="18" t="str">
        <f>MID(Main!AP232,40,1)</f>
        <v/>
      </c>
      <c r="AP686" s="18" t="str">
        <f>MID(Main!AP232,41,1)</f>
        <v/>
      </c>
      <c r="AQ686" s="18" t="str">
        <f>MID(Main!AP232,42,1)</f>
        <v/>
      </c>
      <c r="AR686" s="194" t="str">
        <f>IF(Main!W232="","",Main!W232)</f>
        <v/>
      </c>
      <c r="AS686" s="194" t="str">
        <f>IF(Main!X232="","",Main!X232)</f>
        <v/>
      </c>
      <c r="AT686" s="194" t="str">
        <f>IF(Main!Y232="","",Main!Y232)</f>
        <v/>
      </c>
      <c r="AU686" s="194" t="str">
        <f>IF(Main!Z232="","",Main!Z232)</f>
        <v/>
      </c>
      <c r="AV686" s="194" t="str">
        <f>IF(Main!AA232="","",Main!AA232)</f>
        <v/>
      </c>
      <c r="AW686" s="194" t="str">
        <f>IF(Main!AB232="","",Main!AB232)</f>
        <v/>
      </c>
      <c r="AX686" s="194" t="str">
        <f>IF(Main!AC232="","",Main!AC232)</f>
        <v/>
      </c>
      <c r="AY686" s="194" t="str">
        <f>IF(Main!AD232="","",Main!AD232)</f>
        <v/>
      </c>
      <c r="AZ686" s="194" t="str">
        <f>IF(Main!AE232="","",Main!AE232)</f>
        <v/>
      </c>
      <c r="BA686" s="194" t="str">
        <f>IF(Main!AF232="","",Main!AF232)</f>
        <v/>
      </c>
      <c r="BB686" s="194" t="str">
        <f>IF(Main!AG232="","",Main!AG232)</f>
        <v/>
      </c>
      <c r="BC686" s="194" t="str">
        <f>IF(Main!AH232="","",Main!AH232)</f>
        <v/>
      </c>
      <c r="BD686" s="194" t="str">
        <f>IF(Main!AI232="","",Main!AI232)</f>
        <v/>
      </c>
      <c r="BE686" s="194" t="str">
        <f>IF(Main!AJ232="","",Main!AJ232)</f>
        <v/>
      </c>
      <c r="BF686" s="194" t="str">
        <f>IF(Main!AK232="","",Main!AK232)</f>
        <v/>
      </c>
      <c r="BG686" s="194" t="str">
        <f>IF(Main!AL232="","",Main!AL232)</f>
        <v/>
      </c>
      <c r="BH686" s="194" t="str">
        <f>IF(Main!AM232="","",Main!AM232)</f>
        <v/>
      </c>
      <c r="BI686" s="197" t="str">
        <f>IF(Main!AN232="","",Main!AN232)</f>
        <v/>
      </c>
    </row>
    <row r="687" spans="1:61" s="1" customFormat="1" ht="15" hidden="1" customHeight="1">
      <c r="A687" s="201"/>
      <c r="B687" s="19" t="str">
        <f>MID(Main!AQ232,1,1)</f>
        <v>0</v>
      </c>
      <c r="C687" s="19" t="str">
        <f>MID(Main!AQ232,2,1)</f>
        <v xml:space="preserve"> </v>
      </c>
      <c r="D687" s="19" t="str">
        <f>MID(Main!AQ232,3,1)</f>
        <v/>
      </c>
      <c r="E687" s="19" t="str">
        <f>MID(Main!AQ232,4,1)</f>
        <v/>
      </c>
      <c r="F687" s="19" t="str">
        <f>MID(Main!AQ232,5,1)</f>
        <v/>
      </c>
      <c r="G687" s="19" t="str">
        <f>MID(Main!AQ232,6,1)</f>
        <v/>
      </c>
      <c r="H687" s="19" t="str">
        <f>MID(Main!AQ232,7,1)</f>
        <v/>
      </c>
      <c r="I687" s="19" t="str">
        <f>MID(Main!AQ232,8,1)</f>
        <v/>
      </c>
      <c r="J687" s="19" t="str">
        <f>MID(Main!AQ232,9,1)</f>
        <v/>
      </c>
      <c r="K687" s="19" t="str">
        <f>MID(Main!AQ232,10,1)</f>
        <v/>
      </c>
      <c r="L687" s="19" t="str">
        <f>MID(Main!AQ232,11,1)</f>
        <v/>
      </c>
      <c r="M687" s="19" t="str">
        <f>MID(Main!AQ232,12,1)</f>
        <v/>
      </c>
      <c r="N687" s="19" t="str">
        <f>MID(Main!AQ232,13,1)</f>
        <v/>
      </c>
      <c r="O687" s="19" t="str">
        <f>MID(Main!AQ232,14,1)</f>
        <v/>
      </c>
      <c r="P687" s="19" t="str">
        <f>MID(Main!AQ232,15,1)</f>
        <v/>
      </c>
      <c r="Q687" s="19" t="str">
        <f>MID(Main!AQ232,16,1)</f>
        <v/>
      </c>
      <c r="R687" s="19" t="str">
        <f>MID(Main!AQ232,17,1)</f>
        <v/>
      </c>
      <c r="S687" s="19" t="str">
        <f>MID(Main!AQ232,18,1)</f>
        <v/>
      </c>
      <c r="T687" s="19" t="str">
        <f>MID(Main!AQ232,19,1)</f>
        <v/>
      </c>
      <c r="U687" s="19" t="str">
        <f>MID(Main!AQ232,20,1)</f>
        <v/>
      </c>
      <c r="V687" s="19" t="str">
        <f>MID(Main!AQ232,21,1)</f>
        <v/>
      </c>
      <c r="W687" s="19" t="str">
        <f>MID(Main!AQ232,22,1)</f>
        <v/>
      </c>
      <c r="X687" s="19" t="str">
        <f>MID(Main!AQ232,23,1)</f>
        <v/>
      </c>
      <c r="Y687" s="19" t="str">
        <f>MID(Main!AQ232,24,1)</f>
        <v/>
      </c>
      <c r="Z687" s="19" t="str">
        <f>MID(Main!AQ232,25,1)</f>
        <v/>
      </c>
      <c r="AA687" s="19" t="str">
        <f>MID(Main!AQ232,26,1)</f>
        <v/>
      </c>
      <c r="AB687" s="19" t="str">
        <f>MID(Main!AQ232,27,1)</f>
        <v/>
      </c>
      <c r="AC687" s="19" t="str">
        <f>MID(Main!AQ232,28,1)</f>
        <v/>
      </c>
      <c r="AD687" s="19" t="str">
        <f>MID(Main!AQ232,29,1)</f>
        <v/>
      </c>
      <c r="AE687" s="19" t="str">
        <f>MID(Main!AQ232,30,1)</f>
        <v/>
      </c>
      <c r="AF687" s="19" t="str">
        <f>MID(Main!AQ232,31,1)</f>
        <v/>
      </c>
      <c r="AG687" s="19" t="str">
        <f>MID(Main!AQ232,32,1)</f>
        <v/>
      </c>
      <c r="AH687" s="19" t="str">
        <f>MID(Main!AQ232,33,1)</f>
        <v/>
      </c>
      <c r="AI687" s="19" t="str">
        <f>MID(Main!AQ232,34,1)</f>
        <v/>
      </c>
      <c r="AJ687" s="19" t="str">
        <f>MID(Main!AQ232,35,1)</f>
        <v/>
      </c>
      <c r="AK687" s="19" t="str">
        <f>MID(Main!AQ232,36,1)</f>
        <v/>
      </c>
      <c r="AL687" s="19" t="str">
        <f>MID(Main!AQ232,37,1)</f>
        <v/>
      </c>
      <c r="AM687" s="19" t="str">
        <f>MID(Main!AQ232,38,1)</f>
        <v/>
      </c>
      <c r="AN687" s="19" t="str">
        <f>MID(Main!AQ232,39,1)</f>
        <v/>
      </c>
      <c r="AO687" s="19" t="str">
        <f>MID(Main!AQ232,40,1)</f>
        <v/>
      </c>
      <c r="AP687" s="19" t="str">
        <f>MID(Main!AQ232,41,1)</f>
        <v/>
      </c>
      <c r="AQ687" s="19" t="str">
        <f>MID(Main!AQ232,42,1)</f>
        <v/>
      </c>
      <c r="AR687" s="195"/>
      <c r="AS687" s="195"/>
      <c r="AT687" s="195"/>
      <c r="AU687" s="195"/>
      <c r="AV687" s="195"/>
      <c r="AW687" s="195"/>
      <c r="AX687" s="195"/>
      <c r="AY687" s="195"/>
      <c r="AZ687" s="195"/>
      <c r="BA687" s="195"/>
      <c r="BB687" s="195"/>
      <c r="BC687" s="195"/>
      <c r="BD687" s="195"/>
      <c r="BE687" s="195"/>
      <c r="BF687" s="195"/>
      <c r="BG687" s="195"/>
      <c r="BH687" s="195"/>
      <c r="BI687" s="198"/>
    </row>
    <row r="688" spans="1:61" s="1" customFormat="1" ht="15" hidden="1" customHeight="1">
      <c r="A688" s="202"/>
      <c r="B688" s="20" t="str">
        <f>MID(Main!AR232,1,1)</f>
        <v>0</v>
      </c>
      <c r="C688" s="20" t="str">
        <f>MID(Main!AR232,2,1)</f>
        <v xml:space="preserve"> </v>
      </c>
      <c r="D688" s="20" t="str">
        <f>MID(Main!AR232,3,1)</f>
        <v/>
      </c>
      <c r="E688" s="20" t="str">
        <f>MID(Main!AR232,4,1)</f>
        <v/>
      </c>
      <c r="F688" s="20" t="str">
        <f>MID(Main!AR232,5,1)</f>
        <v/>
      </c>
      <c r="G688" s="20" t="str">
        <f>MID(Main!AR232,6,1)</f>
        <v/>
      </c>
      <c r="H688" s="20" t="str">
        <f>MID(Main!AR232,7,1)</f>
        <v/>
      </c>
      <c r="I688" s="20" t="str">
        <f>MID(Main!AR232,8,1)</f>
        <v/>
      </c>
      <c r="J688" s="20" t="str">
        <f>MID(Main!AR232,9,1)</f>
        <v/>
      </c>
      <c r="K688" s="20" t="str">
        <f>MID(Main!AR232,10,1)</f>
        <v/>
      </c>
      <c r="L688" s="20" t="str">
        <f>MID(Main!AR232,11,1)</f>
        <v/>
      </c>
      <c r="M688" s="20" t="str">
        <f>MID(Main!AR232,12,1)</f>
        <v/>
      </c>
      <c r="N688" s="20" t="str">
        <f>MID(Main!AR232,13,1)</f>
        <v/>
      </c>
      <c r="O688" s="20" t="str">
        <f>MID(Main!AR232,14,1)</f>
        <v/>
      </c>
      <c r="P688" s="20" t="str">
        <f>MID(Main!AR232,15,1)</f>
        <v/>
      </c>
      <c r="Q688" s="20" t="str">
        <f>MID(Main!AR232,16,1)</f>
        <v/>
      </c>
      <c r="R688" s="20" t="str">
        <f>MID(Main!AR232,17,1)</f>
        <v/>
      </c>
      <c r="S688" s="20" t="str">
        <f>MID(Main!AR232,18,1)</f>
        <v/>
      </c>
      <c r="T688" s="20" t="str">
        <f>MID(Main!AR232,19,1)</f>
        <v/>
      </c>
      <c r="U688" s="20" t="str">
        <f>MID(Main!AR232,20,1)</f>
        <v/>
      </c>
      <c r="V688" s="20" t="str">
        <f>MID(Main!AR232,21,1)</f>
        <v/>
      </c>
      <c r="W688" s="20" t="str">
        <f>MID(Main!AR232,22,1)</f>
        <v/>
      </c>
      <c r="X688" s="20" t="str">
        <f>MID(Main!AR232,23,1)</f>
        <v/>
      </c>
      <c r="Y688" s="20" t="str">
        <f>MID(Main!AR232,24,1)</f>
        <v/>
      </c>
      <c r="Z688" s="20" t="str">
        <f>MID(Main!AR232,25,1)</f>
        <v/>
      </c>
      <c r="AA688" s="20" t="str">
        <f>MID(Main!AR232,26,1)</f>
        <v/>
      </c>
      <c r="AB688" s="20" t="str">
        <f>MID(Main!AR232,27,1)</f>
        <v/>
      </c>
      <c r="AC688" s="20" t="str">
        <f>MID(Main!AR232,28,1)</f>
        <v/>
      </c>
      <c r="AD688" s="20" t="str">
        <f>MID(Main!AR232,29,1)</f>
        <v/>
      </c>
      <c r="AE688" s="20" t="str">
        <f>MID(Main!AR232,30,1)</f>
        <v/>
      </c>
      <c r="AF688" s="20" t="str">
        <f>MID(Main!AR232,31,1)</f>
        <v/>
      </c>
      <c r="AG688" s="20" t="str">
        <f>MID(Main!AR232,32,1)</f>
        <v/>
      </c>
      <c r="AH688" s="20" t="str">
        <f>MID(Main!AR232,33,1)</f>
        <v/>
      </c>
      <c r="AI688" s="20" t="str">
        <f>MID(Main!AR232,34,1)</f>
        <v/>
      </c>
      <c r="AJ688" s="20" t="str">
        <f>MID(Main!AR232,35,1)</f>
        <v/>
      </c>
      <c r="AK688" s="20" t="str">
        <f>MID(Main!AR232,36,1)</f>
        <v/>
      </c>
      <c r="AL688" s="20" t="str">
        <f>MID(Main!AR232,37,1)</f>
        <v/>
      </c>
      <c r="AM688" s="20" t="str">
        <f>MID(Main!AR232,38,1)</f>
        <v/>
      </c>
      <c r="AN688" s="20" t="str">
        <f>MID(Main!AR232,39,1)</f>
        <v/>
      </c>
      <c r="AO688" s="20" t="str">
        <f>MID(Main!AR232,40,1)</f>
        <v/>
      </c>
      <c r="AP688" s="20" t="str">
        <f>MID(Main!AR232,41,1)</f>
        <v/>
      </c>
      <c r="AQ688" s="20" t="str">
        <f>MID(Main!AR232,42,1)</f>
        <v/>
      </c>
      <c r="AR688" s="196"/>
      <c r="AS688" s="196"/>
      <c r="AT688" s="196"/>
      <c r="AU688" s="196"/>
      <c r="AV688" s="196"/>
      <c r="AW688" s="196"/>
      <c r="AX688" s="196"/>
      <c r="AY688" s="196"/>
      <c r="AZ688" s="196"/>
      <c r="BA688" s="196"/>
      <c r="BB688" s="196"/>
      <c r="BC688" s="196"/>
      <c r="BD688" s="196"/>
      <c r="BE688" s="196"/>
      <c r="BF688" s="196"/>
      <c r="BG688" s="196"/>
      <c r="BH688" s="196"/>
      <c r="BI688" s="199"/>
    </row>
    <row r="689" spans="1:61" s="1" customFormat="1" ht="15" hidden="1" customHeight="1">
      <c r="A689" s="200" t="str">
        <f>IF(AR689="","",SUBTOTAL(103,$AR$8:AR689))</f>
        <v/>
      </c>
      <c r="B689" s="18" t="str">
        <f>MID(Main!AP233,1,1)</f>
        <v xml:space="preserve"> </v>
      </c>
      <c r="C689" s="18" t="str">
        <f>MID(Main!AP233,2,1)</f>
        <v/>
      </c>
      <c r="D689" s="18" t="str">
        <f>MID(Main!AP233,3,1)</f>
        <v/>
      </c>
      <c r="E689" s="18" t="str">
        <f>MID(Main!AP233,4,1)</f>
        <v/>
      </c>
      <c r="F689" s="18" t="str">
        <f>MID(Main!AP233,5,1)</f>
        <v/>
      </c>
      <c r="G689" s="18" t="str">
        <f>MID(Main!AP233,6,1)</f>
        <v/>
      </c>
      <c r="H689" s="18" t="str">
        <f>MID(Main!AP233,7,1)</f>
        <v/>
      </c>
      <c r="I689" s="18" t="str">
        <f>MID(Main!AP233,8,1)</f>
        <v/>
      </c>
      <c r="J689" s="18" t="str">
        <f>MID(Main!AP233,9,1)</f>
        <v/>
      </c>
      <c r="K689" s="18" t="str">
        <f>MID(Main!AP233,10,1)</f>
        <v/>
      </c>
      <c r="L689" s="18" t="str">
        <f>MID(Main!AP233,11,1)</f>
        <v/>
      </c>
      <c r="M689" s="18" t="str">
        <f>MID(Main!AP233,12,1)</f>
        <v/>
      </c>
      <c r="N689" s="18" t="str">
        <f>MID(Main!AP233,13,1)</f>
        <v/>
      </c>
      <c r="O689" s="18" t="str">
        <f>MID(Main!AP233,14,1)</f>
        <v/>
      </c>
      <c r="P689" s="18" t="str">
        <f>MID(Main!AP233,15,1)</f>
        <v/>
      </c>
      <c r="Q689" s="18" t="str">
        <f>MID(Main!AP233,16,1)</f>
        <v/>
      </c>
      <c r="R689" s="18" t="str">
        <f>MID(Main!AP233,17,1)</f>
        <v/>
      </c>
      <c r="S689" s="18" t="str">
        <f>MID(Main!AP233,18,1)</f>
        <v/>
      </c>
      <c r="T689" s="18" t="str">
        <f>MID(Main!AP233,19,1)</f>
        <v/>
      </c>
      <c r="U689" s="18" t="str">
        <f>MID(Main!AP233,20,1)</f>
        <v/>
      </c>
      <c r="V689" s="18" t="str">
        <f>MID(Main!AP233,21,1)</f>
        <v/>
      </c>
      <c r="W689" s="18" t="str">
        <f>MID(Main!AP233,22,1)</f>
        <v/>
      </c>
      <c r="X689" s="18" t="str">
        <f>MID(Main!AP233,23,1)</f>
        <v/>
      </c>
      <c r="Y689" s="18" t="str">
        <f>MID(Main!AP233,24,1)</f>
        <v/>
      </c>
      <c r="Z689" s="18" t="str">
        <f>MID(Main!AP233,25,1)</f>
        <v/>
      </c>
      <c r="AA689" s="18" t="str">
        <f>MID(Main!AP233,26,1)</f>
        <v/>
      </c>
      <c r="AB689" s="18" t="str">
        <f>MID(Main!AP233,27,1)</f>
        <v/>
      </c>
      <c r="AC689" s="18" t="str">
        <f>MID(Main!AP233,28,1)</f>
        <v/>
      </c>
      <c r="AD689" s="18" t="str">
        <f>MID(Main!AP233,29,1)</f>
        <v/>
      </c>
      <c r="AE689" s="18" t="str">
        <f>MID(Main!AP233,30,1)</f>
        <v/>
      </c>
      <c r="AF689" s="18" t="str">
        <f>MID(Main!AP233,31,1)</f>
        <v/>
      </c>
      <c r="AG689" s="18" t="str">
        <f>MID(Main!AP233,32,1)</f>
        <v/>
      </c>
      <c r="AH689" s="18" t="str">
        <f>MID(Main!AP233,33,1)</f>
        <v/>
      </c>
      <c r="AI689" s="18" t="str">
        <f>MID(Main!AP233,34,1)</f>
        <v/>
      </c>
      <c r="AJ689" s="18" t="str">
        <f>MID(Main!AP233,35,1)</f>
        <v/>
      </c>
      <c r="AK689" s="18" t="str">
        <f>MID(Main!AP233,36,1)</f>
        <v/>
      </c>
      <c r="AL689" s="18" t="str">
        <f>MID(Main!AP233,37,1)</f>
        <v/>
      </c>
      <c r="AM689" s="18" t="str">
        <f>MID(Main!AP233,38,1)</f>
        <v/>
      </c>
      <c r="AN689" s="18" t="str">
        <f>MID(Main!AP233,39,1)</f>
        <v/>
      </c>
      <c r="AO689" s="18" t="str">
        <f>MID(Main!AP233,40,1)</f>
        <v/>
      </c>
      <c r="AP689" s="18" t="str">
        <f>MID(Main!AP233,41,1)</f>
        <v/>
      </c>
      <c r="AQ689" s="18" t="str">
        <f>MID(Main!AP233,42,1)</f>
        <v/>
      </c>
      <c r="AR689" s="194" t="str">
        <f>IF(Main!W233="","",Main!W233)</f>
        <v/>
      </c>
      <c r="AS689" s="194" t="str">
        <f>IF(Main!X233="","",Main!X233)</f>
        <v/>
      </c>
      <c r="AT689" s="194" t="str">
        <f>IF(Main!Y233="","",Main!Y233)</f>
        <v/>
      </c>
      <c r="AU689" s="194" t="str">
        <f>IF(Main!Z233="","",Main!Z233)</f>
        <v/>
      </c>
      <c r="AV689" s="194" t="str">
        <f>IF(Main!AA233="","",Main!AA233)</f>
        <v/>
      </c>
      <c r="AW689" s="194" t="str">
        <f>IF(Main!AB233="","",Main!AB233)</f>
        <v/>
      </c>
      <c r="AX689" s="194" t="str">
        <f>IF(Main!AC233="","",Main!AC233)</f>
        <v/>
      </c>
      <c r="AY689" s="194" t="str">
        <f>IF(Main!AD233="","",Main!AD233)</f>
        <v/>
      </c>
      <c r="AZ689" s="194" t="str">
        <f>IF(Main!AE233="","",Main!AE233)</f>
        <v/>
      </c>
      <c r="BA689" s="194" t="str">
        <f>IF(Main!AF233="","",Main!AF233)</f>
        <v/>
      </c>
      <c r="BB689" s="194" t="str">
        <f>IF(Main!AG233="","",Main!AG233)</f>
        <v/>
      </c>
      <c r="BC689" s="194" t="str">
        <f>IF(Main!AH233="","",Main!AH233)</f>
        <v/>
      </c>
      <c r="BD689" s="194" t="str">
        <f>IF(Main!AI233="","",Main!AI233)</f>
        <v/>
      </c>
      <c r="BE689" s="194" t="str">
        <f>IF(Main!AJ233="","",Main!AJ233)</f>
        <v/>
      </c>
      <c r="BF689" s="194" t="str">
        <f>IF(Main!AK233="","",Main!AK233)</f>
        <v/>
      </c>
      <c r="BG689" s="194" t="str">
        <f>IF(Main!AL233="","",Main!AL233)</f>
        <v/>
      </c>
      <c r="BH689" s="194" t="str">
        <f>IF(Main!AM233="","",Main!AM233)</f>
        <v/>
      </c>
      <c r="BI689" s="197" t="str">
        <f>IF(Main!AN233="","",Main!AN233)</f>
        <v/>
      </c>
    </row>
    <row r="690" spans="1:61" s="1" customFormat="1" ht="15" hidden="1" customHeight="1">
      <c r="A690" s="201"/>
      <c r="B690" s="19" t="str">
        <f>MID(Main!AQ233,1,1)</f>
        <v>0</v>
      </c>
      <c r="C690" s="19" t="str">
        <f>MID(Main!AQ233,2,1)</f>
        <v xml:space="preserve"> </v>
      </c>
      <c r="D690" s="19" t="str">
        <f>MID(Main!AQ233,3,1)</f>
        <v/>
      </c>
      <c r="E690" s="19" t="str">
        <f>MID(Main!AQ233,4,1)</f>
        <v/>
      </c>
      <c r="F690" s="19" t="str">
        <f>MID(Main!AQ233,5,1)</f>
        <v/>
      </c>
      <c r="G690" s="19" t="str">
        <f>MID(Main!AQ233,6,1)</f>
        <v/>
      </c>
      <c r="H690" s="19" t="str">
        <f>MID(Main!AQ233,7,1)</f>
        <v/>
      </c>
      <c r="I690" s="19" t="str">
        <f>MID(Main!AQ233,8,1)</f>
        <v/>
      </c>
      <c r="J690" s="19" t="str">
        <f>MID(Main!AQ233,9,1)</f>
        <v/>
      </c>
      <c r="K690" s="19" t="str">
        <f>MID(Main!AQ233,10,1)</f>
        <v/>
      </c>
      <c r="L690" s="19" t="str">
        <f>MID(Main!AQ233,11,1)</f>
        <v/>
      </c>
      <c r="M690" s="19" t="str">
        <f>MID(Main!AQ233,12,1)</f>
        <v/>
      </c>
      <c r="N690" s="19" t="str">
        <f>MID(Main!AQ233,13,1)</f>
        <v/>
      </c>
      <c r="O690" s="19" t="str">
        <f>MID(Main!AQ233,14,1)</f>
        <v/>
      </c>
      <c r="P690" s="19" t="str">
        <f>MID(Main!AQ233,15,1)</f>
        <v/>
      </c>
      <c r="Q690" s="19" t="str">
        <f>MID(Main!AQ233,16,1)</f>
        <v/>
      </c>
      <c r="R690" s="19" t="str">
        <f>MID(Main!AQ233,17,1)</f>
        <v/>
      </c>
      <c r="S690" s="19" t="str">
        <f>MID(Main!AQ233,18,1)</f>
        <v/>
      </c>
      <c r="T690" s="19" t="str">
        <f>MID(Main!AQ233,19,1)</f>
        <v/>
      </c>
      <c r="U690" s="19" t="str">
        <f>MID(Main!AQ233,20,1)</f>
        <v/>
      </c>
      <c r="V690" s="19" t="str">
        <f>MID(Main!AQ233,21,1)</f>
        <v/>
      </c>
      <c r="W690" s="19" t="str">
        <f>MID(Main!AQ233,22,1)</f>
        <v/>
      </c>
      <c r="X690" s="19" t="str">
        <f>MID(Main!AQ233,23,1)</f>
        <v/>
      </c>
      <c r="Y690" s="19" t="str">
        <f>MID(Main!AQ233,24,1)</f>
        <v/>
      </c>
      <c r="Z690" s="19" t="str">
        <f>MID(Main!AQ233,25,1)</f>
        <v/>
      </c>
      <c r="AA690" s="19" t="str">
        <f>MID(Main!AQ233,26,1)</f>
        <v/>
      </c>
      <c r="AB690" s="19" t="str">
        <f>MID(Main!AQ233,27,1)</f>
        <v/>
      </c>
      <c r="AC690" s="19" t="str">
        <f>MID(Main!AQ233,28,1)</f>
        <v/>
      </c>
      <c r="AD690" s="19" t="str">
        <f>MID(Main!AQ233,29,1)</f>
        <v/>
      </c>
      <c r="AE690" s="19" t="str">
        <f>MID(Main!AQ233,30,1)</f>
        <v/>
      </c>
      <c r="AF690" s="19" t="str">
        <f>MID(Main!AQ233,31,1)</f>
        <v/>
      </c>
      <c r="AG690" s="19" t="str">
        <f>MID(Main!AQ233,32,1)</f>
        <v/>
      </c>
      <c r="AH690" s="19" t="str">
        <f>MID(Main!AQ233,33,1)</f>
        <v/>
      </c>
      <c r="AI690" s="19" t="str">
        <f>MID(Main!AQ233,34,1)</f>
        <v/>
      </c>
      <c r="AJ690" s="19" t="str">
        <f>MID(Main!AQ233,35,1)</f>
        <v/>
      </c>
      <c r="AK690" s="19" t="str">
        <f>MID(Main!AQ233,36,1)</f>
        <v/>
      </c>
      <c r="AL690" s="19" t="str">
        <f>MID(Main!AQ233,37,1)</f>
        <v/>
      </c>
      <c r="AM690" s="19" t="str">
        <f>MID(Main!AQ233,38,1)</f>
        <v/>
      </c>
      <c r="AN690" s="19" t="str">
        <f>MID(Main!AQ233,39,1)</f>
        <v/>
      </c>
      <c r="AO690" s="19" t="str">
        <f>MID(Main!AQ233,40,1)</f>
        <v/>
      </c>
      <c r="AP690" s="19" t="str">
        <f>MID(Main!AQ233,41,1)</f>
        <v/>
      </c>
      <c r="AQ690" s="19" t="str">
        <f>MID(Main!AQ233,42,1)</f>
        <v/>
      </c>
      <c r="AR690" s="195"/>
      <c r="AS690" s="195"/>
      <c r="AT690" s="195"/>
      <c r="AU690" s="195"/>
      <c r="AV690" s="195"/>
      <c r="AW690" s="195"/>
      <c r="AX690" s="195"/>
      <c r="AY690" s="195"/>
      <c r="AZ690" s="195"/>
      <c r="BA690" s="195"/>
      <c r="BB690" s="195"/>
      <c r="BC690" s="195"/>
      <c r="BD690" s="195"/>
      <c r="BE690" s="195"/>
      <c r="BF690" s="195"/>
      <c r="BG690" s="195"/>
      <c r="BH690" s="195"/>
      <c r="BI690" s="198"/>
    </row>
    <row r="691" spans="1:61" s="1" customFormat="1" ht="15" hidden="1" customHeight="1">
      <c r="A691" s="202"/>
      <c r="B691" s="20" t="str">
        <f>MID(Main!AR233,1,1)</f>
        <v>0</v>
      </c>
      <c r="C691" s="20" t="str">
        <f>MID(Main!AR233,2,1)</f>
        <v xml:space="preserve"> </v>
      </c>
      <c r="D691" s="20" t="str">
        <f>MID(Main!AR233,3,1)</f>
        <v/>
      </c>
      <c r="E691" s="20" t="str">
        <f>MID(Main!AR233,4,1)</f>
        <v/>
      </c>
      <c r="F691" s="20" t="str">
        <f>MID(Main!AR233,5,1)</f>
        <v/>
      </c>
      <c r="G691" s="20" t="str">
        <f>MID(Main!AR233,6,1)</f>
        <v/>
      </c>
      <c r="H691" s="20" t="str">
        <f>MID(Main!AR233,7,1)</f>
        <v/>
      </c>
      <c r="I691" s="20" t="str">
        <f>MID(Main!AR233,8,1)</f>
        <v/>
      </c>
      <c r="J691" s="20" t="str">
        <f>MID(Main!AR233,9,1)</f>
        <v/>
      </c>
      <c r="K691" s="20" t="str">
        <f>MID(Main!AR233,10,1)</f>
        <v/>
      </c>
      <c r="L691" s="20" t="str">
        <f>MID(Main!AR233,11,1)</f>
        <v/>
      </c>
      <c r="M691" s="20" t="str">
        <f>MID(Main!AR233,12,1)</f>
        <v/>
      </c>
      <c r="N691" s="20" t="str">
        <f>MID(Main!AR233,13,1)</f>
        <v/>
      </c>
      <c r="O691" s="20" t="str">
        <f>MID(Main!AR233,14,1)</f>
        <v/>
      </c>
      <c r="P691" s="20" t="str">
        <f>MID(Main!AR233,15,1)</f>
        <v/>
      </c>
      <c r="Q691" s="20" t="str">
        <f>MID(Main!AR233,16,1)</f>
        <v/>
      </c>
      <c r="R691" s="20" t="str">
        <f>MID(Main!AR233,17,1)</f>
        <v/>
      </c>
      <c r="S691" s="20" t="str">
        <f>MID(Main!AR233,18,1)</f>
        <v/>
      </c>
      <c r="T691" s="20" t="str">
        <f>MID(Main!AR233,19,1)</f>
        <v/>
      </c>
      <c r="U691" s="20" t="str">
        <f>MID(Main!AR233,20,1)</f>
        <v/>
      </c>
      <c r="V691" s="20" t="str">
        <f>MID(Main!AR233,21,1)</f>
        <v/>
      </c>
      <c r="W691" s="20" t="str">
        <f>MID(Main!AR233,22,1)</f>
        <v/>
      </c>
      <c r="X691" s="20" t="str">
        <f>MID(Main!AR233,23,1)</f>
        <v/>
      </c>
      <c r="Y691" s="20" t="str">
        <f>MID(Main!AR233,24,1)</f>
        <v/>
      </c>
      <c r="Z691" s="20" t="str">
        <f>MID(Main!AR233,25,1)</f>
        <v/>
      </c>
      <c r="AA691" s="20" t="str">
        <f>MID(Main!AR233,26,1)</f>
        <v/>
      </c>
      <c r="AB691" s="20" t="str">
        <f>MID(Main!AR233,27,1)</f>
        <v/>
      </c>
      <c r="AC691" s="20" t="str">
        <f>MID(Main!AR233,28,1)</f>
        <v/>
      </c>
      <c r="AD691" s="20" t="str">
        <f>MID(Main!AR233,29,1)</f>
        <v/>
      </c>
      <c r="AE691" s="20" t="str">
        <f>MID(Main!AR233,30,1)</f>
        <v/>
      </c>
      <c r="AF691" s="20" t="str">
        <f>MID(Main!AR233,31,1)</f>
        <v/>
      </c>
      <c r="AG691" s="20" t="str">
        <f>MID(Main!AR233,32,1)</f>
        <v/>
      </c>
      <c r="AH691" s="20" t="str">
        <f>MID(Main!AR233,33,1)</f>
        <v/>
      </c>
      <c r="AI691" s="20" t="str">
        <f>MID(Main!AR233,34,1)</f>
        <v/>
      </c>
      <c r="AJ691" s="20" t="str">
        <f>MID(Main!AR233,35,1)</f>
        <v/>
      </c>
      <c r="AK691" s="20" t="str">
        <f>MID(Main!AR233,36,1)</f>
        <v/>
      </c>
      <c r="AL691" s="20" t="str">
        <f>MID(Main!AR233,37,1)</f>
        <v/>
      </c>
      <c r="AM691" s="20" t="str">
        <f>MID(Main!AR233,38,1)</f>
        <v/>
      </c>
      <c r="AN691" s="20" t="str">
        <f>MID(Main!AR233,39,1)</f>
        <v/>
      </c>
      <c r="AO691" s="20" t="str">
        <f>MID(Main!AR233,40,1)</f>
        <v/>
      </c>
      <c r="AP691" s="20" t="str">
        <f>MID(Main!AR233,41,1)</f>
        <v/>
      </c>
      <c r="AQ691" s="20" t="str">
        <f>MID(Main!AR233,42,1)</f>
        <v/>
      </c>
      <c r="AR691" s="196"/>
      <c r="AS691" s="196"/>
      <c r="AT691" s="196"/>
      <c r="AU691" s="196"/>
      <c r="AV691" s="196"/>
      <c r="AW691" s="196"/>
      <c r="AX691" s="196"/>
      <c r="AY691" s="196"/>
      <c r="AZ691" s="196"/>
      <c r="BA691" s="196"/>
      <c r="BB691" s="196"/>
      <c r="BC691" s="196"/>
      <c r="BD691" s="196"/>
      <c r="BE691" s="196"/>
      <c r="BF691" s="196"/>
      <c r="BG691" s="196"/>
      <c r="BH691" s="196"/>
      <c r="BI691" s="199"/>
    </row>
    <row r="692" spans="1:61" s="1" customFormat="1" ht="15" hidden="1" customHeight="1">
      <c r="A692" s="200" t="str">
        <f>IF(AR692="","",SUBTOTAL(103,$AR$8:AR692))</f>
        <v/>
      </c>
      <c r="B692" s="18" t="str">
        <f>MID(Main!AP234,1,1)</f>
        <v xml:space="preserve"> </v>
      </c>
      <c r="C692" s="18" t="str">
        <f>MID(Main!AP234,2,1)</f>
        <v/>
      </c>
      <c r="D692" s="18" t="str">
        <f>MID(Main!AP234,3,1)</f>
        <v/>
      </c>
      <c r="E692" s="18" t="str">
        <f>MID(Main!AP234,4,1)</f>
        <v/>
      </c>
      <c r="F692" s="18" t="str">
        <f>MID(Main!AP234,5,1)</f>
        <v/>
      </c>
      <c r="G692" s="18" t="str">
        <f>MID(Main!AP234,6,1)</f>
        <v/>
      </c>
      <c r="H692" s="18" t="str">
        <f>MID(Main!AP234,7,1)</f>
        <v/>
      </c>
      <c r="I692" s="18" t="str">
        <f>MID(Main!AP234,8,1)</f>
        <v/>
      </c>
      <c r="J692" s="18" t="str">
        <f>MID(Main!AP234,9,1)</f>
        <v/>
      </c>
      <c r="K692" s="18" t="str">
        <f>MID(Main!AP234,10,1)</f>
        <v/>
      </c>
      <c r="L692" s="18" t="str">
        <f>MID(Main!AP234,11,1)</f>
        <v/>
      </c>
      <c r="M692" s="18" t="str">
        <f>MID(Main!AP234,12,1)</f>
        <v/>
      </c>
      <c r="N692" s="18" t="str">
        <f>MID(Main!AP234,13,1)</f>
        <v/>
      </c>
      <c r="O692" s="18" t="str">
        <f>MID(Main!AP234,14,1)</f>
        <v/>
      </c>
      <c r="P692" s="18" t="str">
        <f>MID(Main!AP234,15,1)</f>
        <v/>
      </c>
      <c r="Q692" s="18" t="str">
        <f>MID(Main!AP234,16,1)</f>
        <v/>
      </c>
      <c r="R692" s="18" t="str">
        <f>MID(Main!AP234,17,1)</f>
        <v/>
      </c>
      <c r="S692" s="18" t="str">
        <f>MID(Main!AP234,18,1)</f>
        <v/>
      </c>
      <c r="T692" s="18" t="str">
        <f>MID(Main!AP234,19,1)</f>
        <v/>
      </c>
      <c r="U692" s="18" t="str">
        <f>MID(Main!AP234,20,1)</f>
        <v/>
      </c>
      <c r="V692" s="18" t="str">
        <f>MID(Main!AP234,21,1)</f>
        <v/>
      </c>
      <c r="W692" s="18" t="str">
        <f>MID(Main!AP234,22,1)</f>
        <v/>
      </c>
      <c r="X692" s="18" t="str">
        <f>MID(Main!AP234,23,1)</f>
        <v/>
      </c>
      <c r="Y692" s="18" t="str">
        <f>MID(Main!AP234,24,1)</f>
        <v/>
      </c>
      <c r="Z692" s="18" t="str">
        <f>MID(Main!AP234,25,1)</f>
        <v/>
      </c>
      <c r="AA692" s="18" t="str">
        <f>MID(Main!AP234,26,1)</f>
        <v/>
      </c>
      <c r="AB692" s="18" t="str">
        <f>MID(Main!AP234,27,1)</f>
        <v/>
      </c>
      <c r="AC692" s="18" t="str">
        <f>MID(Main!AP234,28,1)</f>
        <v/>
      </c>
      <c r="AD692" s="18" t="str">
        <f>MID(Main!AP234,29,1)</f>
        <v/>
      </c>
      <c r="AE692" s="18" t="str">
        <f>MID(Main!AP234,30,1)</f>
        <v/>
      </c>
      <c r="AF692" s="18" t="str">
        <f>MID(Main!AP234,31,1)</f>
        <v/>
      </c>
      <c r="AG692" s="18" t="str">
        <f>MID(Main!AP234,32,1)</f>
        <v/>
      </c>
      <c r="AH692" s="18" t="str">
        <f>MID(Main!AP234,33,1)</f>
        <v/>
      </c>
      <c r="AI692" s="18" t="str">
        <f>MID(Main!AP234,34,1)</f>
        <v/>
      </c>
      <c r="AJ692" s="18" t="str">
        <f>MID(Main!AP234,35,1)</f>
        <v/>
      </c>
      <c r="AK692" s="18" t="str">
        <f>MID(Main!AP234,36,1)</f>
        <v/>
      </c>
      <c r="AL692" s="18" t="str">
        <f>MID(Main!AP234,37,1)</f>
        <v/>
      </c>
      <c r="AM692" s="18" t="str">
        <f>MID(Main!AP234,38,1)</f>
        <v/>
      </c>
      <c r="AN692" s="18" t="str">
        <f>MID(Main!AP234,39,1)</f>
        <v/>
      </c>
      <c r="AO692" s="18" t="str">
        <f>MID(Main!AP234,40,1)</f>
        <v/>
      </c>
      <c r="AP692" s="18" t="str">
        <f>MID(Main!AP234,41,1)</f>
        <v/>
      </c>
      <c r="AQ692" s="18" t="str">
        <f>MID(Main!AP234,42,1)</f>
        <v/>
      </c>
      <c r="AR692" s="194" t="str">
        <f>IF(Main!W234="","",Main!W234)</f>
        <v/>
      </c>
      <c r="AS692" s="194" t="str">
        <f>IF(Main!X234="","",Main!X234)</f>
        <v/>
      </c>
      <c r="AT692" s="194" t="str">
        <f>IF(Main!Y234="","",Main!Y234)</f>
        <v/>
      </c>
      <c r="AU692" s="194" t="str">
        <f>IF(Main!Z234="","",Main!Z234)</f>
        <v/>
      </c>
      <c r="AV692" s="194" t="str">
        <f>IF(Main!AA234="","",Main!AA234)</f>
        <v/>
      </c>
      <c r="AW692" s="194" t="str">
        <f>IF(Main!AB234="","",Main!AB234)</f>
        <v/>
      </c>
      <c r="AX692" s="194" t="str">
        <f>IF(Main!AC234="","",Main!AC234)</f>
        <v/>
      </c>
      <c r="AY692" s="194" t="str">
        <f>IF(Main!AD234="","",Main!AD234)</f>
        <v/>
      </c>
      <c r="AZ692" s="194" t="str">
        <f>IF(Main!AE234="","",Main!AE234)</f>
        <v/>
      </c>
      <c r="BA692" s="194" t="str">
        <f>IF(Main!AF234="","",Main!AF234)</f>
        <v/>
      </c>
      <c r="BB692" s="194" t="str">
        <f>IF(Main!AG234="","",Main!AG234)</f>
        <v/>
      </c>
      <c r="BC692" s="194" t="str">
        <f>IF(Main!AH234="","",Main!AH234)</f>
        <v/>
      </c>
      <c r="BD692" s="194" t="str">
        <f>IF(Main!AI234="","",Main!AI234)</f>
        <v/>
      </c>
      <c r="BE692" s="194" t="str">
        <f>IF(Main!AJ234="","",Main!AJ234)</f>
        <v/>
      </c>
      <c r="BF692" s="194" t="str">
        <f>IF(Main!AK234="","",Main!AK234)</f>
        <v/>
      </c>
      <c r="BG692" s="194" t="str">
        <f>IF(Main!AL234="","",Main!AL234)</f>
        <v/>
      </c>
      <c r="BH692" s="194" t="str">
        <f>IF(Main!AM234="","",Main!AM234)</f>
        <v/>
      </c>
      <c r="BI692" s="197" t="str">
        <f>IF(Main!AN234="","",Main!AN234)</f>
        <v/>
      </c>
    </row>
    <row r="693" spans="1:61" s="1" customFormat="1" ht="15" hidden="1" customHeight="1">
      <c r="A693" s="201"/>
      <c r="B693" s="19" t="str">
        <f>MID(Main!AQ234,1,1)</f>
        <v>0</v>
      </c>
      <c r="C693" s="19" t="str">
        <f>MID(Main!AQ234,2,1)</f>
        <v xml:space="preserve"> </v>
      </c>
      <c r="D693" s="19" t="str">
        <f>MID(Main!AQ234,3,1)</f>
        <v/>
      </c>
      <c r="E693" s="19" t="str">
        <f>MID(Main!AQ234,4,1)</f>
        <v/>
      </c>
      <c r="F693" s="19" t="str">
        <f>MID(Main!AQ234,5,1)</f>
        <v/>
      </c>
      <c r="G693" s="19" t="str">
        <f>MID(Main!AQ234,6,1)</f>
        <v/>
      </c>
      <c r="H693" s="19" t="str">
        <f>MID(Main!AQ234,7,1)</f>
        <v/>
      </c>
      <c r="I693" s="19" t="str">
        <f>MID(Main!AQ234,8,1)</f>
        <v/>
      </c>
      <c r="J693" s="19" t="str">
        <f>MID(Main!AQ234,9,1)</f>
        <v/>
      </c>
      <c r="K693" s="19" t="str">
        <f>MID(Main!AQ234,10,1)</f>
        <v/>
      </c>
      <c r="L693" s="19" t="str">
        <f>MID(Main!AQ234,11,1)</f>
        <v/>
      </c>
      <c r="M693" s="19" t="str">
        <f>MID(Main!AQ234,12,1)</f>
        <v/>
      </c>
      <c r="N693" s="19" t="str">
        <f>MID(Main!AQ234,13,1)</f>
        <v/>
      </c>
      <c r="O693" s="19" t="str">
        <f>MID(Main!AQ234,14,1)</f>
        <v/>
      </c>
      <c r="P693" s="19" t="str">
        <f>MID(Main!AQ234,15,1)</f>
        <v/>
      </c>
      <c r="Q693" s="19" t="str">
        <f>MID(Main!AQ234,16,1)</f>
        <v/>
      </c>
      <c r="R693" s="19" t="str">
        <f>MID(Main!AQ234,17,1)</f>
        <v/>
      </c>
      <c r="S693" s="19" t="str">
        <f>MID(Main!AQ234,18,1)</f>
        <v/>
      </c>
      <c r="T693" s="19" t="str">
        <f>MID(Main!AQ234,19,1)</f>
        <v/>
      </c>
      <c r="U693" s="19" t="str">
        <f>MID(Main!AQ234,20,1)</f>
        <v/>
      </c>
      <c r="V693" s="19" t="str">
        <f>MID(Main!AQ234,21,1)</f>
        <v/>
      </c>
      <c r="W693" s="19" t="str">
        <f>MID(Main!AQ234,22,1)</f>
        <v/>
      </c>
      <c r="X693" s="19" t="str">
        <f>MID(Main!AQ234,23,1)</f>
        <v/>
      </c>
      <c r="Y693" s="19" t="str">
        <f>MID(Main!AQ234,24,1)</f>
        <v/>
      </c>
      <c r="Z693" s="19" t="str">
        <f>MID(Main!AQ234,25,1)</f>
        <v/>
      </c>
      <c r="AA693" s="19" t="str">
        <f>MID(Main!AQ234,26,1)</f>
        <v/>
      </c>
      <c r="AB693" s="19" t="str">
        <f>MID(Main!AQ234,27,1)</f>
        <v/>
      </c>
      <c r="AC693" s="19" t="str">
        <f>MID(Main!AQ234,28,1)</f>
        <v/>
      </c>
      <c r="AD693" s="19" t="str">
        <f>MID(Main!AQ234,29,1)</f>
        <v/>
      </c>
      <c r="AE693" s="19" t="str">
        <f>MID(Main!AQ234,30,1)</f>
        <v/>
      </c>
      <c r="AF693" s="19" t="str">
        <f>MID(Main!AQ234,31,1)</f>
        <v/>
      </c>
      <c r="AG693" s="19" t="str">
        <f>MID(Main!AQ234,32,1)</f>
        <v/>
      </c>
      <c r="AH693" s="19" t="str">
        <f>MID(Main!AQ234,33,1)</f>
        <v/>
      </c>
      <c r="AI693" s="19" t="str">
        <f>MID(Main!AQ234,34,1)</f>
        <v/>
      </c>
      <c r="AJ693" s="19" t="str">
        <f>MID(Main!AQ234,35,1)</f>
        <v/>
      </c>
      <c r="AK693" s="19" t="str">
        <f>MID(Main!AQ234,36,1)</f>
        <v/>
      </c>
      <c r="AL693" s="19" t="str">
        <f>MID(Main!AQ234,37,1)</f>
        <v/>
      </c>
      <c r="AM693" s="19" t="str">
        <f>MID(Main!AQ234,38,1)</f>
        <v/>
      </c>
      <c r="AN693" s="19" t="str">
        <f>MID(Main!AQ234,39,1)</f>
        <v/>
      </c>
      <c r="AO693" s="19" t="str">
        <f>MID(Main!AQ234,40,1)</f>
        <v/>
      </c>
      <c r="AP693" s="19" t="str">
        <f>MID(Main!AQ234,41,1)</f>
        <v/>
      </c>
      <c r="AQ693" s="19" t="str">
        <f>MID(Main!AQ234,42,1)</f>
        <v/>
      </c>
      <c r="AR693" s="195"/>
      <c r="AS693" s="195"/>
      <c r="AT693" s="195"/>
      <c r="AU693" s="195"/>
      <c r="AV693" s="195"/>
      <c r="AW693" s="195"/>
      <c r="AX693" s="195"/>
      <c r="AY693" s="195"/>
      <c r="AZ693" s="195"/>
      <c r="BA693" s="195"/>
      <c r="BB693" s="195"/>
      <c r="BC693" s="195"/>
      <c r="BD693" s="195"/>
      <c r="BE693" s="195"/>
      <c r="BF693" s="195"/>
      <c r="BG693" s="195"/>
      <c r="BH693" s="195"/>
      <c r="BI693" s="198"/>
    </row>
    <row r="694" spans="1:61" s="1" customFormat="1" ht="15" hidden="1" customHeight="1">
      <c r="A694" s="202"/>
      <c r="B694" s="20" t="str">
        <f>MID(Main!AR234,1,1)</f>
        <v>0</v>
      </c>
      <c r="C694" s="20" t="str">
        <f>MID(Main!AR234,2,1)</f>
        <v xml:space="preserve"> </v>
      </c>
      <c r="D694" s="20" t="str">
        <f>MID(Main!AR234,3,1)</f>
        <v/>
      </c>
      <c r="E694" s="20" t="str">
        <f>MID(Main!AR234,4,1)</f>
        <v/>
      </c>
      <c r="F694" s="20" t="str">
        <f>MID(Main!AR234,5,1)</f>
        <v/>
      </c>
      <c r="G694" s="20" t="str">
        <f>MID(Main!AR234,6,1)</f>
        <v/>
      </c>
      <c r="H694" s="20" t="str">
        <f>MID(Main!AR234,7,1)</f>
        <v/>
      </c>
      <c r="I694" s="20" t="str">
        <f>MID(Main!AR234,8,1)</f>
        <v/>
      </c>
      <c r="J694" s="20" t="str">
        <f>MID(Main!AR234,9,1)</f>
        <v/>
      </c>
      <c r="K694" s="20" t="str">
        <f>MID(Main!AR234,10,1)</f>
        <v/>
      </c>
      <c r="L694" s="20" t="str">
        <f>MID(Main!AR234,11,1)</f>
        <v/>
      </c>
      <c r="M694" s="20" t="str">
        <f>MID(Main!AR234,12,1)</f>
        <v/>
      </c>
      <c r="N694" s="20" t="str">
        <f>MID(Main!AR234,13,1)</f>
        <v/>
      </c>
      <c r="O694" s="20" t="str">
        <f>MID(Main!AR234,14,1)</f>
        <v/>
      </c>
      <c r="P694" s="20" t="str">
        <f>MID(Main!AR234,15,1)</f>
        <v/>
      </c>
      <c r="Q694" s="20" t="str">
        <f>MID(Main!AR234,16,1)</f>
        <v/>
      </c>
      <c r="R694" s="20" t="str">
        <f>MID(Main!AR234,17,1)</f>
        <v/>
      </c>
      <c r="S694" s="20" t="str">
        <f>MID(Main!AR234,18,1)</f>
        <v/>
      </c>
      <c r="T694" s="20" t="str">
        <f>MID(Main!AR234,19,1)</f>
        <v/>
      </c>
      <c r="U694" s="20" t="str">
        <f>MID(Main!AR234,20,1)</f>
        <v/>
      </c>
      <c r="V694" s="20" t="str">
        <f>MID(Main!AR234,21,1)</f>
        <v/>
      </c>
      <c r="W694" s="20" t="str">
        <f>MID(Main!AR234,22,1)</f>
        <v/>
      </c>
      <c r="X694" s="20" t="str">
        <f>MID(Main!AR234,23,1)</f>
        <v/>
      </c>
      <c r="Y694" s="20" t="str">
        <f>MID(Main!AR234,24,1)</f>
        <v/>
      </c>
      <c r="Z694" s="20" t="str">
        <f>MID(Main!AR234,25,1)</f>
        <v/>
      </c>
      <c r="AA694" s="20" t="str">
        <f>MID(Main!AR234,26,1)</f>
        <v/>
      </c>
      <c r="AB694" s="20" t="str">
        <f>MID(Main!AR234,27,1)</f>
        <v/>
      </c>
      <c r="AC694" s="20" t="str">
        <f>MID(Main!AR234,28,1)</f>
        <v/>
      </c>
      <c r="AD694" s="20" t="str">
        <f>MID(Main!AR234,29,1)</f>
        <v/>
      </c>
      <c r="AE694" s="20" t="str">
        <f>MID(Main!AR234,30,1)</f>
        <v/>
      </c>
      <c r="AF694" s="20" t="str">
        <f>MID(Main!AR234,31,1)</f>
        <v/>
      </c>
      <c r="AG694" s="20" t="str">
        <f>MID(Main!AR234,32,1)</f>
        <v/>
      </c>
      <c r="AH694" s="20" t="str">
        <f>MID(Main!AR234,33,1)</f>
        <v/>
      </c>
      <c r="AI694" s="20" t="str">
        <f>MID(Main!AR234,34,1)</f>
        <v/>
      </c>
      <c r="AJ694" s="20" t="str">
        <f>MID(Main!AR234,35,1)</f>
        <v/>
      </c>
      <c r="AK694" s="20" t="str">
        <f>MID(Main!AR234,36,1)</f>
        <v/>
      </c>
      <c r="AL694" s="20" t="str">
        <f>MID(Main!AR234,37,1)</f>
        <v/>
      </c>
      <c r="AM694" s="20" t="str">
        <f>MID(Main!AR234,38,1)</f>
        <v/>
      </c>
      <c r="AN694" s="20" t="str">
        <f>MID(Main!AR234,39,1)</f>
        <v/>
      </c>
      <c r="AO694" s="20" t="str">
        <f>MID(Main!AR234,40,1)</f>
        <v/>
      </c>
      <c r="AP694" s="20" t="str">
        <f>MID(Main!AR234,41,1)</f>
        <v/>
      </c>
      <c r="AQ694" s="20" t="str">
        <f>MID(Main!AR234,42,1)</f>
        <v/>
      </c>
      <c r="AR694" s="196"/>
      <c r="AS694" s="196"/>
      <c r="AT694" s="196"/>
      <c r="AU694" s="196"/>
      <c r="AV694" s="196"/>
      <c r="AW694" s="196"/>
      <c r="AX694" s="196"/>
      <c r="AY694" s="196"/>
      <c r="AZ694" s="196"/>
      <c r="BA694" s="196"/>
      <c r="BB694" s="196"/>
      <c r="BC694" s="196"/>
      <c r="BD694" s="196"/>
      <c r="BE694" s="196"/>
      <c r="BF694" s="196"/>
      <c r="BG694" s="196"/>
      <c r="BH694" s="196"/>
      <c r="BI694" s="199"/>
    </row>
    <row r="695" spans="1:61" s="1" customFormat="1" ht="15" hidden="1" customHeight="1">
      <c r="A695" s="200" t="str">
        <f>IF(AR695="","",SUBTOTAL(103,$AR$8:AR695))</f>
        <v/>
      </c>
      <c r="B695" s="18" t="str">
        <f>MID(Main!AP235,1,1)</f>
        <v xml:space="preserve"> </v>
      </c>
      <c r="C695" s="18" t="str">
        <f>MID(Main!AP235,2,1)</f>
        <v/>
      </c>
      <c r="D695" s="18" t="str">
        <f>MID(Main!AP235,3,1)</f>
        <v/>
      </c>
      <c r="E695" s="18" t="str">
        <f>MID(Main!AP235,4,1)</f>
        <v/>
      </c>
      <c r="F695" s="18" t="str">
        <f>MID(Main!AP235,5,1)</f>
        <v/>
      </c>
      <c r="G695" s="18" t="str">
        <f>MID(Main!AP235,6,1)</f>
        <v/>
      </c>
      <c r="H695" s="18" t="str">
        <f>MID(Main!AP235,7,1)</f>
        <v/>
      </c>
      <c r="I695" s="18" t="str">
        <f>MID(Main!AP235,8,1)</f>
        <v/>
      </c>
      <c r="J695" s="18" t="str">
        <f>MID(Main!AP235,9,1)</f>
        <v/>
      </c>
      <c r="K695" s="18" t="str">
        <f>MID(Main!AP235,10,1)</f>
        <v/>
      </c>
      <c r="L695" s="18" t="str">
        <f>MID(Main!AP235,11,1)</f>
        <v/>
      </c>
      <c r="M695" s="18" t="str">
        <f>MID(Main!AP235,12,1)</f>
        <v/>
      </c>
      <c r="N695" s="18" t="str">
        <f>MID(Main!AP235,13,1)</f>
        <v/>
      </c>
      <c r="O695" s="18" t="str">
        <f>MID(Main!AP235,14,1)</f>
        <v/>
      </c>
      <c r="P695" s="18" t="str">
        <f>MID(Main!AP235,15,1)</f>
        <v/>
      </c>
      <c r="Q695" s="18" t="str">
        <f>MID(Main!AP235,16,1)</f>
        <v/>
      </c>
      <c r="R695" s="18" t="str">
        <f>MID(Main!AP235,17,1)</f>
        <v/>
      </c>
      <c r="S695" s="18" t="str">
        <f>MID(Main!AP235,18,1)</f>
        <v/>
      </c>
      <c r="T695" s="18" t="str">
        <f>MID(Main!AP235,19,1)</f>
        <v/>
      </c>
      <c r="U695" s="18" t="str">
        <f>MID(Main!AP235,20,1)</f>
        <v/>
      </c>
      <c r="V695" s="18" t="str">
        <f>MID(Main!AP235,21,1)</f>
        <v/>
      </c>
      <c r="W695" s="18" t="str">
        <f>MID(Main!AP235,22,1)</f>
        <v/>
      </c>
      <c r="X695" s="18" t="str">
        <f>MID(Main!AP235,23,1)</f>
        <v/>
      </c>
      <c r="Y695" s="18" t="str">
        <f>MID(Main!AP235,24,1)</f>
        <v/>
      </c>
      <c r="Z695" s="18" t="str">
        <f>MID(Main!AP235,25,1)</f>
        <v/>
      </c>
      <c r="AA695" s="18" t="str">
        <f>MID(Main!AP235,26,1)</f>
        <v/>
      </c>
      <c r="AB695" s="18" t="str">
        <f>MID(Main!AP235,27,1)</f>
        <v/>
      </c>
      <c r="AC695" s="18" t="str">
        <f>MID(Main!AP235,28,1)</f>
        <v/>
      </c>
      <c r="AD695" s="18" t="str">
        <f>MID(Main!AP235,29,1)</f>
        <v/>
      </c>
      <c r="AE695" s="18" t="str">
        <f>MID(Main!AP235,30,1)</f>
        <v/>
      </c>
      <c r="AF695" s="18" t="str">
        <f>MID(Main!AP235,31,1)</f>
        <v/>
      </c>
      <c r="AG695" s="18" t="str">
        <f>MID(Main!AP235,32,1)</f>
        <v/>
      </c>
      <c r="AH695" s="18" t="str">
        <f>MID(Main!AP235,33,1)</f>
        <v/>
      </c>
      <c r="AI695" s="18" t="str">
        <f>MID(Main!AP235,34,1)</f>
        <v/>
      </c>
      <c r="AJ695" s="18" t="str">
        <f>MID(Main!AP235,35,1)</f>
        <v/>
      </c>
      <c r="AK695" s="18" t="str">
        <f>MID(Main!AP235,36,1)</f>
        <v/>
      </c>
      <c r="AL695" s="18" t="str">
        <f>MID(Main!AP235,37,1)</f>
        <v/>
      </c>
      <c r="AM695" s="18" t="str">
        <f>MID(Main!AP235,38,1)</f>
        <v/>
      </c>
      <c r="AN695" s="18" t="str">
        <f>MID(Main!AP235,39,1)</f>
        <v/>
      </c>
      <c r="AO695" s="18" t="str">
        <f>MID(Main!AP235,40,1)</f>
        <v/>
      </c>
      <c r="AP695" s="18" t="str">
        <f>MID(Main!AP235,41,1)</f>
        <v/>
      </c>
      <c r="AQ695" s="18" t="str">
        <f>MID(Main!AP235,42,1)</f>
        <v/>
      </c>
      <c r="AR695" s="194" t="str">
        <f>IF(Main!W235="","",Main!W235)</f>
        <v/>
      </c>
      <c r="AS695" s="194" t="str">
        <f>IF(Main!X235="","",Main!X235)</f>
        <v/>
      </c>
      <c r="AT695" s="194" t="str">
        <f>IF(Main!Y235="","",Main!Y235)</f>
        <v/>
      </c>
      <c r="AU695" s="194" t="str">
        <f>IF(Main!Z235="","",Main!Z235)</f>
        <v/>
      </c>
      <c r="AV695" s="194" t="str">
        <f>IF(Main!AA235="","",Main!AA235)</f>
        <v/>
      </c>
      <c r="AW695" s="194" t="str">
        <f>IF(Main!AB235="","",Main!AB235)</f>
        <v/>
      </c>
      <c r="AX695" s="194" t="str">
        <f>IF(Main!AC235="","",Main!AC235)</f>
        <v/>
      </c>
      <c r="AY695" s="194" t="str">
        <f>IF(Main!AD235="","",Main!AD235)</f>
        <v/>
      </c>
      <c r="AZ695" s="194" t="str">
        <f>IF(Main!AE235="","",Main!AE235)</f>
        <v/>
      </c>
      <c r="BA695" s="194" t="str">
        <f>IF(Main!AF235="","",Main!AF235)</f>
        <v/>
      </c>
      <c r="BB695" s="194" t="str">
        <f>IF(Main!AG235="","",Main!AG235)</f>
        <v/>
      </c>
      <c r="BC695" s="194" t="str">
        <f>IF(Main!AH235="","",Main!AH235)</f>
        <v/>
      </c>
      <c r="BD695" s="194" t="str">
        <f>IF(Main!AI235="","",Main!AI235)</f>
        <v/>
      </c>
      <c r="BE695" s="194" t="str">
        <f>IF(Main!AJ235="","",Main!AJ235)</f>
        <v/>
      </c>
      <c r="BF695" s="194" t="str">
        <f>IF(Main!AK235="","",Main!AK235)</f>
        <v/>
      </c>
      <c r="BG695" s="194" t="str">
        <f>IF(Main!AL235="","",Main!AL235)</f>
        <v/>
      </c>
      <c r="BH695" s="194" t="str">
        <f>IF(Main!AM235="","",Main!AM235)</f>
        <v/>
      </c>
      <c r="BI695" s="197" t="str">
        <f>IF(Main!AN235="","",Main!AN235)</f>
        <v/>
      </c>
    </row>
    <row r="696" spans="1:61" s="1" customFormat="1" ht="15" hidden="1" customHeight="1">
      <c r="A696" s="201"/>
      <c r="B696" s="19" t="str">
        <f>MID(Main!AQ235,1,1)</f>
        <v>0</v>
      </c>
      <c r="C696" s="19" t="str">
        <f>MID(Main!AQ235,2,1)</f>
        <v xml:space="preserve"> </v>
      </c>
      <c r="D696" s="19" t="str">
        <f>MID(Main!AQ235,3,1)</f>
        <v/>
      </c>
      <c r="E696" s="19" t="str">
        <f>MID(Main!AQ235,4,1)</f>
        <v/>
      </c>
      <c r="F696" s="19" t="str">
        <f>MID(Main!AQ235,5,1)</f>
        <v/>
      </c>
      <c r="G696" s="19" t="str">
        <f>MID(Main!AQ235,6,1)</f>
        <v/>
      </c>
      <c r="H696" s="19" t="str">
        <f>MID(Main!AQ235,7,1)</f>
        <v/>
      </c>
      <c r="I696" s="19" t="str">
        <f>MID(Main!AQ235,8,1)</f>
        <v/>
      </c>
      <c r="J696" s="19" t="str">
        <f>MID(Main!AQ235,9,1)</f>
        <v/>
      </c>
      <c r="K696" s="19" t="str">
        <f>MID(Main!AQ235,10,1)</f>
        <v/>
      </c>
      <c r="L696" s="19" t="str">
        <f>MID(Main!AQ235,11,1)</f>
        <v/>
      </c>
      <c r="M696" s="19" t="str">
        <f>MID(Main!AQ235,12,1)</f>
        <v/>
      </c>
      <c r="N696" s="19" t="str">
        <f>MID(Main!AQ235,13,1)</f>
        <v/>
      </c>
      <c r="O696" s="19" t="str">
        <f>MID(Main!AQ235,14,1)</f>
        <v/>
      </c>
      <c r="P696" s="19" t="str">
        <f>MID(Main!AQ235,15,1)</f>
        <v/>
      </c>
      <c r="Q696" s="19" t="str">
        <f>MID(Main!AQ235,16,1)</f>
        <v/>
      </c>
      <c r="R696" s="19" t="str">
        <f>MID(Main!AQ235,17,1)</f>
        <v/>
      </c>
      <c r="S696" s="19" t="str">
        <f>MID(Main!AQ235,18,1)</f>
        <v/>
      </c>
      <c r="T696" s="19" t="str">
        <f>MID(Main!AQ235,19,1)</f>
        <v/>
      </c>
      <c r="U696" s="19" t="str">
        <f>MID(Main!AQ235,20,1)</f>
        <v/>
      </c>
      <c r="V696" s="19" t="str">
        <f>MID(Main!AQ235,21,1)</f>
        <v/>
      </c>
      <c r="W696" s="19" t="str">
        <f>MID(Main!AQ235,22,1)</f>
        <v/>
      </c>
      <c r="X696" s="19" t="str">
        <f>MID(Main!AQ235,23,1)</f>
        <v/>
      </c>
      <c r="Y696" s="19" t="str">
        <f>MID(Main!AQ235,24,1)</f>
        <v/>
      </c>
      <c r="Z696" s="19" t="str">
        <f>MID(Main!AQ235,25,1)</f>
        <v/>
      </c>
      <c r="AA696" s="19" t="str">
        <f>MID(Main!AQ235,26,1)</f>
        <v/>
      </c>
      <c r="AB696" s="19" t="str">
        <f>MID(Main!AQ235,27,1)</f>
        <v/>
      </c>
      <c r="AC696" s="19" t="str">
        <f>MID(Main!AQ235,28,1)</f>
        <v/>
      </c>
      <c r="AD696" s="19" t="str">
        <f>MID(Main!AQ235,29,1)</f>
        <v/>
      </c>
      <c r="AE696" s="19" t="str">
        <f>MID(Main!AQ235,30,1)</f>
        <v/>
      </c>
      <c r="AF696" s="19" t="str">
        <f>MID(Main!AQ235,31,1)</f>
        <v/>
      </c>
      <c r="AG696" s="19" t="str">
        <f>MID(Main!AQ235,32,1)</f>
        <v/>
      </c>
      <c r="AH696" s="19" t="str">
        <f>MID(Main!AQ235,33,1)</f>
        <v/>
      </c>
      <c r="AI696" s="19" t="str">
        <f>MID(Main!AQ235,34,1)</f>
        <v/>
      </c>
      <c r="AJ696" s="19" t="str">
        <f>MID(Main!AQ235,35,1)</f>
        <v/>
      </c>
      <c r="AK696" s="19" t="str">
        <f>MID(Main!AQ235,36,1)</f>
        <v/>
      </c>
      <c r="AL696" s="19" t="str">
        <f>MID(Main!AQ235,37,1)</f>
        <v/>
      </c>
      <c r="AM696" s="19" t="str">
        <f>MID(Main!AQ235,38,1)</f>
        <v/>
      </c>
      <c r="AN696" s="19" t="str">
        <f>MID(Main!AQ235,39,1)</f>
        <v/>
      </c>
      <c r="AO696" s="19" t="str">
        <f>MID(Main!AQ235,40,1)</f>
        <v/>
      </c>
      <c r="AP696" s="19" t="str">
        <f>MID(Main!AQ235,41,1)</f>
        <v/>
      </c>
      <c r="AQ696" s="19" t="str">
        <f>MID(Main!AQ235,42,1)</f>
        <v/>
      </c>
      <c r="AR696" s="195"/>
      <c r="AS696" s="195"/>
      <c r="AT696" s="195"/>
      <c r="AU696" s="195"/>
      <c r="AV696" s="195"/>
      <c r="AW696" s="195"/>
      <c r="AX696" s="195"/>
      <c r="AY696" s="195"/>
      <c r="AZ696" s="195"/>
      <c r="BA696" s="195"/>
      <c r="BB696" s="195"/>
      <c r="BC696" s="195"/>
      <c r="BD696" s="195"/>
      <c r="BE696" s="195"/>
      <c r="BF696" s="195"/>
      <c r="BG696" s="195"/>
      <c r="BH696" s="195"/>
      <c r="BI696" s="198"/>
    </row>
    <row r="697" spans="1:61" s="1" customFormat="1" ht="15" hidden="1" customHeight="1">
      <c r="A697" s="202"/>
      <c r="B697" s="20" t="str">
        <f>MID(Main!AR235,1,1)</f>
        <v>0</v>
      </c>
      <c r="C697" s="20" t="str">
        <f>MID(Main!AR235,2,1)</f>
        <v xml:space="preserve"> </v>
      </c>
      <c r="D697" s="20" t="str">
        <f>MID(Main!AR235,3,1)</f>
        <v/>
      </c>
      <c r="E697" s="20" t="str">
        <f>MID(Main!AR235,4,1)</f>
        <v/>
      </c>
      <c r="F697" s="20" t="str">
        <f>MID(Main!AR235,5,1)</f>
        <v/>
      </c>
      <c r="G697" s="20" t="str">
        <f>MID(Main!AR235,6,1)</f>
        <v/>
      </c>
      <c r="H697" s="20" t="str">
        <f>MID(Main!AR235,7,1)</f>
        <v/>
      </c>
      <c r="I697" s="20" t="str">
        <f>MID(Main!AR235,8,1)</f>
        <v/>
      </c>
      <c r="J697" s="20" t="str">
        <f>MID(Main!AR235,9,1)</f>
        <v/>
      </c>
      <c r="K697" s="20" t="str">
        <f>MID(Main!AR235,10,1)</f>
        <v/>
      </c>
      <c r="L697" s="20" t="str">
        <f>MID(Main!AR235,11,1)</f>
        <v/>
      </c>
      <c r="M697" s="20" t="str">
        <f>MID(Main!AR235,12,1)</f>
        <v/>
      </c>
      <c r="N697" s="20" t="str">
        <f>MID(Main!AR235,13,1)</f>
        <v/>
      </c>
      <c r="O697" s="20" t="str">
        <f>MID(Main!AR235,14,1)</f>
        <v/>
      </c>
      <c r="P697" s="20" t="str">
        <f>MID(Main!AR235,15,1)</f>
        <v/>
      </c>
      <c r="Q697" s="20" t="str">
        <f>MID(Main!AR235,16,1)</f>
        <v/>
      </c>
      <c r="R697" s="20" t="str">
        <f>MID(Main!AR235,17,1)</f>
        <v/>
      </c>
      <c r="S697" s="20" t="str">
        <f>MID(Main!AR235,18,1)</f>
        <v/>
      </c>
      <c r="T697" s="20" t="str">
        <f>MID(Main!AR235,19,1)</f>
        <v/>
      </c>
      <c r="U697" s="20" t="str">
        <f>MID(Main!AR235,20,1)</f>
        <v/>
      </c>
      <c r="V697" s="20" t="str">
        <f>MID(Main!AR235,21,1)</f>
        <v/>
      </c>
      <c r="W697" s="20" t="str">
        <f>MID(Main!AR235,22,1)</f>
        <v/>
      </c>
      <c r="X697" s="20" t="str">
        <f>MID(Main!AR235,23,1)</f>
        <v/>
      </c>
      <c r="Y697" s="20" t="str">
        <f>MID(Main!AR235,24,1)</f>
        <v/>
      </c>
      <c r="Z697" s="20" t="str">
        <f>MID(Main!AR235,25,1)</f>
        <v/>
      </c>
      <c r="AA697" s="20" t="str">
        <f>MID(Main!AR235,26,1)</f>
        <v/>
      </c>
      <c r="AB697" s="20" t="str">
        <f>MID(Main!AR235,27,1)</f>
        <v/>
      </c>
      <c r="AC697" s="20" t="str">
        <f>MID(Main!AR235,28,1)</f>
        <v/>
      </c>
      <c r="AD697" s="20" t="str">
        <f>MID(Main!AR235,29,1)</f>
        <v/>
      </c>
      <c r="AE697" s="20" t="str">
        <f>MID(Main!AR235,30,1)</f>
        <v/>
      </c>
      <c r="AF697" s="20" t="str">
        <f>MID(Main!AR235,31,1)</f>
        <v/>
      </c>
      <c r="AG697" s="20" t="str">
        <f>MID(Main!AR235,32,1)</f>
        <v/>
      </c>
      <c r="AH697" s="20" t="str">
        <f>MID(Main!AR235,33,1)</f>
        <v/>
      </c>
      <c r="AI697" s="20" t="str">
        <f>MID(Main!AR235,34,1)</f>
        <v/>
      </c>
      <c r="AJ697" s="20" t="str">
        <f>MID(Main!AR235,35,1)</f>
        <v/>
      </c>
      <c r="AK697" s="20" t="str">
        <f>MID(Main!AR235,36,1)</f>
        <v/>
      </c>
      <c r="AL697" s="20" t="str">
        <f>MID(Main!AR235,37,1)</f>
        <v/>
      </c>
      <c r="AM697" s="20" t="str">
        <f>MID(Main!AR235,38,1)</f>
        <v/>
      </c>
      <c r="AN697" s="20" t="str">
        <f>MID(Main!AR235,39,1)</f>
        <v/>
      </c>
      <c r="AO697" s="20" t="str">
        <f>MID(Main!AR235,40,1)</f>
        <v/>
      </c>
      <c r="AP697" s="20" t="str">
        <f>MID(Main!AR235,41,1)</f>
        <v/>
      </c>
      <c r="AQ697" s="20" t="str">
        <f>MID(Main!AR235,42,1)</f>
        <v/>
      </c>
      <c r="AR697" s="196"/>
      <c r="AS697" s="196"/>
      <c r="AT697" s="196"/>
      <c r="AU697" s="196"/>
      <c r="AV697" s="196"/>
      <c r="AW697" s="196"/>
      <c r="AX697" s="196"/>
      <c r="AY697" s="196"/>
      <c r="AZ697" s="196"/>
      <c r="BA697" s="196"/>
      <c r="BB697" s="196"/>
      <c r="BC697" s="196"/>
      <c r="BD697" s="196"/>
      <c r="BE697" s="196"/>
      <c r="BF697" s="196"/>
      <c r="BG697" s="196"/>
      <c r="BH697" s="196"/>
      <c r="BI697" s="199"/>
    </row>
    <row r="698" spans="1:61" s="1" customFormat="1" ht="15" hidden="1" customHeight="1">
      <c r="A698" s="200" t="str">
        <f>IF(AR698="","",SUBTOTAL(103,$AR$8:AR698))</f>
        <v/>
      </c>
      <c r="B698" s="18" t="str">
        <f>MID(Main!AP236,1,1)</f>
        <v xml:space="preserve"> </v>
      </c>
      <c r="C698" s="18" t="str">
        <f>MID(Main!AP236,2,1)</f>
        <v/>
      </c>
      <c r="D698" s="18" t="str">
        <f>MID(Main!AP236,3,1)</f>
        <v/>
      </c>
      <c r="E698" s="18" t="str">
        <f>MID(Main!AP236,4,1)</f>
        <v/>
      </c>
      <c r="F698" s="18" t="str">
        <f>MID(Main!AP236,5,1)</f>
        <v/>
      </c>
      <c r="G698" s="18" t="str">
        <f>MID(Main!AP236,6,1)</f>
        <v/>
      </c>
      <c r="H698" s="18" t="str">
        <f>MID(Main!AP236,7,1)</f>
        <v/>
      </c>
      <c r="I698" s="18" t="str">
        <f>MID(Main!AP236,8,1)</f>
        <v/>
      </c>
      <c r="J698" s="18" t="str">
        <f>MID(Main!AP236,9,1)</f>
        <v/>
      </c>
      <c r="K698" s="18" t="str">
        <f>MID(Main!AP236,10,1)</f>
        <v/>
      </c>
      <c r="L698" s="18" t="str">
        <f>MID(Main!AP236,11,1)</f>
        <v/>
      </c>
      <c r="M698" s="18" t="str">
        <f>MID(Main!AP236,12,1)</f>
        <v/>
      </c>
      <c r="N698" s="18" t="str">
        <f>MID(Main!AP236,13,1)</f>
        <v/>
      </c>
      <c r="O698" s="18" t="str">
        <f>MID(Main!AP236,14,1)</f>
        <v/>
      </c>
      <c r="P698" s="18" t="str">
        <f>MID(Main!AP236,15,1)</f>
        <v/>
      </c>
      <c r="Q698" s="18" t="str">
        <f>MID(Main!AP236,16,1)</f>
        <v/>
      </c>
      <c r="R698" s="18" t="str">
        <f>MID(Main!AP236,17,1)</f>
        <v/>
      </c>
      <c r="S698" s="18" t="str">
        <f>MID(Main!AP236,18,1)</f>
        <v/>
      </c>
      <c r="T698" s="18" t="str">
        <f>MID(Main!AP236,19,1)</f>
        <v/>
      </c>
      <c r="U698" s="18" t="str">
        <f>MID(Main!AP236,20,1)</f>
        <v/>
      </c>
      <c r="V698" s="18" t="str">
        <f>MID(Main!AP236,21,1)</f>
        <v/>
      </c>
      <c r="W698" s="18" t="str">
        <f>MID(Main!AP236,22,1)</f>
        <v/>
      </c>
      <c r="X698" s="18" t="str">
        <f>MID(Main!AP236,23,1)</f>
        <v/>
      </c>
      <c r="Y698" s="18" t="str">
        <f>MID(Main!AP236,24,1)</f>
        <v/>
      </c>
      <c r="Z698" s="18" t="str">
        <f>MID(Main!AP236,25,1)</f>
        <v/>
      </c>
      <c r="AA698" s="18" t="str">
        <f>MID(Main!AP236,26,1)</f>
        <v/>
      </c>
      <c r="AB698" s="18" t="str">
        <f>MID(Main!AP236,27,1)</f>
        <v/>
      </c>
      <c r="AC698" s="18" t="str">
        <f>MID(Main!AP236,28,1)</f>
        <v/>
      </c>
      <c r="AD698" s="18" t="str">
        <f>MID(Main!AP236,29,1)</f>
        <v/>
      </c>
      <c r="AE698" s="18" t="str">
        <f>MID(Main!AP236,30,1)</f>
        <v/>
      </c>
      <c r="AF698" s="18" t="str">
        <f>MID(Main!AP236,31,1)</f>
        <v/>
      </c>
      <c r="AG698" s="18" t="str">
        <f>MID(Main!AP236,32,1)</f>
        <v/>
      </c>
      <c r="AH698" s="18" t="str">
        <f>MID(Main!AP236,33,1)</f>
        <v/>
      </c>
      <c r="AI698" s="18" t="str">
        <f>MID(Main!AP236,34,1)</f>
        <v/>
      </c>
      <c r="AJ698" s="18" t="str">
        <f>MID(Main!AP236,35,1)</f>
        <v/>
      </c>
      <c r="AK698" s="18" t="str">
        <f>MID(Main!AP236,36,1)</f>
        <v/>
      </c>
      <c r="AL698" s="18" t="str">
        <f>MID(Main!AP236,37,1)</f>
        <v/>
      </c>
      <c r="AM698" s="18" t="str">
        <f>MID(Main!AP236,38,1)</f>
        <v/>
      </c>
      <c r="AN698" s="18" t="str">
        <f>MID(Main!AP236,39,1)</f>
        <v/>
      </c>
      <c r="AO698" s="18" t="str">
        <f>MID(Main!AP236,40,1)</f>
        <v/>
      </c>
      <c r="AP698" s="18" t="str">
        <f>MID(Main!AP236,41,1)</f>
        <v/>
      </c>
      <c r="AQ698" s="18" t="str">
        <f>MID(Main!AP236,42,1)</f>
        <v/>
      </c>
      <c r="AR698" s="194" t="str">
        <f>IF(Main!W236="","",Main!W236)</f>
        <v/>
      </c>
      <c r="AS698" s="194" t="str">
        <f>IF(Main!X236="","",Main!X236)</f>
        <v/>
      </c>
      <c r="AT698" s="194" t="str">
        <f>IF(Main!Y236="","",Main!Y236)</f>
        <v/>
      </c>
      <c r="AU698" s="194" t="str">
        <f>IF(Main!Z236="","",Main!Z236)</f>
        <v/>
      </c>
      <c r="AV698" s="194" t="str">
        <f>IF(Main!AA236="","",Main!AA236)</f>
        <v/>
      </c>
      <c r="AW698" s="194" t="str">
        <f>IF(Main!AB236="","",Main!AB236)</f>
        <v/>
      </c>
      <c r="AX698" s="194" t="str">
        <f>IF(Main!AC236="","",Main!AC236)</f>
        <v/>
      </c>
      <c r="AY698" s="194" t="str">
        <f>IF(Main!AD236="","",Main!AD236)</f>
        <v/>
      </c>
      <c r="AZ698" s="194" t="str">
        <f>IF(Main!AE236="","",Main!AE236)</f>
        <v/>
      </c>
      <c r="BA698" s="194" t="str">
        <f>IF(Main!AF236="","",Main!AF236)</f>
        <v/>
      </c>
      <c r="BB698" s="194" t="str">
        <f>IF(Main!AG236="","",Main!AG236)</f>
        <v/>
      </c>
      <c r="BC698" s="194" t="str">
        <f>IF(Main!AH236="","",Main!AH236)</f>
        <v/>
      </c>
      <c r="BD698" s="194" t="str">
        <f>IF(Main!AI236="","",Main!AI236)</f>
        <v/>
      </c>
      <c r="BE698" s="194" t="str">
        <f>IF(Main!AJ236="","",Main!AJ236)</f>
        <v/>
      </c>
      <c r="BF698" s="194" t="str">
        <f>IF(Main!AK236="","",Main!AK236)</f>
        <v/>
      </c>
      <c r="BG698" s="194" t="str">
        <f>IF(Main!AL236="","",Main!AL236)</f>
        <v/>
      </c>
      <c r="BH698" s="194" t="str">
        <f>IF(Main!AM236="","",Main!AM236)</f>
        <v/>
      </c>
      <c r="BI698" s="197" t="str">
        <f>IF(Main!AN236="","",Main!AN236)</f>
        <v/>
      </c>
    </row>
    <row r="699" spans="1:61" s="1" customFormat="1" ht="15" hidden="1" customHeight="1">
      <c r="A699" s="201"/>
      <c r="B699" s="19" t="str">
        <f>MID(Main!AQ236,1,1)</f>
        <v>0</v>
      </c>
      <c r="C699" s="19" t="str">
        <f>MID(Main!AQ236,2,1)</f>
        <v xml:space="preserve"> </v>
      </c>
      <c r="D699" s="19" t="str">
        <f>MID(Main!AQ236,3,1)</f>
        <v/>
      </c>
      <c r="E699" s="19" t="str">
        <f>MID(Main!AQ236,4,1)</f>
        <v/>
      </c>
      <c r="F699" s="19" t="str">
        <f>MID(Main!AQ236,5,1)</f>
        <v/>
      </c>
      <c r="G699" s="19" t="str">
        <f>MID(Main!AQ236,6,1)</f>
        <v/>
      </c>
      <c r="H699" s="19" t="str">
        <f>MID(Main!AQ236,7,1)</f>
        <v/>
      </c>
      <c r="I699" s="19" t="str">
        <f>MID(Main!AQ236,8,1)</f>
        <v/>
      </c>
      <c r="J699" s="19" t="str">
        <f>MID(Main!AQ236,9,1)</f>
        <v/>
      </c>
      <c r="K699" s="19" t="str">
        <f>MID(Main!AQ236,10,1)</f>
        <v/>
      </c>
      <c r="L699" s="19" t="str">
        <f>MID(Main!AQ236,11,1)</f>
        <v/>
      </c>
      <c r="M699" s="19" t="str">
        <f>MID(Main!AQ236,12,1)</f>
        <v/>
      </c>
      <c r="N699" s="19" t="str">
        <f>MID(Main!AQ236,13,1)</f>
        <v/>
      </c>
      <c r="O699" s="19" t="str">
        <f>MID(Main!AQ236,14,1)</f>
        <v/>
      </c>
      <c r="P699" s="19" t="str">
        <f>MID(Main!AQ236,15,1)</f>
        <v/>
      </c>
      <c r="Q699" s="19" t="str">
        <f>MID(Main!AQ236,16,1)</f>
        <v/>
      </c>
      <c r="R699" s="19" t="str">
        <f>MID(Main!AQ236,17,1)</f>
        <v/>
      </c>
      <c r="S699" s="19" t="str">
        <f>MID(Main!AQ236,18,1)</f>
        <v/>
      </c>
      <c r="T699" s="19" t="str">
        <f>MID(Main!AQ236,19,1)</f>
        <v/>
      </c>
      <c r="U699" s="19" t="str">
        <f>MID(Main!AQ236,20,1)</f>
        <v/>
      </c>
      <c r="V699" s="19" t="str">
        <f>MID(Main!AQ236,21,1)</f>
        <v/>
      </c>
      <c r="W699" s="19" t="str">
        <f>MID(Main!AQ236,22,1)</f>
        <v/>
      </c>
      <c r="X699" s="19" t="str">
        <f>MID(Main!AQ236,23,1)</f>
        <v/>
      </c>
      <c r="Y699" s="19" t="str">
        <f>MID(Main!AQ236,24,1)</f>
        <v/>
      </c>
      <c r="Z699" s="19" t="str">
        <f>MID(Main!AQ236,25,1)</f>
        <v/>
      </c>
      <c r="AA699" s="19" t="str">
        <f>MID(Main!AQ236,26,1)</f>
        <v/>
      </c>
      <c r="AB699" s="19" t="str">
        <f>MID(Main!AQ236,27,1)</f>
        <v/>
      </c>
      <c r="AC699" s="19" t="str">
        <f>MID(Main!AQ236,28,1)</f>
        <v/>
      </c>
      <c r="AD699" s="19" t="str">
        <f>MID(Main!AQ236,29,1)</f>
        <v/>
      </c>
      <c r="AE699" s="19" t="str">
        <f>MID(Main!AQ236,30,1)</f>
        <v/>
      </c>
      <c r="AF699" s="19" t="str">
        <f>MID(Main!AQ236,31,1)</f>
        <v/>
      </c>
      <c r="AG699" s="19" t="str">
        <f>MID(Main!AQ236,32,1)</f>
        <v/>
      </c>
      <c r="AH699" s="19" t="str">
        <f>MID(Main!AQ236,33,1)</f>
        <v/>
      </c>
      <c r="AI699" s="19" t="str">
        <f>MID(Main!AQ236,34,1)</f>
        <v/>
      </c>
      <c r="AJ699" s="19" t="str">
        <f>MID(Main!AQ236,35,1)</f>
        <v/>
      </c>
      <c r="AK699" s="19" t="str">
        <f>MID(Main!AQ236,36,1)</f>
        <v/>
      </c>
      <c r="AL699" s="19" t="str">
        <f>MID(Main!AQ236,37,1)</f>
        <v/>
      </c>
      <c r="AM699" s="19" t="str">
        <f>MID(Main!AQ236,38,1)</f>
        <v/>
      </c>
      <c r="AN699" s="19" t="str">
        <f>MID(Main!AQ236,39,1)</f>
        <v/>
      </c>
      <c r="AO699" s="19" t="str">
        <f>MID(Main!AQ236,40,1)</f>
        <v/>
      </c>
      <c r="AP699" s="19" t="str">
        <f>MID(Main!AQ236,41,1)</f>
        <v/>
      </c>
      <c r="AQ699" s="19" t="str">
        <f>MID(Main!AQ236,42,1)</f>
        <v/>
      </c>
      <c r="AR699" s="195"/>
      <c r="AS699" s="195"/>
      <c r="AT699" s="195"/>
      <c r="AU699" s="195"/>
      <c r="AV699" s="195"/>
      <c r="AW699" s="195"/>
      <c r="AX699" s="195"/>
      <c r="AY699" s="195"/>
      <c r="AZ699" s="195"/>
      <c r="BA699" s="195"/>
      <c r="BB699" s="195"/>
      <c r="BC699" s="195"/>
      <c r="BD699" s="195"/>
      <c r="BE699" s="195"/>
      <c r="BF699" s="195"/>
      <c r="BG699" s="195"/>
      <c r="BH699" s="195"/>
      <c r="BI699" s="198"/>
    </row>
    <row r="700" spans="1:61" s="1" customFormat="1" ht="15" hidden="1" customHeight="1">
      <c r="A700" s="202"/>
      <c r="B700" s="20" t="str">
        <f>MID(Main!AR236,1,1)</f>
        <v>0</v>
      </c>
      <c r="C700" s="20" t="str">
        <f>MID(Main!AR236,2,1)</f>
        <v xml:space="preserve"> </v>
      </c>
      <c r="D700" s="20" t="str">
        <f>MID(Main!AR236,3,1)</f>
        <v/>
      </c>
      <c r="E700" s="20" t="str">
        <f>MID(Main!AR236,4,1)</f>
        <v/>
      </c>
      <c r="F700" s="20" t="str">
        <f>MID(Main!AR236,5,1)</f>
        <v/>
      </c>
      <c r="G700" s="20" t="str">
        <f>MID(Main!AR236,6,1)</f>
        <v/>
      </c>
      <c r="H700" s="20" t="str">
        <f>MID(Main!AR236,7,1)</f>
        <v/>
      </c>
      <c r="I700" s="20" t="str">
        <f>MID(Main!AR236,8,1)</f>
        <v/>
      </c>
      <c r="J700" s="20" t="str">
        <f>MID(Main!AR236,9,1)</f>
        <v/>
      </c>
      <c r="K700" s="20" t="str">
        <f>MID(Main!AR236,10,1)</f>
        <v/>
      </c>
      <c r="L700" s="20" t="str">
        <f>MID(Main!AR236,11,1)</f>
        <v/>
      </c>
      <c r="M700" s="20" t="str">
        <f>MID(Main!AR236,12,1)</f>
        <v/>
      </c>
      <c r="N700" s="20" t="str">
        <f>MID(Main!AR236,13,1)</f>
        <v/>
      </c>
      <c r="O700" s="20" t="str">
        <f>MID(Main!AR236,14,1)</f>
        <v/>
      </c>
      <c r="P700" s="20" t="str">
        <f>MID(Main!AR236,15,1)</f>
        <v/>
      </c>
      <c r="Q700" s="20" t="str">
        <f>MID(Main!AR236,16,1)</f>
        <v/>
      </c>
      <c r="R700" s="20" t="str">
        <f>MID(Main!AR236,17,1)</f>
        <v/>
      </c>
      <c r="S700" s="20" t="str">
        <f>MID(Main!AR236,18,1)</f>
        <v/>
      </c>
      <c r="T700" s="20" t="str">
        <f>MID(Main!AR236,19,1)</f>
        <v/>
      </c>
      <c r="U700" s="20" t="str">
        <f>MID(Main!AR236,20,1)</f>
        <v/>
      </c>
      <c r="V700" s="20" t="str">
        <f>MID(Main!AR236,21,1)</f>
        <v/>
      </c>
      <c r="W700" s="20" t="str">
        <f>MID(Main!AR236,22,1)</f>
        <v/>
      </c>
      <c r="X700" s="20" t="str">
        <f>MID(Main!AR236,23,1)</f>
        <v/>
      </c>
      <c r="Y700" s="20" t="str">
        <f>MID(Main!AR236,24,1)</f>
        <v/>
      </c>
      <c r="Z700" s="20" t="str">
        <f>MID(Main!AR236,25,1)</f>
        <v/>
      </c>
      <c r="AA700" s="20" t="str">
        <f>MID(Main!AR236,26,1)</f>
        <v/>
      </c>
      <c r="AB700" s="20" t="str">
        <f>MID(Main!AR236,27,1)</f>
        <v/>
      </c>
      <c r="AC700" s="20" t="str">
        <f>MID(Main!AR236,28,1)</f>
        <v/>
      </c>
      <c r="AD700" s="20" t="str">
        <f>MID(Main!AR236,29,1)</f>
        <v/>
      </c>
      <c r="AE700" s="20" t="str">
        <f>MID(Main!AR236,30,1)</f>
        <v/>
      </c>
      <c r="AF700" s="20" t="str">
        <f>MID(Main!AR236,31,1)</f>
        <v/>
      </c>
      <c r="AG700" s="20" t="str">
        <f>MID(Main!AR236,32,1)</f>
        <v/>
      </c>
      <c r="AH700" s="20" t="str">
        <f>MID(Main!AR236,33,1)</f>
        <v/>
      </c>
      <c r="AI700" s="20" t="str">
        <f>MID(Main!AR236,34,1)</f>
        <v/>
      </c>
      <c r="AJ700" s="20" t="str">
        <f>MID(Main!AR236,35,1)</f>
        <v/>
      </c>
      <c r="AK700" s="20" t="str">
        <f>MID(Main!AR236,36,1)</f>
        <v/>
      </c>
      <c r="AL700" s="20" t="str">
        <f>MID(Main!AR236,37,1)</f>
        <v/>
      </c>
      <c r="AM700" s="20" t="str">
        <f>MID(Main!AR236,38,1)</f>
        <v/>
      </c>
      <c r="AN700" s="20" t="str">
        <f>MID(Main!AR236,39,1)</f>
        <v/>
      </c>
      <c r="AO700" s="20" t="str">
        <f>MID(Main!AR236,40,1)</f>
        <v/>
      </c>
      <c r="AP700" s="20" t="str">
        <f>MID(Main!AR236,41,1)</f>
        <v/>
      </c>
      <c r="AQ700" s="20" t="str">
        <f>MID(Main!AR236,42,1)</f>
        <v/>
      </c>
      <c r="AR700" s="196"/>
      <c r="AS700" s="196"/>
      <c r="AT700" s="196"/>
      <c r="AU700" s="196"/>
      <c r="AV700" s="196"/>
      <c r="AW700" s="196"/>
      <c r="AX700" s="196"/>
      <c r="AY700" s="196"/>
      <c r="AZ700" s="196"/>
      <c r="BA700" s="196"/>
      <c r="BB700" s="196"/>
      <c r="BC700" s="196"/>
      <c r="BD700" s="196"/>
      <c r="BE700" s="196"/>
      <c r="BF700" s="196"/>
      <c r="BG700" s="196"/>
      <c r="BH700" s="196"/>
      <c r="BI700" s="199"/>
    </row>
    <row r="701" spans="1:61" s="1" customFormat="1" ht="15" hidden="1" customHeight="1">
      <c r="A701" s="200" t="str">
        <f>IF(AR701="","",SUBTOTAL(103,$AR$8:AR701))</f>
        <v/>
      </c>
      <c r="B701" s="18" t="str">
        <f>MID(Main!AP237,1,1)</f>
        <v xml:space="preserve"> </v>
      </c>
      <c r="C701" s="18" t="str">
        <f>MID(Main!AP237,2,1)</f>
        <v/>
      </c>
      <c r="D701" s="18" t="str">
        <f>MID(Main!AP237,3,1)</f>
        <v/>
      </c>
      <c r="E701" s="18" t="str">
        <f>MID(Main!AP237,4,1)</f>
        <v/>
      </c>
      <c r="F701" s="18" t="str">
        <f>MID(Main!AP237,5,1)</f>
        <v/>
      </c>
      <c r="G701" s="18" t="str">
        <f>MID(Main!AP237,6,1)</f>
        <v/>
      </c>
      <c r="H701" s="18" t="str">
        <f>MID(Main!AP237,7,1)</f>
        <v/>
      </c>
      <c r="I701" s="18" t="str">
        <f>MID(Main!AP237,8,1)</f>
        <v/>
      </c>
      <c r="J701" s="18" t="str">
        <f>MID(Main!AP237,9,1)</f>
        <v/>
      </c>
      <c r="K701" s="18" t="str">
        <f>MID(Main!AP237,10,1)</f>
        <v/>
      </c>
      <c r="L701" s="18" t="str">
        <f>MID(Main!AP237,11,1)</f>
        <v/>
      </c>
      <c r="M701" s="18" t="str">
        <f>MID(Main!AP237,12,1)</f>
        <v/>
      </c>
      <c r="N701" s="18" t="str">
        <f>MID(Main!AP237,13,1)</f>
        <v/>
      </c>
      <c r="O701" s="18" t="str">
        <f>MID(Main!AP237,14,1)</f>
        <v/>
      </c>
      <c r="P701" s="18" t="str">
        <f>MID(Main!AP237,15,1)</f>
        <v/>
      </c>
      <c r="Q701" s="18" t="str">
        <f>MID(Main!AP237,16,1)</f>
        <v/>
      </c>
      <c r="R701" s="18" t="str">
        <f>MID(Main!AP237,17,1)</f>
        <v/>
      </c>
      <c r="S701" s="18" t="str">
        <f>MID(Main!AP237,18,1)</f>
        <v/>
      </c>
      <c r="T701" s="18" t="str">
        <f>MID(Main!AP237,19,1)</f>
        <v/>
      </c>
      <c r="U701" s="18" t="str">
        <f>MID(Main!AP237,20,1)</f>
        <v/>
      </c>
      <c r="V701" s="18" t="str">
        <f>MID(Main!AP237,21,1)</f>
        <v/>
      </c>
      <c r="W701" s="18" t="str">
        <f>MID(Main!AP237,22,1)</f>
        <v/>
      </c>
      <c r="X701" s="18" t="str">
        <f>MID(Main!AP237,23,1)</f>
        <v/>
      </c>
      <c r="Y701" s="18" t="str">
        <f>MID(Main!AP237,24,1)</f>
        <v/>
      </c>
      <c r="Z701" s="18" t="str">
        <f>MID(Main!AP237,25,1)</f>
        <v/>
      </c>
      <c r="AA701" s="18" t="str">
        <f>MID(Main!AP237,26,1)</f>
        <v/>
      </c>
      <c r="AB701" s="18" t="str">
        <f>MID(Main!AP237,27,1)</f>
        <v/>
      </c>
      <c r="AC701" s="18" t="str">
        <f>MID(Main!AP237,28,1)</f>
        <v/>
      </c>
      <c r="AD701" s="18" t="str">
        <f>MID(Main!AP237,29,1)</f>
        <v/>
      </c>
      <c r="AE701" s="18" t="str">
        <f>MID(Main!AP237,30,1)</f>
        <v/>
      </c>
      <c r="AF701" s="18" t="str">
        <f>MID(Main!AP237,31,1)</f>
        <v/>
      </c>
      <c r="AG701" s="18" t="str">
        <f>MID(Main!AP237,32,1)</f>
        <v/>
      </c>
      <c r="AH701" s="18" t="str">
        <f>MID(Main!AP237,33,1)</f>
        <v/>
      </c>
      <c r="AI701" s="18" t="str">
        <f>MID(Main!AP237,34,1)</f>
        <v/>
      </c>
      <c r="AJ701" s="18" t="str">
        <f>MID(Main!AP237,35,1)</f>
        <v/>
      </c>
      <c r="AK701" s="18" t="str">
        <f>MID(Main!AP237,36,1)</f>
        <v/>
      </c>
      <c r="AL701" s="18" t="str">
        <f>MID(Main!AP237,37,1)</f>
        <v/>
      </c>
      <c r="AM701" s="18" t="str">
        <f>MID(Main!AP237,38,1)</f>
        <v/>
      </c>
      <c r="AN701" s="18" t="str">
        <f>MID(Main!AP237,39,1)</f>
        <v/>
      </c>
      <c r="AO701" s="18" t="str">
        <f>MID(Main!AP237,40,1)</f>
        <v/>
      </c>
      <c r="AP701" s="18" t="str">
        <f>MID(Main!AP237,41,1)</f>
        <v/>
      </c>
      <c r="AQ701" s="18" t="str">
        <f>MID(Main!AP237,42,1)</f>
        <v/>
      </c>
      <c r="AR701" s="194" t="str">
        <f>IF(Main!W237="","",Main!W237)</f>
        <v/>
      </c>
      <c r="AS701" s="194" t="str">
        <f>IF(Main!X237="","",Main!X237)</f>
        <v/>
      </c>
      <c r="AT701" s="194" t="str">
        <f>IF(Main!Y237="","",Main!Y237)</f>
        <v/>
      </c>
      <c r="AU701" s="194" t="str">
        <f>IF(Main!Z237="","",Main!Z237)</f>
        <v/>
      </c>
      <c r="AV701" s="194" t="str">
        <f>IF(Main!AA237="","",Main!AA237)</f>
        <v/>
      </c>
      <c r="AW701" s="194" t="str">
        <f>IF(Main!AB237="","",Main!AB237)</f>
        <v/>
      </c>
      <c r="AX701" s="194" t="str">
        <f>IF(Main!AC237="","",Main!AC237)</f>
        <v/>
      </c>
      <c r="AY701" s="194" t="str">
        <f>IF(Main!AD237="","",Main!AD237)</f>
        <v/>
      </c>
      <c r="AZ701" s="194" t="str">
        <f>IF(Main!AE237="","",Main!AE237)</f>
        <v/>
      </c>
      <c r="BA701" s="194" t="str">
        <f>IF(Main!AF237="","",Main!AF237)</f>
        <v/>
      </c>
      <c r="BB701" s="194" t="str">
        <f>IF(Main!AG237="","",Main!AG237)</f>
        <v/>
      </c>
      <c r="BC701" s="194" t="str">
        <f>IF(Main!AH237="","",Main!AH237)</f>
        <v/>
      </c>
      <c r="BD701" s="194" t="str">
        <f>IF(Main!AI237="","",Main!AI237)</f>
        <v/>
      </c>
      <c r="BE701" s="194" t="str">
        <f>IF(Main!AJ237="","",Main!AJ237)</f>
        <v/>
      </c>
      <c r="BF701" s="194" t="str">
        <f>IF(Main!AK237="","",Main!AK237)</f>
        <v/>
      </c>
      <c r="BG701" s="194" t="str">
        <f>IF(Main!AL237="","",Main!AL237)</f>
        <v/>
      </c>
      <c r="BH701" s="194" t="str">
        <f>IF(Main!AM237="","",Main!AM237)</f>
        <v/>
      </c>
      <c r="BI701" s="197" t="str">
        <f>IF(Main!AN237="","",Main!AN237)</f>
        <v/>
      </c>
    </row>
    <row r="702" spans="1:61" s="1" customFormat="1" ht="15" hidden="1" customHeight="1">
      <c r="A702" s="201"/>
      <c r="B702" s="19" t="str">
        <f>MID(Main!AQ237,1,1)</f>
        <v>0</v>
      </c>
      <c r="C702" s="19" t="str">
        <f>MID(Main!AQ237,2,1)</f>
        <v xml:space="preserve"> </v>
      </c>
      <c r="D702" s="19" t="str">
        <f>MID(Main!AQ237,3,1)</f>
        <v/>
      </c>
      <c r="E702" s="19" t="str">
        <f>MID(Main!AQ237,4,1)</f>
        <v/>
      </c>
      <c r="F702" s="19" t="str">
        <f>MID(Main!AQ237,5,1)</f>
        <v/>
      </c>
      <c r="G702" s="19" t="str">
        <f>MID(Main!AQ237,6,1)</f>
        <v/>
      </c>
      <c r="H702" s="19" t="str">
        <f>MID(Main!AQ237,7,1)</f>
        <v/>
      </c>
      <c r="I702" s="19" t="str">
        <f>MID(Main!AQ237,8,1)</f>
        <v/>
      </c>
      <c r="J702" s="19" t="str">
        <f>MID(Main!AQ237,9,1)</f>
        <v/>
      </c>
      <c r="K702" s="19" t="str">
        <f>MID(Main!AQ237,10,1)</f>
        <v/>
      </c>
      <c r="L702" s="19" t="str">
        <f>MID(Main!AQ237,11,1)</f>
        <v/>
      </c>
      <c r="M702" s="19" t="str">
        <f>MID(Main!AQ237,12,1)</f>
        <v/>
      </c>
      <c r="N702" s="19" t="str">
        <f>MID(Main!AQ237,13,1)</f>
        <v/>
      </c>
      <c r="O702" s="19" t="str">
        <f>MID(Main!AQ237,14,1)</f>
        <v/>
      </c>
      <c r="P702" s="19" t="str">
        <f>MID(Main!AQ237,15,1)</f>
        <v/>
      </c>
      <c r="Q702" s="19" t="str">
        <f>MID(Main!AQ237,16,1)</f>
        <v/>
      </c>
      <c r="R702" s="19" t="str">
        <f>MID(Main!AQ237,17,1)</f>
        <v/>
      </c>
      <c r="S702" s="19" t="str">
        <f>MID(Main!AQ237,18,1)</f>
        <v/>
      </c>
      <c r="T702" s="19" t="str">
        <f>MID(Main!AQ237,19,1)</f>
        <v/>
      </c>
      <c r="U702" s="19" t="str">
        <f>MID(Main!AQ237,20,1)</f>
        <v/>
      </c>
      <c r="V702" s="19" t="str">
        <f>MID(Main!AQ237,21,1)</f>
        <v/>
      </c>
      <c r="W702" s="19" t="str">
        <f>MID(Main!AQ237,22,1)</f>
        <v/>
      </c>
      <c r="X702" s="19" t="str">
        <f>MID(Main!AQ237,23,1)</f>
        <v/>
      </c>
      <c r="Y702" s="19" t="str">
        <f>MID(Main!AQ237,24,1)</f>
        <v/>
      </c>
      <c r="Z702" s="19" t="str">
        <f>MID(Main!AQ237,25,1)</f>
        <v/>
      </c>
      <c r="AA702" s="19" t="str">
        <f>MID(Main!AQ237,26,1)</f>
        <v/>
      </c>
      <c r="AB702" s="19" t="str">
        <f>MID(Main!AQ237,27,1)</f>
        <v/>
      </c>
      <c r="AC702" s="19" t="str">
        <f>MID(Main!AQ237,28,1)</f>
        <v/>
      </c>
      <c r="AD702" s="19" t="str">
        <f>MID(Main!AQ237,29,1)</f>
        <v/>
      </c>
      <c r="AE702" s="19" t="str">
        <f>MID(Main!AQ237,30,1)</f>
        <v/>
      </c>
      <c r="AF702" s="19" t="str">
        <f>MID(Main!AQ237,31,1)</f>
        <v/>
      </c>
      <c r="AG702" s="19" t="str">
        <f>MID(Main!AQ237,32,1)</f>
        <v/>
      </c>
      <c r="AH702" s="19" t="str">
        <f>MID(Main!AQ237,33,1)</f>
        <v/>
      </c>
      <c r="AI702" s="19" t="str">
        <f>MID(Main!AQ237,34,1)</f>
        <v/>
      </c>
      <c r="AJ702" s="19" t="str">
        <f>MID(Main!AQ237,35,1)</f>
        <v/>
      </c>
      <c r="AK702" s="19" t="str">
        <f>MID(Main!AQ237,36,1)</f>
        <v/>
      </c>
      <c r="AL702" s="19" t="str">
        <f>MID(Main!AQ237,37,1)</f>
        <v/>
      </c>
      <c r="AM702" s="19" t="str">
        <f>MID(Main!AQ237,38,1)</f>
        <v/>
      </c>
      <c r="AN702" s="19" t="str">
        <f>MID(Main!AQ237,39,1)</f>
        <v/>
      </c>
      <c r="AO702" s="19" t="str">
        <f>MID(Main!AQ237,40,1)</f>
        <v/>
      </c>
      <c r="AP702" s="19" t="str">
        <f>MID(Main!AQ237,41,1)</f>
        <v/>
      </c>
      <c r="AQ702" s="19" t="str">
        <f>MID(Main!AQ237,42,1)</f>
        <v/>
      </c>
      <c r="AR702" s="195"/>
      <c r="AS702" s="195"/>
      <c r="AT702" s="195"/>
      <c r="AU702" s="195"/>
      <c r="AV702" s="195"/>
      <c r="AW702" s="195"/>
      <c r="AX702" s="195"/>
      <c r="AY702" s="195"/>
      <c r="AZ702" s="195"/>
      <c r="BA702" s="195"/>
      <c r="BB702" s="195"/>
      <c r="BC702" s="195"/>
      <c r="BD702" s="195"/>
      <c r="BE702" s="195"/>
      <c r="BF702" s="195"/>
      <c r="BG702" s="195"/>
      <c r="BH702" s="195"/>
      <c r="BI702" s="198"/>
    </row>
    <row r="703" spans="1:61" s="1" customFormat="1" ht="15" hidden="1" customHeight="1">
      <c r="A703" s="202"/>
      <c r="B703" s="20" t="str">
        <f>MID(Main!AR237,1,1)</f>
        <v>0</v>
      </c>
      <c r="C703" s="20" t="str">
        <f>MID(Main!AR237,2,1)</f>
        <v xml:space="preserve"> </v>
      </c>
      <c r="D703" s="20" t="str">
        <f>MID(Main!AR237,3,1)</f>
        <v/>
      </c>
      <c r="E703" s="20" t="str">
        <f>MID(Main!AR237,4,1)</f>
        <v/>
      </c>
      <c r="F703" s="20" t="str">
        <f>MID(Main!AR237,5,1)</f>
        <v/>
      </c>
      <c r="G703" s="20" t="str">
        <f>MID(Main!AR237,6,1)</f>
        <v/>
      </c>
      <c r="H703" s="20" t="str">
        <f>MID(Main!AR237,7,1)</f>
        <v/>
      </c>
      <c r="I703" s="20" t="str">
        <f>MID(Main!AR237,8,1)</f>
        <v/>
      </c>
      <c r="J703" s="20" t="str">
        <f>MID(Main!AR237,9,1)</f>
        <v/>
      </c>
      <c r="K703" s="20" t="str">
        <f>MID(Main!AR237,10,1)</f>
        <v/>
      </c>
      <c r="L703" s="20" t="str">
        <f>MID(Main!AR237,11,1)</f>
        <v/>
      </c>
      <c r="M703" s="20" t="str">
        <f>MID(Main!AR237,12,1)</f>
        <v/>
      </c>
      <c r="N703" s="20" t="str">
        <f>MID(Main!AR237,13,1)</f>
        <v/>
      </c>
      <c r="O703" s="20" t="str">
        <f>MID(Main!AR237,14,1)</f>
        <v/>
      </c>
      <c r="P703" s="20" t="str">
        <f>MID(Main!AR237,15,1)</f>
        <v/>
      </c>
      <c r="Q703" s="20" t="str">
        <f>MID(Main!AR237,16,1)</f>
        <v/>
      </c>
      <c r="R703" s="20" t="str">
        <f>MID(Main!AR237,17,1)</f>
        <v/>
      </c>
      <c r="S703" s="20" t="str">
        <f>MID(Main!AR237,18,1)</f>
        <v/>
      </c>
      <c r="T703" s="20" t="str">
        <f>MID(Main!AR237,19,1)</f>
        <v/>
      </c>
      <c r="U703" s="20" t="str">
        <f>MID(Main!AR237,20,1)</f>
        <v/>
      </c>
      <c r="V703" s="20" t="str">
        <f>MID(Main!AR237,21,1)</f>
        <v/>
      </c>
      <c r="W703" s="20" t="str">
        <f>MID(Main!AR237,22,1)</f>
        <v/>
      </c>
      <c r="X703" s="20" t="str">
        <f>MID(Main!AR237,23,1)</f>
        <v/>
      </c>
      <c r="Y703" s="20" t="str">
        <f>MID(Main!AR237,24,1)</f>
        <v/>
      </c>
      <c r="Z703" s="20" t="str">
        <f>MID(Main!AR237,25,1)</f>
        <v/>
      </c>
      <c r="AA703" s="20" t="str">
        <f>MID(Main!AR237,26,1)</f>
        <v/>
      </c>
      <c r="AB703" s="20" t="str">
        <f>MID(Main!AR237,27,1)</f>
        <v/>
      </c>
      <c r="AC703" s="20" t="str">
        <f>MID(Main!AR237,28,1)</f>
        <v/>
      </c>
      <c r="AD703" s="20" t="str">
        <f>MID(Main!AR237,29,1)</f>
        <v/>
      </c>
      <c r="AE703" s="20" t="str">
        <f>MID(Main!AR237,30,1)</f>
        <v/>
      </c>
      <c r="AF703" s="20" t="str">
        <f>MID(Main!AR237,31,1)</f>
        <v/>
      </c>
      <c r="AG703" s="20" t="str">
        <f>MID(Main!AR237,32,1)</f>
        <v/>
      </c>
      <c r="AH703" s="20" t="str">
        <f>MID(Main!AR237,33,1)</f>
        <v/>
      </c>
      <c r="AI703" s="20" t="str">
        <f>MID(Main!AR237,34,1)</f>
        <v/>
      </c>
      <c r="AJ703" s="20" t="str">
        <f>MID(Main!AR237,35,1)</f>
        <v/>
      </c>
      <c r="AK703" s="20" t="str">
        <f>MID(Main!AR237,36,1)</f>
        <v/>
      </c>
      <c r="AL703" s="20" t="str">
        <f>MID(Main!AR237,37,1)</f>
        <v/>
      </c>
      <c r="AM703" s="20" t="str">
        <f>MID(Main!AR237,38,1)</f>
        <v/>
      </c>
      <c r="AN703" s="20" t="str">
        <f>MID(Main!AR237,39,1)</f>
        <v/>
      </c>
      <c r="AO703" s="20" t="str">
        <f>MID(Main!AR237,40,1)</f>
        <v/>
      </c>
      <c r="AP703" s="20" t="str">
        <f>MID(Main!AR237,41,1)</f>
        <v/>
      </c>
      <c r="AQ703" s="20" t="str">
        <f>MID(Main!AR237,42,1)</f>
        <v/>
      </c>
      <c r="AR703" s="196"/>
      <c r="AS703" s="196"/>
      <c r="AT703" s="196"/>
      <c r="AU703" s="196"/>
      <c r="AV703" s="196"/>
      <c r="AW703" s="196"/>
      <c r="AX703" s="196"/>
      <c r="AY703" s="196"/>
      <c r="AZ703" s="196"/>
      <c r="BA703" s="196"/>
      <c r="BB703" s="196"/>
      <c r="BC703" s="196"/>
      <c r="BD703" s="196"/>
      <c r="BE703" s="196"/>
      <c r="BF703" s="196"/>
      <c r="BG703" s="196"/>
      <c r="BH703" s="196"/>
      <c r="BI703" s="199"/>
    </row>
    <row r="704" spans="1:61" s="1" customFormat="1" ht="15" hidden="1" customHeight="1">
      <c r="A704" s="200" t="str">
        <f>IF(AR704="","",SUBTOTAL(103,$AR$8:AR704))</f>
        <v/>
      </c>
      <c r="B704" s="18" t="str">
        <f>MID(Main!AP238,1,1)</f>
        <v xml:space="preserve"> </v>
      </c>
      <c r="C704" s="18" t="str">
        <f>MID(Main!AP238,2,1)</f>
        <v/>
      </c>
      <c r="D704" s="18" t="str">
        <f>MID(Main!AP238,3,1)</f>
        <v/>
      </c>
      <c r="E704" s="18" t="str">
        <f>MID(Main!AP238,4,1)</f>
        <v/>
      </c>
      <c r="F704" s="18" t="str">
        <f>MID(Main!AP238,5,1)</f>
        <v/>
      </c>
      <c r="G704" s="18" t="str">
        <f>MID(Main!AP238,6,1)</f>
        <v/>
      </c>
      <c r="H704" s="18" t="str">
        <f>MID(Main!AP238,7,1)</f>
        <v/>
      </c>
      <c r="I704" s="18" t="str">
        <f>MID(Main!AP238,8,1)</f>
        <v/>
      </c>
      <c r="J704" s="18" t="str">
        <f>MID(Main!AP238,9,1)</f>
        <v/>
      </c>
      <c r="K704" s="18" t="str">
        <f>MID(Main!AP238,10,1)</f>
        <v/>
      </c>
      <c r="L704" s="18" t="str">
        <f>MID(Main!AP238,11,1)</f>
        <v/>
      </c>
      <c r="M704" s="18" t="str">
        <f>MID(Main!AP238,12,1)</f>
        <v/>
      </c>
      <c r="N704" s="18" t="str">
        <f>MID(Main!AP238,13,1)</f>
        <v/>
      </c>
      <c r="O704" s="18" t="str">
        <f>MID(Main!AP238,14,1)</f>
        <v/>
      </c>
      <c r="P704" s="18" t="str">
        <f>MID(Main!AP238,15,1)</f>
        <v/>
      </c>
      <c r="Q704" s="18" t="str">
        <f>MID(Main!AP238,16,1)</f>
        <v/>
      </c>
      <c r="R704" s="18" t="str">
        <f>MID(Main!AP238,17,1)</f>
        <v/>
      </c>
      <c r="S704" s="18" t="str">
        <f>MID(Main!AP238,18,1)</f>
        <v/>
      </c>
      <c r="T704" s="18" t="str">
        <f>MID(Main!AP238,19,1)</f>
        <v/>
      </c>
      <c r="U704" s="18" t="str">
        <f>MID(Main!AP238,20,1)</f>
        <v/>
      </c>
      <c r="V704" s="18" t="str">
        <f>MID(Main!AP238,21,1)</f>
        <v/>
      </c>
      <c r="W704" s="18" t="str">
        <f>MID(Main!AP238,22,1)</f>
        <v/>
      </c>
      <c r="X704" s="18" t="str">
        <f>MID(Main!AP238,23,1)</f>
        <v/>
      </c>
      <c r="Y704" s="18" t="str">
        <f>MID(Main!AP238,24,1)</f>
        <v/>
      </c>
      <c r="Z704" s="18" t="str">
        <f>MID(Main!AP238,25,1)</f>
        <v/>
      </c>
      <c r="AA704" s="18" t="str">
        <f>MID(Main!AP238,26,1)</f>
        <v/>
      </c>
      <c r="AB704" s="18" t="str">
        <f>MID(Main!AP238,27,1)</f>
        <v/>
      </c>
      <c r="AC704" s="18" t="str">
        <f>MID(Main!AP238,28,1)</f>
        <v/>
      </c>
      <c r="AD704" s="18" t="str">
        <f>MID(Main!AP238,29,1)</f>
        <v/>
      </c>
      <c r="AE704" s="18" t="str">
        <f>MID(Main!AP238,30,1)</f>
        <v/>
      </c>
      <c r="AF704" s="18" t="str">
        <f>MID(Main!AP238,31,1)</f>
        <v/>
      </c>
      <c r="AG704" s="18" t="str">
        <f>MID(Main!AP238,32,1)</f>
        <v/>
      </c>
      <c r="AH704" s="18" t="str">
        <f>MID(Main!AP238,33,1)</f>
        <v/>
      </c>
      <c r="AI704" s="18" t="str">
        <f>MID(Main!AP238,34,1)</f>
        <v/>
      </c>
      <c r="AJ704" s="18" t="str">
        <f>MID(Main!AP238,35,1)</f>
        <v/>
      </c>
      <c r="AK704" s="18" t="str">
        <f>MID(Main!AP238,36,1)</f>
        <v/>
      </c>
      <c r="AL704" s="18" t="str">
        <f>MID(Main!AP238,37,1)</f>
        <v/>
      </c>
      <c r="AM704" s="18" t="str">
        <f>MID(Main!AP238,38,1)</f>
        <v/>
      </c>
      <c r="AN704" s="18" t="str">
        <f>MID(Main!AP238,39,1)</f>
        <v/>
      </c>
      <c r="AO704" s="18" t="str">
        <f>MID(Main!AP238,40,1)</f>
        <v/>
      </c>
      <c r="AP704" s="18" t="str">
        <f>MID(Main!AP238,41,1)</f>
        <v/>
      </c>
      <c r="AQ704" s="18" t="str">
        <f>MID(Main!AP238,42,1)</f>
        <v/>
      </c>
      <c r="AR704" s="194" t="str">
        <f>IF(Main!W238="","",Main!W238)</f>
        <v/>
      </c>
      <c r="AS704" s="194" t="str">
        <f>IF(Main!X238="","",Main!X238)</f>
        <v/>
      </c>
      <c r="AT704" s="194" t="str">
        <f>IF(Main!Y238="","",Main!Y238)</f>
        <v/>
      </c>
      <c r="AU704" s="194" t="str">
        <f>IF(Main!Z238="","",Main!Z238)</f>
        <v/>
      </c>
      <c r="AV704" s="194" t="str">
        <f>IF(Main!AA238="","",Main!AA238)</f>
        <v/>
      </c>
      <c r="AW704" s="194" t="str">
        <f>IF(Main!AB238="","",Main!AB238)</f>
        <v/>
      </c>
      <c r="AX704" s="194" t="str">
        <f>IF(Main!AC238="","",Main!AC238)</f>
        <v/>
      </c>
      <c r="AY704" s="194" t="str">
        <f>IF(Main!AD238="","",Main!AD238)</f>
        <v/>
      </c>
      <c r="AZ704" s="194" t="str">
        <f>IF(Main!AE238="","",Main!AE238)</f>
        <v/>
      </c>
      <c r="BA704" s="194" t="str">
        <f>IF(Main!AF238="","",Main!AF238)</f>
        <v/>
      </c>
      <c r="BB704" s="194" t="str">
        <f>IF(Main!AG238="","",Main!AG238)</f>
        <v/>
      </c>
      <c r="BC704" s="194" t="str">
        <f>IF(Main!AH238="","",Main!AH238)</f>
        <v/>
      </c>
      <c r="BD704" s="194" t="str">
        <f>IF(Main!AI238="","",Main!AI238)</f>
        <v/>
      </c>
      <c r="BE704" s="194" t="str">
        <f>IF(Main!AJ238="","",Main!AJ238)</f>
        <v/>
      </c>
      <c r="BF704" s="194" t="str">
        <f>IF(Main!AK238="","",Main!AK238)</f>
        <v/>
      </c>
      <c r="BG704" s="194" t="str">
        <f>IF(Main!AL238="","",Main!AL238)</f>
        <v/>
      </c>
      <c r="BH704" s="194" t="str">
        <f>IF(Main!AM238="","",Main!AM238)</f>
        <v/>
      </c>
      <c r="BI704" s="197" t="str">
        <f>IF(Main!AN238="","",Main!AN238)</f>
        <v/>
      </c>
    </row>
    <row r="705" spans="1:61" s="1" customFormat="1" ht="15" hidden="1" customHeight="1">
      <c r="A705" s="201"/>
      <c r="B705" s="19" t="str">
        <f>MID(Main!AQ238,1,1)</f>
        <v>0</v>
      </c>
      <c r="C705" s="19" t="str">
        <f>MID(Main!AQ238,2,1)</f>
        <v xml:space="preserve"> </v>
      </c>
      <c r="D705" s="19" t="str">
        <f>MID(Main!AQ238,3,1)</f>
        <v/>
      </c>
      <c r="E705" s="19" t="str">
        <f>MID(Main!AQ238,4,1)</f>
        <v/>
      </c>
      <c r="F705" s="19" t="str">
        <f>MID(Main!AQ238,5,1)</f>
        <v/>
      </c>
      <c r="G705" s="19" t="str">
        <f>MID(Main!AQ238,6,1)</f>
        <v/>
      </c>
      <c r="H705" s="19" t="str">
        <f>MID(Main!AQ238,7,1)</f>
        <v/>
      </c>
      <c r="I705" s="19" t="str">
        <f>MID(Main!AQ238,8,1)</f>
        <v/>
      </c>
      <c r="J705" s="19" t="str">
        <f>MID(Main!AQ238,9,1)</f>
        <v/>
      </c>
      <c r="K705" s="19" t="str">
        <f>MID(Main!AQ238,10,1)</f>
        <v/>
      </c>
      <c r="L705" s="19" t="str">
        <f>MID(Main!AQ238,11,1)</f>
        <v/>
      </c>
      <c r="M705" s="19" t="str">
        <f>MID(Main!AQ238,12,1)</f>
        <v/>
      </c>
      <c r="N705" s="19" t="str">
        <f>MID(Main!AQ238,13,1)</f>
        <v/>
      </c>
      <c r="O705" s="19" t="str">
        <f>MID(Main!AQ238,14,1)</f>
        <v/>
      </c>
      <c r="P705" s="19" t="str">
        <f>MID(Main!AQ238,15,1)</f>
        <v/>
      </c>
      <c r="Q705" s="19" t="str">
        <f>MID(Main!AQ238,16,1)</f>
        <v/>
      </c>
      <c r="R705" s="19" t="str">
        <f>MID(Main!AQ238,17,1)</f>
        <v/>
      </c>
      <c r="S705" s="19" t="str">
        <f>MID(Main!AQ238,18,1)</f>
        <v/>
      </c>
      <c r="T705" s="19" t="str">
        <f>MID(Main!AQ238,19,1)</f>
        <v/>
      </c>
      <c r="U705" s="19" t="str">
        <f>MID(Main!AQ238,20,1)</f>
        <v/>
      </c>
      <c r="V705" s="19" t="str">
        <f>MID(Main!AQ238,21,1)</f>
        <v/>
      </c>
      <c r="W705" s="19" t="str">
        <f>MID(Main!AQ238,22,1)</f>
        <v/>
      </c>
      <c r="X705" s="19" t="str">
        <f>MID(Main!AQ238,23,1)</f>
        <v/>
      </c>
      <c r="Y705" s="19" t="str">
        <f>MID(Main!AQ238,24,1)</f>
        <v/>
      </c>
      <c r="Z705" s="19" t="str">
        <f>MID(Main!AQ238,25,1)</f>
        <v/>
      </c>
      <c r="AA705" s="19" t="str">
        <f>MID(Main!AQ238,26,1)</f>
        <v/>
      </c>
      <c r="AB705" s="19" t="str">
        <f>MID(Main!AQ238,27,1)</f>
        <v/>
      </c>
      <c r="AC705" s="19" t="str">
        <f>MID(Main!AQ238,28,1)</f>
        <v/>
      </c>
      <c r="AD705" s="19" t="str">
        <f>MID(Main!AQ238,29,1)</f>
        <v/>
      </c>
      <c r="AE705" s="19" t="str">
        <f>MID(Main!AQ238,30,1)</f>
        <v/>
      </c>
      <c r="AF705" s="19" t="str">
        <f>MID(Main!AQ238,31,1)</f>
        <v/>
      </c>
      <c r="AG705" s="19" t="str">
        <f>MID(Main!AQ238,32,1)</f>
        <v/>
      </c>
      <c r="AH705" s="19" t="str">
        <f>MID(Main!AQ238,33,1)</f>
        <v/>
      </c>
      <c r="AI705" s="19" t="str">
        <f>MID(Main!AQ238,34,1)</f>
        <v/>
      </c>
      <c r="AJ705" s="19" t="str">
        <f>MID(Main!AQ238,35,1)</f>
        <v/>
      </c>
      <c r="AK705" s="19" t="str">
        <f>MID(Main!AQ238,36,1)</f>
        <v/>
      </c>
      <c r="AL705" s="19" t="str">
        <f>MID(Main!AQ238,37,1)</f>
        <v/>
      </c>
      <c r="AM705" s="19" t="str">
        <f>MID(Main!AQ238,38,1)</f>
        <v/>
      </c>
      <c r="AN705" s="19" t="str">
        <f>MID(Main!AQ238,39,1)</f>
        <v/>
      </c>
      <c r="AO705" s="19" t="str">
        <f>MID(Main!AQ238,40,1)</f>
        <v/>
      </c>
      <c r="AP705" s="19" t="str">
        <f>MID(Main!AQ238,41,1)</f>
        <v/>
      </c>
      <c r="AQ705" s="19" t="str">
        <f>MID(Main!AQ238,42,1)</f>
        <v/>
      </c>
      <c r="AR705" s="195"/>
      <c r="AS705" s="195"/>
      <c r="AT705" s="195"/>
      <c r="AU705" s="195"/>
      <c r="AV705" s="195"/>
      <c r="AW705" s="195"/>
      <c r="AX705" s="195"/>
      <c r="AY705" s="195"/>
      <c r="AZ705" s="195"/>
      <c r="BA705" s="195"/>
      <c r="BB705" s="195"/>
      <c r="BC705" s="195"/>
      <c r="BD705" s="195"/>
      <c r="BE705" s="195"/>
      <c r="BF705" s="195"/>
      <c r="BG705" s="195"/>
      <c r="BH705" s="195"/>
      <c r="BI705" s="198"/>
    </row>
    <row r="706" spans="1:61" s="1" customFormat="1" ht="15" hidden="1" customHeight="1">
      <c r="A706" s="202"/>
      <c r="B706" s="20" t="str">
        <f>MID(Main!AR238,1,1)</f>
        <v>0</v>
      </c>
      <c r="C706" s="20" t="str">
        <f>MID(Main!AR238,2,1)</f>
        <v xml:space="preserve"> </v>
      </c>
      <c r="D706" s="20" t="str">
        <f>MID(Main!AR238,3,1)</f>
        <v/>
      </c>
      <c r="E706" s="20" t="str">
        <f>MID(Main!AR238,4,1)</f>
        <v/>
      </c>
      <c r="F706" s="20" t="str">
        <f>MID(Main!AR238,5,1)</f>
        <v/>
      </c>
      <c r="G706" s="20" t="str">
        <f>MID(Main!AR238,6,1)</f>
        <v/>
      </c>
      <c r="H706" s="20" t="str">
        <f>MID(Main!AR238,7,1)</f>
        <v/>
      </c>
      <c r="I706" s="20" t="str">
        <f>MID(Main!AR238,8,1)</f>
        <v/>
      </c>
      <c r="J706" s="20" t="str">
        <f>MID(Main!AR238,9,1)</f>
        <v/>
      </c>
      <c r="K706" s="20" t="str">
        <f>MID(Main!AR238,10,1)</f>
        <v/>
      </c>
      <c r="L706" s="20" t="str">
        <f>MID(Main!AR238,11,1)</f>
        <v/>
      </c>
      <c r="M706" s="20" t="str">
        <f>MID(Main!AR238,12,1)</f>
        <v/>
      </c>
      <c r="N706" s="20" t="str">
        <f>MID(Main!AR238,13,1)</f>
        <v/>
      </c>
      <c r="O706" s="20" t="str">
        <f>MID(Main!AR238,14,1)</f>
        <v/>
      </c>
      <c r="P706" s="20" t="str">
        <f>MID(Main!AR238,15,1)</f>
        <v/>
      </c>
      <c r="Q706" s="20" t="str">
        <f>MID(Main!AR238,16,1)</f>
        <v/>
      </c>
      <c r="R706" s="20" t="str">
        <f>MID(Main!AR238,17,1)</f>
        <v/>
      </c>
      <c r="S706" s="20" t="str">
        <f>MID(Main!AR238,18,1)</f>
        <v/>
      </c>
      <c r="T706" s="20" t="str">
        <f>MID(Main!AR238,19,1)</f>
        <v/>
      </c>
      <c r="U706" s="20" t="str">
        <f>MID(Main!AR238,20,1)</f>
        <v/>
      </c>
      <c r="V706" s="20" t="str">
        <f>MID(Main!AR238,21,1)</f>
        <v/>
      </c>
      <c r="W706" s="20" t="str">
        <f>MID(Main!AR238,22,1)</f>
        <v/>
      </c>
      <c r="X706" s="20" t="str">
        <f>MID(Main!AR238,23,1)</f>
        <v/>
      </c>
      <c r="Y706" s="20" t="str">
        <f>MID(Main!AR238,24,1)</f>
        <v/>
      </c>
      <c r="Z706" s="20" t="str">
        <f>MID(Main!AR238,25,1)</f>
        <v/>
      </c>
      <c r="AA706" s="20" t="str">
        <f>MID(Main!AR238,26,1)</f>
        <v/>
      </c>
      <c r="AB706" s="20" t="str">
        <f>MID(Main!AR238,27,1)</f>
        <v/>
      </c>
      <c r="AC706" s="20" t="str">
        <f>MID(Main!AR238,28,1)</f>
        <v/>
      </c>
      <c r="AD706" s="20" t="str">
        <f>MID(Main!AR238,29,1)</f>
        <v/>
      </c>
      <c r="AE706" s="20" t="str">
        <f>MID(Main!AR238,30,1)</f>
        <v/>
      </c>
      <c r="AF706" s="20" t="str">
        <f>MID(Main!AR238,31,1)</f>
        <v/>
      </c>
      <c r="AG706" s="20" t="str">
        <f>MID(Main!AR238,32,1)</f>
        <v/>
      </c>
      <c r="AH706" s="20" t="str">
        <f>MID(Main!AR238,33,1)</f>
        <v/>
      </c>
      <c r="AI706" s="20" t="str">
        <f>MID(Main!AR238,34,1)</f>
        <v/>
      </c>
      <c r="AJ706" s="20" t="str">
        <f>MID(Main!AR238,35,1)</f>
        <v/>
      </c>
      <c r="AK706" s="20" t="str">
        <f>MID(Main!AR238,36,1)</f>
        <v/>
      </c>
      <c r="AL706" s="20" t="str">
        <f>MID(Main!AR238,37,1)</f>
        <v/>
      </c>
      <c r="AM706" s="20" t="str">
        <f>MID(Main!AR238,38,1)</f>
        <v/>
      </c>
      <c r="AN706" s="20" t="str">
        <f>MID(Main!AR238,39,1)</f>
        <v/>
      </c>
      <c r="AO706" s="20" t="str">
        <f>MID(Main!AR238,40,1)</f>
        <v/>
      </c>
      <c r="AP706" s="20" t="str">
        <f>MID(Main!AR238,41,1)</f>
        <v/>
      </c>
      <c r="AQ706" s="20" t="str">
        <f>MID(Main!AR238,42,1)</f>
        <v/>
      </c>
      <c r="AR706" s="196"/>
      <c r="AS706" s="196"/>
      <c r="AT706" s="196"/>
      <c r="AU706" s="196"/>
      <c r="AV706" s="196"/>
      <c r="AW706" s="196"/>
      <c r="AX706" s="196"/>
      <c r="AY706" s="196"/>
      <c r="AZ706" s="196"/>
      <c r="BA706" s="196"/>
      <c r="BB706" s="196"/>
      <c r="BC706" s="196"/>
      <c r="BD706" s="196"/>
      <c r="BE706" s="196"/>
      <c r="BF706" s="196"/>
      <c r="BG706" s="196"/>
      <c r="BH706" s="196"/>
      <c r="BI706" s="199"/>
    </row>
    <row r="707" spans="1:61" s="1" customFormat="1" ht="15" hidden="1" customHeight="1">
      <c r="A707" s="200" t="str">
        <f>IF(AR707="","",SUBTOTAL(103,$AR$8:AR707))</f>
        <v/>
      </c>
      <c r="B707" s="18" t="str">
        <f>MID(Main!AP239,1,1)</f>
        <v xml:space="preserve"> </v>
      </c>
      <c r="C707" s="18" t="str">
        <f>MID(Main!AP239,2,1)</f>
        <v/>
      </c>
      <c r="D707" s="18" t="str">
        <f>MID(Main!AP239,3,1)</f>
        <v/>
      </c>
      <c r="E707" s="18" t="str">
        <f>MID(Main!AP239,4,1)</f>
        <v/>
      </c>
      <c r="F707" s="18" t="str">
        <f>MID(Main!AP239,5,1)</f>
        <v/>
      </c>
      <c r="G707" s="18" t="str">
        <f>MID(Main!AP239,6,1)</f>
        <v/>
      </c>
      <c r="H707" s="18" t="str">
        <f>MID(Main!AP239,7,1)</f>
        <v/>
      </c>
      <c r="I707" s="18" t="str">
        <f>MID(Main!AP239,8,1)</f>
        <v/>
      </c>
      <c r="J707" s="18" t="str">
        <f>MID(Main!AP239,9,1)</f>
        <v/>
      </c>
      <c r="K707" s="18" t="str">
        <f>MID(Main!AP239,10,1)</f>
        <v/>
      </c>
      <c r="L707" s="18" t="str">
        <f>MID(Main!AP239,11,1)</f>
        <v/>
      </c>
      <c r="M707" s="18" t="str">
        <f>MID(Main!AP239,12,1)</f>
        <v/>
      </c>
      <c r="N707" s="18" t="str">
        <f>MID(Main!AP239,13,1)</f>
        <v/>
      </c>
      <c r="O707" s="18" t="str">
        <f>MID(Main!AP239,14,1)</f>
        <v/>
      </c>
      <c r="P707" s="18" t="str">
        <f>MID(Main!AP239,15,1)</f>
        <v/>
      </c>
      <c r="Q707" s="18" t="str">
        <f>MID(Main!AP239,16,1)</f>
        <v/>
      </c>
      <c r="R707" s="18" t="str">
        <f>MID(Main!AP239,17,1)</f>
        <v/>
      </c>
      <c r="S707" s="18" t="str">
        <f>MID(Main!AP239,18,1)</f>
        <v/>
      </c>
      <c r="T707" s="18" t="str">
        <f>MID(Main!AP239,19,1)</f>
        <v/>
      </c>
      <c r="U707" s="18" t="str">
        <f>MID(Main!AP239,20,1)</f>
        <v/>
      </c>
      <c r="V707" s="18" t="str">
        <f>MID(Main!AP239,21,1)</f>
        <v/>
      </c>
      <c r="W707" s="18" t="str">
        <f>MID(Main!AP239,22,1)</f>
        <v/>
      </c>
      <c r="X707" s="18" t="str">
        <f>MID(Main!AP239,23,1)</f>
        <v/>
      </c>
      <c r="Y707" s="18" t="str">
        <f>MID(Main!AP239,24,1)</f>
        <v/>
      </c>
      <c r="Z707" s="18" t="str">
        <f>MID(Main!AP239,25,1)</f>
        <v/>
      </c>
      <c r="AA707" s="18" t="str">
        <f>MID(Main!AP239,26,1)</f>
        <v/>
      </c>
      <c r="AB707" s="18" t="str">
        <f>MID(Main!AP239,27,1)</f>
        <v/>
      </c>
      <c r="AC707" s="18" t="str">
        <f>MID(Main!AP239,28,1)</f>
        <v/>
      </c>
      <c r="AD707" s="18" t="str">
        <f>MID(Main!AP239,29,1)</f>
        <v/>
      </c>
      <c r="AE707" s="18" t="str">
        <f>MID(Main!AP239,30,1)</f>
        <v/>
      </c>
      <c r="AF707" s="18" t="str">
        <f>MID(Main!AP239,31,1)</f>
        <v/>
      </c>
      <c r="AG707" s="18" t="str">
        <f>MID(Main!AP239,32,1)</f>
        <v/>
      </c>
      <c r="AH707" s="18" t="str">
        <f>MID(Main!AP239,33,1)</f>
        <v/>
      </c>
      <c r="AI707" s="18" t="str">
        <f>MID(Main!AP239,34,1)</f>
        <v/>
      </c>
      <c r="AJ707" s="18" t="str">
        <f>MID(Main!AP239,35,1)</f>
        <v/>
      </c>
      <c r="AK707" s="18" t="str">
        <f>MID(Main!AP239,36,1)</f>
        <v/>
      </c>
      <c r="AL707" s="18" t="str">
        <f>MID(Main!AP239,37,1)</f>
        <v/>
      </c>
      <c r="AM707" s="18" t="str">
        <f>MID(Main!AP239,38,1)</f>
        <v/>
      </c>
      <c r="AN707" s="18" t="str">
        <f>MID(Main!AP239,39,1)</f>
        <v/>
      </c>
      <c r="AO707" s="18" t="str">
        <f>MID(Main!AP239,40,1)</f>
        <v/>
      </c>
      <c r="AP707" s="18" t="str">
        <f>MID(Main!AP239,41,1)</f>
        <v/>
      </c>
      <c r="AQ707" s="18" t="str">
        <f>MID(Main!AP239,42,1)</f>
        <v/>
      </c>
      <c r="AR707" s="194" t="str">
        <f>IF(Main!W239="","",Main!W239)</f>
        <v/>
      </c>
      <c r="AS707" s="194" t="str">
        <f>IF(Main!X239="","",Main!X239)</f>
        <v/>
      </c>
      <c r="AT707" s="194" t="str">
        <f>IF(Main!Y239="","",Main!Y239)</f>
        <v/>
      </c>
      <c r="AU707" s="194" t="str">
        <f>IF(Main!Z239="","",Main!Z239)</f>
        <v/>
      </c>
      <c r="AV707" s="194" t="str">
        <f>IF(Main!AA239="","",Main!AA239)</f>
        <v/>
      </c>
      <c r="AW707" s="194" t="str">
        <f>IF(Main!AB239="","",Main!AB239)</f>
        <v/>
      </c>
      <c r="AX707" s="194" t="str">
        <f>IF(Main!AC239="","",Main!AC239)</f>
        <v/>
      </c>
      <c r="AY707" s="194" t="str">
        <f>IF(Main!AD239="","",Main!AD239)</f>
        <v/>
      </c>
      <c r="AZ707" s="194" t="str">
        <f>IF(Main!AE239="","",Main!AE239)</f>
        <v/>
      </c>
      <c r="BA707" s="194" t="str">
        <f>IF(Main!AF239="","",Main!AF239)</f>
        <v/>
      </c>
      <c r="BB707" s="194" t="str">
        <f>IF(Main!AG239="","",Main!AG239)</f>
        <v/>
      </c>
      <c r="BC707" s="194" t="str">
        <f>IF(Main!AH239="","",Main!AH239)</f>
        <v/>
      </c>
      <c r="BD707" s="194" t="str">
        <f>IF(Main!AI239="","",Main!AI239)</f>
        <v/>
      </c>
      <c r="BE707" s="194" t="str">
        <f>IF(Main!AJ239="","",Main!AJ239)</f>
        <v/>
      </c>
      <c r="BF707" s="194" t="str">
        <f>IF(Main!AK239="","",Main!AK239)</f>
        <v/>
      </c>
      <c r="BG707" s="194" t="str">
        <f>IF(Main!AL239="","",Main!AL239)</f>
        <v/>
      </c>
      <c r="BH707" s="194" t="str">
        <f>IF(Main!AM239="","",Main!AM239)</f>
        <v/>
      </c>
      <c r="BI707" s="197" t="str">
        <f>IF(Main!AN239="","",Main!AN239)</f>
        <v/>
      </c>
    </row>
    <row r="708" spans="1:61" s="1" customFormat="1" ht="15" hidden="1" customHeight="1">
      <c r="A708" s="201"/>
      <c r="B708" s="19" t="str">
        <f>MID(Main!AQ239,1,1)</f>
        <v>0</v>
      </c>
      <c r="C708" s="19" t="str">
        <f>MID(Main!AQ239,2,1)</f>
        <v xml:space="preserve"> </v>
      </c>
      <c r="D708" s="19" t="str">
        <f>MID(Main!AQ239,3,1)</f>
        <v/>
      </c>
      <c r="E708" s="19" t="str">
        <f>MID(Main!AQ239,4,1)</f>
        <v/>
      </c>
      <c r="F708" s="19" t="str">
        <f>MID(Main!AQ239,5,1)</f>
        <v/>
      </c>
      <c r="G708" s="19" t="str">
        <f>MID(Main!AQ239,6,1)</f>
        <v/>
      </c>
      <c r="H708" s="19" t="str">
        <f>MID(Main!AQ239,7,1)</f>
        <v/>
      </c>
      <c r="I708" s="19" t="str">
        <f>MID(Main!AQ239,8,1)</f>
        <v/>
      </c>
      <c r="J708" s="19" t="str">
        <f>MID(Main!AQ239,9,1)</f>
        <v/>
      </c>
      <c r="K708" s="19" t="str">
        <f>MID(Main!AQ239,10,1)</f>
        <v/>
      </c>
      <c r="L708" s="19" t="str">
        <f>MID(Main!AQ239,11,1)</f>
        <v/>
      </c>
      <c r="M708" s="19" t="str">
        <f>MID(Main!AQ239,12,1)</f>
        <v/>
      </c>
      <c r="N708" s="19" t="str">
        <f>MID(Main!AQ239,13,1)</f>
        <v/>
      </c>
      <c r="O708" s="19" t="str">
        <f>MID(Main!AQ239,14,1)</f>
        <v/>
      </c>
      <c r="P708" s="19" t="str">
        <f>MID(Main!AQ239,15,1)</f>
        <v/>
      </c>
      <c r="Q708" s="19" t="str">
        <f>MID(Main!AQ239,16,1)</f>
        <v/>
      </c>
      <c r="R708" s="19" t="str">
        <f>MID(Main!AQ239,17,1)</f>
        <v/>
      </c>
      <c r="S708" s="19" t="str">
        <f>MID(Main!AQ239,18,1)</f>
        <v/>
      </c>
      <c r="T708" s="19" t="str">
        <f>MID(Main!AQ239,19,1)</f>
        <v/>
      </c>
      <c r="U708" s="19" t="str">
        <f>MID(Main!AQ239,20,1)</f>
        <v/>
      </c>
      <c r="V708" s="19" t="str">
        <f>MID(Main!AQ239,21,1)</f>
        <v/>
      </c>
      <c r="W708" s="19" t="str">
        <f>MID(Main!AQ239,22,1)</f>
        <v/>
      </c>
      <c r="X708" s="19" t="str">
        <f>MID(Main!AQ239,23,1)</f>
        <v/>
      </c>
      <c r="Y708" s="19" t="str">
        <f>MID(Main!AQ239,24,1)</f>
        <v/>
      </c>
      <c r="Z708" s="19" t="str">
        <f>MID(Main!AQ239,25,1)</f>
        <v/>
      </c>
      <c r="AA708" s="19" t="str">
        <f>MID(Main!AQ239,26,1)</f>
        <v/>
      </c>
      <c r="AB708" s="19" t="str">
        <f>MID(Main!AQ239,27,1)</f>
        <v/>
      </c>
      <c r="AC708" s="19" t="str">
        <f>MID(Main!AQ239,28,1)</f>
        <v/>
      </c>
      <c r="AD708" s="19" t="str">
        <f>MID(Main!AQ239,29,1)</f>
        <v/>
      </c>
      <c r="AE708" s="19" t="str">
        <f>MID(Main!AQ239,30,1)</f>
        <v/>
      </c>
      <c r="AF708" s="19" t="str">
        <f>MID(Main!AQ239,31,1)</f>
        <v/>
      </c>
      <c r="AG708" s="19" t="str">
        <f>MID(Main!AQ239,32,1)</f>
        <v/>
      </c>
      <c r="AH708" s="19" t="str">
        <f>MID(Main!AQ239,33,1)</f>
        <v/>
      </c>
      <c r="AI708" s="19" t="str">
        <f>MID(Main!AQ239,34,1)</f>
        <v/>
      </c>
      <c r="AJ708" s="19" t="str">
        <f>MID(Main!AQ239,35,1)</f>
        <v/>
      </c>
      <c r="AK708" s="19" t="str">
        <f>MID(Main!AQ239,36,1)</f>
        <v/>
      </c>
      <c r="AL708" s="19" t="str">
        <f>MID(Main!AQ239,37,1)</f>
        <v/>
      </c>
      <c r="AM708" s="19" t="str">
        <f>MID(Main!AQ239,38,1)</f>
        <v/>
      </c>
      <c r="AN708" s="19" t="str">
        <f>MID(Main!AQ239,39,1)</f>
        <v/>
      </c>
      <c r="AO708" s="19" t="str">
        <f>MID(Main!AQ239,40,1)</f>
        <v/>
      </c>
      <c r="AP708" s="19" t="str">
        <f>MID(Main!AQ239,41,1)</f>
        <v/>
      </c>
      <c r="AQ708" s="19" t="str">
        <f>MID(Main!AQ239,42,1)</f>
        <v/>
      </c>
      <c r="AR708" s="195"/>
      <c r="AS708" s="195"/>
      <c r="AT708" s="195"/>
      <c r="AU708" s="195"/>
      <c r="AV708" s="195"/>
      <c r="AW708" s="195"/>
      <c r="AX708" s="195"/>
      <c r="AY708" s="195"/>
      <c r="AZ708" s="195"/>
      <c r="BA708" s="195"/>
      <c r="BB708" s="195"/>
      <c r="BC708" s="195"/>
      <c r="BD708" s="195"/>
      <c r="BE708" s="195"/>
      <c r="BF708" s="195"/>
      <c r="BG708" s="195"/>
      <c r="BH708" s="195"/>
      <c r="BI708" s="198"/>
    </row>
    <row r="709" spans="1:61" s="1" customFormat="1" ht="15" hidden="1" customHeight="1">
      <c r="A709" s="202"/>
      <c r="B709" s="20" t="str">
        <f>MID(Main!AR239,1,1)</f>
        <v>0</v>
      </c>
      <c r="C709" s="20" t="str">
        <f>MID(Main!AR239,2,1)</f>
        <v xml:space="preserve"> </v>
      </c>
      <c r="D709" s="20" t="str">
        <f>MID(Main!AR239,3,1)</f>
        <v/>
      </c>
      <c r="E709" s="20" t="str">
        <f>MID(Main!AR239,4,1)</f>
        <v/>
      </c>
      <c r="F709" s="20" t="str">
        <f>MID(Main!AR239,5,1)</f>
        <v/>
      </c>
      <c r="G709" s="20" t="str">
        <f>MID(Main!AR239,6,1)</f>
        <v/>
      </c>
      <c r="H709" s="20" t="str">
        <f>MID(Main!AR239,7,1)</f>
        <v/>
      </c>
      <c r="I709" s="20" t="str">
        <f>MID(Main!AR239,8,1)</f>
        <v/>
      </c>
      <c r="J709" s="20" t="str">
        <f>MID(Main!AR239,9,1)</f>
        <v/>
      </c>
      <c r="K709" s="20" t="str">
        <f>MID(Main!AR239,10,1)</f>
        <v/>
      </c>
      <c r="L709" s="20" t="str">
        <f>MID(Main!AR239,11,1)</f>
        <v/>
      </c>
      <c r="M709" s="20" t="str">
        <f>MID(Main!AR239,12,1)</f>
        <v/>
      </c>
      <c r="N709" s="20" t="str">
        <f>MID(Main!AR239,13,1)</f>
        <v/>
      </c>
      <c r="O709" s="20" t="str">
        <f>MID(Main!AR239,14,1)</f>
        <v/>
      </c>
      <c r="P709" s="20" t="str">
        <f>MID(Main!AR239,15,1)</f>
        <v/>
      </c>
      <c r="Q709" s="20" t="str">
        <f>MID(Main!AR239,16,1)</f>
        <v/>
      </c>
      <c r="R709" s="20" t="str">
        <f>MID(Main!AR239,17,1)</f>
        <v/>
      </c>
      <c r="S709" s="20" t="str">
        <f>MID(Main!AR239,18,1)</f>
        <v/>
      </c>
      <c r="T709" s="20" t="str">
        <f>MID(Main!AR239,19,1)</f>
        <v/>
      </c>
      <c r="U709" s="20" t="str">
        <f>MID(Main!AR239,20,1)</f>
        <v/>
      </c>
      <c r="V709" s="20" t="str">
        <f>MID(Main!AR239,21,1)</f>
        <v/>
      </c>
      <c r="W709" s="20" t="str">
        <f>MID(Main!AR239,22,1)</f>
        <v/>
      </c>
      <c r="X709" s="20" t="str">
        <f>MID(Main!AR239,23,1)</f>
        <v/>
      </c>
      <c r="Y709" s="20" t="str">
        <f>MID(Main!AR239,24,1)</f>
        <v/>
      </c>
      <c r="Z709" s="20" t="str">
        <f>MID(Main!AR239,25,1)</f>
        <v/>
      </c>
      <c r="AA709" s="20" t="str">
        <f>MID(Main!AR239,26,1)</f>
        <v/>
      </c>
      <c r="AB709" s="20" t="str">
        <f>MID(Main!AR239,27,1)</f>
        <v/>
      </c>
      <c r="AC709" s="20" t="str">
        <f>MID(Main!AR239,28,1)</f>
        <v/>
      </c>
      <c r="AD709" s="20" t="str">
        <f>MID(Main!AR239,29,1)</f>
        <v/>
      </c>
      <c r="AE709" s="20" t="str">
        <f>MID(Main!AR239,30,1)</f>
        <v/>
      </c>
      <c r="AF709" s="20" t="str">
        <f>MID(Main!AR239,31,1)</f>
        <v/>
      </c>
      <c r="AG709" s="20" t="str">
        <f>MID(Main!AR239,32,1)</f>
        <v/>
      </c>
      <c r="AH709" s="20" t="str">
        <f>MID(Main!AR239,33,1)</f>
        <v/>
      </c>
      <c r="AI709" s="20" t="str">
        <f>MID(Main!AR239,34,1)</f>
        <v/>
      </c>
      <c r="AJ709" s="20" t="str">
        <f>MID(Main!AR239,35,1)</f>
        <v/>
      </c>
      <c r="AK709" s="20" t="str">
        <f>MID(Main!AR239,36,1)</f>
        <v/>
      </c>
      <c r="AL709" s="20" t="str">
        <f>MID(Main!AR239,37,1)</f>
        <v/>
      </c>
      <c r="AM709" s="20" t="str">
        <f>MID(Main!AR239,38,1)</f>
        <v/>
      </c>
      <c r="AN709" s="20" t="str">
        <f>MID(Main!AR239,39,1)</f>
        <v/>
      </c>
      <c r="AO709" s="20" t="str">
        <f>MID(Main!AR239,40,1)</f>
        <v/>
      </c>
      <c r="AP709" s="20" t="str">
        <f>MID(Main!AR239,41,1)</f>
        <v/>
      </c>
      <c r="AQ709" s="20" t="str">
        <f>MID(Main!AR239,42,1)</f>
        <v/>
      </c>
      <c r="AR709" s="196"/>
      <c r="AS709" s="196"/>
      <c r="AT709" s="196"/>
      <c r="AU709" s="196"/>
      <c r="AV709" s="196"/>
      <c r="AW709" s="196"/>
      <c r="AX709" s="196"/>
      <c r="AY709" s="196"/>
      <c r="AZ709" s="196"/>
      <c r="BA709" s="196"/>
      <c r="BB709" s="196"/>
      <c r="BC709" s="196"/>
      <c r="BD709" s="196"/>
      <c r="BE709" s="196"/>
      <c r="BF709" s="196"/>
      <c r="BG709" s="196"/>
      <c r="BH709" s="196"/>
      <c r="BI709" s="199"/>
    </row>
    <row r="710" spans="1:61" s="1" customFormat="1" ht="15" hidden="1" customHeight="1">
      <c r="A710" s="200" t="str">
        <f>IF(AR710="","",SUBTOTAL(103,$AR$8:AR710))</f>
        <v/>
      </c>
      <c r="B710" s="18" t="str">
        <f>MID(Main!AP240,1,1)</f>
        <v xml:space="preserve"> </v>
      </c>
      <c r="C710" s="18" t="str">
        <f>MID(Main!AP240,2,1)</f>
        <v/>
      </c>
      <c r="D710" s="18" t="str">
        <f>MID(Main!AP240,3,1)</f>
        <v/>
      </c>
      <c r="E710" s="18" t="str">
        <f>MID(Main!AP240,4,1)</f>
        <v/>
      </c>
      <c r="F710" s="18" t="str">
        <f>MID(Main!AP240,5,1)</f>
        <v/>
      </c>
      <c r="G710" s="18" t="str">
        <f>MID(Main!AP240,6,1)</f>
        <v/>
      </c>
      <c r="H710" s="18" t="str">
        <f>MID(Main!AP240,7,1)</f>
        <v/>
      </c>
      <c r="I710" s="18" t="str">
        <f>MID(Main!AP240,8,1)</f>
        <v/>
      </c>
      <c r="J710" s="18" t="str">
        <f>MID(Main!AP240,9,1)</f>
        <v/>
      </c>
      <c r="K710" s="18" t="str">
        <f>MID(Main!AP240,10,1)</f>
        <v/>
      </c>
      <c r="L710" s="18" t="str">
        <f>MID(Main!AP240,11,1)</f>
        <v/>
      </c>
      <c r="M710" s="18" t="str">
        <f>MID(Main!AP240,12,1)</f>
        <v/>
      </c>
      <c r="N710" s="18" t="str">
        <f>MID(Main!AP240,13,1)</f>
        <v/>
      </c>
      <c r="O710" s="18" t="str">
        <f>MID(Main!AP240,14,1)</f>
        <v/>
      </c>
      <c r="P710" s="18" t="str">
        <f>MID(Main!AP240,15,1)</f>
        <v/>
      </c>
      <c r="Q710" s="18" t="str">
        <f>MID(Main!AP240,16,1)</f>
        <v/>
      </c>
      <c r="R710" s="18" t="str">
        <f>MID(Main!AP240,17,1)</f>
        <v/>
      </c>
      <c r="S710" s="18" t="str">
        <f>MID(Main!AP240,18,1)</f>
        <v/>
      </c>
      <c r="T710" s="18" t="str">
        <f>MID(Main!AP240,19,1)</f>
        <v/>
      </c>
      <c r="U710" s="18" t="str">
        <f>MID(Main!AP240,20,1)</f>
        <v/>
      </c>
      <c r="V710" s="18" t="str">
        <f>MID(Main!AP240,21,1)</f>
        <v/>
      </c>
      <c r="W710" s="18" t="str">
        <f>MID(Main!AP240,22,1)</f>
        <v/>
      </c>
      <c r="X710" s="18" t="str">
        <f>MID(Main!AP240,23,1)</f>
        <v/>
      </c>
      <c r="Y710" s="18" t="str">
        <f>MID(Main!AP240,24,1)</f>
        <v/>
      </c>
      <c r="Z710" s="18" t="str">
        <f>MID(Main!AP240,25,1)</f>
        <v/>
      </c>
      <c r="AA710" s="18" t="str">
        <f>MID(Main!AP240,26,1)</f>
        <v/>
      </c>
      <c r="AB710" s="18" t="str">
        <f>MID(Main!AP240,27,1)</f>
        <v/>
      </c>
      <c r="AC710" s="18" t="str">
        <f>MID(Main!AP240,28,1)</f>
        <v/>
      </c>
      <c r="AD710" s="18" t="str">
        <f>MID(Main!AP240,29,1)</f>
        <v/>
      </c>
      <c r="AE710" s="18" t="str">
        <f>MID(Main!AP240,30,1)</f>
        <v/>
      </c>
      <c r="AF710" s="18" t="str">
        <f>MID(Main!AP240,31,1)</f>
        <v/>
      </c>
      <c r="AG710" s="18" t="str">
        <f>MID(Main!AP240,32,1)</f>
        <v/>
      </c>
      <c r="AH710" s="18" t="str">
        <f>MID(Main!AP240,33,1)</f>
        <v/>
      </c>
      <c r="AI710" s="18" t="str">
        <f>MID(Main!AP240,34,1)</f>
        <v/>
      </c>
      <c r="AJ710" s="18" t="str">
        <f>MID(Main!AP240,35,1)</f>
        <v/>
      </c>
      <c r="AK710" s="18" t="str">
        <f>MID(Main!AP240,36,1)</f>
        <v/>
      </c>
      <c r="AL710" s="18" t="str">
        <f>MID(Main!AP240,37,1)</f>
        <v/>
      </c>
      <c r="AM710" s="18" t="str">
        <f>MID(Main!AP240,38,1)</f>
        <v/>
      </c>
      <c r="AN710" s="18" t="str">
        <f>MID(Main!AP240,39,1)</f>
        <v/>
      </c>
      <c r="AO710" s="18" t="str">
        <f>MID(Main!AP240,40,1)</f>
        <v/>
      </c>
      <c r="AP710" s="18" t="str">
        <f>MID(Main!AP240,41,1)</f>
        <v/>
      </c>
      <c r="AQ710" s="18" t="str">
        <f>MID(Main!AP240,42,1)</f>
        <v/>
      </c>
      <c r="AR710" s="194" t="str">
        <f>IF(Main!W240="","",Main!W240)</f>
        <v/>
      </c>
      <c r="AS710" s="194" t="str">
        <f>IF(Main!X240="","",Main!X240)</f>
        <v/>
      </c>
      <c r="AT710" s="194" t="str">
        <f>IF(Main!Y240="","",Main!Y240)</f>
        <v/>
      </c>
      <c r="AU710" s="194" t="str">
        <f>IF(Main!Z240="","",Main!Z240)</f>
        <v/>
      </c>
      <c r="AV710" s="194" t="str">
        <f>IF(Main!AA240="","",Main!AA240)</f>
        <v/>
      </c>
      <c r="AW710" s="194" t="str">
        <f>IF(Main!AB240="","",Main!AB240)</f>
        <v/>
      </c>
      <c r="AX710" s="194" t="str">
        <f>IF(Main!AC240="","",Main!AC240)</f>
        <v/>
      </c>
      <c r="AY710" s="194" t="str">
        <f>IF(Main!AD240="","",Main!AD240)</f>
        <v/>
      </c>
      <c r="AZ710" s="194" t="str">
        <f>IF(Main!AE240="","",Main!AE240)</f>
        <v/>
      </c>
      <c r="BA710" s="194" t="str">
        <f>IF(Main!AF240="","",Main!AF240)</f>
        <v/>
      </c>
      <c r="BB710" s="194" t="str">
        <f>IF(Main!AG240="","",Main!AG240)</f>
        <v/>
      </c>
      <c r="BC710" s="194" t="str">
        <f>IF(Main!AH240="","",Main!AH240)</f>
        <v/>
      </c>
      <c r="BD710" s="194" t="str">
        <f>IF(Main!AI240="","",Main!AI240)</f>
        <v/>
      </c>
      <c r="BE710" s="194" t="str">
        <f>IF(Main!AJ240="","",Main!AJ240)</f>
        <v/>
      </c>
      <c r="BF710" s="194" t="str">
        <f>IF(Main!AK240="","",Main!AK240)</f>
        <v/>
      </c>
      <c r="BG710" s="194" t="str">
        <f>IF(Main!AL240="","",Main!AL240)</f>
        <v/>
      </c>
      <c r="BH710" s="194" t="str">
        <f>IF(Main!AM240="","",Main!AM240)</f>
        <v/>
      </c>
      <c r="BI710" s="197" t="str">
        <f>IF(Main!AN240="","",Main!AN240)</f>
        <v/>
      </c>
    </row>
    <row r="711" spans="1:61" s="1" customFormat="1" ht="15" hidden="1" customHeight="1">
      <c r="A711" s="201"/>
      <c r="B711" s="19" t="str">
        <f>MID(Main!AQ240,1,1)</f>
        <v>0</v>
      </c>
      <c r="C711" s="19" t="str">
        <f>MID(Main!AQ240,2,1)</f>
        <v xml:space="preserve"> </v>
      </c>
      <c r="D711" s="19" t="str">
        <f>MID(Main!AQ240,3,1)</f>
        <v/>
      </c>
      <c r="E711" s="19" t="str">
        <f>MID(Main!AQ240,4,1)</f>
        <v/>
      </c>
      <c r="F711" s="19" t="str">
        <f>MID(Main!AQ240,5,1)</f>
        <v/>
      </c>
      <c r="G711" s="19" t="str">
        <f>MID(Main!AQ240,6,1)</f>
        <v/>
      </c>
      <c r="H711" s="19" t="str">
        <f>MID(Main!AQ240,7,1)</f>
        <v/>
      </c>
      <c r="I711" s="19" t="str">
        <f>MID(Main!AQ240,8,1)</f>
        <v/>
      </c>
      <c r="J711" s="19" t="str">
        <f>MID(Main!AQ240,9,1)</f>
        <v/>
      </c>
      <c r="K711" s="19" t="str">
        <f>MID(Main!AQ240,10,1)</f>
        <v/>
      </c>
      <c r="L711" s="19" t="str">
        <f>MID(Main!AQ240,11,1)</f>
        <v/>
      </c>
      <c r="M711" s="19" t="str">
        <f>MID(Main!AQ240,12,1)</f>
        <v/>
      </c>
      <c r="N711" s="19" t="str">
        <f>MID(Main!AQ240,13,1)</f>
        <v/>
      </c>
      <c r="O711" s="19" t="str">
        <f>MID(Main!AQ240,14,1)</f>
        <v/>
      </c>
      <c r="P711" s="19" t="str">
        <f>MID(Main!AQ240,15,1)</f>
        <v/>
      </c>
      <c r="Q711" s="19" t="str">
        <f>MID(Main!AQ240,16,1)</f>
        <v/>
      </c>
      <c r="R711" s="19" t="str">
        <f>MID(Main!AQ240,17,1)</f>
        <v/>
      </c>
      <c r="S711" s="19" t="str">
        <f>MID(Main!AQ240,18,1)</f>
        <v/>
      </c>
      <c r="T711" s="19" t="str">
        <f>MID(Main!AQ240,19,1)</f>
        <v/>
      </c>
      <c r="U711" s="19" t="str">
        <f>MID(Main!AQ240,20,1)</f>
        <v/>
      </c>
      <c r="V711" s="19" t="str">
        <f>MID(Main!AQ240,21,1)</f>
        <v/>
      </c>
      <c r="W711" s="19" t="str">
        <f>MID(Main!AQ240,22,1)</f>
        <v/>
      </c>
      <c r="X711" s="19" t="str">
        <f>MID(Main!AQ240,23,1)</f>
        <v/>
      </c>
      <c r="Y711" s="19" t="str">
        <f>MID(Main!AQ240,24,1)</f>
        <v/>
      </c>
      <c r="Z711" s="19" t="str">
        <f>MID(Main!AQ240,25,1)</f>
        <v/>
      </c>
      <c r="AA711" s="19" t="str">
        <f>MID(Main!AQ240,26,1)</f>
        <v/>
      </c>
      <c r="AB711" s="19" t="str">
        <f>MID(Main!AQ240,27,1)</f>
        <v/>
      </c>
      <c r="AC711" s="19" t="str">
        <f>MID(Main!AQ240,28,1)</f>
        <v/>
      </c>
      <c r="AD711" s="19" t="str">
        <f>MID(Main!AQ240,29,1)</f>
        <v/>
      </c>
      <c r="AE711" s="19" t="str">
        <f>MID(Main!AQ240,30,1)</f>
        <v/>
      </c>
      <c r="AF711" s="19" t="str">
        <f>MID(Main!AQ240,31,1)</f>
        <v/>
      </c>
      <c r="AG711" s="19" t="str">
        <f>MID(Main!AQ240,32,1)</f>
        <v/>
      </c>
      <c r="AH711" s="19" t="str">
        <f>MID(Main!AQ240,33,1)</f>
        <v/>
      </c>
      <c r="AI711" s="19" t="str">
        <f>MID(Main!AQ240,34,1)</f>
        <v/>
      </c>
      <c r="AJ711" s="19" t="str">
        <f>MID(Main!AQ240,35,1)</f>
        <v/>
      </c>
      <c r="AK711" s="19" t="str">
        <f>MID(Main!AQ240,36,1)</f>
        <v/>
      </c>
      <c r="AL711" s="19" t="str">
        <f>MID(Main!AQ240,37,1)</f>
        <v/>
      </c>
      <c r="AM711" s="19" t="str">
        <f>MID(Main!AQ240,38,1)</f>
        <v/>
      </c>
      <c r="AN711" s="19" t="str">
        <f>MID(Main!AQ240,39,1)</f>
        <v/>
      </c>
      <c r="AO711" s="19" t="str">
        <f>MID(Main!AQ240,40,1)</f>
        <v/>
      </c>
      <c r="AP711" s="19" t="str">
        <f>MID(Main!AQ240,41,1)</f>
        <v/>
      </c>
      <c r="AQ711" s="19" t="str">
        <f>MID(Main!AQ240,42,1)</f>
        <v/>
      </c>
      <c r="AR711" s="195"/>
      <c r="AS711" s="195"/>
      <c r="AT711" s="195"/>
      <c r="AU711" s="195"/>
      <c r="AV711" s="195"/>
      <c r="AW711" s="195"/>
      <c r="AX711" s="195"/>
      <c r="AY711" s="195"/>
      <c r="AZ711" s="195"/>
      <c r="BA711" s="195"/>
      <c r="BB711" s="195"/>
      <c r="BC711" s="195"/>
      <c r="BD711" s="195"/>
      <c r="BE711" s="195"/>
      <c r="BF711" s="195"/>
      <c r="BG711" s="195"/>
      <c r="BH711" s="195"/>
      <c r="BI711" s="198"/>
    </row>
    <row r="712" spans="1:61" s="1" customFormat="1" ht="15" hidden="1" customHeight="1">
      <c r="A712" s="202"/>
      <c r="B712" s="20" t="str">
        <f>MID(Main!AR240,1,1)</f>
        <v>0</v>
      </c>
      <c r="C712" s="20" t="str">
        <f>MID(Main!AR240,2,1)</f>
        <v xml:space="preserve"> </v>
      </c>
      <c r="D712" s="20" t="str">
        <f>MID(Main!AR240,3,1)</f>
        <v/>
      </c>
      <c r="E712" s="20" t="str">
        <f>MID(Main!AR240,4,1)</f>
        <v/>
      </c>
      <c r="F712" s="20" t="str">
        <f>MID(Main!AR240,5,1)</f>
        <v/>
      </c>
      <c r="G712" s="20" t="str">
        <f>MID(Main!AR240,6,1)</f>
        <v/>
      </c>
      <c r="H712" s="20" t="str">
        <f>MID(Main!AR240,7,1)</f>
        <v/>
      </c>
      <c r="I712" s="20" t="str">
        <f>MID(Main!AR240,8,1)</f>
        <v/>
      </c>
      <c r="J712" s="20" t="str">
        <f>MID(Main!AR240,9,1)</f>
        <v/>
      </c>
      <c r="K712" s="20" t="str">
        <f>MID(Main!AR240,10,1)</f>
        <v/>
      </c>
      <c r="L712" s="20" t="str">
        <f>MID(Main!AR240,11,1)</f>
        <v/>
      </c>
      <c r="M712" s="20" t="str">
        <f>MID(Main!AR240,12,1)</f>
        <v/>
      </c>
      <c r="N712" s="20" t="str">
        <f>MID(Main!AR240,13,1)</f>
        <v/>
      </c>
      <c r="O712" s="20" t="str">
        <f>MID(Main!AR240,14,1)</f>
        <v/>
      </c>
      <c r="P712" s="20" t="str">
        <f>MID(Main!AR240,15,1)</f>
        <v/>
      </c>
      <c r="Q712" s="20" t="str">
        <f>MID(Main!AR240,16,1)</f>
        <v/>
      </c>
      <c r="R712" s="20" t="str">
        <f>MID(Main!AR240,17,1)</f>
        <v/>
      </c>
      <c r="S712" s="20" t="str">
        <f>MID(Main!AR240,18,1)</f>
        <v/>
      </c>
      <c r="T712" s="20" t="str">
        <f>MID(Main!AR240,19,1)</f>
        <v/>
      </c>
      <c r="U712" s="20" t="str">
        <f>MID(Main!AR240,20,1)</f>
        <v/>
      </c>
      <c r="V712" s="20" t="str">
        <f>MID(Main!AR240,21,1)</f>
        <v/>
      </c>
      <c r="W712" s="20" t="str">
        <f>MID(Main!AR240,22,1)</f>
        <v/>
      </c>
      <c r="X712" s="20" t="str">
        <f>MID(Main!AR240,23,1)</f>
        <v/>
      </c>
      <c r="Y712" s="20" t="str">
        <f>MID(Main!AR240,24,1)</f>
        <v/>
      </c>
      <c r="Z712" s="20" t="str">
        <f>MID(Main!AR240,25,1)</f>
        <v/>
      </c>
      <c r="AA712" s="20" t="str">
        <f>MID(Main!AR240,26,1)</f>
        <v/>
      </c>
      <c r="AB712" s="20" t="str">
        <f>MID(Main!AR240,27,1)</f>
        <v/>
      </c>
      <c r="AC712" s="20" t="str">
        <f>MID(Main!AR240,28,1)</f>
        <v/>
      </c>
      <c r="AD712" s="20" t="str">
        <f>MID(Main!AR240,29,1)</f>
        <v/>
      </c>
      <c r="AE712" s="20" t="str">
        <f>MID(Main!AR240,30,1)</f>
        <v/>
      </c>
      <c r="AF712" s="20" t="str">
        <f>MID(Main!AR240,31,1)</f>
        <v/>
      </c>
      <c r="AG712" s="20" t="str">
        <f>MID(Main!AR240,32,1)</f>
        <v/>
      </c>
      <c r="AH712" s="20" t="str">
        <f>MID(Main!AR240,33,1)</f>
        <v/>
      </c>
      <c r="AI712" s="20" t="str">
        <f>MID(Main!AR240,34,1)</f>
        <v/>
      </c>
      <c r="AJ712" s="20" t="str">
        <f>MID(Main!AR240,35,1)</f>
        <v/>
      </c>
      <c r="AK712" s="20" t="str">
        <f>MID(Main!AR240,36,1)</f>
        <v/>
      </c>
      <c r="AL712" s="20" t="str">
        <f>MID(Main!AR240,37,1)</f>
        <v/>
      </c>
      <c r="AM712" s="20" t="str">
        <f>MID(Main!AR240,38,1)</f>
        <v/>
      </c>
      <c r="AN712" s="20" t="str">
        <f>MID(Main!AR240,39,1)</f>
        <v/>
      </c>
      <c r="AO712" s="20" t="str">
        <f>MID(Main!AR240,40,1)</f>
        <v/>
      </c>
      <c r="AP712" s="20" t="str">
        <f>MID(Main!AR240,41,1)</f>
        <v/>
      </c>
      <c r="AQ712" s="20" t="str">
        <f>MID(Main!AR240,42,1)</f>
        <v/>
      </c>
      <c r="AR712" s="196"/>
      <c r="AS712" s="196"/>
      <c r="AT712" s="196"/>
      <c r="AU712" s="196"/>
      <c r="AV712" s="196"/>
      <c r="AW712" s="196"/>
      <c r="AX712" s="196"/>
      <c r="AY712" s="196"/>
      <c r="AZ712" s="196"/>
      <c r="BA712" s="196"/>
      <c r="BB712" s="196"/>
      <c r="BC712" s="196"/>
      <c r="BD712" s="196"/>
      <c r="BE712" s="196"/>
      <c r="BF712" s="196"/>
      <c r="BG712" s="196"/>
      <c r="BH712" s="196"/>
      <c r="BI712" s="199"/>
    </row>
    <row r="713" spans="1:61" s="1" customFormat="1" ht="15" hidden="1" customHeight="1">
      <c r="A713" s="200" t="str">
        <f>IF(AR713="","",SUBTOTAL(103,$AR$8:AR713))</f>
        <v/>
      </c>
      <c r="B713" s="18" t="str">
        <f>MID(Main!AP241,1,1)</f>
        <v xml:space="preserve"> </v>
      </c>
      <c r="C713" s="18" t="str">
        <f>MID(Main!AP241,2,1)</f>
        <v/>
      </c>
      <c r="D713" s="18" t="str">
        <f>MID(Main!AP241,3,1)</f>
        <v/>
      </c>
      <c r="E713" s="18" t="str">
        <f>MID(Main!AP241,4,1)</f>
        <v/>
      </c>
      <c r="F713" s="18" t="str">
        <f>MID(Main!AP241,5,1)</f>
        <v/>
      </c>
      <c r="G713" s="18" t="str">
        <f>MID(Main!AP241,6,1)</f>
        <v/>
      </c>
      <c r="H713" s="18" t="str">
        <f>MID(Main!AP241,7,1)</f>
        <v/>
      </c>
      <c r="I713" s="18" t="str">
        <f>MID(Main!AP241,8,1)</f>
        <v/>
      </c>
      <c r="J713" s="18" t="str">
        <f>MID(Main!AP241,9,1)</f>
        <v/>
      </c>
      <c r="K713" s="18" t="str">
        <f>MID(Main!AP241,10,1)</f>
        <v/>
      </c>
      <c r="L713" s="18" t="str">
        <f>MID(Main!AP241,11,1)</f>
        <v/>
      </c>
      <c r="M713" s="18" t="str">
        <f>MID(Main!AP241,12,1)</f>
        <v/>
      </c>
      <c r="N713" s="18" t="str">
        <f>MID(Main!AP241,13,1)</f>
        <v/>
      </c>
      <c r="O713" s="18" t="str">
        <f>MID(Main!AP241,14,1)</f>
        <v/>
      </c>
      <c r="P713" s="18" t="str">
        <f>MID(Main!AP241,15,1)</f>
        <v/>
      </c>
      <c r="Q713" s="18" t="str">
        <f>MID(Main!AP241,16,1)</f>
        <v/>
      </c>
      <c r="R713" s="18" t="str">
        <f>MID(Main!AP241,17,1)</f>
        <v/>
      </c>
      <c r="S713" s="18" t="str">
        <f>MID(Main!AP241,18,1)</f>
        <v/>
      </c>
      <c r="T713" s="18" t="str">
        <f>MID(Main!AP241,19,1)</f>
        <v/>
      </c>
      <c r="U713" s="18" t="str">
        <f>MID(Main!AP241,20,1)</f>
        <v/>
      </c>
      <c r="V713" s="18" t="str">
        <f>MID(Main!AP241,21,1)</f>
        <v/>
      </c>
      <c r="W713" s="18" t="str">
        <f>MID(Main!AP241,22,1)</f>
        <v/>
      </c>
      <c r="X713" s="18" t="str">
        <f>MID(Main!AP241,23,1)</f>
        <v/>
      </c>
      <c r="Y713" s="18" t="str">
        <f>MID(Main!AP241,24,1)</f>
        <v/>
      </c>
      <c r="Z713" s="18" t="str">
        <f>MID(Main!AP241,25,1)</f>
        <v/>
      </c>
      <c r="AA713" s="18" t="str">
        <f>MID(Main!AP241,26,1)</f>
        <v/>
      </c>
      <c r="AB713" s="18" t="str">
        <f>MID(Main!AP241,27,1)</f>
        <v/>
      </c>
      <c r="AC713" s="18" t="str">
        <f>MID(Main!AP241,28,1)</f>
        <v/>
      </c>
      <c r="AD713" s="18" t="str">
        <f>MID(Main!AP241,29,1)</f>
        <v/>
      </c>
      <c r="AE713" s="18" t="str">
        <f>MID(Main!AP241,30,1)</f>
        <v/>
      </c>
      <c r="AF713" s="18" t="str">
        <f>MID(Main!AP241,31,1)</f>
        <v/>
      </c>
      <c r="AG713" s="18" t="str">
        <f>MID(Main!AP241,32,1)</f>
        <v/>
      </c>
      <c r="AH713" s="18" t="str">
        <f>MID(Main!AP241,33,1)</f>
        <v/>
      </c>
      <c r="AI713" s="18" t="str">
        <f>MID(Main!AP241,34,1)</f>
        <v/>
      </c>
      <c r="AJ713" s="18" t="str">
        <f>MID(Main!AP241,35,1)</f>
        <v/>
      </c>
      <c r="AK713" s="18" t="str">
        <f>MID(Main!AP241,36,1)</f>
        <v/>
      </c>
      <c r="AL713" s="18" t="str">
        <f>MID(Main!AP241,37,1)</f>
        <v/>
      </c>
      <c r="AM713" s="18" t="str">
        <f>MID(Main!AP241,38,1)</f>
        <v/>
      </c>
      <c r="AN713" s="18" t="str">
        <f>MID(Main!AP241,39,1)</f>
        <v/>
      </c>
      <c r="AO713" s="18" t="str">
        <f>MID(Main!AP241,40,1)</f>
        <v/>
      </c>
      <c r="AP713" s="18" t="str">
        <f>MID(Main!AP241,41,1)</f>
        <v/>
      </c>
      <c r="AQ713" s="18" t="str">
        <f>MID(Main!AP241,42,1)</f>
        <v/>
      </c>
      <c r="AR713" s="194" t="str">
        <f>IF(Main!W241="","",Main!W241)</f>
        <v/>
      </c>
      <c r="AS713" s="194" t="str">
        <f>IF(Main!X241="","",Main!X241)</f>
        <v/>
      </c>
      <c r="AT713" s="194" t="str">
        <f>IF(Main!Y241="","",Main!Y241)</f>
        <v/>
      </c>
      <c r="AU713" s="194" t="str">
        <f>IF(Main!Z241="","",Main!Z241)</f>
        <v/>
      </c>
      <c r="AV713" s="194" t="str">
        <f>IF(Main!AA241="","",Main!AA241)</f>
        <v/>
      </c>
      <c r="AW713" s="194" t="str">
        <f>IF(Main!AB241="","",Main!AB241)</f>
        <v/>
      </c>
      <c r="AX713" s="194" t="str">
        <f>IF(Main!AC241="","",Main!AC241)</f>
        <v/>
      </c>
      <c r="AY713" s="194" t="str">
        <f>IF(Main!AD241="","",Main!AD241)</f>
        <v/>
      </c>
      <c r="AZ713" s="194" t="str">
        <f>IF(Main!AE241="","",Main!AE241)</f>
        <v/>
      </c>
      <c r="BA713" s="194" t="str">
        <f>IF(Main!AF241="","",Main!AF241)</f>
        <v/>
      </c>
      <c r="BB713" s="194" t="str">
        <f>IF(Main!AG241="","",Main!AG241)</f>
        <v/>
      </c>
      <c r="BC713" s="194" t="str">
        <f>IF(Main!AH241="","",Main!AH241)</f>
        <v/>
      </c>
      <c r="BD713" s="194" t="str">
        <f>IF(Main!AI241="","",Main!AI241)</f>
        <v/>
      </c>
      <c r="BE713" s="194" t="str">
        <f>IF(Main!AJ241="","",Main!AJ241)</f>
        <v/>
      </c>
      <c r="BF713" s="194" t="str">
        <f>IF(Main!AK241="","",Main!AK241)</f>
        <v/>
      </c>
      <c r="BG713" s="194" t="str">
        <f>IF(Main!AL241="","",Main!AL241)</f>
        <v/>
      </c>
      <c r="BH713" s="194" t="str">
        <f>IF(Main!AM241="","",Main!AM241)</f>
        <v/>
      </c>
      <c r="BI713" s="197" t="str">
        <f>IF(Main!AN241="","",Main!AN241)</f>
        <v/>
      </c>
    </row>
    <row r="714" spans="1:61" s="1" customFormat="1" ht="15" hidden="1" customHeight="1">
      <c r="A714" s="201"/>
      <c r="B714" s="19" t="str">
        <f>MID(Main!AQ241,1,1)</f>
        <v>0</v>
      </c>
      <c r="C714" s="19" t="str">
        <f>MID(Main!AQ241,2,1)</f>
        <v xml:space="preserve"> </v>
      </c>
      <c r="D714" s="19" t="str">
        <f>MID(Main!AQ241,3,1)</f>
        <v/>
      </c>
      <c r="E714" s="19" t="str">
        <f>MID(Main!AQ241,4,1)</f>
        <v/>
      </c>
      <c r="F714" s="19" t="str">
        <f>MID(Main!AQ241,5,1)</f>
        <v/>
      </c>
      <c r="G714" s="19" t="str">
        <f>MID(Main!AQ241,6,1)</f>
        <v/>
      </c>
      <c r="H714" s="19" t="str">
        <f>MID(Main!AQ241,7,1)</f>
        <v/>
      </c>
      <c r="I714" s="19" t="str">
        <f>MID(Main!AQ241,8,1)</f>
        <v/>
      </c>
      <c r="J714" s="19" t="str">
        <f>MID(Main!AQ241,9,1)</f>
        <v/>
      </c>
      <c r="K714" s="19" t="str">
        <f>MID(Main!AQ241,10,1)</f>
        <v/>
      </c>
      <c r="L714" s="19" t="str">
        <f>MID(Main!AQ241,11,1)</f>
        <v/>
      </c>
      <c r="M714" s="19" t="str">
        <f>MID(Main!AQ241,12,1)</f>
        <v/>
      </c>
      <c r="N714" s="19" t="str">
        <f>MID(Main!AQ241,13,1)</f>
        <v/>
      </c>
      <c r="O714" s="19" t="str">
        <f>MID(Main!AQ241,14,1)</f>
        <v/>
      </c>
      <c r="P714" s="19" t="str">
        <f>MID(Main!AQ241,15,1)</f>
        <v/>
      </c>
      <c r="Q714" s="19" t="str">
        <f>MID(Main!AQ241,16,1)</f>
        <v/>
      </c>
      <c r="R714" s="19" t="str">
        <f>MID(Main!AQ241,17,1)</f>
        <v/>
      </c>
      <c r="S714" s="19" t="str">
        <f>MID(Main!AQ241,18,1)</f>
        <v/>
      </c>
      <c r="T714" s="19" t="str">
        <f>MID(Main!AQ241,19,1)</f>
        <v/>
      </c>
      <c r="U714" s="19" t="str">
        <f>MID(Main!AQ241,20,1)</f>
        <v/>
      </c>
      <c r="V714" s="19" t="str">
        <f>MID(Main!AQ241,21,1)</f>
        <v/>
      </c>
      <c r="W714" s="19" t="str">
        <f>MID(Main!AQ241,22,1)</f>
        <v/>
      </c>
      <c r="X714" s="19" t="str">
        <f>MID(Main!AQ241,23,1)</f>
        <v/>
      </c>
      <c r="Y714" s="19" t="str">
        <f>MID(Main!AQ241,24,1)</f>
        <v/>
      </c>
      <c r="Z714" s="19" t="str">
        <f>MID(Main!AQ241,25,1)</f>
        <v/>
      </c>
      <c r="AA714" s="19" t="str">
        <f>MID(Main!AQ241,26,1)</f>
        <v/>
      </c>
      <c r="AB714" s="19" t="str">
        <f>MID(Main!AQ241,27,1)</f>
        <v/>
      </c>
      <c r="AC714" s="19" t="str">
        <f>MID(Main!AQ241,28,1)</f>
        <v/>
      </c>
      <c r="AD714" s="19" t="str">
        <f>MID(Main!AQ241,29,1)</f>
        <v/>
      </c>
      <c r="AE714" s="19" t="str">
        <f>MID(Main!AQ241,30,1)</f>
        <v/>
      </c>
      <c r="AF714" s="19" t="str">
        <f>MID(Main!AQ241,31,1)</f>
        <v/>
      </c>
      <c r="AG714" s="19" t="str">
        <f>MID(Main!AQ241,32,1)</f>
        <v/>
      </c>
      <c r="AH714" s="19" t="str">
        <f>MID(Main!AQ241,33,1)</f>
        <v/>
      </c>
      <c r="AI714" s="19" t="str">
        <f>MID(Main!AQ241,34,1)</f>
        <v/>
      </c>
      <c r="AJ714" s="19" t="str">
        <f>MID(Main!AQ241,35,1)</f>
        <v/>
      </c>
      <c r="AK714" s="19" t="str">
        <f>MID(Main!AQ241,36,1)</f>
        <v/>
      </c>
      <c r="AL714" s="19" t="str">
        <f>MID(Main!AQ241,37,1)</f>
        <v/>
      </c>
      <c r="AM714" s="19" t="str">
        <f>MID(Main!AQ241,38,1)</f>
        <v/>
      </c>
      <c r="AN714" s="19" t="str">
        <f>MID(Main!AQ241,39,1)</f>
        <v/>
      </c>
      <c r="AO714" s="19" t="str">
        <f>MID(Main!AQ241,40,1)</f>
        <v/>
      </c>
      <c r="AP714" s="19" t="str">
        <f>MID(Main!AQ241,41,1)</f>
        <v/>
      </c>
      <c r="AQ714" s="19" t="str">
        <f>MID(Main!AQ241,42,1)</f>
        <v/>
      </c>
      <c r="AR714" s="195"/>
      <c r="AS714" s="195"/>
      <c r="AT714" s="195"/>
      <c r="AU714" s="195"/>
      <c r="AV714" s="195"/>
      <c r="AW714" s="195"/>
      <c r="AX714" s="195"/>
      <c r="AY714" s="195"/>
      <c r="AZ714" s="195"/>
      <c r="BA714" s="195"/>
      <c r="BB714" s="195"/>
      <c r="BC714" s="195"/>
      <c r="BD714" s="195"/>
      <c r="BE714" s="195"/>
      <c r="BF714" s="195"/>
      <c r="BG714" s="195"/>
      <c r="BH714" s="195"/>
      <c r="BI714" s="198"/>
    </row>
    <row r="715" spans="1:61" s="1" customFormat="1" ht="15" hidden="1" customHeight="1">
      <c r="A715" s="202"/>
      <c r="B715" s="20" t="str">
        <f>MID(Main!AR241,1,1)</f>
        <v>0</v>
      </c>
      <c r="C715" s="20" t="str">
        <f>MID(Main!AR241,2,1)</f>
        <v xml:space="preserve"> </v>
      </c>
      <c r="D715" s="20" t="str">
        <f>MID(Main!AR241,3,1)</f>
        <v/>
      </c>
      <c r="E715" s="20" t="str">
        <f>MID(Main!AR241,4,1)</f>
        <v/>
      </c>
      <c r="F715" s="20" t="str">
        <f>MID(Main!AR241,5,1)</f>
        <v/>
      </c>
      <c r="G715" s="20" t="str">
        <f>MID(Main!AR241,6,1)</f>
        <v/>
      </c>
      <c r="H715" s="20" t="str">
        <f>MID(Main!AR241,7,1)</f>
        <v/>
      </c>
      <c r="I715" s="20" t="str">
        <f>MID(Main!AR241,8,1)</f>
        <v/>
      </c>
      <c r="J715" s="20" t="str">
        <f>MID(Main!AR241,9,1)</f>
        <v/>
      </c>
      <c r="K715" s="20" t="str">
        <f>MID(Main!AR241,10,1)</f>
        <v/>
      </c>
      <c r="L715" s="20" t="str">
        <f>MID(Main!AR241,11,1)</f>
        <v/>
      </c>
      <c r="M715" s="20" t="str">
        <f>MID(Main!AR241,12,1)</f>
        <v/>
      </c>
      <c r="N715" s="20" t="str">
        <f>MID(Main!AR241,13,1)</f>
        <v/>
      </c>
      <c r="O715" s="20" t="str">
        <f>MID(Main!AR241,14,1)</f>
        <v/>
      </c>
      <c r="P715" s="20" t="str">
        <f>MID(Main!AR241,15,1)</f>
        <v/>
      </c>
      <c r="Q715" s="20" t="str">
        <f>MID(Main!AR241,16,1)</f>
        <v/>
      </c>
      <c r="R715" s="20" t="str">
        <f>MID(Main!AR241,17,1)</f>
        <v/>
      </c>
      <c r="S715" s="20" t="str">
        <f>MID(Main!AR241,18,1)</f>
        <v/>
      </c>
      <c r="T715" s="20" t="str">
        <f>MID(Main!AR241,19,1)</f>
        <v/>
      </c>
      <c r="U715" s="20" t="str">
        <f>MID(Main!AR241,20,1)</f>
        <v/>
      </c>
      <c r="V715" s="20" t="str">
        <f>MID(Main!AR241,21,1)</f>
        <v/>
      </c>
      <c r="W715" s="20" t="str">
        <f>MID(Main!AR241,22,1)</f>
        <v/>
      </c>
      <c r="X715" s="20" t="str">
        <f>MID(Main!AR241,23,1)</f>
        <v/>
      </c>
      <c r="Y715" s="20" t="str">
        <f>MID(Main!AR241,24,1)</f>
        <v/>
      </c>
      <c r="Z715" s="20" t="str">
        <f>MID(Main!AR241,25,1)</f>
        <v/>
      </c>
      <c r="AA715" s="20" t="str">
        <f>MID(Main!AR241,26,1)</f>
        <v/>
      </c>
      <c r="AB715" s="20" t="str">
        <f>MID(Main!AR241,27,1)</f>
        <v/>
      </c>
      <c r="AC715" s="20" t="str">
        <f>MID(Main!AR241,28,1)</f>
        <v/>
      </c>
      <c r="AD715" s="20" t="str">
        <f>MID(Main!AR241,29,1)</f>
        <v/>
      </c>
      <c r="AE715" s="20" t="str">
        <f>MID(Main!AR241,30,1)</f>
        <v/>
      </c>
      <c r="AF715" s="20" t="str">
        <f>MID(Main!AR241,31,1)</f>
        <v/>
      </c>
      <c r="AG715" s="20" t="str">
        <f>MID(Main!AR241,32,1)</f>
        <v/>
      </c>
      <c r="AH715" s="20" t="str">
        <f>MID(Main!AR241,33,1)</f>
        <v/>
      </c>
      <c r="AI715" s="20" t="str">
        <f>MID(Main!AR241,34,1)</f>
        <v/>
      </c>
      <c r="AJ715" s="20" t="str">
        <f>MID(Main!AR241,35,1)</f>
        <v/>
      </c>
      <c r="AK715" s="20" t="str">
        <f>MID(Main!AR241,36,1)</f>
        <v/>
      </c>
      <c r="AL715" s="20" t="str">
        <f>MID(Main!AR241,37,1)</f>
        <v/>
      </c>
      <c r="AM715" s="20" t="str">
        <f>MID(Main!AR241,38,1)</f>
        <v/>
      </c>
      <c r="AN715" s="20" t="str">
        <f>MID(Main!AR241,39,1)</f>
        <v/>
      </c>
      <c r="AO715" s="20" t="str">
        <f>MID(Main!AR241,40,1)</f>
        <v/>
      </c>
      <c r="AP715" s="20" t="str">
        <f>MID(Main!AR241,41,1)</f>
        <v/>
      </c>
      <c r="AQ715" s="20" t="str">
        <f>MID(Main!AR241,42,1)</f>
        <v/>
      </c>
      <c r="AR715" s="196"/>
      <c r="AS715" s="196"/>
      <c r="AT715" s="196"/>
      <c r="AU715" s="196"/>
      <c r="AV715" s="196"/>
      <c r="AW715" s="196"/>
      <c r="AX715" s="196"/>
      <c r="AY715" s="196"/>
      <c r="AZ715" s="196"/>
      <c r="BA715" s="196"/>
      <c r="BB715" s="196"/>
      <c r="BC715" s="196"/>
      <c r="BD715" s="196"/>
      <c r="BE715" s="196"/>
      <c r="BF715" s="196"/>
      <c r="BG715" s="196"/>
      <c r="BH715" s="196"/>
      <c r="BI715" s="199"/>
    </row>
    <row r="716" spans="1:61" s="1" customFormat="1" ht="15" hidden="1" customHeight="1">
      <c r="A716" s="200" t="str">
        <f>IF(AR716="","",SUBTOTAL(103,$AR$8:AR716))</f>
        <v/>
      </c>
      <c r="B716" s="18" t="str">
        <f>MID(Main!AP242,1,1)</f>
        <v xml:space="preserve"> </v>
      </c>
      <c r="C716" s="18" t="str">
        <f>MID(Main!AP242,2,1)</f>
        <v/>
      </c>
      <c r="D716" s="18" t="str">
        <f>MID(Main!AP242,3,1)</f>
        <v/>
      </c>
      <c r="E716" s="18" t="str">
        <f>MID(Main!AP242,4,1)</f>
        <v/>
      </c>
      <c r="F716" s="18" t="str">
        <f>MID(Main!AP242,5,1)</f>
        <v/>
      </c>
      <c r="G716" s="18" t="str">
        <f>MID(Main!AP242,6,1)</f>
        <v/>
      </c>
      <c r="H716" s="18" t="str">
        <f>MID(Main!AP242,7,1)</f>
        <v/>
      </c>
      <c r="I716" s="18" t="str">
        <f>MID(Main!AP242,8,1)</f>
        <v/>
      </c>
      <c r="J716" s="18" t="str">
        <f>MID(Main!AP242,9,1)</f>
        <v/>
      </c>
      <c r="K716" s="18" t="str">
        <f>MID(Main!AP242,10,1)</f>
        <v/>
      </c>
      <c r="L716" s="18" t="str">
        <f>MID(Main!AP242,11,1)</f>
        <v/>
      </c>
      <c r="M716" s="18" t="str">
        <f>MID(Main!AP242,12,1)</f>
        <v/>
      </c>
      <c r="N716" s="18" t="str">
        <f>MID(Main!AP242,13,1)</f>
        <v/>
      </c>
      <c r="O716" s="18" t="str">
        <f>MID(Main!AP242,14,1)</f>
        <v/>
      </c>
      <c r="P716" s="18" t="str">
        <f>MID(Main!AP242,15,1)</f>
        <v/>
      </c>
      <c r="Q716" s="18" t="str">
        <f>MID(Main!AP242,16,1)</f>
        <v/>
      </c>
      <c r="R716" s="18" t="str">
        <f>MID(Main!AP242,17,1)</f>
        <v/>
      </c>
      <c r="S716" s="18" t="str">
        <f>MID(Main!AP242,18,1)</f>
        <v/>
      </c>
      <c r="T716" s="18" t="str">
        <f>MID(Main!AP242,19,1)</f>
        <v/>
      </c>
      <c r="U716" s="18" t="str">
        <f>MID(Main!AP242,20,1)</f>
        <v/>
      </c>
      <c r="V716" s="18" t="str">
        <f>MID(Main!AP242,21,1)</f>
        <v/>
      </c>
      <c r="W716" s="18" t="str">
        <f>MID(Main!AP242,22,1)</f>
        <v/>
      </c>
      <c r="X716" s="18" t="str">
        <f>MID(Main!AP242,23,1)</f>
        <v/>
      </c>
      <c r="Y716" s="18" t="str">
        <f>MID(Main!AP242,24,1)</f>
        <v/>
      </c>
      <c r="Z716" s="18" t="str">
        <f>MID(Main!AP242,25,1)</f>
        <v/>
      </c>
      <c r="AA716" s="18" t="str">
        <f>MID(Main!AP242,26,1)</f>
        <v/>
      </c>
      <c r="AB716" s="18" t="str">
        <f>MID(Main!AP242,27,1)</f>
        <v/>
      </c>
      <c r="AC716" s="18" t="str">
        <f>MID(Main!AP242,28,1)</f>
        <v/>
      </c>
      <c r="AD716" s="18" t="str">
        <f>MID(Main!AP242,29,1)</f>
        <v/>
      </c>
      <c r="AE716" s="18" t="str">
        <f>MID(Main!AP242,30,1)</f>
        <v/>
      </c>
      <c r="AF716" s="18" t="str">
        <f>MID(Main!AP242,31,1)</f>
        <v/>
      </c>
      <c r="AG716" s="18" t="str">
        <f>MID(Main!AP242,32,1)</f>
        <v/>
      </c>
      <c r="AH716" s="18" t="str">
        <f>MID(Main!AP242,33,1)</f>
        <v/>
      </c>
      <c r="AI716" s="18" t="str">
        <f>MID(Main!AP242,34,1)</f>
        <v/>
      </c>
      <c r="AJ716" s="18" t="str">
        <f>MID(Main!AP242,35,1)</f>
        <v/>
      </c>
      <c r="AK716" s="18" t="str">
        <f>MID(Main!AP242,36,1)</f>
        <v/>
      </c>
      <c r="AL716" s="18" t="str">
        <f>MID(Main!AP242,37,1)</f>
        <v/>
      </c>
      <c r="AM716" s="18" t="str">
        <f>MID(Main!AP242,38,1)</f>
        <v/>
      </c>
      <c r="AN716" s="18" t="str">
        <f>MID(Main!AP242,39,1)</f>
        <v/>
      </c>
      <c r="AO716" s="18" t="str">
        <f>MID(Main!AP242,40,1)</f>
        <v/>
      </c>
      <c r="AP716" s="18" t="str">
        <f>MID(Main!AP242,41,1)</f>
        <v/>
      </c>
      <c r="AQ716" s="18" t="str">
        <f>MID(Main!AP242,42,1)</f>
        <v/>
      </c>
      <c r="AR716" s="194" t="str">
        <f>IF(Main!W242="","",Main!W242)</f>
        <v/>
      </c>
      <c r="AS716" s="194" t="str">
        <f>IF(Main!X242="","",Main!X242)</f>
        <v/>
      </c>
      <c r="AT716" s="194" t="str">
        <f>IF(Main!Y242="","",Main!Y242)</f>
        <v/>
      </c>
      <c r="AU716" s="194" t="str">
        <f>IF(Main!Z242="","",Main!Z242)</f>
        <v/>
      </c>
      <c r="AV716" s="194" t="str">
        <f>IF(Main!AA242="","",Main!AA242)</f>
        <v/>
      </c>
      <c r="AW716" s="194" t="str">
        <f>IF(Main!AB242="","",Main!AB242)</f>
        <v/>
      </c>
      <c r="AX716" s="194" t="str">
        <f>IF(Main!AC242="","",Main!AC242)</f>
        <v/>
      </c>
      <c r="AY716" s="194" t="str">
        <f>IF(Main!AD242="","",Main!AD242)</f>
        <v/>
      </c>
      <c r="AZ716" s="194" t="str">
        <f>IF(Main!AE242="","",Main!AE242)</f>
        <v/>
      </c>
      <c r="BA716" s="194" t="str">
        <f>IF(Main!AF242="","",Main!AF242)</f>
        <v/>
      </c>
      <c r="BB716" s="194" t="str">
        <f>IF(Main!AG242="","",Main!AG242)</f>
        <v/>
      </c>
      <c r="BC716" s="194" t="str">
        <f>IF(Main!AH242="","",Main!AH242)</f>
        <v/>
      </c>
      <c r="BD716" s="194" t="str">
        <f>IF(Main!AI242="","",Main!AI242)</f>
        <v/>
      </c>
      <c r="BE716" s="194" t="str">
        <f>IF(Main!AJ242="","",Main!AJ242)</f>
        <v/>
      </c>
      <c r="BF716" s="194" t="str">
        <f>IF(Main!AK242="","",Main!AK242)</f>
        <v/>
      </c>
      <c r="BG716" s="194" t="str">
        <f>IF(Main!AL242="","",Main!AL242)</f>
        <v/>
      </c>
      <c r="BH716" s="194" t="str">
        <f>IF(Main!AM242="","",Main!AM242)</f>
        <v/>
      </c>
      <c r="BI716" s="197" t="str">
        <f>IF(Main!AN242="","",Main!AN242)</f>
        <v/>
      </c>
    </row>
    <row r="717" spans="1:61" s="1" customFormat="1" ht="15" hidden="1" customHeight="1">
      <c r="A717" s="201"/>
      <c r="B717" s="19" t="str">
        <f>MID(Main!AQ242,1,1)</f>
        <v>0</v>
      </c>
      <c r="C717" s="19" t="str">
        <f>MID(Main!AQ242,2,1)</f>
        <v xml:space="preserve"> </v>
      </c>
      <c r="D717" s="19" t="str">
        <f>MID(Main!AQ242,3,1)</f>
        <v/>
      </c>
      <c r="E717" s="19" t="str">
        <f>MID(Main!AQ242,4,1)</f>
        <v/>
      </c>
      <c r="F717" s="19" t="str">
        <f>MID(Main!AQ242,5,1)</f>
        <v/>
      </c>
      <c r="G717" s="19" t="str">
        <f>MID(Main!AQ242,6,1)</f>
        <v/>
      </c>
      <c r="H717" s="19" t="str">
        <f>MID(Main!AQ242,7,1)</f>
        <v/>
      </c>
      <c r="I717" s="19" t="str">
        <f>MID(Main!AQ242,8,1)</f>
        <v/>
      </c>
      <c r="J717" s="19" t="str">
        <f>MID(Main!AQ242,9,1)</f>
        <v/>
      </c>
      <c r="K717" s="19" t="str">
        <f>MID(Main!AQ242,10,1)</f>
        <v/>
      </c>
      <c r="L717" s="19" t="str">
        <f>MID(Main!AQ242,11,1)</f>
        <v/>
      </c>
      <c r="M717" s="19" t="str">
        <f>MID(Main!AQ242,12,1)</f>
        <v/>
      </c>
      <c r="N717" s="19" t="str">
        <f>MID(Main!AQ242,13,1)</f>
        <v/>
      </c>
      <c r="O717" s="19" t="str">
        <f>MID(Main!AQ242,14,1)</f>
        <v/>
      </c>
      <c r="P717" s="19" t="str">
        <f>MID(Main!AQ242,15,1)</f>
        <v/>
      </c>
      <c r="Q717" s="19" t="str">
        <f>MID(Main!AQ242,16,1)</f>
        <v/>
      </c>
      <c r="R717" s="19" t="str">
        <f>MID(Main!AQ242,17,1)</f>
        <v/>
      </c>
      <c r="S717" s="19" t="str">
        <f>MID(Main!AQ242,18,1)</f>
        <v/>
      </c>
      <c r="T717" s="19" t="str">
        <f>MID(Main!AQ242,19,1)</f>
        <v/>
      </c>
      <c r="U717" s="19" t="str">
        <f>MID(Main!AQ242,20,1)</f>
        <v/>
      </c>
      <c r="V717" s="19" t="str">
        <f>MID(Main!AQ242,21,1)</f>
        <v/>
      </c>
      <c r="W717" s="19" t="str">
        <f>MID(Main!AQ242,22,1)</f>
        <v/>
      </c>
      <c r="X717" s="19" t="str">
        <f>MID(Main!AQ242,23,1)</f>
        <v/>
      </c>
      <c r="Y717" s="19" t="str">
        <f>MID(Main!AQ242,24,1)</f>
        <v/>
      </c>
      <c r="Z717" s="19" t="str">
        <f>MID(Main!AQ242,25,1)</f>
        <v/>
      </c>
      <c r="AA717" s="19" t="str">
        <f>MID(Main!AQ242,26,1)</f>
        <v/>
      </c>
      <c r="AB717" s="19" t="str">
        <f>MID(Main!AQ242,27,1)</f>
        <v/>
      </c>
      <c r="AC717" s="19" t="str">
        <f>MID(Main!AQ242,28,1)</f>
        <v/>
      </c>
      <c r="AD717" s="19" t="str">
        <f>MID(Main!AQ242,29,1)</f>
        <v/>
      </c>
      <c r="AE717" s="19" t="str">
        <f>MID(Main!AQ242,30,1)</f>
        <v/>
      </c>
      <c r="AF717" s="19" t="str">
        <f>MID(Main!AQ242,31,1)</f>
        <v/>
      </c>
      <c r="AG717" s="19" t="str">
        <f>MID(Main!AQ242,32,1)</f>
        <v/>
      </c>
      <c r="AH717" s="19" t="str">
        <f>MID(Main!AQ242,33,1)</f>
        <v/>
      </c>
      <c r="AI717" s="19" t="str">
        <f>MID(Main!AQ242,34,1)</f>
        <v/>
      </c>
      <c r="AJ717" s="19" t="str">
        <f>MID(Main!AQ242,35,1)</f>
        <v/>
      </c>
      <c r="AK717" s="19" t="str">
        <f>MID(Main!AQ242,36,1)</f>
        <v/>
      </c>
      <c r="AL717" s="19" t="str">
        <f>MID(Main!AQ242,37,1)</f>
        <v/>
      </c>
      <c r="AM717" s="19" t="str">
        <f>MID(Main!AQ242,38,1)</f>
        <v/>
      </c>
      <c r="AN717" s="19" t="str">
        <f>MID(Main!AQ242,39,1)</f>
        <v/>
      </c>
      <c r="AO717" s="19" t="str">
        <f>MID(Main!AQ242,40,1)</f>
        <v/>
      </c>
      <c r="AP717" s="19" t="str">
        <f>MID(Main!AQ242,41,1)</f>
        <v/>
      </c>
      <c r="AQ717" s="19" t="str">
        <f>MID(Main!AQ242,42,1)</f>
        <v/>
      </c>
      <c r="AR717" s="195"/>
      <c r="AS717" s="195"/>
      <c r="AT717" s="195"/>
      <c r="AU717" s="195"/>
      <c r="AV717" s="195"/>
      <c r="AW717" s="195"/>
      <c r="AX717" s="195"/>
      <c r="AY717" s="195"/>
      <c r="AZ717" s="195"/>
      <c r="BA717" s="195"/>
      <c r="BB717" s="195"/>
      <c r="BC717" s="195"/>
      <c r="BD717" s="195"/>
      <c r="BE717" s="195"/>
      <c r="BF717" s="195"/>
      <c r="BG717" s="195"/>
      <c r="BH717" s="195"/>
      <c r="BI717" s="198"/>
    </row>
    <row r="718" spans="1:61" s="1" customFormat="1" ht="15" hidden="1" customHeight="1">
      <c r="A718" s="202"/>
      <c r="B718" s="20" t="str">
        <f>MID(Main!AR242,1,1)</f>
        <v>0</v>
      </c>
      <c r="C718" s="20" t="str">
        <f>MID(Main!AR242,2,1)</f>
        <v xml:space="preserve"> </v>
      </c>
      <c r="D718" s="20" t="str">
        <f>MID(Main!AR242,3,1)</f>
        <v/>
      </c>
      <c r="E718" s="20" t="str">
        <f>MID(Main!AR242,4,1)</f>
        <v/>
      </c>
      <c r="F718" s="20" t="str">
        <f>MID(Main!AR242,5,1)</f>
        <v/>
      </c>
      <c r="G718" s="20" t="str">
        <f>MID(Main!AR242,6,1)</f>
        <v/>
      </c>
      <c r="H718" s="20" t="str">
        <f>MID(Main!AR242,7,1)</f>
        <v/>
      </c>
      <c r="I718" s="20" t="str">
        <f>MID(Main!AR242,8,1)</f>
        <v/>
      </c>
      <c r="J718" s="20" t="str">
        <f>MID(Main!AR242,9,1)</f>
        <v/>
      </c>
      <c r="K718" s="20" t="str">
        <f>MID(Main!AR242,10,1)</f>
        <v/>
      </c>
      <c r="L718" s="20" t="str">
        <f>MID(Main!AR242,11,1)</f>
        <v/>
      </c>
      <c r="M718" s="20" t="str">
        <f>MID(Main!AR242,12,1)</f>
        <v/>
      </c>
      <c r="N718" s="20" t="str">
        <f>MID(Main!AR242,13,1)</f>
        <v/>
      </c>
      <c r="O718" s="20" t="str">
        <f>MID(Main!AR242,14,1)</f>
        <v/>
      </c>
      <c r="P718" s="20" t="str">
        <f>MID(Main!AR242,15,1)</f>
        <v/>
      </c>
      <c r="Q718" s="20" t="str">
        <f>MID(Main!AR242,16,1)</f>
        <v/>
      </c>
      <c r="R718" s="20" t="str">
        <f>MID(Main!AR242,17,1)</f>
        <v/>
      </c>
      <c r="S718" s="20" t="str">
        <f>MID(Main!AR242,18,1)</f>
        <v/>
      </c>
      <c r="T718" s="20" t="str">
        <f>MID(Main!AR242,19,1)</f>
        <v/>
      </c>
      <c r="U718" s="20" t="str">
        <f>MID(Main!AR242,20,1)</f>
        <v/>
      </c>
      <c r="V718" s="20" t="str">
        <f>MID(Main!AR242,21,1)</f>
        <v/>
      </c>
      <c r="W718" s="20" t="str">
        <f>MID(Main!AR242,22,1)</f>
        <v/>
      </c>
      <c r="X718" s="20" t="str">
        <f>MID(Main!AR242,23,1)</f>
        <v/>
      </c>
      <c r="Y718" s="20" t="str">
        <f>MID(Main!AR242,24,1)</f>
        <v/>
      </c>
      <c r="Z718" s="20" t="str">
        <f>MID(Main!AR242,25,1)</f>
        <v/>
      </c>
      <c r="AA718" s="20" t="str">
        <f>MID(Main!AR242,26,1)</f>
        <v/>
      </c>
      <c r="AB718" s="20" t="str">
        <f>MID(Main!AR242,27,1)</f>
        <v/>
      </c>
      <c r="AC718" s="20" t="str">
        <f>MID(Main!AR242,28,1)</f>
        <v/>
      </c>
      <c r="AD718" s="20" t="str">
        <f>MID(Main!AR242,29,1)</f>
        <v/>
      </c>
      <c r="AE718" s="20" t="str">
        <f>MID(Main!AR242,30,1)</f>
        <v/>
      </c>
      <c r="AF718" s="20" t="str">
        <f>MID(Main!AR242,31,1)</f>
        <v/>
      </c>
      <c r="AG718" s="20" t="str">
        <f>MID(Main!AR242,32,1)</f>
        <v/>
      </c>
      <c r="AH718" s="20" t="str">
        <f>MID(Main!AR242,33,1)</f>
        <v/>
      </c>
      <c r="AI718" s="20" t="str">
        <f>MID(Main!AR242,34,1)</f>
        <v/>
      </c>
      <c r="AJ718" s="20" t="str">
        <f>MID(Main!AR242,35,1)</f>
        <v/>
      </c>
      <c r="AK718" s="20" t="str">
        <f>MID(Main!AR242,36,1)</f>
        <v/>
      </c>
      <c r="AL718" s="20" t="str">
        <f>MID(Main!AR242,37,1)</f>
        <v/>
      </c>
      <c r="AM718" s="20" t="str">
        <f>MID(Main!AR242,38,1)</f>
        <v/>
      </c>
      <c r="AN718" s="20" t="str">
        <f>MID(Main!AR242,39,1)</f>
        <v/>
      </c>
      <c r="AO718" s="20" t="str">
        <f>MID(Main!AR242,40,1)</f>
        <v/>
      </c>
      <c r="AP718" s="20" t="str">
        <f>MID(Main!AR242,41,1)</f>
        <v/>
      </c>
      <c r="AQ718" s="20" t="str">
        <f>MID(Main!AR242,42,1)</f>
        <v/>
      </c>
      <c r="AR718" s="196"/>
      <c r="AS718" s="196"/>
      <c r="AT718" s="196"/>
      <c r="AU718" s="196"/>
      <c r="AV718" s="196"/>
      <c r="AW718" s="196"/>
      <c r="AX718" s="196"/>
      <c r="AY718" s="196"/>
      <c r="AZ718" s="196"/>
      <c r="BA718" s="196"/>
      <c r="BB718" s="196"/>
      <c r="BC718" s="196"/>
      <c r="BD718" s="196"/>
      <c r="BE718" s="196"/>
      <c r="BF718" s="196"/>
      <c r="BG718" s="196"/>
      <c r="BH718" s="196"/>
      <c r="BI718" s="199"/>
    </row>
    <row r="719" spans="1:61" s="1" customFormat="1" ht="15" hidden="1" customHeight="1">
      <c r="A719" s="200" t="str">
        <f>IF(AR719="","",SUBTOTAL(103,$AR$8:AR719))</f>
        <v/>
      </c>
      <c r="B719" s="18" t="str">
        <f>MID(Main!AP243,1,1)</f>
        <v xml:space="preserve"> </v>
      </c>
      <c r="C719" s="18" t="str">
        <f>MID(Main!AP243,2,1)</f>
        <v/>
      </c>
      <c r="D719" s="18" t="str">
        <f>MID(Main!AP243,3,1)</f>
        <v/>
      </c>
      <c r="E719" s="18" t="str">
        <f>MID(Main!AP243,4,1)</f>
        <v/>
      </c>
      <c r="F719" s="18" t="str">
        <f>MID(Main!AP243,5,1)</f>
        <v/>
      </c>
      <c r="G719" s="18" t="str">
        <f>MID(Main!AP243,6,1)</f>
        <v/>
      </c>
      <c r="H719" s="18" t="str">
        <f>MID(Main!AP243,7,1)</f>
        <v/>
      </c>
      <c r="I719" s="18" t="str">
        <f>MID(Main!AP243,8,1)</f>
        <v/>
      </c>
      <c r="J719" s="18" t="str">
        <f>MID(Main!AP243,9,1)</f>
        <v/>
      </c>
      <c r="K719" s="18" t="str">
        <f>MID(Main!AP243,10,1)</f>
        <v/>
      </c>
      <c r="L719" s="18" t="str">
        <f>MID(Main!AP243,11,1)</f>
        <v/>
      </c>
      <c r="M719" s="18" t="str">
        <f>MID(Main!AP243,12,1)</f>
        <v/>
      </c>
      <c r="N719" s="18" t="str">
        <f>MID(Main!AP243,13,1)</f>
        <v/>
      </c>
      <c r="O719" s="18" t="str">
        <f>MID(Main!AP243,14,1)</f>
        <v/>
      </c>
      <c r="P719" s="18" t="str">
        <f>MID(Main!AP243,15,1)</f>
        <v/>
      </c>
      <c r="Q719" s="18" t="str">
        <f>MID(Main!AP243,16,1)</f>
        <v/>
      </c>
      <c r="R719" s="18" t="str">
        <f>MID(Main!AP243,17,1)</f>
        <v/>
      </c>
      <c r="S719" s="18" t="str">
        <f>MID(Main!AP243,18,1)</f>
        <v/>
      </c>
      <c r="T719" s="18" t="str">
        <f>MID(Main!AP243,19,1)</f>
        <v/>
      </c>
      <c r="U719" s="18" t="str">
        <f>MID(Main!AP243,20,1)</f>
        <v/>
      </c>
      <c r="V719" s="18" t="str">
        <f>MID(Main!AP243,21,1)</f>
        <v/>
      </c>
      <c r="W719" s="18" t="str">
        <f>MID(Main!AP243,22,1)</f>
        <v/>
      </c>
      <c r="X719" s="18" t="str">
        <f>MID(Main!AP243,23,1)</f>
        <v/>
      </c>
      <c r="Y719" s="18" t="str">
        <f>MID(Main!AP243,24,1)</f>
        <v/>
      </c>
      <c r="Z719" s="18" t="str">
        <f>MID(Main!AP243,25,1)</f>
        <v/>
      </c>
      <c r="AA719" s="18" t="str">
        <f>MID(Main!AP243,26,1)</f>
        <v/>
      </c>
      <c r="AB719" s="18" t="str">
        <f>MID(Main!AP243,27,1)</f>
        <v/>
      </c>
      <c r="AC719" s="18" t="str">
        <f>MID(Main!AP243,28,1)</f>
        <v/>
      </c>
      <c r="AD719" s="18" t="str">
        <f>MID(Main!AP243,29,1)</f>
        <v/>
      </c>
      <c r="AE719" s="18" t="str">
        <f>MID(Main!AP243,30,1)</f>
        <v/>
      </c>
      <c r="AF719" s="18" t="str">
        <f>MID(Main!AP243,31,1)</f>
        <v/>
      </c>
      <c r="AG719" s="18" t="str">
        <f>MID(Main!AP243,32,1)</f>
        <v/>
      </c>
      <c r="AH719" s="18" t="str">
        <f>MID(Main!AP243,33,1)</f>
        <v/>
      </c>
      <c r="AI719" s="18" t="str">
        <f>MID(Main!AP243,34,1)</f>
        <v/>
      </c>
      <c r="AJ719" s="18" t="str">
        <f>MID(Main!AP243,35,1)</f>
        <v/>
      </c>
      <c r="AK719" s="18" t="str">
        <f>MID(Main!AP243,36,1)</f>
        <v/>
      </c>
      <c r="AL719" s="18" t="str">
        <f>MID(Main!AP243,37,1)</f>
        <v/>
      </c>
      <c r="AM719" s="18" t="str">
        <f>MID(Main!AP243,38,1)</f>
        <v/>
      </c>
      <c r="AN719" s="18" t="str">
        <f>MID(Main!AP243,39,1)</f>
        <v/>
      </c>
      <c r="AO719" s="18" t="str">
        <f>MID(Main!AP243,40,1)</f>
        <v/>
      </c>
      <c r="AP719" s="18" t="str">
        <f>MID(Main!AP243,41,1)</f>
        <v/>
      </c>
      <c r="AQ719" s="18" t="str">
        <f>MID(Main!AP243,42,1)</f>
        <v/>
      </c>
      <c r="AR719" s="194" t="str">
        <f>IF(Main!W243="","",Main!W243)</f>
        <v/>
      </c>
      <c r="AS719" s="194" t="str">
        <f>IF(Main!X243="","",Main!X243)</f>
        <v/>
      </c>
      <c r="AT719" s="194" t="str">
        <f>IF(Main!Y243="","",Main!Y243)</f>
        <v/>
      </c>
      <c r="AU719" s="194" t="str">
        <f>IF(Main!Z243="","",Main!Z243)</f>
        <v/>
      </c>
      <c r="AV719" s="194" t="str">
        <f>IF(Main!AA243="","",Main!AA243)</f>
        <v/>
      </c>
      <c r="AW719" s="194" t="str">
        <f>IF(Main!AB243="","",Main!AB243)</f>
        <v/>
      </c>
      <c r="AX719" s="194" t="str">
        <f>IF(Main!AC243="","",Main!AC243)</f>
        <v/>
      </c>
      <c r="AY719" s="194" t="str">
        <f>IF(Main!AD243="","",Main!AD243)</f>
        <v/>
      </c>
      <c r="AZ719" s="194" t="str">
        <f>IF(Main!AE243="","",Main!AE243)</f>
        <v/>
      </c>
      <c r="BA719" s="194" t="str">
        <f>IF(Main!AF243="","",Main!AF243)</f>
        <v/>
      </c>
      <c r="BB719" s="194" t="str">
        <f>IF(Main!AG243="","",Main!AG243)</f>
        <v/>
      </c>
      <c r="BC719" s="194" t="str">
        <f>IF(Main!AH243="","",Main!AH243)</f>
        <v/>
      </c>
      <c r="BD719" s="194" t="str">
        <f>IF(Main!AI243="","",Main!AI243)</f>
        <v/>
      </c>
      <c r="BE719" s="194" t="str">
        <f>IF(Main!AJ243="","",Main!AJ243)</f>
        <v/>
      </c>
      <c r="BF719" s="194" t="str">
        <f>IF(Main!AK243="","",Main!AK243)</f>
        <v/>
      </c>
      <c r="BG719" s="194" t="str">
        <f>IF(Main!AL243="","",Main!AL243)</f>
        <v/>
      </c>
      <c r="BH719" s="194" t="str">
        <f>IF(Main!AM243="","",Main!AM243)</f>
        <v/>
      </c>
      <c r="BI719" s="197" t="str">
        <f>IF(Main!AN243="","",Main!AN243)</f>
        <v/>
      </c>
    </row>
    <row r="720" spans="1:61" s="1" customFormat="1" ht="15" hidden="1" customHeight="1">
      <c r="A720" s="201"/>
      <c r="B720" s="19" t="str">
        <f>MID(Main!AQ243,1,1)</f>
        <v>0</v>
      </c>
      <c r="C720" s="19" t="str">
        <f>MID(Main!AQ243,2,1)</f>
        <v xml:space="preserve"> </v>
      </c>
      <c r="D720" s="19" t="str">
        <f>MID(Main!AQ243,3,1)</f>
        <v/>
      </c>
      <c r="E720" s="19" t="str">
        <f>MID(Main!AQ243,4,1)</f>
        <v/>
      </c>
      <c r="F720" s="19" t="str">
        <f>MID(Main!AQ243,5,1)</f>
        <v/>
      </c>
      <c r="G720" s="19" t="str">
        <f>MID(Main!AQ243,6,1)</f>
        <v/>
      </c>
      <c r="H720" s="19" t="str">
        <f>MID(Main!AQ243,7,1)</f>
        <v/>
      </c>
      <c r="I720" s="19" t="str">
        <f>MID(Main!AQ243,8,1)</f>
        <v/>
      </c>
      <c r="J720" s="19" t="str">
        <f>MID(Main!AQ243,9,1)</f>
        <v/>
      </c>
      <c r="K720" s="19" t="str">
        <f>MID(Main!AQ243,10,1)</f>
        <v/>
      </c>
      <c r="L720" s="19" t="str">
        <f>MID(Main!AQ243,11,1)</f>
        <v/>
      </c>
      <c r="M720" s="19" t="str">
        <f>MID(Main!AQ243,12,1)</f>
        <v/>
      </c>
      <c r="N720" s="19" t="str">
        <f>MID(Main!AQ243,13,1)</f>
        <v/>
      </c>
      <c r="O720" s="19" t="str">
        <f>MID(Main!AQ243,14,1)</f>
        <v/>
      </c>
      <c r="P720" s="19" t="str">
        <f>MID(Main!AQ243,15,1)</f>
        <v/>
      </c>
      <c r="Q720" s="19" t="str">
        <f>MID(Main!AQ243,16,1)</f>
        <v/>
      </c>
      <c r="R720" s="19" t="str">
        <f>MID(Main!AQ243,17,1)</f>
        <v/>
      </c>
      <c r="S720" s="19" t="str">
        <f>MID(Main!AQ243,18,1)</f>
        <v/>
      </c>
      <c r="T720" s="19" t="str">
        <f>MID(Main!AQ243,19,1)</f>
        <v/>
      </c>
      <c r="U720" s="19" t="str">
        <f>MID(Main!AQ243,20,1)</f>
        <v/>
      </c>
      <c r="V720" s="19" t="str">
        <f>MID(Main!AQ243,21,1)</f>
        <v/>
      </c>
      <c r="W720" s="19" t="str">
        <f>MID(Main!AQ243,22,1)</f>
        <v/>
      </c>
      <c r="X720" s="19" t="str">
        <f>MID(Main!AQ243,23,1)</f>
        <v/>
      </c>
      <c r="Y720" s="19" t="str">
        <f>MID(Main!AQ243,24,1)</f>
        <v/>
      </c>
      <c r="Z720" s="19" t="str">
        <f>MID(Main!AQ243,25,1)</f>
        <v/>
      </c>
      <c r="AA720" s="19" t="str">
        <f>MID(Main!AQ243,26,1)</f>
        <v/>
      </c>
      <c r="AB720" s="19" t="str">
        <f>MID(Main!AQ243,27,1)</f>
        <v/>
      </c>
      <c r="AC720" s="19" t="str">
        <f>MID(Main!AQ243,28,1)</f>
        <v/>
      </c>
      <c r="AD720" s="19" t="str">
        <f>MID(Main!AQ243,29,1)</f>
        <v/>
      </c>
      <c r="AE720" s="19" t="str">
        <f>MID(Main!AQ243,30,1)</f>
        <v/>
      </c>
      <c r="AF720" s="19" t="str">
        <f>MID(Main!AQ243,31,1)</f>
        <v/>
      </c>
      <c r="AG720" s="19" t="str">
        <f>MID(Main!AQ243,32,1)</f>
        <v/>
      </c>
      <c r="AH720" s="19" t="str">
        <f>MID(Main!AQ243,33,1)</f>
        <v/>
      </c>
      <c r="AI720" s="19" t="str">
        <f>MID(Main!AQ243,34,1)</f>
        <v/>
      </c>
      <c r="AJ720" s="19" t="str">
        <f>MID(Main!AQ243,35,1)</f>
        <v/>
      </c>
      <c r="AK720" s="19" t="str">
        <f>MID(Main!AQ243,36,1)</f>
        <v/>
      </c>
      <c r="AL720" s="19" t="str">
        <f>MID(Main!AQ243,37,1)</f>
        <v/>
      </c>
      <c r="AM720" s="19" t="str">
        <f>MID(Main!AQ243,38,1)</f>
        <v/>
      </c>
      <c r="AN720" s="19" t="str">
        <f>MID(Main!AQ243,39,1)</f>
        <v/>
      </c>
      <c r="AO720" s="19" t="str">
        <f>MID(Main!AQ243,40,1)</f>
        <v/>
      </c>
      <c r="AP720" s="19" t="str">
        <f>MID(Main!AQ243,41,1)</f>
        <v/>
      </c>
      <c r="AQ720" s="19" t="str">
        <f>MID(Main!AQ243,42,1)</f>
        <v/>
      </c>
      <c r="AR720" s="195"/>
      <c r="AS720" s="195"/>
      <c r="AT720" s="195"/>
      <c r="AU720" s="195"/>
      <c r="AV720" s="195"/>
      <c r="AW720" s="195"/>
      <c r="AX720" s="195"/>
      <c r="AY720" s="195"/>
      <c r="AZ720" s="195"/>
      <c r="BA720" s="195"/>
      <c r="BB720" s="195"/>
      <c r="BC720" s="195"/>
      <c r="BD720" s="195"/>
      <c r="BE720" s="195"/>
      <c r="BF720" s="195"/>
      <c r="BG720" s="195"/>
      <c r="BH720" s="195"/>
      <c r="BI720" s="198"/>
    </row>
    <row r="721" spans="1:61" s="1" customFormat="1" ht="15" hidden="1" customHeight="1">
      <c r="A721" s="202"/>
      <c r="B721" s="20" t="str">
        <f>MID(Main!AR243,1,1)</f>
        <v>0</v>
      </c>
      <c r="C721" s="20" t="str">
        <f>MID(Main!AR243,2,1)</f>
        <v xml:space="preserve"> </v>
      </c>
      <c r="D721" s="20" t="str">
        <f>MID(Main!AR243,3,1)</f>
        <v/>
      </c>
      <c r="E721" s="20" t="str">
        <f>MID(Main!AR243,4,1)</f>
        <v/>
      </c>
      <c r="F721" s="20" t="str">
        <f>MID(Main!AR243,5,1)</f>
        <v/>
      </c>
      <c r="G721" s="20" t="str">
        <f>MID(Main!AR243,6,1)</f>
        <v/>
      </c>
      <c r="H721" s="20" t="str">
        <f>MID(Main!AR243,7,1)</f>
        <v/>
      </c>
      <c r="I721" s="20" t="str">
        <f>MID(Main!AR243,8,1)</f>
        <v/>
      </c>
      <c r="J721" s="20" t="str">
        <f>MID(Main!AR243,9,1)</f>
        <v/>
      </c>
      <c r="K721" s="20" t="str">
        <f>MID(Main!AR243,10,1)</f>
        <v/>
      </c>
      <c r="L721" s="20" t="str">
        <f>MID(Main!AR243,11,1)</f>
        <v/>
      </c>
      <c r="M721" s="20" t="str">
        <f>MID(Main!AR243,12,1)</f>
        <v/>
      </c>
      <c r="N721" s="20" t="str">
        <f>MID(Main!AR243,13,1)</f>
        <v/>
      </c>
      <c r="O721" s="20" t="str">
        <f>MID(Main!AR243,14,1)</f>
        <v/>
      </c>
      <c r="P721" s="20" t="str">
        <f>MID(Main!AR243,15,1)</f>
        <v/>
      </c>
      <c r="Q721" s="20" t="str">
        <f>MID(Main!AR243,16,1)</f>
        <v/>
      </c>
      <c r="R721" s="20" t="str">
        <f>MID(Main!AR243,17,1)</f>
        <v/>
      </c>
      <c r="S721" s="20" t="str">
        <f>MID(Main!AR243,18,1)</f>
        <v/>
      </c>
      <c r="T721" s="20" t="str">
        <f>MID(Main!AR243,19,1)</f>
        <v/>
      </c>
      <c r="U721" s="20" t="str">
        <f>MID(Main!AR243,20,1)</f>
        <v/>
      </c>
      <c r="V721" s="20" t="str">
        <f>MID(Main!AR243,21,1)</f>
        <v/>
      </c>
      <c r="W721" s="20" t="str">
        <f>MID(Main!AR243,22,1)</f>
        <v/>
      </c>
      <c r="X721" s="20" t="str">
        <f>MID(Main!AR243,23,1)</f>
        <v/>
      </c>
      <c r="Y721" s="20" t="str">
        <f>MID(Main!AR243,24,1)</f>
        <v/>
      </c>
      <c r="Z721" s="20" t="str">
        <f>MID(Main!AR243,25,1)</f>
        <v/>
      </c>
      <c r="AA721" s="20" t="str">
        <f>MID(Main!AR243,26,1)</f>
        <v/>
      </c>
      <c r="AB721" s="20" t="str">
        <f>MID(Main!AR243,27,1)</f>
        <v/>
      </c>
      <c r="AC721" s="20" t="str">
        <f>MID(Main!AR243,28,1)</f>
        <v/>
      </c>
      <c r="AD721" s="20" t="str">
        <f>MID(Main!AR243,29,1)</f>
        <v/>
      </c>
      <c r="AE721" s="20" t="str">
        <f>MID(Main!AR243,30,1)</f>
        <v/>
      </c>
      <c r="AF721" s="20" t="str">
        <f>MID(Main!AR243,31,1)</f>
        <v/>
      </c>
      <c r="AG721" s="20" t="str">
        <f>MID(Main!AR243,32,1)</f>
        <v/>
      </c>
      <c r="AH721" s="20" t="str">
        <f>MID(Main!AR243,33,1)</f>
        <v/>
      </c>
      <c r="AI721" s="20" t="str">
        <f>MID(Main!AR243,34,1)</f>
        <v/>
      </c>
      <c r="AJ721" s="20" t="str">
        <f>MID(Main!AR243,35,1)</f>
        <v/>
      </c>
      <c r="AK721" s="20" t="str">
        <f>MID(Main!AR243,36,1)</f>
        <v/>
      </c>
      <c r="AL721" s="20" t="str">
        <f>MID(Main!AR243,37,1)</f>
        <v/>
      </c>
      <c r="AM721" s="20" t="str">
        <f>MID(Main!AR243,38,1)</f>
        <v/>
      </c>
      <c r="AN721" s="20" t="str">
        <f>MID(Main!AR243,39,1)</f>
        <v/>
      </c>
      <c r="AO721" s="20" t="str">
        <f>MID(Main!AR243,40,1)</f>
        <v/>
      </c>
      <c r="AP721" s="20" t="str">
        <f>MID(Main!AR243,41,1)</f>
        <v/>
      </c>
      <c r="AQ721" s="20" t="str">
        <f>MID(Main!AR243,42,1)</f>
        <v/>
      </c>
      <c r="AR721" s="196"/>
      <c r="AS721" s="196"/>
      <c r="AT721" s="196"/>
      <c r="AU721" s="196"/>
      <c r="AV721" s="196"/>
      <c r="AW721" s="196"/>
      <c r="AX721" s="196"/>
      <c r="AY721" s="196"/>
      <c r="AZ721" s="196"/>
      <c r="BA721" s="196"/>
      <c r="BB721" s="196"/>
      <c r="BC721" s="196"/>
      <c r="BD721" s="196"/>
      <c r="BE721" s="196"/>
      <c r="BF721" s="196"/>
      <c r="BG721" s="196"/>
      <c r="BH721" s="196"/>
      <c r="BI721" s="199"/>
    </row>
    <row r="722" spans="1:61" s="1" customFormat="1" ht="15" hidden="1" customHeight="1">
      <c r="A722" s="200" t="str">
        <f>IF(AR722="","",SUBTOTAL(103,$AR$8:AR722))</f>
        <v/>
      </c>
      <c r="B722" s="18" t="str">
        <f>MID(Main!AP244,1,1)</f>
        <v xml:space="preserve"> </v>
      </c>
      <c r="C722" s="18" t="str">
        <f>MID(Main!AP244,2,1)</f>
        <v/>
      </c>
      <c r="D722" s="18" t="str">
        <f>MID(Main!AP244,3,1)</f>
        <v/>
      </c>
      <c r="E722" s="18" t="str">
        <f>MID(Main!AP244,4,1)</f>
        <v/>
      </c>
      <c r="F722" s="18" t="str">
        <f>MID(Main!AP244,5,1)</f>
        <v/>
      </c>
      <c r="G722" s="18" t="str">
        <f>MID(Main!AP244,6,1)</f>
        <v/>
      </c>
      <c r="H722" s="18" t="str">
        <f>MID(Main!AP244,7,1)</f>
        <v/>
      </c>
      <c r="I722" s="18" t="str">
        <f>MID(Main!AP244,8,1)</f>
        <v/>
      </c>
      <c r="J722" s="18" t="str">
        <f>MID(Main!AP244,9,1)</f>
        <v/>
      </c>
      <c r="K722" s="18" t="str">
        <f>MID(Main!AP244,10,1)</f>
        <v/>
      </c>
      <c r="L722" s="18" t="str">
        <f>MID(Main!AP244,11,1)</f>
        <v/>
      </c>
      <c r="M722" s="18" t="str">
        <f>MID(Main!AP244,12,1)</f>
        <v/>
      </c>
      <c r="N722" s="18" t="str">
        <f>MID(Main!AP244,13,1)</f>
        <v/>
      </c>
      <c r="O722" s="18" t="str">
        <f>MID(Main!AP244,14,1)</f>
        <v/>
      </c>
      <c r="P722" s="18" t="str">
        <f>MID(Main!AP244,15,1)</f>
        <v/>
      </c>
      <c r="Q722" s="18" t="str">
        <f>MID(Main!AP244,16,1)</f>
        <v/>
      </c>
      <c r="R722" s="18" t="str">
        <f>MID(Main!AP244,17,1)</f>
        <v/>
      </c>
      <c r="S722" s="18" t="str">
        <f>MID(Main!AP244,18,1)</f>
        <v/>
      </c>
      <c r="T722" s="18" t="str">
        <f>MID(Main!AP244,19,1)</f>
        <v/>
      </c>
      <c r="U722" s="18" t="str">
        <f>MID(Main!AP244,20,1)</f>
        <v/>
      </c>
      <c r="V722" s="18" t="str">
        <f>MID(Main!AP244,21,1)</f>
        <v/>
      </c>
      <c r="W722" s="18" t="str">
        <f>MID(Main!AP244,22,1)</f>
        <v/>
      </c>
      <c r="X722" s="18" t="str">
        <f>MID(Main!AP244,23,1)</f>
        <v/>
      </c>
      <c r="Y722" s="18" t="str">
        <f>MID(Main!AP244,24,1)</f>
        <v/>
      </c>
      <c r="Z722" s="18" t="str">
        <f>MID(Main!AP244,25,1)</f>
        <v/>
      </c>
      <c r="AA722" s="18" t="str">
        <f>MID(Main!AP244,26,1)</f>
        <v/>
      </c>
      <c r="AB722" s="18" t="str">
        <f>MID(Main!AP244,27,1)</f>
        <v/>
      </c>
      <c r="AC722" s="18" t="str">
        <f>MID(Main!AP244,28,1)</f>
        <v/>
      </c>
      <c r="AD722" s="18" t="str">
        <f>MID(Main!AP244,29,1)</f>
        <v/>
      </c>
      <c r="AE722" s="18" t="str">
        <f>MID(Main!AP244,30,1)</f>
        <v/>
      </c>
      <c r="AF722" s="18" t="str">
        <f>MID(Main!AP244,31,1)</f>
        <v/>
      </c>
      <c r="AG722" s="18" t="str">
        <f>MID(Main!AP244,32,1)</f>
        <v/>
      </c>
      <c r="AH722" s="18" t="str">
        <f>MID(Main!AP244,33,1)</f>
        <v/>
      </c>
      <c r="AI722" s="18" t="str">
        <f>MID(Main!AP244,34,1)</f>
        <v/>
      </c>
      <c r="AJ722" s="18" t="str">
        <f>MID(Main!AP244,35,1)</f>
        <v/>
      </c>
      <c r="AK722" s="18" t="str">
        <f>MID(Main!AP244,36,1)</f>
        <v/>
      </c>
      <c r="AL722" s="18" t="str">
        <f>MID(Main!AP244,37,1)</f>
        <v/>
      </c>
      <c r="AM722" s="18" t="str">
        <f>MID(Main!AP244,38,1)</f>
        <v/>
      </c>
      <c r="AN722" s="18" t="str">
        <f>MID(Main!AP244,39,1)</f>
        <v/>
      </c>
      <c r="AO722" s="18" t="str">
        <f>MID(Main!AP244,40,1)</f>
        <v/>
      </c>
      <c r="AP722" s="18" t="str">
        <f>MID(Main!AP244,41,1)</f>
        <v/>
      </c>
      <c r="AQ722" s="18" t="str">
        <f>MID(Main!AP244,42,1)</f>
        <v/>
      </c>
      <c r="AR722" s="194" t="str">
        <f>IF(Main!W244="","",Main!W244)</f>
        <v/>
      </c>
      <c r="AS722" s="194" t="str">
        <f>IF(Main!X244="","",Main!X244)</f>
        <v/>
      </c>
      <c r="AT722" s="194" t="str">
        <f>IF(Main!Y244="","",Main!Y244)</f>
        <v/>
      </c>
      <c r="AU722" s="194" t="str">
        <f>IF(Main!Z244="","",Main!Z244)</f>
        <v/>
      </c>
      <c r="AV722" s="194" t="str">
        <f>IF(Main!AA244="","",Main!AA244)</f>
        <v/>
      </c>
      <c r="AW722" s="194" t="str">
        <f>IF(Main!AB244="","",Main!AB244)</f>
        <v/>
      </c>
      <c r="AX722" s="194" t="str">
        <f>IF(Main!AC244="","",Main!AC244)</f>
        <v/>
      </c>
      <c r="AY722" s="194" t="str">
        <f>IF(Main!AD244="","",Main!AD244)</f>
        <v/>
      </c>
      <c r="AZ722" s="194" t="str">
        <f>IF(Main!AE244="","",Main!AE244)</f>
        <v/>
      </c>
      <c r="BA722" s="194" t="str">
        <f>IF(Main!AF244="","",Main!AF244)</f>
        <v/>
      </c>
      <c r="BB722" s="194" t="str">
        <f>IF(Main!AG244="","",Main!AG244)</f>
        <v/>
      </c>
      <c r="BC722" s="194" t="str">
        <f>IF(Main!AH244="","",Main!AH244)</f>
        <v/>
      </c>
      <c r="BD722" s="194" t="str">
        <f>IF(Main!AI244="","",Main!AI244)</f>
        <v/>
      </c>
      <c r="BE722" s="194" t="str">
        <f>IF(Main!AJ244="","",Main!AJ244)</f>
        <v/>
      </c>
      <c r="BF722" s="194" t="str">
        <f>IF(Main!AK244="","",Main!AK244)</f>
        <v/>
      </c>
      <c r="BG722" s="194" t="str">
        <f>IF(Main!AL244="","",Main!AL244)</f>
        <v/>
      </c>
      <c r="BH722" s="194" t="str">
        <f>IF(Main!AM244="","",Main!AM244)</f>
        <v/>
      </c>
      <c r="BI722" s="197" t="str">
        <f>IF(Main!AN244="","",Main!AN244)</f>
        <v/>
      </c>
    </row>
    <row r="723" spans="1:61" s="1" customFormat="1" ht="15" hidden="1" customHeight="1">
      <c r="A723" s="201"/>
      <c r="B723" s="19" t="str">
        <f>MID(Main!AQ244,1,1)</f>
        <v>0</v>
      </c>
      <c r="C723" s="19" t="str">
        <f>MID(Main!AQ244,2,1)</f>
        <v xml:space="preserve"> </v>
      </c>
      <c r="D723" s="19" t="str">
        <f>MID(Main!AQ244,3,1)</f>
        <v/>
      </c>
      <c r="E723" s="19" t="str">
        <f>MID(Main!AQ244,4,1)</f>
        <v/>
      </c>
      <c r="F723" s="19" t="str">
        <f>MID(Main!AQ244,5,1)</f>
        <v/>
      </c>
      <c r="G723" s="19" t="str">
        <f>MID(Main!AQ244,6,1)</f>
        <v/>
      </c>
      <c r="H723" s="19" t="str">
        <f>MID(Main!AQ244,7,1)</f>
        <v/>
      </c>
      <c r="I723" s="19" t="str">
        <f>MID(Main!AQ244,8,1)</f>
        <v/>
      </c>
      <c r="J723" s="19" t="str">
        <f>MID(Main!AQ244,9,1)</f>
        <v/>
      </c>
      <c r="K723" s="19" t="str">
        <f>MID(Main!AQ244,10,1)</f>
        <v/>
      </c>
      <c r="L723" s="19" t="str">
        <f>MID(Main!AQ244,11,1)</f>
        <v/>
      </c>
      <c r="M723" s="19" t="str">
        <f>MID(Main!AQ244,12,1)</f>
        <v/>
      </c>
      <c r="N723" s="19" t="str">
        <f>MID(Main!AQ244,13,1)</f>
        <v/>
      </c>
      <c r="O723" s="19" t="str">
        <f>MID(Main!AQ244,14,1)</f>
        <v/>
      </c>
      <c r="P723" s="19" t="str">
        <f>MID(Main!AQ244,15,1)</f>
        <v/>
      </c>
      <c r="Q723" s="19" t="str">
        <f>MID(Main!AQ244,16,1)</f>
        <v/>
      </c>
      <c r="R723" s="19" t="str">
        <f>MID(Main!AQ244,17,1)</f>
        <v/>
      </c>
      <c r="S723" s="19" t="str">
        <f>MID(Main!AQ244,18,1)</f>
        <v/>
      </c>
      <c r="T723" s="19" t="str">
        <f>MID(Main!AQ244,19,1)</f>
        <v/>
      </c>
      <c r="U723" s="19" t="str">
        <f>MID(Main!AQ244,20,1)</f>
        <v/>
      </c>
      <c r="V723" s="19" t="str">
        <f>MID(Main!AQ244,21,1)</f>
        <v/>
      </c>
      <c r="W723" s="19" t="str">
        <f>MID(Main!AQ244,22,1)</f>
        <v/>
      </c>
      <c r="X723" s="19" t="str">
        <f>MID(Main!AQ244,23,1)</f>
        <v/>
      </c>
      <c r="Y723" s="19" t="str">
        <f>MID(Main!AQ244,24,1)</f>
        <v/>
      </c>
      <c r="Z723" s="19" t="str">
        <f>MID(Main!AQ244,25,1)</f>
        <v/>
      </c>
      <c r="AA723" s="19" t="str">
        <f>MID(Main!AQ244,26,1)</f>
        <v/>
      </c>
      <c r="AB723" s="19" t="str">
        <f>MID(Main!AQ244,27,1)</f>
        <v/>
      </c>
      <c r="AC723" s="19" t="str">
        <f>MID(Main!AQ244,28,1)</f>
        <v/>
      </c>
      <c r="AD723" s="19" t="str">
        <f>MID(Main!AQ244,29,1)</f>
        <v/>
      </c>
      <c r="AE723" s="19" t="str">
        <f>MID(Main!AQ244,30,1)</f>
        <v/>
      </c>
      <c r="AF723" s="19" t="str">
        <f>MID(Main!AQ244,31,1)</f>
        <v/>
      </c>
      <c r="AG723" s="19" t="str">
        <f>MID(Main!AQ244,32,1)</f>
        <v/>
      </c>
      <c r="AH723" s="19" t="str">
        <f>MID(Main!AQ244,33,1)</f>
        <v/>
      </c>
      <c r="AI723" s="19" t="str">
        <f>MID(Main!AQ244,34,1)</f>
        <v/>
      </c>
      <c r="AJ723" s="19" t="str">
        <f>MID(Main!AQ244,35,1)</f>
        <v/>
      </c>
      <c r="AK723" s="19" t="str">
        <f>MID(Main!AQ244,36,1)</f>
        <v/>
      </c>
      <c r="AL723" s="19" t="str">
        <f>MID(Main!AQ244,37,1)</f>
        <v/>
      </c>
      <c r="AM723" s="19" t="str">
        <f>MID(Main!AQ244,38,1)</f>
        <v/>
      </c>
      <c r="AN723" s="19" t="str">
        <f>MID(Main!AQ244,39,1)</f>
        <v/>
      </c>
      <c r="AO723" s="19" t="str">
        <f>MID(Main!AQ244,40,1)</f>
        <v/>
      </c>
      <c r="AP723" s="19" t="str">
        <f>MID(Main!AQ244,41,1)</f>
        <v/>
      </c>
      <c r="AQ723" s="19" t="str">
        <f>MID(Main!AQ244,42,1)</f>
        <v/>
      </c>
      <c r="AR723" s="195"/>
      <c r="AS723" s="195"/>
      <c r="AT723" s="195"/>
      <c r="AU723" s="195"/>
      <c r="AV723" s="195"/>
      <c r="AW723" s="195"/>
      <c r="AX723" s="195"/>
      <c r="AY723" s="195"/>
      <c r="AZ723" s="195"/>
      <c r="BA723" s="195"/>
      <c r="BB723" s="195"/>
      <c r="BC723" s="195"/>
      <c r="BD723" s="195"/>
      <c r="BE723" s="195"/>
      <c r="BF723" s="195"/>
      <c r="BG723" s="195"/>
      <c r="BH723" s="195"/>
      <c r="BI723" s="198"/>
    </row>
    <row r="724" spans="1:61" s="1" customFormat="1" ht="15" hidden="1" customHeight="1">
      <c r="A724" s="202"/>
      <c r="B724" s="20" t="str">
        <f>MID(Main!AR244,1,1)</f>
        <v>0</v>
      </c>
      <c r="C724" s="20" t="str">
        <f>MID(Main!AR244,2,1)</f>
        <v xml:space="preserve"> </v>
      </c>
      <c r="D724" s="20" t="str">
        <f>MID(Main!AR244,3,1)</f>
        <v/>
      </c>
      <c r="E724" s="20" t="str">
        <f>MID(Main!AR244,4,1)</f>
        <v/>
      </c>
      <c r="F724" s="20" t="str">
        <f>MID(Main!AR244,5,1)</f>
        <v/>
      </c>
      <c r="G724" s="20" t="str">
        <f>MID(Main!AR244,6,1)</f>
        <v/>
      </c>
      <c r="H724" s="20" t="str">
        <f>MID(Main!AR244,7,1)</f>
        <v/>
      </c>
      <c r="I724" s="20" t="str">
        <f>MID(Main!AR244,8,1)</f>
        <v/>
      </c>
      <c r="J724" s="20" t="str">
        <f>MID(Main!AR244,9,1)</f>
        <v/>
      </c>
      <c r="K724" s="20" t="str">
        <f>MID(Main!AR244,10,1)</f>
        <v/>
      </c>
      <c r="L724" s="20" t="str">
        <f>MID(Main!AR244,11,1)</f>
        <v/>
      </c>
      <c r="M724" s="20" t="str">
        <f>MID(Main!AR244,12,1)</f>
        <v/>
      </c>
      <c r="N724" s="20" t="str">
        <f>MID(Main!AR244,13,1)</f>
        <v/>
      </c>
      <c r="O724" s="20" t="str">
        <f>MID(Main!AR244,14,1)</f>
        <v/>
      </c>
      <c r="P724" s="20" t="str">
        <f>MID(Main!AR244,15,1)</f>
        <v/>
      </c>
      <c r="Q724" s="20" t="str">
        <f>MID(Main!AR244,16,1)</f>
        <v/>
      </c>
      <c r="R724" s="20" t="str">
        <f>MID(Main!AR244,17,1)</f>
        <v/>
      </c>
      <c r="S724" s="20" t="str">
        <f>MID(Main!AR244,18,1)</f>
        <v/>
      </c>
      <c r="T724" s="20" t="str">
        <f>MID(Main!AR244,19,1)</f>
        <v/>
      </c>
      <c r="U724" s="20" t="str">
        <f>MID(Main!AR244,20,1)</f>
        <v/>
      </c>
      <c r="V724" s="20" t="str">
        <f>MID(Main!AR244,21,1)</f>
        <v/>
      </c>
      <c r="W724" s="20" t="str">
        <f>MID(Main!AR244,22,1)</f>
        <v/>
      </c>
      <c r="X724" s="20" t="str">
        <f>MID(Main!AR244,23,1)</f>
        <v/>
      </c>
      <c r="Y724" s="20" t="str">
        <f>MID(Main!AR244,24,1)</f>
        <v/>
      </c>
      <c r="Z724" s="20" t="str">
        <f>MID(Main!AR244,25,1)</f>
        <v/>
      </c>
      <c r="AA724" s="20" t="str">
        <f>MID(Main!AR244,26,1)</f>
        <v/>
      </c>
      <c r="AB724" s="20" t="str">
        <f>MID(Main!AR244,27,1)</f>
        <v/>
      </c>
      <c r="AC724" s="20" t="str">
        <f>MID(Main!AR244,28,1)</f>
        <v/>
      </c>
      <c r="AD724" s="20" t="str">
        <f>MID(Main!AR244,29,1)</f>
        <v/>
      </c>
      <c r="AE724" s="20" t="str">
        <f>MID(Main!AR244,30,1)</f>
        <v/>
      </c>
      <c r="AF724" s="20" t="str">
        <f>MID(Main!AR244,31,1)</f>
        <v/>
      </c>
      <c r="AG724" s="20" t="str">
        <f>MID(Main!AR244,32,1)</f>
        <v/>
      </c>
      <c r="AH724" s="20" t="str">
        <f>MID(Main!AR244,33,1)</f>
        <v/>
      </c>
      <c r="AI724" s="20" t="str">
        <f>MID(Main!AR244,34,1)</f>
        <v/>
      </c>
      <c r="AJ724" s="20" t="str">
        <f>MID(Main!AR244,35,1)</f>
        <v/>
      </c>
      <c r="AK724" s="20" t="str">
        <f>MID(Main!AR244,36,1)</f>
        <v/>
      </c>
      <c r="AL724" s="20" t="str">
        <f>MID(Main!AR244,37,1)</f>
        <v/>
      </c>
      <c r="AM724" s="20" t="str">
        <f>MID(Main!AR244,38,1)</f>
        <v/>
      </c>
      <c r="AN724" s="20" t="str">
        <f>MID(Main!AR244,39,1)</f>
        <v/>
      </c>
      <c r="AO724" s="20" t="str">
        <f>MID(Main!AR244,40,1)</f>
        <v/>
      </c>
      <c r="AP724" s="20" t="str">
        <f>MID(Main!AR244,41,1)</f>
        <v/>
      </c>
      <c r="AQ724" s="20" t="str">
        <f>MID(Main!AR244,42,1)</f>
        <v/>
      </c>
      <c r="AR724" s="196"/>
      <c r="AS724" s="196"/>
      <c r="AT724" s="196"/>
      <c r="AU724" s="196"/>
      <c r="AV724" s="196"/>
      <c r="AW724" s="196"/>
      <c r="AX724" s="196"/>
      <c r="AY724" s="196"/>
      <c r="AZ724" s="196"/>
      <c r="BA724" s="196"/>
      <c r="BB724" s="196"/>
      <c r="BC724" s="196"/>
      <c r="BD724" s="196"/>
      <c r="BE724" s="196"/>
      <c r="BF724" s="196"/>
      <c r="BG724" s="196"/>
      <c r="BH724" s="196"/>
      <c r="BI724" s="199"/>
    </row>
    <row r="725" spans="1:61" s="1" customFormat="1" ht="15" hidden="1" customHeight="1">
      <c r="A725" s="200" t="str">
        <f>IF(AR725="","",SUBTOTAL(103,$AR$8:AR725))</f>
        <v/>
      </c>
      <c r="B725" s="18" t="str">
        <f>MID(Main!AP245,1,1)</f>
        <v xml:space="preserve"> </v>
      </c>
      <c r="C725" s="18" t="str">
        <f>MID(Main!AP245,2,1)</f>
        <v/>
      </c>
      <c r="D725" s="18" t="str">
        <f>MID(Main!AP245,3,1)</f>
        <v/>
      </c>
      <c r="E725" s="18" t="str">
        <f>MID(Main!AP245,4,1)</f>
        <v/>
      </c>
      <c r="F725" s="18" t="str">
        <f>MID(Main!AP245,5,1)</f>
        <v/>
      </c>
      <c r="G725" s="18" t="str">
        <f>MID(Main!AP245,6,1)</f>
        <v/>
      </c>
      <c r="H725" s="18" t="str">
        <f>MID(Main!AP245,7,1)</f>
        <v/>
      </c>
      <c r="I725" s="18" t="str">
        <f>MID(Main!AP245,8,1)</f>
        <v/>
      </c>
      <c r="J725" s="18" t="str">
        <f>MID(Main!AP245,9,1)</f>
        <v/>
      </c>
      <c r="K725" s="18" t="str">
        <f>MID(Main!AP245,10,1)</f>
        <v/>
      </c>
      <c r="L725" s="18" t="str">
        <f>MID(Main!AP245,11,1)</f>
        <v/>
      </c>
      <c r="M725" s="18" t="str">
        <f>MID(Main!AP245,12,1)</f>
        <v/>
      </c>
      <c r="N725" s="18" t="str">
        <f>MID(Main!AP245,13,1)</f>
        <v/>
      </c>
      <c r="O725" s="18" t="str">
        <f>MID(Main!AP245,14,1)</f>
        <v/>
      </c>
      <c r="P725" s="18" t="str">
        <f>MID(Main!AP245,15,1)</f>
        <v/>
      </c>
      <c r="Q725" s="18" t="str">
        <f>MID(Main!AP245,16,1)</f>
        <v/>
      </c>
      <c r="R725" s="18" t="str">
        <f>MID(Main!AP245,17,1)</f>
        <v/>
      </c>
      <c r="S725" s="18" t="str">
        <f>MID(Main!AP245,18,1)</f>
        <v/>
      </c>
      <c r="T725" s="18" t="str">
        <f>MID(Main!AP245,19,1)</f>
        <v/>
      </c>
      <c r="U725" s="18" t="str">
        <f>MID(Main!AP245,20,1)</f>
        <v/>
      </c>
      <c r="V725" s="18" t="str">
        <f>MID(Main!AP245,21,1)</f>
        <v/>
      </c>
      <c r="W725" s="18" t="str">
        <f>MID(Main!AP245,22,1)</f>
        <v/>
      </c>
      <c r="X725" s="18" t="str">
        <f>MID(Main!AP245,23,1)</f>
        <v/>
      </c>
      <c r="Y725" s="18" t="str">
        <f>MID(Main!AP245,24,1)</f>
        <v/>
      </c>
      <c r="Z725" s="18" t="str">
        <f>MID(Main!AP245,25,1)</f>
        <v/>
      </c>
      <c r="AA725" s="18" t="str">
        <f>MID(Main!AP245,26,1)</f>
        <v/>
      </c>
      <c r="AB725" s="18" t="str">
        <f>MID(Main!AP245,27,1)</f>
        <v/>
      </c>
      <c r="AC725" s="18" t="str">
        <f>MID(Main!AP245,28,1)</f>
        <v/>
      </c>
      <c r="AD725" s="18" t="str">
        <f>MID(Main!AP245,29,1)</f>
        <v/>
      </c>
      <c r="AE725" s="18" t="str">
        <f>MID(Main!AP245,30,1)</f>
        <v/>
      </c>
      <c r="AF725" s="18" t="str">
        <f>MID(Main!AP245,31,1)</f>
        <v/>
      </c>
      <c r="AG725" s="18" t="str">
        <f>MID(Main!AP245,32,1)</f>
        <v/>
      </c>
      <c r="AH725" s="18" t="str">
        <f>MID(Main!AP245,33,1)</f>
        <v/>
      </c>
      <c r="AI725" s="18" t="str">
        <f>MID(Main!AP245,34,1)</f>
        <v/>
      </c>
      <c r="AJ725" s="18" t="str">
        <f>MID(Main!AP245,35,1)</f>
        <v/>
      </c>
      <c r="AK725" s="18" t="str">
        <f>MID(Main!AP245,36,1)</f>
        <v/>
      </c>
      <c r="AL725" s="18" t="str">
        <f>MID(Main!AP245,37,1)</f>
        <v/>
      </c>
      <c r="AM725" s="18" t="str">
        <f>MID(Main!AP245,38,1)</f>
        <v/>
      </c>
      <c r="AN725" s="18" t="str">
        <f>MID(Main!AP245,39,1)</f>
        <v/>
      </c>
      <c r="AO725" s="18" t="str">
        <f>MID(Main!AP245,40,1)</f>
        <v/>
      </c>
      <c r="AP725" s="18" t="str">
        <f>MID(Main!AP245,41,1)</f>
        <v/>
      </c>
      <c r="AQ725" s="18" t="str">
        <f>MID(Main!AP245,42,1)</f>
        <v/>
      </c>
      <c r="AR725" s="194" t="str">
        <f>IF(Main!W245="","",Main!W245)</f>
        <v/>
      </c>
      <c r="AS725" s="194" t="str">
        <f>IF(Main!X245="","",Main!X245)</f>
        <v/>
      </c>
      <c r="AT725" s="194" t="str">
        <f>IF(Main!Y245="","",Main!Y245)</f>
        <v/>
      </c>
      <c r="AU725" s="194" t="str">
        <f>IF(Main!Z245="","",Main!Z245)</f>
        <v/>
      </c>
      <c r="AV725" s="194" t="str">
        <f>IF(Main!AA245="","",Main!AA245)</f>
        <v/>
      </c>
      <c r="AW725" s="194" t="str">
        <f>IF(Main!AB245="","",Main!AB245)</f>
        <v/>
      </c>
      <c r="AX725" s="194" t="str">
        <f>IF(Main!AC245="","",Main!AC245)</f>
        <v/>
      </c>
      <c r="AY725" s="194" t="str">
        <f>IF(Main!AD245="","",Main!AD245)</f>
        <v/>
      </c>
      <c r="AZ725" s="194" t="str">
        <f>IF(Main!AE245="","",Main!AE245)</f>
        <v/>
      </c>
      <c r="BA725" s="194" t="str">
        <f>IF(Main!AF245="","",Main!AF245)</f>
        <v/>
      </c>
      <c r="BB725" s="194" t="str">
        <f>IF(Main!AG245="","",Main!AG245)</f>
        <v/>
      </c>
      <c r="BC725" s="194" t="str">
        <f>IF(Main!AH245="","",Main!AH245)</f>
        <v/>
      </c>
      <c r="BD725" s="194" t="str">
        <f>IF(Main!AI245="","",Main!AI245)</f>
        <v/>
      </c>
      <c r="BE725" s="194" t="str">
        <f>IF(Main!AJ245="","",Main!AJ245)</f>
        <v/>
      </c>
      <c r="BF725" s="194" t="str">
        <f>IF(Main!AK245="","",Main!AK245)</f>
        <v/>
      </c>
      <c r="BG725" s="194" t="str">
        <f>IF(Main!AL245="","",Main!AL245)</f>
        <v/>
      </c>
      <c r="BH725" s="194" t="str">
        <f>IF(Main!AM245="","",Main!AM245)</f>
        <v/>
      </c>
      <c r="BI725" s="197" t="str">
        <f>IF(Main!AN245="","",Main!AN245)</f>
        <v/>
      </c>
    </row>
    <row r="726" spans="1:61" s="1" customFormat="1" ht="15" hidden="1" customHeight="1">
      <c r="A726" s="201"/>
      <c r="B726" s="19" t="str">
        <f>MID(Main!AQ245,1,1)</f>
        <v>0</v>
      </c>
      <c r="C726" s="19" t="str">
        <f>MID(Main!AQ245,2,1)</f>
        <v xml:space="preserve"> </v>
      </c>
      <c r="D726" s="19" t="str">
        <f>MID(Main!AQ245,3,1)</f>
        <v/>
      </c>
      <c r="E726" s="19" t="str">
        <f>MID(Main!AQ245,4,1)</f>
        <v/>
      </c>
      <c r="F726" s="19" t="str">
        <f>MID(Main!AQ245,5,1)</f>
        <v/>
      </c>
      <c r="G726" s="19" t="str">
        <f>MID(Main!AQ245,6,1)</f>
        <v/>
      </c>
      <c r="H726" s="19" t="str">
        <f>MID(Main!AQ245,7,1)</f>
        <v/>
      </c>
      <c r="I726" s="19" t="str">
        <f>MID(Main!AQ245,8,1)</f>
        <v/>
      </c>
      <c r="J726" s="19" t="str">
        <f>MID(Main!AQ245,9,1)</f>
        <v/>
      </c>
      <c r="K726" s="19" t="str">
        <f>MID(Main!AQ245,10,1)</f>
        <v/>
      </c>
      <c r="L726" s="19" t="str">
        <f>MID(Main!AQ245,11,1)</f>
        <v/>
      </c>
      <c r="M726" s="19" t="str">
        <f>MID(Main!AQ245,12,1)</f>
        <v/>
      </c>
      <c r="N726" s="19" t="str">
        <f>MID(Main!AQ245,13,1)</f>
        <v/>
      </c>
      <c r="O726" s="19" t="str">
        <f>MID(Main!AQ245,14,1)</f>
        <v/>
      </c>
      <c r="P726" s="19" t="str">
        <f>MID(Main!AQ245,15,1)</f>
        <v/>
      </c>
      <c r="Q726" s="19" t="str">
        <f>MID(Main!AQ245,16,1)</f>
        <v/>
      </c>
      <c r="R726" s="19" t="str">
        <f>MID(Main!AQ245,17,1)</f>
        <v/>
      </c>
      <c r="S726" s="19" t="str">
        <f>MID(Main!AQ245,18,1)</f>
        <v/>
      </c>
      <c r="T726" s="19" t="str">
        <f>MID(Main!AQ245,19,1)</f>
        <v/>
      </c>
      <c r="U726" s="19" t="str">
        <f>MID(Main!AQ245,20,1)</f>
        <v/>
      </c>
      <c r="V726" s="19" t="str">
        <f>MID(Main!AQ245,21,1)</f>
        <v/>
      </c>
      <c r="W726" s="19" t="str">
        <f>MID(Main!AQ245,22,1)</f>
        <v/>
      </c>
      <c r="X726" s="19" t="str">
        <f>MID(Main!AQ245,23,1)</f>
        <v/>
      </c>
      <c r="Y726" s="19" t="str">
        <f>MID(Main!AQ245,24,1)</f>
        <v/>
      </c>
      <c r="Z726" s="19" t="str">
        <f>MID(Main!AQ245,25,1)</f>
        <v/>
      </c>
      <c r="AA726" s="19" t="str">
        <f>MID(Main!AQ245,26,1)</f>
        <v/>
      </c>
      <c r="AB726" s="19" t="str">
        <f>MID(Main!AQ245,27,1)</f>
        <v/>
      </c>
      <c r="AC726" s="19" t="str">
        <f>MID(Main!AQ245,28,1)</f>
        <v/>
      </c>
      <c r="AD726" s="19" t="str">
        <f>MID(Main!AQ245,29,1)</f>
        <v/>
      </c>
      <c r="AE726" s="19" t="str">
        <f>MID(Main!AQ245,30,1)</f>
        <v/>
      </c>
      <c r="AF726" s="19" t="str">
        <f>MID(Main!AQ245,31,1)</f>
        <v/>
      </c>
      <c r="AG726" s="19" t="str">
        <f>MID(Main!AQ245,32,1)</f>
        <v/>
      </c>
      <c r="AH726" s="19" t="str">
        <f>MID(Main!AQ245,33,1)</f>
        <v/>
      </c>
      <c r="AI726" s="19" t="str">
        <f>MID(Main!AQ245,34,1)</f>
        <v/>
      </c>
      <c r="AJ726" s="19" t="str">
        <f>MID(Main!AQ245,35,1)</f>
        <v/>
      </c>
      <c r="AK726" s="19" t="str">
        <f>MID(Main!AQ245,36,1)</f>
        <v/>
      </c>
      <c r="AL726" s="19" t="str">
        <f>MID(Main!AQ245,37,1)</f>
        <v/>
      </c>
      <c r="AM726" s="19" t="str">
        <f>MID(Main!AQ245,38,1)</f>
        <v/>
      </c>
      <c r="AN726" s="19" t="str">
        <f>MID(Main!AQ245,39,1)</f>
        <v/>
      </c>
      <c r="AO726" s="19" t="str">
        <f>MID(Main!AQ245,40,1)</f>
        <v/>
      </c>
      <c r="AP726" s="19" t="str">
        <f>MID(Main!AQ245,41,1)</f>
        <v/>
      </c>
      <c r="AQ726" s="19" t="str">
        <f>MID(Main!AQ245,42,1)</f>
        <v/>
      </c>
      <c r="AR726" s="195"/>
      <c r="AS726" s="195"/>
      <c r="AT726" s="195"/>
      <c r="AU726" s="195"/>
      <c r="AV726" s="195"/>
      <c r="AW726" s="195"/>
      <c r="AX726" s="195"/>
      <c r="AY726" s="195"/>
      <c r="AZ726" s="195"/>
      <c r="BA726" s="195"/>
      <c r="BB726" s="195"/>
      <c r="BC726" s="195"/>
      <c r="BD726" s="195"/>
      <c r="BE726" s="195"/>
      <c r="BF726" s="195"/>
      <c r="BG726" s="195"/>
      <c r="BH726" s="195"/>
      <c r="BI726" s="198"/>
    </row>
    <row r="727" spans="1:61" s="1" customFormat="1" ht="15" hidden="1" customHeight="1">
      <c r="A727" s="202"/>
      <c r="B727" s="20" t="str">
        <f>MID(Main!AR245,1,1)</f>
        <v>0</v>
      </c>
      <c r="C727" s="20" t="str">
        <f>MID(Main!AR245,2,1)</f>
        <v xml:space="preserve"> </v>
      </c>
      <c r="D727" s="20" t="str">
        <f>MID(Main!AR245,3,1)</f>
        <v/>
      </c>
      <c r="E727" s="20" t="str">
        <f>MID(Main!AR245,4,1)</f>
        <v/>
      </c>
      <c r="F727" s="20" t="str">
        <f>MID(Main!AR245,5,1)</f>
        <v/>
      </c>
      <c r="G727" s="20" t="str">
        <f>MID(Main!AR245,6,1)</f>
        <v/>
      </c>
      <c r="H727" s="20" t="str">
        <f>MID(Main!AR245,7,1)</f>
        <v/>
      </c>
      <c r="I727" s="20" t="str">
        <f>MID(Main!AR245,8,1)</f>
        <v/>
      </c>
      <c r="J727" s="20" t="str">
        <f>MID(Main!AR245,9,1)</f>
        <v/>
      </c>
      <c r="K727" s="20" t="str">
        <f>MID(Main!AR245,10,1)</f>
        <v/>
      </c>
      <c r="L727" s="20" t="str">
        <f>MID(Main!AR245,11,1)</f>
        <v/>
      </c>
      <c r="M727" s="20" t="str">
        <f>MID(Main!AR245,12,1)</f>
        <v/>
      </c>
      <c r="N727" s="20" t="str">
        <f>MID(Main!AR245,13,1)</f>
        <v/>
      </c>
      <c r="O727" s="20" t="str">
        <f>MID(Main!AR245,14,1)</f>
        <v/>
      </c>
      <c r="P727" s="20" t="str">
        <f>MID(Main!AR245,15,1)</f>
        <v/>
      </c>
      <c r="Q727" s="20" t="str">
        <f>MID(Main!AR245,16,1)</f>
        <v/>
      </c>
      <c r="R727" s="20" t="str">
        <f>MID(Main!AR245,17,1)</f>
        <v/>
      </c>
      <c r="S727" s="20" t="str">
        <f>MID(Main!AR245,18,1)</f>
        <v/>
      </c>
      <c r="T727" s="20" t="str">
        <f>MID(Main!AR245,19,1)</f>
        <v/>
      </c>
      <c r="U727" s="20" t="str">
        <f>MID(Main!AR245,20,1)</f>
        <v/>
      </c>
      <c r="V727" s="20" t="str">
        <f>MID(Main!AR245,21,1)</f>
        <v/>
      </c>
      <c r="W727" s="20" t="str">
        <f>MID(Main!AR245,22,1)</f>
        <v/>
      </c>
      <c r="X727" s="20" t="str">
        <f>MID(Main!AR245,23,1)</f>
        <v/>
      </c>
      <c r="Y727" s="20" t="str">
        <f>MID(Main!AR245,24,1)</f>
        <v/>
      </c>
      <c r="Z727" s="20" t="str">
        <f>MID(Main!AR245,25,1)</f>
        <v/>
      </c>
      <c r="AA727" s="20" t="str">
        <f>MID(Main!AR245,26,1)</f>
        <v/>
      </c>
      <c r="AB727" s="20" t="str">
        <f>MID(Main!AR245,27,1)</f>
        <v/>
      </c>
      <c r="AC727" s="20" t="str">
        <f>MID(Main!AR245,28,1)</f>
        <v/>
      </c>
      <c r="AD727" s="20" t="str">
        <f>MID(Main!AR245,29,1)</f>
        <v/>
      </c>
      <c r="AE727" s="20" t="str">
        <f>MID(Main!AR245,30,1)</f>
        <v/>
      </c>
      <c r="AF727" s="20" t="str">
        <f>MID(Main!AR245,31,1)</f>
        <v/>
      </c>
      <c r="AG727" s="20" t="str">
        <f>MID(Main!AR245,32,1)</f>
        <v/>
      </c>
      <c r="AH727" s="20" t="str">
        <f>MID(Main!AR245,33,1)</f>
        <v/>
      </c>
      <c r="AI727" s="20" t="str">
        <f>MID(Main!AR245,34,1)</f>
        <v/>
      </c>
      <c r="AJ727" s="20" t="str">
        <f>MID(Main!AR245,35,1)</f>
        <v/>
      </c>
      <c r="AK727" s="20" t="str">
        <f>MID(Main!AR245,36,1)</f>
        <v/>
      </c>
      <c r="AL727" s="20" t="str">
        <f>MID(Main!AR245,37,1)</f>
        <v/>
      </c>
      <c r="AM727" s="20" t="str">
        <f>MID(Main!AR245,38,1)</f>
        <v/>
      </c>
      <c r="AN727" s="20" t="str">
        <f>MID(Main!AR245,39,1)</f>
        <v/>
      </c>
      <c r="AO727" s="20" t="str">
        <f>MID(Main!AR245,40,1)</f>
        <v/>
      </c>
      <c r="AP727" s="20" t="str">
        <f>MID(Main!AR245,41,1)</f>
        <v/>
      </c>
      <c r="AQ727" s="20" t="str">
        <f>MID(Main!AR245,42,1)</f>
        <v/>
      </c>
      <c r="AR727" s="196"/>
      <c r="AS727" s="196"/>
      <c r="AT727" s="196"/>
      <c r="AU727" s="196"/>
      <c r="AV727" s="196"/>
      <c r="AW727" s="196"/>
      <c r="AX727" s="196"/>
      <c r="AY727" s="196"/>
      <c r="AZ727" s="196"/>
      <c r="BA727" s="196"/>
      <c r="BB727" s="196"/>
      <c r="BC727" s="196"/>
      <c r="BD727" s="196"/>
      <c r="BE727" s="196"/>
      <c r="BF727" s="196"/>
      <c r="BG727" s="196"/>
      <c r="BH727" s="196"/>
      <c r="BI727" s="199"/>
    </row>
    <row r="728" spans="1:61" s="1" customFormat="1" ht="15" hidden="1" customHeight="1">
      <c r="A728" s="200" t="str">
        <f>IF(AR728="","",SUBTOTAL(103,$AR$8:AR728))</f>
        <v/>
      </c>
      <c r="B728" s="18" t="str">
        <f>MID(Main!AP246,1,1)</f>
        <v xml:space="preserve"> </v>
      </c>
      <c r="C728" s="18" t="str">
        <f>MID(Main!AP246,2,1)</f>
        <v/>
      </c>
      <c r="D728" s="18" t="str">
        <f>MID(Main!AP246,3,1)</f>
        <v/>
      </c>
      <c r="E728" s="18" t="str">
        <f>MID(Main!AP246,4,1)</f>
        <v/>
      </c>
      <c r="F728" s="18" t="str">
        <f>MID(Main!AP246,5,1)</f>
        <v/>
      </c>
      <c r="G728" s="18" t="str">
        <f>MID(Main!AP246,6,1)</f>
        <v/>
      </c>
      <c r="H728" s="18" t="str">
        <f>MID(Main!AP246,7,1)</f>
        <v/>
      </c>
      <c r="I728" s="18" t="str">
        <f>MID(Main!AP246,8,1)</f>
        <v/>
      </c>
      <c r="J728" s="18" t="str">
        <f>MID(Main!AP246,9,1)</f>
        <v/>
      </c>
      <c r="K728" s="18" t="str">
        <f>MID(Main!AP246,10,1)</f>
        <v/>
      </c>
      <c r="L728" s="18" t="str">
        <f>MID(Main!AP246,11,1)</f>
        <v/>
      </c>
      <c r="M728" s="18" t="str">
        <f>MID(Main!AP246,12,1)</f>
        <v/>
      </c>
      <c r="N728" s="18" t="str">
        <f>MID(Main!AP246,13,1)</f>
        <v/>
      </c>
      <c r="O728" s="18" t="str">
        <f>MID(Main!AP246,14,1)</f>
        <v/>
      </c>
      <c r="P728" s="18" t="str">
        <f>MID(Main!AP246,15,1)</f>
        <v/>
      </c>
      <c r="Q728" s="18" t="str">
        <f>MID(Main!AP246,16,1)</f>
        <v/>
      </c>
      <c r="R728" s="18" t="str">
        <f>MID(Main!AP246,17,1)</f>
        <v/>
      </c>
      <c r="S728" s="18" t="str">
        <f>MID(Main!AP246,18,1)</f>
        <v/>
      </c>
      <c r="T728" s="18" t="str">
        <f>MID(Main!AP246,19,1)</f>
        <v/>
      </c>
      <c r="U728" s="18" t="str">
        <f>MID(Main!AP246,20,1)</f>
        <v/>
      </c>
      <c r="V728" s="18" t="str">
        <f>MID(Main!AP246,21,1)</f>
        <v/>
      </c>
      <c r="W728" s="18" t="str">
        <f>MID(Main!AP246,22,1)</f>
        <v/>
      </c>
      <c r="X728" s="18" t="str">
        <f>MID(Main!AP246,23,1)</f>
        <v/>
      </c>
      <c r="Y728" s="18" t="str">
        <f>MID(Main!AP246,24,1)</f>
        <v/>
      </c>
      <c r="Z728" s="18" t="str">
        <f>MID(Main!AP246,25,1)</f>
        <v/>
      </c>
      <c r="AA728" s="18" t="str">
        <f>MID(Main!AP246,26,1)</f>
        <v/>
      </c>
      <c r="AB728" s="18" t="str">
        <f>MID(Main!AP246,27,1)</f>
        <v/>
      </c>
      <c r="AC728" s="18" t="str">
        <f>MID(Main!AP246,28,1)</f>
        <v/>
      </c>
      <c r="AD728" s="18" t="str">
        <f>MID(Main!AP246,29,1)</f>
        <v/>
      </c>
      <c r="AE728" s="18" t="str">
        <f>MID(Main!AP246,30,1)</f>
        <v/>
      </c>
      <c r="AF728" s="18" t="str">
        <f>MID(Main!AP246,31,1)</f>
        <v/>
      </c>
      <c r="AG728" s="18" t="str">
        <f>MID(Main!AP246,32,1)</f>
        <v/>
      </c>
      <c r="AH728" s="18" t="str">
        <f>MID(Main!AP246,33,1)</f>
        <v/>
      </c>
      <c r="AI728" s="18" t="str">
        <f>MID(Main!AP246,34,1)</f>
        <v/>
      </c>
      <c r="AJ728" s="18" t="str">
        <f>MID(Main!AP246,35,1)</f>
        <v/>
      </c>
      <c r="AK728" s="18" t="str">
        <f>MID(Main!AP246,36,1)</f>
        <v/>
      </c>
      <c r="AL728" s="18" t="str">
        <f>MID(Main!AP246,37,1)</f>
        <v/>
      </c>
      <c r="AM728" s="18" t="str">
        <f>MID(Main!AP246,38,1)</f>
        <v/>
      </c>
      <c r="AN728" s="18" t="str">
        <f>MID(Main!AP246,39,1)</f>
        <v/>
      </c>
      <c r="AO728" s="18" t="str">
        <f>MID(Main!AP246,40,1)</f>
        <v/>
      </c>
      <c r="AP728" s="18" t="str">
        <f>MID(Main!AP246,41,1)</f>
        <v/>
      </c>
      <c r="AQ728" s="18" t="str">
        <f>MID(Main!AP246,42,1)</f>
        <v/>
      </c>
      <c r="AR728" s="194" t="str">
        <f>IF(Main!W246="","",Main!W246)</f>
        <v/>
      </c>
      <c r="AS728" s="194" t="str">
        <f>IF(Main!X246="","",Main!X246)</f>
        <v/>
      </c>
      <c r="AT728" s="194" t="str">
        <f>IF(Main!Y246="","",Main!Y246)</f>
        <v/>
      </c>
      <c r="AU728" s="194" t="str">
        <f>IF(Main!Z246="","",Main!Z246)</f>
        <v/>
      </c>
      <c r="AV728" s="194" t="str">
        <f>IF(Main!AA246="","",Main!AA246)</f>
        <v/>
      </c>
      <c r="AW728" s="194" t="str">
        <f>IF(Main!AB246="","",Main!AB246)</f>
        <v/>
      </c>
      <c r="AX728" s="194" t="str">
        <f>IF(Main!AC246="","",Main!AC246)</f>
        <v/>
      </c>
      <c r="AY728" s="194" t="str">
        <f>IF(Main!AD246="","",Main!AD246)</f>
        <v/>
      </c>
      <c r="AZ728" s="194" t="str">
        <f>IF(Main!AE246="","",Main!AE246)</f>
        <v/>
      </c>
      <c r="BA728" s="194" t="str">
        <f>IF(Main!AF246="","",Main!AF246)</f>
        <v/>
      </c>
      <c r="BB728" s="194" t="str">
        <f>IF(Main!AG246="","",Main!AG246)</f>
        <v/>
      </c>
      <c r="BC728" s="194" t="str">
        <f>IF(Main!AH246="","",Main!AH246)</f>
        <v/>
      </c>
      <c r="BD728" s="194" t="str">
        <f>IF(Main!AI246="","",Main!AI246)</f>
        <v/>
      </c>
      <c r="BE728" s="194" t="str">
        <f>IF(Main!AJ246="","",Main!AJ246)</f>
        <v/>
      </c>
      <c r="BF728" s="194" t="str">
        <f>IF(Main!AK246="","",Main!AK246)</f>
        <v/>
      </c>
      <c r="BG728" s="194" t="str">
        <f>IF(Main!AL246="","",Main!AL246)</f>
        <v/>
      </c>
      <c r="BH728" s="194" t="str">
        <f>IF(Main!AM246="","",Main!AM246)</f>
        <v/>
      </c>
      <c r="BI728" s="197" t="str">
        <f>IF(Main!AN246="","",Main!AN246)</f>
        <v/>
      </c>
    </row>
    <row r="729" spans="1:61" s="1" customFormat="1" ht="15" hidden="1" customHeight="1">
      <c r="A729" s="201"/>
      <c r="B729" s="19" t="str">
        <f>MID(Main!AQ246,1,1)</f>
        <v>0</v>
      </c>
      <c r="C729" s="19" t="str">
        <f>MID(Main!AQ246,2,1)</f>
        <v xml:space="preserve"> </v>
      </c>
      <c r="D729" s="19" t="str">
        <f>MID(Main!AQ246,3,1)</f>
        <v/>
      </c>
      <c r="E729" s="19" t="str">
        <f>MID(Main!AQ246,4,1)</f>
        <v/>
      </c>
      <c r="F729" s="19" t="str">
        <f>MID(Main!AQ246,5,1)</f>
        <v/>
      </c>
      <c r="G729" s="19" t="str">
        <f>MID(Main!AQ246,6,1)</f>
        <v/>
      </c>
      <c r="H729" s="19" t="str">
        <f>MID(Main!AQ246,7,1)</f>
        <v/>
      </c>
      <c r="I729" s="19" t="str">
        <f>MID(Main!AQ246,8,1)</f>
        <v/>
      </c>
      <c r="J729" s="19" t="str">
        <f>MID(Main!AQ246,9,1)</f>
        <v/>
      </c>
      <c r="K729" s="19" t="str">
        <f>MID(Main!AQ246,10,1)</f>
        <v/>
      </c>
      <c r="L729" s="19" t="str">
        <f>MID(Main!AQ246,11,1)</f>
        <v/>
      </c>
      <c r="M729" s="19" t="str">
        <f>MID(Main!AQ246,12,1)</f>
        <v/>
      </c>
      <c r="N729" s="19" t="str">
        <f>MID(Main!AQ246,13,1)</f>
        <v/>
      </c>
      <c r="O729" s="19" t="str">
        <f>MID(Main!AQ246,14,1)</f>
        <v/>
      </c>
      <c r="P729" s="19" t="str">
        <f>MID(Main!AQ246,15,1)</f>
        <v/>
      </c>
      <c r="Q729" s="19" t="str">
        <f>MID(Main!AQ246,16,1)</f>
        <v/>
      </c>
      <c r="R729" s="19" t="str">
        <f>MID(Main!AQ246,17,1)</f>
        <v/>
      </c>
      <c r="S729" s="19" t="str">
        <f>MID(Main!AQ246,18,1)</f>
        <v/>
      </c>
      <c r="T729" s="19" t="str">
        <f>MID(Main!AQ246,19,1)</f>
        <v/>
      </c>
      <c r="U729" s="19" t="str">
        <f>MID(Main!AQ246,20,1)</f>
        <v/>
      </c>
      <c r="V729" s="19" t="str">
        <f>MID(Main!AQ246,21,1)</f>
        <v/>
      </c>
      <c r="W729" s="19" t="str">
        <f>MID(Main!AQ246,22,1)</f>
        <v/>
      </c>
      <c r="X729" s="19" t="str">
        <f>MID(Main!AQ246,23,1)</f>
        <v/>
      </c>
      <c r="Y729" s="19" t="str">
        <f>MID(Main!AQ246,24,1)</f>
        <v/>
      </c>
      <c r="Z729" s="19" t="str">
        <f>MID(Main!AQ246,25,1)</f>
        <v/>
      </c>
      <c r="AA729" s="19" t="str">
        <f>MID(Main!AQ246,26,1)</f>
        <v/>
      </c>
      <c r="AB729" s="19" t="str">
        <f>MID(Main!AQ246,27,1)</f>
        <v/>
      </c>
      <c r="AC729" s="19" t="str">
        <f>MID(Main!AQ246,28,1)</f>
        <v/>
      </c>
      <c r="AD729" s="19" t="str">
        <f>MID(Main!AQ246,29,1)</f>
        <v/>
      </c>
      <c r="AE729" s="19" t="str">
        <f>MID(Main!AQ246,30,1)</f>
        <v/>
      </c>
      <c r="AF729" s="19" t="str">
        <f>MID(Main!AQ246,31,1)</f>
        <v/>
      </c>
      <c r="AG729" s="19" t="str">
        <f>MID(Main!AQ246,32,1)</f>
        <v/>
      </c>
      <c r="AH729" s="19" t="str">
        <f>MID(Main!AQ246,33,1)</f>
        <v/>
      </c>
      <c r="AI729" s="19" t="str">
        <f>MID(Main!AQ246,34,1)</f>
        <v/>
      </c>
      <c r="AJ729" s="19" t="str">
        <f>MID(Main!AQ246,35,1)</f>
        <v/>
      </c>
      <c r="AK729" s="19" t="str">
        <f>MID(Main!AQ246,36,1)</f>
        <v/>
      </c>
      <c r="AL729" s="19" t="str">
        <f>MID(Main!AQ246,37,1)</f>
        <v/>
      </c>
      <c r="AM729" s="19" t="str">
        <f>MID(Main!AQ246,38,1)</f>
        <v/>
      </c>
      <c r="AN729" s="19" t="str">
        <f>MID(Main!AQ246,39,1)</f>
        <v/>
      </c>
      <c r="AO729" s="19" t="str">
        <f>MID(Main!AQ246,40,1)</f>
        <v/>
      </c>
      <c r="AP729" s="19" t="str">
        <f>MID(Main!AQ246,41,1)</f>
        <v/>
      </c>
      <c r="AQ729" s="19" t="str">
        <f>MID(Main!AQ246,42,1)</f>
        <v/>
      </c>
      <c r="AR729" s="195"/>
      <c r="AS729" s="195"/>
      <c r="AT729" s="195"/>
      <c r="AU729" s="195"/>
      <c r="AV729" s="195"/>
      <c r="AW729" s="195"/>
      <c r="AX729" s="195"/>
      <c r="AY729" s="195"/>
      <c r="AZ729" s="195"/>
      <c r="BA729" s="195"/>
      <c r="BB729" s="195"/>
      <c r="BC729" s="195"/>
      <c r="BD729" s="195"/>
      <c r="BE729" s="195"/>
      <c r="BF729" s="195"/>
      <c r="BG729" s="195"/>
      <c r="BH729" s="195"/>
      <c r="BI729" s="198"/>
    </row>
    <row r="730" spans="1:61" s="1" customFormat="1" ht="15" hidden="1" customHeight="1">
      <c r="A730" s="202"/>
      <c r="B730" s="20" t="str">
        <f>MID(Main!AR246,1,1)</f>
        <v>0</v>
      </c>
      <c r="C730" s="20" t="str">
        <f>MID(Main!AR246,2,1)</f>
        <v xml:space="preserve"> </v>
      </c>
      <c r="D730" s="20" t="str">
        <f>MID(Main!AR246,3,1)</f>
        <v/>
      </c>
      <c r="E730" s="20" t="str">
        <f>MID(Main!AR246,4,1)</f>
        <v/>
      </c>
      <c r="F730" s="20" t="str">
        <f>MID(Main!AR246,5,1)</f>
        <v/>
      </c>
      <c r="G730" s="20" t="str">
        <f>MID(Main!AR246,6,1)</f>
        <v/>
      </c>
      <c r="H730" s="20" t="str">
        <f>MID(Main!AR246,7,1)</f>
        <v/>
      </c>
      <c r="I730" s="20" t="str">
        <f>MID(Main!AR246,8,1)</f>
        <v/>
      </c>
      <c r="J730" s="20" t="str">
        <f>MID(Main!AR246,9,1)</f>
        <v/>
      </c>
      <c r="K730" s="20" t="str">
        <f>MID(Main!AR246,10,1)</f>
        <v/>
      </c>
      <c r="L730" s="20" t="str">
        <f>MID(Main!AR246,11,1)</f>
        <v/>
      </c>
      <c r="M730" s="20" t="str">
        <f>MID(Main!AR246,12,1)</f>
        <v/>
      </c>
      <c r="N730" s="20" t="str">
        <f>MID(Main!AR246,13,1)</f>
        <v/>
      </c>
      <c r="O730" s="20" t="str">
        <f>MID(Main!AR246,14,1)</f>
        <v/>
      </c>
      <c r="P730" s="20" t="str">
        <f>MID(Main!AR246,15,1)</f>
        <v/>
      </c>
      <c r="Q730" s="20" t="str">
        <f>MID(Main!AR246,16,1)</f>
        <v/>
      </c>
      <c r="R730" s="20" t="str">
        <f>MID(Main!AR246,17,1)</f>
        <v/>
      </c>
      <c r="S730" s="20" t="str">
        <f>MID(Main!AR246,18,1)</f>
        <v/>
      </c>
      <c r="T730" s="20" t="str">
        <f>MID(Main!AR246,19,1)</f>
        <v/>
      </c>
      <c r="U730" s="20" t="str">
        <f>MID(Main!AR246,20,1)</f>
        <v/>
      </c>
      <c r="V730" s="20" t="str">
        <f>MID(Main!AR246,21,1)</f>
        <v/>
      </c>
      <c r="W730" s="20" t="str">
        <f>MID(Main!AR246,22,1)</f>
        <v/>
      </c>
      <c r="X730" s="20" t="str">
        <f>MID(Main!AR246,23,1)</f>
        <v/>
      </c>
      <c r="Y730" s="20" t="str">
        <f>MID(Main!AR246,24,1)</f>
        <v/>
      </c>
      <c r="Z730" s="20" t="str">
        <f>MID(Main!AR246,25,1)</f>
        <v/>
      </c>
      <c r="AA730" s="20" t="str">
        <f>MID(Main!AR246,26,1)</f>
        <v/>
      </c>
      <c r="AB730" s="20" t="str">
        <f>MID(Main!AR246,27,1)</f>
        <v/>
      </c>
      <c r="AC730" s="20" t="str">
        <f>MID(Main!AR246,28,1)</f>
        <v/>
      </c>
      <c r="AD730" s="20" t="str">
        <f>MID(Main!AR246,29,1)</f>
        <v/>
      </c>
      <c r="AE730" s="20" t="str">
        <f>MID(Main!AR246,30,1)</f>
        <v/>
      </c>
      <c r="AF730" s="20" t="str">
        <f>MID(Main!AR246,31,1)</f>
        <v/>
      </c>
      <c r="AG730" s="20" t="str">
        <f>MID(Main!AR246,32,1)</f>
        <v/>
      </c>
      <c r="AH730" s="20" t="str">
        <f>MID(Main!AR246,33,1)</f>
        <v/>
      </c>
      <c r="AI730" s="20" t="str">
        <f>MID(Main!AR246,34,1)</f>
        <v/>
      </c>
      <c r="AJ730" s="20" t="str">
        <f>MID(Main!AR246,35,1)</f>
        <v/>
      </c>
      <c r="AK730" s="20" t="str">
        <f>MID(Main!AR246,36,1)</f>
        <v/>
      </c>
      <c r="AL730" s="20" t="str">
        <f>MID(Main!AR246,37,1)</f>
        <v/>
      </c>
      <c r="AM730" s="20" t="str">
        <f>MID(Main!AR246,38,1)</f>
        <v/>
      </c>
      <c r="AN730" s="20" t="str">
        <f>MID(Main!AR246,39,1)</f>
        <v/>
      </c>
      <c r="AO730" s="20" t="str">
        <f>MID(Main!AR246,40,1)</f>
        <v/>
      </c>
      <c r="AP730" s="20" t="str">
        <f>MID(Main!AR246,41,1)</f>
        <v/>
      </c>
      <c r="AQ730" s="20" t="str">
        <f>MID(Main!AR246,42,1)</f>
        <v/>
      </c>
      <c r="AR730" s="196"/>
      <c r="AS730" s="196"/>
      <c r="AT730" s="196"/>
      <c r="AU730" s="196"/>
      <c r="AV730" s="196"/>
      <c r="AW730" s="196"/>
      <c r="AX730" s="196"/>
      <c r="AY730" s="196"/>
      <c r="AZ730" s="196"/>
      <c r="BA730" s="196"/>
      <c r="BB730" s="196"/>
      <c r="BC730" s="196"/>
      <c r="BD730" s="196"/>
      <c r="BE730" s="196"/>
      <c r="BF730" s="196"/>
      <c r="BG730" s="196"/>
      <c r="BH730" s="196"/>
      <c r="BI730" s="199"/>
    </row>
    <row r="731" spans="1:61" s="1" customFormat="1" ht="15" hidden="1" customHeight="1">
      <c r="A731" s="200" t="str">
        <f>IF(AR731="","",SUBTOTAL(103,$AR$8:AR731))</f>
        <v/>
      </c>
      <c r="B731" s="18" t="str">
        <f>MID(Main!AP247,1,1)</f>
        <v xml:space="preserve"> </v>
      </c>
      <c r="C731" s="18" t="str">
        <f>MID(Main!AP247,2,1)</f>
        <v/>
      </c>
      <c r="D731" s="18" t="str">
        <f>MID(Main!AP247,3,1)</f>
        <v/>
      </c>
      <c r="E731" s="18" t="str">
        <f>MID(Main!AP247,4,1)</f>
        <v/>
      </c>
      <c r="F731" s="18" t="str">
        <f>MID(Main!AP247,5,1)</f>
        <v/>
      </c>
      <c r="G731" s="18" t="str">
        <f>MID(Main!AP247,6,1)</f>
        <v/>
      </c>
      <c r="H731" s="18" t="str">
        <f>MID(Main!AP247,7,1)</f>
        <v/>
      </c>
      <c r="I731" s="18" t="str">
        <f>MID(Main!AP247,8,1)</f>
        <v/>
      </c>
      <c r="J731" s="18" t="str">
        <f>MID(Main!AP247,9,1)</f>
        <v/>
      </c>
      <c r="K731" s="18" t="str">
        <f>MID(Main!AP247,10,1)</f>
        <v/>
      </c>
      <c r="L731" s="18" t="str">
        <f>MID(Main!AP247,11,1)</f>
        <v/>
      </c>
      <c r="M731" s="18" t="str">
        <f>MID(Main!AP247,12,1)</f>
        <v/>
      </c>
      <c r="N731" s="18" t="str">
        <f>MID(Main!AP247,13,1)</f>
        <v/>
      </c>
      <c r="O731" s="18" t="str">
        <f>MID(Main!AP247,14,1)</f>
        <v/>
      </c>
      <c r="P731" s="18" t="str">
        <f>MID(Main!AP247,15,1)</f>
        <v/>
      </c>
      <c r="Q731" s="18" t="str">
        <f>MID(Main!AP247,16,1)</f>
        <v/>
      </c>
      <c r="R731" s="18" t="str">
        <f>MID(Main!AP247,17,1)</f>
        <v/>
      </c>
      <c r="S731" s="18" t="str">
        <f>MID(Main!AP247,18,1)</f>
        <v/>
      </c>
      <c r="T731" s="18" t="str">
        <f>MID(Main!AP247,19,1)</f>
        <v/>
      </c>
      <c r="U731" s="18" t="str">
        <f>MID(Main!AP247,20,1)</f>
        <v/>
      </c>
      <c r="V731" s="18" t="str">
        <f>MID(Main!AP247,21,1)</f>
        <v/>
      </c>
      <c r="W731" s="18" t="str">
        <f>MID(Main!AP247,22,1)</f>
        <v/>
      </c>
      <c r="X731" s="18" t="str">
        <f>MID(Main!AP247,23,1)</f>
        <v/>
      </c>
      <c r="Y731" s="18" t="str">
        <f>MID(Main!AP247,24,1)</f>
        <v/>
      </c>
      <c r="Z731" s="18" t="str">
        <f>MID(Main!AP247,25,1)</f>
        <v/>
      </c>
      <c r="AA731" s="18" t="str">
        <f>MID(Main!AP247,26,1)</f>
        <v/>
      </c>
      <c r="AB731" s="18" t="str">
        <f>MID(Main!AP247,27,1)</f>
        <v/>
      </c>
      <c r="AC731" s="18" t="str">
        <f>MID(Main!AP247,28,1)</f>
        <v/>
      </c>
      <c r="AD731" s="18" t="str">
        <f>MID(Main!AP247,29,1)</f>
        <v/>
      </c>
      <c r="AE731" s="18" t="str">
        <f>MID(Main!AP247,30,1)</f>
        <v/>
      </c>
      <c r="AF731" s="18" t="str">
        <f>MID(Main!AP247,31,1)</f>
        <v/>
      </c>
      <c r="AG731" s="18" t="str">
        <f>MID(Main!AP247,32,1)</f>
        <v/>
      </c>
      <c r="AH731" s="18" t="str">
        <f>MID(Main!AP247,33,1)</f>
        <v/>
      </c>
      <c r="AI731" s="18" t="str">
        <f>MID(Main!AP247,34,1)</f>
        <v/>
      </c>
      <c r="AJ731" s="18" t="str">
        <f>MID(Main!AP247,35,1)</f>
        <v/>
      </c>
      <c r="AK731" s="18" t="str">
        <f>MID(Main!AP247,36,1)</f>
        <v/>
      </c>
      <c r="AL731" s="18" t="str">
        <f>MID(Main!AP247,37,1)</f>
        <v/>
      </c>
      <c r="AM731" s="18" t="str">
        <f>MID(Main!AP247,38,1)</f>
        <v/>
      </c>
      <c r="AN731" s="18" t="str">
        <f>MID(Main!AP247,39,1)</f>
        <v/>
      </c>
      <c r="AO731" s="18" t="str">
        <f>MID(Main!AP247,40,1)</f>
        <v/>
      </c>
      <c r="AP731" s="18" t="str">
        <f>MID(Main!AP247,41,1)</f>
        <v/>
      </c>
      <c r="AQ731" s="18" t="str">
        <f>MID(Main!AP247,42,1)</f>
        <v/>
      </c>
      <c r="AR731" s="194" t="str">
        <f>IF(Main!W247="","",Main!W247)</f>
        <v/>
      </c>
      <c r="AS731" s="194" t="str">
        <f>IF(Main!X247="","",Main!X247)</f>
        <v/>
      </c>
      <c r="AT731" s="194" t="str">
        <f>IF(Main!Y247="","",Main!Y247)</f>
        <v/>
      </c>
      <c r="AU731" s="194" t="str">
        <f>IF(Main!Z247="","",Main!Z247)</f>
        <v/>
      </c>
      <c r="AV731" s="194" t="str">
        <f>IF(Main!AA247="","",Main!AA247)</f>
        <v/>
      </c>
      <c r="AW731" s="194" t="str">
        <f>IF(Main!AB247="","",Main!AB247)</f>
        <v/>
      </c>
      <c r="AX731" s="194" t="str">
        <f>IF(Main!AC247="","",Main!AC247)</f>
        <v/>
      </c>
      <c r="AY731" s="194" t="str">
        <f>IF(Main!AD247="","",Main!AD247)</f>
        <v/>
      </c>
      <c r="AZ731" s="194" t="str">
        <f>IF(Main!AE247="","",Main!AE247)</f>
        <v/>
      </c>
      <c r="BA731" s="194" t="str">
        <f>IF(Main!AF247="","",Main!AF247)</f>
        <v/>
      </c>
      <c r="BB731" s="194" t="str">
        <f>IF(Main!AG247="","",Main!AG247)</f>
        <v/>
      </c>
      <c r="BC731" s="194" t="str">
        <f>IF(Main!AH247="","",Main!AH247)</f>
        <v/>
      </c>
      <c r="BD731" s="194" t="str">
        <f>IF(Main!AI247="","",Main!AI247)</f>
        <v/>
      </c>
      <c r="BE731" s="194" t="str">
        <f>IF(Main!AJ247="","",Main!AJ247)</f>
        <v/>
      </c>
      <c r="BF731" s="194" t="str">
        <f>IF(Main!AK247="","",Main!AK247)</f>
        <v/>
      </c>
      <c r="BG731" s="194" t="str">
        <f>IF(Main!AL247="","",Main!AL247)</f>
        <v/>
      </c>
      <c r="BH731" s="194" t="str">
        <f>IF(Main!AM247="","",Main!AM247)</f>
        <v/>
      </c>
      <c r="BI731" s="197" t="str">
        <f>IF(Main!AN247="","",Main!AN247)</f>
        <v/>
      </c>
    </row>
    <row r="732" spans="1:61" s="1" customFormat="1" ht="15" hidden="1" customHeight="1">
      <c r="A732" s="201"/>
      <c r="B732" s="19" t="str">
        <f>MID(Main!AQ247,1,1)</f>
        <v>0</v>
      </c>
      <c r="C732" s="19" t="str">
        <f>MID(Main!AQ247,2,1)</f>
        <v xml:space="preserve"> </v>
      </c>
      <c r="D732" s="19" t="str">
        <f>MID(Main!AQ247,3,1)</f>
        <v/>
      </c>
      <c r="E732" s="19" t="str">
        <f>MID(Main!AQ247,4,1)</f>
        <v/>
      </c>
      <c r="F732" s="19" t="str">
        <f>MID(Main!AQ247,5,1)</f>
        <v/>
      </c>
      <c r="G732" s="19" t="str">
        <f>MID(Main!AQ247,6,1)</f>
        <v/>
      </c>
      <c r="H732" s="19" t="str">
        <f>MID(Main!AQ247,7,1)</f>
        <v/>
      </c>
      <c r="I732" s="19" t="str">
        <f>MID(Main!AQ247,8,1)</f>
        <v/>
      </c>
      <c r="J732" s="19" t="str">
        <f>MID(Main!AQ247,9,1)</f>
        <v/>
      </c>
      <c r="K732" s="19" t="str">
        <f>MID(Main!AQ247,10,1)</f>
        <v/>
      </c>
      <c r="L732" s="19" t="str">
        <f>MID(Main!AQ247,11,1)</f>
        <v/>
      </c>
      <c r="M732" s="19" t="str">
        <f>MID(Main!AQ247,12,1)</f>
        <v/>
      </c>
      <c r="N732" s="19" t="str">
        <f>MID(Main!AQ247,13,1)</f>
        <v/>
      </c>
      <c r="O732" s="19" t="str">
        <f>MID(Main!AQ247,14,1)</f>
        <v/>
      </c>
      <c r="P732" s="19" t="str">
        <f>MID(Main!AQ247,15,1)</f>
        <v/>
      </c>
      <c r="Q732" s="19" t="str">
        <f>MID(Main!AQ247,16,1)</f>
        <v/>
      </c>
      <c r="R732" s="19" t="str">
        <f>MID(Main!AQ247,17,1)</f>
        <v/>
      </c>
      <c r="S732" s="19" t="str">
        <f>MID(Main!AQ247,18,1)</f>
        <v/>
      </c>
      <c r="T732" s="19" t="str">
        <f>MID(Main!AQ247,19,1)</f>
        <v/>
      </c>
      <c r="U732" s="19" t="str">
        <f>MID(Main!AQ247,20,1)</f>
        <v/>
      </c>
      <c r="V732" s="19" t="str">
        <f>MID(Main!AQ247,21,1)</f>
        <v/>
      </c>
      <c r="W732" s="19" t="str">
        <f>MID(Main!AQ247,22,1)</f>
        <v/>
      </c>
      <c r="X732" s="19" t="str">
        <f>MID(Main!AQ247,23,1)</f>
        <v/>
      </c>
      <c r="Y732" s="19" t="str">
        <f>MID(Main!AQ247,24,1)</f>
        <v/>
      </c>
      <c r="Z732" s="19" t="str">
        <f>MID(Main!AQ247,25,1)</f>
        <v/>
      </c>
      <c r="AA732" s="19" t="str">
        <f>MID(Main!AQ247,26,1)</f>
        <v/>
      </c>
      <c r="AB732" s="19" t="str">
        <f>MID(Main!AQ247,27,1)</f>
        <v/>
      </c>
      <c r="AC732" s="19" t="str">
        <f>MID(Main!AQ247,28,1)</f>
        <v/>
      </c>
      <c r="AD732" s="19" t="str">
        <f>MID(Main!AQ247,29,1)</f>
        <v/>
      </c>
      <c r="AE732" s="19" t="str">
        <f>MID(Main!AQ247,30,1)</f>
        <v/>
      </c>
      <c r="AF732" s="19" t="str">
        <f>MID(Main!AQ247,31,1)</f>
        <v/>
      </c>
      <c r="AG732" s="19" t="str">
        <f>MID(Main!AQ247,32,1)</f>
        <v/>
      </c>
      <c r="AH732" s="19" t="str">
        <f>MID(Main!AQ247,33,1)</f>
        <v/>
      </c>
      <c r="AI732" s="19" t="str">
        <f>MID(Main!AQ247,34,1)</f>
        <v/>
      </c>
      <c r="AJ732" s="19" t="str">
        <f>MID(Main!AQ247,35,1)</f>
        <v/>
      </c>
      <c r="AK732" s="19" t="str">
        <f>MID(Main!AQ247,36,1)</f>
        <v/>
      </c>
      <c r="AL732" s="19" t="str">
        <f>MID(Main!AQ247,37,1)</f>
        <v/>
      </c>
      <c r="AM732" s="19" t="str">
        <f>MID(Main!AQ247,38,1)</f>
        <v/>
      </c>
      <c r="AN732" s="19" t="str">
        <f>MID(Main!AQ247,39,1)</f>
        <v/>
      </c>
      <c r="AO732" s="19" t="str">
        <f>MID(Main!AQ247,40,1)</f>
        <v/>
      </c>
      <c r="AP732" s="19" t="str">
        <f>MID(Main!AQ247,41,1)</f>
        <v/>
      </c>
      <c r="AQ732" s="19" t="str">
        <f>MID(Main!AQ247,42,1)</f>
        <v/>
      </c>
      <c r="AR732" s="195"/>
      <c r="AS732" s="195"/>
      <c r="AT732" s="195"/>
      <c r="AU732" s="195"/>
      <c r="AV732" s="195"/>
      <c r="AW732" s="195"/>
      <c r="AX732" s="195"/>
      <c r="AY732" s="195"/>
      <c r="AZ732" s="195"/>
      <c r="BA732" s="195"/>
      <c r="BB732" s="195"/>
      <c r="BC732" s="195"/>
      <c r="BD732" s="195"/>
      <c r="BE732" s="195"/>
      <c r="BF732" s="195"/>
      <c r="BG732" s="195"/>
      <c r="BH732" s="195"/>
      <c r="BI732" s="198"/>
    </row>
    <row r="733" spans="1:61" s="1" customFormat="1" ht="15" hidden="1" customHeight="1">
      <c r="A733" s="202"/>
      <c r="B733" s="20" t="str">
        <f>MID(Main!AR247,1,1)</f>
        <v>0</v>
      </c>
      <c r="C733" s="20" t="str">
        <f>MID(Main!AR247,2,1)</f>
        <v xml:space="preserve"> </v>
      </c>
      <c r="D733" s="20" t="str">
        <f>MID(Main!AR247,3,1)</f>
        <v/>
      </c>
      <c r="E733" s="20" t="str">
        <f>MID(Main!AR247,4,1)</f>
        <v/>
      </c>
      <c r="F733" s="20" t="str">
        <f>MID(Main!AR247,5,1)</f>
        <v/>
      </c>
      <c r="G733" s="20" t="str">
        <f>MID(Main!AR247,6,1)</f>
        <v/>
      </c>
      <c r="H733" s="20" t="str">
        <f>MID(Main!AR247,7,1)</f>
        <v/>
      </c>
      <c r="I733" s="20" t="str">
        <f>MID(Main!AR247,8,1)</f>
        <v/>
      </c>
      <c r="J733" s="20" t="str">
        <f>MID(Main!AR247,9,1)</f>
        <v/>
      </c>
      <c r="K733" s="20" t="str">
        <f>MID(Main!AR247,10,1)</f>
        <v/>
      </c>
      <c r="L733" s="20" t="str">
        <f>MID(Main!AR247,11,1)</f>
        <v/>
      </c>
      <c r="M733" s="20" t="str">
        <f>MID(Main!AR247,12,1)</f>
        <v/>
      </c>
      <c r="N733" s="20" t="str">
        <f>MID(Main!AR247,13,1)</f>
        <v/>
      </c>
      <c r="O733" s="20" t="str">
        <f>MID(Main!AR247,14,1)</f>
        <v/>
      </c>
      <c r="P733" s="20" t="str">
        <f>MID(Main!AR247,15,1)</f>
        <v/>
      </c>
      <c r="Q733" s="20" t="str">
        <f>MID(Main!AR247,16,1)</f>
        <v/>
      </c>
      <c r="R733" s="20" t="str">
        <f>MID(Main!AR247,17,1)</f>
        <v/>
      </c>
      <c r="S733" s="20" t="str">
        <f>MID(Main!AR247,18,1)</f>
        <v/>
      </c>
      <c r="T733" s="20" t="str">
        <f>MID(Main!AR247,19,1)</f>
        <v/>
      </c>
      <c r="U733" s="20" t="str">
        <f>MID(Main!AR247,20,1)</f>
        <v/>
      </c>
      <c r="V733" s="20" t="str">
        <f>MID(Main!AR247,21,1)</f>
        <v/>
      </c>
      <c r="W733" s="20" t="str">
        <f>MID(Main!AR247,22,1)</f>
        <v/>
      </c>
      <c r="X733" s="20" t="str">
        <f>MID(Main!AR247,23,1)</f>
        <v/>
      </c>
      <c r="Y733" s="20" t="str">
        <f>MID(Main!AR247,24,1)</f>
        <v/>
      </c>
      <c r="Z733" s="20" t="str">
        <f>MID(Main!AR247,25,1)</f>
        <v/>
      </c>
      <c r="AA733" s="20" t="str">
        <f>MID(Main!AR247,26,1)</f>
        <v/>
      </c>
      <c r="AB733" s="20" t="str">
        <f>MID(Main!AR247,27,1)</f>
        <v/>
      </c>
      <c r="AC733" s="20" t="str">
        <f>MID(Main!AR247,28,1)</f>
        <v/>
      </c>
      <c r="AD733" s="20" t="str">
        <f>MID(Main!AR247,29,1)</f>
        <v/>
      </c>
      <c r="AE733" s="20" t="str">
        <f>MID(Main!AR247,30,1)</f>
        <v/>
      </c>
      <c r="AF733" s="20" t="str">
        <f>MID(Main!AR247,31,1)</f>
        <v/>
      </c>
      <c r="AG733" s="20" t="str">
        <f>MID(Main!AR247,32,1)</f>
        <v/>
      </c>
      <c r="AH733" s="20" t="str">
        <f>MID(Main!AR247,33,1)</f>
        <v/>
      </c>
      <c r="AI733" s="20" t="str">
        <f>MID(Main!AR247,34,1)</f>
        <v/>
      </c>
      <c r="AJ733" s="20" t="str">
        <f>MID(Main!AR247,35,1)</f>
        <v/>
      </c>
      <c r="AK733" s="20" t="str">
        <f>MID(Main!AR247,36,1)</f>
        <v/>
      </c>
      <c r="AL733" s="20" t="str">
        <f>MID(Main!AR247,37,1)</f>
        <v/>
      </c>
      <c r="AM733" s="20" t="str">
        <f>MID(Main!AR247,38,1)</f>
        <v/>
      </c>
      <c r="AN733" s="20" t="str">
        <f>MID(Main!AR247,39,1)</f>
        <v/>
      </c>
      <c r="AO733" s="20" t="str">
        <f>MID(Main!AR247,40,1)</f>
        <v/>
      </c>
      <c r="AP733" s="20" t="str">
        <f>MID(Main!AR247,41,1)</f>
        <v/>
      </c>
      <c r="AQ733" s="20" t="str">
        <f>MID(Main!AR247,42,1)</f>
        <v/>
      </c>
      <c r="AR733" s="196"/>
      <c r="AS733" s="196"/>
      <c r="AT733" s="196"/>
      <c r="AU733" s="196"/>
      <c r="AV733" s="196"/>
      <c r="AW733" s="196"/>
      <c r="AX733" s="196"/>
      <c r="AY733" s="196"/>
      <c r="AZ733" s="196"/>
      <c r="BA733" s="196"/>
      <c r="BB733" s="196"/>
      <c r="BC733" s="196"/>
      <c r="BD733" s="196"/>
      <c r="BE733" s="196"/>
      <c r="BF733" s="196"/>
      <c r="BG733" s="196"/>
      <c r="BH733" s="196"/>
      <c r="BI733" s="199"/>
    </row>
    <row r="734" spans="1:61" s="1" customFormat="1" ht="15" hidden="1" customHeight="1">
      <c r="A734" s="200" t="str">
        <f>IF(AR734="","",SUBTOTAL(103,$AR$8:AR734))</f>
        <v/>
      </c>
      <c r="B734" s="18" t="str">
        <f>MID(Main!AP248,1,1)</f>
        <v xml:space="preserve"> </v>
      </c>
      <c r="C734" s="18" t="str">
        <f>MID(Main!AP248,2,1)</f>
        <v/>
      </c>
      <c r="D734" s="18" t="str">
        <f>MID(Main!AP248,3,1)</f>
        <v/>
      </c>
      <c r="E734" s="18" t="str">
        <f>MID(Main!AP248,4,1)</f>
        <v/>
      </c>
      <c r="F734" s="18" t="str">
        <f>MID(Main!AP248,5,1)</f>
        <v/>
      </c>
      <c r="G734" s="18" t="str">
        <f>MID(Main!AP248,6,1)</f>
        <v/>
      </c>
      <c r="H734" s="18" t="str">
        <f>MID(Main!AP248,7,1)</f>
        <v/>
      </c>
      <c r="I734" s="18" t="str">
        <f>MID(Main!AP248,8,1)</f>
        <v/>
      </c>
      <c r="J734" s="18" t="str">
        <f>MID(Main!AP248,9,1)</f>
        <v/>
      </c>
      <c r="K734" s="18" t="str">
        <f>MID(Main!AP248,10,1)</f>
        <v/>
      </c>
      <c r="L734" s="18" t="str">
        <f>MID(Main!AP248,11,1)</f>
        <v/>
      </c>
      <c r="M734" s="18" t="str">
        <f>MID(Main!AP248,12,1)</f>
        <v/>
      </c>
      <c r="N734" s="18" t="str">
        <f>MID(Main!AP248,13,1)</f>
        <v/>
      </c>
      <c r="O734" s="18" t="str">
        <f>MID(Main!AP248,14,1)</f>
        <v/>
      </c>
      <c r="P734" s="18" t="str">
        <f>MID(Main!AP248,15,1)</f>
        <v/>
      </c>
      <c r="Q734" s="18" t="str">
        <f>MID(Main!AP248,16,1)</f>
        <v/>
      </c>
      <c r="R734" s="18" t="str">
        <f>MID(Main!AP248,17,1)</f>
        <v/>
      </c>
      <c r="S734" s="18" t="str">
        <f>MID(Main!AP248,18,1)</f>
        <v/>
      </c>
      <c r="T734" s="18" t="str">
        <f>MID(Main!AP248,19,1)</f>
        <v/>
      </c>
      <c r="U734" s="18" t="str">
        <f>MID(Main!AP248,20,1)</f>
        <v/>
      </c>
      <c r="V734" s="18" t="str">
        <f>MID(Main!AP248,21,1)</f>
        <v/>
      </c>
      <c r="W734" s="18" t="str">
        <f>MID(Main!AP248,22,1)</f>
        <v/>
      </c>
      <c r="X734" s="18" t="str">
        <f>MID(Main!AP248,23,1)</f>
        <v/>
      </c>
      <c r="Y734" s="18" t="str">
        <f>MID(Main!AP248,24,1)</f>
        <v/>
      </c>
      <c r="Z734" s="18" t="str">
        <f>MID(Main!AP248,25,1)</f>
        <v/>
      </c>
      <c r="AA734" s="18" t="str">
        <f>MID(Main!AP248,26,1)</f>
        <v/>
      </c>
      <c r="AB734" s="18" t="str">
        <f>MID(Main!AP248,27,1)</f>
        <v/>
      </c>
      <c r="AC734" s="18" t="str">
        <f>MID(Main!AP248,28,1)</f>
        <v/>
      </c>
      <c r="AD734" s="18" t="str">
        <f>MID(Main!AP248,29,1)</f>
        <v/>
      </c>
      <c r="AE734" s="18" t="str">
        <f>MID(Main!AP248,30,1)</f>
        <v/>
      </c>
      <c r="AF734" s="18" t="str">
        <f>MID(Main!AP248,31,1)</f>
        <v/>
      </c>
      <c r="AG734" s="18" t="str">
        <f>MID(Main!AP248,32,1)</f>
        <v/>
      </c>
      <c r="AH734" s="18" t="str">
        <f>MID(Main!AP248,33,1)</f>
        <v/>
      </c>
      <c r="AI734" s="18" t="str">
        <f>MID(Main!AP248,34,1)</f>
        <v/>
      </c>
      <c r="AJ734" s="18" t="str">
        <f>MID(Main!AP248,35,1)</f>
        <v/>
      </c>
      <c r="AK734" s="18" t="str">
        <f>MID(Main!AP248,36,1)</f>
        <v/>
      </c>
      <c r="AL734" s="18" t="str">
        <f>MID(Main!AP248,37,1)</f>
        <v/>
      </c>
      <c r="AM734" s="18" t="str">
        <f>MID(Main!AP248,38,1)</f>
        <v/>
      </c>
      <c r="AN734" s="18" t="str">
        <f>MID(Main!AP248,39,1)</f>
        <v/>
      </c>
      <c r="AO734" s="18" t="str">
        <f>MID(Main!AP248,40,1)</f>
        <v/>
      </c>
      <c r="AP734" s="18" t="str">
        <f>MID(Main!AP248,41,1)</f>
        <v/>
      </c>
      <c r="AQ734" s="18" t="str">
        <f>MID(Main!AP248,42,1)</f>
        <v/>
      </c>
      <c r="AR734" s="194" t="str">
        <f>IF(Main!W248="","",Main!W248)</f>
        <v/>
      </c>
      <c r="AS734" s="194" t="str">
        <f>IF(Main!X248="","",Main!X248)</f>
        <v/>
      </c>
      <c r="AT734" s="194" t="str">
        <f>IF(Main!Y248="","",Main!Y248)</f>
        <v/>
      </c>
      <c r="AU734" s="194" t="str">
        <f>IF(Main!Z248="","",Main!Z248)</f>
        <v/>
      </c>
      <c r="AV734" s="194" t="str">
        <f>IF(Main!AA248="","",Main!AA248)</f>
        <v/>
      </c>
      <c r="AW734" s="194" t="str">
        <f>IF(Main!AB248="","",Main!AB248)</f>
        <v/>
      </c>
      <c r="AX734" s="194" t="str">
        <f>IF(Main!AC248="","",Main!AC248)</f>
        <v/>
      </c>
      <c r="AY734" s="194" t="str">
        <f>IF(Main!AD248="","",Main!AD248)</f>
        <v/>
      </c>
      <c r="AZ734" s="194" t="str">
        <f>IF(Main!AE248="","",Main!AE248)</f>
        <v/>
      </c>
      <c r="BA734" s="194" t="str">
        <f>IF(Main!AF248="","",Main!AF248)</f>
        <v/>
      </c>
      <c r="BB734" s="194" t="str">
        <f>IF(Main!AG248="","",Main!AG248)</f>
        <v/>
      </c>
      <c r="BC734" s="194" t="str">
        <f>IF(Main!AH248="","",Main!AH248)</f>
        <v/>
      </c>
      <c r="BD734" s="194" t="str">
        <f>IF(Main!AI248="","",Main!AI248)</f>
        <v/>
      </c>
      <c r="BE734" s="194" t="str">
        <f>IF(Main!AJ248="","",Main!AJ248)</f>
        <v/>
      </c>
      <c r="BF734" s="194" t="str">
        <f>IF(Main!AK248="","",Main!AK248)</f>
        <v/>
      </c>
      <c r="BG734" s="194" t="str">
        <f>IF(Main!AL248="","",Main!AL248)</f>
        <v/>
      </c>
      <c r="BH734" s="194" t="str">
        <f>IF(Main!AM248="","",Main!AM248)</f>
        <v/>
      </c>
      <c r="BI734" s="197" t="str">
        <f>IF(Main!AN248="","",Main!AN248)</f>
        <v/>
      </c>
    </row>
    <row r="735" spans="1:61" s="1" customFormat="1" ht="15" hidden="1" customHeight="1">
      <c r="A735" s="201"/>
      <c r="B735" s="19" t="str">
        <f>MID(Main!AQ248,1,1)</f>
        <v>0</v>
      </c>
      <c r="C735" s="19" t="str">
        <f>MID(Main!AQ248,2,1)</f>
        <v xml:space="preserve"> </v>
      </c>
      <c r="D735" s="19" t="str">
        <f>MID(Main!AQ248,3,1)</f>
        <v/>
      </c>
      <c r="E735" s="19" t="str">
        <f>MID(Main!AQ248,4,1)</f>
        <v/>
      </c>
      <c r="F735" s="19" t="str">
        <f>MID(Main!AQ248,5,1)</f>
        <v/>
      </c>
      <c r="G735" s="19" t="str">
        <f>MID(Main!AQ248,6,1)</f>
        <v/>
      </c>
      <c r="H735" s="19" t="str">
        <f>MID(Main!AQ248,7,1)</f>
        <v/>
      </c>
      <c r="I735" s="19" t="str">
        <f>MID(Main!AQ248,8,1)</f>
        <v/>
      </c>
      <c r="J735" s="19" t="str">
        <f>MID(Main!AQ248,9,1)</f>
        <v/>
      </c>
      <c r="K735" s="19" t="str">
        <f>MID(Main!AQ248,10,1)</f>
        <v/>
      </c>
      <c r="L735" s="19" t="str">
        <f>MID(Main!AQ248,11,1)</f>
        <v/>
      </c>
      <c r="M735" s="19" t="str">
        <f>MID(Main!AQ248,12,1)</f>
        <v/>
      </c>
      <c r="N735" s="19" t="str">
        <f>MID(Main!AQ248,13,1)</f>
        <v/>
      </c>
      <c r="O735" s="19" t="str">
        <f>MID(Main!AQ248,14,1)</f>
        <v/>
      </c>
      <c r="P735" s="19" t="str">
        <f>MID(Main!AQ248,15,1)</f>
        <v/>
      </c>
      <c r="Q735" s="19" t="str">
        <f>MID(Main!AQ248,16,1)</f>
        <v/>
      </c>
      <c r="R735" s="19" t="str">
        <f>MID(Main!AQ248,17,1)</f>
        <v/>
      </c>
      <c r="S735" s="19" t="str">
        <f>MID(Main!AQ248,18,1)</f>
        <v/>
      </c>
      <c r="T735" s="19" t="str">
        <f>MID(Main!AQ248,19,1)</f>
        <v/>
      </c>
      <c r="U735" s="19" t="str">
        <f>MID(Main!AQ248,20,1)</f>
        <v/>
      </c>
      <c r="V735" s="19" t="str">
        <f>MID(Main!AQ248,21,1)</f>
        <v/>
      </c>
      <c r="W735" s="19" t="str">
        <f>MID(Main!AQ248,22,1)</f>
        <v/>
      </c>
      <c r="X735" s="19" t="str">
        <f>MID(Main!AQ248,23,1)</f>
        <v/>
      </c>
      <c r="Y735" s="19" t="str">
        <f>MID(Main!AQ248,24,1)</f>
        <v/>
      </c>
      <c r="Z735" s="19" t="str">
        <f>MID(Main!AQ248,25,1)</f>
        <v/>
      </c>
      <c r="AA735" s="19" t="str">
        <f>MID(Main!AQ248,26,1)</f>
        <v/>
      </c>
      <c r="AB735" s="19" t="str">
        <f>MID(Main!AQ248,27,1)</f>
        <v/>
      </c>
      <c r="AC735" s="19" t="str">
        <f>MID(Main!AQ248,28,1)</f>
        <v/>
      </c>
      <c r="AD735" s="19" t="str">
        <f>MID(Main!AQ248,29,1)</f>
        <v/>
      </c>
      <c r="AE735" s="19" t="str">
        <f>MID(Main!AQ248,30,1)</f>
        <v/>
      </c>
      <c r="AF735" s="19" t="str">
        <f>MID(Main!AQ248,31,1)</f>
        <v/>
      </c>
      <c r="AG735" s="19" t="str">
        <f>MID(Main!AQ248,32,1)</f>
        <v/>
      </c>
      <c r="AH735" s="19" t="str">
        <f>MID(Main!AQ248,33,1)</f>
        <v/>
      </c>
      <c r="AI735" s="19" t="str">
        <f>MID(Main!AQ248,34,1)</f>
        <v/>
      </c>
      <c r="AJ735" s="19" t="str">
        <f>MID(Main!AQ248,35,1)</f>
        <v/>
      </c>
      <c r="AK735" s="19" t="str">
        <f>MID(Main!AQ248,36,1)</f>
        <v/>
      </c>
      <c r="AL735" s="19" t="str">
        <f>MID(Main!AQ248,37,1)</f>
        <v/>
      </c>
      <c r="AM735" s="19" t="str">
        <f>MID(Main!AQ248,38,1)</f>
        <v/>
      </c>
      <c r="AN735" s="19" t="str">
        <f>MID(Main!AQ248,39,1)</f>
        <v/>
      </c>
      <c r="AO735" s="19" t="str">
        <f>MID(Main!AQ248,40,1)</f>
        <v/>
      </c>
      <c r="AP735" s="19" t="str">
        <f>MID(Main!AQ248,41,1)</f>
        <v/>
      </c>
      <c r="AQ735" s="19" t="str">
        <f>MID(Main!AQ248,42,1)</f>
        <v/>
      </c>
      <c r="AR735" s="195"/>
      <c r="AS735" s="195"/>
      <c r="AT735" s="195"/>
      <c r="AU735" s="195"/>
      <c r="AV735" s="195"/>
      <c r="AW735" s="195"/>
      <c r="AX735" s="195"/>
      <c r="AY735" s="195"/>
      <c r="AZ735" s="195"/>
      <c r="BA735" s="195"/>
      <c r="BB735" s="195"/>
      <c r="BC735" s="195"/>
      <c r="BD735" s="195"/>
      <c r="BE735" s="195"/>
      <c r="BF735" s="195"/>
      <c r="BG735" s="195"/>
      <c r="BH735" s="195"/>
      <c r="BI735" s="198"/>
    </row>
    <row r="736" spans="1:61" s="1" customFormat="1" ht="15" hidden="1" customHeight="1">
      <c r="A736" s="202"/>
      <c r="B736" s="20" t="str">
        <f>MID(Main!AR248,1,1)</f>
        <v>0</v>
      </c>
      <c r="C736" s="20" t="str">
        <f>MID(Main!AR248,2,1)</f>
        <v xml:space="preserve"> </v>
      </c>
      <c r="D736" s="20" t="str">
        <f>MID(Main!AR248,3,1)</f>
        <v/>
      </c>
      <c r="E736" s="20" t="str">
        <f>MID(Main!AR248,4,1)</f>
        <v/>
      </c>
      <c r="F736" s="20" t="str">
        <f>MID(Main!AR248,5,1)</f>
        <v/>
      </c>
      <c r="G736" s="20" t="str">
        <f>MID(Main!AR248,6,1)</f>
        <v/>
      </c>
      <c r="H736" s="20" t="str">
        <f>MID(Main!AR248,7,1)</f>
        <v/>
      </c>
      <c r="I736" s="20" t="str">
        <f>MID(Main!AR248,8,1)</f>
        <v/>
      </c>
      <c r="J736" s="20" t="str">
        <f>MID(Main!AR248,9,1)</f>
        <v/>
      </c>
      <c r="K736" s="20" t="str">
        <f>MID(Main!AR248,10,1)</f>
        <v/>
      </c>
      <c r="L736" s="20" t="str">
        <f>MID(Main!AR248,11,1)</f>
        <v/>
      </c>
      <c r="M736" s="20" t="str">
        <f>MID(Main!AR248,12,1)</f>
        <v/>
      </c>
      <c r="N736" s="20" t="str">
        <f>MID(Main!AR248,13,1)</f>
        <v/>
      </c>
      <c r="O736" s="20" t="str">
        <f>MID(Main!AR248,14,1)</f>
        <v/>
      </c>
      <c r="P736" s="20" t="str">
        <f>MID(Main!AR248,15,1)</f>
        <v/>
      </c>
      <c r="Q736" s="20" t="str">
        <f>MID(Main!AR248,16,1)</f>
        <v/>
      </c>
      <c r="R736" s="20" t="str">
        <f>MID(Main!AR248,17,1)</f>
        <v/>
      </c>
      <c r="S736" s="20" t="str">
        <f>MID(Main!AR248,18,1)</f>
        <v/>
      </c>
      <c r="T736" s="20" t="str">
        <f>MID(Main!AR248,19,1)</f>
        <v/>
      </c>
      <c r="U736" s="20" t="str">
        <f>MID(Main!AR248,20,1)</f>
        <v/>
      </c>
      <c r="V736" s="20" t="str">
        <f>MID(Main!AR248,21,1)</f>
        <v/>
      </c>
      <c r="W736" s="20" t="str">
        <f>MID(Main!AR248,22,1)</f>
        <v/>
      </c>
      <c r="X736" s="20" t="str">
        <f>MID(Main!AR248,23,1)</f>
        <v/>
      </c>
      <c r="Y736" s="20" t="str">
        <f>MID(Main!AR248,24,1)</f>
        <v/>
      </c>
      <c r="Z736" s="20" t="str">
        <f>MID(Main!AR248,25,1)</f>
        <v/>
      </c>
      <c r="AA736" s="20" t="str">
        <f>MID(Main!AR248,26,1)</f>
        <v/>
      </c>
      <c r="AB736" s="20" t="str">
        <f>MID(Main!AR248,27,1)</f>
        <v/>
      </c>
      <c r="AC736" s="20" t="str">
        <f>MID(Main!AR248,28,1)</f>
        <v/>
      </c>
      <c r="AD736" s="20" t="str">
        <f>MID(Main!AR248,29,1)</f>
        <v/>
      </c>
      <c r="AE736" s="20" t="str">
        <f>MID(Main!AR248,30,1)</f>
        <v/>
      </c>
      <c r="AF736" s="20" t="str">
        <f>MID(Main!AR248,31,1)</f>
        <v/>
      </c>
      <c r="AG736" s="20" t="str">
        <f>MID(Main!AR248,32,1)</f>
        <v/>
      </c>
      <c r="AH736" s="20" t="str">
        <f>MID(Main!AR248,33,1)</f>
        <v/>
      </c>
      <c r="AI736" s="20" t="str">
        <f>MID(Main!AR248,34,1)</f>
        <v/>
      </c>
      <c r="AJ736" s="20" t="str">
        <f>MID(Main!AR248,35,1)</f>
        <v/>
      </c>
      <c r="AK736" s="20" t="str">
        <f>MID(Main!AR248,36,1)</f>
        <v/>
      </c>
      <c r="AL736" s="20" t="str">
        <f>MID(Main!AR248,37,1)</f>
        <v/>
      </c>
      <c r="AM736" s="20" t="str">
        <f>MID(Main!AR248,38,1)</f>
        <v/>
      </c>
      <c r="AN736" s="20" t="str">
        <f>MID(Main!AR248,39,1)</f>
        <v/>
      </c>
      <c r="AO736" s="20" t="str">
        <f>MID(Main!AR248,40,1)</f>
        <v/>
      </c>
      <c r="AP736" s="20" t="str">
        <f>MID(Main!AR248,41,1)</f>
        <v/>
      </c>
      <c r="AQ736" s="20" t="str">
        <f>MID(Main!AR248,42,1)</f>
        <v/>
      </c>
      <c r="AR736" s="196"/>
      <c r="AS736" s="196"/>
      <c r="AT736" s="196"/>
      <c r="AU736" s="196"/>
      <c r="AV736" s="196"/>
      <c r="AW736" s="196"/>
      <c r="AX736" s="196"/>
      <c r="AY736" s="196"/>
      <c r="AZ736" s="196"/>
      <c r="BA736" s="196"/>
      <c r="BB736" s="196"/>
      <c r="BC736" s="196"/>
      <c r="BD736" s="196"/>
      <c r="BE736" s="196"/>
      <c r="BF736" s="196"/>
      <c r="BG736" s="196"/>
      <c r="BH736" s="196"/>
      <c r="BI736" s="199"/>
    </row>
    <row r="737" spans="1:61" s="1" customFormat="1" ht="15" hidden="1" customHeight="1">
      <c r="A737" s="200" t="str">
        <f>IF(AR737="","",SUBTOTAL(103,$AR$8:AR737))</f>
        <v/>
      </c>
      <c r="B737" s="18" t="str">
        <f>MID(Main!AP249,1,1)</f>
        <v xml:space="preserve"> </v>
      </c>
      <c r="C737" s="18" t="str">
        <f>MID(Main!AP249,2,1)</f>
        <v/>
      </c>
      <c r="D737" s="18" t="str">
        <f>MID(Main!AP249,3,1)</f>
        <v/>
      </c>
      <c r="E737" s="18" t="str">
        <f>MID(Main!AP249,4,1)</f>
        <v/>
      </c>
      <c r="F737" s="18" t="str">
        <f>MID(Main!AP249,5,1)</f>
        <v/>
      </c>
      <c r="G737" s="18" t="str">
        <f>MID(Main!AP249,6,1)</f>
        <v/>
      </c>
      <c r="H737" s="18" t="str">
        <f>MID(Main!AP249,7,1)</f>
        <v/>
      </c>
      <c r="I737" s="18" t="str">
        <f>MID(Main!AP249,8,1)</f>
        <v/>
      </c>
      <c r="J737" s="18" t="str">
        <f>MID(Main!AP249,9,1)</f>
        <v/>
      </c>
      <c r="K737" s="18" t="str">
        <f>MID(Main!AP249,10,1)</f>
        <v/>
      </c>
      <c r="L737" s="18" t="str">
        <f>MID(Main!AP249,11,1)</f>
        <v/>
      </c>
      <c r="M737" s="18" t="str">
        <f>MID(Main!AP249,12,1)</f>
        <v/>
      </c>
      <c r="N737" s="18" t="str">
        <f>MID(Main!AP249,13,1)</f>
        <v/>
      </c>
      <c r="O737" s="18" t="str">
        <f>MID(Main!AP249,14,1)</f>
        <v/>
      </c>
      <c r="P737" s="18" t="str">
        <f>MID(Main!AP249,15,1)</f>
        <v/>
      </c>
      <c r="Q737" s="18" t="str">
        <f>MID(Main!AP249,16,1)</f>
        <v/>
      </c>
      <c r="R737" s="18" t="str">
        <f>MID(Main!AP249,17,1)</f>
        <v/>
      </c>
      <c r="S737" s="18" t="str">
        <f>MID(Main!AP249,18,1)</f>
        <v/>
      </c>
      <c r="T737" s="18" t="str">
        <f>MID(Main!AP249,19,1)</f>
        <v/>
      </c>
      <c r="U737" s="18" t="str">
        <f>MID(Main!AP249,20,1)</f>
        <v/>
      </c>
      <c r="V737" s="18" t="str">
        <f>MID(Main!AP249,21,1)</f>
        <v/>
      </c>
      <c r="W737" s="18" t="str">
        <f>MID(Main!AP249,22,1)</f>
        <v/>
      </c>
      <c r="X737" s="18" t="str">
        <f>MID(Main!AP249,23,1)</f>
        <v/>
      </c>
      <c r="Y737" s="18" t="str">
        <f>MID(Main!AP249,24,1)</f>
        <v/>
      </c>
      <c r="Z737" s="18" t="str">
        <f>MID(Main!AP249,25,1)</f>
        <v/>
      </c>
      <c r="AA737" s="18" t="str">
        <f>MID(Main!AP249,26,1)</f>
        <v/>
      </c>
      <c r="AB737" s="18" t="str">
        <f>MID(Main!AP249,27,1)</f>
        <v/>
      </c>
      <c r="AC737" s="18" t="str">
        <f>MID(Main!AP249,28,1)</f>
        <v/>
      </c>
      <c r="AD737" s="18" t="str">
        <f>MID(Main!AP249,29,1)</f>
        <v/>
      </c>
      <c r="AE737" s="18" t="str">
        <f>MID(Main!AP249,30,1)</f>
        <v/>
      </c>
      <c r="AF737" s="18" t="str">
        <f>MID(Main!AP249,31,1)</f>
        <v/>
      </c>
      <c r="AG737" s="18" t="str">
        <f>MID(Main!AP249,32,1)</f>
        <v/>
      </c>
      <c r="AH737" s="18" t="str">
        <f>MID(Main!AP249,33,1)</f>
        <v/>
      </c>
      <c r="AI737" s="18" t="str">
        <f>MID(Main!AP249,34,1)</f>
        <v/>
      </c>
      <c r="AJ737" s="18" t="str">
        <f>MID(Main!AP249,35,1)</f>
        <v/>
      </c>
      <c r="AK737" s="18" t="str">
        <f>MID(Main!AP249,36,1)</f>
        <v/>
      </c>
      <c r="AL737" s="18" t="str">
        <f>MID(Main!AP249,37,1)</f>
        <v/>
      </c>
      <c r="AM737" s="18" t="str">
        <f>MID(Main!AP249,38,1)</f>
        <v/>
      </c>
      <c r="AN737" s="18" t="str">
        <f>MID(Main!AP249,39,1)</f>
        <v/>
      </c>
      <c r="AO737" s="18" t="str">
        <f>MID(Main!AP249,40,1)</f>
        <v/>
      </c>
      <c r="AP737" s="18" t="str">
        <f>MID(Main!AP249,41,1)</f>
        <v/>
      </c>
      <c r="AQ737" s="18" t="str">
        <f>MID(Main!AP249,42,1)</f>
        <v/>
      </c>
      <c r="AR737" s="194" t="str">
        <f>IF(Main!W249="","",Main!W249)</f>
        <v/>
      </c>
      <c r="AS737" s="194" t="str">
        <f>IF(Main!X249="","",Main!X249)</f>
        <v/>
      </c>
      <c r="AT737" s="194" t="str">
        <f>IF(Main!Y249="","",Main!Y249)</f>
        <v/>
      </c>
      <c r="AU737" s="194" t="str">
        <f>IF(Main!Z249="","",Main!Z249)</f>
        <v/>
      </c>
      <c r="AV737" s="194" t="str">
        <f>IF(Main!AA249="","",Main!AA249)</f>
        <v/>
      </c>
      <c r="AW737" s="194" t="str">
        <f>IF(Main!AB249="","",Main!AB249)</f>
        <v/>
      </c>
      <c r="AX737" s="194" t="str">
        <f>IF(Main!AC249="","",Main!AC249)</f>
        <v/>
      </c>
      <c r="AY737" s="194" t="str">
        <f>IF(Main!AD249="","",Main!AD249)</f>
        <v/>
      </c>
      <c r="AZ737" s="194" t="str">
        <f>IF(Main!AE249="","",Main!AE249)</f>
        <v/>
      </c>
      <c r="BA737" s="194" t="str">
        <f>IF(Main!AF249="","",Main!AF249)</f>
        <v/>
      </c>
      <c r="BB737" s="194" t="str">
        <f>IF(Main!AG249="","",Main!AG249)</f>
        <v/>
      </c>
      <c r="BC737" s="194" t="str">
        <f>IF(Main!AH249="","",Main!AH249)</f>
        <v/>
      </c>
      <c r="BD737" s="194" t="str">
        <f>IF(Main!AI249="","",Main!AI249)</f>
        <v/>
      </c>
      <c r="BE737" s="194" t="str">
        <f>IF(Main!AJ249="","",Main!AJ249)</f>
        <v/>
      </c>
      <c r="BF737" s="194" t="str">
        <f>IF(Main!AK249="","",Main!AK249)</f>
        <v/>
      </c>
      <c r="BG737" s="194" t="str">
        <f>IF(Main!AL249="","",Main!AL249)</f>
        <v/>
      </c>
      <c r="BH737" s="194" t="str">
        <f>IF(Main!AM249="","",Main!AM249)</f>
        <v/>
      </c>
      <c r="BI737" s="197" t="str">
        <f>IF(Main!AN249="","",Main!AN249)</f>
        <v/>
      </c>
    </row>
    <row r="738" spans="1:61" s="1" customFormat="1" ht="15" hidden="1" customHeight="1">
      <c r="A738" s="201"/>
      <c r="B738" s="19" t="str">
        <f>MID(Main!AQ249,1,1)</f>
        <v>0</v>
      </c>
      <c r="C738" s="19" t="str">
        <f>MID(Main!AQ249,2,1)</f>
        <v xml:space="preserve"> </v>
      </c>
      <c r="D738" s="19" t="str">
        <f>MID(Main!AQ249,3,1)</f>
        <v/>
      </c>
      <c r="E738" s="19" t="str">
        <f>MID(Main!AQ249,4,1)</f>
        <v/>
      </c>
      <c r="F738" s="19" t="str">
        <f>MID(Main!AQ249,5,1)</f>
        <v/>
      </c>
      <c r="G738" s="19" t="str">
        <f>MID(Main!AQ249,6,1)</f>
        <v/>
      </c>
      <c r="H738" s="19" t="str">
        <f>MID(Main!AQ249,7,1)</f>
        <v/>
      </c>
      <c r="I738" s="19" t="str">
        <f>MID(Main!AQ249,8,1)</f>
        <v/>
      </c>
      <c r="J738" s="19" t="str">
        <f>MID(Main!AQ249,9,1)</f>
        <v/>
      </c>
      <c r="K738" s="19" t="str">
        <f>MID(Main!AQ249,10,1)</f>
        <v/>
      </c>
      <c r="L738" s="19" t="str">
        <f>MID(Main!AQ249,11,1)</f>
        <v/>
      </c>
      <c r="M738" s="19" t="str">
        <f>MID(Main!AQ249,12,1)</f>
        <v/>
      </c>
      <c r="N738" s="19" t="str">
        <f>MID(Main!AQ249,13,1)</f>
        <v/>
      </c>
      <c r="O738" s="19" t="str">
        <f>MID(Main!AQ249,14,1)</f>
        <v/>
      </c>
      <c r="P738" s="19" t="str">
        <f>MID(Main!AQ249,15,1)</f>
        <v/>
      </c>
      <c r="Q738" s="19" t="str">
        <f>MID(Main!AQ249,16,1)</f>
        <v/>
      </c>
      <c r="R738" s="19" t="str">
        <f>MID(Main!AQ249,17,1)</f>
        <v/>
      </c>
      <c r="S738" s="19" t="str">
        <f>MID(Main!AQ249,18,1)</f>
        <v/>
      </c>
      <c r="T738" s="19" t="str">
        <f>MID(Main!AQ249,19,1)</f>
        <v/>
      </c>
      <c r="U738" s="19" t="str">
        <f>MID(Main!AQ249,20,1)</f>
        <v/>
      </c>
      <c r="V738" s="19" t="str">
        <f>MID(Main!AQ249,21,1)</f>
        <v/>
      </c>
      <c r="W738" s="19" t="str">
        <f>MID(Main!AQ249,22,1)</f>
        <v/>
      </c>
      <c r="X738" s="19" t="str">
        <f>MID(Main!AQ249,23,1)</f>
        <v/>
      </c>
      <c r="Y738" s="19" t="str">
        <f>MID(Main!AQ249,24,1)</f>
        <v/>
      </c>
      <c r="Z738" s="19" t="str">
        <f>MID(Main!AQ249,25,1)</f>
        <v/>
      </c>
      <c r="AA738" s="19" t="str">
        <f>MID(Main!AQ249,26,1)</f>
        <v/>
      </c>
      <c r="AB738" s="19" t="str">
        <f>MID(Main!AQ249,27,1)</f>
        <v/>
      </c>
      <c r="AC738" s="19" t="str">
        <f>MID(Main!AQ249,28,1)</f>
        <v/>
      </c>
      <c r="AD738" s="19" t="str">
        <f>MID(Main!AQ249,29,1)</f>
        <v/>
      </c>
      <c r="AE738" s="19" t="str">
        <f>MID(Main!AQ249,30,1)</f>
        <v/>
      </c>
      <c r="AF738" s="19" t="str">
        <f>MID(Main!AQ249,31,1)</f>
        <v/>
      </c>
      <c r="AG738" s="19" t="str">
        <f>MID(Main!AQ249,32,1)</f>
        <v/>
      </c>
      <c r="AH738" s="19" t="str">
        <f>MID(Main!AQ249,33,1)</f>
        <v/>
      </c>
      <c r="AI738" s="19" t="str">
        <f>MID(Main!AQ249,34,1)</f>
        <v/>
      </c>
      <c r="AJ738" s="19" t="str">
        <f>MID(Main!AQ249,35,1)</f>
        <v/>
      </c>
      <c r="AK738" s="19" t="str">
        <f>MID(Main!AQ249,36,1)</f>
        <v/>
      </c>
      <c r="AL738" s="19" t="str">
        <f>MID(Main!AQ249,37,1)</f>
        <v/>
      </c>
      <c r="AM738" s="19" t="str">
        <f>MID(Main!AQ249,38,1)</f>
        <v/>
      </c>
      <c r="AN738" s="19" t="str">
        <f>MID(Main!AQ249,39,1)</f>
        <v/>
      </c>
      <c r="AO738" s="19" t="str">
        <f>MID(Main!AQ249,40,1)</f>
        <v/>
      </c>
      <c r="AP738" s="19" t="str">
        <f>MID(Main!AQ249,41,1)</f>
        <v/>
      </c>
      <c r="AQ738" s="19" t="str">
        <f>MID(Main!AQ249,42,1)</f>
        <v/>
      </c>
      <c r="AR738" s="195"/>
      <c r="AS738" s="195"/>
      <c r="AT738" s="195"/>
      <c r="AU738" s="195"/>
      <c r="AV738" s="195"/>
      <c r="AW738" s="195"/>
      <c r="AX738" s="195"/>
      <c r="AY738" s="195"/>
      <c r="AZ738" s="195"/>
      <c r="BA738" s="195"/>
      <c r="BB738" s="195"/>
      <c r="BC738" s="195"/>
      <c r="BD738" s="195"/>
      <c r="BE738" s="195"/>
      <c r="BF738" s="195"/>
      <c r="BG738" s="195"/>
      <c r="BH738" s="195"/>
      <c r="BI738" s="198"/>
    </row>
    <row r="739" spans="1:61" s="1" customFormat="1" ht="15" hidden="1" customHeight="1">
      <c r="A739" s="202"/>
      <c r="B739" s="20" t="str">
        <f>MID(Main!AR249,1,1)</f>
        <v>0</v>
      </c>
      <c r="C739" s="20" t="str">
        <f>MID(Main!AR249,2,1)</f>
        <v xml:space="preserve"> </v>
      </c>
      <c r="D739" s="20" t="str">
        <f>MID(Main!AR249,3,1)</f>
        <v/>
      </c>
      <c r="E739" s="20" t="str">
        <f>MID(Main!AR249,4,1)</f>
        <v/>
      </c>
      <c r="F739" s="20" t="str">
        <f>MID(Main!AR249,5,1)</f>
        <v/>
      </c>
      <c r="G739" s="20" t="str">
        <f>MID(Main!AR249,6,1)</f>
        <v/>
      </c>
      <c r="H739" s="20" t="str">
        <f>MID(Main!AR249,7,1)</f>
        <v/>
      </c>
      <c r="I739" s="20" t="str">
        <f>MID(Main!AR249,8,1)</f>
        <v/>
      </c>
      <c r="J739" s="20" t="str">
        <f>MID(Main!AR249,9,1)</f>
        <v/>
      </c>
      <c r="K739" s="20" t="str">
        <f>MID(Main!AR249,10,1)</f>
        <v/>
      </c>
      <c r="L739" s="20" t="str">
        <f>MID(Main!AR249,11,1)</f>
        <v/>
      </c>
      <c r="M739" s="20" t="str">
        <f>MID(Main!AR249,12,1)</f>
        <v/>
      </c>
      <c r="N739" s="20" t="str">
        <f>MID(Main!AR249,13,1)</f>
        <v/>
      </c>
      <c r="O739" s="20" t="str">
        <f>MID(Main!AR249,14,1)</f>
        <v/>
      </c>
      <c r="P739" s="20" t="str">
        <f>MID(Main!AR249,15,1)</f>
        <v/>
      </c>
      <c r="Q739" s="20" t="str">
        <f>MID(Main!AR249,16,1)</f>
        <v/>
      </c>
      <c r="R739" s="20" t="str">
        <f>MID(Main!AR249,17,1)</f>
        <v/>
      </c>
      <c r="S739" s="20" t="str">
        <f>MID(Main!AR249,18,1)</f>
        <v/>
      </c>
      <c r="T739" s="20" t="str">
        <f>MID(Main!AR249,19,1)</f>
        <v/>
      </c>
      <c r="U739" s="20" t="str">
        <f>MID(Main!AR249,20,1)</f>
        <v/>
      </c>
      <c r="V739" s="20" t="str">
        <f>MID(Main!AR249,21,1)</f>
        <v/>
      </c>
      <c r="W739" s="20" t="str">
        <f>MID(Main!AR249,22,1)</f>
        <v/>
      </c>
      <c r="X739" s="20" t="str">
        <f>MID(Main!AR249,23,1)</f>
        <v/>
      </c>
      <c r="Y739" s="20" t="str">
        <f>MID(Main!AR249,24,1)</f>
        <v/>
      </c>
      <c r="Z739" s="20" t="str">
        <f>MID(Main!AR249,25,1)</f>
        <v/>
      </c>
      <c r="AA739" s="20" t="str">
        <f>MID(Main!AR249,26,1)</f>
        <v/>
      </c>
      <c r="AB739" s="20" t="str">
        <f>MID(Main!AR249,27,1)</f>
        <v/>
      </c>
      <c r="AC739" s="20" t="str">
        <f>MID(Main!AR249,28,1)</f>
        <v/>
      </c>
      <c r="AD739" s="20" t="str">
        <f>MID(Main!AR249,29,1)</f>
        <v/>
      </c>
      <c r="AE739" s="20" t="str">
        <f>MID(Main!AR249,30,1)</f>
        <v/>
      </c>
      <c r="AF739" s="20" t="str">
        <f>MID(Main!AR249,31,1)</f>
        <v/>
      </c>
      <c r="AG739" s="20" t="str">
        <f>MID(Main!AR249,32,1)</f>
        <v/>
      </c>
      <c r="AH739" s="20" t="str">
        <f>MID(Main!AR249,33,1)</f>
        <v/>
      </c>
      <c r="AI739" s="20" t="str">
        <f>MID(Main!AR249,34,1)</f>
        <v/>
      </c>
      <c r="AJ739" s="20" t="str">
        <f>MID(Main!AR249,35,1)</f>
        <v/>
      </c>
      <c r="AK739" s="20" t="str">
        <f>MID(Main!AR249,36,1)</f>
        <v/>
      </c>
      <c r="AL739" s="20" t="str">
        <f>MID(Main!AR249,37,1)</f>
        <v/>
      </c>
      <c r="AM739" s="20" t="str">
        <f>MID(Main!AR249,38,1)</f>
        <v/>
      </c>
      <c r="AN739" s="20" t="str">
        <f>MID(Main!AR249,39,1)</f>
        <v/>
      </c>
      <c r="AO739" s="20" t="str">
        <f>MID(Main!AR249,40,1)</f>
        <v/>
      </c>
      <c r="AP739" s="20" t="str">
        <f>MID(Main!AR249,41,1)</f>
        <v/>
      </c>
      <c r="AQ739" s="20" t="str">
        <f>MID(Main!AR249,42,1)</f>
        <v/>
      </c>
      <c r="AR739" s="196"/>
      <c r="AS739" s="196"/>
      <c r="AT739" s="196"/>
      <c r="AU739" s="196"/>
      <c r="AV739" s="196"/>
      <c r="AW739" s="196"/>
      <c r="AX739" s="196"/>
      <c r="AY739" s="196"/>
      <c r="AZ739" s="196"/>
      <c r="BA739" s="196"/>
      <c r="BB739" s="196"/>
      <c r="BC739" s="196"/>
      <c r="BD739" s="196"/>
      <c r="BE739" s="196"/>
      <c r="BF739" s="196"/>
      <c r="BG739" s="196"/>
      <c r="BH739" s="196"/>
      <c r="BI739" s="199"/>
    </row>
    <row r="740" spans="1:61" s="1" customFormat="1" ht="15" hidden="1" customHeight="1">
      <c r="A740" s="200" t="str">
        <f>IF(AR740="","",SUBTOTAL(103,$AR$8:AR740))</f>
        <v/>
      </c>
      <c r="B740" s="18" t="str">
        <f>MID(Main!AP250,1,1)</f>
        <v xml:space="preserve"> </v>
      </c>
      <c r="C740" s="18" t="str">
        <f>MID(Main!AP250,2,1)</f>
        <v/>
      </c>
      <c r="D740" s="18" t="str">
        <f>MID(Main!AP250,3,1)</f>
        <v/>
      </c>
      <c r="E740" s="18" t="str">
        <f>MID(Main!AP250,4,1)</f>
        <v/>
      </c>
      <c r="F740" s="18" t="str">
        <f>MID(Main!AP250,5,1)</f>
        <v/>
      </c>
      <c r="G740" s="18" t="str">
        <f>MID(Main!AP250,6,1)</f>
        <v/>
      </c>
      <c r="H740" s="18" t="str">
        <f>MID(Main!AP250,7,1)</f>
        <v/>
      </c>
      <c r="I740" s="18" t="str">
        <f>MID(Main!AP250,8,1)</f>
        <v/>
      </c>
      <c r="J740" s="18" t="str">
        <f>MID(Main!AP250,9,1)</f>
        <v/>
      </c>
      <c r="K740" s="18" t="str">
        <f>MID(Main!AP250,10,1)</f>
        <v/>
      </c>
      <c r="L740" s="18" t="str">
        <f>MID(Main!AP250,11,1)</f>
        <v/>
      </c>
      <c r="M740" s="18" t="str">
        <f>MID(Main!AP250,12,1)</f>
        <v/>
      </c>
      <c r="N740" s="18" t="str">
        <f>MID(Main!AP250,13,1)</f>
        <v/>
      </c>
      <c r="O740" s="18" t="str">
        <f>MID(Main!AP250,14,1)</f>
        <v/>
      </c>
      <c r="P740" s="18" t="str">
        <f>MID(Main!AP250,15,1)</f>
        <v/>
      </c>
      <c r="Q740" s="18" t="str">
        <f>MID(Main!AP250,16,1)</f>
        <v/>
      </c>
      <c r="R740" s="18" t="str">
        <f>MID(Main!AP250,17,1)</f>
        <v/>
      </c>
      <c r="S740" s="18" t="str">
        <f>MID(Main!AP250,18,1)</f>
        <v/>
      </c>
      <c r="T740" s="18" t="str">
        <f>MID(Main!AP250,19,1)</f>
        <v/>
      </c>
      <c r="U740" s="18" t="str">
        <f>MID(Main!AP250,20,1)</f>
        <v/>
      </c>
      <c r="V740" s="18" t="str">
        <f>MID(Main!AP250,21,1)</f>
        <v/>
      </c>
      <c r="W740" s="18" t="str">
        <f>MID(Main!AP250,22,1)</f>
        <v/>
      </c>
      <c r="X740" s="18" t="str">
        <f>MID(Main!AP250,23,1)</f>
        <v/>
      </c>
      <c r="Y740" s="18" t="str">
        <f>MID(Main!AP250,24,1)</f>
        <v/>
      </c>
      <c r="Z740" s="18" t="str">
        <f>MID(Main!AP250,25,1)</f>
        <v/>
      </c>
      <c r="AA740" s="18" t="str">
        <f>MID(Main!AP250,26,1)</f>
        <v/>
      </c>
      <c r="AB740" s="18" t="str">
        <f>MID(Main!AP250,27,1)</f>
        <v/>
      </c>
      <c r="AC740" s="18" t="str">
        <f>MID(Main!AP250,28,1)</f>
        <v/>
      </c>
      <c r="AD740" s="18" t="str">
        <f>MID(Main!AP250,29,1)</f>
        <v/>
      </c>
      <c r="AE740" s="18" t="str">
        <f>MID(Main!AP250,30,1)</f>
        <v/>
      </c>
      <c r="AF740" s="18" t="str">
        <f>MID(Main!AP250,31,1)</f>
        <v/>
      </c>
      <c r="AG740" s="18" t="str">
        <f>MID(Main!AP250,32,1)</f>
        <v/>
      </c>
      <c r="AH740" s="18" t="str">
        <f>MID(Main!AP250,33,1)</f>
        <v/>
      </c>
      <c r="AI740" s="18" t="str">
        <f>MID(Main!AP250,34,1)</f>
        <v/>
      </c>
      <c r="AJ740" s="18" t="str">
        <f>MID(Main!AP250,35,1)</f>
        <v/>
      </c>
      <c r="AK740" s="18" t="str">
        <f>MID(Main!AP250,36,1)</f>
        <v/>
      </c>
      <c r="AL740" s="18" t="str">
        <f>MID(Main!AP250,37,1)</f>
        <v/>
      </c>
      <c r="AM740" s="18" t="str">
        <f>MID(Main!AP250,38,1)</f>
        <v/>
      </c>
      <c r="AN740" s="18" t="str">
        <f>MID(Main!AP250,39,1)</f>
        <v/>
      </c>
      <c r="AO740" s="18" t="str">
        <f>MID(Main!AP250,40,1)</f>
        <v/>
      </c>
      <c r="AP740" s="18" t="str">
        <f>MID(Main!AP250,41,1)</f>
        <v/>
      </c>
      <c r="AQ740" s="18" t="str">
        <f>MID(Main!AP250,42,1)</f>
        <v/>
      </c>
      <c r="AR740" s="194" t="str">
        <f>IF(Main!W250="","",Main!W250)</f>
        <v/>
      </c>
      <c r="AS740" s="194" t="str">
        <f>IF(Main!X250="","",Main!X250)</f>
        <v/>
      </c>
      <c r="AT740" s="194" t="str">
        <f>IF(Main!Y250="","",Main!Y250)</f>
        <v/>
      </c>
      <c r="AU740" s="194" t="str">
        <f>IF(Main!Z250="","",Main!Z250)</f>
        <v/>
      </c>
      <c r="AV740" s="194" t="str">
        <f>IF(Main!AA250="","",Main!AA250)</f>
        <v/>
      </c>
      <c r="AW740" s="194" t="str">
        <f>IF(Main!AB250="","",Main!AB250)</f>
        <v/>
      </c>
      <c r="AX740" s="194" t="str">
        <f>IF(Main!AC250="","",Main!AC250)</f>
        <v/>
      </c>
      <c r="AY740" s="194" t="str">
        <f>IF(Main!AD250="","",Main!AD250)</f>
        <v/>
      </c>
      <c r="AZ740" s="194" t="str">
        <f>IF(Main!AE250="","",Main!AE250)</f>
        <v/>
      </c>
      <c r="BA740" s="194" t="str">
        <f>IF(Main!AF250="","",Main!AF250)</f>
        <v/>
      </c>
      <c r="BB740" s="194" t="str">
        <f>IF(Main!AG250="","",Main!AG250)</f>
        <v/>
      </c>
      <c r="BC740" s="194" t="str">
        <f>IF(Main!AH250="","",Main!AH250)</f>
        <v/>
      </c>
      <c r="BD740" s="194" t="str">
        <f>IF(Main!AI250="","",Main!AI250)</f>
        <v/>
      </c>
      <c r="BE740" s="194" t="str">
        <f>IF(Main!AJ250="","",Main!AJ250)</f>
        <v/>
      </c>
      <c r="BF740" s="194" t="str">
        <f>IF(Main!AK250="","",Main!AK250)</f>
        <v/>
      </c>
      <c r="BG740" s="194" t="str">
        <f>IF(Main!AL250="","",Main!AL250)</f>
        <v/>
      </c>
      <c r="BH740" s="194" t="str">
        <f>IF(Main!AM250="","",Main!AM250)</f>
        <v/>
      </c>
      <c r="BI740" s="197" t="str">
        <f>IF(Main!AN250="","",Main!AN250)</f>
        <v/>
      </c>
    </row>
    <row r="741" spans="1:61" s="1" customFormat="1" ht="15" hidden="1" customHeight="1">
      <c r="A741" s="201"/>
      <c r="B741" s="19" t="str">
        <f>MID(Main!AQ250,1,1)</f>
        <v>0</v>
      </c>
      <c r="C741" s="19" t="str">
        <f>MID(Main!AQ250,2,1)</f>
        <v xml:space="preserve"> </v>
      </c>
      <c r="D741" s="19" t="str">
        <f>MID(Main!AQ250,3,1)</f>
        <v/>
      </c>
      <c r="E741" s="19" t="str">
        <f>MID(Main!AQ250,4,1)</f>
        <v/>
      </c>
      <c r="F741" s="19" t="str">
        <f>MID(Main!AQ250,5,1)</f>
        <v/>
      </c>
      <c r="G741" s="19" t="str">
        <f>MID(Main!AQ250,6,1)</f>
        <v/>
      </c>
      <c r="H741" s="19" t="str">
        <f>MID(Main!AQ250,7,1)</f>
        <v/>
      </c>
      <c r="I741" s="19" t="str">
        <f>MID(Main!AQ250,8,1)</f>
        <v/>
      </c>
      <c r="J741" s="19" t="str">
        <f>MID(Main!AQ250,9,1)</f>
        <v/>
      </c>
      <c r="K741" s="19" t="str">
        <f>MID(Main!AQ250,10,1)</f>
        <v/>
      </c>
      <c r="L741" s="19" t="str">
        <f>MID(Main!AQ250,11,1)</f>
        <v/>
      </c>
      <c r="M741" s="19" t="str">
        <f>MID(Main!AQ250,12,1)</f>
        <v/>
      </c>
      <c r="N741" s="19" t="str">
        <f>MID(Main!AQ250,13,1)</f>
        <v/>
      </c>
      <c r="O741" s="19" t="str">
        <f>MID(Main!AQ250,14,1)</f>
        <v/>
      </c>
      <c r="P741" s="19" t="str">
        <f>MID(Main!AQ250,15,1)</f>
        <v/>
      </c>
      <c r="Q741" s="19" t="str">
        <f>MID(Main!AQ250,16,1)</f>
        <v/>
      </c>
      <c r="R741" s="19" t="str">
        <f>MID(Main!AQ250,17,1)</f>
        <v/>
      </c>
      <c r="S741" s="19" t="str">
        <f>MID(Main!AQ250,18,1)</f>
        <v/>
      </c>
      <c r="T741" s="19" t="str">
        <f>MID(Main!AQ250,19,1)</f>
        <v/>
      </c>
      <c r="U741" s="19" t="str">
        <f>MID(Main!AQ250,20,1)</f>
        <v/>
      </c>
      <c r="V741" s="19" t="str">
        <f>MID(Main!AQ250,21,1)</f>
        <v/>
      </c>
      <c r="W741" s="19" t="str">
        <f>MID(Main!AQ250,22,1)</f>
        <v/>
      </c>
      <c r="X741" s="19" t="str">
        <f>MID(Main!AQ250,23,1)</f>
        <v/>
      </c>
      <c r="Y741" s="19" t="str">
        <f>MID(Main!AQ250,24,1)</f>
        <v/>
      </c>
      <c r="Z741" s="19" t="str">
        <f>MID(Main!AQ250,25,1)</f>
        <v/>
      </c>
      <c r="AA741" s="19" t="str">
        <f>MID(Main!AQ250,26,1)</f>
        <v/>
      </c>
      <c r="AB741" s="19" t="str">
        <f>MID(Main!AQ250,27,1)</f>
        <v/>
      </c>
      <c r="AC741" s="19" t="str">
        <f>MID(Main!AQ250,28,1)</f>
        <v/>
      </c>
      <c r="AD741" s="19" t="str">
        <f>MID(Main!AQ250,29,1)</f>
        <v/>
      </c>
      <c r="AE741" s="19" t="str">
        <f>MID(Main!AQ250,30,1)</f>
        <v/>
      </c>
      <c r="AF741" s="19" t="str">
        <f>MID(Main!AQ250,31,1)</f>
        <v/>
      </c>
      <c r="AG741" s="19" t="str">
        <f>MID(Main!AQ250,32,1)</f>
        <v/>
      </c>
      <c r="AH741" s="19" t="str">
        <f>MID(Main!AQ250,33,1)</f>
        <v/>
      </c>
      <c r="AI741" s="19" t="str">
        <f>MID(Main!AQ250,34,1)</f>
        <v/>
      </c>
      <c r="AJ741" s="19" t="str">
        <f>MID(Main!AQ250,35,1)</f>
        <v/>
      </c>
      <c r="AK741" s="19" t="str">
        <f>MID(Main!AQ250,36,1)</f>
        <v/>
      </c>
      <c r="AL741" s="19" t="str">
        <f>MID(Main!AQ250,37,1)</f>
        <v/>
      </c>
      <c r="AM741" s="19" t="str">
        <f>MID(Main!AQ250,38,1)</f>
        <v/>
      </c>
      <c r="AN741" s="19" t="str">
        <f>MID(Main!AQ250,39,1)</f>
        <v/>
      </c>
      <c r="AO741" s="19" t="str">
        <f>MID(Main!AQ250,40,1)</f>
        <v/>
      </c>
      <c r="AP741" s="19" t="str">
        <f>MID(Main!AQ250,41,1)</f>
        <v/>
      </c>
      <c r="AQ741" s="19" t="str">
        <f>MID(Main!AQ250,42,1)</f>
        <v/>
      </c>
      <c r="AR741" s="195"/>
      <c r="AS741" s="195"/>
      <c r="AT741" s="195"/>
      <c r="AU741" s="195"/>
      <c r="AV741" s="195"/>
      <c r="AW741" s="195"/>
      <c r="AX741" s="195"/>
      <c r="AY741" s="195"/>
      <c r="AZ741" s="195"/>
      <c r="BA741" s="195"/>
      <c r="BB741" s="195"/>
      <c r="BC741" s="195"/>
      <c r="BD741" s="195"/>
      <c r="BE741" s="195"/>
      <c r="BF741" s="195"/>
      <c r="BG741" s="195"/>
      <c r="BH741" s="195"/>
      <c r="BI741" s="198"/>
    </row>
    <row r="742" spans="1:61" s="1" customFormat="1" ht="15" hidden="1" customHeight="1">
      <c r="A742" s="202"/>
      <c r="B742" s="20" t="str">
        <f>MID(Main!AR250,1,1)</f>
        <v>0</v>
      </c>
      <c r="C742" s="20" t="str">
        <f>MID(Main!AR250,2,1)</f>
        <v xml:space="preserve"> </v>
      </c>
      <c r="D742" s="20" t="str">
        <f>MID(Main!AR250,3,1)</f>
        <v/>
      </c>
      <c r="E742" s="20" t="str">
        <f>MID(Main!AR250,4,1)</f>
        <v/>
      </c>
      <c r="F742" s="20" t="str">
        <f>MID(Main!AR250,5,1)</f>
        <v/>
      </c>
      <c r="G742" s="20" t="str">
        <f>MID(Main!AR250,6,1)</f>
        <v/>
      </c>
      <c r="H742" s="20" t="str">
        <f>MID(Main!AR250,7,1)</f>
        <v/>
      </c>
      <c r="I742" s="20" t="str">
        <f>MID(Main!AR250,8,1)</f>
        <v/>
      </c>
      <c r="J742" s="20" t="str">
        <f>MID(Main!AR250,9,1)</f>
        <v/>
      </c>
      <c r="K742" s="20" t="str">
        <f>MID(Main!AR250,10,1)</f>
        <v/>
      </c>
      <c r="L742" s="20" t="str">
        <f>MID(Main!AR250,11,1)</f>
        <v/>
      </c>
      <c r="M742" s="20" t="str">
        <f>MID(Main!AR250,12,1)</f>
        <v/>
      </c>
      <c r="N742" s="20" t="str">
        <f>MID(Main!AR250,13,1)</f>
        <v/>
      </c>
      <c r="O742" s="20" t="str">
        <f>MID(Main!AR250,14,1)</f>
        <v/>
      </c>
      <c r="P742" s="20" t="str">
        <f>MID(Main!AR250,15,1)</f>
        <v/>
      </c>
      <c r="Q742" s="20" t="str">
        <f>MID(Main!AR250,16,1)</f>
        <v/>
      </c>
      <c r="R742" s="20" t="str">
        <f>MID(Main!AR250,17,1)</f>
        <v/>
      </c>
      <c r="S742" s="20" t="str">
        <f>MID(Main!AR250,18,1)</f>
        <v/>
      </c>
      <c r="T742" s="20" t="str">
        <f>MID(Main!AR250,19,1)</f>
        <v/>
      </c>
      <c r="U742" s="20" t="str">
        <f>MID(Main!AR250,20,1)</f>
        <v/>
      </c>
      <c r="V742" s="20" t="str">
        <f>MID(Main!AR250,21,1)</f>
        <v/>
      </c>
      <c r="W742" s="20" t="str">
        <f>MID(Main!AR250,22,1)</f>
        <v/>
      </c>
      <c r="X742" s="20" t="str">
        <f>MID(Main!AR250,23,1)</f>
        <v/>
      </c>
      <c r="Y742" s="20" t="str">
        <f>MID(Main!AR250,24,1)</f>
        <v/>
      </c>
      <c r="Z742" s="20" t="str">
        <f>MID(Main!AR250,25,1)</f>
        <v/>
      </c>
      <c r="AA742" s="20" t="str">
        <f>MID(Main!AR250,26,1)</f>
        <v/>
      </c>
      <c r="AB742" s="20" t="str">
        <f>MID(Main!AR250,27,1)</f>
        <v/>
      </c>
      <c r="AC742" s="20" t="str">
        <f>MID(Main!AR250,28,1)</f>
        <v/>
      </c>
      <c r="AD742" s="20" t="str">
        <f>MID(Main!AR250,29,1)</f>
        <v/>
      </c>
      <c r="AE742" s="20" t="str">
        <f>MID(Main!AR250,30,1)</f>
        <v/>
      </c>
      <c r="AF742" s="20" t="str">
        <f>MID(Main!AR250,31,1)</f>
        <v/>
      </c>
      <c r="AG742" s="20" t="str">
        <f>MID(Main!AR250,32,1)</f>
        <v/>
      </c>
      <c r="AH742" s="20" t="str">
        <f>MID(Main!AR250,33,1)</f>
        <v/>
      </c>
      <c r="AI742" s="20" t="str">
        <f>MID(Main!AR250,34,1)</f>
        <v/>
      </c>
      <c r="AJ742" s="20" t="str">
        <f>MID(Main!AR250,35,1)</f>
        <v/>
      </c>
      <c r="AK742" s="20" t="str">
        <f>MID(Main!AR250,36,1)</f>
        <v/>
      </c>
      <c r="AL742" s="20" t="str">
        <f>MID(Main!AR250,37,1)</f>
        <v/>
      </c>
      <c r="AM742" s="20" t="str">
        <f>MID(Main!AR250,38,1)</f>
        <v/>
      </c>
      <c r="AN742" s="20" t="str">
        <f>MID(Main!AR250,39,1)</f>
        <v/>
      </c>
      <c r="AO742" s="20" t="str">
        <f>MID(Main!AR250,40,1)</f>
        <v/>
      </c>
      <c r="AP742" s="20" t="str">
        <f>MID(Main!AR250,41,1)</f>
        <v/>
      </c>
      <c r="AQ742" s="20" t="str">
        <f>MID(Main!AR250,42,1)</f>
        <v/>
      </c>
      <c r="AR742" s="196"/>
      <c r="AS742" s="196"/>
      <c r="AT742" s="196"/>
      <c r="AU742" s="196"/>
      <c r="AV742" s="196"/>
      <c r="AW742" s="196"/>
      <c r="AX742" s="196"/>
      <c r="AY742" s="196"/>
      <c r="AZ742" s="196"/>
      <c r="BA742" s="196"/>
      <c r="BB742" s="196"/>
      <c r="BC742" s="196"/>
      <c r="BD742" s="196"/>
      <c r="BE742" s="196"/>
      <c r="BF742" s="196"/>
      <c r="BG742" s="196"/>
      <c r="BH742" s="196"/>
      <c r="BI742" s="199"/>
    </row>
    <row r="743" spans="1:61" s="1" customFormat="1" ht="15" hidden="1" customHeight="1">
      <c r="A743" s="200" t="str">
        <f>IF(AR743="","",SUBTOTAL(103,$AR$8:AR743))</f>
        <v/>
      </c>
      <c r="B743" s="18" t="str">
        <f>MID(Main!AP251,1,1)</f>
        <v xml:space="preserve"> </v>
      </c>
      <c r="C743" s="18" t="str">
        <f>MID(Main!AP251,2,1)</f>
        <v/>
      </c>
      <c r="D743" s="18" t="str">
        <f>MID(Main!AP251,3,1)</f>
        <v/>
      </c>
      <c r="E743" s="18" t="str">
        <f>MID(Main!AP251,4,1)</f>
        <v/>
      </c>
      <c r="F743" s="18" t="str">
        <f>MID(Main!AP251,5,1)</f>
        <v/>
      </c>
      <c r="G743" s="18" t="str">
        <f>MID(Main!AP251,6,1)</f>
        <v/>
      </c>
      <c r="H743" s="18" t="str">
        <f>MID(Main!AP251,7,1)</f>
        <v/>
      </c>
      <c r="I743" s="18" t="str">
        <f>MID(Main!AP251,8,1)</f>
        <v/>
      </c>
      <c r="J743" s="18" t="str">
        <f>MID(Main!AP251,9,1)</f>
        <v/>
      </c>
      <c r="K743" s="18" t="str">
        <f>MID(Main!AP251,10,1)</f>
        <v/>
      </c>
      <c r="L743" s="18" t="str">
        <f>MID(Main!AP251,11,1)</f>
        <v/>
      </c>
      <c r="M743" s="18" t="str">
        <f>MID(Main!AP251,12,1)</f>
        <v/>
      </c>
      <c r="N743" s="18" t="str">
        <f>MID(Main!AP251,13,1)</f>
        <v/>
      </c>
      <c r="O743" s="18" t="str">
        <f>MID(Main!AP251,14,1)</f>
        <v/>
      </c>
      <c r="P743" s="18" t="str">
        <f>MID(Main!AP251,15,1)</f>
        <v/>
      </c>
      <c r="Q743" s="18" t="str">
        <f>MID(Main!AP251,16,1)</f>
        <v/>
      </c>
      <c r="R743" s="18" t="str">
        <f>MID(Main!AP251,17,1)</f>
        <v/>
      </c>
      <c r="S743" s="18" t="str">
        <f>MID(Main!AP251,18,1)</f>
        <v/>
      </c>
      <c r="T743" s="18" t="str">
        <f>MID(Main!AP251,19,1)</f>
        <v/>
      </c>
      <c r="U743" s="18" t="str">
        <f>MID(Main!AP251,20,1)</f>
        <v/>
      </c>
      <c r="V743" s="18" t="str">
        <f>MID(Main!AP251,21,1)</f>
        <v/>
      </c>
      <c r="W743" s="18" t="str">
        <f>MID(Main!AP251,22,1)</f>
        <v/>
      </c>
      <c r="X743" s="18" t="str">
        <f>MID(Main!AP251,23,1)</f>
        <v/>
      </c>
      <c r="Y743" s="18" t="str">
        <f>MID(Main!AP251,24,1)</f>
        <v/>
      </c>
      <c r="Z743" s="18" t="str">
        <f>MID(Main!AP251,25,1)</f>
        <v/>
      </c>
      <c r="AA743" s="18" t="str">
        <f>MID(Main!AP251,26,1)</f>
        <v/>
      </c>
      <c r="AB743" s="18" t="str">
        <f>MID(Main!AP251,27,1)</f>
        <v/>
      </c>
      <c r="AC743" s="18" t="str">
        <f>MID(Main!AP251,28,1)</f>
        <v/>
      </c>
      <c r="AD743" s="18" t="str">
        <f>MID(Main!AP251,29,1)</f>
        <v/>
      </c>
      <c r="AE743" s="18" t="str">
        <f>MID(Main!AP251,30,1)</f>
        <v/>
      </c>
      <c r="AF743" s="18" t="str">
        <f>MID(Main!AP251,31,1)</f>
        <v/>
      </c>
      <c r="AG743" s="18" t="str">
        <f>MID(Main!AP251,32,1)</f>
        <v/>
      </c>
      <c r="AH743" s="18" t="str">
        <f>MID(Main!AP251,33,1)</f>
        <v/>
      </c>
      <c r="AI743" s="18" t="str">
        <f>MID(Main!AP251,34,1)</f>
        <v/>
      </c>
      <c r="AJ743" s="18" t="str">
        <f>MID(Main!AP251,35,1)</f>
        <v/>
      </c>
      <c r="AK743" s="18" t="str">
        <f>MID(Main!AP251,36,1)</f>
        <v/>
      </c>
      <c r="AL743" s="18" t="str">
        <f>MID(Main!AP251,37,1)</f>
        <v/>
      </c>
      <c r="AM743" s="18" t="str">
        <f>MID(Main!AP251,38,1)</f>
        <v/>
      </c>
      <c r="AN743" s="18" t="str">
        <f>MID(Main!AP251,39,1)</f>
        <v/>
      </c>
      <c r="AO743" s="18" t="str">
        <f>MID(Main!AP251,40,1)</f>
        <v/>
      </c>
      <c r="AP743" s="18" t="str">
        <f>MID(Main!AP251,41,1)</f>
        <v/>
      </c>
      <c r="AQ743" s="18" t="str">
        <f>MID(Main!AP251,42,1)</f>
        <v/>
      </c>
      <c r="AR743" s="194" t="str">
        <f>IF(Main!W251="","",Main!W251)</f>
        <v/>
      </c>
      <c r="AS743" s="194" t="str">
        <f>IF(Main!X251="","",Main!X251)</f>
        <v/>
      </c>
      <c r="AT743" s="194" t="str">
        <f>IF(Main!Y251="","",Main!Y251)</f>
        <v/>
      </c>
      <c r="AU743" s="194" t="str">
        <f>IF(Main!Z251="","",Main!Z251)</f>
        <v/>
      </c>
      <c r="AV743" s="194" t="str">
        <f>IF(Main!AA251="","",Main!AA251)</f>
        <v/>
      </c>
      <c r="AW743" s="194" t="str">
        <f>IF(Main!AB251="","",Main!AB251)</f>
        <v/>
      </c>
      <c r="AX743" s="194" t="str">
        <f>IF(Main!AC251="","",Main!AC251)</f>
        <v/>
      </c>
      <c r="AY743" s="194" t="str">
        <f>IF(Main!AD251="","",Main!AD251)</f>
        <v/>
      </c>
      <c r="AZ743" s="194" t="str">
        <f>IF(Main!AE251="","",Main!AE251)</f>
        <v/>
      </c>
      <c r="BA743" s="194" t="str">
        <f>IF(Main!AF251="","",Main!AF251)</f>
        <v/>
      </c>
      <c r="BB743" s="194" t="str">
        <f>IF(Main!AG251="","",Main!AG251)</f>
        <v/>
      </c>
      <c r="BC743" s="194" t="str">
        <f>IF(Main!AH251="","",Main!AH251)</f>
        <v/>
      </c>
      <c r="BD743" s="194" t="str">
        <f>IF(Main!AI251="","",Main!AI251)</f>
        <v/>
      </c>
      <c r="BE743" s="194" t="str">
        <f>IF(Main!AJ251="","",Main!AJ251)</f>
        <v/>
      </c>
      <c r="BF743" s="194" t="str">
        <f>IF(Main!AK251="","",Main!AK251)</f>
        <v/>
      </c>
      <c r="BG743" s="194" t="str">
        <f>IF(Main!AL251="","",Main!AL251)</f>
        <v/>
      </c>
      <c r="BH743" s="194" t="str">
        <f>IF(Main!AM251="","",Main!AM251)</f>
        <v/>
      </c>
      <c r="BI743" s="197" t="str">
        <f>IF(Main!AN251="","",Main!AN251)</f>
        <v/>
      </c>
    </row>
    <row r="744" spans="1:61" s="1" customFormat="1" ht="15" hidden="1" customHeight="1">
      <c r="A744" s="201"/>
      <c r="B744" s="19" t="str">
        <f>MID(Main!AQ251,1,1)</f>
        <v>0</v>
      </c>
      <c r="C744" s="19" t="str">
        <f>MID(Main!AQ251,2,1)</f>
        <v xml:space="preserve"> </v>
      </c>
      <c r="D744" s="19" t="str">
        <f>MID(Main!AQ251,3,1)</f>
        <v/>
      </c>
      <c r="E744" s="19" t="str">
        <f>MID(Main!AQ251,4,1)</f>
        <v/>
      </c>
      <c r="F744" s="19" t="str">
        <f>MID(Main!AQ251,5,1)</f>
        <v/>
      </c>
      <c r="G744" s="19" t="str">
        <f>MID(Main!AQ251,6,1)</f>
        <v/>
      </c>
      <c r="H744" s="19" t="str">
        <f>MID(Main!AQ251,7,1)</f>
        <v/>
      </c>
      <c r="I744" s="19" t="str">
        <f>MID(Main!AQ251,8,1)</f>
        <v/>
      </c>
      <c r="J744" s="19" t="str">
        <f>MID(Main!AQ251,9,1)</f>
        <v/>
      </c>
      <c r="K744" s="19" t="str">
        <f>MID(Main!AQ251,10,1)</f>
        <v/>
      </c>
      <c r="L744" s="19" t="str">
        <f>MID(Main!AQ251,11,1)</f>
        <v/>
      </c>
      <c r="M744" s="19" t="str">
        <f>MID(Main!AQ251,12,1)</f>
        <v/>
      </c>
      <c r="N744" s="19" t="str">
        <f>MID(Main!AQ251,13,1)</f>
        <v/>
      </c>
      <c r="O744" s="19" t="str">
        <f>MID(Main!AQ251,14,1)</f>
        <v/>
      </c>
      <c r="P744" s="19" t="str">
        <f>MID(Main!AQ251,15,1)</f>
        <v/>
      </c>
      <c r="Q744" s="19" t="str">
        <f>MID(Main!AQ251,16,1)</f>
        <v/>
      </c>
      <c r="R744" s="19" t="str">
        <f>MID(Main!AQ251,17,1)</f>
        <v/>
      </c>
      <c r="S744" s="19" t="str">
        <f>MID(Main!AQ251,18,1)</f>
        <v/>
      </c>
      <c r="T744" s="19" t="str">
        <f>MID(Main!AQ251,19,1)</f>
        <v/>
      </c>
      <c r="U744" s="19" t="str">
        <f>MID(Main!AQ251,20,1)</f>
        <v/>
      </c>
      <c r="V744" s="19" t="str">
        <f>MID(Main!AQ251,21,1)</f>
        <v/>
      </c>
      <c r="W744" s="19" t="str">
        <f>MID(Main!AQ251,22,1)</f>
        <v/>
      </c>
      <c r="X744" s="19" t="str">
        <f>MID(Main!AQ251,23,1)</f>
        <v/>
      </c>
      <c r="Y744" s="19" t="str">
        <f>MID(Main!AQ251,24,1)</f>
        <v/>
      </c>
      <c r="Z744" s="19" t="str">
        <f>MID(Main!AQ251,25,1)</f>
        <v/>
      </c>
      <c r="AA744" s="19" t="str">
        <f>MID(Main!AQ251,26,1)</f>
        <v/>
      </c>
      <c r="AB744" s="19" t="str">
        <f>MID(Main!AQ251,27,1)</f>
        <v/>
      </c>
      <c r="AC744" s="19" t="str">
        <f>MID(Main!AQ251,28,1)</f>
        <v/>
      </c>
      <c r="AD744" s="19" t="str">
        <f>MID(Main!AQ251,29,1)</f>
        <v/>
      </c>
      <c r="AE744" s="19" t="str">
        <f>MID(Main!AQ251,30,1)</f>
        <v/>
      </c>
      <c r="AF744" s="19" t="str">
        <f>MID(Main!AQ251,31,1)</f>
        <v/>
      </c>
      <c r="AG744" s="19" t="str">
        <f>MID(Main!AQ251,32,1)</f>
        <v/>
      </c>
      <c r="AH744" s="19" t="str">
        <f>MID(Main!AQ251,33,1)</f>
        <v/>
      </c>
      <c r="AI744" s="19" t="str">
        <f>MID(Main!AQ251,34,1)</f>
        <v/>
      </c>
      <c r="AJ744" s="19" t="str">
        <f>MID(Main!AQ251,35,1)</f>
        <v/>
      </c>
      <c r="AK744" s="19" t="str">
        <f>MID(Main!AQ251,36,1)</f>
        <v/>
      </c>
      <c r="AL744" s="19" t="str">
        <f>MID(Main!AQ251,37,1)</f>
        <v/>
      </c>
      <c r="AM744" s="19" t="str">
        <f>MID(Main!AQ251,38,1)</f>
        <v/>
      </c>
      <c r="AN744" s="19" t="str">
        <f>MID(Main!AQ251,39,1)</f>
        <v/>
      </c>
      <c r="AO744" s="19" t="str">
        <f>MID(Main!AQ251,40,1)</f>
        <v/>
      </c>
      <c r="AP744" s="19" t="str">
        <f>MID(Main!AQ251,41,1)</f>
        <v/>
      </c>
      <c r="AQ744" s="19" t="str">
        <f>MID(Main!AQ251,42,1)</f>
        <v/>
      </c>
      <c r="AR744" s="195"/>
      <c r="AS744" s="195"/>
      <c r="AT744" s="195"/>
      <c r="AU744" s="195"/>
      <c r="AV744" s="195"/>
      <c r="AW744" s="195"/>
      <c r="AX744" s="195"/>
      <c r="AY744" s="195"/>
      <c r="AZ744" s="195"/>
      <c r="BA744" s="195"/>
      <c r="BB744" s="195"/>
      <c r="BC744" s="195"/>
      <c r="BD744" s="195"/>
      <c r="BE744" s="195"/>
      <c r="BF744" s="195"/>
      <c r="BG744" s="195"/>
      <c r="BH744" s="195"/>
      <c r="BI744" s="198"/>
    </row>
    <row r="745" spans="1:61" s="1" customFormat="1" ht="15" hidden="1" customHeight="1">
      <c r="A745" s="202"/>
      <c r="B745" s="20" t="str">
        <f>MID(Main!AR251,1,1)</f>
        <v>0</v>
      </c>
      <c r="C745" s="20" t="str">
        <f>MID(Main!AR251,2,1)</f>
        <v xml:space="preserve"> </v>
      </c>
      <c r="D745" s="20" t="str">
        <f>MID(Main!AR251,3,1)</f>
        <v/>
      </c>
      <c r="E745" s="20" t="str">
        <f>MID(Main!AR251,4,1)</f>
        <v/>
      </c>
      <c r="F745" s="20" t="str">
        <f>MID(Main!AR251,5,1)</f>
        <v/>
      </c>
      <c r="G745" s="20" t="str">
        <f>MID(Main!AR251,6,1)</f>
        <v/>
      </c>
      <c r="H745" s="20" t="str">
        <f>MID(Main!AR251,7,1)</f>
        <v/>
      </c>
      <c r="I745" s="20" t="str">
        <f>MID(Main!AR251,8,1)</f>
        <v/>
      </c>
      <c r="J745" s="20" t="str">
        <f>MID(Main!AR251,9,1)</f>
        <v/>
      </c>
      <c r="K745" s="20" t="str">
        <f>MID(Main!AR251,10,1)</f>
        <v/>
      </c>
      <c r="L745" s="20" t="str">
        <f>MID(Main!AR251,11,1)</f>
        <v/>
      </c>
      <c r="M745" s="20" t="str">
        <f>MID(Main!AR251,12,1)</f>
        <v/>
      </c>
      <c r="N745" s="20" t="str">
        <f>MID(Main!AR251,13,1)</f>
        <v/>
      </c>
      <c r="O745" s="20" t="str">
        <f>MID(Main!AR251,14,1)</f>
        <v/>
      </c>
      <c r="P745" s="20" t="str">
        <f>MID(Main!AR251,15,1)</f>
        <v/>
      </c>
      <c r="Q745" s="20" t="str">
        <f>MID(Main!AR251,16,1)</f>
        <v/>
      </c>
      <c r="R745" s="20" t="str">
        <f>MID(Main!AR251,17,1)</f>
        <v/>
      </c>
      <c r="S745" s="20" t="str">
        <f>MID(Main!AR251,18,1)</f>
        <v/>
      </c>
      <c r="T745" s="20" t="str">
        <f>MID(Main!AR251,19,1)</f>
        <v/>
      </c>
      <c r="U745" s="20" t="str">
        <f>MID(Main!AR251,20,1)</f>
        <v/>
      </c>
      <c r="V745" s="20" t="str">
        <f>MID(Main!AR251,21,1)</f>
        <v/>
      </c>
      <c r="W745" s="20" t="str">
        <f>MID(Main!AR251,22,1)</f>
        <v/>
      </c>
      <c r="X745" s="20" t="str">
        <f>MID(Main!AR251,23,1)</f>
        <v/>
      </c>
      <c r="Y745" s="20" t="str">
        <f>MID(Main!AR251,24,1)</f>
        <v/>
      </c>
      <c r="Z745" s="20" t="str">
        <f>MID(Main!AR251,25,1)</f>
        <v/>
      </c>
      <c r="AA745" s="20" t="str">
        <f>MID(Main!AR251,26,1)</f>
        <v/>
      </c>
      <c r="AB745" s="20" t="str">
        <f>MID(Main!AR251,27,1)</f>
        <v/>
      </c>
      <c r="AC745" s="20" t="str">
        <f>MID(Main!AR251,28,1)</f>
        <v/>
      </c>
      <c r="AD745" s="20" t="str">
        <f>MID(Main!AR251,29,1)</f>
        <v/>
      </c>
      <c r="AE745" s="20" t="str">
        <f>MID(Main!AR251,30,1)</f>
        <v/>
      </c>
      <c r="AF745" s="20" t="str">
        <f>MID(Main!AR251,31,1)</f>
        <v/>
      </c>
      <c r="AG745" s="20" t="str">
        <f>MID(Main!AR251,32,1)</f>
        <v/>
      </c>
      <c r="AH745" s="20" t="str">
        <f>MID(Main!AR251,33,1)</f>
        <v/>
      </c>
      <c r="AI745" s="20" t="str">
        <f>MID(Main!AR251,34,1)</f>
        <v/>
      </c>
      <c r="AJ745" s="20" t="str">
        <f>MID(Main!AR251,35,1)</f>
        <v/>
      </c>
      <c r="AK745" s="20" t="str">
        <f>MID(Main!AR251,36,1)</f>
        <v/>
      </c>
      <c r="AL745" s="20" t="str">
        <f>MID(Main!AR251,37,1)</f>
        <v/>
      </c>
      <c r="AM745" s="20" t="str">
        <f>MID(Main!AR251,38,1)</f>
        <v/>
      </c>
      <c r="AN745" s="20" t="str">
        <f>MID(Main!AR251,39,1)</f>
        <v/>
      </c>
      <c r="AO745" s="20" t="str">
        <f>MID(Main!AR251,40,1)</f>
        <v/>
      </c>
      <c r="AP745" s="20" t="str">
        <f>MID(Main!AR251,41,1)</f>
        <v/>
      </c>
      <c r="AQ745" s="20" t="str">
        <f>MID(Main!AR251,42,1)</f>
        <v/>
      </c>
      <c r="AR745" s="196"/>
      <c r="AS745" s="196"/>
      <c r="AT745" s="196"/>
      <c r="AU745" s="196"/>
      <c r="AV745" s="196"/>
      <c r="AW745" s="196"/>
      <c r="AX745" s="196"/>
      <c r="AY745" s="196"/>
      <c r="AZ745" s="196"/>
      <c r="BA745" s="196"/>
      <c r="BB745" s="196"/>
      <c r="BC745" s="196"/>
      <c r="BD745" s="196"/>
      <c r="BE745" s="196"/>
      <c r="BF745" s="196"/>
      <c r="BG745" s="196"/>
      <c r="BH745" s="196"/>
      <c r="BI745" s="199"/>
    </row>
    <row r="746" spans="1:61" s="1" customFormat="1" ht="15" hidden="1" customHeight="1">
      <c r="A746" s="200" t="str">
        <f>IF(AR746="","",SUBTOTAL(103,$AR$8:AR746))</f>
        <v/>
      </c>
      <c r="B746" s="18" t="str">
        <f>MID(Main!AP252,1,1)</f>
        <v xml:space="preserve"> </v>
      </c>
      <c r="C746" s="18" t="str">
        <f>MID(Main!AP252,2,1)</f>
        <v/>
      </c>
      <c r="D746" s="18" t="str">
        <f>MID(Main!AP252,3,1)</f>
        <v/>
      </c>
      <c r="E746" s="18" t="str">
        <f>MID(Main!AP252,4,1)</f>
        <v/>
      </c>
      <c r="F746" s="18" t="str">
        <f>MID(Main!AP252,5,1)</f>
        <v/>
      </c>
      <c r="G746" s="18" t="str">
        <f>MID(Main!AP252,6,1)</f>
        <v/>
      </c>
      <c r="H746" s="18" t="str">
        <f>MID(Main!AP252,7,1)</f>
        <v/>
      </c>
      <c r="I746" s="18" t="str">
        <f>MID(Main!AP252,8,1)</f>
        <v/>
      </c>
      <c r="J746" s="18" t="str">
        <f>MID(Main!AP252,9,1)</f>
        <v/>
      </c>
      <c r="K746" s="18" t="str">
        <f>MID(Main!AP252,10,1)</f>
        <v/>
      </c>
      <c r="L746" s="18" t="str">
        <f>MID(Main!AP252,11,1)</f>
        <v/>
      </c>
      <c r="M746" s="18" t="str">
        <f>MID(Main!AP252,12,1)</f>
        <v/>
      </c>
      <c r="N746" s="18" t="str">
        <f>MID(Main!AP252,13,1)</f>
        <v/>
      </c>
      <c r="O746" s="18" t="str">
        <f>MID(Main!AP252,14,1)</f>
        <v/>
      </c>
      <c r="P746" s="18" t="str">
        <f>MID(Main!AP252,15,1)</f>
        <v/>
      </c>
      <c r="Q746" s="18" t="str">
        <f>MID(Main!AP252,16,1)</f>
        <v/>
      </c>
      <c r="R746" s="18" t="str">
        <f>MID(Main!AP252,17,1)</f>
        <v/>
      </c>
      <c r="S746" s="18" t="str">
        <f>MID(Main!AP252,18,1)</f>
        <v/>
      </c>
      <c r="T746" s="18" t="str">
        <f>MID(Main!AP252,19,1)</f>
        <v/>
      </c>
      <c r="U746" s="18" t="str">
        <f>MID(Main!AP252,20,1)</f>
        <v/>
      </c>
      <c r="V746" s="18" t="str">
        <f>MID(Main!AP252,21,1)</f>
        <v/>
      </c>
      <c r="W746" s="18" t="str">
        <f>MID(Main!AP252,22,1)</f>
        <v/>
      </c>
      <c r="X746" s="18" t="str">
        <f>MID(Main!AP252,23,1)</f>
        <v/>
      </c>
      <c r="Y746" s="18" t="str">
        <f>MID(Main!AP252,24,1)</f>
        <v/>
      </c>
      <c r="Z746" s="18" t="str">
        <f>MID(Main!AP252,25,1)</f>
        <v/>
      </c>
      <c r="AA746" s="18" t="str">
        <f>MID(Main!AP252,26,1)</f>
        <v/>
      </c>
      <c r="AB746" s="18" t="str">
        <f>MID(Main!AP252,27,1)</f>
        <v/>
      </c>
      <c r="AC746" s="18" t="str">
        <f>MID(Main!AP252,28,1)</f>
        <v/>
      </c>
      <c r="AD746" s="18" t="str">
        <f>MID(Main!AP252,29,1)</f>
        <v/>
      </c>
      <c r="AE746" s="18" t="str">
        <f>MID(Main!AP252,30,1)</f>
        <v/>
      </c>
      <c r="AF746" s="18" t="str">
        <f>MID(Main!AP252,31,1)</f>
        <v/>
      </c>
      <c r="AG746" s="18" t="str">
        <f>MID(Main!AP252,32,1)</f>
        <v/>
      </c>
      <c r="AH746" s="18" t="str">
        <f>MID(Main!AP252,33,1)</f>
        <v/>
      </c>
      <c r="AI746" s="18" t="str">
        <f>MID(Main!AP252,34,1)</f>
        <v/>
      </c>
      <c r="AJ746" s="18" t="str">
        <f>MID(Main!AP252,35,1)</f>
        <v/>
      </c>
      <c r="AK746" s="18" t="str">
        <f>MID(Main!AP252,36,1)</f>
        <v/>
      </c>
      <c r="AL746" s="18" t="str">
        <f>MID(Main!AP252,37,1)</f>
        <v/>
      </c>
      <c r="AM746" s="18" t="str">
        <f>MID(Main!AP252,38,1)</f>
        <v/>
      </c>
      <c r="AN746" s="18" t="str">
        <f>MID(Main!AP252,39,1)</f>
        <v/>
      </c>
      <c r="AO746" s="18" t="str">
        <f>MID(Main!AP252,40,1)</f>
        <v/>
      </c>
      <c r="AP746" s="18" t="str">
        <f>MID(Main!AP252,41,1)</f>
        <v/>
      </c>
      <c r="AQ746" s="18" t="str">
        <f>MID(Main!AP252,42,1)</f>
        <v/>
      </c>
      <c r="AR746" s="194" t="str">
        <f>IF(Main!W252="","",Main!W252)</f>
        <v/>
      </c>
      <c r="AS746" s="194" t="str">
        <f>IF(Main!X252="","",Main!X252)</f>
        <v/>
      </c>
      <c r="AT746" s="194" t="str">
        <f>IF(Main!Y252="","",Main!Y252)</f>
        <v/>
      </c>
      <c r="AU746" s="194" t="str">
        <f>IF(Main!Z252="","",Main!Z252)</f>
        <v/>
      </c>
      <c r="AV746" s="194" t="str">
        <f>IF(Main!AA252="","",Main!AA252)</f>
        <v/>
      </c>
      <c r="AW746" s="194" t="str">
        <f>IF(Main!AB252="","",Main!AB252)</f>
        <v/>
      </c>
      <c r="AX746" s="194" t="str">
        <f>IF(Main!AC252="","",Main!AC252)</f>
        <v/>
      </c>
      <c r="AY746" s="194" t="str">
        <f>IF(Main!AD252="","",Main!AD252)</f>
        <v/>
      </c>
      <c r="AZ746" s="194" t="str">
        <f>IF(Main!AE252="","",Main!AE252)</f>
        <v/>
      </c>
      <c r="BA746" s="194" t="str">
        <f>IF(Main!AF252="","",Main!AF252)</f>
        <v/>
      </c>
      <c r="BB746" s="194" t="str">
        <f>IF(Main!AG252="","",Main!AG252)</f>
        <v/>
      </c>
      <c r="BC746" s="194" t="str">
        <f>IF(Main!AH252="","",Main!AH252)</f>
        <v/>
      </c>
      <c r="BD746" s="194" t="str">
        <f>IF(Main!AI252="","",Main!AI252)</f>
        <v/>
      </c>
      <c r="BE746" s="194" t="str">
        <f>IF(Main!AJ252="","",Main!AJ252)</f>
        <v/>
      </c>
      <c r="BF746" s="194" t="str">
        <f>IF(Main!AK252="","",Main!AK252)</f>
        <v/>
      </c>
      <c r="BG746" s="194" t="str">
        <f>IF(Main!AL252="","",Main!AL252)</f>
        <v/>
      </c>
      <c r="BH746" s="194" t="str">
        <f>IF(Main!AM252="","",Main!AM252)</f>
        <v/>
      </c>
      <c r="BI746" s="197" t="str">
        <f>IF(Main!AN252="","",Main!AN252)</f>
        <v/>
      </c>
    </row>
    <row r="747" spans="1:61" s="1" customFormat="1" ht="15" hidden="1" customHeight="1">
      <c r="A747" s="201"/>
      <c r="B747" s="19" t="str">
        <f>MID(Main!AQ252,1,1)</f>
        <v>0</v>
      </c>
      <c r="C747" s="19" t="str">
        <f>MID(Main!AQ252,2,1)</f>
        <v xml:space="preserve"> </v>
      </c>
      <c r="D747" s="19" t="str">
        <f>MID(Main!AQ252,3,1)</f>
        <v/>
      </c>
      <c r="E747" s="19" t="str">
        <f>MID(Main!AQ252,4,1)</f>
        <v/>
      </c>
      <c r="F747" s="19" t="str">
        <f>MID(Main!AQ252,5,1)</f>
        <v/>
      </c>
      <c r="G747" s="19" t="str">
        <f>MID(Main!AQ252,6,1)</f>
        <v/>
      </c>
      <c r="H747" s="19" t="str">
        <f>MID(Main!AQ252,7,1)</f>
        <v/>
      </c>
      <c r="I747" s="19" t="str">
        <f>MID(Main!AQ252,8,1)</f>
        <v/>
      </c>
      <c r="J747" s="19" t="str">
        <f>MID(Main!AQ252,9,1)</f>
        <v/>
      </c>
      <c r="K747" s="19" t="str">
        <f>MID(Main!AQ252,10,1)</f>
        <v/>
      </c>
      <c r="L747" s="19" t="str">
        <f>MID(Main!AQ252,11,1)</f>
        <v/>
      </c>
      <c r="M747" s="19" t="str">
        <f>MID(Main!AQ252,12,1)</f>
        <v/>
      </c>
      <c r="N747" s="19" t="str">
        <f>MID(Main!AQ252,13,1)</f>
        <v/>
      </c>
      <c r="O747" s="19" t="str">
        <f>MID(Main!AQ252,14,1)</f>
        <v/>
      </c>
      <c r="P747" s="19" t="str">
        <f>MID(Main!AQ252,15,1)</f>
        <v/>
      </c>
      <c r="Q747" s="19" t="str">
        <f>MID(Main!AQ252,16,1)</f>
        <v/>
      </c>
      <c r="R747" s="19" t="str">
        <f>MID(Main!AQ252,17,1)</f>
        <v/>
      </c>
      <c r="S747" s="19" t="str">
        <f>MID(Main!AQ252,18,1)</f>
        <v/>
      </c>
      <c r="T747" s="19" t="str">
        <f>MID(Main!AQ252,19,1)</f>
        <v/>
      </c>
      <c r="U747" s="19" t="str">
        <f>MID(Main!AQ252,20,1)</f>
        <v/>
      </c>
      <c r="V747" s="19" t="str">
        <f>MID(Main!AQ252,21,1)</f>
        <v/>
      </c>
      <c r="W747" s="19" t="str">
        <f>MID(Main!AQ252,22,1)</f>
        <v/>
      </c>
      <c r="X747" s="19" t="str">
        <f>MID(Main!AQ252,23,1)</f>
        <v/>
      </c>
      <c r="Y747" s="19" t="str">
        <f>MID(Main!AQ252,24,1)</f>
        <v/>
      </c>
      <c r="Z747" s="19" t="str">
        <f>MID(Main!AQ252,25,1)</f>
        <v/>
      </c>
      <c r="AA747" s="19" t="str">
        <f>MID(Main!AQ252,26,1)</f>
        <v/>
      </c>
      <c r="AB747" s="19" t="str">
        <f>MID(Main!AQ252,27,1)</f>
        <v/>
      </c>
      <c r="AC747" s="19" t="str">
        <f>MID(Main!AQ252,28,1)</f>
        <v/>
      </c>
      <c r="AD747" s="19" t="str">
        <f>MID(Main!AQ252,29,1)</f>
        <v/>
      </c>
      <c r="AE747" s="19" t="str">
        <f>MID(Main!AQ252,30,1)</f>
        <v/>
      </c>
      <c r="AF747" s="19" t="str">
        <f>MID(Main!AQ252,31,1)</f>
        <v/>
      </c>
      <c r="AG747" s="19" t="str">
        <f>MID(Main!AQ252,32,1)</f>
        <v/>
      </c>
      <c r="AH747" s="19" t="str">
        <f>MID(Main!AQ252,33,1)</f>
        <v/>
      </c>
      <c r="AI747" s="19" t="str">
        <f>MID(Main!AQ252,34,1)</f>
        <v/>
      </c>
      <c r="AJ747" s="19" t="str">
        <f>MID(Main!AQ252,35,1)</f>
        <v/>
      </c>
      <c r="AK747" s="19" t="str">
        <f>MID(Main!AQ252,36,1)</f>
        <v/>
      </c>
      <c r="AL747" s="19" t="str">
        <f>MID(Main!AQ252,37,1)</f>
        <v/>
      </c>
      <c r="AM747" s="19" t="str">
        <f>MID(Main!AQ252,38,1)</f>
        <v/>
      </c>
      <c r="AN747" s="19" t="str">
        <f>MID(Main!AQ252,39,1)</f>
        <v/>
      </c>
      <c r="AO747" s="19" t="str">
        <f>MID(Main!AQ252,40,1)</f>
        <v/>
      </c>
      <c r="AP747" s="19" t="str">
        <f>MID(Main!AQ252,41,1)</f>
        <v/>
      </c>
      <c r="AQ747" s="19" t="str">
        <f>MID(Main!AQ252,42,1)</f>
        <v/>
      </c>
      <c r="AR747" s="195"/>
      <c r="AS747" s="195"/>
      <c r="AT747" s="195"/>
      <c r="AU747" s="195"/>
      <c r="AV747" s="195"/>
      <c r="AW747" s="195"/>
      <c r="AX747" s="195"/>
      <c r="AY747" s="195"/>
      <c r="AZ747" s="195"/>
      <c r="BA747" s="195"/>
      <c r="BB747" s="195"/>
      <c r="BC747" s="195"/>
      <c r="BD747" s="195"/>
      <c r="BE747" s="195"/>
      <c r="BF747" s="195"/>
      <c r="BG747" s="195"/>
      <c r="BH747" s="195"/>
      <c r="BI747" s="198"/>
    </row>
    <row r="748" spans="1:61" s="1" customFormat="1" ht="15" hidden="1" customHeight="1">
      <c r="A748" s="202"/>
      <c r="B748" s="20" t="str">
        <f>MID(Main!AR252,1,1)</f>
        <v>0</v>
      </c>
      <c r="C748" s="20" t="str">
        <f>MID(Main!AR252,2,1)</f>
        <v xml:space="preserve"> </v>
      </c>
      <c r="D748" s="20" t="str">
        <f>MID(Main!AR252,3,1)</f>
        <v/>
      </c>
      <c r="E748" s="20" t="str">
        <f>MID(Main!AR252,4,1)</f>
        <v/>
      </c>
      <c r="F748" s="20" t="str">
        <f>MID(Main!AR252,5,1)</f>
        <v/>
      </c>
      <c r="G748" s="20" t="str">
        <f>MID(Main!AR252,6,1)</f>
        <v/>
      </c>
      <c r="H748" s="20" t="str">
        <f>MID(Main!AR252,7,1)</f>
        <v/>
      </c>
      <c r="I748" s="20" t="str">
        <f>MID(Main!AR252,8,1)</f>
        <v/>
      </c>
      <c r="J748" s="20" t="str">
        <f>MID(Main!AR252,9,1)</f>
        <v/>
      </c>
      <c r="K748" s="20" t="str">
        <f>MID(Main!AR252,10,1)</f>
        <v/>
      </c>
      <c r="L748" s="20" t="str">
        <f>MID(Main!AR252,11,1)</f>
        <v/>
      </c>
      <c r="M748" s="20" t="str">
        <f>MID(Main!AR252,12,1)</f>
        <v/>
      </c>
      <c r="N748" s="20" t="str">
        <f>MID(Main!AR252,13,1)</f>
        <v/>
      </c>
      <c r="O748" s="20" t="str">
        <f>MID(Main!AR252,14,1)</f>
        <v/>
      </c>
      <c r="P748" s="20" t="str">
        <f>MID(Main!AR252,15,1)</f>
        <v/>
      </c>
      <c r="Q748" s="20" t="str">
        <f>MID(Main!AR252,16,1)</f>
        <v/>
      </c>
      <c r="R748" s="20" t="str">
        <f>MID(Main!AR252,17,1)</f>
        <v/>
      </c>
      <c r="S748" s="20" t="str">
        <f>MID(Main!AR252,18,1)</f>
        <v/>
      </c>
      <c r="T748" s="20" t="str">
        <f>MID(Main!AR252,19,1)</f>
        <v/>
      </c>
      <c r="U748" s="20" t="str">
        <f>MID(Main!AR252,20,1)</f>
        <v/>
      </c>
      <c r="V748" s="20" t="str">
        <f>MID(Main!AR252,21,1)</f>
        <v/>
      </c>
      <c r="W748" s="20" t="str">
        <f>MID(Main!AR252,22,1)</f>
        <v/>
      </c>
      <c r="X748" s="20" t="str">
        <f>MID(Main!AR252,23,1)</f>
        <v/>
      </c>
      <c r="Y748" s="20" t="str">
        <f>MID(Main!AR252,24,1)</f>
        <v/>
      </c>
      <c r="Z748" s="20" t="str">
        <f>MID(Main!AR252,25,1)</f>
        <v/>
      </c>
      <c r="AA748" s="20" t="str">
        <f>MID(Main!AR252,26,1)</f>
        <v/>
      </c>
      <c r="AB748" s="20" t="str">
        <f>MID(Main!AR252,27,1)</f>
        <v/>
      </c>
      <c r="AC748" s="20" t="str">
        <f>MID(Main!AR252,28,1)</f>
        <v/>
      </c>
      <c r="AD748" s="20" t="str">
        <f>MID(Main!AR252,29,1)</f>
        <v/>
      </c>
      <c r="AE748" s="20" t="str">
        <f>MID(Main!AR252,30,1)</f>
        <v/>
      </c>
      <c r="AF748" s="20" t="str">
        <f>MID(Main!AR252,31,1)</f>
        <v/>
      </c>
      <c r="AG748" s="20" t="str">
        <f>MID(Main!AR252,32,1)</f>
        <v/>
      </c>
      <c r="AH748" s="20" t="str">
        <f>MID(Main!AR252,33,1)</f>
        <v/>
      </c>
      <c r="AI748" s="20" t="str">
        <f>MID(Main!AR252,34,1)</f>
        <v/>
      </c>
      <c r="AJ748" s="20" t="str">
        <f>MID(Main!AR252,35,1)</f>
        <v/>
      </c>
      <c r="AK748" s="20" t="str">
        <f>MID(Main!AR252,36,1)</f>
        <v/>
      </c>
      <c r="AL748" s="20" t="str">
        <f>MID(Main!AR252,37,1)</f>
        <v/>
      </c>
      <c r="AM748" s="20" t="str">
        <f>MID(Main!AR252,38,1)</f>
        <v/>
      </c>
      <c r="AN748" s="20" t="str">
        <f>MID(Main!AR252,39,1)</f>
        <v/>
      </c>
      <c r="AO748" s="20" t="str">
        <f>MID(Main!AR252,40,1)</f>
        <v/>
      </c>
      <c r="AP748" s="20" t="str">
        <f>MID(Main!AR252,41,1)</f>
        <v/>
      </c>
      <c r="AQ748" s="20" t="str">
        <f>MID(Main!AR252,42,1)</f>
        <v/>
      </c>
      <c r="AR748" s="196"/>
      <c r="AS748" s="196"/>
      <c r="AT748" s="196"/>
      <c r="AU748" s="196"/>
      <c r="AV748" s="196"/>
      <c r="AW748" s="196"/>
      <c r="AX748" s="196"/>
      <c r="AY748" s="196"/>
      <c r="AZ748" s="196"/>
      <c r="BA748" s="196"/>
      <c r="BB748" s="196"/>
      <c r="BC748" s="196"/>
      <c r="BD748" s="196"/>
      <c r="BE748" s="196"/>
      <c r="BF748" s="196"/>
      <c r="BG748" s="196"/>
      <c r="BH748" s="196"/>
      <c r="BI748" s="199"/>
    </row>
    <row r="749" spans="1:61" s="1" customFormat="1" ht="15" hidden="1" customHeight="1">
      <c r="A749" s="200" t="str">
        <f>IF(AR749="","",SUBTOTAL(103,$AR$8:AR749))</f>
        <v/>
      </c>
      <c r="B749" s="18" t="str">
        <f>MID(Main!AP253,1,1)</f>
        <v xml:space="preserve"> </v>
      </c>
      <c r="C749" s="18" t="str">
        <f>MID(Main!AP253,2,1)</f>
        <v/>
      </c>
      <c r="D749" s="18" t="str">
        <f>MID(Main!AP253,3,1)</f>
        <v/>
      </c>
      <c r="E749" s="18" t="str">
        <f>MID(Main!AP253,4,1)</f>
        <v/>
      </c>
      <c r="F749" s="18" t="str">
        <f>MID(Main!AP253,5,1)</f>
        <v/>
      </c>
      <c r="G749" s="18" t="str">
        <f>MID(Main!AP253,6,1)</f>
        <v/>
      </c>
      <c r="H749" s="18" t="str">
        <f>MID(Main!AP253,7,1)</f>
        <v/>
      </c>
      <c r="I749" s="18" t="str">
        <f>MID(Main!AP253,8,1)</f>
        <v/>
      </c>
      <c r="J749" s="18" t="str">
        <f>MID(Main!AP253,9,1)</f>
        <v/>
      </c>
      <c r="K749" s="18" t="str">
        <f>MID(Main!AP253,10,1)</f>
        <v/>
      </c>
      <c r="L749" s="18" t="str">
        <f>MID(Main!AP253,11,1)</f>
        <v/>
      </c>
      <c r="M749" s="18" t="str">
        <f>MID(Main!AP253,12,1)</f>
        <v/>
      </c>
      <c r="N749" s="18" t="str">
        <f>MID(Main!AP253,13,1)</f>
        <v/>
      </c>
      <c r="O749" s="18" t="str">
        <f>MID(Main!AP253,14,1)</f>
        <v/>
      </c>
      <c r="P749" s="18" t="str">
        <f>MID(Main!AP253,15,1)</f>
        <v/>
      </c>
      <c r="Q749" s="18" t="str">
        <f>MID(Main!AP253,16,1)</f>
        <v/>
      </c>
      <c r="R749" s="18" t="str">
        <f>MID(Main!AP253,17,1)</f>
        <v/>
      </c>
      <c r="S749" s="18" t="str">
        <f>MID(Main!AP253,18,1)</f>
        <v/>
      </c>
      <c r="T749" s="18" t="str">
        <f>MID(Main!AP253,19,1)</f>
        <v/>
      </c>
      <c r="U749" s="18" t="str">
        <f>MID(Main!AP253,20,1)</f>
        <v/>
      </c>
      <c r="V749" s="18" t="str">
        <f>MID(Main!AP253,21,1)</f>
        <v/>
      </c>
      <c r="W749" s="18" t="str">
        <f>MID(Main!AP253,22,1)</f>
        <v/>
      </c>
      <c r="X749" s="18" t="str">
        <f>MID(Main!AP253,23,1)</f>
        <v/>
      </c>
      <c r="Y749" s="18" t="str">
        <f>MID(Main!AP253,24,1)</f>
        <v/>
      </c>
      <c r="Z749" s="18" t="str">
        <f>MID(Main!AP253,25,1)</f>
        <v/>
      </c>
      <c r="AA749" s="18" t="str">
        <f>MID(Main!AP253,26,1)</f>
        <v/>
      </c>
      <c r="AB749" s="18" t="str">
        <f>MID(Main!AP253,27,1)</f>
        <v/>
      </c>
      <c r="AC749" s="18" t="str">
        <f>MID(Main!AP253,28,1)</f>
        <v/>
      </c>
      <c r="AD749" s="18" t="str">
        <f>MID(Main!AP253,29,1)</f>
        <v/>
      </c>
      <c r="AE749" s="18" t="str">
        <f>MID(Main!AP253,30,1)</f>
        <v/>
      </c>
      <c r="AF749" s="18" t="str">
        <f>MID(Main!AP253,31,1)</f>
        <v/>
      </c>
      <c r="AG749" s="18" t="str">
        <f>MID(Main!AP253,32,1)</f>
        <v/>
      </c>
      <c r="AH749" s="18" t="str">
        <f>MID(Main!AP253,33,1)</f>
        <v/>
      </c>
      <c r="AI749" s="18" t="str">
        <f>MID(Main!AP253,34,1)</f>
        <v/>
      </c>
      <c r="AJ749" s="18" t="str">
        <f>MID(Main!AP253,35,1)</f>
        <v/>
      </c>
      <c r="AK749" s="18" t="str">
        <f>MID(Main!AP253,36,1)</f>
        <v/>
      </c>
      <c r="AL749" s="18" t="str">
        <f>MID(Main!AP253,37,1)</f>
        <v/>
      </c>
      <c r="AM749" s="18" t="str">
        <f>MID(Main!AP253,38,1)</f>
        <v/>
      </c>
      <c r="AN749" s="18" t="str">
        <f>MID(Main!AP253,39,1)</f>
        <v/>
      </c>
      <c r="AO749" s="18" t="str">
        <f>MID(Main!AP253,40,1)</f>
        <v/>
      </c>
      <c r="AP749" s="18" t="str">
        <f>MID(Main!AP253,41,1)</f>
        <v/>
      </c>
      <c r="AQ749" s="18" t="str">
        <f>MID(Main!AP253,42,1)</f>
        <v/>
      </c>
      <c r="AR749" s="194" t="str">
        <f>IF(Main!W253="","",Main!W253)</f>
        <v/>
      </c>
      <c r="AS749" s="194" t="str">
        <f>IF(Main!X253="","",Main!X253)</f>
        <v/>
      </c>
      <c r="AT749" s="194" t="str">
        <f>IF(Main!Y253="","",Main!Y253)</f>
        <v/>
      </c>
      <c r="AU749" s="194" t="str">
        <f>IF(Main!Z253="","",Main!Z253)</f>
        <v/>
      </c>
      <c r="AV749" s="194" t="str">
        <f>IF(Main!AA253="","",Main!AA253)</f>
        <v/>
      </c>
      <c r="AW749" s="194" t="str">
        <f>IF(Main!AB253="","",Main!AB253)</f>
        <v/>
      </c>
      <c r="AX749" s="194" t="str">
        <f>IF(Main!AC253="","",Main!AC253)</f>
        <v/>
      </c>
      <c r="AY749" s="194" t="str">
        <f>IF(Main!AD253="","",Main!AD253)</f>
        <v/>
      </c>
      <c r="AZ749" s="194" t="str">
        <f>IF(Main!AE253="","",Main!AE253)</f>
        <v/>
      </c>
      <c r="BA749" s="194" t="str">
        <f>IF(Main!AF253="","",Main!AF253)</f>
        <v/>
      </c>
      <c r="BB749" s="194" t="str">
        <f>IF(Main!AG253="","",Main!AG253)</f>
        <v/>
      </c>
      <c r="BC749" s="194" t="str">
        <f>IF(Main!AH253="","",Main!AH253)</f>
        <v/>
      </c>
      <c r="BD749" s="194" t="str">
        <f>IF(Main!AI253="","",Main!AI253)</f>
        <v/>
      </c>
      <c r="BE749" s="194" t="str">
        <f>IF(Main!AJ253="","",Main!AJ253)</f>
        <v/>
      </c>
      <c r="BF749" s="194" t="str">
        <f>IF(Main!AK253="","",Main!AK253)</f>
        <v/>
      </c>
      <c r="BG749" s="194" t="str">
        <f>IF(Main!AL253="","",Main!AL253)</f>
        <v/>
      </c>
      <c r="BH749" s="194" t="str">
        <f>IF(Main!AM253="","",Main!AM253)</f>
        <v/>
      </c>
      <c r="BI749" s="197" t="str">
        <f>IF(Main!AN253="","",Main!AN253)</f>
        <v/>
      </c>
    </row>
    <row r="750" spans="1:61" s="1" customFormat="1" ht="15" hidden="1" customHeight="1">
      <c r="A750" s="201"/>
      <c r="B750" s="19" t="str">
        <f>MID(Main!AQ253,1,1)</f>
        <v>0</v>
      </c>
      <c r="C750" s="19" t="str">
        <f>MID(Main!AQ253,2,1)</f>
        <v xml:space="preserve"> </v>
      </c>
      <c r="D750" s="19" t="str">
        <f>MID(Main!AQ253,3,1)</f>
        <v/>
      </c>
      <c r="E750" s="19" t="str">
        <f>MID(Main!AQ253,4,1)</f>
        <v/>
      </c>
      <c r="F750" s="19" t="str">
        <f>MID(Main!AQ253,5,1)</f>
        <v/>
      </c>
      <c r="G750" s="19" t="str">
        <f>MID(Main!AQ253,6,1)</f>
        <v/>
      </c>
      <c r="H750" s="19" t="str">
        <f>MID(Main!AQ253,7,1)</f>
        <v/>
      </c>
      <c r="I750" s="19" t="str">
        <f>MID(Main!AQ253,8,1)</f>
        <v/>
      </c>
      <c r="J750" s="19" t="str">
        <f>MID(Main!AQ253,9,1)</f>
        <v/>
      </c>
      <c r="K750" s="19" t="str">
        <f>MID(Main!AQ253,10,1)</f>
        <v/>
      </c>
      <c r="L750" s="19" t="str">
        <f>MID(Main!AQ253,11,1)</f>
        <v/>
      </c>
      <c r="M750" s="19" t="str">
        <f>MID(Main!AQ253,12,1)</f>
        <v/>
      </c>
      <c r="N750" s="19" t="str">
        <f>MID(Main!AQ253,13,1)</f>
        <v/>
      </c>
      <c r="O750" s="19" t="str">
        <f>MID(Main!AQ253,14,1)</f>
        <v/>
      </c>
      <c r="P750" s="19" t="str">
        <f>MID(Main!AQ253,15,1)</f>
        <v/>
      </c>
      <c r="Q750" s="19" t="str">
        <f>MID(Main!AQ253,16,1)</f>
        <v/>
      </c>
      <c r="R750" s="19" t="str">
        <f>MID(Main!AQ253,17,1)</f>
        <v/>
      </c>
      <c r="S750" s="19" t="str">
        <f>MID(Main!AQ253,18,1)</f>
        <v/>
      </c>
      <c r="T750" s="19" t="str">
        <f>MID(Main!AQ253,19,1)</f>
        <v/>
      </c>
      <c r="U750" s="19" t="str">
        <f>MID(Main!AQ253,20,1)</f>
        <v/>
      </c>
      <c r="V750" s="19" t="str">
        <f>MID(Main!AQ253,21,1)</f>
        <v/>
      </c>
      <c r="W750" s="19" t="str">
        <f>MID(Main!AQ253,22,1)</f>
        <v/>
      </c>
      <c r="X750" s="19" t="str">
        <f>MID(Main!AQ253,23,1)</f>
        <v/>
      </c>
      <c r="Y750" s="19" t="str">
        <f>MID(Main!AQ253,24,1)</f>
        <v/>
      </c>
      <c r="Z750" s="19" t="str">
        <f>MID(Main!AQ253,25,1)</f>
        <v/>
      </c>
      <c r="AA750" s="19" t="str">
        <f>MID(Main!AQ253,26,1)</f>
        <v/>
      </c>
      <c r="AB750" s="19" t="str">
        <f>MID(Main!AQ253,27,1)</f>
        <v/>
      </c>
      <c r="AC750" s="19" t="str">
        <f>MID(Main!AQ253,28,1)</f>
        <v/>
      </c>
      <c r="AD750" s="19" t="str">
        <f>MID(Main!AQ253,29,1)</f>
        <v/>
      </c>
      <c r="AE750" s="19" t="str">
        <f>MID(Main!AQ253,30,1)</f>
        <v/>
      </c>
      <c r="AF750" s="19" t="str">
        <f>MID(Main!AQ253,31,1)</f>
        <v/>
      </c>
      <c r="AG750" s="19" t="str">
        <f>MID(Main!AQ253,32,1)</f>
        <v/>
      </c>
      <c r="AH750" s="19" t="str">
        <f>MID(Main!AQ253,33,1)</f>
        <v/>
      </c>
      <c r="AI750" s="19" t="str">
        <f>MID(Main!AQ253,34,1)</f>
        <v/>
      </c>
      <c r="AJ750" s="19" t="str">
        <f>MID(Main!AQ253,35,1)</f>
        <v/>
      </c>
      <c r="AK750" s="19" t="str">
        <f>MID(Main!AQ253,36,1)</f>
        <v/>
      </c>
      <c r="AL750" s="19" t="str">
        <f>MID(Main!AQ253,37,1)</f>
        <v/>
      </c>
      <c r="AM750" s="19" t="str">
        <f>MID(Main!AQ253,38,1)</f>
        <v/>
      </c>
      <c r="AN750" s="19" t="str">
        <f>MID(Main!AQ253,39,1)</f>
        <v/>
      </c>
      <c r="AO750" s="19" t="str">
        <f>MID(Main!AQ253,40,1)</f>
        <v/>
      </c>
      <c r="AP750" s="19" t="str">
        <f>MID(Main!AQ253,41,1)</f>
        <v/>
      </c>
      <c r="AQ750" s="19" t="str">
        <f>MID(Main!AQ253,42,1)</f>
        <v/>
      </c>
      <c r="AR750" s="195"/>
      <c r="AS750" s="195"/>
      <c r="AT750" s="195"/>
      <c r="AU750" s="195"/>
      <c r="AV750" s="195"/>
      <c r="AW750" s="195"/>
      <c r="AX750" s="195"/>
      <c r="AY750" s="195"/>
      <c r="AZ750" s="195"/>
      <c r="BA750" s="195"/>
      <c r="BB750" s="195"/>
      <c r="BC750" s="195"/>
      <c r="BD750" s="195"/>
      <c r="BE750" s="195"/>
      <c r="BF750" s="195"/>
      <c r="BG750" s="195"/>
      <c r="BH750" s="195"/>
      <c r="BI750" s="198"/>
    </row>
    <row r="751" spans="1:61" s="1" customFormat="1" ht="15" hidden="1" customHeight="1">
      <c r="A751" s="202"/>
      <c r="B751" s="20" t="str">
        <f>MID(Main!AR253,1,1)</f>
        <v>0</v>
      </c>
      <c r="C751" s="20" t="str">
        <f>MID(Main!AR253,2,1)</f>
        <v xml:space="preserve"> </v>
      </c>
      <c r="D751" s="20" t="str">
        <f>MID(Main!AR253,3,1)</f>
        <v/>
      </c>
      <c r="E751" s="20" t="str">
        <f>MID(Main!AR253,4,1)</f>
        <v/>
      </c>
      <c r="F751" s="20" t="str">
        <f>MID(Main!AR253,5,1)</f>
        <v/>
      </c>
      <c r="G751" s="20" t="str">
        <f>MID(Main!AR253,6,1)</f>
        <v/>
      </c>
      <c r="H751" s="20" t="str">
        <f>MID(Main!AR253,7,1)</f>
        <v/>
      </c>
      <c r="I751" s="20" t="str">
        <f>MID(Main!AR253,8,1)</f>
        <v/>
      </c>
      <c r="J751" s="20" t="str">
        <f>MID(Main!AR253,9,1)</f>
        <v/>
      </c>
      <c r="K751" s="20" t="str">
        <f>MID(Main!AR253,10,1)</f>
        <v/>
      </c>
      <c r="L751" s="20" t="str">
        <f>MID(Main!AR253,11,1)</f>
        <v/>
      </c>
      <c r="M751" s="20" t="str">
        <f>MID(Main!AR253,12,1)</f>
        <v/>
      </c>
      <c r="N751" s="20" t="str">
        <f>MID(Main!AR253,13,1)</f>
        <v/>
      </c>
      <c r="O751" s="20" t="str">
        <f>MID(Main!AR253,14,1)</f>
        <v/>
      </c>
      <c r="P751" s="20" t="str">
        <f>MID(Main!AR253,15,1)</f>
        <v/>
      </c>
      <c r="Q751" s="20" t="str">
        <f>MID(Main!AR253,16,1)</f>
        <v/>
      </c>
      <c r="R751" s="20" t="str">
        <f>MID(Main!AR253,17,1)</f>
        <v/>
      </c>
      <c r="S751" s="20" t="str">
        <f>MID(Main!AR253,18,1)</f>
        <v/>
      </c>
      <c r="T751" s="20" t="str">
        <f>MID(Main!AR253,19,1)</f>
        <v/>
      </c>
      <c r="U751" s="20" t="str">
        <f>MID(Main!AR253,20,1)</f>
        <v/>
      </c>
      <c r="V751" s="20" t="str">
        <f>MID(Main!AR253,21,1)</f>
        <v/>
      </c>
      <c r="W751" s="20" t="str">
        <f>MID(Main!AR253,22,1)</f>
        <v/>
      </c>
      <c r="X751" s="20" t="str">
        <f>MID(Main!AR253,23,1)</f>
        <v/>
      </c>
      <c r="Y751" s="20" t="str">
        <f>MID(Main!AR253,24,1)</f>
        <v/>
      </c>
      <c r="Z751" s="20" t="str">
        <f>MID(Main!AR253,25,1)</f>
        <v/>
      </c>
      <c r="AA751" s="20" t="str">
        <f>MID(Main!AR253,26,1)</f>
        <v/>
      </c>
      <c r="AB751" s="20" t="str">
        <f>MID(Main!AR253,27,1)</f>
        <v/>
      </c>
      <c r="AC751" s="20" t="str">
        <f>MID(Main!AR253,28,1)</f>
        <v/>
      </c>
      <c r="AD751" s="20" t="str">
        <f>MID(Main!AR253,29,1)</f>
        <v/>
      </c>
      <c r="AE751" s="20" t="str">
        <f>MID(Main!AR253,30,1)</f>
        <v/>
      </c>
      <c r="AF751" s="20" t="str">
        <f>MID(Main!AR253,31,1)</f>
        <v/>
      </c>
      <c r="AG751" s="20" t="str">
        <f>MID(Main!AR253,32,1)</f>
        <v/>
      </c>
      <c r="AH751" s="20" t="str">
        <f>MID(Main!AR253,33,1)</f>
        <v/>
      </c>
      <c r="AI751" s="20" t="str">
        <f>MID(Main!AR253,34,1)</f>
        <v/>
      </c>
      <c r="AJ751" s="20" t="str">
        <f>MID(Main!AR253,35,1)</f>
        <v/>
      </c>
      <c r="AK751" s="20" t="str">
        <f>MID(Main!AR253,36,1)</f>
        <v/>
      </c>
      <c r="AL751" s="20" t="str">
        <f>MID(Main!AR253,37,1)</f>
        <v/>
      </c>
      <c r="AM751" s="20" t="str">
        <f>MID(Main!AR253,38,1)</f>
        <v/>
      </c>
      <c r="AN751" s="20" t="str">
        <f>MID(Main!AR253,39,1)</f>
        <v/>
      </c>
      <c r="AO751" s="20" t="str">
        <f>MID(Main!AR253,40,1)</f>
        <v/>
      </c>
      <c r="AP751" s="20" t="str">
        <f>MID(Main!AR253,41,1)</f>
        <v/>
      </c>
      <c r="AQ751" s="20" t="str">
        <f>MID(Main!AR253,42,1)</f>
        <v/>
      </c>
      <c r="AR751" s="196"/>
      <c r="AS751" s="196"/>
      <c r="AT751" s="196"/>
      <c r="AU751" s="196"/>
      <c r="AV751" s="196"/>
      <c r="AW751" s="196"/>
      <c r="AX751" s="196"/>
      <c r="AY751" s="196"/>
      <c r="AZ751" s="196"/>
      <c r="BA751" s="196"/>
      <c r="BB751" s="196"/>
      <c r="BC751" s="196"/>
      <c r="BD751" s="196"/>
      <c r="BE751" s="196"/>
      <c r="BF751" s="196"/>
      <c r="BG751" s="196"/>
      <c r="BH751" s="196"/>
      <c r="BI751" s="199"/>
    </row>
    <row r="752" spans="1:61" s="1" customFormat="1" ht="15" hidden="1" customHeight="1">
      <c r="A752" s="200" t="str">
        <f>IF(AR752="","",SUBTOTAL(103,$AR$8:AR752))</f>
        <v/>
      </c>
      <c r="B752" s="18" t="str">
        <f>MID(Main!AP254,1,1)</f>
        <v xml:space="preserve"> </v>
      </c>
      <c r="C752" s="18" t="str">
        <f>MID(Main!AP254,2,1)</f>
        <v/>
      </c>
      <c r="D752" s="18" t="str">
        <f>MID(Main!AP254,3,1)</f>
        <v/>
      </c>
      <c r="E752" s="18" t="str">
        <f>MID(Main!AP254,4,1)</f>
        <v/>
      </c>
      <c r="F752" s="18" t="str">
        <f>MID(Main!AP254,5,1)</f>
        <v/>
      </c>
      <c r="G752" s="18" t="str">
        <f>MID(Main!AP254,6,1)</f>
        <v/>
      </c>
      <c r="H752" s="18" t="str">
        <f>MID(Main!AP254,7,1)</f>
        <v/>
      </c>
      <c r="I752" s="18" t="str">
        <f>MID(Main!AP254,8,1)</f>
        <v/>
      </c>
      <c r="J752" s="18" t="str">
        <f>MID(Main!AP254,9,1)</f>
        <v/>
      </c>
      <c r="K752" s="18" t="str">
        <f>MID(Main!AP254,10,1)</f>
        <v/>
      </c>
      <c r="L752" s="18" t="str">
        <f>MID(Main!AP254,11,1)</f>
        <v/>
      </c>
      <c r="M752" s="18" t="str">
        <f>MID(Main!AP254,12,1)</f>
        <v/>
      </c>
      <c r="N752" s="18" t="str">
        <f>MID(Main!AP254,13,1)</f>
        <v/>
      </c>
      <c r="O752" s="18" t="str">
        <f>MID(Main!AP254,14,1)</f>
        <v/>
      </c>
      <c r="P752" s="18" t="str">
        <f>MID(Main!AP254,15,1)</f>
        <v/>
      </c>
      <c r="Q752" s="18" t="str">
        <f>MID(Main!AP254,16,1)</f>
        <v/>
      </c>
      <c r="R752" s="18" t="str">
        <f>MID(Main!AP254,17,1)</f>
        <v/>
      </c>
      <c r="S752" s="18" t="str">
        <f>MID(Main!AP254,18,1)</f>
        <v/>
      </c>
      <c r="T752" s="18" t="str">
        <f>MID(Main!AP254,19,1)</f>
        <v/>
      </c>
      <c r="U752" s="18" t="str">
        <f>MID(Main!AP254,20,1)</f>
        <v/>
      </c>
      <c r="V752" s="18" t="str">
        <f>MID(Main!AP254,21,1)</f>
        <v/>
      </c>
      <c r="W752" s="18" t="str">
        <f>MID(Main!AP254,22,1)</f>
        <v/>
      </c>
      <c r="X752" s="18" t="str">
        <f>MID(Main!AP254,23,1)</f>
        <v/>
      </c>
      <c r="Y752" s="18" t="str">
        <f>MID(Main!AP254,24,1)</f>
        <v/>
      </c>
      <c r="Z752" s="18" t="str">
        <f>MID(Main!AP254,25,1)</f>
        <v/>
      </c>
      <c r="AA752" s="18" t="str">
        <f>MID(Main!AP254,26,1)</f>
        <v/>
      </c>
      <c r="AB752" s="18" t="str">
        <f>MID(Main!AP254,27,1)</f>
        <v/>
      </c>
      <c r="AC752" s="18" t="str">
        <f>MID(Main!AP254,28,1)</f>
        <v/>
      </c>
      <c r="AD752" s="18" t="str">
        <f>MID(Main!AP254,29,1)</f>
        <v/>
      </c>
      <c r="AE752" s="18" t="str">
        <f>MID(Main!AP254,30,1)</f>
        <v/>
      </c>
      <c r="AF752" s="18" t="str">
        <f>MID(Main!AP254,31,1)</f>
        <v/>
      </c>
      <c r="AG752" s="18" t="str">
        <f>MID(Main!AP254,32,1)</f>
        <v/>
      </c>
      <c r="AH752" s="18" t="str">
        <f>MID(Main!AP254,33,1)</f>
        <v/>
      </c>
      <c r="AI752" s="18" t="str">
        <f>MID(Main!AP254,34,1)</f>
        <v/>
      </c>
      <c r="AJ752" s="18" t="str">
        <f>MID(Main!AP254,35,1)</f>
        <v/>
      </c>
      <c r="AK752" s="18" t="str">
        <f>MID(Main!AP254,36,1)</f>
        <v/>
      </c>
      <c r="AL752" s="18" t="str">
        <f>MID(Main!AP254,37,1)</f>
        <v/>
      </c>
      <c r="AM752" s="18" t="str">
        <f>MID(Main!AP254,38,1)</f>
        <v/>
      </c>
      <c r="AN752" s="18" t="str">
        <f>MID(Main!AP254,39,1)</f>
        <v/>
      </c>
      <c r="AO752" s="18" t="str">
        <f>MID(Main!AP254,40,1)</f>
        <v/>
      </c>
      <c r="AP752" s="18" t="str">
        <f>MID(Main!AP254,41,1)</f>
        <v/>
      </c>
      <c r="AQ752" s="18" t="str">
        <f>MID(Main!AP254,42,1)</f>
        <v/>
      </c>
      <c r="AR752" s="194" t="str">
        <f>IF(Main!W254="","",Main!W254)</f>
        <v/>
      </c>
      <c r="AS752" s="194" t="str">
        <f>IF(Main!X254="","",Main!X254)</f>
        <v/>
      </c>
      <c r="AT752" s="194" t="str">
        <f>IF(Main!Y254="","",Main!Y254)</f>
        <v/>
      </c>
      <c r="AU752" s="194" t="str">
        <f>IF(Main!Z254="","",Main!Z254)</f>
        <v/>
      </c>
      <c r="AV752" s="194" t="str">
        <f>IF(Main!AA254="","",Main!AA254)</f>
        <v/>
      </c>
      <c r="AW752" s="194" t="str">
        <f>IF(Main!AB254="","",Main!AB254)</f>
        <v/>
      </c>
      <c r="AX752" s="194" t="str">
        <f>IF(Main!AC254="","",Main!AC254)</f>
        <v/>
      </c>
      <c r="AY752" s="194" t="str">
        <f>IF(Main!AD254="","",Main!AD254)</f>
        <v/>
      </c>
      <c r="AZ752" s="194" t="str">
        <f>IF(Main!AE254="","",Main!AE254)</f>
        <v/>
      </c>
      <c r="BA752" s="194" t="str">
        <f>IF(Main!AF254="","",Main!AF254)</f>
        <v/>
      </c>
      <c r="BB752" s="194" t="str">
        <f>IF(Main!AG254="","",Main!AG254)</f>
        <v/>
      </c>
      <c r="BC752" s="194" t="str">
        <f>IF(Main!AH254="","",Main!AH254)</f>
        <v/>
      </c>
      <c r="BD752" s="194" t="str">
        <f>IF(Main!AI254="","",Main!AI254)</f>
        <v/>
      </c>
      <c r="BE752" s="194" t="str">
        <f>IF(Main!AJ254="","",Main!AJ254)</f>
        <v/>
      </c>
      <c r="BF752" s="194" t="str">
        <f>IF(Main!AK254="","",Main!AK254)</f>
        <v/>
      </c>
      <c r="BG752" s="194" t="str">
        <f>IF(Main!AL254="","",Main!AL254)</f>
        <v/>
      </c>
      <c r="BH752" s="194" t="str">
        <f>IF(Main!AM254="","",Main!AM254)</f>
        <v/>
      </c>
      <c r="BI752" s="197" t="str">
        <f>IF(Main!AN254="","",Main!AN254)</f>
        <v/>
      </c>
    </row>
    <row r="753" spans="1:61" s="1" customFormat="1" ht="15" hidden="1" customHeight="1">
      <c r="A753" s="201"/>
      <c r="B753" s="19" t="str">
        <f>MID(Main!AQ254,1,1)</f>
        <v>0</v>
      </c>
      <c r="C753" s="19" t="str">
        <f>MID(Main!AQ254,2,1)</f>
        <v xml:space="preserve"> </v>
      </c>
      <c r="D753" s="19" t="str">
        <f>MID(Main!AQ254,3,1)</f>
        <v/>
      </c>
      <c r="E753" s="19" t="str">
        <f>MID(Main!AQ254,4,1)</f>
        <v/>
      </c>
      <c r="F753" s="19" t="str">
        <f>MID(Main!AQ254,5,1)</f>
        <v/>
      </c>
      <c r="G753" s="19" t="str">
        <f>MID(Main!AQ254,6,1)</f>
        <v/>
      </c>
      <c r="H753" s="19" t="str">
        <f>MID(Main!AQ254,7,1)</f>
        <v/>
      </c>
      <c r="I753" s="19" t="str">
        <f>MID(Main!AQ254,8,1)</f>
        <v/>
      </c>
      <c r="J753" s="19" t="str">
        <f>MID(Main!AQ254,9,1)</f>
        <v/>
      </c>
      <c r="K753" s="19" t="str">
        <f>MID(Main!AQ254,10,1)</f>
        <v/>
      </c>
      <c r="L753" s="19" t="str">
        <f>MID(Main!AQ254,11,1)</f>
        <v/>
      </c>
      <c r="M753" s="19" t="str">
        <f>MID(Main!AQ254,12,1)</f>
        <v/>
      </c>
      <c r="N753" s="19" t="str">
        <f>MID(Main!AQ254,13,1)</f>
        <v/>
      </c>
      <c r="O753" s="19" t="str">
        <f>MID(Main!AQ254,14,1)</f>
        <v/>
      </c>
      <c r="P753" s="19" t="str">
        <f>MID(Main!AQ254,15,1)</f>
        <v/>
      </c>
      <c r="Q753" s="19" t="str">
        <f>MID(Main!AQ254,16,1)</f>
        <v/>
      </c>
      <c r="R753" s="19" t="str">
        <f>MID(Main!AQ254,17,1)</f>
        <v/>
      </c>
      <c r="S753" s="19" t="str">
        <f>MID(Main!AQ254,18,1)</f>
        <v/>
      </c>
      <c r="T753" s="19" t="str">
        <f>MID(Main!AQ254,19,1)</f>
        <v/>
      </c>
      <c r="U753" s="19" t="str">
        <f>MID(Main!AQ254,20,1)</f>
        <v/>
      </c>
      <c r="V753" s="19" t="str">
        <f>MID(Main!AQ254,21,1)</f>
        <v/>
      </c>
      <c r="W753" s="19" t="str">
        <f>MID(Main!AQ254,22,1)</f>
        <v/>
      </c>
      <c r="X753" s="19" t="str">
        <f>MID(Main!AQ254,23,1)</f>
        <v/>
      </c>
      <c r="Y753" s="19" t="str">
        <f>MID(Main!AQ254,24,1)</f>
        <v/>
      </c>
      <c r="Z753" s="19" t="str">
        <f>MID(Main!AQ254,25,1)</f>
        <v/>
      </c>
      <c r="AA753" s="19" t="str">
        <f>MID(Main!AQ254,26,1)</f>
        <v/>
      </c>
      <c r="AB753" s="19" t="str">
        <f>MID(Main!AQ254,27,1)</f>
        <v/>
      </c>
      <c r="AC753" s="19" t="str">
        <f>MID(Main!AQ254,28,1)</f>
        <v/>
      </c>
      <c r="AD753" s="19" t="str">
        <f>MID(Main!AQ254,29,1)</f>
        <v/>
      </c>
      <c r="AE753" s="19" t="str">
        <f>MID(Main!AQ254,30,1)</f>
        <v/>
      </c>
      <c r="AF753" s="19" t="str">
        <f>MID(Main!AQ254,31,1)</f>
        <v/>
      </c>
      <c r="AG753" s="19" t="str">
        <f>MID(Main!AQ254,32,1)</f>
        <v/>
      </c>
      <c r="AH753" s="19" t="str">
        <f>MID(Main!AQ254,33,1)</f>
        <v/>
      </c>
      <c r="AI753" s="19" t="str">
        <f>MID(Main!AQ254,34,1)</f>
        <v/>
      </c>
      <c r="AJ753" s="19" t="str">
        <f>MID(Main!AQ254,35,1)</f>
        <v/>
      </c>
      <c r="AK753" s="19" t="str">
        <f>MID(Main!AQ254,36,1)</f>
        <v/>
      </c>
      <c r="AL753" s="19" t="str">
        <f>MID(Main!AQ254,37,1)</f>
        <v/>
      </c>
      <c r="AM753" s="19" t="str">
        <f>MID(Main!AQ254,38,1)</f>
        <v/>
      </c>
      <c r="AN753" s="19" t="str">
        <f>MID(Main!AQ254,39,1)</f>
        <v/>
      </c>
      <c r="AO753" s="19" t="str">
        <f>MID(Main!AQ254,40,1)</f>
        <v/>
      </c>
      <c r="AP753" s="19" t="str">
        <f>MID(Main!AQ254,41,1)</f>
        <v/>
      </c>
      <c r="AQ753" s="19" t="str">
        <f>MID(Main!AQ254,42,1)</f>
        <v/>
      </c>
      <c r="AR753" s="195"/>
      <c r="AS753" s="195"/>
      <c r="AT753" s="195"/>
      <c r="AU753" s="195"/>
      <c r="AV753" s="195"/>
      <c r="AW753" s="195"/>
      <c r="AX753" s="195"/>
      <c r="AY753" s="195"/>
      <c r="AZ753" s="195"/>
      <c r="BA753" s="195"/>
      <c r="BB753" s="195"/>
      <c r="BC753" s="195"/>
      <c r="BD753" s="195"/>
      <c r="BE753" s="195"/>
      <c r="BF753" s="195"/>
      <c r="BG753" s="195"/>
      <c r="BH753" s="195"/>
      <c r="BI753" s="198"/>
    </row>
    <row r="754" spans="1:61" s="1" customFormat="1" ht="15" hidden="1" customHeight="1">
      <c r="A754" s="202"/>
      <c r="B754" s="20" t="str">
        <f>MID(Main!AR254,1,1)</f>
        <v>0</v>
      </c>
      <c r="C754" s="20" t="str">
        <f>MID(Main!AR254,2,1)</f>
        <v xml:space="preserve"> </v>
      </c>
      <c r="D754" s="20" t="str">
        <f>MID(Main!AR254,3,1)</f>
        <v/>
      </c>
      <c r="E754" s="20" t="str">
        <f>MID(Main!AR254,4,1)</f>
        <v/>
      </c>
      <c r="F754" s="20" t="str">
        <f>MID(Main!AR254,5,1)</f>
        <v/>
      </c>
      <c r="G754" s="20" t="str">
        <f>MID(Main!AR254,6,1)</f>
        <v/>
      </c>
      <c r="H754" s="20" t="str">
        <f>MID(Main!AR254,7,1)</f>
        <v/>
      </c>
      <c r="I754" s="20" t="str">
        <f>MID(Main!AR254,8,1)</f>
        <v/>
      </c>
      <c r="J754" s="20" t="str">
        <f>MID(Main!AR254,9,1)</f>
        <v/>
      </c>
      <c r="K754" s="20" t="str">
        <f>MID(Main!AR254,10,1)</f>
        <v/>
      </c>
      <c r="L754" s="20" t="str">
        <f>MID(Main!AR254,11,1)</f>
        <v/>
      </c>
      <c r="M754" s="20" t="str">
        <f>MID(Main!AR254,12,1)</f>
        <v/>
      </c>
      <c r="N754" s="20" t="str">
        <f>MID(Main!AR254,13,1)</f>
        <v/>
      </c>
      <c r="O754" s="20" t="str">
        <f>MID(Main!AR254,14,1)</f>
        <v/>
      </c>
      <c r="P754" s="20" t="str">
        <f>MID(Main!AR254,15,1)</f>
        <v/>
      </c>
      <c r="Q754" s="20" t="str">
        <f>MID(Main!AR254,16,1)</f>
        <v/>
      </c>
      <c r="R754" s="20" t="str">
        <f>MID(Main!AR254,17,1)</f>
        <v/>
      </c>
      <c r="S754" s="20" t="str">
        <f>MID(Main!AR254,18,1)</f>
        <v/>
      </c>
      <c r="T754" s="20" t="str">
        <f>MID(Main!AR254,19,1)</f>
        <v/>
      </c>
      <c r="U754" s="20" t="str">
        <f>MID(Main!AR254,20,1)</f>
        <v/>
      </c>
      <c r="V754" s="20" t="str">
        <f>MID(Main!AR254,21,1)</f>
        <v/>
      </c>
      <c r="W754" s="20" t="str">
        <f>MID(Main!AR254,22,1)</f>
        <v/>
      </c>
      <c r="X754" s="20" t="str">
        <f>MID(Main!AR254,23,1)</f>
        <v/>
      </c>
      <c r="Y754" s="20" t="str">
        <f>MID(Main!AR254,24,1)</f>
        <v/>
      </c>
      <c r="Z754" s="20" t="str">
        <f>MID(Main!AR254,25,1)</f>
        <v/>
      </c>
      <c r="AA754" s="20" t="str">
        <f>MID(Main!AR254,26,1)</f>
        <v/>
      </c>
      <c r="AB754" s="20" t="str">
        <f>MID(Main!AR254,27,1)</f>
        <v/>
      </c>
      <c r="AC754" s="20" t="str">
        <f>MID(Main!AR254,28,1)</f>
        <v/>
      </c>
      <c r="AD754" s="20" t="str">
        <f>MID(Main!AR254,29,1)</f>
        <v/>
      </c>
      <c r="AE754" s="20" t="str">
        <f>MID(Main!AR254,30,1)</f>
        <v/>
      </c>
      <c r="AF754" s="20" t="str">
        <f>MID(Main!AR254,31,1)</f>
        <v/>
      </c>
      <c r="AG754" s="20" t="str">
        <f>MID(Main!AR254,32,1)</f>
        <v/>
      </c>
      <c r="AH754" s="20" t="str">
        <f>MID(Main!AR254,33,1)</f>
        <v/>
      </c>
      <c r="AI754" s="20" t="str">
        <f>MID(Main!AR254,34,1)</f>
        <v/>
      </c>
      <c r="AJ754" s="20" t="str">
        <f>MID(Main!AR254,35,1)</f>
        <v/>
      </c>
      <c r="AK754" s="20" t="str">
        <f>MID(Main!AR254,36,1)</f>
        <v/>
      </c>
      <c r="AL754" s="20" t="str">
        <f>MID(Main!AR254,37,1)</f>
        <v/>
      </c>
      <c r="AM754" s="20" t="str">
        <f>MID(Main!AR254,38,1)</f>
        <v/>
      </c>
      <c r="AN754" s="20" t="str">
        <f>MID(Main!AR254,39,1)</f>
        <v/>
      </c>
      <c r="AO754" s="20" t="str">
        <f>MID(Main!AR254,40,1)</f>
        <v/>
      </c>
      <c r="AP754" s="20" t="str">
        <f>MID(Main!AR254,41,1)</f>
        <v/>
      </c>
      <c r="AQ754" s="20" t="str">
        <f>MID(Main!AR254,42,1)</f>
        <v/>
      </c>
      <c r="AR754" s="196"/>
      <c r="AS754" s="196"/>
      <c r="AT754" s="196"/>
      <c r="AU754" s="196"/>
      <c r="AV754" s="196"/>
      <c r="AW754" s="196"/>
      <c r="AX754" s="196"/>
      <c r="AY754" s="196"/>
      <c r="AZ754" s="196"/>
      <c r="BA754" s="196"/>
      <c r="BB754" s="196"/>
      <c r="BC754" s="196"/>
      <c r="BD754" s="196"/>
      <c r="BE754" s="196"/>
      <c r="BF754" s="196"/>
      <c r="BG754" s="196"/>
      <c r="BH754" s="196"/>
      <c r="BI754" s="199"/>
    </row>
    <row r="755" spans="1:61" s="1" customFormat="1" ht="15" hidden="1" customHeight="1">
      <c r="A755" s="200" t="str">
        <f>IF(AR755="","",SUBTOTAL(103,$AR$8:AR755))</f>
        <v/>
      </c>
      <c r="B755" s="18" t="str">
        <f>MID(Main!AP255,1,1)</f>
        <v xml:space="preserve"> </v>
      </c>
      <c r="C755" s="18" t="str">
        <f>MID(Main!AP255,2,1)</f>
        <v/>
      </c>
      <c r="D755" s="18" t="str">
        <f>MID(Main!AP255,3,1)</f>
        <v/>
      </c>
      <c r="E755" s="18" t="str">
        <f>MID(Main!AP255,4,1)</f>
        <v/>
      </c>
      <c r="F755" s="18" t="str">
        <f>MID(Main!AP255,5,1)</f>
        <v/>
      </c>
      <c r="G755" s="18" t="str">
        <f>MID(Main!AP255,6,1)</f>
        <v/>
      </c>
      <c r="H755" s="18" t="str">
        <f>MID(Main!AP255,7,1)</f>
        <v/>
      </c>
      <c r="I755" s="18" t="str">
        <f>MID(Main!AP255,8,1)</f>
        <v/>
      </c>
      <c r="J755" s="18" t="str">
        <f>MID(Main!AP255,9,1)</f>
        <v/>
      </c>
      <c r="K755" s="18" t="str">
        <f>MID(Main!AP255,10,1)</f>
        <v/>
      </c>
      <c r="L755" s="18" t="str">
        <f>MID(Main!AP255,11,1)</f>
        <v/>
      </c>
      <c r="M755" s="18" t="str">
        <f>MID(Main!AP255,12,1)</f>
        <v/>
      </c>
      <c r="N755" s="18" t="str">
        <f>MID(Main!AP255,13,1)</f>
        <v/>
      </c>
      <c r="O755" s="18" t="str">
        <f>MID(Main!AP255,14,1)</f>
        <v/>
      </c>
      <c r="P755" s="18" t="str">
        <f>MID(Main!AP255,15,1)</f>
        <v/>
      </c>
      <c r="Q755" s="18" t="str">
        <f>MID(Main!AP255,16,1)</f>
        <v/>
      </c>
      <c r="R755" s="18" t="str">
        <f>MID(Main!AP255,17,1)</f>
        <v/>
      </c>
      <c r="S755" s="18" t="str">
        <f>MID(Main!AP255,18,1)</f>
        <v/>
      </c>
      <c r="T755" s="18" t="str">
        <f>MID(Main!AP255,19,1)</f>
        <v/>
      </c>
      <c r="U755" s="18" t="str">
        <f>MID(Main!AP255,20,1)</f>
        <v/>
      </c>
      <c r="V755" s="18" t="str">
        <f>MID(Main!AP255,21,1)</f>
        <v/>
      </c>
      <c r="W755" s="18" t="str">
        <f>MID(Main!AP255,22,1)</f>
        <v/>
      </c>
      <c r="X755" s="18" t="str">
        <f>MID(Main!AP255,23,1)</f>
        <v/>
      </c>
      <c r="Y755" s="18" t="str">
        <f>MID(Main!AP255,24,1)</f>
        <v/>
      </c>
      <c r="Z755" s="18" t="str">
        <f>MID(Main!AP255,25,1)</f>
        <v/>
      </c>
      <c r="AA755" s="18" t="str">
        <f>MID(Main!AP255,26,1)</f>
        <v/>
      </c>
      <c r="AB755" s="18" t="str">
        <f>MID(Main!AP255,27,1)</f>
        <v/>
      </c>
      <c r="AC755" s="18" t="str">
        <f>MID(Main!AP255,28,1)</f>
        <v/>
      </c>
      <c r="AD755" s="18" t="str">
        <f>MID(Main!AP255,29,1)</f>
        <v/>
      </c>
      <c r="AE755" s="18" t="str">
        <f>MID(Main!AP255,30,1)</f>
        <v/>
      </c>
      <c r="AF755" s="18" t="str">
        <f>MID(Main!AP255,31,1)</f>
        <v/>
      </c>
      <c r="AG755" s="18" t="str">
        <f>MID(Main!AP255,32,1)</f>
        <v/>
      </c>
      <c r="AH755" s="18" t="str">
        <f>MID(Main!AP255,33,1)</f>
        <v/>
      </c>
      <c r="AI755" s="18" t="str">
        <f>MID(Main!AP255,34,1)</f>
        <v/>
      </c>
      <c r="AJ755" s="18" t="str">
        <f>MID(Main!AP255,35,1)</f>
        <v/>
      </c>
      <c r="AK755" s="18" t="str">
        <f>MID(Main!AP255,36,1)</f>
        <v/>
      </c>
      <c r="AL755" s="18" t="str">
        <f>MID(Main!AP255,37,1)</f>
        <v/>
      </c>
      <c r="AM755" s="18" t="str">
        <f>MID(Main!AP255,38,1)</f>
        <v/>
      </c>
      <c r="AN755" s="18" t="str">
        <f>MID(Main!AP255,39,1)</f>
        <v/>
      </c>
      <c r="AO755" s="18" t="str">
        <f>MID(Main!AP255,40,1)</f>
        <v/>
      </c>
      <c r="AP755" s="18" t="str">
        <f>MID(Main!AP255,41,1)</f>
        <v/>
      </c>
      <c r="AQ755" s="18" t="str">
        <f>MID(Main!AP255,42,1)</f>
        <v/>
      </c>
      <c r="AR755" s="194" t="str">
        <f>IF(Main!W255="","",Main!W255)</f>
        <v/>
      </c>
      <c r="AS755" s="194" t="str">
        <f>IF(Main!X255="","",Main!X255)</f>
        <v/>
      </c>
      <c r="AT755" s="194" t="str">
        <f>IF(Main!Y255="","",Main!Y255)</f>
        <v/>
      </c>
      <c r="AU755" s="194" t="str">
        <f>IF(Main!Z255="","",Main!Z255)</f>
        <v/>
      </c>
      <c r="AV755" s="194" t="str">
        <f>IF(Main!AA255="","",Main!AA255)</f>
        <v/>
      </c>
      <c r="AW755" s="194" t="str">
        <f>IF(Main!AB255="","",Main!AB255)</f>
        <v/>
      </c>
      <c r="AX755" s="194" t="str">
        <f>IF(Main!AC255="","",Main!AC255)</f>
        <v/>
      </c>
      <c r="AY755" s="194" t="str">
        <f>IF(Main!AD255="","",Main!AD255)</f>
        <v/>
      </c>
      <c r="AZ755" s="194" t="str">
        <f>IF(Main!AE255="","",Main!AE255)</f>
        <v/>
      </c>
      <c r="BA755" s="194" t="str">
        <f>IF(Main!AF255="","",Main!AF255)</f>
        <v/>
      </c>
      <c r="BB755" s="194" t="str">
        <f>IF(Main!AG255="","",Main!AG255)</f>
        <v/>
      </c>
      <c r="BC755" s="194" t="str">
        <f>IF(Main!AH255="","",Main!AH255)</f>
        <v/>
      </c>
      <c r="BD755" s="194" t="str">
        <f>IF(Main!AI255="","",Main!AI255)</f>
        <v/>
      </c>
      <c r="BE755" s="194" t="str">
        <f>IF(Main!AJ255="","",Main!AJ255)</f>
        <v/>
      </c>
      <c r="BF755" s="194" t="str">
        <f>IF(Main!AK255="","",Main!AK255)</f>
        <v/>
      </c>
      <c r="BG755" s="194" t="str">
        <f>IF(Main!AL255="","",Main!AL255)</f>
        <v/>
      </c>
      <c r="BH755" s="194" t="str">
        <f>IF(Main!AM255="","",Main!AM255)</f>
        <v/>
      </c>
      <c r="BI755" s="197" t="str">
        <f>IF(Main!AN255="","",Main!AN255)</f>
        <v/>
      </c>
    </row>
    <row r="756" spans="1:61" s="1" customFormat="1" ht="15" hidden="1" customHeight="1">
      <c r="A756" s="201"/>
      <c r="B756" s="19" t="str">
        <f>MID(Main!AQ255,1,1)</f>
        <v>0</v>
      </c>
      <c r="C756" s="19" t="str">
        <f>MID(Main!AQ255,2,1)</f>
        <v xml:space="preserve"> </v>
      </c>
      <c r="D756" s="19" t="str">
        <f>MID(Main!AQ255,3,1)</f>
        <v/>
      </c>
      <c r="E756" s="19" t="str">
        <f>MID(Main!AQ255,4,1)</f>
        <v/>
      </c>
      <c r="F756" s="19" t="str">
        <f>MID(Main!AQ255,5,1)</f>
        <v/>
      </c>
      <c r="G756" s="19" t="str">
        <f>MID(Main!AQ255,6,1)</f>
        <v/>
      </c>
      <c r="H756" s="19" t="str">
        <f>MID(Main!AQ255,7,1)</f>
        <v/>
      </c>
      <c r="I756" s="19" t="str">
        <f>MID(Main!AQ255,8,1)</f>
        <v/>
      </c>
      <c r="J756" s="19" t="str">
        <f>MID(Main!AQ255,9,1)</f>
        <v/>
      </c>
      <c r="K756" s="19" t="str">
        <f>MID(Main!AQ255,10,1)</f>
        <v/>
      </c>
      <c r="L756" s="19" t="str">
        <f>MID(Main!AQ255,11,1)</f>
        <v/>
      </c>
      <c r="M756" s="19" t="str">
        <f>MID(Main!AQ255,12,1)</f>
        <v/>
      </c>
      <c r="N756" s="19" t="str">
        <f>MID(Main!AQ255,13,1)</f>
        <v/>
      </c>
      <c r="O756" s="19" t="str">
        <f>MID(Main!AQ255,14,1)</f>
        <v/>
      </c>
      <c r="P756" s="19" t="str">
        <f>MID(Main!AQ255,15,1)</f>
        <v/>
      </c>
      <c r="Q756" s="19" t="str">
        <f>MID(Main!AQ255,16,1)</f>
        <v/>
      </c>
      <c r="R756" s="19" t="str">
        <f>MID(Main!AQ255,17,1)</f>
        <v/>
      </c>
      <c r="S756" s="19" t="str">
        <f>MID(Main!AQ255,18,1)</f>
        <v/>
      </c>
      <c r="T756" s="19" t="str">
        <f>MID(Main!AQ255,19,1)</f>
        <v/>
      </c>
      <c r="U756" s="19" t="str">
        <f>MID(Main!AQ255,20,1)</f>
        <v/>
      </c>
      <c r="V756" s="19" t="str">
        <f>MID(Main!AQ255,21,1)</f>
        <v/>
      </c>
      <c r="W756" s="19" t="str">
        <f>MID(Main!AQ255,22,1)</f>
        <v/>
      </c>
      <c r="X756" s="19" t="str">
        <f>MID(Main!AQ255,23,1)</f>
        <v/>
      </c>
      <c r="Y756" s="19" t="str">
        <f>MID(Main!AQ255,24,1)</f>
        <v/>
      </c>
      <c r="Z756" s="19" t="str">
        <f>MID(Main!AQ255,25,1)</f>
        <v/>
      </c>
      <c r="AA756" s="19" t="str">
        <f>MID(Main!AQ255,26,1)</f>
        <v/>
      </c>
      <c r="AB756" s="19" t="str">
        <f>MID(Main!AQ255,27,1)</f>
        <v/>
      </c>
      <c r="AC756" s="19" t="str">
        <f>MID(Main!AQ255,28,1)</f>
        <v/>
      </c>
      <c r="AD756" s="19" t="str">
        <f>MID(Main!AQ255,29,1)</f>
        <v/>
      </c>
      <c r="AE756" s="19" t="str">
        <f>MID(Main!AQ255,30,1)</f>
        <v/>
      </c>
      <c r="AF756" s="19" t="str">
        <f>MID(Main!AQ255,31,1)</f>
        <v/>
      </c>
      <c r="AG756" s="19" t="str">
        <f>MID(Main!AQ255,32,1)</f>
        <v/>
      </c>
      <c r="AH756" s="19" t="str">
        <f>MID(Main!AQ255,33,1)</f>
        <v/>
      </c>
      <c r="AI756" s="19" t="str">
        <f>MID(Main!AQ255,34,1)</f>
        <v/>
      </c>
      <c r="AJ756" s="19" t="str">
        <f>MID(Main!AQ255,35,1)</f>
        <v/>
      </c>
      <c r="AK756" s="19" t="str">
        <f>MID(Main!AQ255,36,1)</f>
        <v/>
      </c>
      <c r="AL756" s="19" t="str">
        <f>MID(Main!AQ255,37,1)</f>
        <v/>
      </c>
      <c r="AM756" s="19" t="str">
        <f>MID(Main!AQ255,38,1)</f>
        <v/>
      </c>
      <c r="AN756" s="19" t="str">
        <f>MID(Main!AQ255,39,1)</f>
        <v/>
      </c>
      <c r="AO756" s="19" t="str">
        <f>MID(Main!AQ255,40,1)</f>
        <v/>
      </c>
      <c r="AP756" s="19" t="str">
        <f>MID(Main!AQ255,41,1)</f>
        <v/>
      </c>
      <c r="AQ756" s="19" t="str">
        <f>MID(Main!AQ255,42,1)</f>
        <v/>
      </c>
      <c r="AR756" s="195"/>
      <c r="AS756" s="195"/>
      <c r="AT756" s="195"/>
      <c r="AU756" s="195"/>
      <c r="AV756" s="195"/>
      <c r="AW756" s="195"/>
      <c r="AX756" s="195"/>
      <c r="AY756" s="195"/>
      <c r="AZ756" s="195"/>
      <c r="BA756" s="195"/>
      <c r="BB756" s="195"/>
      <c r="BC756" s="195"/>
      <c r="BD756" s="195"/>
      <c r="BE756" s="195"/>
      <c r="BF756" s="195"/>
      <c r="BG756" s="195"/>
      <c r="BH756" s="195"/>
      <c r="BI756" s="198"/>
    </row>
    <row r="757" spans="1:61" s="1" customFormat="1" ht="15" hidden="1" customHeight="1">
      <c r="A757" s="202"/>
      <c r="B757" s="20" t="str">
        <f>MID(Main!AR255,1,1)</f>
        <v>0</v>
      </c>
      <c r="C757" s="20" t="str">
        <f>MID(Main!AR255,2,1)</f>
        <v xml:space="preserve"> </v>
      </c>
      <c r="D757" s="20" t="str">
        <f>MID(Main!AR255,3,1)</f>
        <v/>
      </c>
      <c r="E757" s="20" t="str">
        <f>MID(Main!AR255,4,1)</f>
        <v/>
      </c>
      <c r="F757" s="20" t="str">
        <f>MID(Main!AR255,5,1)</f>
        <v/>
      </c>
      <c r="G757" s="20" t="str">
        <f>MID(Main!AR255,6,1)</f>
        <v/>
      </c>
      <c r="H757" s="20" t="str">
        <f>MID(Main!AR255,7,1)</f>
        <v/>
      </c>
      <c r="I757" s="20" t="str">
        <f>MID(Main!AR255,8,1)</f>
        <v/>
      </c>
      <c r="J757" s="20" t="str">
        <f>MID(Main!AR255,9,1)</f>
        <v/>
      </c>
      <c r="K757" s="20" t="str">
        <f>MID(Main!AR255,10,1)</f>
        <v/>
      </c>
      <c r="L757" s="20" t="str">
        <f>MID(Main!AR255,11,1)</f>
        <v/>
      </c>
      <c r="M757" s="20" t="str">
        <f>MID(Main!AR255,12,1)</f>
        <v/>
      </c>
      <c r="N757" s="20" t="str">
        <f>MID(Main!AR255,13,1)</f>
        <v/>
      </c>
      <c r="O757" s="20" t="str">
        <f>MID(Main!AR255,14,1)</f>
        <v/>
      </c>
      <c r="P757" s="20" t="str">
        <f>MID(Main!AR255,15,1)</f>
        <v/>
      </c>
      <c r="Q757" s="20" t="str">
        <f>MID(Main!AR255,16,1)</f>
        <v/>
      </c>
      <c r="R757" s="20" t="str">
        <f>MID(Main!AR255,17,1)</f>
        <v/>
      </c>
      <c r="S757" s="20" t="str">
        <f>MID(Main!AR255,18,1)</f>
        <v/>
      </c>
      <c r="T757" s="20" t="str">
        <f>MID(Main!AR255,19,1)</f>
        <v/>
      </c>
      <c r="U757" s="20" t="str">
        <f>MID(Main!AR255,20,1)</f>
        <v/>
      </c>
      <c r="V757" s="20" t="str">
        <f>MID(Main!AR255,21,1)</f>
        <v/>
      </c>
      <c r="W757" s="20" t="str">
        <f>MID(Main!AR255,22,1)</f>
        <v/>
      </c>
      <c r="X757" s="20" t="str">
        <f>MID(Main!AR255,23,1)</f>
        <v/>
      </c>
      <c r="Y757" s="20" t="str">
        <f>MID(Main!AR255,24,1)</f>
        <v/>
      </c>
      <c r="Z757" s="20" t="str">
        <f>MID(Main!AR255,25,1)</f>
        <v/>
      </c>
      <c r="AA757" s="20" t="str">
        <f>MID(Main!AR255,26,1)</f>
        <v/>
      </c>
      <c r="AB757" s="20" t="str">
        <f>MID(Main!AR255,27,1)</f>
        <v/>
      </c>
      <c r="AC757" s="20" t="str">
        <f>MID(Main!AR255,28,1)</f>
        <v/>
      </c>
      <c r="AD757" s="20" t="str">
        <f>MID(Main!AR255,29,1)</f>
        <v/>
      </c>
      <c r="AE757" s="20" t="str">
        <f>MID(Main!AR255,30,1)</f>
        <v/>
      </c>
      <c r="AF757" s="20" t="str">
        <f>MID(Main!AR255,31,1)</f>
        <v/>
      </c>
      <c r="AG757" s="20" t="str">
        <f>MID(Main!AR255,32,1)</f>
        <v/>
      </c>
      <c r="AH757" s="20" t="str">
        <f>MID(Main!AR255,33,1)</f>
        <v/>
      </c>
      <c r="AI757" s="20" t="str">
        <f>MID(Main!AR255,34,1)</f>
        <v/>
      </c>
      <c r="AJ757" s="20" t="str">
        <f>MID(Main!AR255,35,1)</f>
        <v/>
      </c>
      <c r="AK757" s="20" t="str">
        <f>MID(Main!AR255,36,1)</f>
        <v/>
      </c>
      <c r="AL757" s="20" t="str">
        <f>MID(Main!AR255,37,1)</f>
        <v/>
      </c>
      <c r="AM757" s="20" t="str">
        <f>MID(Main!AR255,38,1)</f>
        <v/>
      </c>
      <c r="AN757" s="20" t="str">
        <f>MID(Main!AR255,39,1)</f>
        <v/>
      </c>
      <c r="AO757" s="20" t="str">
        <f>MID(Main!AR255,40,1)</f>
        <v/>
      </c>
      <c r="AP757" s="20" t="str">
        <f>MID(Main!AR255,41,1)</f>
        <v/>
      </c>
      <c r="AQ757" s="20" t="str">
        <f>MID(Main!AR255,42,1)</f>
        <v/>
      </c>
      <c r="AR757" s="196"/>
      <c r="AS757" s="196"/>
      <c r="AT757" s="196"/>
      <c r="AU757" s="196"/>
      <c r="AV757" s="196"/>
      <c r="AW757" s="196"/>
      <c r="AX757" s="196"/>
      <c r="AY757" s="196"/>
      <c r="AZ757" s="196"/>
      <c r="BA757" s="196"/>
      <c r="BB757" s="196"/>
      <c r="BC757" s="196"/>
      <c r="BD757" s="196"/>
      <c r="BE757" s="196"/>
      <c r="BF757" s="196"/>
      <c r="BG757" s="196"/>
      <c r="BH757" s="196"/>
      <c r="BI757" s="199"/>
    </row>
    <row r="758" spans="1:61" s="1" customFormat="1" ht="15" hidden="1" customHeight="1">
      <c r="A758" s="200" t="str">
        <f>IF(AR758="","",SUBTOTAL(103,$AR$8:AR758))</f>
        <v/>
      </c>
      <c r="B758" s="18" t="str">
        <f>MID(Main!AP256,1,1)</f>
        <v xml:space="preserve"> </v>
      </c>
      <c r="C758" s="18" t="str">
        <f>MID(Main!AP256,2,1)</f>
        <v/>
      </c>
      <c r="D758" s="18" t="str">
        <f>MID(Main!AP256,3,1)</f>
        <v/>
      </c>
      <c r="E758" s="18" t="str">
        <f>MID(Main!AP256,4,1)</f>
        <v/>
      </c>
      <c r="F758" s="18" t="str">
        <f>MID(Main!AP256,5,1)</f>
        <v/>
      </c>
      <c r="G758" s="18" t="str">
        <f>MID(Main!AP256,6,1)</f>
        <v/>
      </c>
      <c r="H758" s="18" t="str">
        <f>MID(Main!AP256,7,1)</f>
        <v/>
      </c>
      <c r="I758" s="18" t="str">
        <f>MID(Main!AP256,8,1)</f>
        <v/>
      </c>
      <c r="J758" s="18" t="str">
        <f>MID(Main!AP256,9,1)</f>
        <v/>
      </c>
      <c r="K758" s="18" t="str">
        <f>MID(Main!AP256,10,1)</f>
        <v/>
      </c>
      <c r="L758" s="18" t="str">
        <f>MID(Main!AP256,11,1)</f>
        <v/>
      </c>
      <c r="M758" s="18" t="str">
        <f>MID(Main!AP256,12,1)</f>
        <v/>
      </c>
      <c r="N758" s="18" t="str">
        <f>MID(Main!AP256,13,1)</f>
        <v/>
      </c>
      <c r="O758" s="18" t="str">
        <f>MID(Main!AP256,14,1)</f>
        <v/>
      </c>
      <c r="P758" s="18" t="str">
        <f>MID(Main!AP256,15,1)</f>
        <v/>
      </c>
      <c r="Q758" s="18" t="str">
        <f>MID(Main!AP256,16,1)</f>
        <v/>
      </c>
      <c r="R758" s="18" t="str">
        <f>MID(Main!AP256,17,1)</f>
        <v/>
      </c>
      <c r="S758" s="18" t="str">
        <f>MID(Main!AP256,18,1)</f>
        <v/>
      </c>
      <c r="T758" s="18" t="str">
        <f>MID(Main!AP256,19,1)</f>
        <v/>
      </c>
      <c r="U758" s="18" t="str">
        <f>MID(Main!AP256,20,1)</f>
        <v/>
      </c>
      <c r="V758" s="18" t="str">
        <f>MID(Main!AP256,21,1)</f>
        <v/>
      </c>
      <c r="W758" s="18" t="str">
        <f>MID(Main!AP256,22,1)</f>
        <v/>
      </c>
      <c r="X758" s="18" t="str">
        <f>MID(Main!AP256,23,1)</f>
        <v/>
      </c>
      <c r="Y758" s="18" t="str">
        <f>MID(Main!AP256,24,1)</f>
        <v/>
      </c>
      <c r="Z758" s="18" t="str">
        <f>MID(Main!AP256,25,1)</f>
        <v/>
      </c>
      <c r="AA758" s="18" t="str">
        <f>MID(Main!AP256,26,1)</f>
        <v/>
      </c>
      <c r="AB758" s="18" t="str">
        <f>MID(Main!AP256,27,1)</f>
        <v/>
      </c>
      <c r="AC758" s="18" t="str">
        <f>MID(Main!AP256,28,1)</f>
        <v/>
      </c>
      <c r="AD758" s="18" t="str">
        <f>MID(Main!AP256,29,1)</f>
        <v/>
      </c>
      <c r="AE758" s="18" t="str">
        <f>MID(Main!AP256,30,1)</f>
        <v/>
      </c>
      <c r="AF758" s="18" t="str">
        <f>MID(Main!AP256,31,1)</f>
        <v/>
      </c>
      <c r="AG758" s="18" t="str">
        <f>MID(Main!AP256,32,1)</f>
        <v/>
      </c>
      <c r="AH758" s="18" t="str">
        <f>MID(Main!AP256,33,1)</f>
        <v/>
      </c>
      <c r="AI758" s="18" t="str">
        <f>MID(Main!AP256,34,1)</f>
        <v/>
      </c>
      <c r="AJ758" s="18" t="str">
        <f>MID(Main!AP256,35,1)</f>
        <v/>
      </c>
      <c r="AK758" s="18" t="str">
        <f>MID(Main!AP256,36,1)</f>
        <v/>
      </c>
      <c r="AL758" s="18" t="str">
        <f>MID(Main!AP256,37,1)</f>
        <v/>
      </c>
      <c r="AM758" s="18" t="str">
        <f>MID(Main!AP256,38,1)</f>
        <v/>
      </c>
      <c r="AN758" s="18" t="str">
        <f>MID(Main!AP256,39,1)</f>
        <v/>
      </c>
      <c r="AO758" s="18" t="str">
        <f>MID(Main!AP256,40,1)</f>
        <v/>
      </c>
      <c r="AP758" s="18" t="str">
        <f>MID(Main!AP256,41,1)</f>
        <v/>
      </c>
      <c r="AQ758" s="18" t="str">
        <f>MID(Main!AP256,42,1)</f>
        <v/>
      </c>
      <c r="AR758" s="194" t="str">
        <f>IF(Main!W256="","",Main!W256)</f>
        <v/>
      </c>
      <c r="AS758" s="194" t="str">
        <f>IF(Main!X256="","",Main!X256)</f>
        <v/>
      </c>
      <c r="AT758" s="194" t="str">
        <f>IF(Main!Y256="","",Main!Y256)</f>
        <v/>
      </c>
      <c r="AU758" s="194" t="str">
        <f>IF(Main!Z256="","",Main!Z256)</f>
        <v/>
      </c>
      <c r="AV758" s="194" t="str">
        <f>IF(Main!AA256="","",Main!AA256)</f>
        <v/>
      </c>
      <c r="AW758" s="194" t="str">
        <f>IF(Main!AB256="","",Main!AB256)</f>
        <v/>
      </c>
      <c r="AX758" s="194" t="str">
        <f>IF(Main!AC256="","",Main!AC256)</f>
        <v/>
      </c>
      <c r="AY758" s="194" t="str">
        <f>IF(Main!AD256="","",Main!AD256)</f>
        <v/>
      </c>
      <c r="AZ758" s="194" t="str">
        <f>IF(Main!AE256="","",Main!AE256)</f>
        <v/>
      </c>
      <c r="BA758" s="194" t="str">
        <f>IF(Main!AF256="","",Main!AF256)</f>
        <v/>
      </c>
      <c r="BB758" s="194" t="str">
        <f>IF(Main!AG256="","",Main!AG256)</f>
        <v/>
      </c>
      <c r="BC758" s="194" t="str">
        <f>IF(Main!AH256="","",Main!AH256)</f>
        <v/>
      </c>
      <c r="BD758" s="194" t="str">
        <f>IF(Main!AI256="","",Main!AI256)</f>
        <v/>
      </c>
      <c r="BE758" s="194" t="str">
        <f>IF(Main!AJ256="","",Main!AJ256)</f>
        <v/>
      </c>
      <c r="BF758" s="194" t="str">
        <f>IF(Main!AK256="","",Main!AK256)</f>
        <v/>
      </c>
      <c r="BG758" s="194" t="str">
        <f>IF(Main!AL256="","",Main!AL256)</f>
        <v/>
      </c>
      <c r="BH758" s="194" t="str">
        <f>IF(Main!AM256="","",Main!AM256)</f>
        <v/>
      </c>
      <c r="BI758" s="197" t="str">
        <f>IF(Main!AN256="","",Main!AN256)</f>
        <v/>
      </c>
    </row>
    <row r="759" spans="1:61" s="1" customFormat="1" ht="15" hidden="1" customHeight="1">
      <c r="A759" s="201"/>
      <c r="B759" s="19" t="str">
        <f>MID(Main!AQ256,1,1)</f>
        <v>0</v>
      </c>
      <c r="C759" s="19" t="str">
        <f>MID(Main!AQ256,2,1)</f>
        <v xml:space="preserve"> </v>
      </c>
      <c r="D759" s="19" t="str">
        <f>MID(Main!AQ256,3,1)</f>
        <v/>
      </c>
      <c r="E759" s="19" t="str">
        <f>MID(Main!AQ256,4,1)</f>
        <v/>
      </c>
      <c r="F759" s="19" t="str">
        <f>MID(Main!AQ256,5,1)</f>
        <v/>
      </c>
      <c r="G759" s="19" t="str">
        <f>MID(Main!AQ256,6,1)</f>
        <v/>
      </c>
      <c r="H759" s="19" t="str">
        <f>MID(Main!AQ256,7,1)</f>
        <v/>
      </c>
      <c r="I759" s="19" t="str">
        <f>MID(Main!AQ256,8,1)</f>
        <v/>
      </c>
      <c r="J759" s="19" t="str">
        <f>MID(Main!AQ256,9,1)</f>
        <v/>
      </c>
      <c r="K759" s="19" t="str">
        <f>MID(Main!AQ256,10,1)</f>
        <v/>
      </c>
      <c r="L759" s="19" t="str">
        <f>MID(Main!AQ256,11,1)</f>
        <v/>
      </c>
      <c r="M759" s="19" t="str">
        <f>MID(Main!AQ256,12,1)</f>
        <v/>
      </c>
      <c r="N759" s="19" t="str">
        <f>MID(Main!AQ256,13,1)</f>
        <v/>
      </c>
      <c r="O759" s="19" t="str">
        <f>MID(Main!AQ256,14,1)</f>
        <v/>
      </c>
      <c r="P759" s="19" t="str">
        <f>MID(Main!AQ256,15,1)</f>
        <v/>
      </c>
      <c r="Q759" s="19" t="str">
        <f>MID(Main!AQ256,16,1)</f>
        <v/>
      </c>
      <c r="R759" s="19" t="str">
        <f>MID(Main!AQ256,17,1)</f>
        <v/>
      </c>
      <c r="S759" s="19" t="str">
        <f>MID(Main!AQ256,18,1)</f>
        <v/>
      </c>
      <c r="T759" s="19" t="str">
        <f>MID(Main!AQ256,19,1)</f>
        <v/>
      </c>
      <c r="U759" s="19" t="str">
        <f>MID(Main!AQ256,20,1)</f>
        <v/>
      </c>
      <c r="V759" s="19" t="str">
        <f>MID(Main!AQ256,21,1)</f>
        <v/>
      </c>
      <c r="W759" s="19" t="str">
        <f>MID(Main!AQ256,22,1)</f>
        <v/>
      </c>
      <c r="X759" s="19" t="str">
        <f>MID(Main!AQ256,23,1)</f>
        <v/>
      </c>
      <c r="Y759" s="19" t="str">
        <f>MID(Main!AQ256,24,1)</f>
        <v/>
      </c>
      <c r="Z759" s="19" t="str">
        <f>MID(Main!AQ256,25,1)</f>
        <v/>
      </c>
      <c r="AA759" s="19" t="str">
        <f>MID(Main!AQ256,26,1)</f>
        <v/>
      </c>
      <c r="AB759" s="19" t="str">
        <f>MID(Main!AQ256,27,1)</f>
        <v/>
      </c>
      <c r="AC759" s="19" t="str">
        <f>MID(Main!AQ256,28,1)</f>
        <v/>
      </c>
      <c r="AD759" s="19" t="str">
        <f>MID(Main!AQ256,29,1)</f>
        <v/>
      </c>
      <c r="AE759" s="19" t="str">
        <f>MID(Main!AQ256,30,1)</f>
        <v/>
      </c>
      <c r="AF759" s="19" t="str">
        <f>MID(Main!AQ256,31,1)</f>
        <v/>
      </c>
      <c r="AG759" s="19" t="str">
        <f>MID(Main!AQ256,32,1)</f>
        <v/>
      </c>
      <c r="AH759" s="19" t="str">
        <f>MID(Main!AQ256,33,1)</f>
        <v/>
      </c>
      <c r="AI759" s="19" t="str">
        <f>MID(Main!AQ256,34,1)</f>
        <v/>
      </c>
      <c r="AJ759" s="19" t="str">
        <f>MID(Main!AQ256,35,1)</f>
        <v/>
      </c>
      <c r="AK759" s="19" t="str">
        <f>MID(Main!AQ256,36,1)</f>
        <v/>
      </c>
      <c r="AL759" s="19" t="str">
        <f>MID(Main!AQ256,37,1)</f>
        <v/>
      </c>
      <c r="AM759" s="19" t="str">
        <f>MID(Main!AQ256,38,1)</f>
        <v/>
      </c>
      <c r="AN759" s="19" t="str">
        <f>MID(Main!AQ256,39,1)</f>
        <v/>
      </c>
      <c r="AO759" s="19" t="str">
        <f>MID(Main!AQ256,40,1)</f>
        <v/>
      </c>
      <c r="AP759" s="19" t="str">
        <f>MID(Main!AQ256,41,1)</f>
        <v/>
      </c>
      <c r="AQ759" s="19" t="str">
        <f>MID(Main!AQ256,42,1)</f>
        <v/>
      </c>
      <c r="AR759" s="195"/>
      <c r="AS759" s="195"/>
      <c r="AT759" s="195"/>
      <c r="AU759" s="195"/>
      <c r="AV759" s="195"/>
      <c r="AW759" s="195"/>
      <c r="AX759" s="195"/>
      <c r="AY759" s="195"/>
      <c r="AZ759" s="195"/>
      <c r="BA759" s="195"/>
      <c r="BB759" s="195"/>
      <c r="BC759" s="195"/>
      <c r="BD759" s="195"/>
      <c r="BE759" s="195"/>
      <c r="BF759" s="195"/>
      <c r="BG759" s="195"/>
      <c r="BH759" s="195"/>
      <c r="BI759" s="198"/>
    </row>
    <row r="760" spans="1:61" s="1" customFormat="1" ht="15" hidden="1" customHeight="1">
      <c r="A760" s="202"/>
      <c r="B760" s="20" t="str">
        <f>MID(Main!AR256,1,1)</f>
        <v>0</v>
      </c>
      <c r="C760" s="20" t="str">
        <f>MID(Main!AR256,2,1)</f>
        <v xml:space="preserve"> </v>
      </c>
      <c r="D760" s="20" t="str">
        <f>MID(Main!AR256,3,1)</f>
        <v/>
      </c>
      <c r="E760" s="20" t="str">
        <f>MID(Main!AR256,4,1)</f>
        <v/>
      </c>
      <c r="F760" s="20" t="str">
        <f>MID(Main!AR256,5,1)</f>
        <v/>
      </c>
      <c r="G760" s="20" t="str">
        <f>MID(Main!AR256,6,1)</f>
        <v/>
      </c>
      <c r="H760" s="20" t="str">
        <f>MID(Main!AR256,7,1)</f>
        <v/>
      </c>
      <c r="I760" s="20" t="str">
        <f>MID(Main!AR256,8,1)</f>
        <v/>
      </c>
      <c r="J760" s="20" t="str">
        <f>MID(Main!AR256,9,1)</f>
        <v/>
      </c>
      <c r="K760" s="20" t="str">
        <f>MID(Main!AR256,10,1)</f>
        <v/>
      </c>
      <c r="L760" s="20" t="str">
        <f>MID(Main!AR256,11,1)</f>
        <v/>
      </c>
      <c r="M760" s="20" t="str">
        <f>MID(Main!AR256,12,1)</f>
        <v/>
      </c>
      <c r="N760" s="20" t="str">
        <f>MID(Main!AR256,13,1)</f>
        <v/>
      </c>
      <c r="O760" s="20" t="str">
        <f>MID(Main!AR256,14,1)</f>
        <v/>
      </c>
      <c r="P760" s="20" t="str">
        <f>MID(Main!AR256,15,1)</f>
        <v/>
      </c>
      <c r="Q760" s="20" t="str">
        <f>MID(Main!AR256,16,1)</f>
        <v/>
      </c>
      <c r="R760" s="20" t="str">
        <f>MID(Main!AR256,17,1)</f>
        <v/>
      </c>
      <c r="S760" s="20" t="str">
        <f>MID(Main!AR256,18,1)</f>
        <v/>
      </c>
      <c r="T760" s="20" t="str">
        <f>MID(Main!AR256,19,1)</f>
        <v/>
      </c>
      <c r="U760" s="20" t="str">
        <f>MID(Main!AR256,20,1)</f>
        <v/>
      </c>
      <c r="V760" s="20" t="str">
        <f>MID(Main!AR256,21,1)</f>
        <v/>
      </c>
      <c r="W760" s="20" t="str">
        <f>MID(Main!AR256,22,1)</f>
        <v/>
      </c>
      <c r="X760" s="20" t="str">
        <f>MID(Main!AR256,23,1)</f>
        <v/>
      </c>
      <c r="Y760" s="20" t="str">
        <f>MID(Main!AR256,24,1)</f>
        <v/>
      </c>
      <c r="Z760" s="20" t="str">
        <f>MID(Main!AR256,25,1)</f>
        <v/>
      </c>
      <c r="AA760" s="20" t="str">
        <f>MID(Main!AR256,26,1)</f>
        <v/>
      </c>
      <c r="AB760" s="20" t="str">
        <f>MID(Main!AR256,27,1)</f>
        <v/>
      </c>
      <c r="AC760" s="20" t="str">
        <f>MID(Main!AR256,28,1)</f>
        <v/>
      </c>
      <c r="AD760" s="20" t="str">
        <f>MID(Main!AR256,29,1)</f>
        <v/>
      </c>
      <c r="AE760" s="20" t="str">
        <f>MID(Main!AR256,30,1)</f>
        <v/>
      </c>
      <c r="AF760" s="20" t="str">
        <f>MID(Main!AR256,31,1)</f>
        <v/>
      </c>
      <c r="AG760" s="20" t="str">
        <f>MID(Main!AR256,32,1)</f>
        <v/>
      </c>
      <c r="AH760" s="20" t="str">
        <f>MID(Main!AR256,33,1)</f>
        <v/>
      </c>
      <c r="AI760" s="20" t="str">
        <f>MID(Main!AR256,34,1)</f>
        <v/>
      </c>
      <c r="AJ760" s="20" t="str">
        <f>MID(Main!AR256,35,1)</f>
        <v/>
      </c>
      <c r="AK760" s="20" t="str">
        <f>MID(Main!AR256,36,1)</f>
        <v/>
      </c>
      <c r="AL760" s="20" t="str">
        <f>MID(Main!AR256,37,1)</f>
        <v/>
      </c>
      <c r="AM760" s="20" t="str">
        <f>MID(Main!AR256,38,1)</f>
        <v/>
      </c>
      <c r="AN760" s="20" t="str">
        <f>MID(Main!AR256,39,1)</f>
        <v/>
      </c>
      <c r="AO760" s="20" t="str">
        <f>MID(Main!AR256,40,1)</f>
        <v/>
      </c>
      <c r="AP760" s="20" t="str">
        <f>MID(Main!AR256,41,1)</f>
        <v/>
      </c>
      <c r="AQ760" s="20" t="str">
        <f>MID(Main!AR256,42,1)</f>
        <v/>
      </c>
      <c r="AR760" s="196"/>
      <c r="AS760" s="196"/>
      <c r="AT760" s="196"/>
      <c r="AU760" s="196"/>
      <c r="AV760" s="196"/>
      <c r="AW760" s="196"/>
      <c r="AX760" s="196"/>
      <c r="AY760" s="196"/>
      <c r="AZ760" s="196"/>
      <c r="BA760" s="196"/>
      <c r="BB760" s="196"/>
      <c r="BC760" s="196"/>
      <c r="BD760" s="196"/>
      <c r="BE760" s="196"/>
      <c r="BF760" s="196"/>
      <c r="BG760" s="196"/>
      <c r="BH760" s="196"/>
      <c r="BI760" s="199"/>
    </row>
    <row r="761" spans="1:61" s="1" customFormat="1" ht="15" hidden="1" customHeight="1">
      <c r="A761" s="200" t="str">
        <f>IF(AR761="","",SUBTOTAL(103,$AR$8:AR761))</f>
        <v/>
      </c>
      <c r="B761" s="18" t="str">
        <f>MID(Main!AP257,1,1)</f>
        <v xml:space="preserve"> </v>
      </c>
      <c r="C761" s="18" t="str">
        <f>MID(Main!AP257,2,1)</f>
        <v/>
      </c>
      <c r="D761" s="18" t="str">
        <f>MID(Main!AP257,3,1)</f>
        <v/>
      </c>
      <c r="E761" s="18" t="str">
        <f>MID(Main!AP257,4,1)</f>
        <v/>
      </c>
      <c r="F761" s="18" t="str">
        <f>MID(Main!AP257,5,1)</f>
        <v/>
      </c>
      <c r="G761" s="18" t="str">
        <f>MID(Main!AP257,6,1)</f>
        <v/>
      </c>
      <c r="H761" s="18" t="str">
        <f>MID(Main!AP257,7,1)</f>
        <v/>
      </c>
      <c r="I761" s="18" t="str">
        <f>MID(Main!AP257,8,1)</f>
        <v/>
      </c>
      <c r="J761" s="18" t="str">
        <f>MID(Main!AP257,9,1)</f>
        <v/>
      </c>
      <c r="K761" s="18" t="str">
        <f>MID(Main!AP257,10,1)</f>
        <v/>
      </c>
      <c r="L761" s="18" t="str">
        <f>MID(Main!AP257,11,1)</f>
        <v/>
      </c>
      <c r="M761" s="18" t="str">
        <f>MID(Main!AP257,12,1)</f>
        <v/>
      </c>
      <c r="N761" s="18" t="str">
        <f>MID(Main!AP257,13,1)</f>
        <v/>
      </c>
      <c r="O761" s="18" t="str">
        <f>MID(Main!AP257,14,1)</f>
        <v/>
      </c>
      <c r="P761" s="18" t="str">
        <f>MID(Main!AP257,15,1)</f>
        <v/>
      </c>
      <c r="Q761" s="18" t="str">
        <f>MID(Main!AP257,16,1)</f>
        <v/>
      </c>
      <c r="R761" s="18" t="str">
        <f>MID(Main!AP257,17,1)</f>
        <v/>
      </c>
      <c r="S761" s="18" t="str">
        <f>MID(Main!AP257,18,1)</f>
        <v/>
      </c>
      <c r="T761" s="18" t="str">
        <f>MID(Main!AP257,19,1)</f>
        <v/>
      </c>
      <c r="U761" s="18" t="str">
        <f>MID(Main!AP257,20,1)</f>
        <v/>
      </c>
      <c r="V761" s="18" t="str">
        <f>MID(Main!AP257,21,1)</f>
        <v/>
      </c>
      <c r="W761" s="18" t="str">
        <f>MID(Main!AP257,22,1)</f>
        <v/>
      </c>
      <c r="X761" s="18" t="str">
        <f>MID(Main!AP257,23,1)</f>
        <v/>
      </c>
      <c r="Y761" s="18" t="str">
        <f>MID(Main!AP257,24,1)</f>
        <v/>
      </c>
      <c r="Z761" s="18" t="str">
        <f>MID(Main!AP257,25,1)</f>
        <v/>
      </c>
      <c r="AA761" s="18" t="str">
        <f>MID(Main!AP257,26,1)</f>
        <v/>
      </c>
      <c r="AB761" s="18" t="str">
        <f>MID(Main!AP257,27,1)</f>
        <v/>
      </c>
      <c r="AC761" s="18" t="str">
        <f>MID(Main!AP257,28,1)</f>
        <v/>
      </c>
      <c r="AD761" s="18" t="str">
        <f>MID(Main!AP257,29,1)</f>
        <v/>
      </c>
      <c r="AE761" s="18" t="str">
        <f>MID(Main!AP257,30,1)</f>
        <v/>
      </c>
      <c r="AF761" s="18" t="str">
        <f>MID(Main!AP257,31,1)</f>
        <v/>
      </c>
      <c r="AG761" s="18" t="str">
        <f>MID(Main!AP257,32,1)</f>
        <v/>
      </c>
      <c r="AH761" s="18" t="str">
        <f>MID(Main!AP257,33,1)</f>
        <v/>
      </c>
      <c r="AI761" s="18" t="str">
        <f>MID(Main!AP257,34,1)</f>
        <v/>
      </c>
      <c r="AJ761" s="18" t="str">
        <f>MID(Main!AP257,35,1)</f>
        <v/>
      </c>
      <c r="AK761" s="18" t="str">
        <f>MID(Main!AP257,36,1)</f>
        <v/>
      </c>
      <c r="AL761" s="18" t="str">
        <f>MID(Main!AP257,37,1)</f>
        <v/>
      </c>
      <c r="AM761" s="18" t="str">
        <f>MID(Main!AP257,38,1)</f>
        <v/>
      </c>
      <c r="AN761" s="18" t="str">
        <f>MID(Main!AP257,39,1)</f>
        <v/>
      </c>
      <c r="AO761" s="18" t="str">
        <f>MID(Main!AP257,40,1)</f>
        <v/>
      </c>
      <c r="AP761" s="18" t="str">
        <f>MID(Main!AP257,41,1)</f>
        <v/>
      </c>
      <c r="AQ761" s="18" t="str">
        <f>MID(Main!AP257,42,1)</f>
        <v/>
      </c>
      <c r="AR761" s="194" t="str">
        <f>IF(Main!W257="","",Main!W257)</f>
        <v/>
      </c>
      <c r="AS761" s="194" t="str">
        <f>IF(Main!X257="","",Main!X257)</f>
        <v/>
      </c>
      <c r="AT761" s="194" t="str">
        <f>IF(Main!Y257="","",Main!Y257)</f>
        <v/>
      </c>
      <c r="AU761" s="194" t="str">
        <f>IF(Main!Z257="","",Main!Z257)</f>
        <v/>
      </c>
      <c r="AV761" s="194" t="str">
        <f>IF(Main!AA257="","",Main!AA257)</f>
        <v/>
      </c>
      <c r="AW761" s="194" t="str">
        <f>IF(Main!AB257="","",Main!AB257)</f>
        <v/>
      </c>
      <c r="AX761" s="194" t="str">
        <f>IF(Main!AC257="","",Main!AC257)</f>
        <v/>
      </c>
      <c r="AY761" s="194" t="str">
        <f>IF(Main!AD257="","",Main!AD257)</f>
        <v/>
      </c>
      <c r="AZ761" s="194" t="str">
        <f>IF(Main!AE257="","",Main!AE257)</f>
        <v/>
      </c>
      <c r="BA761" s="194" t="str">
        <f>IF(Main!AF257="","",Main!AF257)</f>
        <v/>
      </c>
      <c r="BB761" s="194" t="str">
        <f>IF(Main!AG257="","",Main!AG257)</f>
        <v/>
      </c>
      <c r="BC761" s="194" t="str">
        <f>IF(Main!AH257="","",Main!AH257)</f>
        <v/>
      </c>
      <c r="BD761" s="194" t="str">
        <f>IF(Main!AI257="","",Main!AI257)</f>
        <v/>
      </c>
      <c r="BE761" s="194" t="str">
        <f>IF(Main!AJ257="","",Main!AJ257)</f>
        <v/>
      </c>
      <c r="BF761" s="194" t="str">
        <f>IF(Main!AK257="","",Main!AK257)</f>
        <v/>
      </c>
      <c r="BG761" s="194" t="str">
        <f>IF(Main!AL257="","",Main!AL257)</f>
        <v/>
      </c>
      <c r="BH761" s="194" t="str">
        <f>IF(Main!AM257="","",Main!AM257)</f>
        <v/>
      </c>
      <c r="BI761" s="197" t="str">
        <f>IF(Main!AN257="","",Main!AN257)</f>
        <v/>
      </c>
    </row>
    <row r="762" spans="1:61" s="1" customFormat="1" ht="15" hidden="1" customHeight="1">
      <c r="A762" s="201"/>
      <c r="B762" s="19" t="str">
        <f>MID(Main!AQ257,1,1)</f>
        <v>0</v>
      </c>
      <c r="C762" s="19" t="str">
        <f>MID(Main!AQ257,2,1)</f>
        <v xml:space="preserve"> </v>
      </c>
      <c r="D762" s="19" t="str">
        <f>MID(Main!AQ257,3,1)</f>
        <v/>
      </c>
      <c r="E762" s="19" t="str">
        <f>MID(Main!AQ257,4,1)</f>
        <v/>
      </c>
      <c r="F762" s="19" t="str">
        <f>MID(Main!AQ257,5,1)</f>
        <v/>
      </c>
      <c r="G762" s="19" t="str">
        <f>MID(Main!AQ257,6,1)</f>
        <v/>
      </c>
      <c r="H762" s="19" t="str">
        <f>MID(Main!AQ257,7,1)</f>
        <v/>
      </c>
      <c r="I762" s="19" t="str">
        <f>MID(Main!AQ257,8,1)</f>
        <v/>
      </c>
      <c r="J762" s="19" t="str">
        <f>MID(Main!AQ257,9,1)</f>
        <v/>
      </c>
      <c r="K762" s="19" t="str">
        <f>MID(Main!AQ257,10,1)</f>
        <v/>
      </c>
      <c r="L762" s="19" t="str">
        <f>MID(Main!AQ257,11,1)</f>
        <v/>
      </c>
      <c r="M762" s="19" t="str">
        <f>MID(Main!AQ257,12,1)</f>
        <v/>
      </c>
      <c r="N762" s="19" t="str">
        <f>MID(Main!AQ257,13,1)</f>
        <v/>
      </c>
      <c r="O762" s="19" t="str">
        <f>MID(Main!AQ257,14,1)</f>
        <v/>
      </c>
      <c r="P762" s="19" t="str">
        <f>MID(Main!AQ257,15,1)</f>
        <v/>
      </c>
      <c r="Q762" s="19" t="str">
        <f>MID(Main!AQ257,16,1)</f>
        <v/>
      </c>
      <c r="R762" s="19" t="str">
        <f>MID(Main!AQ257,17,1)</f>
        <v/>
      </c>
      <c r="S762" s="19" t="str">
        <f>MID(Main!AQ257,18,1)</f>
        <v/>
      </c>
      <c r="T762" s="19" t="str">
        <f>MID(Main!AQ257,19,1)</f>
        <v/>
      </c>
      <c r="U762" s="19" t="str">
        <f>MID(Main!AQ257,20,1)</f>
        <v/>
      </c>
      <c r="V762" s="19" t="str">
        <f>MID(Main!AQ257,21,1)</f>
        <v/>
      </c>
      <c r="W762" s="19" t="str">
        <f>MID(Main!AQ257,22,1)</f>
        <v/>
      </c>
      <c r="X762" s="19" t="str">
        <f>MID(Main!AQ257,23,1)</f>
        <v/>
      </c>
      <c r="Y762" s="19" t="str">
        <f>MID(Main!AQ257,24,1)</f>
        <v/>
      </c>
      <c r="Z762" s="19" t="str">
        <f>MID(Main!AQ257,25,1)</f>
        <v/>
      </c>
      <c r="AA762" s="19" t="str">
        <f>MID(Main!AQ257,26,1)</f>
        <v/>
      </c>
      <c r="AB762" s="19" t="str">
        <f>MID(Main!AQ257,27,1)</f>
        <v/>
      </c>
      <c r="AC762" s="19" t="str">
        <f>MID(Main!AQ257,28,1)</f>
        <v/>
      </c>
      <c r="AD762" s="19" t="str">
        <f>MID(Main!AQ257,29,1)</f>
        <v/>
      </c>
      <c r="AE762" s="19" t="str">
        <f>MID(Main!AQ257,30,1)</f>
        <v/>
      </c>
      <c r="AF762" s="19" t="str">
        <f>MID(Main!AQ257,31,1)</f>
        <v/>
      </c>
      <c r="AG762" s="19" t="str">
        <f>MID(Main!AQ257,32,1)</f>
        <v/>
      </c>
      <c r="AH762" s="19" t="str">
        <f>MID(Main!AQ257,33,1)</f>
        <v/>
      </c>
      <c r="AI762" s="19" t="str">
        <f>MID(Main!AQ257,34,1)</f>
        <v/>
      </c>
      <c r="AJ762" s="19" t="str">
        <f>MID(Main!AQ257,35,1)</f>
        <v/>
      </c>
      <c r="AK762" s="19" t="str">
        <f>MID(Main!AQ257,36,1)</f>
        <v/>
      </c>
      <c r="AL762" s="19" t="str">
        <f>MID(Main!AQ257,37,1)</f>
        <v/>
      </c>
      <c r="AM762" s="19" t="str">
        <f>MID(Main!AQ257,38,1)</f>
        <v/>
      </c>
      <c r="AN762" s="19" t="str">
        <f>MID(Main!AQ257,39,1)</f>
        <v/>
      </c>
      <c r="AO762" s="19" t="str">
        <f>MID(Main!AQ257,40,1)</f>
        <v/>
      </c>
      <c r="AP762" s="19" t="str">
        <f>MID(Main!AQ257,41,1)</f>
        <v/>
      </c>
      <c r="AQ762" s="19" t="str">
        <f>MID(Main!AQ257,42,1)</f>
        <v/>
      </c>
      <c r="AR762" s="195"/>
      <c r="AS762" s="195"/>
      <c r="AT762" s="195"/>
      <c r="AU762" s="195"/>
      <c r="AV762" s="195"/>
      <c r="AW762" s="195"/>
      <c r="AX762" s="195"/>
      <c r="AY762" s="195"/>
      <c r="AZ762" s="195"/>
      <c r="BA762" s="195"/>
      <c r="BB762" s="195"/>
      <c r="BC762" s="195"/>
      <c r="BD762" s="195"/>
      <c r="BE762" s="195"/>
      <c r="BF762" s="195"/>
      <c r="BG762" s="195"/>
      <c r="BH762" s="195"/>
      <c r="BI762" s="198"/>
    </row>
    <row r="763" spans="1:61" s="1" customFormat="1" ht="15" hidden="1" customHeight="1">
      <c r="A763" s="202"/>
      <c r="B763" s="20" t="str">
        <f>MID(Main!AR257,1,1)</f>
        <v>0</v>
      </c>
      <c r="C763" s="20" t="str">
        <f>MID(Main!AR257,2,1)</f>
        <v xml:space="preserve"> </v>
      </c>
      <c r="D763" s="20" t="str">
        <f>MID(Main!AR257,3,1)</f>
        <v/>
      </c>
      <c r="E763" s="20" t="str">
        <f>MID(Main!AR257,4,1)</f>
        <v/>
      </c>
      <c r="F763" s="20" t="str">
        <f>MID(Main!AR257,5,1)</f>
        <v/>
      </c>
      <c r="G763" s="20" t="str">
        <f>MID(Main!AR257,6,1)</f>
        <v/>
      </c>
      <c r="H763" s="20" t="str">
        <f>MID(Main!AR257,7,1)</f>
        <v/>
      </c>
      <c r="I763" s="20" t="str">
        <f>MID(Main!AR257,8,1)</f>
        <v/>
      </c>
      <c r="J763" s="20" t="str">
        <f>MID(Main!AR257,9,1)</f>
        <v/>
      </c>
      <c r="K763" s="20" t="str">
        <f>MID(Main!AR257,10,1)</f>
        <v/>
      </c>
      <c r="L763" s="20" t="str">
        <f>MID(Main!AR257,11,1)</f>
        <v/>
      </c>
      <c r="M763" s="20" t="str">
        <f>MID(Main!AR257,12,1)</f>
        <v/>
      </c>
      <c r="N763" s="20" t="str">
        <f>MID(Main!AR257,13,1)</f>
        <v/>
      </c>
      <c r="O763" s="20" t="str">
        <f>MID(Main!AR257,14,1)</f>
        <v/>
      </c>
      <c r="P763" s="20" t="str">
        <f>MID(Main!AR257,15,1)</f>
        <v/>
      </c>
      <c r="Q763" s="20" t="str">
        <f>MID(Main!AR257,16,1)</f>
        <v/>
      </c>
      <c r="R763" s="20" t="str">
        <f>MID(Main!AR257,17,1)</f>
        <v/>
      </c>
      <c r="S763" s="20" t="str">
        <f>MID(Main!AR257,18,1)</f>
        <v/>
      </c>
      <c r="T763" s="20" t="str">
        <f>MID(Main!AR257,19,1)</f>
        <v/>
      </c>
      <c r="U763" s="20" t="str">
        <f>MID(Main!AR257,20,1)</f>
        <v/>
      </c>
      <c r="V763" s="20" t="str">
        <f>MID(Main!AR257,21,1)</f>
        <v/>
      </c>
      <c r="W763" s="20" t="str">
        <f>MID(Main!AR257,22,1)</f>
        <v/>
      </c>
      <c r="X763" s="20" t="str">
        <f>MID(Main!AR257,23,1)</f>
        <v/>
      </c>
      <c r="Y763" s="20" t="str">
        <f>MID(Main!AR257,24,1)</f>
        <v/>
      </c>
      <c r="Z763" s="20" t="str">
        <f>MID(Main!AR257,25,1)</f>
        <v/>
      </c>
      <c r="AA763" s="20" t="str">
        <f>MID(Main!AR257,26,1)</f>
        <v/>
      </c>
      <c r="AB763" s="20" t="str">
        <f>MID(Main!AR257,27,1)</f>
        <v/>
      </c>
      <c r="AC763" s="20" t="str">
        <f>MID(Main!AR257,28,1)</f>
        <v/>
      </c>
      <c r="AD763" s="20" t="str">
        <f>MID(Main!AR257,29,1)</f>
        <v/>
      </c>
      <c r="AE763" s="20" t="str">
        <f>MID(Main!AR257,30,1)</f>
        <v/>
      </c>
      <c r="AF763" s="20" t="str">
        <f>MID(Main!AR257,31,1)</f>
        <v/>
      </c>
      <c r="AG763" s="20" t="str">
        <f>MID(Main!AR257,32,1)</f>
        <v/>
      </c>
      <c r="AH763" s="20" t="str">
        <f>MID(Main!AR257,33,1)</f>
        <v/>
      </c>
      <c r="AI763" s="20" t="str">
        <f>MID(Main!AR257,34,1)</f>
        <v/>
      </c>
      <c r="AJ763" s="20" t="str">
        <f>MID(Main!AR257,35,1)</f>
        <v/>
      </c>
      <c r="AK763" s="20" t="str">
        <f>MID(Main!AR257,36,1)</f>
        <v/>
      </c>
      <c r="AL763" s="20" t="str">
        <f>MID(Main!AR257,37,1)</f>
        <v/>
      </c>
      <c r="AM763" s="20" t="str">
        <f>MID(Main!AR257,38,1)</f>
        <v/>
      </c>
      <c r="AN763" s="20" t="str">
        <f>MID(Main!AR257,39,1)</f>
        <v/>
      </c>
      <c r="AO763" s="20" t="str">
        <f>MID(Main!AR257,40,1)</f>
        <v/>
      </c>
      <c r="AP763" s="20" t="str">
        <f>MID(Main!AR257,41,1)</f>
        <v/>
      </c>
      <c r="AQ763" s="20" t="str">
        <f>MID(Main!AR257,42,1)</f>
        <v/>
      </c>
      <c r="AR763" s="196"/>
      <c r="AS763" s="196"/>
      <c r="AT763" s="196"/>
      <c r="AU763" s="196"/>
      <c r="AV763" s="196"/>
      <c r="AW763" s="196"/>
      <c r="AX763" s="196"/>
      <c r="AY763" s="196"/>
      <c r="AZ763" s="196"/>
      <c r="BA763" s="196"/>
      <c r="BB763" s="196"/>
      <c r="BC763" s="196"/>
      <c r="BD763" s="196"/>
      <c r="BE763" s="196"/>
      <c r="BF763" s="196"/>
      <c r="BG763" s="196"/>
      <c r="BH763" s="196"/>
      <c r="BI763" s="199"/>
    </row>
    <row r="764" spans="1:61" s="1" customFormat="1" ht="15" hidden="1" customHeight="1">
      <c r="A764" s="200" t="str">
        <f>IF(AR764="","",SUBTOTAL(103,$AR$8:AR764))</f>
        <v/>
      </c>
      <c r="B764" s="18" t="str">
        <f>MID(Main!AP258,1,1)</f>
        <v xml:space="preserve"> </v>
      </c>
      <c r="C764" s="18" t="str">
        <f>MID(Main!AP258,2,1)</f>
        <v/>
      </c>
      <c r="D764" s="18" t="str">
        <f>MID(Main!AP258,3,1)</f>
        <v/>
      </c>
      <c r="E764" s="18" t="str">
        <f>MID(Main!AP258,4,1)</f>
        <v/>
      </c>
      <c r="F764" s="18" t="str">
        <f>MID(Main!AP258,5,1)</f>
        <v/>
      </c>
      <c r="G764" s="18" t="str">
        <f>MID(Main!AP258,6,1)</f>
        <v/>
      </c>
      <c r="H764" s="18" t="str">
        <f>MID(Main!AP258,7,1)</f>
        <v/>
      </c>
      <c r="I764" s="18" t="str">
        <f>MID(Main!AP258,8,1)</f>
        <v/>
      </c>
      <c r="J764" s="18" t="str">
        <f>MID(Main!AP258,9,1)</f>
        <v/>
      </c>
      <c r="K764" s="18" t="str">
        <f>MID(Main!AP258,10,1)</f>
        <v/>
      </c>
      <c r="L764" s="18" t="str">
        <f>MID(Main!AP258,11,1)</f>
        <v/>
      </c>
      <c r="M764" s="18" t="str">
        <f>MID(Main!AP258,12,1)</f>
        <v/>
      </c>
      <c r="N764" s="18" t="str">
        <f>MID(Main!AP258,13,1)</f>
        <v/>
      </c>
      <c r="O764" s="18" t="str">
        <f>MID(Main!AP258,14,1)</f>
        <v/>
      </c>
      <c r="P764" s="18" t="str">
        <f>MID(Main!AP258,15,1)</f>
        <v/>
      </c>
      <c r="Q764" s="18" t="str">
        <f>MID(Main!AP258,16,1)</f>
        <v/>
      </c>
      <c r="R764" s="18" t="str">
        <f>MID(Main!AP258,17,1)</f>
        <v/>
      </c>
      <c r="S764" s="18" t="str">
        <f>MID(Main!AP258,18,1)</f>
        <v/>
      </c>
      <c r="T764" s="18" t="str">
        <f>MID(Main!AP258,19,1)</f>
        <v/>
      </c>
      <c r="U764" s="18" t="str">
        <f>MID(Main!AP258,20,1)</f>
        <v/>
      </c>
      <c r="V764" s="18" t="str">
        <f>MID(Main!AP258,21,1)</f>
        <v/>
      </c>
      <c r="W764" s="18" t="str">
        <f>MID(Main!AP258,22,1)</f>
        <v/>
      </c>
      <c r="X764" s="18" t="str">
        <f>MID(Main!AP258,23,1)</f>
        <v/>
      </c>
      <c r="Y764" s="18" t="str">
        <f>MID(Main!AP258,24,1)</f>
        <v/>
      </c>
      <c r="Z764" s="18" t="str">
        <f>MID(Main!AP258,25,1)</f>
        <v/>
      </c>
      <c r="AA764" s="18" t="str">
        <f>MID(Main!AP258,26,1)</f>
        <v/>
      </c>
      <c r="AB764" s="18" t="str">
        <f>MID(Main!AP258,27,1)</f>
        <v/>
      </c>
      <c r="AC764" s="18" t="str">
        <f>MID(Main!AP258,28,1)</f>
        <v/>
      </c>
      <c r="AD764" s="18" t="str">
        <f>MID(Main!AP258,29,1)</f>
        <v/>
      </c>
      <c r="AE764" s="18" t="str">
        <f>MID(Main!AP258,30,1)</f>
        <v/>
      </c>
      <c r="AF764" s="18" t="str">
        <f>MID(Main!AP258,31,1)</f>
        <v/>
      </c>
      <c r="AG764" s="18" t="str">
        <f>MID(Main!AP258,32,1)</f>
        <v/>
      </c>
      <c r="AH764" s="18" t="str">
        <f>MID(Main!AP258,33,1)</f>
        <v/>
      </c>
      <c r="AI764" s="18" t="str">
        <f>MID(Main!AP258,34,1)</f>
        <v/>
      </c>
      <c r="AJ764" s="18" t="str">
        <f>MID(Main!AP258,35,1)</f>
        <v/>
      </c>
      <c r="AK764" s="18" t="str">
        <f>MID(Main!AP258,36,1)</f>
        <v/>
      </c>
      <c r="AL764" s="18" t="str">
        <f>MID(Main!AP258,37,1)</f>
        <v/>
      </c>
      <c r="AM764" s="18" t="str">
        <f>MID(Main!AP258,38,1)</f>
        <v/>
      </c>
      <c r="AN764" s="18" t="str">
        <f>MID(Main!AP258,39,1)</f>
        <v/>
      </c>
      <c r="AO764" s="18" t="str">
        <f>MID(Main!AP258,40,1)</f>
        <v/>
      </c>
      <c r="AP764" s="18" t="str">
        <f>MID(Main!AP258,41,1)</f>
        <v/>
      </c>
      <c r="AQ764" s="18" t="str">
        <f>MID(Main!AP258,42,1)</f>
        <v/>
      </c>
      <c r="AR764" s="194" t="str">
        <f>IF(Main!W258="","",Main!W258)</f>
        <v/>
      </c>
      <c r="AS764" s="194" t="str">
        <f>IF(Main!X258="","",Main!X258)</f>
        <v/>
      </c>
      <c r="AT764" s="194" t="str">
        <f>IF(Main!Y258="","",Main!Y258)</f>
        <v/>
      </c>
      <c r="AU764" s="194" t="str">
        <f>IF(Main!Z258="","",Main!Z258)</f>
        <v/>
      </c>
      <c r="AV764" s="194" t="str">
        <f>IF(Main!AA258="","",Main!AA258)</f>
        <v/>
      </c>
      <c r="AW764" s="194" t="str">
        <f>IF(Main!AB258="","",Main!AB258)</f>
        <v/>
      </c>
      <c r="AX764" s="194" t="str">
        <f>IF(Main!AC258="","",Main!AC258)</f>
        <v/>
      </c>
      <c r="AY764" s="194" t="str">
        <f>IF(Main!AD258="","",Main!AD258)</f>
        <v/>
      </c>
      <c r="AZ764" s="194" t="str">
        <f>IF(Main!AE258="","",Main!AE258)</f>
        <v/>
      </c>
      <c r="BA764" s="194" t="str">
        <f>IF(Main!AF258="","",Main!AF258)</f>
        <v/>
      </c>
      <c r="BB764" s="194" t="str">
        <f>IF(Main!AG258="","",Main!AG258)</f>
        <v/>
      </c>
      <c r="BC764" s="194" t="str">
        <f>IF(Main!AH258="","",Main!AH258)</f>
        <v/>
      </c>
      <c r="BD764" s="194" t="str">
        <f>IF(Main!AI258="","",Main!AI258)</f>
        <v/>
      </c>
      <c r="BE764" s="194" t="str">
        <f>IF(Main!AJ258="","",Main!AJ258)</f>
        <v/>
      </c>
      <c r="BF764" s="194" t="str">
        <f>IF(Main!AK258="","",Main!AK258)</f>
        <v/>
      </c>
      <c r="BG764" s="194" t="str">
        <f>IF(Main!AL258="","",Main!AL258)</f>
        <v/>
      </c>
      <c r="BH764" s="194" t="str">
        <f>IF(Main!AM258="","",Main!AM258)</f>
        <v/>
      </c>
      <c r="BI764" s="197" t="str">
        <f>IF(Main!AN258="","",Main!AN258)</f>
        <v/>
      </c>
    </row>
    <row r="765" spans="1:61" s="1" customFormat="1" ht="15" hidden="1" customHeight="1">
      <c r="A765" s="201"/>
      <c r="B765" s="19" t="str">
        <f>MID(Main!AQ258,1,1)</f>
        <v>0</v>
      </c>
      <c r="C765" s="19" t="str">
        <f>MID(Main!AQ258,2,1)</f>
        <v xml:space="preserve"> </v>
      </c>
      <c r="D765" s="19" t="str">
        <f>MID(Main!AQ258,3,1)</f>
        <v/>
      </c>
      <c r="E765" s="19" t="str">
        <f>MID(Main!AQ258,4,1)</f>
        <v/>
      </c>
      <c r="F765" s="19" t="str">
        <f>MID(Main!AQ258,5,1)</f>
        <v/>
      </c>
      <c r="G765" s="19" t="str">
        <f>MID(Main!AQ258,6,1)</f>
        <v/>
      </c>
      <c r="H765" s="19" t="str">
        <f>MID(Main!AQ258,7,1)</f>
        <v/>
      </c>
      <c r="I765" s="19" t="str">
        <f>MID(Main!AQ258,8,1)</f>
        <v/>
      </c>
      <c r="J765" s="19" t="str">
        <f>MID(Main!AQ258,9,1)</f>
        <v/>
      </c>
      <c r="K765" s="19" t="str">
        <f>MID(Main!AQ258,10,1)</f>
        <v/>
      </c>
      <c r="L765" s="19" t="str">
        <f>MID(Main!AQ258,11,1)</f>
        <v/>
      </c>
      <c r="M765" s="19" t="str">
        <f>MID(Main!AQ258,12,1)</f>
        <v/>
      </c>
      <c r="N765" s="19" t="str">
        <f>MID(Main!AQ258,13,1)</f>
        <v/>
      </c>
      <c r="O765" s="19" t="str">
        <f>MID(Main!AQ258,14,1)</f>
        <v/>
      </c>
      <c r="P765" s="19" t="str">
        <f>MID(Main!AQ258,15,1)</f>
        <v/>
      </c>
      <c r="Q765" s="19" t="str">
        <f>MID(Main!AQ258,16,1)</f>
        <v/>
      </c>
      <c r="R765" s="19" t="str">
        <f>MID(Main!AQ258,17,1)</f>
        <v/>
      </c>
      <c r="S765" s="19" t="str">
        <f>MID(Main!AQ258,18,1)</f>
        <v/>
      </c>
      <c r="T765" s="19" t="str">
        <f>MID(Main!AQ258,19,1)</f>
        <v/>
      </c>
      <c r="U765" s="19" t="str">
        <f>MID(Main!AQ258,20,1)</f>
        <v/>
      </c>
      <c r="V765" s="19" t="str">
        <f>MID(Main!AQ258,21,1)</f>
        <v/>
      </c>
      <c r="W765" s="19" t="str">
        <f>MID(Main!AQ258,22,1)</f>
        <v/>
      </c>
      <c r="X765" s="19" t="str">
        <f>MID(Main!AQ258,23,1)</f>
        <v/>
      </c>
      <c r="Y765" s="19" t="str">
        <f>MID(Main!AQ258,24,1)</f>
        <v/>
      </c>
      <c r="Z765" s="19" t="str">
        <f>MID(Main!AQ258,25,1)</f>
        <v/>
      </c>
      <c r="AA765" s="19" t="str">
        <f>MID(Main!AQ258,26,1)</f>
        <v/>
      </c>
      <c r="AB765" s="19" t="str">
        <f>MID(Main!AQ258,27,1)</f>
        <v/>
      </c>
      <c r="AC765" s="19" t="str">
        <f>MID(Main!AQ258,28,1)</f>
        <v/>
      </c>
      <c r="AD765" s="19" t="str">
        <f>MID(Main!AQ258,29,1)</f>
        <v/>
      </c>
      <c r="AE765" s="19" t="str">
        <f>MID(Main!AQ258,30,1)</f>
        <v/>
      </c>
      <c r="AF765" s="19" t="str">
        <f>MID(Main!AQ258,31,1)</f>
        <v/>
      </c>
      <c r="AG765" s="19" t="str">
        <f>MID(Main!AQ258,32,1)</f>
        <v/>
      </c>
      <c r="AH765" s="19" t="str">
        <f>MID(Main!AQ258,33,1)</f>
        <v/>
      </c>
      <c r="AI765" s="19" t="str">
        <f>MID(Main!AQ258,34,1)</f>
        <v/>
      </c>
      <c r="AJ765" s="19" t="str">
        <f>MID(Main!AQ258,35,1)</f>
        <v/>
      </c>
      <c r="AK765" s="19" t="str">
        <f>MID(Main!AQ258,36,1)</f>
        <v/>
      </c>
      <c r="AL765" s="19" t="str">
        <f>MID(Main!AQ258,37,1)</f>
        <v/>
      </c>
      <c r="AM765" s="19" t="str">
        <f>MID(Main!AQ258,38,1)</f>
        <v/>
      </c>
      <c r="AN765" s="19" t="str">
        <f>MID(Main!AQ258,39,1)</f>
        <v/>
      </c>
      <c r="AO765" s="19" t="str">
        <f>MID(Main!AQ258,40,1)</f>
        <v/>
      </c>
      <c r="AP765" s="19" t="str">
        <f>MID(Main!AQ258,41,1)</f>
        <v/>
      </c>
      <c r="AQ765" s="19" t="str">
        <f>MID(Main!AQ258,42,1)</f>
        <v/>
      </c>
      <c r="AR765" s="195"/>
      <c r="AS765" s="195"/>
      <c r="AT765" s="195"/>
      <c r="AU765" s="195"/>
      <c r="AV765" s="195"/>
      <c r="AW765" s="195"/>
      <c r="AX765" s="195"/>
      <c r="AY765" s="195"/>
      <c r="AZ765" s="195"/>
      <c r="BA765" s="195"/>
      <c r="BB765" s="195"/>
      <c r="BC765" s="195"/>
      <c r="BD765" s="195"/>
      <c r="BE765" s="195"/>
      <c r="BF765" s="195"/>
      <c r="BG765" s="195"/>
      <c r="BH765" s="195"/>
      <c r="BI765" s="198"/>
    </row>
    <row r="766" spans="1:61" s="1" customFormat="1" ht="15" hidden="1" customHeight="1">
      <c r="A766" s="202"/>
      <c r="B766" s="20" t="str">
        <f>MID(Main!AR258,1,1)</f>
        <v>0</v>
      </c>
      <c r="C766" s="20" t="str">
        <f>MID(Main!AR258,2,1)</f>
        <v xml:space="preserve"> </v>
      </c>
      <c r="D766" s="20" t="str">
        <f>MID(Main!AR258,3,1)</f>
        <v/>
      </c>
      <c r="E766" s="20" t="str">
        <f>MID(Main!AR258,4,1)</f>
        <v/>
      </c>
      <c r="F766" s="20" t="str">
        <f>MID(Main!AR258,5,1)</f>
        <v/>
      </c>
      <c r="G766" s="20" t="str">
        <f>MID(Main!AR258,6,1)</f>
        <v/>
      </c>
      <c r="H766" s="20" t="str">
        <f>MID(Main!AR258,7,1)</f>
        <v/>
      </c>
      <c r="I766" s="20" t="str">
        <f>MID(Main!AR258,8,1)</f>
        <v/>
      </c>
      <c r="J766" s="20" t="str">
        <f>MID(Main!AR258,9,1)</f>
        <v/>
      </c>
      <c r="K766" s="20" t="str">
        <f>MID(Main!AR258,10,1)</f>
        <v/>
      </c>
      <c r="L766" s="20" t="str">
        <f>MID(Main!AR258,11,1)</f>
        <v/>
      </c>
      <c r="M766" s="20" t="str">
        <f>MID(Main!AR258,12,1)</f>
        <v/>
      </c>
      <c r="N766" s="20" t="str">
        <f>MID(Main!AR258,13,1)</f>
        <v/>
      </c>
      <c r="O766" s="20" t="str">
        <f>MID(Main!AR258,14,1)</f>
        <v/>
      </c>
      <c r="P766" s="20" t="str">
        <f>MID(Main!AR258,15,1)</f>
        <v/>
      </c>
      <c r="Q766" s="20" t="str">
        <f>MID(Main!AR258,16,1)</f>
        <v/>
      </c>
      <c r="R766" s="20" t="str">
        <f>MID(Main!AR258,17,1)</f>
        <v/>
      </c>
      <c r="S766" s="20" t="str">
        <f>MID(Main!AR258,18,1)</f>
        <v/>
      </c>
      <c r="T766" s="20" t="str">
        <f>MID(Main!AR258,19,1)</f>
        <v/>
      </c>
      <c r="U766" s="20" t="str">
        <f>MID(Main!AR258,20,1)</f>
        <v/>
      </c>
      <c r="V766" s="20" t="str">
        <f>MID(Main!AR258,21,1)</f>
        <v/>
      </c>
      <c r="W766" s="20" t="str">
        <f>MID(Main!AR258,22,1)</f>
        <v/>
      </c>
      <c r="X766" s="20" t="str">
        <f>MID(Main!AR258,23,1)</f>
        <v/>
      </c>
      <c r="Y766" s="20" t="str">
        <f>MID(Main!AR258,24,1)</f>
        <v/>
      </c>
      <c r="Z766" s="20" t="str">
        <f>MID(Main!AR258,25,1)</f>
        <v/>
      </c>
      <c r="AA766" s="20" t="str">
        <f>MID(Main!AR258,26,1)</f>
        <v/>
      </c>
      <c r="AB766" s="20" t="str">
        <f>MID(Main!AR258,27,1)</f>
        <v/>
      </c>
      <c r="AC766" s="20" t="str">
        <f>MID(Main!AR258,28,1)</f>
        <v/>
      </c>
      <c r="AD766" s="20" t="str">
        <f>MID(Main!AR258,29,1)</f>
        <v/>
      </c>
      <c r="AE766" s="20" t="str">
        <f>MID(Main!AR258,30,1)</f>
        <v/>
      </c>
      <c r="AF766" s="20" t="str">
        <f>MID(Main!AR258,31,1)</f>
        <v/>
      </c>
      <c r="AG766" s="20" t="str">
        <f>MID(Main!AR258,32,1)</f>
        <v/>
      </c>
      <c r="AH766" s="20" t="str">
        <f>MID(Main!AR258,33,1)</f>
        <v/>
      </c>
      <c r="AI766" s="20" t="str">
        <f>MID(Main!AR258,34,1)</f>
        <v/>
      </c>
      <c r="AJ766" s="20" t="str">
        <f>MID(Main!AR258,35,1)</f>
        <v/>
      </c>
      <c r="AK766" s="20" t="str">
        <f>MID(Main!AR258,36,1)</f>
        <v/>
      </c>
      <c r="AL766" s="20" t="str">
        <f>MID(Main!AR258,37,1)</f>
        <v/>
      </c>
      <c r="AM766" s="20" t="str">
        <f>MID(Main!AR258,38,1)</f>
        <v/>
      </c>
      <c r="AN766" s="20" t="str">
        <f>MID(Main!AR258,39,1)</f>
        <v/>
      </c>
      <c r="AO766" s="20" t="str">
        <f>MID(Main!AR258,40,1)</f>
        <v/>
      </c>
      <c r="AP766" s="20" t="str">
        <f>MID(Main!AR258,41,1)</f>
        <v/>
      </c>
      <c r="AQ766" s="20" t="str">
        <f>MID(Main!AR258,42,1)</f>
        <v/>
      </c>
      <c r="AR766" s="196"/>
      <c r="AS766" s="196"/>
      <c r="AT766" s="196"/>
      <c r="AU766" s="196"/>
      <c r="AV766" s="196"/>
      <c r="AW766" s="196"/>
      <c r="AX766" s="196"/>
      <c r="AY766" s="196"/>
      <c r="AZ766" s="196"/>
      <c r="BA766" s="196"/>
      <c r="BB766" s="196"/>
      <c r="BC766" s="196"/>
      <c r="BD766" s="196"/>
      <c r="BE766" s="196"/>
      <c r="BF766" s="196"/>
      <c r="BG766" s="196"/>
      <c r="BH766" s="196"/>
      <c r="BI766" s="199"/>
    </row>
    <row r="767" spans="1:61" s="1" customFormat="1" ht="15" hidden="1" customHeight="1">
      <c r="A767" s="200" t="str">
        <f>IF(AR767="","",SUBTOTAL(103,$AR$8:AR767))</f>
        <v/>
      </c>
      <c r="B767" s="18" t="str">
        <f>MID(Main!AP259,1,1)</f>
        <v xml:space="preserve"> </v>
      </c>
      <c r="C767" s="18" t="str">
        <f>MID(Main!AP259,2,1)</f>
        <v/>
      </c>
      <c r="D767" s="18" t="str">
        <f>MID(Main!AP259,3,1)</f>
        <v/>
      </c>
      <c r="E767" s="18" t="str">
        <f>MID(Main!AP259,4,1)</f>
        <v/>
      </c>
      <c r="F767" s="18" t="str">
        <f>MID(Main!AP259,5,1)</f>
        <v/>
      </c>
      <c r="G767" s="18" t="str">
        <f>MID(Main!AP259,6,1)</f>
        <v/>
      </c>
      <c r="H767" s="18" t="str">
        <f>MID(Main!AP259,7,1)</f>
        <v/>
      </c>
      <c r="I767" s="18" t="str">
        <f>MID(Main!AP259,8,1)</f>
        <v/>
      </c>
      <c r="J767" s="18" t="str">
        <f>MID(Main!AP259,9,1)</f>
        <v/>
      </c>
      <c r="K767" s="18" t="str">
        <f>MID(Main!AP259,10,1)</f>
        <v/>
      </c>
      <c r="L767" s="18" t="str">
        <f>MID(Main!AP259,11,1)</f>
        <v/>
      </c>
      <c r="M767" s="18" t="str">
        <f>MID(Main!AP259,12,1)</f>
        <v/>
      </c>
      <c r="N767" s="18" t="str">
        <f>MID(Main!AP259,13,1)</f>
        <v/>
      </c>
      <c r="O767" s="18" t="str">
        <f>MID(Main!AP259,14,1)</f>
        <v/>
      </c>
      <c r="P767" s="18" t="str">
        <f>MID(Main!AP259,15,1)</f>
        <v/>
      </c>
      <c r="Q767" s="18" t="str">
        <f>MID(Main!AP259,16,1)</f>
        <v/>
      </c>
      <c r="R767" s="18" t="str">
        <f>MID(Main!AP259,17,1)</f>
        <v/>
      </c>
      <c r="S767" s="18" t="str">
        <f>MID(Main!AP259,18,1)</f>
        <v/>
      </c>
      <c r="T767" s="18" t="str">
        <f>MID(Main!AP259,19,1)</f>
        <v/>
      </c>
      <c r="U767" s="18" t="str">
        <f>MID(Main!AP259,20,1)</f>
        <v/>
      </c>
      <c r="V767" s="18" t="str">
        <f>MID(Main!AP259,21,1)</f>
        <v/>
      </c>
      <c r="W767" s="18" t="str">
        <f>MID(Main!AP259,22,1)</f>
        <v/>
      </c>
      <c r="X767" s="18" t="str">
        <f>MID(Main!AP259,23,1)</f>
        <v/>
      </c>
      <c r="Y767" s="18" t="str">
        <f>MID(Main!AP259,24,1)</f>
        <v/>
      </c>
      <c r="Z767" s="18" t="str">
        <f>MID(Main!AP259,25,1)</f>
        <v/>
      </c>
      <c r="AA767" s="18" t="str">
        <f>MID(Main!AP259,26,1)</f>
        <v/>
      </c>
      <c r="AB767" s="18" t="str">
        <f>MID(Main!AP259,27,1)</f>
        <v/>
      </c>
      <c r="AC767" s="18" t="str">
        <f>MID(Main!AP259,28,1)</f>
        <v/>
      </c>
      <c r="AD767" s="18" t="str">
        <f>MID(Main!AP259,29,1)</f>
        <v/>
      </c>
      <c r="AE767" s="18" t="str">
        <f>MID(Main!AP259,30,1)</f>
        <v/>
      </c>
      <c r="AF767" s="18" t="str">
        <f>MID(Main!AP259,31,1)</f>
        <v/>
      </c>
      <c r="AG767" s="18" t="str">
        <f>MID(Main!AP259,32,1)</f>
        <v/>
      </c>
      <c r="AH767" s="18" t="str">
        <f>MID(Main!AP259,33,1)</f>
        <v/>
      </c>
      <c r="AI767" s="18" t="str">
        <f>MID(Main!AP259,34,1)</f>
        <v/>
      </c>
      <c r="AJ767" s="18" t="str">
        <f>MID(Main!AP259,35,1)</f>
        <v/>
      </c>
      <c r="AK767" s="18" t="str">
        <f>MID(Main!AP259,36,1)</f>
        <v/>
      </c>
      <c r="AL767" s="18" t="str">
        <f>MID(Main!AP259,37,1)</f>
        <v/>
      </c>
      <c r="AM767" s="18" t="str">
        <f>MID(Main!AP259,38,1)</f>
        <v/>
      </c>
      <c r="AN767" s="18" t="str">
        <f>MID(Main!AP259,39,1)</f>
        <v/>
      </c>
      <c r="AO767" s="18" t="str">
        <f>MID(Main!AP259,40,1)</f>
        <v/>
      </c>
      <c r="AP767" s="18" t="str">
        <f>MID(Main!AP259,41,1)</f>
        <v/>
      </c>
      <c r="AQ767" s="18" t="str">
        <f>MID(Main!AP259,42,1)</f>
        <v/>
      </c>
      <c r="AR767" s="194" t="str">
        <f>IF(Main!W259="","",Main!W259)</f>
        <v/>
      </c>
      <c r="AS767" s="194" t="str">
        <f>IF(Main!X259="","",Main!X259)</f>
        <v/>
      </c>
      <c r="AT767" s="194" t="str">
        <f>IF(Main!Y259="","",Main!Y259)</f>
        <v/>
      </c>
      <c r="AU767" s="194" t="str">
        <f>IF(Main!Z259="","",Main!Z259)</f>
        <v/>
      </c>
      <c r="AV767" s="194" t="str">
        <f>IF(Main!AA259="","",Main!AA259)</f>
        <v/>
      </c>
      <c r="AW767" s="194" t="str">
        <f>IF(Main!AB259="","",Main!AB259)</f>
        <v/>
      </c>
      <c r="AX767" s="194" t="str">
        <f>IF(Main!AC259="","",Main!AC259)</f>
        <v/>
      </c>
      <c r="AY767" s="194" t="str">
        <f>IF(Main!AD259="","",Main!AD259)</f>
        <v/>
      </c>
      <c r="AZ767" s="194" t="str">
        <f>IF(Main!AE259="","",Main!AE259)</f>
        <v/>
      </c>
      <c r="BA767" s="194" t="str">
        <f>IF(Main!AF259="","",Main!AF259)</f>
        <v/>
      </c>
      <c r="BB767" s="194" t="str">
        <f>IF(Main!AG259="","",Main!AG259)</f>
        <v/>
      </c>
      <c r="BC767" s="194" t="str">
        <f>IF(Main!AH259="","",Main!AH259)</f>
        <v/>
      </c>
      <c r="BD767" s="194" t="str">
        <f>IF(Main!AI259="","",Main!AI259)</f>
        <v/>
      </c>
      <c r="BE767" s="194" t="str">
        <f>IF(Main!AJ259="","",Main!AJ259)</f>
        <v/>
      </c>
      <c r="BF767" s="194" t="str">
        <f>IF(Main!AK259="","",Main!AK259)</f>
        <v/>
      </c>
      <c r="BG767" s="194" t="str">
        <f>IF(Main!AL259="","",Main!AL259)</f>
        <v/>
      </c>
      <c r="BH767" s="194" t="str">
        <f>IF(Main!AM259="","",Main!AM259)</f>
        <v/>
      </c>
      <c r="BI767" s="197" t="str">
        <f>IF(Main!AN259="","",Main!AN259)</f>
        <v/>
      </c>
    </row>
    <row r="768" spans="1:61" s="1" customFormat="1" ht="15" hidden="1" customHeight="1">
      <c r="A768" s="201"/>
      <c r="B768" s="19" t="str">
        <f>MID(Main!AQ259,1,1)</f>
        <v>0</v>
      </c>
      <c r="C768" s="19" t="str">
        <f>MID(Main!AQ259,2,1)</f>
        <v xml:space="preserve"> </v>
      </c>
      <c r="D768" s="19" t="str">
        <f>MID(Main!AQ259,3,1)</f>
        <v/>
      </c>
      <c r="E768" s="19" t="str">
        <f>MID(Main!AQ259,4,1)</f>
        <v/>
      </c>
      <c r="F768" s="19" t="str">
        <f>MID(Main!AQ259,5,1)</f>
        <v/>
      </c>
      <c r="G768" s="19" t="str">
        <f>MID(Main!AQ259,6,1)</f>
        <v/>
      </c>
      <c r="H768" s="19" t="str">
        <f>MID(Main!AQ259,7,1)</f>
        <v/>
      </c>
      <c r="I768" s="19" t="str">
        <f>MID(Main!AQ259,8,1)</f>
        <v/>
      </c>
      <c r="J768" s="19" t="str">
        <f>MID(Main!AQ259,9,1)</f>
        <v/>
      </c>
      <c r="K768" s="19" t="str">
        <f>MID(Main!AQ259,10,1)</f>
        <v/>
      </c>
      <c r="L768" s="19" t="str">
        <f>MID(Main!AQ259,11,1)</f>
        <v/>
      </c>
      <c r="M768" s="19" t="str">
        <f>MID(Main!AQ259,12,1)</f>
        <v/>
      </c>
      <c r="N768" s="19" t="str">
        <f>MID(Main!AQ259,13,1)</f>
        <v/>
      </c>
      <c r="O768" s="19" t="str">
        <f>MID(Main!AQ259,14,1)</f>
        <v/>
      </c>
      <c r="P768" s="19" t="str">
        <f>MID(Main!AQ259,15,1)</f>
        <v/>
      </c>
      <c r="Q768" s="19" t="str">
        <f>MID(Main!AQ259,16,1)</f>
        <v/>
      </c>
      <c r="R768" s="19" t="str">
        <f>MID(Main!AQ259,17,1)</f>
        <v/>
      </c>
      <c r="S768" s="19" t="str">
        <f>MID(Main!AQ259,18,1)</f>
        <v/>
      </c>
      <c r="T768" s="19" t="str">
        <f>MID(Main!AQ259,19,1)</f>
        <v/>
      </c>
      <c r="U768" s="19" t="str">
        <f>MID(Main!AQ259,20,1)</f>
        <v/>
      </c>
      <c r="V768" s="19" t="str">
        <f>MID(Main!AQ259,21,1)</f>
        <v/>
      </c>
      <c r="W768" s="19" t="str">
        <f>MID(Main!AQ259,22,1)</f>
        <v/>
      </c>
      <c r="X768" s="19" t="str">
        <f>MID(Main!AQ259,23,1)</f>
        <v/>
      </c>
      <c r="Y768" s="19" t="str">
        <f>MID(Main!AQ259,24,1)</f>
        <v/>
      </c>
      <c r="Z768" s="19" t="str">
        <f>MID(Main!AQ259,25,1)</f>
        <v/>
      </c>
      <c r="AA768" s="19" t="str">
        <f>MID(Main!AQ259,26,1)</f>
        <v/>
      </c>
      <c r="AB768" s="19" t="str">
        <f>MID(Main!AQ259,27,1)</f>
        <v/>
      </c>
      <c r="AC768" s="19" t="str">
        <f>MID(Main!AQ259,28,1)</f>
        <v/>
      </c>
      <c r="AD768" s="19" t="str">
        <f>MID(Main!AQ259,29,1)</f>
        <v/>
      </c>
      <c r="AE768" s="19" t="str">
        <f>MID(Main!AQ259,30,1)</f>
        <v/>
      </c>
      <c r="AF768" s="19" t="str">
        <f>MID(Main!AQ259,31,1)</f>
        <v/>
      </c>
      <c r="AG768" s="19" t="str">
        <f>MID(Main!AQ259,32,1)</f>
        <v/>
      </c>
      <c r="AH768" s="19" t="str">
        <f>MID(Main!AQ259,33,1)</f>
        <v/>
      </c>
      <c r="AI768" s="19" t="str">
        <f>MID(Main!AQ259,34,1)</f>
        <v/>
      </c>
      <c r="AJ768" s="19" t="str">
        <f>MID(Main!AQ259,35,1)</f>
        <v/>
      </c>
      <c r="AK768" s="19" t="str">
        <f>MID(Main!AQ259,36,1)</f>
        <v/>
      </c>
      <c r="AL768" s="19" t="str">
        <f>MID(Main!AQ259,37,1)</f>
        <v/>
      </c>
      <c r="AM768" s="19" t="str">
        <f>MID(Main!AQ259,38,1)</f>
        <v/>
      </c>
      <c r="AN768" s="19" t="str">
        <f>MID(Main!AQ259,39,1)</f>
        <v/>
      </c>
      <c r="AO768" s="19" t="str">
        <f>MID(Main!AQ259,40,1)</f>
        <v/>
      </c>
      <c r="AP768" s="19" t="str">
        <f>MID(Main!AQ259,41,1)</f>
        <v/>
      </c>
      <c r="AQ768" s="19" t="str">
        <f>MID(Main!AQ259,42,1)</f>
        <v/>
      </c>
      <c r="AR768" s="195"/>
      <c r="AS768" s="195"/>
      <c r="AT768" s="195"/>
      <c r="AU768" s="195"/>
      <c r="AV768" s="195"/>
      <c r="AW768" s="195"/>
      <c r="AX768" s="195"/>
      <c r="AY768" s="195"/>
      <c r="AZ768" s="195"/>
      <c r="BA768" s="195"/>
      <c r="BB768" s="195"/>
      <c r="BC768" s="195"/>
      <c r="BD768" s="195"/>
      <c r="BE768" s="195"/>
      <c r="BF768" s="195"/>
      <c r="BG768" s="195"/>
      <c r="BH768" s="195"/>
      <c r="BI768" s="198"/>
    </row>
    <row r="769" spans="1:61" s="1" customFormat="1" ht="15" hidden="1" customHeight="1">
      <c r="A769" s="202"/>
      <c r="B769" s="20" t="str">
        <f>MID(Main!AR259,1,1)</f>
        <v>0</v>
      </c>
      <c r="C769" s="20" t="str">
        <f>MID(Main!AR259,2,1)</f>
        <v xml:space="preserve"> </v>
      </c>
      <c r="D769" s="20" t="str">
        <f>MID(Main!AR259,3,1)</f>
        <v/>
      </c>
      <c r="E769" s="20" t="str">
        <f>MID(Main!AR259,4,1)</f>
        <v/>
      </c>
      <c r="F769" s="20" t="str">
        <f>MID(Main!AR259,5,1)</f>
        <v/>
      </c>
      <c r="G769" s="20" t="str">
        <f>MID(Main!AR259,6,1)</f>
        <v/>
      </c>
      <c r="H769" s="20" t="str">
        <f>MID(Main!AR259,7,1)</f>
        <v/>
      </c>
      <c r="I769" s="20" t="str">
        <f>MID(Main!AR259,8,1)</f>
        <v/>
      </c>
      <c r="J769" s="20" t="str">
        <f>MID(Main!AR259,9,1)</f>
        <v/>
      </c>
      <c r="K769" s="20" t="str">
        <f>MID(Main!AR259,10,1)</f>
        <v/>
      </c>
      <c r="L769" s="20" t="str">
        <f>MID(Main!AR259,11,1)</f>
        <v/>
      </c>
      <c r="M769" s="20" t="str">
        <f>MID(Main!AR259,12,1)</f>
        <v/>
      </c>
      <c r="N769" s="20" t="str">
        <f>MID(Main!AR259,13,1)</f>
        <v/>
      </c>
      <c r="O769" s="20" t="str">
        <f>MID(Main!AR259,14,1)</f>
        <v/>
      </c>
      <c r="P769" s="20" t="str">
        <f>MID(Main!AR259,15,1)</f>
        <v/>
      </c>
      <c r="Q769" s="20" t="str">
        <f>MID(Main!AR259,16,1)</f>
        <v/>
      </c>
      <c r="R769" s="20" t="str">
        <f>MID(Main!AR259,17,1)</f>
        <v/>
      </c>
      <c r="S769" s="20" t="str">
        <f>MID(Main!AR259,18,1)</f>
        <v/>
      </c>
      <c r="T769" s="20" t="str">
        <f>MID(Main!AR259,19,1)</f>
        <v/>
      </c>
      <c r="U769" s="20" t="str">
        <f>MID(Main!AR259,20,1)</f>
        <v/>
      </c>
      <c r="V769" s="20" t="str">
        <f>MID(Main!AR259,21,1)</f>
        <v/>
      </c>
      <c r="W769" s="20" t="str">
        <f>MID(Main!AR259,22,1)</f>
        <v/>
      </c>
      <c r="X769" s="20" t="str">
        <f>MID(Main!AR259,23,1)</f>
        <v/>
      </c>
      <c r="Y769" s="20" t="str">
        <f>MID(Main!AR259,24,1)</f>
        <v/>
      </c>
      <c r="Z769" s="20" t="str">
        <f>MID(Main!AR259,25,1)</f>
        <v/>
      </c>
      <c r="AA769" s="20" t="str">
        <f>MID(Main!AR259,26,1)</f>
        <v/>
      </c>
      <c r="AB769" s="20" t="str">
        <f>MID(Main!AR259,27,1)</f>
        <v/>
      </c>
      <c r="AC769" s="20" t="str">
        <f>MID(Main!AR259,28,1)</f>
        <v/>
      </c>
      <c r="AD769" s="20" t="str">
        <f>MID(Main!AR259,29,1)</f>
        <v/>
      </c>
      <c r="AE769" s="20" t="str">
        <f>MID(Main!AR259,30,1)</f>
        <v/>
      </c>
      <c r="AF769" s="20" t="str">
        <f>MID(Main!AR259,31,1)</f>
        <v/>
      </c>
      <c r="AG769" s="20" t="str">
        <f>MID(Main!AR259,32,1)</f>
        <v/>
      </c>
      <c r="AH769" s="20" t="str">
        <f>MID(Main!AR259,33,1)</f>
        <v/>
      </c>
      <c r="AI769" s="20" t="str">
        <f>MID(Main!AR259,34,1)</f>
        <v/>
      </c>
      <c r="AJ769" s="20" t="str">
        <f>MID(Main!AR259,35,1)</f>
        <v/>
      </c>
      <c r="AK769" s="20" t="str">
        <f>MID(Main!AR259,36,1)</f>
        <v/>
      </c>
      <c r="AL769" s="20" t="str">
        <f>MID(Main!AR259,37,1)</f>
        <v/>
      </c>
      <c r="AM769" s="20" t="str">
        <f>MID(Main!AR259,38,1)</f>
        <v/>
      </c>
      <c r="AN769" s="20" t="str">
        <f>MID(Main!AR259,39,1)</f>
        <v/>
      </c>
      <c r="AO769" s="20" t="str">
        <f>MID(Main!AR259,40,1)</f>
        <v/>
      </c>
      <c r="AP769" s="20" t="str">
        <f>MID(Main!AR259,41,1)</f>
        <v/>
      </c>
      <c r="AQ769" s="20" t="str">
        <f>MID(Main!AR259,42,1)</f>
        <v/>
      </c>
      <c r="AR769" s="196"/>
      <c r="AS769" s="196"/>
      <c r="AT769" s="196"/>
      <c r="AU769" s="196"/>
      <c r="AV769" s="196"/>
      <c r="AW769" s="196"/>
      <c r="AX769" s="196"/>
      <c r="AY769" s="196"/>
      <c r="AZ769" s="196"/>
      <c r="BA769" s="196"/>
      <c r="BB769" s="196"/>
      <c r="BC769" s="196"/>
      <c r="BD769" s="196"/>
      <c r="BE769" s="196"/>
      <c r="BF769" s="196"/>
      <c r="BG769" s="196"/>
      <c r="BH769" s="196"/>
      <c r="BI769" s="199"/>
    </row>
    <row r="770" spans="1:61" s="1" customFormat="1" ht="15" hidden="1" customHeight="1">
      <c r="A770" s="200" t="str">
        <f>IF(AR770="","",SUBTOTAL(103,$AR$8:AR770))</f>
        <v/>
      </c>
      <c r="B770" s="18" t="str">
        <f>MID(Main!AP260,1,1)</f>
        <v xml:space="preserve"> </v>
      </c>
      <c r="C770" s="18" t="str">
        <f>MID(Main!AP260,2,1)</f>
        <v/>
      </c>
      <c r="D770" s="18" t="str">
        <f>MID(Main!AP260,3,1)</f>
        <v/>
      </c>
      <c r="E770" s="18" t="str">
        <f>MID(Main!AP260,4,1)</f>
        <v/>
      </c>
      <c r="F770" s="18" t="str">
        <f>MID(Main!AP260,5,1)</f>
        <v/>
      </c>
      <c r="G770" s="18" t="str">
        <f>MID(Main!AP260,6,1)</f>
        <v/>
      </c>
      <c r="H770" s="18" t="str">
        <f>MID(Main!AP260,7,1)</f>
        <v/>
      </c>
      <c r="I770" s="18" t="str">
        <f>MID(Main!AP260,8,1)</f>
        <v/>
      </c>
      <c r="J770" s="18" t="str">
        <f>MID(Main!AP260,9,1)</f>
        <v/>
      </c>
      <c r="K770" s="18" t="str">
        <f>MID(Main!AP260,10,1)</f>
        <v/>
      </c>
      <c r="L770" s="18" t="str">
        <f>MID(Main!AP260,11,1)</f>
        <v/>
      </c>
      <c r="M770" s="18" t="str">
        <f>MID(Main!AP260,12,1)</f>
        <v/>
      </c>
      <c r="N770" s="18" t="str">
        <f>MID(Main!AP260,13,1)</f>
        <v/>
      </c>
      <c r="O770" s="18" t="str">
        <f>MID(Main!AP260,14,1)</f>
        <v/>
      </c>
      <c r="P770" s="18" t="str">
        <f>MID(Main!AP260,15,1)</f>
        <v/>
      </c>
      <c r="Q770" s="18" t="str">
        <f>MID(Main!AP260,16,1)</f>
        <v/>
      </c>
      <c r="R770" s="18" t="str">
        <f>MID(Main!AP260,17,1)</f>
        <v/>
      </c>
      <c r="S770" s="18" t="str">
        <f>MID(Main!AP260,18,1)</f>
        <v/>
      </c>
      <c r="T770" s="18" t="str">
        <f>MID(Main!AP260,19,1)</f>
        <v/>
      </c>
      <c r="U770" s="18" t="str">
        <f>MID(Main!AP260,20,1)</f>
        <v/>
      </c>
      <c r="V770" s="18" t="str">
        <f>MID(Main!AP260,21,1)</f>
        <v/>
      </c>
      <c r="W770" s="18" t="str">
        <f>MID(Main!AP260,22,1)</f>
        <v/>
      </c>
      <c r="X770" s="18" t="str">
        <f>MID(Main!AP260,23,1)</f>
        <v/>
      </c>
      <c r="Y770" s="18" t="str">
        <f>MID(Main!AP260,24,1)</f>
        <v/>
      </c>
      <c r="Z770" s="18" t="str">
        <f>MID(Main!AP260,25,1)</f>
        <v/>
      </c>
      <c r="AA770" s="18" t="str">
        <f>MID(Main!AP260,26,1)</f>
        <v/>
      </c>
      <c r="AB770" s="18" t="str">
        <f>MID(Main!AP260,27,1)</f>
        <v/>
      </c>
      <c r="AC770" s="18" t="str">
        <f>MID(Main!AP260,28,1)</f>
        <v/>
      </c>
      <c r="AD770" s="18" t="str">
        <f>MID(Main!AP260,29,1)</f>
        <v/>
      </c>
      <c r="AE770" s="18" t="str">
        <f>MID(Main!AP260,30,1)</f>
        <v/>
      </c>
      <c r="AF770" s="18" t="str">
        <f>MID(Main!AP260,31,1)</f>
        <v/>
      </c>
      <c r="AG770" s="18" t="str">
        <f>MID(Main!AP260,32,1)</f>
        <v/>
      </c>
      <c r="AH770" s="18" t="str">
        <f>MID(Main!AP260,33,1)</f>
        <v/>
      </c>
      <c r="AI770" s="18" t="str">
        <f>MID(Main!AP260,34,1)</f>
        <v/>
      </c>
      <c r="AJ770" s="18" t="str">
        <f>MID(Main!AP260,35,1)</f>
        <v/>
      </c>
      <c r="AK770" s="18" t="str">
        <f>MID(Main!AP260,36,1)</f>
        <v/>
      </c>
      <c r="AL770" s="18" t="str">
        <f>MID(Main!AP260,37,1)</f>
        <v/>
      </c>
      <c r="AM770" s="18" t="str">
        <f>MID(Main!AP260,38,1)</f>
        <v/>
      </c>
      <c r="AN770" s="18" t="str">
        <f>MID(Main!AP260,39,1)</f>
        <v/>
      </c>
      <c r="AO770" s="18" t="str">
        <f>MID(Main!AP260,40,1)</f>
        <v/>
      </c>
      <c r="AP770" s="18" t="str">
        <f>MID(Main!AP260,41,1)</f>
        <v/>
      </c>
      <c r="AQ770" s="18" t="str">
        <f>MID(Main!AP260,42,1)</f>
        <v/>
      </c>
      <c r="AR770" s="194" t="str">
        <f>IF(Main!W260="","",Main!W260)</f>
        <v/>
      </c>
      <c r="AS770" s="194" t="str">
        <f>IF(Main!X260="","",Main!X260)</f>
        <v/>
      </c>
      <c r="AT770" s="194" t="str">
        <f>IF(Main!Y260="","",Main!Y260)</f>
        <v/>
      </c>
      <c r="AU770" s="194" t="str">
        <f>IF(Main!Z260="","",Main!Z260)</f>
        <v/>
      </c>
      <c r="AV770" s="194" t="str">
        <f>IF(Main!AA260="","",Main!AA260)</f>
        <v/>
      </c>
      <c r="AW770" s="194" t="str">
        <f>IF(Main!AB260="","",Main!AB260)</f>
        <v/>
      </c>
      <c r="AX770" s="194" t="str">
        <f>IF(Main!AC260="","",Main!AC260)</f>
        <v/>
      </c>
      <c r="AY770" s="194" t="str">
        <f>IF(Main!AD260="","",Main!AD260)</f>
        <v/>
      </c>
      <c r="AZ770" s="194" t="str">
        <f>IF(Main!AE260="","",Main!AE260)</f>
        <v/>
      </c>
      <c r="BA770" s="194" t="str">
        <f>IF(Main!AF260="","",Main!AF260)</f>
        <v/>
      </c>
      <c r="BB770" s="194" t="str">
        <f>IF(Main!AG260="","",Main!AG260)</f>
        <v/>
      </c>
      <c r="BC770" s="194" t="str">
        <f>IF(Main!AH260="","",Main!AH260)</f>
        <v/>
      </c>
      <c r="BD770" s="194" t="str">
        <f>IF(Main!AI260="","",Main!AI260)</f>
        <v/>
      </c>
      <c r="BE770" s="194" t="str">
        <f>IF(Main!AJ260="","",Main!AJ260)</f>
        <v/>
      </c>
      <c r="BF770" s="194" t="str">
        <f>IF(Main!AK260="","",Main!AK260)</f>
        <v/>
      </c>
      <c r="BG770" s="194" t="str">
        <f>IF(Main!AL260="","",Main!AL260)</f>
        <v/>
      </c>
      <c r="BH770" s="194" t="str">
        <f>IF(Main!AM260="","",Main!AM260)</f>
        <v/>
      </c>
      <c r="BI770" s="197" t="str">
        <f>IF(Main!AN260="","",Main!AN260)</f>
        <v/>
      </c>
    </row>
    <row r="771" spans="1:61" s="1" customFormat="1" ht="15" hidden="1" customHeight="1">
      <c r="A771" s="201"/>
      <c r="B771" s="19" t="str">
        <f>MID(Main!AQ260,1,1)</f>
        <v>0</v>
      </c>
      <c r="C771" s="19" t="str">
        <f>MID(Main!AQ260,2,1)</f>
        <v xml:space="preserve"> </v>
      </c>
      <c r="D771" s="19" t="str">
        <f>MID(Main!AQ260,3,1)</f>
        <v/>
      </c>
      <c r="E771" s="19" t="str">
        <f>MID(Main!AQ260,4,1)</f>
        <v/>
      </c>
      <c r="F771" s="19" t="str">
        <f>MID(Main!AQ260,5,1)</f>
        <v/>
      </c>
      <c r="G771" s="19" t="str">
        <f>MID(Main!AQ260,6,1)</f>
        <v/>
      </c>
      <c r="H771" s="19" t="str">
        <f>MID(Main!AQ260,7,1)</f>
        <v/>
      </c>
      <c r="I771" s="19" t="str">
        <f>MID(Main!AQ260,8,1)</f>
        <v/>
      </c>
      <c r="J771" s="19" t="str">
        <f>MID(Main!AQ260,9,1)</f>
        <v/>
      </c>
      <c r="K771" s="19" t="str">
        <f>MID(Main!AQ260,10,1)</f>
        <v/>
      </c>
      <c r="L771" s="19" t="str">
        <f>MID(Main!AQ260,11,1)</f>
        <v/>
      </c>
      <c r="M771" s="19" t="str">
        <f>MID(Main!AQ260,12,1)</f>
        <v/>
      </c>
      <c r="N771" s="19" t="str">
        <f>MID(Main!AQ260,13,1)</f>
        <v/>
      </c>
      <c r="O771" s="19" t="str">
        <f>MID(Main!AQ260,14,1)</f>
        <v/>
      </c>
      <c r="P771" s="19" t="str">
        <f>MID(Main!AQ260,15,1)</f>
        <v/>
      </c>
      <c r="Q771" s="19" t="str">
        <f>MID(Main!AQ260,16,1)</f>
        <v/>
      </c>
      <c r="R771" s="19" t="str">
        <f>MID(Main!AQ260,17,1)</f>
        <v/>
      </c>
      <c r="S771" s="19" t="str">
        <f>MID(Main!AQ260,18,1)</f>
        <v/>
      </c>
      <c r="T771" s="19" t="str">
        <f>MID(Main!AQ260,19,1)</f>
        <v/>
      </c>
      <c r="U771" s="19" t="str">
        <f>MID(Main!AQ260,20,1)</f>
        <v/>
      </c>
      <c r="V771" s="19" t="str">
        <f>MID(Main!AQ260,21,1)</f>
        <v/>
      </c>
      <c r="W771" s="19" t="str">
        <f>MID(Main!AQ260,22,1)</f>
        <v/>
      </c>
      <c r="X771" s="19" t="str">
        <f>MID(Main!AQ260,23,1)</f>
        <v/>
      </c>
      <c r="Y771" s="19" t="str">
        <f>MID(Main!AQ260,24,1)</f>
        <v/>
      </c>
      <c r="Z771" s="19" t="str">
        <f>MID(Main!AQ260,25,1)</f>
        <v/>
      </c>
      <c r="AA771" s="19" t="str">
        <f>MID(Main!AQ260,26,1)</f>
        <v/>
      </c>
      <c r="AB771" s="19" t="str">
        <f>MID(Main!AQ260,27,1)</f>
        <v/>
      </c>
      <c r="AC771" s="19" t="str">
        <f>MID(Main!AQ260,28,1)</f>
        <v/>
      </c>
      <c r="AD771" s="19" t="str">
        <f>MID(Main!AQ260,29,1)</f>
        <v/>
      </c>
      <c r="AE771" s="19" t="str">
        <f>MID(Main!AQ260,30,1)</f>
        <v/>
      </c>
      <c r="AF771" s="19" t="str">
        <f>MID(Main!AQ260,31,1)</f>
        <v/>
      </c>
      <c r="AG771" s="19" t="str">
        <f>MID(Main!AQ260,32,1)</f>
        <v/>
      </c>
      <c r="AH771" s="19" t="str">
        <f>MID(Main!AQ260,33,1)</f>
        <v/>
      </c>
      <c r="AI771" s="19" t="str">
        <f>MID(Main!AQ260,34,1)</f>
        <v/>
      </c>
      <c r="AJ771" s="19" t="str">
        <f>MID(Main!AQ260,35,1)</f>
        <v/>
      </c>
      <c r="AK771" s="19" t="str">
        <f>MID(Main!AQ260,36,1)</f>
        <v/>
      </c>
      <c r="AL771" s="19" t="str">
        <f>MID(Main!AQ260,37,1)</f>
        <v/>
      </c>
      <c r="AM771" s="19" t="str">
        <f>MID(Main!AQ260,38,1)</f>
        <v/>
      </c>
      <c r="AN771" s="19" t="str">
        <f>MID(Main!AQ260,39,1)</f>
        <v/>
      </c>
      <c r="AO771" s="19" t="str">
        <f>MID(Main!AQ260,40,1)</f>
        <v/>
      </c>
      <c r="AP771" s="19" t="str">
        <f>MID(Main!AQ260,41,1)</f>
        <v/>
      </c>
      <c r="AQ771" s="19" t="str">
        <f>MID(Main!AQ260,42,1)</f>
        <v/>
      </c>
      <c r="AR771" s="195"/>
      <c r="AS771" s="195"/>
      <c r="AT771" s="195"/>
      <c r="AU771" s="195"/>
      <c r="AV771" s="195"/>
      <c r="AW771" s="195"/>
      <c r="AX771" s="195"/>
      <c r="AY771" s="195"/>
      <c r="AZ771" s="195"/>
      <c r="BA771" s="195"/>
      <c r="BB771" s="195"/>
      <c r="BC771" s="195"/>
      <c r="BD771" s="195"/>
      <c r="BE771" s="195"/>
      <c r="BF771" s="195"/>
      <c r="BG771" s="195"/>
      <c r="BH771" s="195"/>
      <c r="BI771" s="198"/>
    </row>
    <row r="772" spans="1:61" s="1" customFormat="1" ht="15" hidden="1" customHeight="1">
      <c r="A772" s="202"/>
      <c r="B772" s="20" t="str">
        <f>MID(Main!AR260,1,1)</f>
        <v>0</v>
      </c>
      <c r="C772" s="20" t="str">
        <f>MID(Main!AR260,2,1)</f>
        <v xml:space="preserve"> </v>
      </c>
      <c r="D772" s="20" t="str">
        <f>MID(Main!AR260,3,1)</f>
        <v/>
      </c>
      <c r="E772" s="20" t="str">
        <f>MID(Main!AR260,4,1)</f>
        <v/>
      </c>
      <c r="F772" s="20" t="str">
        <f>MID(Main!AR260,5,1)</f>
        <v/>
      </c>
      <c r="G772" s="20" t="str">
        <f>MID(Main!AR260,6,1)</f>
        <v/>
      </c>
      <c r="H772" s="20" t="str">
        <f>MID(Main!AR260,7,1)</f>
        <v/>
      </c>
      <c r="I772" s="20" t="str">
        <f>MID(Main!AR260,8,1)</f>
        <v/>
      </c>
      <c r="J772" s="20" t="str">
        <f>MID(Main!AR260,9,1)</f>
        <v/>
      </c>
      <c r="K772" s="20" t="str">
        <f>MID(Main!AR260,10,1)</f>
        <v/>
      </c>
      <c r="L772" s="20" t="str">
        <f>MID(Main!AR260,11,1)</f>
        <v/>
      </c>
      <c r="M772" s="20" t="str">
        <f>MID(Main!AR260,12,1)</f>
        <v/>
      </c>
      <c r="N772" s="20" t="str">
        <f>MID(Main!AR260,13,1)</f>
        <v/>
      </c>
      <c r="O772" s="20" t="str">
        <f>MID(Main!AR260,14,1)</f>
        <v/>
      </c>
      <c r="P772" s="20" t="str">
        <f>MID(Main!AR260,15,1)</f>
        <v/>
      </c>
      <c r="Q772" s="20" t="str">
        <f>MID(Main!AR260,16,1)</f>
        <v/>
      </c>
      <c r="R772" s="20" t="str">
        <f>MID(Main!AR260,17,1)</f>
        <v/>
      </c>
      <c r="S772" s="20" t="str">
        <f>MID(Main!AR260,18,1)</f>
        <v/>
      </c>
      <c r="T772" s="20" t="str">
        <f>MID(Main!AR260,19,1)</f>
        <v/>
      </c>
      <c r="U772" s="20" t="str">
        <f>MID(Main!AR260,20,1)</f>
        <v/>
      </c>
      <c r="V772" s="20" t="str">
        <f>MID(Main!AR260,21,1)</f>
        <v/>
      </c>
      <c r="W772" s="20" t="str">
        <f>MID(Main!AR260,22,1)</f>
        <v/>
      </c>
      <c r="X772" s="20" t="str">
        <f>MID(Main!AR260,23,1)</f>
        <v/>
      </c>
      <c r="Y772" s="20" t="str">
        <f>MID(Main!AR260,24,1)</f>
        <v/>
      </c>
      <c r="Z772" s="20" t="str">
        <f>MID(Main!AR260,25,1)</f>
        <v/>
      </c>
      <c r="AA772" s="20" t="str">
        <f>MID(Main!AR260,26,1)</f>
        <v/>
      </c>
      <c r="AB772" s="20" t="str">
        <f>MID(Main!AR260,27,1)</f>
        <v/>
      </c>
      <c r="AC772" s="20" t="str">
        <f>MID(Main!AR260,28,1)</f>
        <v/>
      </c>
      <c r="AD772" s="20" t="str">
        <f>MID(Main!AR260,29,1)</f>
        <v/>
      </c>
      <c r="AE772" s="20" t="str">
        <f>MID(Main!AR260,30,1)</f>
        <v/>
      </c>
      <c r="AF772" s="20" t="str">
        <f>MID(Main!AR260,31,1)</f>
        <v/>
      </c>
      <c r="AG772" s="20" t="str">
        <f>MID(Main!AR260,32,1)</f>
        <v/>
      </c>
      <c r="AH772" s="20" t="str">
        <f>MID(Main!AR260,33,1)</f>
        <v/>
      </c>
      <c r="AI772" s="20" t="str">
        <f>MID(Main!AR260,34,1)</f>
        <v/>
      </c>
      <c r="AJ772" s="20" t="str">
        <f>MID(Main!AR260,35,1)</f>
        <v/>
      </c>
      <c r="AK772" s="20" t="str">
        <f>MID(Main!AR260,36,1)</f>
        <v/>
      </c>
      <c r="AL772" s="20" t="str">
        <f>MID(Main!AR260,37,1)</f>
        <v/>
      </c>
      <c r="AM772" s="20" t="str">
        <f>MID(Main!AR260,38,1)</f>
        <v/>
      </c>
      <c r="AN772" s="20" t="str">
        <f>MID(Main!AR260,39,1)</f>
        <v/>
      </c>
      <c r="AO772" s="20" t="str">
        <f>MID(Main!AR260,40,1)</f>
        <v/>
      </c>
      <c r="AP772" s="20" t="str">
        <f>MID(Main!AR260,41,1)</f>
        <v/>
      </c>
      <c r="AQ772" s="20" t="str">
        <f>MID(Main!AR260,42,1)</f>
        <v/>
      </c>
      <c r="AR772" s="196"/>
      <c r="AS772" s="196"/>
      <c r="AT772" s="196"/>
      <c r="AU772" s="196"/>
      <c r="AV772" s="196"/>
      <c r="AW772" s="196"/>
      <c r="AX772" s="196"/>
      <c r="AY772" s="196"/>
      <c r="AZ772" s="196"/>
      <c r="BA772" s="196"/>
      <c r="BB772" s="196"/>
      <c r="BC772" s="196"/>
      <c r="BD772" s="196"/>
      <c r="BE772" s="196"/>
      <c r="BF772" s="196"/>
      <c r="BG772" s="196"/>
      <c r="BH772" s="196"/>
      <c r="BI772" s="199"/>
    </row>
    <row r="773" spans="1:61" s="1" customFormat="1" ht="15" hidden="1" customHeight="1">
      <c r="A773" s="200" t="str">
        <f>IF(AR773="","",SUBTOTAL(103,$AR$8:AR773))</f>
        <v/>
      </c>
      <c r="B773" s="18" t="str">
        <f>MID(Main!AP261,1,1)</f>
        <v xml:space="preserve"> </v>
      </c>
      <c r="C773" s="18" t="str">
        <f>MID(Main!AP261,2,1)</f>
        <v/>
      </c>
      <c r="D773" s="18" t="str">
        <f>MID(Main!AP261,3,1)</f>
        <v/>
      </c>
      <c r="E773" s="18" t="str">
        <f>MID(Main!AP261,4,1)</f>
        <v/>
      </c>
      <c r="F773" s="18" t="str">
        <f>MID(Main!AP261,5,1)</f>
        <v/>
      </c>
      <c r="G773" s="18" t="str">
        <f>MID(Main!AP261,6,1)</f>
        <v/>
      </c>
      <c r="H773" s="18" t="str">
        <f>MID(Main!AP261,7,1)</f>
        <v/>
      </c>
      <c r="I773" s="18" t="str">
        <f>MID(Main!AP261,8,1)</f>
        <v/>
      </c>
      <c r="J773" s="18" t="str">
        <f>MID(Main!AP261,9,1)</f>
        <v/>
      </c>
      <c r="K773" s="18" t="str">
        <f>MID(Main!AP261,10,1)</f>
        <v/>
      </c>
      <c r="L773" s="18" t="str">
        <f>MID(Main!AP261,11,1)</f>
        <v/>
      </c>
      <c r="M773" s="18" t="str">
        <f>MID(Main!AP261,12,1)</f>
        <v/>
      </c>
      <c r="N773" s="18" t="str">
        <f>MID(Main!AP261,13,1)</f>
        <v/>
      </c>
      <c r="O773" s="18" t="str">
        <f>MID(Main!AP261,14,1)</f>
        <v/>
      </c>
      <c r="P773" s="18" t="str">
        <f>MID(Main!AP261,15,1)</f>
        <v/>
      </c>
      <c r="Q773" s="18" t="str">
        <f>MID(Main!AP261,16,1)</f>
        <v/>
      </c>
      <c r="R773" s="18" t="str">
        <f>MID(Main!AP261,17,1)</f>
        <v/>
      </c>
      <c r="S773" s="18" t="str">
        <f>MID(Main!AP261,18,1)</f>
        <v/>
      </c>
      <c r="T773" s="18" t="str">
        <f>MID(Main!AP261,19,1)</f>
        <v/>
      </c>
      <c r="U773" s="18" t="str">
        <f>MID(Main!AP261,20,1)</f>
        <v/>
      </c>
      <c r="V773" s="18" t="str">
        <f>MID(Main!AP261,21,1)</f>
        <v/>
      </c>
      <c r="W773" s="18" t="str">
        <f>MID(Main!AP261,22,1)</f>
        <v/>
      </c>
      <c r="X773" s="18" t="str">
        <f>MID(Main!AP261,23,1)</f>
        <v/>
      </c>
      <c r="Y773" s="18" t="str">
        <f>MID(Main!AP261,24,1)</f>
        <v/>
      </c>
      <c r="Z773" s="18" t="str">
        <f>MID(Main!AP261,25,1)</f>
        <v/>
      </c>
      <c r="AA773" s="18" t="str">
        <f>MID(Main!AP261,26,1)</f>
        <v/>
      </c>
      <c r="AB773" s="18" t="str">
        <f>MID(Main!AP261,27,1)</f>
        <v/>
      </c>
      <c r="AC773" s="18" t="str">
        <f>MID(Main!AP261,28,1)</f>
        <v/>
      </c>
      <c r="AD773" s="18" t="str">
        <f>MID(Main!AP261,29,1)</f>
        <v/>
      </c>
      <c r="AE773" s="18" t="str">
        <f>MID(Main!AP261,30,1)</f>
        <v/>
      </c>
      <c r="AF773" s="18" t="str">
        <f>MID(Main!AP261,31,1)</f>
        <v/>
      </c>
      <c r="AG773" s="18" t="str">
        <f>MID(Main!AP261,32,1)</f>
        <v/>
      </c>
      <c r="AH773" s="18" t="str">
        <f>MID(Main!AP261,33,1)</f>
        <v/>
      </c>
      <c r="AI773" s="18" t="str">
        <f>MID(Main!AP261,34,1)</f>
        <v/>
      </c>
      <c r="AJ773" s="18" t="str">
        <f>MID(Main!AP261,35,1)</f>
        <v/>
      </c>
      <c r="AK773" s="18" t="str">
        <f>MID(Main!AP261,36,1)</f>
        <v/>
      </c>
      <c r="AL773" s="18" t="str">
        <f>MID(Main!AP261,37,1)</f>
        <v/>
      </c>
      <c r="AM773" s="18" t="str">
        <f>MID(Main!AP261,38,1)</f>
        <v/>
      </c>
      <c r="AN773" s="18" t="str">
        <f>MID(Main!AP261,39,1)</f>
        <v/>
      </c>
      <c r="AO773" s="18" t="str">
        <f>MID(Main!AP261,40,1)</f>
        <v/>
      </c>
      <c r="AP773" s="18" t="str">
        <f>MID(Main!AP261,41,1)</f>
        <v/>
      </c>
      <c r="AQ773" s="18" t="str">
        <f>MID(Main!AP261,42,1)</f>
        <v/>
      </c>
      <c r="AR773" s="194" t="str">
        <f>IF(Main!W261="","",Main!W261)</f>
        <v/>
      </c>
      <c r="AS773" s="194" t="str">
        <f>IF(Main!X261="","",Main!X261)</f>
        <v/>
      </c>
      <c r="AT773" s="194" t="str">
        <f>IF(Main!Y261="","",Main!Y261)</f>
        <v/>
      </c>
      <c r="AU773" s="194" t="str">
        <f>IF(Main!Z261="","",Main!Z261)</f>
        <v/>
      </c>
      <c r="AV773" s="194" t="str">
        <f>IF(Main!AA261="","",Main!AA261)</f>
        <v/>
      </c>
      <c r="AW773" s="194" t="str">
        <f>IF(Main!AB261="","",Main!AB261)</f>
        <v/>
      </c>
      <c r="AX773" s="194" t="str">
        <f>IF(Main!AC261="","",Main!AC261)</f>
        <v/>
      </c>
      <c r="AY773" s="194" t="str">
        <f>IF(Main!AD261="","",Main!AD261)</f>
        <v/>
      </c>
      <c r="AZ773" s="194" t="str">
        <f>IF(Main!AE261="","",Main!AE261)</f>
        <v/>
      </c>
      <c r="BA773" s="194" t="str">
        <f>IF(Main!AF261="","",Main!AF261)</f>
        <v/>
      </c>
      <c r="BB773" s="194" t="str">
        <f>IF(Main!AG261="","",Main!AG261)</f>
        <v/>
      </c>
      <c r="BC773" s="194" t="str">
        <f>IF(Main!AH261="","",Main!AH261)</f>
        <v/>
      </c>
      <c r="BD773" s="194" t="str">
        <f>IF(Main!AI261="","",Main!AI261)</f>
        <v/>
      </c>
      <c r="BE773" s="194" t="str">
        <f>IF(Main!AJ261="","",Main!AJ261)</f>
        <v/>
      </c>
      <c r="BF773" s="194" t="str">
        <f>IF(Main!AK261="","",Main!AK261)</f>
        <v/>
      </c>
      <c r="BG773" s="194" t="str">
        <f>IF(Main!AL261="","",Main!AL261)</f>
        <v/>
      </c>
      <c r="BH773" s="194" t="str">
        <f>IF(Main!AM261="","",Main!AM261)</f>
        <v/>
      </c>
      <c r="BI773" s="197" t="str">
        <f>IF(Main!AN261="","",Main!AN261)</f>
        <v/>
      </c>
    </row>
    <row r="774" spans="1:61" s="1" customFormat="1" ht="15" hidden="1" customHeight="1">
      <c r="A774" s="201"/>
      <c r="B774" s="19" t="str">
        <f>MID(Main!AQ261,1,1)</f>
        <v>0</v>
      </c>
      <c r="C774" s="19" t="str">
        <f>MID(Main!AQ261,2,1)</f>
        <v xml:space="preserve"> </v>
      </c>
      <c r="D774" s="19" t="str">
        <f>MID(Main!AQ261,3,1)</f>
        <v/>
      </c>
      <c r="E774" s="19" t="str">
        <f>MID(Main!AQ261,4,1)</f>
        <v/>
      </c>
      <c r="F774" s="19" t="str">
        <f>MID(Main!AQ261,5,1)</f>
        <v/>
      </c>
      <c r="G774" s="19" t="str">
        <f>MID(Main!AQ261,6,1)</f>
        <v/>
      </c>
      <c r="H774" s="19" t="str">
        <f>MID(Main!AQ261,7,1)</f>
        <v/>
      </c>
      <c r="I774" s="19" t="str">
        <f>MID(Main!AQ261,8,1)</f>
        <v/>
      </c>
      <c r="J774" s="19" t="str">
        <f>MID(Main!AQ261,9,1)</f>
        <v/>
      </c>
      <c r="K774" s="19" t="str">
        <f>MID(Main!AQ261,10,1)</f>
        <v/>
      </c>
      <c r="L774" s="19" t="str">
        <f>MID(Main!AQ261,11,1)</f>
        <v/>
      </c>
      <c r="M774" s="19" t="str">
        <f>MID(Main!AQ261,12,1)</f>
        <v/>
      </c>
      <c r="N774" s="19" t="str">
        <f>MID(Main!AQ261,13,1)</f>
        <v/>
      </c>
      <c r="O774" s="19" t="str">
        <f>MID(Main!AQ261,14,1)</f>
        <v/>
      </c>
      <c r="P774" s="19" t="str">
        <f>MID(Main!AQ261,15,1)</f>
        <v/>
      </c>
      <c r="Q774" s="19" t="str">
        <f>MID(Main!AQ261,16,1)</f>
        <v/>
      </c>
      <c r="R774" s="19" t="str">
        <f>MID(Main!AQ261,17,1)</f>
        <v/>
      </c>
      <c r="S774" s="19" t="str">
        <f>MID(Main!AQ261,18,1)</f>
        <v/>
      </c>
      <c r="T774" s="19" t="str">
        <f>MID(Main!AQ261,19,1)</f>
        <v/>
      </c>
      <c r="U774" s="19" t="str">
        <f>MID(Main!AQ261,20,1)</f>
        <v/>
      </c>
      <c r="V774" s="19" t="str">
        <f>MID(Main!AQ261,21,1)</f>
        <v/>
      </c>
      <c r="W774" s="19" t="str">
        <f>MID(Main!AQ261,22,1)</f>
        <v/>
      </c>
      <c r="X774" s="19" t="str">
        <f>MID(Main!AQ261,23,1)</f>
        <v/>
      </c>
      <c r="Y774" s="19" t="str">
        <f>MID(Main!AQ261,24,1)</f>
        <v/>
      </c>
      <c r="Z774" s="19" t="str">
        <f>MID(Main!AQ261,25,1)</f>
        <v/>
      </c>
      <c r="AA774" s="19" t="str">
        <f>MID(Main!AQ261,26,1)</f>
        <v/>
      </c>
      <c r="AB774" s="19" t="str">
        <f>MID(Main!AQ261,27,1)</f>
        <v/>
      </c>
      <c r="AC774" s="19" t="str">
        <f>MID(Main!AQ261,28,1)</f>
        <v/>
      </c>
      <c r="AD774" s="19" t="str">
        <f>MID(Main!AQ261,29,1)</f>
        <v/>
      </c>
      <c r="AE774" s="19" t="str">
        <f>MID(Main!AQ261,30,1)</f>
        <v/>
      </c>
      <c r="AF774" s="19" t="str">
        <f>MID(Main!AQ261,31,1)</f>
        <v/>
      </c>
      <c r="AG774" s="19" t="str">
        <f>MID(Main!AQ261,32,1)</f>
        <v/>
      </c>
      <c r="AH774" s="19" t="str">
        <f>MID(Main!AQ261,33,1)</f>
        <v/>
      </c>
      <c r="AI774" s="19" t="str">
        <f>MID(Main!AQ261,34,1)</f>
        <v/>
      </c>
      <c r="AJ774" s="19" t="str">
        <f>MID(Main!AQ261,35,1)</f>
        <v/>
      </c>
      <c r="AK774" s="19" t="str">
        <f>MID(Main!AQ261,36,1)</f>
        <v/>
      </c>
      <c r="AL774" s="19" t="str">
        <f>MID(Main!AQ261,37,1)</f>
        <v/>
      </c>
      <c r="AM774" s="19" t="str">
        <f>MID(Main!AQ261,38,1)</f>
        <v/>
      </c>
      <c r="AN774" s="19" t="str">
        <f>MID(Main!AQ261,39,1)</f>
        <v/>
      </c>
      <c r="AO774" s="19" t="str">
        <f>MID(Main!AQ261,40,1)</f>
        <v/>
      </c>
      <c r="AP774" s="19" t="str">
        <f>MID(Main!AQ261,41,1)</f>
        <v/>
      </c>
      <c r="AQ774" s="19" t="str">
        <f>MID(Main!AQ261,42,1)</f>
        <v/>
      </c>
      <c r="AR774" s="195"/>
      <c r="AS774" s="195"/>
      <c r="AT774" s="195"/>
      <c r="AU774" s="195"/>
      <c r="AV774" s="195"/>
      <c r="AW774" s="195"/>
      <c r="AX774" s="195"/>
      <c r="AY774" s="195"/>
      <c r="AZ774" s="195"/>
      <c r="BA774" s="195"/>
      <c r="BB774" s="195"/>
      <c r="BC774" s="195"/>
      <c r="BD774" s="195"/>
      <c r="BE774" s="195"/>
      <c r="BF774" s="195"/>
      <c r="BG774" s="195"/>
      <c r="BH774" s="195"/>
      <c r="BI774" s="198"/>
    </row>
    <row r="775" spans="1:61" s="1" customFormat="1" ht="15" hidden="1" customHeight="1">
      <c r="A775" s="202"/>
      <c r="B775" s="20" t="str">
        <f>MID(Main!AR261,1,1)</f>
        <v>0</v>
      </c>
      <c r="C775" s="20" t="str">
        <f>MID(Main!AR261,2,1)</f>
        <v xml:space="preserve"> </v>
      </c>
      <c r="D775" s="20" t="str">
        <f>MID(Main!AR261,3,1)</f>
        <v/>
      </c>
      <c r="E775" s="20" t="str">
        <f>MID(Main!AR261,4,1)</f>
        <v/>
      </c>
      <c r="F775" s="20" t="str">
        <f>MID(Main!AR261,5,1)</f>
        <v/>
      </c>
      <c r="G775" s="20" t="str">
        <f>MID(Main!AR261,6,1)</f>
        <v/>
      </c>
      <c r="H775" s="20" t="str">
        <f>MID(Main!AR261,7,1)</f>
        <v/>
      </c>
      <c r="I775" s="20" t="str">
        <f>MID(Main!AR261,8,1)</f>
        <v/>
      </c>
      <c r="J775" s="20" t="str">
        <f>MID(Main!AR261,9,1)</f>
        <v/>
      </c>
      <c r="K775" s="20" t="str">
        <f>MID(Main!AR261,10,1)</f>
        <v/>
      </c>
      <c r="L775" s="20" t="str">
        <f>MID(Main!AR261,11,1)</f>
        <v/>
      </c>
      <c r="M775" s="20" t="str">
        <f>MID(Main!AR261,12,1)</f>
        <v/>
      </c>
      <c r="N775" s="20" t="str">
        <f>MID(Main!AR261,13,1)</f>
        <v/>
      </c>
      <c r="O775" s="20" t="str">
        <f>MID(Main!AR261,14,1)</f>
        <v/>
      </c>
      <c r="P775" s="20" t="str">
        <f>MID(Main!AR261,15,1)</f>
        <v/>
      </c>
      <c r="Q775" s="20" t="str">
        <f>MID(Main!AR261,16,1)</f>
        <v/>
      </c>
      <c r="R775" s="20" t="str">
        <f>MID(Main!AR261,17,1)</f>
        <v/>
      </c>
      <c r="S775" s="20" t="str">
        <f>MID(Main!AR261,18,1)</f>
        <v/>
      </c>
      <c r="T775" s="20" t="str">
        <f>MID(Main!AR261,19,1)</f>
        <v/>
      </c>
      <c r="U775" s="20" t="str">
        <f>MID(Main!AR261,20,1)</f>
        <v/>
      </c>
      <c r="V775" s="20" t="str">
        <f>MID(Main!AR261,21,1)</f>
        <v/>
      </c>
      <c r="W775" s="20" t="str">
        <f>MID(Main!AR261,22,1)</f>
        <v/>
      </c>
      <c r="X775" s="20" t="str">
        <f>MID(Main!AR261,23,1)</f>
        <v/>
      </c>
      <c r="Y775" s="20" t="str">
        <f>MID(Main!AR261,24,1)</f>
        <v/>
      </c>
      <c r="Z775" s="20" t="str">
        <f>MID(Main!AR261,25,1)</f>
        <v/>
      </c>
      <c r="AA775" s="20" t="str">
        <f>MID(Main!AR261,26,1)</f>
        <v/>
      </c>
      <c r="AB775" s="20" t="str">
        <f>MID(Main!AR261,27,1)</f>
        <v/>
      </c>
      <c r="AC775" s="20" t="str">
        <f>MID(Main!AR261,28,1)</f>
        <v/>
      </c>
      <c r="AD775" s="20" t="str">
        <f>MID(Main!AR261,29,1)</f>
        <v/>
      </c>
      <c r="AE775" s="20" t="str">
        <f>MID(Main!AR261,30,1)</f>
        <v/>
      </c>
      <c r="AF775" s="20" t="str">
        <f>MID(Main!AR261,31,1)</f>
        <v/>
      </c>
      <c r="AG775" s="20" t="str">
        <f>MID(Main!AR261,32,1)</f>
        <v/>
      </c>
      <c r="AH775" s="20" t="str">
        <f>MID(Main!AR261,33,1)</f>
        <v/>
      </c>
      <c r="AI775" s="20" t="str">
        <f>MID(Main!AR261,34,1)</f>
        <v/>
      </c>
      <c r="AJ775" s="20" t="str">
        <f>MID(Main!AR261,35,1)</f>
        <v/>
      </c>
      <c r="AK775" s="20" t="str">
        <f>MID(Main!AR261,36,1)</f>
        <v/>
      </c>
      <c r="AL775" s="20" t="str">
        <f>MID(Main!AR261,37,1)</f>
        <v/>
      </c>
      <c r="AM775" s="20" t="str">
        <f>MID(Main!AR261,38,1)</f>
        <v/>
      </c>
      <c r="AN775" s="20" t="str">
        <f>MID(Main!AR261,39,1)</f>
        <v/>
      </c>
      <c r="AO775" s="20" t="str">
        <f>MID(Main!AR261,40,1)</f>
        <v/>
      </c>
      <c r="AP775" s="20" t="str">
        <f>MID(Main!AR261,41,1)</f>
        <v/>
      </c>
      <c r="AQ775" s="20" t="str">
        <f>MID(Main!AR261,42,1)</f>
        <v/>
      </c>
      <c r="AR775" s="196"/>
      <c r="AS775" s="196"/>
      <c r="AT775" s="196"/>
      <c r="AU775" s="196"/>
      <c r="AV775" s="196"/>
      <c r="AW775" s="196"/>
      <c r="AX775" s="196"/>
      <c r="AY775" s="196"/>
      <c r="AZ775" s="196"/>
      <c r="BA775" s="196"/>
      <c r="BB775" s="196"/>
      <c r="BC775" s="196"/>
      <c r="BD775" s="196"/>
      <c r="BE775" s="196"/>
      <c r="BF775" s="196"/>
      <c r="BG775" s="196"/>
      <c r="BH775" s="196"/>
      <c r="BI775" s="199"/>
    </row>
    <row r="776" spans="1:61" s="1" customFormat="1" ht="15" hidden="1" customHeight="1">
      <c r="A776" s="200" t="str">
        <f>IF(AR776="","",SUBTOTAL(103,$AR$8:AR776))</f>
        <v/>
      </c>
      <c r="B776" s="18" t="str">
        <f>MID(Main!AP262,1,1)</f>
        <v xml:space="preserve"> </v>
      </c>
      <c r="C776" s="18" t="str">
        <f>MID(Main!AP262,2,1)</f>
        <v/>
      </c>
      <c r="D776" s="18" t="str">
        <f>MID(Main!AP262,3,1)</f>
        <v/>
      </c>
      <c r="E776" s="18" t="str">
        <f>MID(Main!AP262,4,1)</f>
        <v/>
      </c>
      <c r="F776" s="18" t="str">
        <f>MID(Main!AP262,5,1)</f>
        <v/>
      </c>
      <c r="G776" s="18" t="str">
        <f>MID(Main!AP262,6,1)</f>
        <v/>
      </c>
      <c r="H776" s="18" t="str">
        <f>MID(Main!AP262,7,1)</f>
        <v/>
      </c>
      <c r="I776" s="18" t="str">
        <f>MID(Main!AP262,8,1)</f>
        <v/>
      </c>
      <c r="J776" s="18" t="str">
        <f>MID(Main!AP262,9,1)</f>
        <v/>
      </c>
      <c r="K776" s="18" t="str">
        <f>MID(Main!AP262,10,1)</f>
        <v/>
      </c>
      <c r="L776" s="18" t="str">
        <f>MID(Main!AP262,11,1)</f>
        <v/>
      </c>
      <c r="M776" s="18" t="str">
        <f>MID(Main!AP262,12,1)</f>
        <v/>
      </c>
      <c r="N776" s="18" t="str">
        <f>MID(Main!AP262,13,1)</f>
        <v/>
      </c>
      <c r="O776" s="18" t="str">
        <f>MID(Main!AP262,14,1)</f>
        <v/>
      </c>
      <c r="P776" s="18" t="str">
        <f>MID(Main!AP262,15,1)</f>
        <v/>
      </c>
      <c r="Q776" s="18" t="str">
        <f>MID(Main!AP262,16,1)</f>
        <v/>
      </c>
      <c r="R776" s="18" t="str">
        <f>MID(Main!AP262,17,1)</f>
        <v/>
      </c>
      <c r="S776" s="18" t="str">
        <f>MID(Main!AP262,18,1)</f>
        <v/>
      </c>
      <c r="T776" s="18" t="str">
        <f>MID(Main!AP262,19,1)</f>
        <v/>
      </c>
      <c r="U776" s="18" t="str">
        <f>MID(Main!AP262,20,1)</f>
        <v/>
      </c>
      <c r="V776" s="18" t="str">
        <f>MID(Main!AP262,21,1)</f>
        <v/>
      </c>
      <c r="W776" s="18" t="str">
        <f>MID(Main!AP262,22,1)</f>
        <v/>
      </c>
      <c r="X776" s="18" t="str">
        <f>MID(Main!AP262,23,1)</f>
        <v/>
      </c>
      <c r="Y776" s="18" t="str">
        <f>MID(Main!AP262,24,1)</f>
        <v/>
      </c>
      <c r="Z776" s="18" t="str">
        <f>MID(Main!AP262,25,1)</f>
        <v/>
      </c>
      <c r="AA776" s="18" t="str">
        <f>MID(Main!AP262,26,1)</f>
        <v/>
      </c>
      <c r="AB776" s="18" t="str">
        <f>MID(Main!AP262,27,1)</f>
        <v/>
      </c>
      <c r="AC776" s="18" t="str">
        <f>MID(Main!AP262,28,1)</f>
        <v/>
      </c>
      <c r="AD776" s="18" t="str">
        <f>MID(Main!AP262,29,1)</f>
        <v/>
      </c>
      <c r="AE776" s="18" t="str">
        <f>MID(Main!AP262,30,1)</f>
        <v/>
      </c>
      <c r="AF776" s="18" t="str">
        <f>MID(Main!AP262,31,1)</f>
        <v/>
      </c>
      <c r="AG776" s="18" t="str">
        <f>MID(Main!AP262,32,1)</f>
        <v/>
      </c>
      <c r="AH776" s="18" t="str">
        <f>MID(Main!AP262,33,1)</f>
        <v/>
      </c>
      <c r="AI776" s="18" t="str">
        <f>MID(Main!AP262,34,1)</f>
        <v/>
      </c>
      <c r="AJ776" s="18" t="str">
        <f>MID(Main!AP262,35,1)</f>
        <v/>
      </c>
      <c r="AK776" s="18" t="str">
        <f>MID(Main!AP262,36,1)</f>
        <v/>
      </c>
      <c r="AL776" s="18" t="str">
        <f>MID(Main!AP262,37,1)</f>
        <v/>
      </c>
      <c r="AM776" s="18" t="str">
        <f>MID(Main!AP262,38,1)</f>
        <v/>
      </c>
      <c r="AN776" s="18" t="str">
        <f>MID(Main!AP262,39,1)</f>
        <v/>
      </c>
      <c r="AO776" s="18" t="str">
        <f>MID(Main!AP262,40,1)</f>
        <v/>
      </c>
      <c r="AP776" s="18" t="str">
        <f>MID(Main!AP262,41,1)</f>
        <v/>
      </c>
      <c r="AQ776" s="18" t="str">
        <f>MID(Main!AP262,42,1)</f>
        <v/>
      </c>
      <c r="AR776" s="194" t="str">
        <f>IF(Main!W262="","",Main!W262)</f>
        <v/>
      </c>
      <c r="AS776" s="194" t="str">
        <f>IF(Main!X262="","",Main!X262)</f>
        <v/>
      </c>
      <c r="AT776" s="194" t="str">
        <f>IF(Main!Y262="","",Main!Y262)</f>
        <v/>
      </c>
      <c r="AU776" s="194" t="str">
        <f>IF(Main!Z262="","",Main!Z262)</f>
        <v/>
      </c>
      <c r="AV776" s="194" t="str">
        <f>IF(Main!AA262="","",Main!AA262)</f>
        <v/>
      </c>
      <c r="AW776" s="194" t="str">
        <f>IF(Main!AB262="","",Main!AB262)</f>
        <v/>
      </c>
      <c r="AX776" s="194" t="str">
        <f>IF(Main!AC262="","",Main!AC262)</f>
        <v/>
      </c>
      <c r="AY776" s="194" t="str">
        <f>IF(Main!AD262="","",Main!AD262)</f>
        <v/>
      </c>
      <c r="AZ776" s="194" t="str">
        <f>IF(Main!AE262="","",Main!AE262)</f>
        <v/>
      </c>
      <c r="BA776" s="194" t="str">
        <f>IF(Main!AF262="","",Main!AF262)</f>
        <v/>
      </c>
      <c r="BB776" s="194" t="str">
        <f>IF(Main!AG262="","",Main!AG262)</f>
        <v/>
      </c>
      <c r="BC776" s="194" t="str">
        <f>IF(Main!AH262="","",Main!AH262)</f>
        <v/>
      </c>
      <c r="BD776" s="194" t="str">
        <f>IF(Main!AI262="","",Main!AI262)</f>
        <v/>
      </c>
      <c r="BE776" s="194" t="str">
        <f>IF(Main!AJ262="","",Main!AJ262)</f>
        <v/>
      </c>
      <c r="BF776" s="194" t="str">
        <f>IF(Main!AK262="","",Main!AK262)</f>
        <v/>
      </c>
      <c r="BG776" s="194" t="str">
        <f>IF(Main!AL262="","",Main!AL262)</f>
        <v/>
      </c>
      <c r="BH776" s="194" t="str">
        <f>IF(Main!AM262="","",Main!AM262)</f>
        <v/>
      </c>
      <c r="BI776" s="197" t="str">
        <f>IF(Main!AN262="","",Main!AN262)</f>
        <v/>
      </c>
    </row>
    <row r="777" spans="1:61" s="1" customFormat="1" ht="15" hidden="1" customHeight="1">
      <c r="A777" s="201"/>
      <c r="B777" s="19" t="str">
        <f>MID(Main!AQ262,1,1)</f>
        <v>0</v>
      </c>
      <c r="C777" s="19" t="str">
        <f>MID(Main!AQ262,2,1)</f>
        <v xml:space="preserve"> </v>
      </c>
      <c r="D777" s="19" t="str">
        <f>MID(Main!AQ262,3,1)</f>
        <v/>
      </c>
      <c r="E777" s="19" t="str">
        <f>MID(Main!AQ262,4,1)</f>
        <v/>
      </c>
      <c r="F777" s="19" t="str">
        <f>MID(Main!AQ262,5,1)</f>
        <v/>
      </c>
      <c r="G777" s="19" t="str">
        <f>MID(Main!AQ262,6,1)</f>
        <v/>
      </c>
      <c r="H777" s="19" t="str">
        <f>MID(Main!AQ262,7,1)</f>
        <v/>
      </c>
      <c r="I777" s="19" t="str">
        <f>MID(Main!AQ262,8,1)</f>
        <v/>
      </c>
      <c r="J777" s="19" t="str">
        <f>MID(Main!AQ262,9,1)</f>
        <v/>
      </c>
      <c r="K777" s="19" t="str">
        <f>MID(Main!AQ262,10,1)</f>
        <v/>
      </c>
      <c r="L777" s="19" t="str">
        <f>MID(Main!AQ262,11,1)</f>
        <v/>
      </c>
      <c r="M777" s="19" t="str">
        <f>MID(Main!AQ262,12,1)</f>
        <v/>
      </c>
      <c r="N777" s="19" t="str">
        <f>MID(Main!AQ262,13,1)</f>
        <v/>
      </c>
      <c r="O777" s="19" t="str">
        <f>MID(Main!AQ262,14,1)</f>
        <v/>
      </c>
      <c r="P777" s="19" t="str">
        <f>MID(Main!AQ262,15,1)</f>
        <v/>
      </c>
      <c r="Q777" s="19" t="str">
        <f>MID(Main!AQ262,16,1)</f>
        <v/>
      </c>
      <c r="R777" s="19" t="str">
        <f>MID(Main!AQ262,17,1)</f>
        <v/>
      </c>
      <c r="S777" s="19" t="str">
        <f>MID(Main!AQ262,18,1)</f>
        <v/>
      </c>
      <c r="T777" s="19" t="str">
        <f>MID(Main!AQ262,19,1)</f>
        <v/>
      </c>
      <c r="U777" s="19" t="str">
        <f>MID(Main!AQ262,20,1)</f>
        <v/>
      </c>
      <c r="V777" s="19" t="str">
        <f>MID(Main!AQ262,21,1)</f>
        <v/>
      </c>
      <c r="W777" s="19" t="str">
        <f>MID(Main!AQ262,22,1)</f>
        <v/>
      </c>
      <c r="X777" s="19" t="str">
        <f>MID(Main!AQ262,23,1)</f>
        <v/>
      </c>
      <c r="Y777" s="19" t="str">
        <f>MID(Main!AQ262,24,1)</f>
        <v/>
      </c>
      <c r="Z777" s="19" t="str">
        <f>MID(Main!AQ262,25,1)</f>
        <v/>
      </c>
      <c r="AA777" s="19" t="str">
        <f>MID(Main!AQ262,26,1)</f>
        <v/>
      </c>
      <c r="AB777" s="19" t="str">
        <f>MID(Main!AQ262,27,1)</f>
        <v/>
      </c>
      <c r="AC777" s="19" t="str">
        <f>MID(Main!AQ262,28,1)</f>
        <v/>
      </c>
      <c r="AD777" s="19" t="str">
        <f>MID(Main!AQ262,29,1)</f>
        <v/>
      </c>
      <c r="AE777" s="19" t="str">
        <f>MID(Main!AQ262,30,1)</f>
        <v/>
      </c>
      <c r="AF777" s="19" t="str">
        <f>MID(Main!AQ262,31,1)</f>
        <v/>
      </c>
      <c r="AG777" s="19" t="str">
        <f>MID(Main!AQ262,32,1)</f>
        <v/>
      </c>
      <c r="AH777" s="19" t="str">
        <f>MID(Main!AQ262,33,1)</f>
        <v/>
      </c>
      <c r="AI777" s="19" t="str">
        <f>MID(Main!AQ262,34,1)</f>
        <v/>
      </c>
      <c r="AJ777" s="19" t="str">
        <f>MID(Main!AQ262,35,1)</f>
        <v/>
      </c>
      <c r="AK777" s="19" t="str">
        <f>MID(Main!AQ262,36,1)</f>
        <v/>
      </c>
      <c r="AL777" s="19" t="str">
        <f>MID(Main!AQ262,37,1)</f>
        <v/>
      </c>
      <c r="AM777" s="19" t="str">
        <f>MID(Main!AQ262,38,1)</f>
        <v/>
      </c>
      <c r="AN777" s="19" t="str">
        <f>MID(Main!AQ262,39,1)</f>
        <v/>
      </c>
      <c r="AO777" s="19" t="str">
        <f>MID(Main!AQ262,40,1)</f>
        <v/>
      </c>
      <c r="AP777" s="19" t="str">
        <f>MID(Main!AQ262,41,1)</f>
        <v/>
      </c>
      <c r="AQ777" s="19" t="str">
        <f>MID(Main!AQ262,42,1)</f>
        <v/>
      </c>
      <c r="AR777" s="195"/>
      <c r="AS777" s="195"/>
      <c r="AT777" s="195"/>
      <c r="AU777" s="195"/>
      <c r="AV777" s="195"/>
      <c r="AW777" s="195"/>
      <c r="AX777" s="195"/>
      <c r="AY777" s="195"/>
      <c r="AZ777" s="195"/>
      <c r="BA777" s="195"/>
      <c r="BB777" s="195"/>
      <c r="BC777" s="195"/>
      <c r="BD777" s="195"/>
      <c r="BE777" s="195"/>
      <c r="BF777" s="195"/>
      <c r="BG777" s="195"/>
      <c r="BH777" s="195"/>
      <c r="BI777" s="198"/>
    </row>
    <row r="778" spans="1:61" s="1" customFormat="1" ht="15" hidden="1" customHeight="1">
      <c r="A778" s="202"/>
      <c r="B778" s="20" t="str">
        <f>MID(Main!AR262,1,1)</f>
        <v>0</v>
      </c>
      <c r="C778" s="20" t="str">
        <f>MID(Main!AR262,2,1)</f>
        <v xml:space="preserve"> </v>
      </c>
      <c r="D778" s="20" t="str">
        <f>MID(Main!AR262,3,1)</f>
        <v/>
      </c>
      <c r="E778" s="20" t="str">
        <f>MID(Main!AR262,4,1)</f>
        <v/>
      </c>
      <c r="F778" s="20" t="str">
        <f>MID(Main!AR262,5,1)</f>
        <v/>
      </c>
      <c r="G778" s="20" t="str">
        <f>MID(Main!AR262,6,1)</f>
        <v/>
      </c>
      <c r="H778" s="20" t="str">
        <f>MID(Main!AR262,7,1)</f>
        <v/>
      </c>
      <c r="I778" s="20" t="str">
        <f>MID(Main!AR262,8,1)</f>
        <v/>
      </c>
      <c r="J778" s="20" t="str">
        <f>MID(Main!AR262,9,1)</f>
        <v/>
      </c>
      <c r="K778" s="20" t="str">
        <f>MID(Main!AR262,10,1)</f>
        <v/>
      </c>
      <c r="L778" s="20" t="str">
        <f>MID(Main!AR262,11,1)</f>
        <v/>
      </c>
      <c r="M778" s="20" t="str">
        <f>MID(Main!AR262,12,1)</f>
        <v/>
      </c>
      <c r="N778" s="20" t="str">
        <f>MID(Main!AR262,13,1)</f>
        <v/>
      </c>
      <c r="O778" s="20" t="str">
        <f>MID(Main!AR262,14,1)</f>
        <v/>
      </c>
      <c r="P778" s="20" t="str">
        <f>MID(Main!AR262,15,1)</f>
        <v/>
      </c>
      <c r="Q778" s="20" t="str">
        <f>MID(Main!AR262,16,1)</f>
        <v/>
      </c>
      <c r="R778" s="20" t="str">
        <f>MID(Main!AR262,17,1)</f>
        <v/>
      </c>
      <c r="S778" s="20" t="str">
        <f>MID(Main!AR262,18,1)</f>
        <v/>
      </c>
      <c r="T778" s="20" t="str">
        <f>MID(Main!AR262,19,1)</f>
        <v/>
      </c>
      <c r="U778" s="20" t="str">
        <f>MID(Main!AR262,20,1)</f>
        <v/>
      </c>
      <c r="V778" s="20" t="str">
        <f>MID(Main!AR262,21,1)</f>
        <v/>
      </c>
      <c r="W778" s="20" t="str">
        <f>MID(Main!AR262,22,1)</f>
        <v/>
      </c>
      <c r="X778" s="20" t="str">
        <f>MID(Main!AR262,23,1)</f>
        <v/>
      </c>
      <c r="Y778" s="20" t="str">
        <f>MID(Main!AR262,24,1)</f>
        <v/>
      </c>
      <c r="Z778" s="20" t="str">
        <f>MID(Main!AR262,25,1)</f>
        <v/>
      </c>
      <c r="AA778" s="20" t="str">
        <f>MID(Main!AR262,26,1)</f>
        <v/>
      </c>
      <c r="AB778" s="20" t="str">
        <f>MID(Main!AR262,27,1)</f>
        <v/>
      </c>
      <c r="AC778" s="20" t="str">
        <f>MID(Main!AR262,28,1)</f>
        <v/>
      </c>
      <c r="AD778" s="20" t="str">
        <f>MID(Main!AR262,29,1)</f>
        <v/>
      </c>
      <c r="AE778" s="20" t="str">
        <f>MID(Main!AR262,30,1)</f>
        <v/>
      </c>
      <c r="AF778" s="20" t="str">
        <f>MID(Main!AR262,31,1)</f>
        <v/>
      </c>
      <c r="AG778" s="20" t="str">
        <f>MID(Main!AR262,32,1)</f>
        <v/>
      </c>
      <c r="AH778" s="20" t="str">
        <f>MID(Main!AR262,33,1)</f>
        <v/>
      </c>
      <c r="AI778" s="20" t="str">
        <f>MID(Main!AR262,34,1)</f>
        <v/>
      </c>
      <c r="AJ778" s="20" t="str">
        <f>MID(Main!AR262,35,1)</f>
        <v/>
      </c>
      <c r="AK778" s="20" t="str">
        <f>MID(Main!AR262,36,1)</f>
        <v/>
      </c>
      <c r="AL778" s="20" t="str">
        <f>MID(Main!AR262,37,1)</f>
        <v/>
      </c>
      <c r="AM778" s="20" t="str">
        <f>MID(Main!AR262,38,1)</f>
        <v/>
      </c>
      <c r="AN778" s="20" t="str">
        <f>MID(Main!AR262,39,1)</f>
        <v/>
      </c>
      <c r="AO778" s="20" t="str">
        <f>MID(Main!AR262,40,1)</f>
        <v/>
      </c>
      <c r="AP778" s="20" t="str">
        <f>MID(Main!AR262,41,1)</f>
        <v/>
      </c>
      <c r="AQ778" s="20" t="str">
        <f>MID(Main!AR262,42,1)</f>
        <v/>
      </c>
      <c r="AR778" s="196"/>
      <c r="AS778" s="196"/>
      <c r="AT778" s="196"/>
      <c r="AU778" s="196"/>
      <c r="AV778" s="196"/>
      <c r="AW778" s="196"/>
      <c r="AX778" s="196"/>
      <c r="AY778" s="196"/>
      <c r="AZ778" s="196"/>
      <c r="BA778" s="196"/>
      <c r="BB778" s="196"/>
      <c r="BC778" s="196"/>
      <c r="BD778" s="196"/>
      <c r="BE778" s="196"/>
      <c r="BF778" s="196"/>
      <c r="BG778" s="196"/>
      <c r="BH778" s="196"/>
      <c r="BI778" s="199"/>
    </row>
    <row r="779" spans="1:61" s="1" customFormat="1" ht="15" hidden="1" customHeight="1">
      <c r="A779" s="200" t="str">
        <f>IF(AR779="","",SUBTOTAL(103,$AR$8:AR779))</f>
        <v/>
      </c>
      <c r="B779" s="18" t="str">
        <f>MID(Main!AP263,1,1)</f>
        <v xml:space="preserve"> </v>
      </c>
      <c r="C779" s="18" t="str">
        <f>MID(Main!AP263,2,1)</f>
        <v/>
      </c>
      <c r="D779" s="18" t="str">
        <f>MID(Main!AP263,3,1)</f>
        <v/>
      </c>
      <c r="E779" s="18" t="str">
        <f>MID(Main!AP263,4,1)</f>
        <v/>
      </c>
      <c r="F779" s="18" t="str">
        <f>MID(Main!AP263,5,1)</f>
        <v/>
      </c>
      <c r="G779" s="18" t="str">
        <f>MID(Main!AP263,6,1)</f>
        <v/>
      </c>
      <c r="H779" s="18" t="str">
        <f>MID(Main!AP263,7,1)</f>
        <v/>
      </c>
      <c r="I779" s="18" t="str">
        <f>MID(Main!AP263,8,1)</f>
        <v/>
      </c>
      <c r="J779" s="18" t="str">
        <f>MID(Main!AP263,9,1)</f>
        <v/>
      </c>
      <c r="K779" s="18" t="str">
        <f>MID(Main!AP263,10,1)</f>
        <v/>
      </c>
      <c r="L779" s="18" t="str">
        <f>MID(Main!AP263,11,1)</f>
        <v/>
      </c>
      <c r="M779" s="18" t="str">
        <f>MID(Main!AP263,12,1)</f>
        <v/>
      </c>
      <c r="N779" s="18" t="str">
        <f>MID(Main!AP263,13,1)</f>
        <v/>
      </c>
      <c r="O779" s="18" t="str">
        <f>MID(Main!AP263,14,1)</f>
        <v/>
      </c>
      <c r="P779" s="18" t="str">
        <f>MID(Main!AP263,15,1)</f>
        <v/>
      </c>
      <c r="Q779" s="18" t="str">
        <f>MID(Main!AP263,16,1)</f>
        <v/>
      </c>
      <c r="R779" s="18" t="str">
        <f>MID(Main!AP263,17,1)</f>
        <v/>
      </c>
      <c r="S779" s="18" t="str">
        <f>MID(Main!AP263,18,1)</f>
        <v/>
      </c>
      <c r="T779" s="18" t="str">
        <f>MID(Main!AP263,19,1)</f>
        <v/>
      </c>
      <c r="U779" s="18" t="str">
        <f>MID(Main!AP263,20,1)</f>
        <v/>
      </c>
      <c r="V779" s="18" t="str">
        <f>MID(Main!AP263,21,1)</f>
        <v/>
      </c>
      <c r="W779" s="18" t="str">
        <f>MID(Main!AP263,22,1)</f>
        <v/>
      </c>
      <c r="X779" s="18" t="str">
        <f>MID(Main!AP263,23,1)</f>
        <v/>
      </c>
      <c r="Y779" s="18" t="str">
        <f>MID(Main!AP263,24,1)</f>
        <v/>
      </c>
      <c r="Z779" s="18" t="str">
        <f>MID(Main!AP263,25,1)</f>
        <v/>
      </c>
      <c r="AA779" s="18" t="str">
        <f>MID(Main!AP263,26,1)</f>
        <v/>
      </c>
      <c r="AB779" s="18" t="str">
        <f>MID(Main!AP263,27,1)</f>
        <v/>
      </c>
      <c r="AC779" s="18" t="str">
        <f>MID(Main!AP263,28,1)</f>
        <v/>
      </c>
      <c r="AD779" s="18" t="str">
        <f>MID(Main!AP263,29,1)</f>
        <v/>
      </c>
      <c r="AE779" s="18" t="str">
        <f>MID(Main!AP263,30,1)</f>
        <v/>
      </c>
      <c r="AF779" s="18" t="str">
        <f>MID(Main!AP263,31,1)</f>
        <v/>
      </c>
      <c r="AG779" s="18" t="str">
        <f>MID(Main!AP263,32,1)</f>
        <v/>
      </c>
      <c r="AH779" s="18" t="str">
        <f>MID(Main!AP263,33,1)</f>
        <v/>
      </c>
      <c r="AI779" s="18" t="str">
        <f>MID(Main!AP263,34,1)</f>
        <v/>
      </c>
      <c r="AJ779" s="18" t="str">
        <f>MID(Main!AP263,35,1)</f>
        <v/>
      </c>
      <c r="AK779" s="18" t="str">
        <f>MID(Main!AP263,36,1)</f>
        <v/>
      </c>
      <c r="AL779" s="18" t="str">
        <f>MID(Main!AP263,37,1)</f>
        <v/>
      </c>
      <c r="AM779" s="18" t="str">
        <f>MID(Main!AP263,38,1)</f>
        <v/>
      </c>
      <c r="AN779" s="18" t="str">
        <f>MID(Main!AP263,39,1)</f>
        <v/>
      </c>
      <c r="AO779" s="18" t="str">
        <f>MID(Main!AP263,40,1)</f>
        <v/>
      </c>
      <c r="AP779" s="18" t="str">
        <f>MID(Main!AP263,41,1)</f>
        <v/>
      </c>
      <c r="AQ779" s="18" t="str">
        <f>MID(Main!AP263,42,1)</f>
        <v/>
      </c>
      <c r="AR779" s="194" t="str">
        <f>IF(Main!W263="","",Main!W263)</f>
        <v/>
      </c>
      <c r="AS779" s="194" t="str">
        <f>IF(Main!X263="","",Main!X263)</f>
        <v/>
      </c>
      <c r="AT779" s="194" t="str">
        <f>IF(Main!Y263="","",Main!Y263)</f>
        <v/>
      </c>
      <c r="AU779" s="194" t="str">
        <f>IF(Main!Z263="","",Main!Z263)</f>
        <v/>
      </c>
      <c r="AV779" s="194" t="str">
        <f>IF(Main!AA263="","",Main!AA263)</f>
        <v/>
      </c>
      <c r="AW779" s="194" t="str">
        <f>IF(Main!AB263="","",Main!AB263)</f>
        <v/>
      </c>
      <c r="AX779" s="194" t="str">
        <f>IF(Main!AC263="","",Main!AC263)</f>
        <v/>
      </c>
      <c r="AY779" s="194" t="str">
        <f>IF(Main!AD263="","",Main!AD263)</f>
        <v/>
      </c>
      <c r="AZ779" s="194" t="str">
        <f>IF(Main!AE263="","",Main!AE263)</f>
        <v/>
      </c>
      <c r="BA779" s="194" t="str">
        <f>IF(Main!AF263="","",Main!AF263)</f>
        <v/>
      </c>
      <c r="BB779" s="194" t="str">
        <f>IF(Main!AG263="","",Main!AG263)</f>
        <v/>
      </c>
      <c r="BC779" s="194" t="str">
        <f>IF(Main!AH263="","",Main!AH263)</f>
        <v/>
      </c>
      <c r="BD779" s="194" t="str">
        <f>IF(Main!AI263="","",Main!AI263)</f>
        <v/>
      </c>
      <c r="BE779" s="194" t="str">
        <f>IF(Main!AJ263="","",Main!AJ263)</f>
        <v/>
      </c>
      <c r="BF779" s="194" t="str">
        <f>IF(Main!AK263="","",Main!AK263)</f>
        <v/>
      </c>
      <c r="BG779" s="194" t="str">
        <f>IF(Main!AL263="","",Main!AL263)</f>
        <v/>
      </c>
      <c r="BH779" s="194" t="str">
        <f>IF(Main!AM263="","",Main!AM263)</f>
        <v/>
      </c>
      <c r="BI779" s="197" t="str">
        <f>IF(Main!AN263="","",Main!AN263)</f>
        <v/>
      </c>
    </row>
    <row r="780" spans="1:61" s="1" customFormat="1" ht="15" hidden="1" customHeight="1">
      <c r="A780" s="201"/>
      <c r="B780" s="19" t="str">
        <f>MID(Main!AQ263,1,1)</f>
        <v>0</v>
      </c>
      <c r="C780" s="19" t="str">
        <f>MID(Main!AQ263,2,1)</f>
        <v xml:space="preserve"> </v>
      </c>
      <c r="D780" s="19" t="str">
        <f>MID(Main!AQ263,3,1)</f>
        <v/>
      </c>
      <c r="E780" s="19" t="str">
        <f>MID(Main!AQ263,4,1)</f>
        <v/>
      </c>
      <c r="F780" s="19" t="str">
        <f>MID(Main!AQ263,5,1)</f>
        <v/>
      </c>
      <c r="G780" s="19" t="str">
        <f>MID(Main!AQ263,6,1)</f>
        <v/>
      </c>
      <c r="H780" s="19" t="str">
        <f>MID(Main!AQ263,7,1)</f>
        <v/>
      </c>
      <c r="I780" s="19" t="str">
        <f>MID(Main!AQ263,8,1)</f>
        <v/>
      </c>
      <c r="J780" s="19" t="str">
        <f>MID(Main!AQ263,9,1)</f>
        <v/>
      </c>
      <c r="K780" s="19" t="str">
        <f>MID(Main!AQ263,10,1)</f>
        <v/>
      </c>
      <c r="L780" s="19" t="str">
        <f>MID(Main!AQ263,11,1)</f>
        <v/>
      </c>
      <c r="M780" s="19" t="str">
        <f>MID(Main!AQ263,12,1)</f>
        <v/>
      </c>
      <c r="N780" s="19" t="str">
        <f>MID(Main!AQ263,13,1)</f>
        <v/>
      </c>
      <c r="O780" s="19" t="str">
        <f>MID(Main!AQ263,14,1)</f>
        <v/>
      </c>
      <c r="P780" s="19" t="str">
        <f>MID(Main!AQ263,15,1)</f>
        <v/>
      </c>
      <c r="Q780" s="19" t="str">
        <f>MID(Main!AQ263,16,1)</f>
        <v/>
      </c>
      <c r="R780" s="19" t="str">
        <f>MID(Main!AQ263,17,1)</f>
        <v/>
      </c>
      <c r="S780" s="19" t="str">
        <f>MID(Main!AQ263,18,1)</f>
        <v/>
      </c>
      <c r="T780" s="19" t="str">
        <f>MID(Main!AQ263,19,1)</f>
        <v/>
      </c>
      <c r="U780" s="19" t="str">
        <f>MID(Main!AQ263,20,1)</f>
        <v/>
      </c>
      <c r="V780" s="19" t="str">
        <f>MID(Main!AQ263,21,1)</f>
        <v/>
      </c>
      <c r="W780" s="19" t="str">
        <f>MID(Main!AQ263,22,1)</f>
        <v/>
      </c>
      <c r="X780" s="19" t="str">
        <f>MID(Main!AQ263,23,1)</f>
        <v/>
      </c>
      <c r="Y780" s="19" t="str">
        <f>MID(Main!AQ263,24,1)</f>
        <v/>
      </c>
      <c r="Z780" s="19" t="str">
        <f>MID(Main!AQ263,25,1)</f>
        <v/>
      </c>
      <c r="AA780" s="19" t="str">
        <f>MID(Main!AQ263,26,1)</f>
        <v/>
      </c>
      <c r="AB780" s="19" t="str">
        <f>MID(Main!AQ263,27,1)</f>
        <v/>
      </c>
      <c r="AC780" s="19" t="str">
        <f>MID(Main!AQ263,28,1)</f>
        <v/>
      </c>
      <c r="AD780" s="19" t="str">
        <f>MID(Main!AQ263,29,1)</f>
        <v/>
      </c>
      <c r="AE780" s="19" t="str">
        <f>MID(Main!AQ263,30,1)</f>
        <v/>
      </c>
      <c r="AF780" s="19" t="str">
        <f>MID(Main!AQ263,31,1)</f>
        <v/>
      </c>
      <c r="AG780" s="19" t="str">
        <f>MID(Main!AQ263,32,1)</f>
        <v/>
      </c>
      <c r="AH780" s="19" t="str">
        <f>MID(Main!AQ263,33,1)</f>
        <v/>
      </c>
      <c r="AI780" s="19" t="str">
        <f>MID(Main!AQ263,34,1)</f>
        <v/>
      </c>
      <c r="AJ780" s="19" t="str">
        <f>MID(Main!AQ263,35,1)</f>
        <v/>
      </c>
      <c r="AK780" s="19" t="str">
        <f>MID(Main!AQ263,36,1)</f>
        <v/>
      </c>
      <c r="AL780" s="19" t="str">
        <f>MID(Main!AQ263,37,1)</f>
        <v/>
      </c>
      <c r="AM780" s="19" t="str">
        <f>MID(Main!AQ263,38,1)</f>
        <v/>
      </c>
      <c r="AN780" s="19" t="str">
        <f>MID(Main!AQ263,39,1)</f>
        <v/>
      </c>
      <c r="AO780" s="19" t="str">
        <f>MID(Main!AQ263,40,1)</f>
        <v/>
      </c>
      <c r="AP780" s="19" t="str">
        <f>MID(Main!AQ263,41,1)</f>
        <v/>
      </c>
      <c r="AQ780" s="19" t="str">
        <f>MID(Main!AQ263,42,1)</f>
        <v/>
      </c>
      <c r="AR780" s="195"/>
      <c r="AS780" s="195"/>
      <c r="AT780" s="195"/>
      <c r="AU780" s="195"/>
      <c r="AV780" s="195"/>
      <c r="AW780" s="195"/>
      <c r="AX780" s="195"/>
      <c r="AY780" s="195"/>
      <c r="AZ780" s="195"/>
      <c r="BA780" s="195"/>
      <c r="BB780" s="195"/>
      <c r="BC780" s="195"/>
      <c r="BD780" s="195"/>
      <c r="BE780" s="195"/>
      <c r="BF780" s="195"/>
      <c r="BG780" s="195"/>
      <c r="BH780" s="195"/>
      <c r="BI780" s="198"/>
    </row>
    <row r="781" spans="1:61" s="1" customFormat="1" ht="15" hidden="1" customHeight="1">
      <c r="A781" s="202"/>
      <c r="B781" s="20" t="str">
        <f>MID(Main!AR263,1,1)</f>
        <v>0</v>
      </c>
      <c r="C781" s="20" t="str">
        <f>MID(Main!AR263,2,1)</f>
        <v xml:space="preserve"> </v>
      </c>
      <c r="D781" s="20" t="str">
        <f>MID(Main!AR263,3,1)</f>
        <v/>
      </c>
      <c r="E781" s="20" t="str">
        <f>MID(Main!AR263,4,1)</f>
        <v/>
      </c>
      <c r="F781" s="20" t="str">
        <f>MID(Main!AR263,5,1)</f>
        <v/>
      </c>
      <c r="G781" s="20" t="str">
        <f>MID(Main!AR263,6,1)</f>
        <v/>
      </c>
      <c r="H781" s="20" t="str">
        <f>MID(Main!AR263,7,1)</f>
        <v/>
      </c>
      <c r="I781" s="20" t="str">
        <f>MID(Main!AR263,8,1)</f>
        <v/>
      </c>
      <c r="J781" s="20" t="str">
        <f>MID(Main!AR263,9,1)</f>
        <v/>
      </c>
      <c r="K781" s="20" t="str">
        <f>MID(Main!AR263,10,1)</f>
        <v/>
      </c>
      <c r="L781" s="20" t="str">
        <f>MID(Main!AR263,11,1)</f>
        <v/>
      </c>
      <c r="M781" s="20" t="str">
        <f>MID(Main!AR263,12,1)</f>
        <v/>
      </c>
      <c r="N781" s="20" t="str">
        <f>MID(Main!AR263,13,1)</f>
        <v/>
      </c>
      <c r="O781" s="20" t="str">
        <f>MID(Main!AR263,14,1)</f>
        <v/>
      </c>
      <c r="P781" s="20" t="str">
        <f>MID(Main!AR263,15,1)</f>
        <v/>
      </c>
      <c r="Q781" s="20" t="str">
        <f>MID(Main!AR263,16,1)</f>
        <v/>
      </c>
      <c r="R781" s="20" t="str">
        <f>MID(Main!AR263,17,1)</f>
        <v/>
      </c>
      <c r="S781" s="20" t="str">
        <f>MID(Main!AR263,18,1)</f>
        <v/>
      </c>
      <c r="T781" s="20" t="str">
        <f>MID(Main!AR263,19,1)</f>
        <v/>
      </c>
      <c r="U781" s="20" t="str">
        <f>MID(Main!AR263,20,1)</f>
        <v/>
      </c>
      <c r="V781" s="20" t="str">
        <f>MID(Main!AR263,21,1)</f>
        <v/>
      </c>
      <c r="W781" s="20" t="str">
        <f>MID(Main!AR263,22,1)</f>
        <v/>
      </c>
      <c r="X781" s="20" t="str">
        <f>MID(Main!AR263,23,1)</f>
        <v/>
      </c>
      <c r="Y781" s="20" t="str">
        <f>MID(Main!AR263,24,1)</f>
        <v/>
      </c>
      <c r="Z781" s="20" t="str">
        <f>MID(Main!AR263,25,1)</f>
        <v/>
      </c>
      <c r="AA781" s="20" t="str">
        <f>MID(Main!AR263,26,1)</f>
        <v/>
      </c>
      <c r="AB781" s="20" t="str">
        <f>MID(Main!AR263,27,1)</f>
        <v/>
      </c>
      <c r="AC781" s="20" t="str">
        <f>MID(Main!AR263,28,1)</f>
        <v/>
      </c>
      <c r="AD781" s="20" t="str">
        <f>MID(Main!AR263,29,1)</f>
        <v/>
      </c>
      <c r="AE781" s="20" t="str">
        <f>MID(Main!AR263,30,1)</f>
        <v/>
      </c>
      <c r="AF781" s="20" t="str">
        <f>MID(Main!AR263,31,1)</f>
        <v/>
      </c>
      <c r="AG781" s="20" t="str">
        <f>MID(Main!AR263,32,1)</f>
        <v/>
      </c>
      <c r="AH781" s="20" t="str">
        <f>MID(Main!AR263,33,1)</f>
        <v/>
      </c>
      <c r="AI781" s="20" t="str">
        <f>MID(Main!AR263,34,1)</f>
        <v/>
      </c>
      <c r="AJ781" s="20" t="str">
        <f>MID(Main!AR263,35,1)</f>
        <v/>
      </c>
      <c r="AK781" s="20" t="str">
        <f>MID(Main!AR263,36,1)</f>
        <v/>
      </c>
      <c r="AL781" s="20" t="str">
        <f>MID(Main!AR263,37,1)</f>
        <v/>
      </c>
      <c r="AM781" s="20" t="str">
        <f>MID(Main!AR263,38,1)</f>
        <v/>
      </c>
      <c r="AN781" s="20" t="str">
        <f>MID(Main!AR263,39,1)</f>
        <v/>
      </c>
      <c r="AO781" s="20" t="str">
        <f>MID(Main!AR263,40,1)</f>
        <v/>
      </c>
      <c r="AP781" s="20" t="str">
        <f>MID(Main!AR263,41,1)</f>
        <v/>
      </c>
      <c r="AQ781" s="20" t="str">
        <f>MID(Main!AR263,42,1)</f>
        <v/>
      </c>
      <c r="AR781" s="196"/>
      <c r="AS781" s="196"/>
      <c r="AT781" s="196"/>
      <c r="AU781" s="196"/>
      <c r="AV781" s="196"/>
      <c r="AW781" s="196"/>
      <c r="AX781" s="196"/>
      <c r="AY781" s="196"/>
      <c r="AZ781" s="196"/>
      <c r="BA781" s="196"/>
      <c r="BB781" s="196"/>
      <c r="BC781" s="196"/>
      <c r="BD781" s="196"/>
      <c r="BE781" s="196"/>
      <c r="BF781" s="196"/>
      <c r="BG781" s="196"/>
      <c r="BH781" s="196"/>
      <c r="BI781" s="199"/>
    </row>
    <row r="782" spans="1:61" s="1" customFormat="1" ht="15" hidden="1" customHeight="1">
      <c r="A782" s="200" t="str">
        <f>IF(AR782="","",SUBTOTAL(103,$AR$8:AR782))</f>
        <v/>
      </c>
      <c r="B782" s="18" t="str">
        <f>MID(Main!AP264,1,1)</f>
        <v xml:space="preserve"> </v>
      </c>
      <c r="C782" s="18" t="str">
        <f>MID(Main!AP264,2,1)</f>
        <v/>
      </c>
      <c r="D782" s="18" t="str">
        <f>MID(Main!AP264,3,1)</f>
        <v/>
      </c>
      <c r="E782" s="18" t="str">
        <f>MID(Main!AP264,4,1)</f>
        <v/>
      </c>
      <c r="F782" s="18" t="str">
        <f>MID(Main!AP264,5,1)</f>
        <v/>
      </c>
      <c r="G782" s="18" t="str">
        <f>MID(Main!AP264,6,1)</f>
        <v/>
      </c>
      <c r="H782" s="18" t="str">
        <f>MID(Main!AP264,7,1)</f>
        <v/>
      </c>
      <c r="I782" s="18" t="str">
        <f>MID(Main!AP264,8,1)</f>
        <v/>
      </c>
      <c r="J782" s="18" t="str">
        <f>MID(Main!AP264,9,1)</f>
        <v/>
      </c>
      <c r="K782" s="18" t="str">
        <f>MID(Main!AP264,10,1)</f>
        <v/>
      </c>
      <c r="L782" s="18" t="str">
        <f>MID(Main!AP264,11,1)</f>
        <v/>
      </c>
      <c r="M782" s="18" t="str">
        <f>MID(Main!AP264,12,1)</f>
        <v/>
      </c>
      <c r="N782" s="18" t="str">
        <f>MID(Main!AP264,13,1)</f>
        <v/>
      </c>
      <c r="O782" s="18" t="str">
        <f>MID(Main!AP264,14,1)</f>
        <v/>
      </c>
      <c r="P782" s="18" t="str">
        <f>MID(Main!AP264,15,1)</f>
        <v/>
      </c>
      <c r="Q782" s="18" t="str">
        <f>MID(Main!AP264,16,1)</f>
        <v/>
      </c>
      <c r="R782" s="18" t="str">
        <f>MID(Main!AP264,17,1)</f>
        <v/>
      </c>
      <c r="S782" s="18" t="str">
        <f>MID(Main!AP264,18,1)</f>
        <v/>
      </c>
      <c r="T782" s="18" t="str">
        <f>MID(Main!AP264,19,1)</f>
        <v/>
      </c>
      <c r="U782" s="18" t="str">
        <f>MID(Main!AP264,20,1)</f>
        <v/>
      </c>
      <c r="V782" s="18" t="str">
        <f>MID(Main!AP264,21,1)</f>
        <v/>
      </c>
      <c r="W782" s="18" t="str">
        <f>MID(Main!AP264,22,1)</f>
        <v/>
      </c>
      <c r="X782" s="18" t="str">
        <f>MID(Main!AP264,23,1)</f>
        <v/>
      </c>
      <c r="Y782" s="18" t="str">
        <f>MID(Main!AP264,24,1)</f>
        <v/>
      </c>
      <c r="Z782" s="18" t="str">
        <f>MID(Main!AP264,25,1)</f>
        <v/>
      </c>
      <c r="AA782" s="18" t="str">
        <f>MID(Main!AP264,26,1)</f>
        <v/>
      </c>
      <c r="AB782" s="18" t="str">
        <f>MID(Main!AP264,27,1)</f>
        <v/>
      </c>
      <c r="AC782" s="18" t="str">
        <f>MID(Main!AP264,28,1)</f>
        <v/>
      </c>
      <c r="AD782" s="18" t="str">
        <f>MID(Main!AP264,29,1)</f>
        <v/>
      </c>
      <c r="AE782" s="18" t="str">
        <f>MID(Main!AP264,30,1)</f>
        <v/>
      </c>
      <c r="AF782" s="18" t="str">
        <f>MID(Main!AP264,31,1)</f>
        <v/>
      </c>
      <c r="AG782" s="18" t="str">
        <f>MID(Main!AP264,32,1)</f>
        <v/>
      </c>
      <c r="AH782" s="18" t="str">
        <f>MID(Main!AP264,33,1)</f>
        <v/>
      </c>
      <c r="AI782" s="18" t="str">
        <f>MID(Main!AP264,34,1)</f>
        <v/>
      </c>
      <c r="AJ782" s="18" t="str">
        <f>MID(Main!AP264,35,1)</f>
        <v/>
      </c>
      <c r="AK782" s="18" t="str">
        <f>MID(Main!AP264,36,1)</f>
        <v/>
      </c>
      <c r="AL782" s="18" t="str">
        <f>MID(Main!AP264,37,1)</f>
        <v/>
      </c>
      <c r="AM782" s="18" t="str">
        <f>MID(Main!AP264,38,1)</f>
        <v/>
      </c>
      <c r="AN782" s="18" t="str">
        <f>MID(Main!AP264,39,1)</f>
        <v/>
      </c>
      <c r="AO782" s="18" t="str">
        <f>MID(Main!AP264,40,1)</f>
        <v/>
      </c>
      <c r="AP782" s="18" t="str">
        <f>MID(Main!AP264,41,1)</f>
        <v/>
      </c>
      <c r="AQ782" s="18" t="str">
        <f>MID(Main!AP264,42,1)</f>
        <v/>
      </c>
      <c r="AR782" s="194" t="str">
        <f>IF(Main!W264="","",Main!W264)</f>
        <v/>
      </c>
      <c r="AS782" s="194" t="str">
        <f>IF(Main!X264="","",Main!X264)</f>
        <v/>
      </c>
      <c r="AT782" s="194" t="str">
        <f>IF(Main!Y264="","",Main!Y264)</f>
        <v/>
      </c>
      <c r="AU782" s="194" t="str">
        <f>IF(Main!Z264="","",Main!Z264)</f>
        <v/>
      </c>
      <c r="AV782" s="194" t="str">
        <f>IF(Main!AA264="","",Main!AA264)</f>
        <v/>
      </c>
      <c r="AW782" s="194" t="str">
        <f>IF(Main!AB264="","",Main!AB264)</f>
        <v/>
      </c>
      <c r="AX782" s="194" t="str">
        <f>IF(Main!AC264="","",Main!AC264)</f>
        <v/>
      </c>
      <c r="AY782" s="194" t="str">
        <f>IF(Main!AD264="","",Main!AD264)</f>
        <v/>
      </c>
      <c r="AZ782" s="194" t="str">
        <f>IF(Main!AE264="","",Main!AE264)</f>
        <v/>
      </c>
      <c r="BA782" s="194" t="str">
        <f>IF(Main!AF264="","",Main!AF264)</f>
        <v/>
      </c>
      <c r="BB782" s="194" t="str">
        <f>IF(Main!AG264="","",Main!AG264)</f>
        <v/>
      </c>
      <c r="BC782" s="194" t="str">
        <f>IF(Main!AH264="","",Main!AH264)</f>
        <v/>
      </c>
      <c r="BD782" s="194" t="str">
        <f>IF(Main!AI264="","",Main!AI264)</f>
        <v/>
      </c>
      <c r="BE782" s="194" t="str">
        <f>IF(Main!AJ264="","",Main!AJ264)</f>
        <v/>
      </c>
      <c r="BF782" s="194" t="str">
        <f>IF(Main!AK264="","",Main!AK264)</f>
        <v/>
      </c>
      <c r="BG782" s="194" t="str">
        <f>IF(Main!AL264="","",Main!AL264)</f>
        <v/>
      </c>
      <c r="BH782" s="194" t="str">
        <f>IF(Main!AM264="","",Main!AM264)</f>
        <v/>
      </c>
      <c r="BI782" s="197" t="str">
        <f>IF(Main!AN264="","",Main!AN264)</f>
        <v/>
      </c>
    </row>
    <row r="783" spans="1:61" s="1" customFormat="1" ht="15" hidden="1" customHeight="1">
      <c r="A783" s="201"/>
      <c r="B783" s="19" t="str">
        <f>MID(Main!AQ264,1,1)</f>
        <v>0</v>
      </c>
      <c r="C783" s="19" t="str">
        <f>MID(Main!AQ264,2,1)</f>
        <v xml:space="preserve"> </v>
      </c>
      <c r="D783" s="19" t="str">
        <f>MID(Main!AQ264,3,1)</f>
        <v/>
      </c>
      <c r="E783" s="19" t="str">
        <f>MID(Main!AQ264,4,1)</f>
        <v/>
      </c>
      <c r="F783" s="19" t="str">
        <f>MID(Main!AQ264,5,1)</f>
        <v/>
      </c>
      <c r="G783" s="19" t="str">
        <f>MID(Main!AQ264,6,1)</f>
        <v/>
      </c>
      <c r="H783" s="19" t="str">
        <f>MID(Main!AQ264,7,1)</f>
        <v/>
      </c>
      <c r="I783" s="19" t="str">
        <f>MID(Main!AQ264,8,1)</f>
        <v/>
      </c>
      <c r="J783" s="19" t="str">
        <f>MID(Main!AQ264,9,1)</f>
        <v/>
      </c>
      <c r="K783" s="19" t="str">
        <f>MID(Main!AQ264,10,1)</f>
        <v/>
      </c>
      <c r="L783" s="19" t="str">
        <f>MID(Main!AQ264,11,1)</f>
        <v/>
      </c>
      <c r="M783" s="19" t="str">
        <f>MID(Main!AQ264,12,1)</f>
        <v/>
      </c>
      <c r="N783" s="19" t="str">
        <f>MID(Main!AQ264,13,1)</f>
        <v/>
      </c>
      <c r="O783" s="19" t="str">
        <f>MID(Main!AQ264,14,1)</f>
        <v/>
      </c>
      <c r="P783" s="19" t="str">
        <f>MID(Main!AQ264,15,1)</f>
        <v/>
      </c>
      <c r="Q783" s="19" t="str">
        <f>MID(Main!AQ264,16,1)</f>
        <v/>
      </c>
      <c r="R783" s="19" t="str">
        <f>MID(Main!AQ264,17,1)</f>
        <v/>
      </c>
      <c r="S783" s="19" t="str">
        <f>MID(Main!AQ264,18,1)</f>
        <v/>
      </c>
      <c r="T783" s="19" t="str">
        <f>MID(Main!AQ264,19,1)</f>
        <v/>
      </c>
      <c r="U783" s="19" t="str">
        <f>MID(Main!AQ264,20,1)</f>
        <v/>
      </c>
      <c r="V783" s="19" t="str">
        <f>MID(Main!AQ264,21,1)</f>
        <v/>
      </c>
      <c r="W783" s="19" t="str">
        <f>MID(Main!AQ264,22,1)</f>
        <v/>
      </c>
      <c r="X783" s="19" t="str">
        <f>MID(Main!AQ264,23,1)</f>
        <v/>
      </c>
      <c r="Y783" s="19" t="str">
        <f>MID(Main!AQ264,24,1)</f>
        <v/>
      </c>
      <c r="Z783" s="19" t="str">
        <f>MID(Main!AQ264,25,1)</f>
        <v/>
      </c>
      <c r="AA783" s="19" t="str">
        <f>MID(Main!AQ264,26,1)</f>
        <v/>
      </c>
      <c r="AB783" s="19" t="str">
        <f>MID(Main!AQ264,27,1)</f>
        <v/>
      </c>
      <c r="AC783" s="19" t="str">
        <f>MID(Main!AQ264,28,1)</f>
        <v/>
      </c>
      <c r="AD783" s="19" t="str">
        <f>MID(Main!AQ264,29,1)</f>
        <v/>
      </c>
      <c r="AE783" s="19" t="str">
        <f>MID(Main!AQ264,30,1)</f>
        <v/>
      </c>
      <c r="AF783" s="19" t="str">
        <f>MID(Main!AQ264,31,1)</f>
        <v/>
      </c>
      <c r="AG783" s="19" t="str">
        <f>MID(Main!AQ264,32,1)</f>
        <v/>
      </c>
      <c r="AH783" s="19" t="str">
        <f>MID(Main!AQ264,33,1)</f>
        <v/>
      </c>
      <c r="AI783" s="19" t="str">
        <f>MID(Main!AQ264,34,1)</f>
        <v/>
      </c>
      <c r="AJ783" s="19" t="str">
        <f>MID(Main!AQ264,35,1)</f>
        <v/>
      </c>
      <c r="AK783" s="19" t="str">
        <f>MID(Main!AQ264,36,1)</f>
        <v/>
      </c>
      <c r="AL783" s="19" t="str">
        <f>MID(Main!AQ264,37,1)</f>
        <v/>
      </c>
      <c r="AM783" s="19" t="str">
        <f>MID(Main!AQ264,38,1)</f>
        <v/>
      </c>
      <c r="AN783" s="19" t="str">
        <f>MID(Main!AQ264,39,1)</f>
        <v/>
      </c>
      <c r="AO783" s="19" t="str">
        <f>MID(Main!AQ264,40,1)</f>
        <v/>
      </c>
      <c r="AP783" s="19" t="str">
        <f>MID(Main!AQ264,41,1)</f>
        <v/>
      </c>
      <c r="AQ783" s="19" t="str">
        <f>MID(Main!AQ264,42,1)</f>
        <v/>
      </c>
      <c r="AR783" s="195"/>
      <c r="AS783" s="195"/>
      <c r="AT783" s="195"/>
      <c r="AU783" s="195"/>
      <c r="AV783" s="195"/>
      <c r="AW783" s="195"/>
      <c r="AX783" s="195"/>
      <c r="AY783" s="195"/>
      <c r="AZ783" s="195"/>
      <c r="BA783" s="195"/>
      <c r="BB783" s="195"/>
      <c r="BC783" s="195"/>
      <c r="BD783" s="195"/>
      <c r="BE783" s="195"/>
      <c r="BF783" s="195"/>
      <c r="BG783" s="195"/>
      <c r="BH783" s="195"/>
      <c r="BI783" s="198"/>
    </row>
    <row r="784" spans="1:61" s="1" customFormat="1" ht="15" hidden="1" customHeight="1">
      <c r="A784" s="202"/>
      <c r="B784" s="20" t="str">
        <f>MID(Main!AR264,1,1)</f>
        <v>0</v>
      </c>
      <c r="C784" s="20" t="str">
        <f>MID(Main!AR264,2,1)</f>
        <v xml:space="preserve"> </v>
      </c>
      <c r="D784" s="20" t="str">
        <f>MID(Main!AR264,3,1)</f>
        <v/>
      </c>
      <c r="E784" s="20" t="str">
        <f>MID(Main!AR264,4,1)</f>
        <v/>
      </c>
      <c r="F784" s="20" t="str">
        <f>MID(Main!AR264,5,1)</f>
        <v/>
      </c>
      <c r="G784" s="20" t="str">
        <f>MID(Main!AR264,6,1)</f>
        <v/>
      </c>
      <c r="H784" s="20" t="str">
        <f>MID(Main!AR264,7,1)</f>
        <v/>
      </c>
      <c r="I784" s="20" t="str">
        <f>MID(Main!AR264,8,1)</f>
        <v/>
      </c>
      <c r="J784" s="20" t="str">
        <f>MID(Main!AR264,9,1)</f>
        <v/>
      </c>
      <c r="K784" s="20" t="str">
        <f>MID(Main!AR264,10,1)</f>
        <v/>
      </c>
      <c r="L784" s="20" t="str">
        <f>MID(Main!AR264,11,1)</f>
        <v/>
      </c>
      <c r="M784" s="20" t="str">
        <f>MID(Main!AR264,12,1)</f>
        <v/>
      </c>
      <c r="N784" s="20" t="str">
        <f>MID(Main!AR264,13,1)</f>
        <v/>
      </c>
      <c r="O784" s="20" t="str">
        <f>MID(Main!AR264,14,1)</f>
        <v/>
      </c>
      <c r="P784" s="20" t="str">
        <f>MID(Main!AR264,15,1)</f>
        <v/>
      </c>
      <c r="Q784" s="20" t="str">
        <f>MID(Main!AR264,16,1)</f>
        <v/>
      </c>
      <c r="R784" s="20" t="str">
        <f>MID(Main!AR264,17,1)</f>
        <v/>
      </c>
      <c r="S784" s="20" t="str">
        <f>MID(Main!AR264,18,1)</f>
        <v/>
      </c>
      <c r="T784" s="20" t="str">
        <f>MID(Main!AR264,19,1)</f>
        <v/>
      </c>
      <c r="U784" s="20" t="str">
        <f>MID(Main!AR264,20,1)</f>
        <v/>
      </c>
      <c r="V784" s="20" t="str">
        <f>MID(Main!AR264,21,1)</f>
        <v/>
      </c>
      <c r="W784" s="20" t="str">
        <f>MID(Main!AR264,22,1)</f>
        <v/>
      </c>
      <c r="X784" s="20" t="str">
        <f>MID(Main!AR264,23,1)</f>
        <v/>
      </c>
      <c r="Y784" s="20" t="str">
        <f>MID(Main!AR264,24,1)</f>
        <v/>
      </c>
      <c r="Z784" s="20" t="str">
        <f>MID(Main!AR264,25,1)</f>
        <v/>
      </c>
      <c r="AA784" s="20" t="str">
        <f>MID(Main!AR264,26,1)</f>
        <v/>
      </c>
      <c r="AB784" s="20" t="str">
        <f>MID(Main!AR264,27,1)</f>
        <v/>
      </c>
      <c r="AC784" s="20" t="str">
        <f>MID(Main!AR264,28,1)</f>
        <v/>
      </c>
      <c r="AD784" s="20" t="str">
        <f>MID(Main!AR264,29,1)</f>
        <v/>
      </c>
      <c r="AE784" s="20" t="str">
        <f>MID(Main!AR264,30,1)</f>
        <v/>
      </c>
      <c r="AF784" s="20" t="str">
        <f>MID(Main!AR264,31,1)</f>
        <v/>
      </c>
      <c r="AG784" s="20" t="str">
        <f>MID(Main!AR264,32,1)</f>
        <v/>
      </c>
      <c r="AH784" s="20" t="str">
        <f>MID(Main!AR264,33,1)</f>
        <v/>
      </c>
      <c r="AI784" s="20" t="str">
        <f>MID(Main!AR264,34,1)</f>
        <v/>
      </c>
      <c r="AJ784" s="20" t="str">
        <f>MID(Main!AR264,35,1)</f>
        <v/>
      </c>
      <c r="AK784" s="20" t="str">
        <f>MID(Main!AR264,36,1)</f>
        <v/>
      </c>
      <c r="AL784" s="20" t="str">
        <f>MID(Main!AR264,37,1)</f>
        <v/>
      </c>
      <c r="AM784" s="20" t="str">
        <f>MID(Main!AR264,38,1)</f>
        <v/>
      </c>
      <c r="AN784" s="20" t="str">
        <f>MID(Main!AR264,39,1)</f>
        <v/>
      </c>
      <c r="AO784" s="20" t="str">
        <f>MID(Main!AR264,40,1)</f>
        <v/>
      </c>
      <c r="AP784" s="20" t="str">
        <f>MID(Main!AR264,41,1)</f>
        <v/>
      </c>
      <c r="AQ784" s="20" t="str">
        <f>MID(Main!AR264,42,1)</f>
        <v/>
      </c>
      <c r="AR784" s="196"/>
      <c r="AS784" s="196"/>
      <c r="AT784" s="196"/>
      <c r="AU784" s="196"/>
      <c r="AV784" s="196"/>
      <c r="AW784" s="196"/>
      <c r="AX784" s="196"/>
      <c r="AY784" s="196"/>
      <c r="AZ784" s="196"/>
      <c r="BA784" s="196"/>
      <c r="BB784" s="196"/>
      <c r="BC784" s="196"/>
      <c r="BD784" s="196"/>
      <c r="BE784" s="196"/>
      <c r="BF784" s="196"/>
      <c r="BG784" s="196"/>
      <c r="BH784" s="196"/>
      <c r="BI784" s="199"/>
    </row>
    <row r="785" spans="1:61" s="1" customFormat="1" ht="15" hidden="1" customHeight="1">
      <c r="A785" s="200" t="str">
        <f>IF(AR785="","",SUBTOTAL(103,$AR$8:AR785))</f>
        <v/>
      </c>
      <c r="B785" s="18" t="str">
        <f>MID(Main!AP265,1,1)</f>
        <v xml:space="preserve"> </v>
      </c>
      <c r="C785" s="18" t="str">
        <f>MID(Main!AP265,2,1)</f>
        <v/>
      </c>
      <c r="D785" s="18" t="str">
        <f>MID(Main!AP265,3,1)</f>
        <v/>
      </c>
      <c r="E785" s="18" t="str">
        <f>MID(Main!AP265,4,1)</f>
        <v/>
      </c>
      <c r="F785" s="18" t="str">
        <f>MID(Main!AP265,5,1)</f>
        <v/>
      </c>
      <c r="G785" s="18" t="str">
        <f>MID(Main!AP265,6,1)</f>
        <v/>
      </c>
      <c r="H785" s="18" t="str">
        <f>MID(Main!AP265,7,1)</f>
        <v/>
      </c>
      <c r="I785" s="18" t="str">
        <f>MID(Main!AP265,8,1)</f>
        <v/>
      </c>
      <c r="J785" s="18" t="str">
        <f>MID(Main!AP265,9,1)</f>
        <v/>
      </c>
      <c r="K785" s="18" t="str">
        <f>MID(Main!AP265,10,1)</f>
        <v/>
      </c>
      <c r="L785" s="18" t="str">
        <f>MID(Main!AP265,11,1)</f>
        <v/>
      </c>
      <c r="M785" s="18" t="str">
        <f>MID(Main!AP265,12,1)</f>
        <v/>
      </c>
      <c r="N785" s="18" t="str">
        <f>MID(Main!AP265,13,1)</f>
        <v/>
      </c>
      <c r="O785" s="18" t="str">
        <f>MID(Main!AP265,14,1)</f>
        <v/>
      </c>
      <c r="P785" s="18" t="str">
        <f>MID(Main!AP265,15,1)</f>
        <v/>
      </c>
      <c r="Q785" s="18" t="str">
        <f>MID(Main!AP265,16,1)</f>
        <v/>
      </c>
      <c r="R785" s="18" t="str">
        <f>MID(Main!AP265,17,1)</f>
        <v/>
      </c>
      <c r="S785" s="18" t="str">
        <f>MID(Main!AP265,18,1)</f>
        <v/>
      </c>
      <c r="T785" s="18" t="str">
        <f>MID(Main!AP265,19,1)</f>
        <v/>
      </c>
      <c r="U785" s="18" t="str">
        <f>MID(Main!AP265,20,1)</f>
        <v/>
      </c>
      <c r="V785" s="18" t="str">
        <f>MID(Main!AP265,21,1)</f>
        <v/>
      </c>
      <c r="W785" s="18" t="str">
        <f>MID(Main!AP265,22,1)</f>
        <v/>
      </c>
      <c r="X785" s="18" t="str">
        <f>MID(Main!AP265,23,1)</f>
        <v/>
      </c>
      <c r="Y785" s="18" t="str">
        <f>MID(Main!AP265,24,1)</f>
        <v/>
      </c>
      <c r="Z785" s="18" t="str">
        <f>MID(Main!AP265,25,1)</f>
        <v/>
      </c>
      <c r="AA785" s="18" t="str">
        <f>MID(Main!AP265,26,1)</f>
        <v/>
      </c>
      <c r="AB785" s="18" t="str">
        <f>MID(Main!AP265,27,1)</f>
        <v/>
      </c>
      <c r="AC785" s="18" t="str">
        <f>MID(Main!AP265,28,1)</f>
        <v/>
      </c>
      <c r="AD785" s="18" t="str">
        <f>MID(Main!AP265,29,1)</f>
        <v/>
      </c>
      <c r="AE785" s="18" t="str">
        <f>MID(Main!AP265,30,1)</f>
        <v/>
      </c>
      <c r="AF785" s="18" t="str">
        <f>MID(Main!AP265,31,1)</f>
        <v/>
      </c>
      <c r="AG785" s="18" t="str">
        <f>MID(Main!AP265,32,1)</f>
        <v/>
      </c>
      <c r="AH785" s="18" t="str">
        <f>MID(Main!AP265,33,1)</f>
        <v/>
      </c>
      <c r="AI785" s="18" t="str">
        <f>MID(Main!AP265,34,1)</f>
        <v/>
      </c>
      <c r="AJ785" s="18" t="str">
        <f>MID(Main!AP265,35,1)</f>
        <v/>
      </c>
      <c r="AK785" s="18" t="str">
        <f>MID(Main!AP265,36,1)</f>
        <v/>
      </c>
      <c r="AL785" s="18" t="str">
        <f>MID(Main!AP265,37,1)</f>
        <v/>
      </c>
      <c r="AM785" s="18" t="str">
        <f>MID(Main!AP265,38,1)</f>
        <v/>
      </c>
      <c r="AN785" s="18" t="str">
        <f>MID(Main!AP265,39,1)</f>
        <v/>
      </c>
      <c r="AO785" s="18" t="str">
        <f>MID(Main!AP265,40,1)</f>
        <v/>
      </c>
      <c r="AP785" s="18" t="str">
        <f>MID(Main!AP265,41,1)</f>
        <v/>
      </c>
      <c r="AQ785" s="18" t="str">
        <f>MID(Main!AP265,42,1)</f>
        <v/>
      </c>
      <c r="AR785" s="194" t="str">
        <f>IF(Main!W265="","",Main!W265)</f>
        <v/>
      </c>
      <c r="AS785" s="194" t="str">
        <f>IF(Main!X265="","",Main!X265)</f>
        <v/>
      </c>
      <c r="AT785" s="194" t="str">
        <f>IF(Main!Y265="","",Main!Y265)</f>
        <v/>
      </c>
      <c r="AU785" s="194" t="str">
        <f>IF(Main!Z265="","",Main!Z265)</f>
        <v/>
      </c>
      <c r="AV785" s="194" t="str">
        <f>IF(Main!AA265="","",Main!AA265)</f>
        <v/>
      </c>
      <c r="AW785" s="194" t="str">
        <f>IF(Main!AB265="","",Main!AB265)</f>
        <v/>
      </c>
      <c r="AX785" s="194" t="str">
        <f>IF(Main!AC265="","",Main!AC265)</f>
        <v/>
      </c>
      <c r="AY785" s="194" t="str">
        <f>IF(Main!AD265="","",Main!AD265)</f>
        <v/>
      </c>
      <c r="AZ785" s="194" t="str">
        <f>IF(Main!AE265="","",Main!AE265)</f>
        <v/>
      </c>
      <c r="BA785" s="194" t="str">
        <f>IF(Main!AF265="","",Main!AF265)</f>
        <v/>
      </c>
      <c r="BB785" s="194" t="str">
        <f>IF(Main!AG265="","",Main!AG265)</f>
        <v/>
      </c>
      <c r="BC785" s="194" t="str">
        <f>IF(Main!AH265="","",Main!AH265)</f>
        <v/>
      </c>
      <c r="BD785" s="194" t="str">
        <f>IF(Main!AI265="","",Main!AI265)</f>
        <v/>
      </c>
      <c r="BE785" s="194" t="str">
        <f>IF(Main!AJ265="","",Main!AJ265)</f>
        <v/>
      </c>
      <c r="BF785" s="194" t="str">
        <f>IF(Main!AK265="","",Main!AK265)</f>
        <v/>
      </c>
      <c r="BG785" s="194" t="str">
        <f>IF(Main!AL265="","",Main!AL265)</f>
        <v/>
      </c>
      <c r="BH785" s="194" t="str">
        <f>IF(Main!AM265="","",Main!AM265)</f>
        <v/>
      </c>
      <c r="BI785" s="197" t="str">
        <f>IF(Main!AN265="","",Main!AN265)</f>
        <v/>
      </c>
    </row>
    <row r="786" spans="1:61" s="1" customFormat="1" ht="15" hidden="1" customHeight="1">
      <c r="A786" s="201"/>
      <c r="B786" s="19" t="str">
        <f>MID(Main!AQ265,1,1)</f>
        <v>0</v>
      </c>
      <c r="C786" s="19" t="str">
        <f>MID(Main!AQ265,2,1)</f>
        <v xml:space="preserve"> </v>
      </c>
      <c r="D786" s="19" t="str">
        <f>MID(Main!AQ265,3,1)</f>
        <v/>
      </c>
      <c r="E786" s="19" t="str">
        <f>MID(Main!AQ265,4,1)</f>
        <v/>
      </c>
      <c r="F786" s="19" t="str">
        <f>MID(Main!AQ265,5,1)</f>
        <v/>
      </c>
      <c r="G786" s="19" t="str">
        <f>MID(Main!AQ265,6,1)</f>
        <v/>
      </c>
      <c r="H786" s="19" t="str">
        <f>MID(Main!AQ265,7,1)</f>
        <v/>
      </c>
      <c r="I786" s="19" t="str">
        <f>MID(Main!AQ265,8,1)</f>
        <v/>
      </c>
      <c r="J786" s="19" t="str">
        <f>MID(Main!AQ265,9,1)</f>
        <v/>
      </c>
      <c r="K786" s="19" t="str">
        <f>MID(Main!AQ265,10,1)</f>
        <v/>
      </c>
      <c r="L786" s="19" t="str">
        <f>MID(Main!AQ265,11,1)</f>
        <v/>
      </c>
      <c r="M786" s="19" t="str">
        <f>MID(Main!AQ265,12,1)</f>
        <v/>
      </c>
      <c r="N786" s="19" t="str">
        <f>MID(Main!AQ265,13,1)</f>
        <v/>
      </c>
      <c r="O786" s="19" t="str">
        <f>MID(Main!AQ265,14,1)</f>
        <v/>
      </c>
      <c r="P786" s="19" t="str">
        <f>MID(Main!AQ265,15,1)</f>
        <v/>
      </c>
      <c r="Q786" s="19" t="str">
        <f>MID(Main!AQ265,16,1)</f>
        <v/>
      </c>
      <c r="R786" s="19" t="str">
        <f>MID(Main!AQ265,17,1)</f>
        <v/>
      </c>
      <c r="S786" s="19" t="str">
        <f>MID(Main!AQ265,18,1)</f>
        <v/>
      </c>
      <c r="T786" s="19" t="str">
        <f>MID(Main!AQ265,19,1)</f>
        <v/>
      </c>
      <c r="U786" s="19" t="str">
        <f>MID(Main!AQ265,20,1)</f>
        <v/>
      </c>
      <c r="V786" s="19" t="str">
        <f>MID(Main!AQ265,21,1)</f>
        <v/>
      </c>
      <c r="W786" s="19" t="str">
        <f>MID(Main!AQ265,22,1)</f>
        <v/>
      </c>
      <c r="X786" s="19" t="str">
        <f>MID(Main!AQ265,23,1)</f>
        <v/>
      </c>
      <c r="Y786" s="19" t="str">
        <f>MID(Main!AQ265,24,1)</f>
        <v/>
      </c>
      <c r="Z786" s="19" t="str">
        <f>MID(Main!AQ265,25,1)</f>
        <v/>
      </c>
      <c r="AA786" s="19" t="str">
        <f>MID(Main!AQ265,26,1)</f>
        <v/>
      </c>
      <c r="AB786" s="19" t="str">
        <f>MID(Main!AQ265,27,1)</f>
        <v/>
      </c>
      <c r="AC786" s="19" t="str">
        <f>MID(Main!AQ265,28,1)</f>
        <v/>
      </c>
      <c r="AD786" s="19" t="str">
        <f>MID(Main!AQ265,29,1)</f>
        <v/>
      </c>
      <c r="AE786" s="19" t="str">
        <f>MID(Main!AQ265,30,1)</f>
        <v/>
      </c>
      <c r="AF786" s="19" t="str">
        <f>MID(Main!AQ265,31,1)</f>
        <v/>
      </c>
      <c r="AG786" s="19" t="str">
        <f>MID(Main!AQ265,32,1)</f>
        <v/>
      </c>
      <c r="AH786" s="19" t="str">
        <f>MID(Main!AQ265,33,1)</f>
        <v/>
      </c>
      <c r="AI786" s="19" t="str">
        <f>MID(Main!AQ265,34,1)</f>
        <v/>
      </c>
      <c r="AJ786" s="19" t="str">
        <f>MID(Main!AQ265,35,1)</f>
        <v/>
      </c>
      <c r="AK786" s="19" t="str">
        <f>MID(Main!AQ265,36,1)</f>
        <v/>
      </c>
      <c r="AL786" s="19" t="str">
        <f>MID(Main!AQ265,37,1)</f>
        <v/>
      </c>
      <c r="AM786" s="19" t="str">
        <f>MID(Main!AQ265,38,1)</f>
        <v/>
      </c>
      <c r="AN786" s="19" t="str">
        <f>MID(Main!AQ265,39,1)</f>
        <v/>
      </c>
      <c r="AO786" s="19" t="str">
        <f>MID(Main!AQ265,40,1)</f>
        <v/>
      </c>
      <c r="AP786" s="19" t="str">
        <f>MID(Main!AQ265,41,1)</f>
        <v/>
      </c>
      <c r="AQ786" s="19" t="str">
        <f>MID(Main!AQ265,42,1)</f>
        <v/>
      </c>
      <c r="AR786" s="195"/>
      <c r="AS786" s="195"/>
      <c r="AT786" s="195"/>
      <c r="AU786" s="195"/>
      <c r="AV786" s="195"/>
      <c r="AW786" s="195"/>
      <c r="AX786" s="195"/>
      <c r="AY786" s="195"/>
      <c r="AZ786" s="195"/>
      <c r="BA786" s="195"/>
      <c r="BB786" s="195"/>
      <c r="BC786" s="195"/>
      <c r="BD786" s="195"/>
      <c r="BE786" s="195"/>
      <c r="BF786" s="195"/>
      <c r="BG786" s="195"/>
      <c r="BH786" s="195"/>
      <c r="BI786" s="198"/>
    </row>
    <row r="787" spans="1:61" s="1" customFormat="1" ht="15" hidden="1" customHeight="1">
      <c r="A787" s="202"/>
      <c r="B787" s="20" t="str">
        <f>MID(Main!AR265,1,1)</f>
        <v>0</v>
      </c>
      <c r="C787" s="20" t="str">
        <f>MID(Main!AR265,2,1)</f>
        <v xml:space="preserve"> </v>
      </c>
      <c r="D787" s="20" t="str">
        <f>MID(Main!AR265,3,1)</f>
        <v/>
      </c>
      <c r="E787" s="20" t="str">
        <f>MID(Main!AR265,4,1)</f>
        <v/>
      </c>
      <c r="F787" s="20" t="str">
        <f>MID(Main!AR265,5,1)</f>
        <v/>
      </c>
      <c r="G787" s="20" t="str">
        <f>MID(Main!AR265,6,1)</f>
        <v/>
      </c>
      <c r="H787" s="20" t="str">
        <f>MID(Main!AR265,7,1)</f>
        <v/>
      </c>
      <c r="I787" s="20" t="str">
        <f>MID(Main!AR265,8,1)</f>
        <v/>
      </c>
      <c r="J787" s="20" t="str">
        <f>MID(Main!AR265,9,1)</f>
        <v/>
      </c>
      <c r="K787" s="20" t="str">
        <f>MID(Main!AR265,10,1)</f>
        <v/>
      </c>
      <c r="L787" s="20" t="str">
        <f>MID(Main!AR265,11,1)</f>
        <v/>
      </c>
      <c r="M787" s="20" t="str">
        <f>MID(Main!AR265,12,1)</f>
        <v/>
      </c>
      <c r="N787" s="20" t="str">
        <f>MID(Main!AR265,13,1)</f>
        <v/>
      </c>
      <c r="O787" s="20" t="str">
        <f>MID(Main!AR265,14,1)</f>
        <v/>
      </c>
      <c r="P787" s="20" t="str">
        <f>MID(Main!AR265,15,1)</f>
        <v/>
      </c>
      <c r="Q787" s="20" t="str">
        <f>MID(Main!AR265,16,1)</f>
        <v/>
      </c>
      <c r="R787" s="20" t="str">
        <f>MID(Main!AR265,17,1)</f>
        <v/>
      </c>
      <c r="S787" s="20" t="str">
        <f>MID(Main!AR265,18,1)</f>
        <v/>
      </c>
      <c r="T787" s="20" t="str">
        <f>MID(Main!AR265,19,1)</f>
        <v/>
      </c>
      <c r="U787" s="20" t="str">
        <f>MID(Main!AR265,20,1)</f>
        <v/>
      </c>
      <c r="V787" s="20" t="str">
        <f>MID(Main!AR265,21,1)</f>
        <v/>
      </c>
      <c r="W787" s="20" t="str">
        <f>MID(Main!AR265,22,1)</f>
        <v/>
      </c>
      <c r="X787" s="20" t="str">
        <f>MID(Main!AR265,23,1)</f>
        <v/>
      </c>
      <c r="Y787" s="20" t="str">
        <f>MID(Main!AR265,24,1)</f>
        <v/>
      </c>
      <c r="Z787" s="20" t="str">
        <f>MID(Main!AR265,25,1)</f>
        <v/>
      </c>
      <c r="AA787" s="20" t="str">
        <f>MID(Main!AR265,26,1)</f>
        <v/>
      </c>
      <c r="AB787" s="20" t="str">
        <f>MID(Main!AR265,27,1)</f>
        <v/>
      </c>
      <c r="AC787" s="20" t="str">
        <f>MID(Main!AR265,28,1)</f>
        <v/>
      </c>
      <c r="AD787" s="20" t="str">
        <f>MID(Main!AR265,29,1)</f>
        <v/>
      </c>
      <c r="AE787" s="20" t="str">
        <f>MID(Main!AR265,30,1)</f>
        <v/>
      </c>
      <c r="AF787" s="20" t="str">
        <f>MID(Main!AR265,31,1)</f>
        <v/>
      </c>
      <c r="AG787" s="20" t="str">
        <f>MID(Main!AR265,32,1)</f>
        <v/>
      </c>
      <c r="AH787" s="20" t="str">
        <f>MID(Main!AR265,33,1)</f>
        <v/>
      </c>
      <c r="AI787" s="20" t="str">
        <f>MID(Main!AR265,34,1)</f>
        <v/>
      </c>
      <c r="AJ787" s="20" t="str">
        <f>MID(Main!AR265,35,1)</f>
        <v/>
      </c>
      <c r="AK787" s="20" t="str">
        <f>MID(Main!AR265,36,1)</f>
        <v/>
      </c>
      <c r="AL787" s="20" t="str">
        <f>MID(Main!AR265,37,1)</f>
        <v/>
      </c>
      <c r="AM787" s="20" t="str">
        <f>MID(Main!AR265,38,1)</f>
        <v/>
      </c>
      <c r="AN787" s="20" t="str">
        <f>MID(Main!AR265,39,1)</f>
        <v/>
      </c>
      <c r="AO787" s="20" t="str">
        <f>MID(Main!AR265,40,1)</f>
        <v/>
      </c>
      <c r="AP787" s="20" t="str">
        <f>MID(Main!AR265,41,1)</f>
        <v/>
      </c>
      <c r="AQ787" s="20" t="str">
        <f>MID(Main!AR265,42,1)</f>
        <v/>
      </c>
      <c r="AR787" s="196"/>
      <c r="AS787" s="196"/>
      <c r="AT787" s="196"/>
      <c r="AU787" s="196"/>
      <c r="AV787" s="196"/>
      <c r="AW787" s="196"/>
      <c r="AX787" s="196"/>
      <c r="AY787" s="196"/>
      <c r="AZ787" s="196"/>
      <c r="BA787" s="196"/>
      <c r="BB787" s="196"/>
      <c r="BC787" s="196"/>
      <c r="BD787" s="196"/>
      <c r="BE787" s="196"/>
      <c r="BF787" s="196"/>
      <c r="BG787" s="196"/>
      <c r="BH787" s="196"/>
      <c r="BI787" s="199"/>
    </row>
    <row r="788" spans="1:61" s="1" customFormat="1" ht="15" hidden="1" customHeight="1">
      <c r="A788" s="200" t="str">
        <f>IF(AR788="","",SUBTOTAL(103,$AR$8:AR788))</f>
        <v/>
      </c>
      <c r="B788" s="18" t="str">
        <f>MID(Main!AP266,1,1)</f>
        <v xml:space="preserve"> </v>
      </c>
      <c r="C788" s="18" t="str">
        <f>MID(Main!AP266,2,1)</f>
        <v/>
      </c>
      <c r="D788" s="18" t="str">
        <f>MID(Main!AP266,3,1)</f>
        <v/>
      </c>
      <c r="E788" s="18" t="str">
        <f>MID(Main!AP266,4,1)</f>
        <v/>
      </c>
      <c r="F788" s="18" t="str">
        <f>MID(Main!AP266,5,1)</f>
        <v/>
      </c>
      <c r="G788" s="18" t="str">
        <f>MID(Main!AP266,6,1)</f>
        <v/>
      </c>
      <c r="H788" s="18" t="str">
        <f>MID(Main!AP266,7,1)</f>
        <v/>
      </c>
      <c r="I788" s="18" t="str">
        <f>MID(Main!AP266,8,1)</f>
        <v/>
      </c>
      <c r="J788" s="18" t="str">
        <f>MID(Main!AP266,9,1)</f>
        <v/>
      </c>
      <c r="K788" s="18" t="str">
        <f>MID(Main!AP266,10,1)</f>
        <v/>
      </c>
      <c r="L788" s="18" t="str">
        <f>MID(Main!AP266,11,1)</f>
        <v/>
      </c>
      <c r="M788" s="18" t="str">
        <f>MID(Main!AP266,12,1)</f>
        <v/>
      </c>
      <c r="N788" s="18" t="str">
        <f>MID(Main!AP266,13,1)</f>
        <v/>
      </c>
      <c r="O788" s="18" t="str">
        <f>MID(Main!AP266,14,1)</f>
        <v/>
      </c>
      <c r="P788" s="18" t="str">
        <f>MID(Main!AP266,15,1)</f>
        <v/>
      </c>
      <c r="Q788" s="18" t="str">
        <f>MID(Main!AP266,16,1)</f>
        <v/>
      </c>
      <c r="R788" s="18" t="str">
        <f>MID(Main!AP266,17,1)</f>
        <v/>
      </c>
      <c r="S788" s="18" t="str">
        <f>MID(Main!AP266,18,1)</f>
        <v/>
      </c>
      <c r="T788" s="18" t="str">
        <f>MID(Main!AP266,19,1)</f>
        <v/>
      </c>
      <c r="U788" s="18" t="str">
        <f>MID(Main!AP266,20,1)</f>
        <v/>
      </c>
      <c r="V788" s="18" t="str">
        <f>MID(Main!AP266,21,1)</f>
        <v/>
      </c>
      <c r="W788" s="18" t="str">
        <f>MID(Main!AP266,22,1)</f>
        <v/>
      </c>
      <c r="X788" s="18" t="str">
        <f>MID(Main!AP266,23,1)</f>
        <v/>
      </c>
      <c r="Y788" s="18" t="str">
        <f>MID(Main!AP266,24,1)</f>
        <v/>
      </c>
      <c r="Z788" s="18" t="str">
        <f>MID(Main!AP266,25,1)</f>
        <v/>
      </c>
      <c r="AA788" s="18" t="str">
        <f>MID(Main!AP266,26,1)</f>
        <v/>
      </c>
      <c r="AB788" s="18" t="str">
        <f>MID(Main!AP266,27,1)</f>
        <v/>
      </c>
      <c r="AC788" s="18" t="str">
        <f>MID(Main!AP266,28,1)</f>
        <v/>
      </c>
      <c r="AD788" s="18" t="str">
        <f>MID(Main!AP266,29,1)</f>
        <v/>
      </c>
      <c r="AE788" s="18" t="str">
        <f>MID(Main!AP266,30,1)</f>
        <v/>
      </c>
      <c r="AF788" s="18" t="str">
        <f>MID(Main!AP266,31,1)</f>
        <v/>
      </c>
      <c r="AG788" s="18" t="str">
        <f>MID(Main!AP266,32,1)</f>
        <v/>
      </c>
      <c r="AH788" s="18" t="str">
        <f>MID(Main!AP266,33,1)</f>
        <v/>
      </c>
      <c r="AI788" s="18" t="str">
        <f>MID(Main!AP266,34,1)</f>
        <v/>
      </c>
      <c r="AJ788" s="18" t="str">
        <f>MID(Main!AP266,35,1)</f>
        <v/>
      </c>
      <c r="AK788" s="18" t="str">
        <f>MID(Main!AP266,36,1)</f>
        <v/>
      </c>
      <c r="AL788" s="18" t="str">
        <f>MID(Main!AP266,37,1)</f>
        <v/>
      </c>
      <c r="AM788" s="18" t="str">
        <f>MID(Main!AP266,38,1)</f>
        <v/>
      </c>
      <c r="AN788" s="18" t="str">
        <f>MID(Main!AP266,39,1)</f>
        <v/>
      </c>
      <c r="AO788" s="18" t="str">
        <f>MID(Main!AP266,40,1)</f>
        <v/>
      </c>
      <c r="AP788" s="18" t="str">
        <f>MID(Main!AP266,41,1)</f>
        <v/>
      </c>
      <c r="AQ788" s="18" t="str">
        <f>MID(Main!AP266,42,1)</f>
        <v/>
      </c>
      <c r="AR788" s="194" t="str">
        <f>IF(Main!W266="","",Main!W266)</f>
        <v/>
      </c>
      <c r="AS788" s="194" t="str">
        <f>IF(Main!X266="","",Main!X266)</f>
        <v/>
      </c>
      <c r="AT788" s="194" t="str">
        <f>IF(Main!Y266="","",Main!Y266)</f>
        <v/>
      </c>
      <c r="AU788" s="194" t="str">
        <f>IF(Main!Z266="","",Main!Z266)</f>
        <v/>
      </c>
      <c r="AV788" s="194" t="str">
        <f>IF(Main!AA266="","",Main!AA266)</f>
        <v/>
      </c>
      <c r="AW788" s="194" t="str">
        <f>IF(Main!AB266="","",Main!AB266)</f>
        <v/>
      </c>
      <c r="AX788" s="194" t="str">
        <f>IF(Main!AC266="","",Main!AC266)</f>
        <v/>
      </c>
      <c r="AY788" s="194" t="str">
        <f>IF(Main!AD266="","",Main!AD266)</f>
        <v/>
      </c>
      <c r="AZ788" s="194" t="str">
        <f>IF(Main!AE266="","",Main!AE266)</f>
        <v/>
      </c>
      <c r="BA788" s="194" t="str">
        <f>IF(Main!AF266="","",Main!AF266)</f>
        <v/>
      </c>
      <c r="BB788" s="194" t="str">
        <f>IF(Main!AG266="","",Main!AG266)</f>
        <v/>
      </c>
      <c r="BC788" s="194" t="str">
        <f>IF(Main!AH266="","",Main!AH266)</f>
        <v/>
      </c>
      <c r="BD788" s="194" t="str">
        <f>IF(Main!AI266="","",Main!AI266)</f>
        <v/>
      </c>
      <c r="BE788" s="194" t="str">
        <f>IF(Main!AJ266="","",Main!AJ266)</f>
        <v/>
      </c>
      <c r="BF788" s="194" t="str">
        <f>IF(Main!AK266="","",Main!AK266)</f>
        <v/>
      </c>
      <c r="BG788" s="194" t="str">
        <f>IF(Main!AL266="","",Main!AL266)</f>
        <v/>
      </c>
      <c r="BH788" s="194" t="str">
        <f>IF(Main!AM266="","",Main!AM266)</f>
        <v/>
      </c>
      <c r="BI788" s="197" t="str">
        <f>IF(Main!AN266="","",Main!AN266)</f>
        <v/>
      </c>
    </row>
    <row r="789" spans="1:61" s="1" customFormat="1" ht="15" hidden="1" customHeight="1">
      <c r="A789" s="201"/>
      <c r="B789" s="19" t="str">
        <f>MID(Main!AQ266,1,1)</f>
        <v>0</v>
      </c>
      <c r="C789" s="19" t="str">
        <f>MID(Main!AQ266,2,1)</f>
        <v xml:space="preserve"> </v>
      </c>
      <c r="D789" s="19" t="str">
        <f>MID(Main!AQ266,3,1)</f>
        <v/>
      </c>
      <c r="E789" s="19" t="str">
        <f>MID(Main!AQ266,4,1)</f>
        <v/>
      </c>
      <c r="F789" s="19" t="str">
        <f>MID(Main!AQ266,5,1)</f>
        <v/>
      </c>
      <c r="G789" s="19" t="str">
        <f>MID(Main!AQ266,6,1)</f>
        <v/>
      </c>
      <c r="H789" s="19" t="str">
        <f>MID(Main!AQ266,7,1)</f>
        <v/>
      </c>
      <c r="I789" s="19" t="str">
        <f>MID(Main!AQ266,8,1)</f>
        <v/>
      </c>
      <c r="J789" s="19" t="str">
        <f>MID(Main!AQ266,9,1)</f>
        <v/>
      </c>
      <c r="K789" s="19" t="str">
        <f>MID(Main!AQ266,10,1)</f>
        <v/>
      </c>
      <c r="L789" s="19" t="str">
        <f>MID(Main!AQ266,11,1)</f>
        <v/>
      </c>
      <c r="M789" s="19" t="str">
        <f>MID(Main!AQ266,12,1)</f>
        <v/>
      </c>
      <c r="N789" s="19" t="str">
        <f>MID(Main!AQ266,13,1)</f>
        <v/>
      </c>
      <c r="O789" s="19" t="str">
        <f>MID(Main!AQ266,14,1)</f>
        <v/>
      </c>
      <c r="P789" s="19" t="str">
        <f>MID(Main!AQ266,15,1)</f>
        <v/>
      </c>
      <c r="Q789" s="19" t="str">
        <f>MID(Main!AQ266,16,1)</f>
        <v/>
      </c>
      <c r="R789" s="19" t="str">
        <f>MID(Main!AQ266,17,1)</f>
        <v/>
      </c>
      <c r="S789" s="19" t="str">
        <f>MID(Main!AQ266,18,1)</f>
        <v/>
      </c>
      <c r="T789" s="19" t="str">
        <f>MID(Main!AQ266,19,1)</f>
        <v/>
      </c>
      <c r="U789" s="19" t="str">
        <f>MID(Main!AQ266,20,1)</f>
        <v/>
      </c>
      <c r="V789" s="19" t="str">
        <f>MID(Main!AQ266,21,1)</f>
        <v/>
      </c>
      <c r="W789" s="19" t="str">
        <f>MID(Main!AQ266,22,1)</f>
        <v/>
      </c>
      <c r="X789" s="19" t="str">
        <f>MID(Main!AQ266,23,1)</f>
        <v/>
      </c>
      <c r="Y789" s="19" t="str">
        <f>MID(Main!AQ266,24,1)</f>
        <v/>
      </c>
      <c r="Z789" s="19" t="str">
        <f>MID(Main!AQ266,25,1)</f>
        <v/>
      </c>
      <c r="AA789" s="19" t="str">
        <f>MID(Main!AQ266,26,1)</f>
        <v/>
      </c>
      <c r="AB789" s="19" t="str">
        <f>MID(Main!AQ266,27,1)</f>
        <v/>
      </c>
      <c r="AC789" s="19" t="str">
        <f>MID(Main!AQ266,28,1)</f>
        <v/>
      </c>
      <c r="AD789" s="19" t="str">
        <f>MID(Main!AQ266,29,1)</f>
        <v/>
      </c>
      <c r="AE789" s="19" t="str">
        <f>MID(Main!AQ266,30,1)</f>
        <v/>
      </c>
      <c r="AF789" s="19" t="str">
        <f>MID(Main!AQ266,31,1)</f>
        <v/>
      </c>
      <c r="AG789" s="19" t="str">
        <f>MID(Main!AQ266,32,1)</f>
        <v/>
      </c>
      <c r="AH789" s="19" t="str">
        <f>MID(Main!AQ266,33,1)</f>
        <v/>
      </c>
      <c r="AI789" s="19" t="str">
        <f>MID(Main!AQ266,34,1)</f>
        <v/>
      </c>
      <c r="AJ789" s="19" t="str">
        <f>MID(Main!AQ266,35,1)</f>
        <v/>
      </c>
      <c r="AK789" s="19" t="str">
        <f>MID(Main!AQ266,36,1)</f>
        <v/>
      </c>
      <c r="AL789" s="19" t="str">
        <f>MID(Main!AQ266,37,1)</f>
        <v/>
      </c>
      <c r="AM789" s="19" t="str">
        <f>MID(Main!AQ266,38,1)</f>
        <v/>
      </c>
      <c r="AN789" s="19" t="str">
        <f>MID(Main!AQ266,39,1)</f>
        <v/>
      </c>
      <c r="AO789" s="19" t="str">
        <f>MID(Main!AQ266,40,1)</f>
        <v/>
      </c>
      <c r="AP789" s="19" t="str">
        <f>MID(Main!AQ266,41,1)</f>
        <v/>
      </c>
      <c r="AQ789" s="19" t="str">
        <f>MID(Main!AQ266,42,1)</f>
        <v/>
      </c>
      <c r="AR789" s="195"/>
      <c r="AS789" s="195"/>
      <c r="AT789" s="195"/>
      <c r="AU789" s="195"/>
      <c r="AV789" s="195"/>
      <c r="AW789" s="195"/>
      <c r="AX789" s="195"/>
      <c r="AY789" s="195"/>
      <c r="AZ789" s="195"/>
      <c r="BA789" s="195"/>
      <c r="BB789" s="195"/>
      <c r="BC789" s="195"/>
      <c r="BD789" s="195"/>
      <c r="BE789" s="195"/>
      <c r="BF789" s="195"/>
      <c r="BG789" s="195"/>
      <c r="BH789" s="195"/>
      <c r="BI789" s="198"/>
    </row>
    <row r="790" spans="1:61" s="1" customFormat="1" ht="15" hidden="1" customHeight="1">
      <c r="A790" s="202"/>
      <c r="B790" s="20" t="str">
        <f>MID(Main!AR266,1,1)</f>
        <v>0</v>
      </c>
      <c r="C790" s="20" t="str">
        <f>MID(Main!AR266,2,1)</f>
        <v xml:space="preserve"> </v>
      </c>
      <c r="D790" s="20" t="str">
        <f>MID(Main!AR266,3,1)</f>
        <v/>
      </c>
      <c r="E790" s="20" t="str">
        <f>MID(Main!AR266,4,1)</f>
        <v/>
      </c>
      <c r="F790" s="20" t="str">
        <f>MID(Main!AR266,5,1)</f>
        <v/>
      </c>
      <c r="G790" s="20" t="str">
        <f>MID(Main!AR266,6,1)</f>
        <v/>
      </c>
      <c r="H790" s="20" t="str">
        <f>MID(Main!AR266,7,1)</f>
        <v/>
      </c>
      <c r="I790" s="20" t="str">
        <f>MID(Main!AR266,8,1)</f>
        <v/>
      </c>
      <c r="J790" s="20" t="str">
        <f>MID(Main!AR266,9,1)</f>
        <v/>
      </c>
      <c r="K790" s="20" t="str">
        <f>MID(Main!AR266,10,1)</f>
        <v/>
      </c>
      <c r="L790" s="20" t="str">
        <f>MID(Main!AR266,11,1)</f>
        <v/>
      </c>
      <c r="M790" s="20" t="str">
        <f>MID(Main!AR266,12,1)</f>
        <v/>
      </c>
      <c r="N790" s="20" t="str">
        <f>MID(Main!AR266,13,1)</f>
        <v/>
      </c>
      <c r="O790" s="20" t="str">
        <f>MID(Main!AR266,14,1)</f>
        <v/>
      </c>
      <c r="P790" s="20" t="str">
        <f>MID(Main!AR266,15,1)</f>
        <v/>
      </c>
      <c r="Q790" s="20" t="str">
        <f>MID(Main!AR266,16,1)</f>
        <v/>
      </c>
      <c r="R790" s="20" t="str">
        <f>MID(Main!AR266,17,1)</f>
        <v/>
      </c>
      <c r="S790" s="20" t="str">
        <f>MID(Main!AR266,18,1)</f>
        <v/>
      </c>
      <c r="T790" s="20" t="str">
        <f>MID(Main!AR266,19,1)</f>
        <v/>
      </c>
      <c r="U790" s="20" t="str">
        <f>MID(Main!AR266,20,1)</f>
        <v/>
      </c>
      <c r="V790" s="20" t="str">
        <f>MID(Main!AR266,21,1)</f>
        <v/>
      </c>
      <c r="W790" s="20" t="str">
        <f>MID(Main!AR266,22,1)</f>
        <v/>
      </c>
      <c r="X790" s="20" t="str">
        <f>MID(Main!AR266,23,1)</f>
        <v/>
      </c>
      <c r="Y790" s="20" t="str">
        <f>MID(Main!AR266,24,1)</f>
        <v/>
      </c>
      <c r="Z790" s="20" t="str">
        <f>MID(Main!AR266,25,1)</f>
        <v/>
      </c>
      <c r="AA790" s="20" t="str">
        <f>MID(Main!AR266,26,1)</f>
        <v/>
      </c>
      <c r="AB790" s="20" t="str">
        <f>MID(Main!AR266,27,1)</f>
        <v/>
      </c>
      <c r="AC790" s="20" t="str">
        <f>MID(Main!AR266,28,1)</f>
        <v/>
      </c>
      <c r="AD790" s="20" t="str">
        <f>MID(Main!AR266,29,1)</f>
        <v/>
      </c>
      <c r="AE790" s="20" t="str">
        <f>MID(Main!AR266,30,1)</f>
        <v/>
      </c>
      <c r="AF790" s="20" t="str">
        <f>MID(Main!AR266,31,1)</f>
        <v/>
      </c>
      <c r="AG790" s="20" t="str">
        <f>MID(Main!AR266,32,1)</f>
        <v/>
      </c>
      <c r="AH790" s="20" t="str">
        <f>MID(Main!AR266,33,1)</f>
        <v/>
      </c>
      <c r="AI790" s="20" t="str">
        <f>MID(Main!AR266,34,1)</f>
        <v/>
      </c>
      <c r="AJ790" s="20" t="str">
        <f>MID(Main!AR266,35,1)</f>
        <v/>
      </c>
      <c r="AK790" s="20" t="str">
        <f>MID(Main!AR266,36,1)</f>
        <v/>
      </c>
      <c r="AL790" s="20" t="str">
        <f>MID(Main!AR266,37,1)</f>
        <v/>
      </c>
      <c r="AM790" s="20" t="str">
        <f>MID(Main!AR266,38,1)</f>
        <v/>
      </c>
      <c r="AN790" s="20" t="str">
        <f>MID(Main!AR266,39,1)</f>
        <v/>
      </c>
      <c r="AO790" s="20" t="str">
        <f>MID(Main!AR266,40,1)</f>
        <v/>
      </c>
      <c r="AP790" s="20" t="str">
        <f>MID(Main!AR266,41,1)</f>
        <v/>
      </c>
      <c r="AQ790" s="20" t="str">
        <f>MID(Main!AR266,42,1)</f>
        <v/>
      </c>
      <c r="AR790" s="196"/>
      <c r="AS790" s="196"/>
      <c r="AT790" s="196"/>
      <c r="AU790" s="196"/>
      <c r="AV790" s="196"/>
      <c r="AW790" s="196"/>
      <c r="AX790" s="196"/>
      <c r="AY790" s="196"/>
      <c r="AZ790" s="196"/>
      <c r="BA790" s="196"/>
      <c r="BB790" s="196"/>
      <c r="BC790" s="196"/>
      <c r="BD790" s="196"/>
      <c r="BE790" s="196"/>
      <c r="BF790" s="196"/>
      <c r="BG790" s="196"/>
      <c r="BH790" s="196"/>
      <c r="BI790" s="199"/>
    </row>
    <row r="791" spans="1:61" s="1" customFormat="1" ht="15" hidden="1" customHeight="1">
      <c r="A791" s="200" t="str">
        <f>IF(AR791="","",SUBTOTAL(103,$AR$8:AR791))</f>
        <v/>
      </c>
      <c r="B791" s="18" t="str">
        <f>MID(Main!AP267,1,1)</f>
        <v xml:space="preserve"> </v>
      </c>
      <c r="C791" s="18" t="str">
        <f>MID(Main!AP267,2,1)</f>
        <v/>
      </c>
      <c r="D791" s="18" t="str">
        <f>MID(Main!AP267,3,1)</f>
        <v/>
      </c>
      <c r="E791" s="18" t="str">
        <f>MID(Main!AP267,4,1)</f>
        <v/>
      </c>
      <c r="F791" s="18" t="str">
        <f>MID(Main!AP267,5,1)</f>
        <v/>
      </c>
      <c r="G791" s="18" t="str">
        <f>MID(Main!AP267,6,1)</f>
        <v/>
      </c>
      <c r="H791" s="18" t="str">
        <f>MID(Main!AP267,7,1)</f>
        <v/>
      </c>
      <c r="I791" s="18" t="str">
        <f>MID(Main!AP267,8,1)</f>
        <v/>
      </c>
      <c r="J791" s="18" t="str">
        <f>MID(Main!AP267,9,1)</f>
        <v/>
      </c>
      <c r="K791" s="18" t="str">
        <f>MID(Main!AP267,10,1)</f>
        <v/>
      </c>
      <c r="L791" s="18" t="str">
        <f>MID(Main!AP267,11,1)</f>
        <v/>
      </c>
      <c r="M791" s="18" t="str">
        <f>MID(Main!AP267,12,1)</f>
        <v/>
      </c>
      <c r="N791" s="18" t="str">
        <f>MID(Main!AP267,13,1)</f>
        <v/>
      </c>
      <c r="O791" s="18" t="str">
        <f>MID(Main!AP267,14,1)</f>
        <v/>
      </c>
      <c r="P791" s="18" t="str">
        <f>MID(Main!AP267,15,1)</f>
        <v/>
      </c>
      <c r="Q791" s="18" t="str">
        <f>MID(Main!AP267,16,1)</f>
        <v/>
      </c>
      <c r="R791" s="18" t="str">
        <f>MID(Main!AP267,17,1)</f>
        <v/>
      </c>
      <c r="S791" s="18" t="str">
        <f>MID(Main!AP267,18,1)</f>
        <v/>
      </c>
      <c r="T791" s="18" t="str">
        <f>MID(Main!AP267,19,1)</f>
        <v/>
      </c>
      <c r="U791" s="18" t="str">
        <f>MID(Main!AP267,20,1)</f>
        <v/>
      </c>
      <c r="V791" s="18" t="str">
        <f>MID(Main!AP267,21,1)</f>
        <v/>
      </c>
      <c r="W791" s="18" t="str">
        <f>MID(Main!AP267,22,1)</f>
        <v/>
      </c>
      <c r="X791" s="18" t="str">
        <f>MID(Main!AP267,23,1)</f>
        <v/>
      </c>
      <c r="Y791" s="18" t="str">
        <f>MID(Main!AP267,24,1)</f>
        <v/>
      </c>
      <c r="Z791" s="18" t="str">
        <f>MID(Main!AP267,25,1)</f>
        <v/>
      </c>
      <c r="AA791" s="18" t="str">
        <f>MID(Main!AP267,26,1)</f>
        <v/>
      </c>
      <c r="AB791" s="18" t="str">
        <f>MID(Main!AP267,27,1)</f>
        <v/>
      </c>
      <c r="AC791" s="18" t="str">
        <f>MID(Main!AP267,28,1)</f>
        <v/>
      </c>
      <c r="AD791" s="18" t="str">
        <f>MID(Main!AP267,29,1)</f>
        <v/>
      </c>
      <c r="AE791" s="18" t="str">
        <f>MID(Main!AP267,30,1)</f>
        <v/>
      </c>
      <c r="AF791" s="18" t="str">
        <f>MID(Main!AP267,31,1)</f>
        <v/>
      </c>
      <c r="AG791" s="18" t="str">
        <f>MID(Main!AP267,32,1)</f>
        <v/>
      </c>
      <c r="AH791" s="18" t="str">
        <f>MID(Main!AP267,33,1)</f>
        <v/>
      </c>
      <c r="AI791" s="18" t="str">
        <f>MID(Main!AP267,34,1)</f>
        <v/>
      </c>
      <c r="AJ791" s="18" t="str">
        <f>MID(Main!AP267,35,1)</f>
        <v/>
      </c>
      <c r="AK791" s="18" t="str">
        <f>MID(Main!AP267,36,1)</f>
        <v/>
      </c>
      <c r="AL791" s="18" t="str">
        <f>MID(Main!AP267,37,1)</f>
        <v/>
      </c>
      <c r="AM791" s="18" t="str">
        <f>MID(Main!AP267,38,1)</f>
        <v/>
      </c>
      <c r="AN791" s="18" t="str">
        <f>MID(Main!AP267,39,1)</f>
        <v/>
      </c>
      <c r="AO791" s="18" t="str">
        <f>MID(Main!AP267,40,1)</f>
        <v/>
      </c>
      <c r="AP791" s="18" t="str">
        <f>MID(Main!AP267,41,1)</f>
        <v/>
      </c>
      <c r="AQ791" s="18" t="str">
        <f>MID(Main!AP267,42,1)</f>
        <v/>
      </c>
      <c r="AR791" s="194" t="str">
        <f>IF(Main!W267="","",Main!W267)</f>
        <v/>
      </c>
      <c r="AS791" s="194" t="str">
        <f>IF(Main!X267="","",Main!X267)</f>
        <v/>
      </c>
      <c r="AT791" s="194" t="str">
        <f>IF(Main!Y267="","",Main!Y267)</f>
        <v/>
      </c>
      <c r="AU791" s="194" t="str">
        <f>IF(Main!Z267="","",Main!Z267)</f>
        <v/>
      </c>
      <c r="AV791" s="194" t="str">
        <f>IF(Main!AA267="","",Main!AA267)</f>
        <v/>
      </c>
      <c r="AW791" s="194" t="str">
        <f>IF(Main!AB267="","",Main!AB267)</f>
        <v/>
      </c>
      <c r="AX791" s="194" t="str">
        <f>IF(Main!AC267="","",Main!AC267)</f>
        <v/>
      </c>
      <c r="AY791" s="194" t="str">
        <f>IF(Main!AD267="","",Main!AD267)</f>
        <v/>
      </c>
      <c r="AZ791" s="194" t="str">
        <f>IF(Main!AE267="","",Main!AE267)</f>
        <v/>
      </c>
      <c r="BA791" s="194" t="str">
        <f>IF(Main!AF267="","",Main!AF267)</f>
        <v/>
      </c>
      <c r="BB791" s="194" t="str">
        <f>IF(Main!AG267="","",Main!AG267)</f>
        <v/>
      </c>
      <c r="BC791" s="194" t="str">
        <f>IF(Main!AH267="","",Main!AH267)</f>
        <v/>
      </c>
      <c r="BD791" s="194" t="str">
        <f>IF(Main!AI267="","",Main!AI267)</f>
        <v/>
      </c>
      <c r="BE791" s="194" t="str">
        <f>IF(Main!AJ267="","",Main!AJ267)</f>
        <v/>
      </c>
      <c r="BF791" s="194" t="str">
        <f>IF(Main!AK267="","",Main!AK267)</f>
        <v/>
      </c>
      <c r="BG791" s="194" t="str">
        <f>IF(Main!AL267="","",Main!AL267)</f>
        <v/>
      </c>
      <c r="BH791" s="194" t="str">
        <f>IF(Main!AM267="","",Main!AM267)</f>
        <v/>
      </c>
      <c r="BI791" s="197" t="str">
        <f>IF(Main!AN267="","",Main!AN267)</f>
        <v/>
      </c>
    </row>
    <row r="792" spans="1:61" s="1" customFormat="1" ht="15" hidden="1" customHeight="1">
      <c r="A792" s="201"/>
      <c r="B792" s="19" t="str">
        <f>MID(Main!AQ267,1,1)</f>
        <v>0</v>
      </c>
      <c r="C792" s="19" t="str">
        <f>MID(Main!AQ267,2,1)</f>
        <v xml:space="preserve"> </v>
      </c>
      <c r="D792" s="19" t="str">
        <f>MID(Main!AQ267,3,1)</f>
        <v/>
      </c>
      <c r="E792" s="19" t="str">
        <f>MID(Main!AQ267,4,1)</f>
        <v/>
      </c>
      <c r="F792" s="19" t="str">
        <f>MID(Main!AQ267,5,1)</f>
        <v/>
      </c>
      <c r="G792" s="19" t="str">
        <f>MID(Main!AQ267,6,1)</f>
        <v/>
      </c>
      <c r="H792" s="19" t="str">
        <f>MID(Main!AQ267,7,1)</f>
        <v/>
      </c>
      <c r="I792" s="19" t="str">
        <f>MID(Main!AQ267,8,1)</f>
        <v/>
      </c>
      <c r="J792" s="19" t="str">
        <f>MID(Main!AQ267,9,1)</f>
        <v/>
      </c>
      <c r="K792" s="19" t="str">
        <f>MID(Main!AQ267,10,1)</f>
        <v/>
      </c>
      <c r="L792" s="19" t="str">
        <f>MID(Main!AQ267,11,1)</f>
        <v/>
      </c>
      <c r="M792" s="19" t="str">
        <f>MID(Main!AQ267,12,1)</f>
        <v/>
      </c>
      <c r="N792" s="19" t="str">
        <f>MID(Main!AQ267,13,1)</f>
        <v/>
      </c>
      <c r="O792" s="19" t="str">
        <f>MID(Main!AQ267,14,1)</f>
        <v/>
      </c>
      <c r="P792" s="19" t="str">
        <f>MID(Main!AQ267,15,1)</f>
        <v/>
      </c>
      <c r="Q792" s="19" t="str">
        <f>MID(Main!AQ267,16,1)</f>
        <v/>
      </c>
      <c r="R792" s="19" t="str">
        <f>MID(Main!AQ267,17,1)</f>
        <v/>
      </c>
      <c r="S792" s="19" t="str">
        <f>MID(Main!AQ267,18,1)</f>
        <v/>
      </c>
      <c r="T792" s="19" t="str">
        <f>MID(Main!AQ267,19,1)</f>
        <v/>
      </c>
      <c r="U792" s="19" t="str">
        <f>MID(Main!AQ267,20,1)</f>
        <v/>
      </c>
      <c r="V792" s="19" t="str">
        <f>MID(Main!AQ267,21,1)</f>
        <v/>
      </c>
      <c r="W792" s="19" t="str">
        <f>MID(Main!AQ267,22,1)</f>
        <v/>
      </c>
      <c r="X792" s="19" t="str">
        <f>MID(Main!AQ267,23,1)</f>
        <v/>
      </c>
      <c r="Y792" s="19" t="str">
        <f>MID(Main!AQ267,24,1)</f>
        <v/>
      </c>
      <c r="Z792" s="19" t="str">
        <f>MID(Main!AQ267,25,1)</f>
        <v/>
      </c>
      <c r="AA792" s="19" t="str">
        <f>MID(Main!AQ267,26,1)</f>
        <v/>
      </c>
      <c r="AB792" s="19" t="str">
        <f>MID(Main!AQ267,27,1)</f>
        <v/>
      </c>
      <c r="AC792" s="19" t="str">
        <f>MID(Main!AQ267,28,1)</f>
        <v/>
      </c>
      <c r="AD792" s="19" t="str">
        <f>MID(Main!AQ267,29,1)</f>
        <v/>
      </c>
      <c r="AE792" s="19" t="str">
        <f>MID(Main!AQ267,30,1)</f>
        <v/>
      </c>
      <c r="AF792" s="19" t="str">
        <f>MID(Main!AQ267,31,1)</f>
        <v/>
      </c>
      <c r="AG792" s="19" t="str">
        <f>MID(Main!AQ267,32,1)</f>
        <v/>
      </c>
      <c r="AH792" s="19" t="str">
        <f>MID(Main!AQ267,33,1)</f>
        <v/>
      </c>
      <c r="AI792" s="19" t="str">
        <f>MID(Main!AQ267,34,1)</f>
        <v/>
      </c>
      <c r="AJ792" s="19" t="str">
        <f>MID(Main!AQ267,35,1)</f>
        <v/>
      </c>
      <c r="AK792" s="19" t="str">
        <f>MID(Main!AQ267,36,1)</f>
        <v/>
      </c>
      <c r="AL792" s="19" t="str">
        <f>MID(Main!AQ267,37,1)</f>
        <v/>
      </c>
      <c r="AM792" s="19" t="str">
        <f>MID(Main!AQ267,38,1)</f>
        <v/>
      </c>
      <c r="AN792" s="19" t="str">
        <f>MID(Main!AQ267,39,1)</f>
        <v/>
      </c>
      <c r="AO792" s="19" t="str">
        <f>MID(Main!AQ267,40,1)</f>
        <v/>
      </c>
      <c r="AP792" s="19" t="str">
        <f>MID(Main!AQ267,41,1)</f>
        <v/>
      </c>
      <c r="AQ792" s="19" t="str">
        <f>MID(Main!AQ267,42,1)</f>
        <v/>
      </c>
      <c r="AR792" s="195"/>
      <c r="AS792" s="195"/>
      <c r="AT792" s="195"/>
      <c r="AU792" s="195"/>
      <c r="AV792" s="195"/>
      <c r="AW792" s="195"/>
      <c r="AX792" s="195"/>
      <c r="AY792" s="195"/>
      <c r="AZ792" s="195"/>
      <c r="BA792" s="195"/>
      <c r="BB792" s="195"/>
      <c r="BC792" s="195"/>
      <c r="BD792" s="195"/>
      <c r="BE792" s="195"/>
      <c r="BF792" s="195"/>
      <c r="BG792" s="195"/>
      <c r="BH792" s="195"/>
      <c r="BI792" s="198"/>
    </row>
    <row r="793" spans="1:61" s="1" customFormat="1" ht="15" hidden="1" customHeight="1">
      <c r="A793" s="202"/>
      <c r="B793" s="20" t="str">
        <f>MID(Main!AR267,1,1)</f>
        <v>0</v>
      </c>
      <c r="C793" s="20" t="str">
        <f>MID(Main!AR267,2,1)</f>
        <v xml:space="preserve"> </v>
      </c>
      <c r="D793" s="20" t="str">
        <f>MID(Main!AR267,3,1)</f>
        <v/>
      </c>
      <c r="E793" s="20" t="str">
        <f>MID(Main!AR267,4,1)</f>
        <v/>
      </c>
      <c r="F793" s="20" t="str">
        <f>MID(Main!AR267,5,1)</f>
        <v/>
      </c>
      <c r="G793" s="20" t="str">
        <f>MID(Main!AR267,6,1)</f>
        <v/>
      </c>
      <c r="H793" s="20" t="str">
        <f>MID(Main!AR267,7,1)</f>
        <v/>
      </c>
      <c r="I793" s="20" t="str">
        <f>MID(Main!AR267,8,1)</f>
        <v/>
      </c>
      <c r="J793" s="20" t="str">
        <f>MID(Main!AR267,9,1)</f>
        <v/>
      </c>
      <c r="K793" s="20" t="str">
        <f>MID(Main!AR267,10,1)</f>
        <v/>
      </c>
      <c r="L793" s="20" t="str">
        <f>MID(Main!AR267,11,1)</f>
        <v/>
      </c>
      <c r="M793" s="20" t="str">
        <f>MID(Main!AR267,12,1)</f>
        <v/>
      </c>
      <c r="N793" s="20" t="str">
        <f>MID(Main!AR267,13,1)</f>
        <v/>
      </c>
      <c r="O793" s="20" t="str">
        <f>MID(Main!AR267,14,1)</f>
        <v/>
      </c>
      <c r="P793" s="20" t="str">
        <f>MID(Main!AR267,15,1)</f>
        <v/>
      </c>
      <c r="Q793" s="20" t="str">
        <f>MID(Main!AR267,16,1)</f>
        <v/>
      </c>
      <c r="R793" s="20" t="str">
        <f>MID(Main!AR267,17,1)</f>
        <v/>
      </c>
      <c r="S793" s="20" t="str">
        <f>MID(Main!AR267,18,1)</f>
        <v/>
      </c>
      <c r="T793" s="20" t="str">
        <f>MID(Main!AR267,19,1)</f>
        <v/>
      </c>
      <c r="U793" s="20" t="str">
        <f>MID(Main!AR267,20,1)</f>
        <v/>
      </c>
      <c r="V793" s="20" t="str">
        <f>MID(Main!AR267,21,1)</f>
        <v/>
      </c>
      <c r="W793" s="20" t="str">
        <f>MID(Main!AR267,22,1)</f>
        <v/>
      </c>
      <c r="X793" s="20" t="str">
        <f>MID(Main!AR267,23,1)</f>
        <v/>
      </c>
      <c r="Y793" s="20" t="str">
        <f>MID(Main!AR267,24,1)</f>
        <v/>
      </c>
      <c r="Z793" s="20" t="str">
        <f>MID(Main!AR267,25,1)</f>
        <v/>
      </c>
      <c r="AA793" s="20" t="str">
        <f>MID(Main!AR267,26,1)</f>
        <v/>
      </c>
      <c r="AB793" s="20" t="str">
        <f>MID(Main!AR267,27,1)</f>
        <v/>
      </c>
      <c r="AC793" s="20" t="str">
        <f>MID(Main!AR267,28,1)</f>
        <v/>
      </c>
      <c r="AD793" s="20" t="str">
        <f>MID(Main!AR267,29,1)</f>
        <v/>
      </c>
      <c r="AE793" s="20" t="str">
        <f>MID(Main!AR267,30,1)</f>
        <v/>
      </c>
      <c r="AF793" s="20" t="str">
        <f>MID(Main!AR267,31,1)</f>
        <v/>
      </c>
      <c r="AG793" s="20" t="str">
        <f>MID(Main!AR267,32,1)</f>
        <v/>
      </c>
      <c r="AH793" s="20" t="str">
        <f>MID(Main!AR267,33,1)</f>
        <v/>
      </c>
      <c r="AI793" s="20" t="str">
        <f>MID(Main!AR267,34,1)</f>
        <v/>
      </c>
      <c r="AJ793" s="20" t="str">
        <f>MID(Main!AR267,35,1)</f>
        <v/>
      </c>
      <c r="AK793" s="20" t="str">
        <f>MID(Main!AR267,36,1)</f>
        <v/>
      </c>
      <c r="AL793" s="20" t="str">
        <f>MID(Main!AR267,37,1)</f>
        <v/>
      </c>
      <c r="AM793" s="20" t="str">
        <f>MID(Main!AR267,38,1)</f>
        <v/>
      </c>
      <c r="AN793" s="20" t="str">
        <f>MID(Main!AR267,39,1)</f>
        <v/>
      </c>
      <c r="AO793" s="20" t="str">
        <f>MID(Main!AR267,40,1)</f>
        <v/>
      </c>
      <c r="AP793" s="20" t="str">
        <f>MID(Main!AR267,41,1)</f>
        <v/>
      </c>
      <c r="AQ793" s="20" t="str">
        <f>MID(Main!AR267,42,1)</f>
        <v/>
      </c>
      <c r="AR793" s="196"/>
      <c r="AS793" s="196"/>
      <c r="AT793" s="196"/>
      <c r="AU793" s="196"/>
      <c r="AV793" s="196"/>
      <c r="AW793" s="196"/>
      <c r="AX793" s="196"/>
      <c r="AY793" s="196"/>
      <c r="AZ793" s="196"/>
      <c r="BA793" s="196"/>
      <c r="BB793" s="196"/>
      <c r="BC793" s="196"/>
      <c r="BD793" s="196"/>
      <c r="BE793" s="196"/>
      <c r="BF793" s="196"/>
      <c r="BG793" s="196"/>
      <c r="BH793" s="196"/>
      <c r="BI793" s="199"/>
    </row>
    <row r="794" spans="1:61" s="1" customFormat="1" ht="15" hidden="1" customHeight="1">
      <c r="A794" s="200" t="str">
        <f>IF(AR794="","",SUBTOTAL(103,$AR$8:AR794))</f>
        <v/>
      </c>
      <c r="B794" s="18" t="str">
        <f>MID(Main!AP268,1,1)</f>
        <v xml:space="preserve"> </v>
      </c>
      <c r="C794" s="18" t="str">
        <f>MID(Main!AP268,2,1)</f>
        <v/>
      </c>
      <c r="D794" s="18" t="str">
        <f>MID(Main!AP268,3,1)</f>
        <v/>
      </c>
      <c r="E794" s="18" t="str">
        <f>MID(Main!AP268,4,1)</f>
        <v/>
      </c>
      <c r="F794" s="18" t="str">
        <f>MID(Main!AP268,5,1)</f>
        <v/>
      </c>
      <c r="G794" s="18" t="str">
        <f>MID(Main!AP268,6,1)</f>
        <v/>
      </c>
      <c r="H794" s="18" t="str">
        <f>MID(Main!AP268,7,1)</f>
        <v/>
      </c>
      <c r="I794" s="18" t="str">
        <f>MID(Main!AP268,8,1)</f>
        <v/>
      </c>
      <c r="J794" s="18" t="str">
        <f>MID(Main!AP268,9,1)</f>
        <v/>
      </c>
      <c r="K794" s="18" t="str">
        <f>MID(Main!AP268,10,1)</f>
        <v/>
      </c>
      <c r="L794" s="18" t="str">
        <f>MID(Main!AP268,11,1)</f>
        <v/>
      </c>
      <c r="M794" s="18" t="str">
        <f>MID(Main!AP268,12,1)</f>
        <v/>
      </c>
      <c r="N794" s="18" t="str">
        <f>MID(Main!AP268,13,1)</f>
        <v/>
      </c>
      <c r="O794" s="18" t="str">
        <f>MID(Main!AP268,14,1)</f>
        <v/>
      </c>
      <c r="P794" s="18" t="str">
        <f>MID(Main!AP268,15,1)</f>
        <v/>
      </c>
      <c r="Q794" s="18" t="str">
        <f>MID(Main!AP268,16,1)</f>
        <v/>
      </c>
      <c r="R794" s="18" t="str">
        <f>MID(Main!AP268,17,1)</f>
        <v/>
      </c>
      <c r="S794" s="18" t="str">
        <f>MID(Main!AP268,18,1)</f>
        <v/>
      </c>
      <c r="T794" s="18" t="str">
        <f>MID(Main!AP268,19,1)</f>
        <v/>
      </c>
      <c r="U794" s="18" t="str">
        <f>MID(Main!AP268,20,1)</f>
        <v/>
      </c>
      <c r="V794" s="18" t="str">
        <f>MID(Main!AP268,21,1)</f>
        <v/>
      </c>
      <c r="W794" s="18" t="str">
        <f>MID(Main!AP268,22,1)</f>
        <v/>
      </c>
      <c r="X794" s="18" t="str">
        <f>MID(Main!AP268,23,1)</f>
        <v/>
      </c>
      <c r="Y794" s="18" t="str">
        <f>MID(Main!AP268,24,1)</f>
        <v/>
      </c>
      <c r="Z794" s="18" t="str">
        <f>MID(Main!AP268,25,1)</f>
        <v/>
      </c>
      <c r="AA794" s="18" t="str">
        <f>MID(Main!AP268,26,1)</f>
        <v/>
      </c>
      <c r="AB794" s="18" t="str">
        <f>MID(Main!AP268,27,1)</f>
        <v/>
      </c>
      <c r="AC794" s="18" t="str">
        <f>MID(Main!AP268,28,1)</f>
        <v/>
      </c>
      <c r="AD794" s="18" t="str">
        <f>MID(Main!AP268,29,1)</f>
        <v/>
      </c>
      <c r="AE794" s="18" t="str">
        <f>MID(Main!AP268,30,1)</f>
        <v/>
      </c>
      <c r="AF794" s="18" t="str">
        <f>MID(Main!AP268,31,1)</f>
        <v/>
      </c>
      <c r="AG794" s="18" t="str">
        <f>MID(Main!AP268,32,1)</f>
        <v/>
      </c>
      <c r="AH794" s="18" t="str">
        <f>MID(Main!AP268,33,1)</f>
        <v/>
      </c>
      <c r="AI794" s="18" t="str">
        <f>MID(Main!AP268,34,1)</f>
        <v/>
      </c>
      <c r="AJ794" s="18" t="str">
        <f>MID(Main!AP268,35,1)</f>
        <v/>
      </c>
      <c r="AK794" s="18" t="str">
        <f>MID(Main!AP268,36,1)</f>
        <v/>
      </c>
      <c r="AL794" s="18" t="str">
        <f>MID(Main!AP268,37,1)</f>
        <v/>
      </c>
      <c r="AM794" s="18" t="str">
        <f>MID(Main!AP268,38,1)</f>
        <v/>
      </c>
      <c r="AN794" s="18" t="str">
        <f>MID(Main!AP268,39,1)</f>
        <v/>
      </c>
      <c r="AO794" s="18" t="str">
        <f>MID(Main!AP268,40,1)</f>
        <v/>
      </c>
      <c r="AP794" s="18" t="str">
        <f>MID(Main!AP268,41,1)</f>
        <v/>
      </c>
      <c r="AQ794" s="18" t="str">
        <f>MID(Main!AP268,42,1)</f>
        <v/>
      </c>
      <c r="AR794" s="194" t="str">
        <f>IF(Main!W268="","",Main!W268)</f>
        <v/>
      </c>
      <c r="AS794" s="194" t="str">
        <f>IF(Main!X268="","",Main!X268)</f>
        <v/>
      </c>
      <c r="AT794" s="194" t="str">
        <f>IF(Main!Y268="","",Main!Y268)</f>
        <v/>
      </c>
      <c r="AU794" s="194" t="str">
        <f>IF(Main!Z268="","",Main!Z268)</f>
        <v/>
      </c>
      <c r="AV794" s="194" t="str">
        <f>IF(Main!AA268="","",Main!AA268)</f>
        <v/>
      </c>
      <c r="AW794" s="194" t="str">
        <f>IF(Main!AB268="","",Main!AB268)</f>
        <v/>
      </c>
      <c r="AX794" s="194" t="str">
        <f>IF(Main!AC268="","",Main!AC268)</f>
        <v/>
      </c>
      <c r="AY794" s="194" t="str">
        <f>IF(Main!AD268="","",Main!AD268)</f>
        <v/>
      </c>
      <c r="AZ794" s="194" t="str">
        <f>IF(Main!AE268="","",Main!AE268)</f>
        <v/>
      </c>
      <c r="BA794" s="194" t="str">
        <f>IF(Main!AF268="","",Main!AF268)</f>
        <v/>
      </c>
      <c r="BB794" s="194" t="str">
        <f>IF(Main!AG268="","",Main!AG268)</f>
        <v/>
      </c>
      <c r="BC794" s="194" t="str">
        <f>IF(Main!AH268="","",Main!AH268)</f>
        <v/>
      </c>
      <c r="BD794" s="194" t="str">
        <f>IF(Main!AI268="","",Main!AI268)</f>
        <v/>
      </c>
      <c r="BE794" s="194" t="str">
        <f>IF(Main!AJ268="","",Main!AJ268)</f>
        <v/>
      </c>
      <c r="BF794" s="194" t="str">
        <f>IF(Main!AK268="","",Main!AK268)</f>
        <v/>
      </c>
      <c r="BG794" s="194" t="str">
        <f>IF(Main!AL268="","",Main!AL268)</f>
        <v/>
      </c>
      <c r="BH794" s="194" t="str">
        <f>IF(Main!AM268="","",Main!AM268)</f>
        <v/>
      </c>
      <c r="BI794" s="197" t="str">
        <f>IF(Main!AN268="","",Main!AN268)</f>
        <v/>
      </c>
    </row>
    <row r="795" spans="1:61" s="1" customFormat="1" ht="15" hidden="1" customHeight="1">
      <c r="A795" s="201"/>
      <c r="B795" s="19" t="str">
        <f>MID(Main!AQ268,1,1)</f>
        <v>0</v>
      </c>
      <c r="C795" s="19" t="str">
        <f>MID(Main!AQ268,2,1)</f>
        <v xml:space="preserve"> </v>
      </c>
      <c r="D795" s="19" t="str">
        <f>MID(Main!AQ268,3,1)</f>
        <v/>
      </c>
      <c r="E795" s="19" t="str">
        <f>MID(Main!AQ268,4,1)</f>
        <v/>
      </c>
      <c r="F795" s="19" t="str">
        <f>MID(Main!AQ268,5,1)</f>
        <v/>
      </c>
      <c r="G795" s="19" t="str">
        <f>MID(Main!AQ268,6,1)</f>
        <v/>
      </c>
      <c r="H795" s="19" t="str">
        <f>MID(Main!AQ268,7,1)</f>
        <v/>
      </c>
      <c r="I795" s="19" t="str">
        <f>MID(Main!AQ268,8,1)</f>
        <v/>
      </c>
      <c r="J795" s="19" t="str">
        <f>MID(Main!AQ268,9,1)</f>
        <v/>
      </c>
      <c r="K795" s="19" t="str">
        <f>MID(Main!AQ268,10,1)</f>
        <v/>
      </c>
      <c r="L795" s="19" t="str">
        <f>MID(Main!AQ268,11,1)</f>
        <v/>
      </c>
      <c r="M795" s="19" t="str">
        <f>MID(Main!AQ268,12,1)</f>
        <v/>
      </c>
      <c r="N795" s="19" t="str">
        <f>MID(Main!AQ268,13,1)</f>
        <v/>
      </c>
      <c r="O795" s="19" t="str">
        <f>MID(Main!AQ268,14,1)</f>
        <v/>
      </c>
      <c r="P795" s="19" t="str">
        <f>MID(Main!AQ268,15,1)</f>
        <v/>
      </c>
      <c r="Q795" s="19" t="str">
        <f>MID(Main!AQ268,16,1)</f>
        <v/>
      </c>
      <c r="R795" s="19" t="str">
        <f>MID(Main!AQ268,17,1)</f>
        <v/>
      </c>
      <c r="S795" s="19" t="str">
        <f>MID(Main!AQ268,18,1)</f>
        <v/>
      </c>
      <c r="T795" s="19" t="str">
        <f>MID(Main!AQ268,19,1)</f>
        <v/>
      </c>
      <c r="U795" s="19" t="str">
        <f>MID(Main!AQ268,20,1)</f>
        <v/>
      </c>
      <c r="V795" s="19" t="str">
        <f>MID(Main!AQ268,21,1)</f>
        <v/>
      </c>
      <c r="W795" s="19" t="str">
        <f>MID(Main!AQ268,22,1)</f>
        <v/>
      </c>
      <c r="X795" s="19" t="str">
        <f>MID(Main!AQ268,23,1)</f>
        <v/>
      </c>
      <c r="Y795" s="19" t="str">
        <f>MID(Main!AQ268,24,1)</f>
        <v/>
      </c>
      <c r="Z795" s="19" t="str">
        <f>MID(Main!AQ268,25,1)</f>
        <v/>
      </c>
      <c r="AA795" s="19" t="str">
        <f>MID(Main!AQ268,26,1)</f>
        <v/>
      </c>
      <c r="AB795" s="19" t="str">
        <f>MID(Main!AQ268,27,1)</f>
        <v/>
      </c>
      <c r="AC795" s="19" t="str">
        <f>MID(Main!AQ268,28,1)</f>
        <v/>
      </c>
      <c r="AD795" s="19" t="str">
        <f>MID(Main!AQ268,29,1)</f>
        <v/>
      </c>
      <c r="AE795" s="19" t="str">
        <f>MID(Main!AQ268,30,1)</f>
        <v/>
      </c>
      <c r="AF795" s="19" t="str">
        <f>MID(Main!AQ268,31,1)</f>
        <v/>
      </c>
      <c r="AG795" s="19" t="str">
        <f>MID(Main!AQ268,32,1)</f>
        <v/>
      </c>
      <c r="AH795" s="19" t="str">
        <f>MID(Main!AQ268,33,1)</f>
        <v/>
      </c>
      <c r="AI795" s="19" t="str">
        <f>MID(Main!AQ268,34,1)</f>
        <v/>
      </c>
      <c r="AJ795" s="19" t="str">
        <f>MID(Main!AQ268,35,1)</f>
        <v/>
      </c>
      <c r="AK795" s="19" t="str">
        <f>MID(Main!AQ268,36,1)</f>
        <v/>
      </c>
      <c r="AL795" s="19" t="str">
        <f>MID(Main!AQ268,37,1)</f>
        <v/>
      </c>
      <c r="AM795" s="19" t="str">
        <f>MID(Main!AQ268,38,1)</f>
        <v/>
      </c>
      <c r="AN795" s="19" t="str">
        <f>MID(Main!AQ268,39,1)</f>
        <v/>
      </c>
      <c r="AO795" s="19" t="str">
        <f>MID(Main!AQ268,40,1)</f>
        <v/>
      </c>
      <c r="AP795" s="19" t="str">
        <f>MID(Main!AQ268,41,1)</f>
        <v/>
      </c>
      <c r="AQ795" s="19" t="str">
        <f>MID(Main!AQ268,42,1)</f>
        <v/>
      </c>
      <c r="AR795" s="195"/>
      <c r="AS795" s="195"/>
      <c r="AT795" s="195"/>
      <c r="AU795" s="195"/>
      <c r="AV795" s="195"/>
      <c r="AW795" s="195"/>
      <c r="AX795" s="195"/>
      <c r="AY795" s="195"/>
      <c r="AZ795" s="195"/>
      <c r="BA795" s="195"/>
      <c r="BB795" s="195"/>
      <c r="BC795" s="195"/>
      <c r="BD795" s="195"/>
      <c r="BE795" s="195"/>
      <c r="BF795" s="195"/>
      <c r="BG795" s="195"/>
      <c r="BH795" s="195"/>
      <c r="BI795" s="198"/>
    </row>
    <row r="796" spans="1:61" s="1" customFormat="1" ht="15" hidden="1" customHeight="1">
      <c r="A796" s="202"/>
      <c r="B796" s="20" t="str">
        <f>MID(Main!AR268,1,1)</f>
        <v>0</v>
      </c>
      <c r="C796" s="20" t="str">
        <f>MID(Main!AR268,2,1)</f>
        <v xml:space="preserve"> </v>
      </c>
      <c r="D796" s="20" t="str">
        <f>MID(Main!AR268,3,1)</f>
        <v/>
      </c>
      <c r="E796" s="20" t="str">
        <f>MID(Main!AR268,4,1)</f>
        <v/>
      </c>
      <c r="F796" s="20" t="str">
        <f>MID(Main!AR268,5,1)</f>
        <v/>
      </c>
      <c r="G796" s="20" t="str">
        <f>MID(Main!AR268,6,1)</f>
        <v/>
      </c>
      <c r="H796" s="20" t="str">
        <f>MID(Main!AR268,7,1)</f>
        <v/>
      </c>
      <c r="I796" s="20" t="str">
        <f>MID(Main!AR268,8,1)</f>
        <v/>
      </c>
      <c r="J796" s="20" t="str">
        <f>MID(Main!AR268,9,1)</f>
        <v/>
      </c>
      <c r="K796" s="20" t="str">
        <f>MID(Main!AR268,10,1)</f>
        <v/>
      </c>
      <c r="L796" s="20" t="str">
        <f>MID(Main!AR268,11,1)</f>
        <v/>
      </c>
      <c r="M796" s="20" t="str">
        <f>MID(Main!AR268,12,1)</f>
        <v/>
      </c>
      <c r="N796" s="20" t="str">
        <f>MID(Main!AR268,13,1)</f>
        <v/>
      </c>
      <c r="O796" s="20" t="str">
        <f>MID(Main!AR268,14,1)</f>
        <v/>
      </c>
      <c r="P796" s="20" t="str">
        <f>MID(Main!AR268,15,1)</f>
        <v/>
      </c>
      <c r="Q796" s="20" t="str">
        <f>MID(Main!AR268,16,1)</f>
        <v/>
      </c>
      <c r="R796" s="20" t="str">
        <f>MID(Main!AR268,17,1)</f>
        <v/>
      </c>
      <c r="S796" s="20" t="str">
        <f>MID(Main!AR268,18,1)</f>
        <v/>
      </c>
      <c r="T796" s="20" t="str">
        <f>MID(Main!AR268,19,1)</f>
        <v/>
      </c>
      <c r="U796" s="20" t="str">
        <f>MID(Main!AR268,20,1)</f>
        <v/>
      </c>
      <c r="V796" s="20" t="str">
        <f>MID(Main!AR268,21,1)</f>
        <v/>
      </c>
      <c r="W796" s="20" t="str">
        <f>MID(Main!AR268,22,1)</f>
        <v/>
      </c>
      <c r="X796" s="20" t="str">
        <f>MID(Main!AR268,23,1)</f>
        <v/>
      </c>
      <c r="Y796" s="20" t="str">
        <f>MID(Main!AR268,24,1)</f>
        <v/>
      </c>
      <c r="Z796" s="20" t="str">
        <f>MID(Main!AR268,25,1)</f>
        <v/>
      </c>
      <c r="AA796" s="20" t="str">
        <f>MID(Main!AR268,26,1)</f>
        <v/>
      </c>
      <c r="AB796" s="20" t="str">
        <f>MID(Main!AR268,27,1)</f>
        <v/>
      </c>
      <c r="AC796" s="20" t="str">
        <f>MID(Main!AR268,28,1)</f>
        <v/>
      </c>
      <c r="AD796" s="20" t="str">
        <f>MID(Main!AR268,29,1)</f>
        <v/>
      </c>
      <c r="AE796" s="20" t="str">
        <f>MID(Main!AR268,30,1)</f>
        <v/>
      </c>
      <c r="AF796" s="20" t="str">
        <f>MID(Main!AR268,31,1)</f>
        <v/>
      </c>
      <c r="AG796" s="20" t="str">
        <f>MID(Main!AR268,32,1)</f>
        <v/>
      </c>
      <c r="AH796" s="20" t="str">
        <f>MID(Main!AR268,33,1)</f>
        <v/>
      </c>
      <c r="AI796" s="20" t="str">
        <f>MID(Main!AR268,34,1)</f>
        <v/>
      </c>
      <c r="AJ796" s="20" t="str">
        <f>MID(Main!AR268,35,1)</f>
        <v/>
      </c>
      <c r="AK796" s="20" t="str">
        <f>MID(Main!AR268,36,1)</f>
        <v/>
      </c>
      <c r="AL796" s="20" t="str">
        <f>MID(Main!AR268,37,1)</f>
        <v/>
      </c>
      <c r="AM796" s="20" t="str">
        <f>MID(Main!AR268,38,1)</f>
        <v/>
      </c>
      <c r="AN796" s="20" t="str">
        <f>MID(Main!AR268,39,1)</f>
        <v/>
      </c>
      <c r="AO796" s="20" t="str">
        <f>MID(Main!AR268,40,1)</f>
        <v/>
      </c>
      <c r="AP796" s="20" t="str">
        <f>MID(Main!AR268,41,1)</f>
        <v/>
      </c>
      <c r="AQ796" s="20" t="str">
        <f>MID(Main!AR268,42,1)</f>
        <v/>
      </c>
      <c r="AR796" s="196"/>
      <c r="AS796" s="196"/>
      <c r="AT796" s="196"/>
      <c r="AU796" s="196"/>
      <c r="AV796" s="196"/>
      <c r="AW796" s="196"/>
      <c r="AX796" s="196"/>
      <c r="AY796" s="196"/>
      <c r="AZ796" s="196"/>
      <c r="BA796" s="196"/>
      <c r="BB796" s="196"/>
      <c r="BC796" s="196"/>
      <c r="BD796" s="196"/>
      <c r="BE796" s="196"/>
      <c r="BF796" s="196"/>
      <c r="BG796" s="196"/>
      <c r="BH796" s="196"/>
      <c r="BI796" s="199"/>
    </row>
    <row r="797" spans="1:61" s="1" customFormat="1" ht="15" hidden="1" customHeight="1">
      <c r="A797" s="200" t="str">
        <f>IF(AR797="","",SUBTOTAL(103,$AR$8:AR797))</f>
        <v/>
      </c>
      <c r="B797" s="18" t="str">
        <f>MID(Main!AP269,1,1)</f>
        <v xml:space="preserve"> </v>
      </c>
      <c r="C797" s="18" t="str">
        <f>MID(Main!AP269,2,1)</f>
        <v/>
      </c>
      <c r="D797" s="18" t="str">
        <f>MID(Main!AP269,3,1)</f>
        <v/>
      </c>
      <c r="E797" s="18" t="str">
        <f>MID(Main!AP269,4,1)</f>
        <v/>
      </c>
      <c r="F797" s="18" t="str">
        <f>MID(Main!AP269,5,1)</f>
        <v/>
      </c>
      <c r="G797" s="18" t="str">
        <f>MID(Main!AP269,6,1)</f>
        <v/>
      </c>
      <c r="H797" s="18" t="str">
        <f>MID(Main!AP269,7,1)</f>
        <v/>
      </c>
      <c r="I797" s="18" t="str">
        <f>MID(Main!AP269,8,1)</f>
        <v/>
      </c>
      <c r="J797" s="18" t="str">
        <f>MID(Main!AP269,9,1)</f>
        <v/>
      </c>
      <c r="K797" s="18" t="str">
        <f>MID(Main!AP269,10,1)</f>
        <v/>
      </c>
      <c r="L797" s="18" t="str">
        <f>MID(Main!AP269,11,1)</f>
        <v/>
      </c>
      <c r="M797" s="18" t="str">
        <f>MID(Main!AP269,12,1)</f>
        <v/>
      </c>
      <c r="N797" s="18" t="str">
        <f>MID(Main!AP269,13,1)</f>
        <v/>
      </c>
      <c r="O797" s="18" t="str">
        <f>MID(Main!AP269,14,1)</f>
        <v/>
      </c>
      <c r="P797" s="18" t="str">
        <f>MID(Main!AP269,15,1)</f>
        <v/>
      </c>
      <c r="Q797" s="18" t="str">
        <f>MID(Main!AP269,16,1)</f>
        <v/>
      </c>
      <c r="R797" s="18" t="str">
        <f>MID(Main!AP269,17,1)</f>
        <v/>
      </c>
      <c r="S797" s="18" t="str">
        <f>MID(Main!AP269,18,1)</f>
        <v/>
      </c>
      <c r="T797" s="18" t="str">
        <f>MID(Main!AP269,19,1)</f>
        <v/>
      </c>
      <c r="U797" s="18" t="str">
        <f>MID(Main!AP269,20,1)</f>
        <v/>
      </c>
      <c r="V797" s="18" t="str">
        <f>MID(Main!AP269,21,1)</f>
        <v/>
      </c>
      <c r="W797" s="18" t="str">
        <f>MID(Main!AP269,22,1)</f>
        <v/>
      </c>
      <c r="X797" s="18" t="str">
        <f>MID(Main!AP269,23,1)</f>
        <v/>
      </c>
      <c r="Y797" s="18" t="str">
        <f>MID(Main!AP269,24,1)</f>
        <v/>
      </c>
      <c r="Z797" s="18" t="str">
        <f>MID(Main!AP269,25,1)</f>
        <v/>
      </c>
      <c r="AA797" s="18" t="str">
        <f>MID(Main!AP269,26,1)</f>
        <v/>
      </c>
      <c r="AB797" s="18" t="str">
        <f>MID(Main!AP269,27,1)</f>
        <v/>
      </c>
      <c r="AC797" s="18" t="str">
        <f>MID(Main!AP269,28,1)</f>
        <v/>
      </c>
      <c r="AD797" s="18" t="str">
        <f>MID(Main!AP269,29,1)</f>
        <v/>
      </c>
      <c r="AE797" s="18" t="str">
        <f>MID(Main!AP269,30,1)</f>
        <v/>
      </c>
      <c r="AF797" s="18" t="str">
        <f>MID(Main!AP269,31,1)</f>
        <v/>
      </c>
      <c r="AG797" s="18" t="str">
        <f>MID(Main!AP269,32,1)</f>
        <v/>
      </c>
      <c r="AH797" s="18" t="str">
        <f>MID(Main!AP269,33,1)</f>
        <v/>
      </c>
      <c r="AI797" s="18" t="str">
        <f>MID(Main!AP269,34,1)</f>
        <v/>
      </c>
      <c r="AJ797" s="18" t="str">
        <f>MID(Main!AP269,35,1)</f>
        <v/>
      </c>
      <c r="AK797" s="18" t="str">
        <f>MID(Main!AP269,36,1)</f>
        <v/>
      </c>
      <c r="AL797" s="18" t="str">
        <f>MID(Main!AP269,37,1)</f>
        <v/>
      </c>
      <c r="AM797" s="18" t="str">
        <f>MID(Main!AP269,38,1)</f>
        <v/>
      </c>
      <c r="AN797" s="18" t="str">
        <f>MID(Main!AP269,39,1)</f>
        <v/>
      </c>
      <c r="AO797" s="18" t="str">
        <f>MID(Main!AP269,40,1)</f>
        <v/>
      </c>
      <c r="AP797" s="18" t="str">
        <f>MID(Main!AP269,41,1)</f>
        <v/>
      </c>
      <c r="AQ797" s="18" t="str">
        <f>MID(Main!AP269,42,1)</f>
        <v/>
      </c>
      <c r="AR797" s="194" t="str">
        <f>IF(Main!W269="","",Main!W269)</f>
        <v/>
      </c>
      <c r="AS797" s="194" t="str">
        <f>IF(Main!X269="","",Main!X269)</f>
        <v/>
      </c>
      <c r="AT797" s="194" t="str">
        <f>IF(Main!Y269="","",Main!Y269)</f>
        <v/>
      </c>
      <c r="AU797" s="194" t="str">
        <f>IF(Main!Z269="","",Main!Z269)</f>
        <v/>
      </c>
      <c r="AV797" s="194" t="str">
        <f>IF(Main!AA269="","",Main!AA269)</f>
        <v/>
      </c>
      <c r="AW797" s="194" t="str">
        <f>IF(Main!AB269="","",Main!AB269)</f>
        <v/>
      </c>
      <c r="AX797" s="194" t="str">
        <f>IF(Main!AC269="","",Main!AC269)</f>
        <v/>
      </c>
      <c r="AY797" s="194" t="str">
        <f>IF(Main!AD269="","",Main!AD269)</f>
        <v/>
      </c>
      <c r="AZ797" s="194" t="str">
        <f>IF(Main!AE269="","",Main!AE269)</f>
        <v/>
      </c>
      <c r="BA797" s="194" t="str">
        <f>IF(Main!AF269="","",Main!AF269)</f>
        <v/>
      </c>
      <c r="BB797" s="194" t="str">
        <f>IF(Main!AG269="","",Main!AG269)</f>
        <v/>
      </c>
      <c r="BC797" s="194" t="str">
        <f>IF(Main!AH269="","",Main!AH269)</f>
        <v/>
      </c>
      <c r="BD797" s="194" t="str">
        <f>IF(Main!AI269="","",Main!AI269)</f>
        <v/>
      </c>
      <c r="BE797" s="194" t="str">
        <f>IF(Main!AJ269="","",Main!AJ269)</f>
        <v/>
      </c>
      <c r="BF797" s="194" t="str">
        <f>IF(Main!AK269="","",Main!AK269)</f>
        <v/>
      </c>
      <c r="BG797" s="194" t="str">
        <f>IF(Main!AL269="","",Main!AL269)</f>
        <v/>
      </c>
      <c r="BH797" s="194" t="str">
        <f>IF(Main!AM269="","",Main!AM269)</f>
        <v/>
      </c>
      <c r="BI797" s="197" t="str">
        <f>IF(Main!AN269="","",Main!AN269)</f>
        <v/>
      </c>
    </row>
    <row r="798" spans="1:61" s="1" customFormat="1" ht="15" hidden="1" customHeight="1">
      <c r="A798" s="201"/>
      <c r="B798" s="19" t="str">
        <f>MID(Main!AQ269,1,1)</f>
        <v>0</v>
      </c>
      <c r="C798" s="19" t="str">
        <f>MID(Main!AQ269,2,1)</f>
        <v xml:space="preserve"> </v>
      </c>
      <c r="D798" s="19" t="str">
        <f>MID(Main!AQ269,3,1)</f>
        <v/>
      </c>
      <c r="E798" s="19" t="str">
        <f>MID(Main!AQ269,4,1)</f>
        <v/>
      </c>
      <c r="F798" s="19" t="str">
        <f>MID(Main!AQ269,5,1)</f>
        <v/>
      </c>
      <c r="G798" s="19" t="str">
        <f>MID(Main!AQ269,6,1)</f>
        <v/>
      </c>
      <c r="H798" s="19" t="str">
        <f>MID(Main!AQ269,7,1)</f>
        <v/>
      </c>
      <c r="I798" s="19" t="str">
        <f>MID(Main!AQ269,8,1)</f>
        <v/>
      </c>
      <c r="J798" s="19" t="str">
        <f>MID(Main!AQ269,9,1)</f>
        <v/>
      </c>
      <c r="K798" s="19" t="str">
        <f>MID(Main!AQ269,10,1)</f>
        <v/>
      </c>
      <c r="L798" s="19" t="str">
        <f>MID(Main!AQ269,11,1)</f>
        <v/>
      </c>
      <c r="M798" s="19" t="str">
        <f>MID(Main!AQ269,12,1)</f>
        <v/>
      </c>
      <c r="N798" s="19" t="str">
        <f>MID(Main!AQ269,13,1)</f>
        <v/>
      </c>
      <c r="O798" s="19" t="str">
        <f>MID(Main!AQ269,14,1)</f>
        <v/>
      </c>
      <c r="P798" s="19" t="str">
        <f>MID(Main!AQ269,15,1)</f>
        <v/>
      </c>
      <c r="Q798" s="19" t="str">
        <f>MID(Main!AQ269,16,1)</f>
        <v/>
      </c>
      <c r="R798" s="19" t="str">
        <f>MID(Main!AQ269,17,1)</f>
        <v/>
      </c>
      <c r="S798" s="19" t="str">
        <f>MID(Main!AQ269,18,1)</f>
        <v/>
      </c>
      <c r="T798" s="19" t="str">
        <f>MID(Main!AQ269,19,1)</f>
        <v/>
      </c>
      <c r="U798" s="19" t="str">
        <f>MID(Main!AQ269,20,1)</f>
        <v/>
      </c>
      <c r="V798" s="19" t="str">
        <f>MID(Main!AQ269,21,1)</f>
        <v/>
      </c>
      <c r="W798" s="19" t="str">
        <f>MID(Main!AQ269,22,1)</f>
        <v/>
      </c>
      <c r="X798" s="19" t="str">
        <f>MID(Main!AQ269,23,1)</f>
        <v/>
      </c>
      <c r="Y798" s="19" t="str">
        <f>MID(Main!AQ269,24,1)</f>
        <v/>
      </c>
      <c r="Z798" s="19" t="str">
        <f>MID(Main!AQ269,25,1)</f>
        <v/>
      </c>
      <c r="AA798" s="19" t="str">
        <f>MID(Main!AQ269,26,1)</f>
        <v/>
      </c>
      <c r="AB798" s="19" t="str">
        <f>MID(Main!AQ269,27,1)</f>
        <v/>
      </c>
      <c r="AC798" s="19" t="str">
        <f>MID(Main!AQ269,28,1)</f>
        <v/>
      </c>
      <c r="AD798" s="19" t="str">
        <f>MID(Main!AQ269,29,1)</f>
        <v/>
      </c>
      <c r="AE798" s="19" t="str">
        <f>MID(Main!AQ269,30,1)</f>
        <v/>
      </c>
      <c r="AF798" s="19" t="str">
        <f>MID(Main!AQ269,31,1)</f>
        <v/>
      </c>
      <c r="AG798" s="19" t="str">
        <f>MID(Main!AQ269,32,1)</f>
        <v/>
      </c>
      <c r="AH798" s="19" t="str">
        <f>MID(Main!AQ269,33,1)</f>
        <v/>
      </c>
      <c r="AI798" s="19" t="str">
        <f>MID(Main!AQ269,34,1)</f>
        <v/>
      </c>
      <c r="AJ798" s="19" t="str">
        <f>MID(Main!AQ269,35,1)</f>
        <v/>
      </c>
      <c r="AK798" s="19" t="str">
        <f>MID(Main!AQ269,36,1)</f>
        <v/>
      </c>
      <c r="AL798" s="19" t="str">
        <f>MID(Main!AQ269,37,1)</f>
        <v/>
      </c>
      <c r="AM798" s="19" t="str">
        <f>MID(Main!AQ269,38,1)</f>
        <v/>
      </c>
      <c r="AN798" s="19" t="str">
        <f>MID(Main!AQ269,39,1)</f>
        <v/>
      </c>
      <c r="AO798" s="19" t="str">
        <f>MID(Main!AQ269,40,1)</f>
        <v/>
      </c>
      <c r="AP798" s="19" t="str">
        <f>MID(Main!AQ269,41,1)</f>
        <v/>
      </c>
      <c r="AQ798" s="19" t="str">
        <f>MID(Main!AQ269,42,1)</f>
        <v/>
      </c>
      <c r="AR798" s="195"/>
      <c r="AS798" s="195"/>
      <c r="AT798" s="195"/>
      <c r="AU798" s="195"/>
      <c r="AV798" s="195"/>
      <c r="AW798" s="195"/>
      <c r="AX798" s="195"/>
      <c r="AY798" s="195"/>
      <c r="AZ798" s="195"/>
      <c r="BA798" s="195"/>
      <c r="BB798" s="195"/>
      <c r="BC798" s="195"/>
      <c r="BD798" s="195"/>
      <c r="BE798" s="195"/>
      <c r="BF798" s="195"/>
      <c r="BG798" s="195"/>
      <c r="BH798" s="195"/>
      <c r="BI798" s="198"/>
    </row>
    <row r="799" spans="1:61" s="1" customFormat="1" ht="15" hidden="1" customHeight="1">
      <c r="A799" s="202"/>
      <c r="B799" s="20" t="str">
        <f>MID(Main!AR269,1,1)</f>
        <v>0</v>
      </c>
      <c r="C799" s="20" t="str">
        <f>MID(Main!AR269,2,1)</f>
        <v xml:space="preserve"> </v>
      </c>
      <c r="D799" s="20" t="str">
        <f>MID(Main!AR269,3,1)</f>
        <v/>
      </c>
      <c r="E799" s="20" t="str">
        <f>MID(Main!AR269,4,1)</f>
        <v/>
      </c>
      <c r="F799" s="20" t="str">
        <f>MID(Main!AR269,5,1)</f>
        <v/>
      </c>
      <c r="G799" s="20" t="str">
        <f>MID(Main!AR269,6,1)</f>
        <v/>
      </c>
      <c r="H799" s="20" t="str">
        <f>MID(Main!AR269,7,1)</f>
        <v/>
      </c>
      <c r="I799" s="20" t="str">
        <f>MID(Main!AR269,8,1)</f>
        <v/>
      </c>
      <c r="J799" s="20" t="str">
        <f>MID(Main!AR269,9,1)</f>
        <v/>
      </c>
      <c r="K799" s="20" t="str">
        <f>MID(Main!AR269,10,1)</f>
        <v/>
      </c>
      <c r="L799" s="20" t="str">
        <f>MID(Main!AR269,11,1)</f>
        <v/>
      </c>
      <c r="M799" s="20" t="str">
        <f>MID(Main!AR269,12,1)</f>
        <v/>
      </c>
      <c r="N799" s="20" t="str">
        <f>MID(Main!AR269,13,1)</f>
        <v/>
      </c>
      <c r="O799" s="20" t="str">
        <f>MID(Main!AR269,14,1)</f>
        <v/>
      </c>
      <c r="P799" s="20" t="str">
        <f>MID(Main!AR269,15,1)</f>
        <v/>
      </c>
      <c r="Q799" s="20" t="str">
        <f>MID(Main!AR269,16,1)</f>
        <v/>
      </c>
      <c r="R799" s="20" t="str">
        <f>MID(Main!AR269,17,1)</f>
        <v/>
      </c>
      <c r="S799" s="20" t="str">
        <f>MID(Main!AR269,18,1)</f>
        <v/>
      </c>
      <c r="T799" s="20" t="str">
        <f>MID(Main!AR269,19,1)</f>
        <v/>
      </c>
      <c r="U799" s="20" t="str">
        <f>MID(Main!AR269,20,1)</f>
        <v/>
      </c>
      <c r="V799" s="20" t="str">
        <f>MID(Main!AR269,21,1)</f>
        <v/>
      </c>
      <c r="W799" s="20" t="str">
        <f>MID(Main!AR269,22,1)</f>
        <v/>
      </c>
      <c r="X799" s="20" t="str">
        <f>MID(Main!AR269,23,1)</f>
        <v/>
      </c>
      <c r="Y799" s="20" t="str">
        <f>MID(Main!AR269,24,1)</f>
        <v/>
      </c>
      <c r="Z799" s="20" t="str">
        <f>MID(Main!AR269,25,1)</f>
        <v/>
      </c>
      <c r="AA799" s="20" t="str">
        <f>MID(Main!AR269,26,1)</f>
        <v/>
      </c>
      <c r="AB799" s="20" t="str">
        <f>MID(Main!AR269,27,1)</f>
        <v/>
      </c>
      <c r="AC799" s="20" t="str">
        <f>MID(Main!AR269,28,1)</f>
        <v/>
      </c>
      <c r="AD799" s="20" t="str">
        <f>MID(Main!AR269,29,1)</f>
        <v/>
      </c>
      <c r="AE799" s="20" t="str">
        <f>MID(Main!AR269,30,1)</f>
        <v/>
      </c>
      <c r="AF799" s="20" t="str">
        <f>MID(Main!AR269,31,1)</f>
        <v/>
      </c>
      <c r="AG799" s="20" t="str">
        <f>MID(Main!AR269,32,1)</f>
        <v/>
      </c>
      <c r="AH799" s="20" t="str">
        <f>MID(Main!AR269,33,1)</f>
        <v/>
      </c>
      <c r="AI799" s="20" t="str">
        <f>MID(Main!AR269,34,1)</f>
        <v/>
      </c>
      <c r="AJ799" s="20" t="str">
        <f>MID(Main!AR269,35,1)</f>
        <v/>
      </c>
      <c r="AK799" s="20" t="str">
        <f>MID(Main!AR269,36,1)</f>
        <v/>
      </c>
      <c r="AL799" s="20" t="str">
        <f>MID(Main!AR269,37,1)</f>
        <v/>
      </c>
      <c r="AM799" s="20" t="str">
        <f>MID(Main!AR269,38,1)</f>
        <v/>
      </c>
      <c r="AN799" s="20" t="str">
        <f>MID(Main!AR269,39,1)</f>
        <v/>
      </c>
      <c r="AO799" s="20" t="str">
        <f>MID(Main!AR269,40,1)</f>
        <v/>
      </c>
      <c r="AP799" s="20" t="str">
        <f>MID(Main!AR269,41,1)</f>
        <v/>
      </c>
      <c r="AQ799" s="20" t="str">
        <f>MID(Main!AR269,42,1)</f>
        <v/>
      </c>
      <c r="AR799" s="196"/>
      <c r="AS799" s="196"/>
      <c r="AT799" s="196"/>
      <c r="AU799" s="196"/>
      <c r="AV799" s="196"/>
      <c r="AW799" s="196"/>
      <c r="AX799" s="196"/>
      <c r="AY799" s="196"/>
      <c r="AZ799" s="196"/>
      <c r="BA799" s="196"/>
      <c r="BB799" s="196"/>
      <c r="BC799" s="196"/>
      <c r="BD799" s="196"/>
      <c r="BE799" s="196"/>
      <c r="BF799" s="196"/>
      <c r="BG799" s="196"/>
      <c r="BH799" s="196"/>
      <c r="BI799" s="199"/>
    </row>
    <row r="800" spans="1:61" s="1" customFormat="1" ht="15" hidden="1" customHeight="1">
      <c r="A800" s="200" t="str">
        <f>IF(AR800="","",SUBTOTAL(103,$AR$8:AR800))</f>
        <v/>
      </c>
      <c r="B800" s="18" t="str">
        <f>MID(Main!AP270,1,1)</f>
        <v xml:space="preserve"> </v>
      </c>
      <c r="C800" s="18" t="str">
        <f>MID(Main!AP270,2,1)</f>
        <v/>
      </c>
      <c r="D800" s="18" t="str">
        <f>MID(Main!AP270,3,1)</f>
        <v/>
      </c>
      <c r="E800" s="18" t="str">
        <f>MID(Main!AP270,4,1)</f>
        <v/>
      </c>
      <c r="F800" s="18" t="str">
        <f>MID(Main!AP270,5,1)</f>
        <v/>
      </c>
      <c r="G800" s="18" t="str">
        <f>MID(Main!AP270,6,1)</f>
        <v/>
      </c>
      <c r="H800" s="18" t="str">
        <f>MID(Main!AP270,7,1)</f>
        <v/>
      </c>
      <c r="I800" s="18" t="str">
        <f>MID(Main!AP270,8,1)</f>
        <v/>
      </c>
      <c r="J800" s="18" t="str">
        <f>MID(Main!AP270,9,1)</f>
        <v/>
      </c>
      <c r="K800" s="18" t="str">
        <f>MID(Main!AP270,10,1)</f>
        <v/>
      </c>
      <c r="L800" s="18" t="str">
        <f>MID(Main!AP270,11,1)</f>
        <v/>
      </c>
      <c r="M800" s="18" t="str">
        <f>MID(Main!AP270,12,1)</f>
        <v/>
      </c>
      <c r="N800" s="18" t="str">
        <f>MID(Main!AP270,13,1)</f>
        <v/>
      </c>
      <c r="O800" s="18" t="str">
        <f>MID(Main!AP270,14,1)</f>
        <v/>
      </c>
      <c r="P800" s="18" t="str">
        <f>MID(Main!AP270,15,1)</f>
        <v/>
      </c>
      <c r="Q800" s="18" t="str">
        <f>MID(Main!AP270,16,1)</f>
        <v/>
      </c>
      <c r="R800" s="18" t="str">
        <f>MID(Main!AP270,17,1)</f>
        <v/>
      </c>
      <c r="S800" s="18" t="str">
        <f>MID(Main!AP270,18,1)</f>
        <v/>
      </c>
      <c r="T800" s="18" t="str">
        <f>MID(Main!AP270,19,1)</f>
        <v/>
      </c>
      <c r="U800" s="18" t="str">
        <f>MID(Main!AP270,20,1)</f>
        <v/>
      </c>
      <c r="V800" s="18" t="str">
        <f>MID(Main!AP270,21,1)</f>
        <v/>
      </c>
      <c r="W800" s="18" t="str">
        <f>MID(Main!AP270,22,1)</f>
        <v/>
      </c>
      <c r="X800" s="18" t="str">
        <f>MID(Main!AP270,23,1)</f>
        <v/>
      </c>
      <c r="Y800" s="18" t="str">
        <f>MID(Main!AP270,24,1)</f>
        <v/>
      </c>
      <c r="Z800" s="18" t="str">
        <f>MID(Main!AP270,25,1)</f>
        <v/>
      </c>
      <c r="AA800" s="18" t="str">
        <f>MID(Main!AP270,26,1)</f>
        <v/>
      </c>
      <c r="AB800" s="18" t="str">
        <f>MID(Main!AP270,27,1)</f>
        <v/>
      </c>
      <c r="AC800" s="18" t="str">
        <f>MID(Main!AP270,28,1)</f>
        <v/>
      </c>
      <c r="AD800" s="18" t="str">
        <f>MID(Main!AP270,29,1)</f>
        <v/>
      </c>
      <c r="AE800" s="18" t="str">
        <f>MID(Main!AP270,30,1)</f>
        <v/>
      </c>
      <c r="AF800" s="18" t="str">
        <f>MID(Main!AP270,31,1)</f>
        <v/>
      </c>
      <c r="AG800" s="18" t="str">
        <f>MID(Main!AP270,32,1)</f>
        <v/>
      </c>
      <c r="AH800" s="18" t="str">
        <f>MID(Main!AP270,33,1)</f>
        <v/>
      </c>
      <c r="AI800" s="18" t="str">
        <f>MID(Main!AP270,34,1)</f>
        <v/>
      </c>
      <c r="AJ800" s="18" t="str">
        <f>MID(Main!AP270,35,1)</f>
        <v/>
      </c>
      <c r="AK800" s="18" t="str">
        <f>MID(Main!AP270,36,1)</f>
        <v/>
      </c>
      <c r="AL800" s="18" t="str">
        <f>MID(Main!AP270,37,1)</f>
        <v/>
      </c>
      <c r="AM800" s="18" t="str">
        <f>MID(Main!AP270,38,1)</f>
        <v/>
      </c>
      <c r="AN800" s="18" t="str">
        <f>MID(Main!AP270,39,1)</f>
        <v/>
      </c>
      <c r="AO800" s="18" t="str">
        <f>MID(Main!AP270,40,1)</f>
        <v/>
      </c>
      <c r="AP800" s="18" t="str">
        <f>MID(Main!AP270,41,1)</f>
        <v/>
      </c>
      <c r="AQ800" s="18" t="str">
        <f>MID(Main!AP270,42,1)</f>
        <v/>
      </c>
      <c r="AR800" s="194" t="str">
        <f>IF(Main!W270="","",Main!W270)</f>
        <v/>
      </c>
      <c r="AS800" s="194" t="str">
        <f>IF(Main!X270="","",Main!X270)</f>
        <v/>
      </c>
      <c r="AT800" s="194" t="str">
        <f>IF(Main!Y270="","",Main!Y270)</f>
        <v/>
      </c>
      <c r="AU800" s="194" t="str">
        <f>IF(Main!Z270="","",Main!Z270)</f>
        <v/>
      </c>
      <c r="AV800" s="194" t="str">
        <f>IF(Main!AA270="","",Main!AA270)</f>
        <v/>
      </c>
      <c r="AW800" s="194" t="str">
        <f>IF(Main!AB270="","",Main!AB270)</f>
        <v/>
      </c>
      <c r="AX800" s="194" t="str">
        <f>IF(Main!AC270="","",Main!AC270)</f>
        <v/>
      </c>
      <c r="AY800" s="194" t="str">
        <f>IF(Main!AD270="","",Main!AD270)</f>
        <v/>
      </c>
      <c r="AZ800" s="194" t="str">
        <f>IF(Main!AE270="","",Main!AE270)</f>
        <v/>
      </c>
      <c r="BA800" s="194" t="str">
        <f>IF(Main!AF270="","",Main!AF270)</f>
        <v/>
      </c>
      <c r="BB800" s="194" t="str">
        <f>IF(Main!AG270="","",Main!AG270)</f>
        <v/>
      </c>
      <c r="BC800" s="194" t="str">
        <f>IF(Main!AH270="","",Main!AH270)</f>
        <v/>
      </c>
      <c r="BD800" s="194" t="str">
        <f>IF(Main!AI270="","",Main!AI270)</f>
        <v/>
      </c>
      <c r="BE800" s="194" t="str">
        <f>IF(Main!AJ270="","",Main!AJ270)</f>
        <v/>
      </c>
      <c r="BF800" s="194" t="str">
        <f>IF(Main!AK270="","",Main!AK270)</f>
        <v/>
      </c>
      <c r="BG800" s="194" t="str">
        <f>IF(Main!AL270="","",Main!AL270)</f>
        <v/>
      </c>
      <c r="BH800" s="194" t="str">
        <f>IF(Main!AM270="","",Main!AM270)</f>
        <v/>
      </c>
      <c r="BI800" s="197" t="str">
        <f>IF(Main!AN270="","",Main!AN270)</f>
        <v/>
      </c>
    </row>
    <row r="801" spans="1:61" s="1" customFormat="1" ht="15" hidden="1" customHeight="1">
      <c r="A801" s="201"/>
      <c r="B801" s="19" t="str">
        <f>MID(Main!AQ270,1,1)</f>
        <v>0</v>
      </c>
      <c r="C801" s="19" t="str">
        <f>MID(Main!AQ270,2,1)</f>
        <v xml:space="preserve"> </v>
      </c>
      <c r="D801" s="19" t="str">
        <f>MID(Main!AQ270,3,1)</f>
        <v/>
      </c>
      <c r="E801" s="19" t="str">
        <f>MID(Main!AQ270,4,1)</f>
        <v/>
      </c>
      <c r="F801" s="19" t="str">
        <f>MID(Main!AQ270,5,1)</f>
        <v/>
      </c>
      <c r="G801" s="19" t="str">
        <f>MID(Main!AQ270,6,1)</f>
        <v/>
      </c>
      <c r="H801" s="19" t="str">
        <f>MID(Main!AQ270,7,1)</f>
        <v/>
      </c>
      <c r="I801" s="19" t="str">
        <f>MID(Main!AQ270,8,1)</f>
        <v/>
      </c>
      <c r="J801" s="19" t="str">
        <f>MID(Main!AQ270,9,1)</f>
        <v/>
      </c>
      <c r="K801" s="19" t="str">
        <f>MID(Main!AQ270,10,1)</f>
        <v/>
      </c>
      <c r="L801" s="19" t="str">
        <f>MID(Main!AQ270,11,1)</f>
        <v/>
      </c>
      <c r="M801" s="19" t="str">
        <f>MID(Main!AQ270,12,1)</f>
        <v/>
      </c>
      <c r="N801" s="19" t="str">
        <f>MID(Main!AQ270,13,1)</f>
        <v/>
      </c>
      <c r="O801" s="19" t="str">
        <f>MID(Main!AQ270,14,1)</f>
        <v/>
      </c>
      <c r="P801" s="19" t="str">
        <f>MID(Main!AQ270,15,1)</f>
        <v/>
      </c>
      <c r="Q801" s="19" t="str">
        <f>MID(Main!AQ270,16,1)</f>
        <v/>
      </c>
      <c r="R801" s="19" t="str">
        <f>MID(Main!AQ270,17,1)</f>
        <v/>
      </c>
      <c r="S801" s="19" t="str">
        <f>MID(Main!AQ270,18,1)</f>
        <v/>
      </c>
      <c r="T801" s="19" t="str">
        <f>MID(Main!AQ270,19,1)</f>
        <v/>
      </c>
      <c r="U801" s="19" t="str">
        <f>MID(Main!AQ270,20,1)</f>
        <v/>
      </c>
      <c r="V801" s="19" t="str">
        <f>MID(Main!AQ270,21,1)</f>
        <v/>
      </c>
      <c r="W801" s="19" t="str">
        <f>MID(Main!AQ270,22,1)</f>
        <v/>
      </c>
      <c r="X801" s="19" t="str">
        <f>MID(Main!AQ270,23,1)</f>
        <v/>
      </c>
      <c r="Y801" s="19" t="str">
        <f>MID(Main!AQ270,24,1)</f>
        <v/>
      </c>
      <c r="Z801" s="19" t="str">
        <f>MID(Main!AQ270,25,1)</f>
        <v/>
      </c>
      <c r="AA801" s="19" t="str">
        <f>MID(Main!AQ270,26,1)</f>
        <v/>
      </c>
      <c r="AB801" s="19" t="str">
        <f>MID(Main!AQ270,27,1)</f>
        <v/>
      </c>
      <c r="AC801" s="19" t="str">
        <f>MID(Main!AQ270,28,1)</f>
        <v/>
      </c>
      <c r="AD801" s="19" t="str">
        <f>MID(Main!AQ270,29,1)</f>
        <v/>
      </c>
      <c r="AE801" s="19" t="str">
        <f>MID(Main!AQ270,30,1)</f>
        <v/>
      </c>
      <c r="AF801" s="19" t="str">
        <f>MID(Main!AQ270,31,1)</f>
        <v/>
      </c>
      <c r="AG801" s="19" t="str">
        <f>MID(Main!AQ270,32,1)</f>
        <v/>
      </c>
      <c r="AH801" s="19" t="str">
        <f>MID(Main!AQ270,33,1)</f>
        <v/>
      </c>
      <c r="AI801" s="19" t="str">
        <f>MID(Main!AQ270,34,1)</f>
        <v/>
      </c>
      <c r="AJ801" s="19" t="str">
        <f>MID(Main!AQ270,35,1)</f>
        <v/>
      </c>
      <c r="AK801" s="19" t="str">
        <f>MID(Main!AQ270,36,1)</f>
        <v/>
      </c>
      <c r="AL801" s="19" t="str">
        <f>MID(Main!AQ270,37,1)</f>
        <v/>
      </c>
      <c r="AM801" s="19" t="str">
        <f>MID(Main!AQ270,38,1)</f>
        <v/>
      </c>
      <c r="AN801" s="19" t="str">
        <f>MID(Main!AQ270,39,1)</f>
        <v/>
      </c>
      <c r="AO801" s="19" t="str">
        <f>MID(Main!AQ270,40,1)</f>
        <v/>
      </c>
      <c r="AP801" s="19" t="str">
        <f>MID(Main!AQ270,41,1)</f>
        <v/>
      </c>
      <c r="AQ801" s="19" t="str">
        <f>MID(Main!AQ270,42,1)</f>
        <v/>
      </c>
      <c r="AR801" s="195"/>
      <c r="AS801" s="195"/>
      <c r="AT801" s="195"/>
      <c r="AU801" s="195"/>
      <c r="AV801" s="195"/>
      <c r="AW801" s="195"/>
      <c r="AX801" s="195"/>
      <c r="AY801" s="195"/>
      <c r="AZ801" s="195"/>
      <c r="BA801" s="195"/>
      <c r="BB801" s="195"/>
      <c r="BC801" s="195"/>
      <c r="BD801" s="195"/>
      <c r="BE801" s="195"/>
      <c r="BF801" s="195"/>
      <c r="BG801" s="195"/>
      <c r="BH801" s="195"/>
      <c r="BI801" s="198"/>
    </row>
    <row r="802" spans="1:61" s="1" customFormat="1" ht="15" hidden="1" customHeight="1">
      <c r="A802" s="202"/>
      <c r="B802" s="20" t="str">
        <f>MID(Main!AR270,1,1)</f>
        <v>0</v>
      </c>
      <c r="C802" s="20" t="str">
        <f>MID(Main!AR270,2,1)</f>
        <v xml:space="preserve"> </v>
      </c>
      <c r="D802" s="20" t="str">
        <f>MID(Main!AR270,3,1)</f>
        <v/>
      </c>
      <c r="E802" s="20" t="str">
        <f>MID(Main!AR270,4,1)</f>
        <v/>
      </c>
      <c r="F802" s="20" t="str">
        <f>MID(Main!AR270,5,1)</f>
        <v/>
      </c>
      <c r="G802" s="20" t="str">
        <f>MID(Main!AR270,6,1)</f>
        <v/>
      </c>
      <c r="H802" s="20" t="str">
        <f>MID(Main!AR270,7,1)</f>
        <v/>
      </c>
      <c r="I802" s="20" t="str">
        <f>MID(Main!AR270,8,1)</f>
        <v/>
      </c>
      <c r="J802" s="20" t="str">
        <f>MID(Main!AR270,9,1)</f>
        <v/>
      </c>
      <c r="K802" s="20" t="str">
        <f>MID(Main!AR270,10,1)</f>
        <v/>
      </c>
      <c r="L802" s="20" t="str">
        <f>MID(Main!AR270,11,1)</f>
        <v/>
      </c>
      <c r="M802" s="20" t="str">
        <f>MID(Main!AR270,12,1)</f>
        <v/>
      </c>
      <c r="N802" s="20" t="str">
        <f>MID(Main!AR270,13,1)</f>
        <v/>
      </c>
      <c r="O802" s="20" t="str">
        <f>MID(Main!AR270,14,1)</f>
        <v/>
      </c>
      <c r="P802" s="20" t="str">
        <f>MID(Main!AR270,15,1)</f>
        <v/>
      </c>
      <c r="Q802" s="20" t="str">
        <f>MID(Main!AR270,16,1)</f>
        <v/>
      </c>
      <c r="R802" s="20" t="str">
        <f>MID(Main!AR270,17,1)</f>
        <v/>
      </c>
      <c r="S802" s="20" t="str">
        <f>MID(Main!AR270,18,1)</f>
        <v/>
      </c>
      <c r="T802" s="20" t="str">
        <f>MID(Main!AR270,19,1)</f>
        <v/>
      </c>
      <c r="U802" s="20" t="str">
        <f>MID(Main!AR270,20,1)</f>
        <v/>
      </c>
      <c r="V802" s="20" t="str">
        <f>MID(Main!AR270,21,1)</f>
        <v/>
      </c>
      <c r="W802" s="20" t="str">
        <f>MID(Main!AR270,22,1)</f>
        <v/>
      </c>
      <c r="X802" s="20" t="str">
        <f>MID(Main!AR270,23,1)</f>
        <v/>
      </c>
      <c r="Y802" s="20" t="str">
        <f>MID(Main!AR270,24,1)</f>
        <v/>
      </c>
      <c r="Z802" s="20" t="str">
        <f>MID(Main!AR270,25,1)</f>
        <v/>
      </c>
      <c r="AA802" s="20" t="str">
        <f>MID(Main!AR270,26,1)</f>
        <v/>
      </c>
      <c r="AB802" s="20" t="str">
        <f>MID(Main!AR270,27,1)</f>
        <v/>
      </c>
      <c r="AC802" s="20" t="str">
        <f>MID(Main!AR270,28,1)</f>
        <v/>
      </c>
      <c r="AD802" s="20" t="str">
        <f>MID(Main!AR270,29,1)</f>
        <v/>
      </c>
      <c r="AE802" s="20" t="str">
        <f>MID(Main!AR270,30,1)</f>
        <v/>
      </c>
      <c r="AF802" s="20" t="str">
        <f>MID(Main!AR270,31,1)</f>
        <v/>
      </c>
      <c r="AG802" s="20" t="str">
        <f>MID(Main!AR270,32,1)</f>
        <v/>
      </c>
      <c r="AH802" s="20" t="str">
        <f>MID(Main!AR270,33,1)</f>
        <v/>
      </c>
      <c r="AI802" s="20" t="str">
        <f>MID(Main!AR270,34,1)</f>
        <v/>
      </c>
      <c r="AJ802" s="20" t="str">
        <f>MID(Main!AR270,35,1)</f>
        <v/>
      </c>
      <c r="AK802" s="20" t="str">
        <f>MID(Main!AR270,36,1)</f>
        <v/>
      </c>
      <c r="AL802" s="20" t="str">
        <f>MID(Main!AR270,37,1)</f>
        <v/>
      </c>
      <c r="AM802" s="20" t="str">
        <f>MID(Main!AR270,38,1)</f>
        <v/>
      </c>
      <c r="AN802" s="20" t="str">
        <f>MID(Main!AR270,39,1)</f>
        <v/>
      </c>
      <c r="AO802" s="20" t="str">
        <f>MID(Main!AR270,40,1)</f>
        <v/>
      </c>
      <c r="AP802" s="20" t="str">
        <f>MID(Main!AR270,41,1)</f>
        <v/>
      </c>
      <c r="AQ802" s="20" t="str">
        <f>MID(Main!AR270,42,1)</f>
        <v/>
      </c>
      <c r="AR802" s="196"/>
      <c r="AS802" s="196"/>
      <c r="AT802" s="196"/>
      <c r="AU802" s="196"/>
      <c r="AV802" s="196"/>
      <c r="AW802" s="196"/>
      <c r="AX802" s="196"/>
      <c r="AY802" s="196"/>
      <c r="AZ802" s="196"/>
      <c r="BA802" s="196"/>
      <c r="BB802" s="196"/>
      <c r="BC802" s="196"/>
      <c r="BD802" s="196"/>
      <c r="BE802" s="196"/>
      <c r="BF802" s="196"/>
      <c r="BG802" s="196"/>
      <c r="BH802" s="196"/>
      <c r="BI802" s="199"/>
    </row>
    <row r="803" spans="1:61" s="1" customFormat="1" ht="15" hidden="1" customHeight="1">
      <c r="A803" s="200" t="str">
        <f>IF(AR803="","",SUBTOTAL(103,$AR$8:AR803))</f>
        <v/>
      </c>
      <c r="B803" s="18" t="str">
        <f>MID(Main!AP271,1,1)</f>
        <v xml:space="preserve"> </v>
      </c>
      <c r="C803" s="18" t="str">
        <f>MID(Main!AP271,2,1)</f>
        <v/>
      </c>
      <c r="D803" s="18" t="str">
        <f>MID(Main!AP271,3,1)</f>
        <v/>
      </c>
      <c r="E803" s="18" t="str">
        <f>MID(Main!AP271,4,1)</f>
        <v/>
      </c>
      <c r="F803" s="18" t="str">
        <f>MID(Main!AP271,5,1)</f>
        <v/>
      </c>
      <c r="G803" s="18" t="str">
        <f>MID(Main!AP271,6,1)</f>
        <v/>
      </c>
      <c r="H803" s="18" t="str">
        <f>MID(Main!AP271,7,1)</f>
        <v/>
      </c>
      <c r="I803" s="18" t="str">
        <f>MID(Main!AP271,8,1)</f>
        <v/>
      </c>
      <c r="J803" s="18" t="str">
        <f>MID(Main!AP271,9,1)</f>
        <v/>
      </c>
      <c r="K803" s="18" t="str">
        <f>MID(Main!AP271,10,1)</f>
        <v/>
      </c>
      <c r="L803" s="18" t="str">
        <f>MID(Main!AP271,11,1)</f>
        <v/>
      </c>
      <c r="M803" s="18" t="str">
        <f>MID(Main!AP271,12,1)</f>
        <v/>
      </c>
      <c r="N803" s="18" t="str">
        <f>MID(Main!AP271,13,1)</f>
        <v/>
      </c>
      <c r="O803" s="18" t="str">
        <f>MID(Main!AP271,14,1)</f>
        <v/>
      </c>
      <c r="P803" s="18" t="str">
        <f>MID(Main!AP271,15,1)</f>
        <v/>
      </c>
      <c r="Q803" s="18" t="str">
        <f>MID(Main!AP271,16,1)</f>
        <v/>
      </c>
      <c r="R803" s="18" t="str">
        <f>MID(Main!AP271,17,1)</f>
        <v/>
      </c>
      <c r="S803" s="18" t="str">
        <f>MID(Main!AP271,18,1)</f>
        <v/>
      </c>
      <c r="T803" s="18" t="str">
        <f>MID(Main!AP271,19,1)</f>
        <v/>
      </c>
      <c r="U803" s="18" t="str">
        <f>MID(Main!AP271,20,1)</f>
        <v/>
      </c>
      <c r="V803" s="18" t="str">
        <f>MID(Main!AP271,21,1)</f>
        <v/>
      </c>
      <c r="W803" s="18" t="str">
        <f>MID(Main!AP271,22,1)</f>
        <v/>
      </c>
      <c r="X803" s="18" t="str">
        <f>MID(Main!AP271,23,1)</f>
        <v/>
      </c>
      <c r="Y803" s="18" t="str">
        <f>MID(Main!AP271,24,1)</f>
        <v/>
      </c>
      <c r="Z803" s="18" t="str">
        <f>MID(Main!AP271,25,1)</f>
        <v/>
      </c>
      <c r="AA803" s="18" t="str">
        <f>MID(Main!AP271,26,1)</f>
        <v/>
      </c>
      <c r="AB803" s="18" t="str">
        <f>MID(Main!AP271,27,1)</f>
        <v/>
      </c>
      <c r="AC803" s="18" t="str">
        <f>MID(Main!AP271,28,1)</f>
        <v/>
      </c>
      <c r="AD803" s="18" t="str">
        <f>MID(Main!AP271,29,1)</f>
        <v/>
      </c>
      <c r="AE803" s="18" t="str">
        <f>MID(Main!AP271,30,1)</f>
        <v/>
      </c>
      <c r="AF803" s="18" t="str">
        <f>MID(Main!AP271,31,1)</f>
        <v/>
      </c>
      <c r="AG803" s="18" t="str">
        <f>MID(Main!AP271,32,1)</f>
        <v/>
      </c>
      <c r="AH803" s="18" t="str">
        <f>MID(Main!AP271,33,1)</f>
        <v/>
      </c>
      <c r="AI803" s="18" t="str">
        <f>MID(Main!AP271,34,1)</f>
        <v/>
      </c>
      <c r="AJ803" s="18" t="str">
        <f>MID(Main!AP271,35,1)</f>
        <v/>
      </c>
      <c r="AK803" s="18" t="str">
        <f>MID(Main!AP271,36,1)</f>
        <v/>
      </c>
      <c r="AL803" s="18" t="str">
        <f>MID(Main!AP271,37,1)</f>
        <v/>
      </c>
      <c r="AM803" s="18" t="str">
        <f>MID(Main!AP271,38,1)</f>
        <v/>
      </c>
      <c r="AN803" s="18" t="str">
        <f>MID(Main!AP271,39,1)</f>
        <v/>
      </c>
      <c r="AO803" s="18" t="str">
        <f>MID(Main!AP271,40,1)</f>
        <v/>
      </c>
      <c r="AP803" s="18" t="str">
        <f>MID(Main!AP271,41,1)</f>
        <v/>
      </c>
      <c r="AQ803" s="18" t="str">
        <f>MID(Main!AP271,42,1)</f>
        <v/>
      </c>
      <c r="AR803" s="194" t="str">
        <f>IF(Main!W271="","",Main!W271)</f>
        <v/>
      </c>
      <c r="AS803" s="194" t="str">
        <f>IF(Main!X271="","",Main!X271)</f>
        <v/>
      </c>
      <c r="AT803" s="194" t="str">
        <f>IF(Main!Y271="","",Main!Y271)</f>
        <v/>
      </c>
      <c r="AU803" s="194" t="str">
        <f>IF(Main!Z271="","",Main!Z271)</f>
        <v/>
      </c>
      <c r="AV803" s="194" t="str">
        <f>IF(Main!AA271="","",Main!AA271)</f>
        <v/>
      </c>
      <c r="AW803" s="194" t="str">
        <f>IF(Main!AB271="","",Main!AB271)</f>
        <v/>
      </c>
      <c r="AX803" s="194" t="str">
        <f>IF(Main!AC271="","",Main!AC271)</f>
        <v/>
      </c>
      <c r="AY803" s="194" t="str">
        <f>IF(Main!AD271="","",Main!AD271)</f>
        <v/>
      </c>
      <c r="AZ803" s="194" t="str">
        <f>IF(Main!AE271="","",Main!AE271)</f>
        <v/>
      </c>
      <c r="BA803" s="194" t="str">
        <f>IF(Main!AF271="","",Main!AF271)</f>
        <v/>
      </c>
      <c r="BB803" s="194" t="str">
        <f>IF(Main!AG271="","",Main!AG271)</f>
        <v/>
      </c>
      <c r="BC803" s="194" t="str">
        <f>IF(Main!AH271="","",Main!AH271)</f>
        <v/>
      </c>
      <c r="BD803" s="194" t="str">
        <f>IF(Main!AI271="","",Main!AI271)</f>
        <v/>
      </c>
      <c r="BE803" s="194" t="str">
        <f>IF(Main!AJ271="","",Main!AJ271)</f>
        <v/>
      </c>
      <c r="BF803" s="194" t="str">
        <f>IF(Main!AK271="","",Main!AK271)</f>
        <v/>
      </c>
      <c r="BG803" s="194" t="str">
        <f>IF(Main!AL271="","",Main!AL271)</f>
        <v/>
      </c>
      <c r="BH803" s="194" t="str">
        <f>IF(Main!AM271="","",Main!AM271)</f>
        <v/>
      </c>
      <c r="BI803" s="197" t="str">
        <f>IF(Main!AN271="","",Main!AN271)</f>
        <v/>
      </c>
    </row>
    <row r="804" spans="1:61" s="1" customFormat="1" ht="15" hidden="1" customHeight="1">
      <c r="A804" s="201"/>
      <c r="B804" s="19" t="str">
        <f>MID(Main!AQ271,1,1)</f>
        <v>0</v>
      </c>
      <c r="C804" s="19" t="str">
        <f>MID(Main!AQ271,2,1)</f>
        <v xml:space="preserve"> </v>
      </c>
      <c r="D804" s="19" t="str">
        <f>MID(Main!AQ271,3,1)</f>
        <v/>
      </c>
      <c r="E804" s="19" t="str">
        <f>MID(Main!AQ271,4,1)</f>
        <v/>
      </c>
      <c r="F804" s="19" t="str">
        <f>MID(Main!AQ271,5,1)</f>
        <v/>
      </c>
      <c r="G804" s="19" t="str">
        <f>MID(Main!AQ271,6,1)</f>
        <v/>
      </c>
      <c r="H804" s="19" t="str">
        <f>MID(Main!AQ271,7,1)</f>
        <v/>
      </c>
      <c r="I804" s="19" t="str">
        <f>MID(Main!AQ271,8,1)</f>
        <v/>
      </c>
      <c r="J804" s="19" t="str">
        <f>MID(Main!AQ271,9,1)</f>
        <v/>
      </c>
      <c r="K804" s="19" t="str">
        <f>MID(Main!AQ271,10,1)</f>
        <v/>
      </c>
      <c r="L804" s="19" t="str">
        <f>MID(Main!AQ271,11,1)</f>
        <v/>
      </c>
      <c r="M804" s="19" t="str">
        <f>MID(Main!AQ271,12,1)</f>
        <v/>
      </c>
      <c r="N804" s="19" t="str">
        <f>MID(Main!AQ271,13,1)</f>
        <v/>
      </c>
      <c r="O804" s="19" t="str">
        <f>MID(Main!AQ271,14,1)</f>
        <v/>
      </c>
      <c r="P804" s="19" t="str">
        <f>MID(Main!AQ271,15,1)</f>
        <v/>
      </c>
      <c r="Q804" s="19" t="str">
        <f>MID(Main!AQ271,16,1)</f>
        <v/>
      </c>
      <c r="R804" s="19" t="str">
        <f>MID(Main!AQ271,17,1)</f>
        <v/>
      </c>
      <c r="S804" s="19" t="str">
        <f>MID(Main!AQ271,18,1)</f>
        <v/>
      </c>
      <c r="T804" s="19" t="str">
        <f>MID(Main!AQ271,19,1)</f>
        <v/>
      </c>
      <c r="U804" s="19" t="str">
        <f>MID(Main!AQ271,20,1)</f>
        <v/>
      </c>
      <c r="V804" s="19" t="str">
        <f>MID(Main!AQ271,21,1)</f>
        <v/>
      </c>
      <c r="W804" s="19" t="str">
        <f>MID(Main!AQ271,22,1)</f>
        <v/>
      </c>
      <c r="X804" s="19" t="str">
        <f>MID(Main!AQ271,23,1)</f>
        <v/>
      </c>
      <c r="Y804" s="19" t="str">
        <f>MID(Main!AQ271,24,1)</f>
        <v/>
      </c>
      <c r="Z804" s="19" t="str">
        <f>MID(Main!AQ271,25,1)</f>
        <v/>
      </c>
      <c r="AA804" s="19" t="str">
        <f>MID(Main!AQ271,26,1)</f>
        <v/>
      </c>
      <c r="AB804" s="19" t="str">
        <f>MID(Main!AQ271,27,1)</f>
        <v/>
      </c>
      <c r="AC804" s="19" t="str">
        <f>MID(Main!AQ271,28,1)</f>
        <v/>
      </c>
      <c r="AD804" s="19" t="str">
        <f>MID(Main!AQ271,29,1)</f>
        <v/>
      </c>
      <c r="AE804" s="19" t="str">
        <f>MID(Main!AQ271,30,1)</f>
        <v/>
      </c>
      <c r="AF804" s="19" t="str">
        <f>MID(Main!AQ271,31,1)</f>
        <v/>
      </c>
      <c r="AG804" s="19" t="str">
        <f>MID(Main!AQ271,32,1)</f>
        <v/>
      </c>
      <c r="AH804" s="19" t="str">
        <f>MID(Main!AQ271,33,1)</f>
        <v/>
      </c>
      <c r="AI804" s="19" t="str">
        <f>MID(Main!AQ271,34,1)</f>
        <v/>
      </c>
      <c r="AJ804" s="19" t="str">
        <f>MID(Main!AQ271,35,1)</f>
        <v/>
      </c>
      <c r="AK804" s="19" t="str">
        <f>MID(Main!AQ271,36,1)</f>
        <v/>
      </c>
      <c r="AL804" s="19" t="str">
        <f>MID(Main!AQ271,37,1)</f>
        <v/>
      </c>
      <c r="AM804" s="19" t="str">
        <f>MID(Main!AQ271,38,1)</f>
        <v/>
      </c>
      <c r="AN804" s="19" t="str">
        <f>MID(Main!AQ271,39,1)</f>
        <v/>
      </c>
      <c r="AO804" s="19" t="str">
        <f>MID(Main!AQ271,40,1)</f>
        <v/>
      </c>
      <c r="AP804" s="19" t="str">
        <f>MID(Main!AQ271,41,1)</f>
        <v/>
      </c>
      <c r="AQ804" s="19" t="str">
        <f>MID(Main!AQ271,42,1)</f>
        <v/>
      </c>
      <c r="AR804" s="195"/>
      <c r="AS804" s="195"/>
      <c r="AT804" s="195"/>
      <c r="AU804" s="195"/>
      <c r="AV804" s="195"/>
      <c r="AW804" s="195"/>
      <c r="AX804" s="195"/>
      <c r="AY804" s="195"/>
      <c r="AZ804" s="195"/>
      <c r="BA804" s="195"/>
      <c r="BB804" s="195"/>
      <c r="BC804" s="195"/>
      <c r="BD804" s="195"/>
      <c r="BE804" s="195"/>
      <c r="BF804" s="195"/>
      <c r="BG804" s="195"/>
      <c r="BH804" s="195"/>
      <c r="BI804" s="198"/>
    </row>
    <row r="805" spans="1:61" s="1" customFormat="1" ht="15" hidden="1" customHeight="1">
      <c r="A805" s="202"/>
      <c r="B805" s="20" t="str">
        <f>MID(Main!AR271,1,1)</f>
        <v>0</v>
      </c>
      <c r="C805" s="20" t="str">
        <f>MID(Main!AR271,2,1)</f>
        <v xml:space="preserve"> </v>
      </c>
      <c r="D805" s="20" t="str">
        <f>MID(Main!AR271,3,1)</f>
        <v/>
      </c>
      <c r="E805" s="20" t="str">
        <f>MID(Main!AR271,4,1)</f>
        <v/>
      </c>
      <c r="F805" s="20" t="str">
        <f>MID(Main!AR271,5,1)</f>
        <v/>
      </c>
      <c r="G805" s="20" t="str">
        <f>MID(Main!AR271,6,1)</f>
        <v/>
      </c>
      <c r="H805" s="20" t="str">
        <f>MID(Main!AR271,7,1)</f>
        <v/>
      </c>
      <c r="I805" s="20" t="str">
        <f>MID(Main!AR271,8,1)</f>
        <v/>
      </c>
      <c r="J805" s="20" t="str">
        <f>MID(Main!AR271,9,1)</f>
        <v/>
      </c>
      <c r="K805" s="20" t="str">
        <f>MID(Main!AR271,10,1)</f>
        <v/>
      </c>
      <c r="L805" s="20" t="str">
        <f>MID(Main!AR271,11,1)</f>
        <v/>
      </c>
      <c r="M805" s="20" t="str">
        <f>MID(Main!AR271,12,1)</f>
        <v/>
      </c>
      <c r="N805" s="20" t="str">
        <f>MID(Main!AR271,13,1)</f>
        <v/>
      </c>
      <c r="O805" s="20" t="str">
        <f>MID(Main!AR271,14,1)</f>
        <v/>
      </c>
      <c r="P805" s="20" t="str">
        <f>MID(Main!AR271,15,1)</f>
        <v/>
      </c>
      <c r="Q805" s="20" t="str">
        <f>MID(Main!AR271,16,1)</f>
        <v/>
      </c>
      <c r="R805" s="20" t="str">
        <f>MID(Main!AR271,17,1)</f>
        <v/>
      </c>
      <c r="S805" s="20" t="str">
        <f>MID(Main!AR271,18,1)</f>
        <v/>
      </c>
      <c r="T805" s="20" t="str">
        <f>MID(Main!AR271,19,1)</f>
        <v/>
      </c>
      <c r="U805" s="20" t="str">
        <f>MID(Main!AR271,20,1)</f>
        <v/>
      </c>
      <c r="V805" s="20" t="str">
        <f>MID(Main!AR271,21,1)</f>
        <v/>
      </c>
      <c r="W805" s="20" t="str">
        <f>MID(Main!AR271,22,1)</f>
        <v/>
      </c>
      <c r="X805" s="20" t="str">
        <f>MID(Main!AR271,23,1)</f>
        <v/>
      </c>
      <c r="Y805" s="20" t="str">
        <f>MID(Main!AR271,24,1)</f>
        <v/>
      </c>
      <c r="Z805" s="20" t="str">
        <f>MID(Main!AR271,25,1)</f>
        <v/>
      </c>
      <c r="AA805" s="20" t="str">
        <f>MID(Main!AR271,26,1)</f>
        <v/>
      </c>
      <c r="AB805" s="20" t="str">
        <f>MID(Main!AR271,27,1)</f>
        <v/>
      </c>
      <c r="AC805" s="20" t="str">
        <f>MID(Main!AR271,28,1)</f>
        <v/>
      </c>
      <c r="AD805" s="20" t="str">
        <f>MID(Main!AR271,29,1)</f>
        <v/>
      </c>
      <c r="AE805" s="20" t="str">
        <f>MID(Main!AR271,30,1)</f>
        <v/>
      </c>
      <c r="AF805" s="20" t="str">
        <f>MID(Main!AR271,31,1)</f>
        <v/>
      </c>
      <c r="AG805" s="20" t="str">
        <f>MID(Main!AR271,32,1)</f>
        <v/>
      </c>
      <c r="AH805" s="20" t="str">
        <f>MID(Main!AR271,33,1)</f>
        <v/>
      </c>
      <c r="AI805" s="20" t="str">
        <f>MID(Main!AR271,34,1)</f>
        <v/>
      </c>
      <c r="AJ805" s="20" t="str">
        <f>MID(Main!AR271,35,1)</f>
        <v/>
      </c>
      <c r="AK805" s="20" t="str">
        <f>MID(Main!AR271,36,1)</f>
        <v/>
      </c>
      <c r="AL805" s="20" t="str">
        <f>MID(Main!AR271,37,1)</f>
        <v/>
      </c>
      <c r="AM805" s="20" t="str">
        <f>MID(Main!AR271,38,1)</f>
        <v/>
      </c>
      <c r="AN805" s="20" t="str">
        <f>MID(Main!AR271,39,1)</f>
        <v/>
      </c>
      <c r="AO805" s="20" t="str">
        <f>MID(Main!AR271,40,1)</f>
        <v/>
      </c>
      <c r="AP805" s="20" t="str">
        <f>MID(Main!AR271,41,1)</f>
        <v/>
      </c>
      <c r="AQ805" s="20" t="str">
        <f>MID(Main!AR271,42,1)</f>
        <v/>
      </c>
      <c r="AR805" s="196"/>
      <c r="AS805" s="196"/>
      <c r="AT805" s="196"/>
      <c r="AU805" s="196"/>
      <c r="AV805" s="196"/>
      <c r="AW805" s="196"/>
      <c r="AX805" s="196"/>
      <c r="AY805" s="196"/>
      <c r="AZ805" s="196"/>
      <c r="BA805" s="196"/>
      <c r="BB805" s="196"/>
      <c r="BC805" s="196"/>
      <c r="BD805" s="196"/>
      <c r="BE805" s="196"/>
      <c r="BF805" s="196"/>
      <c r="BG805" s="196"/>
      <c r="BH805" s="196"/>
      <c r="BI805" s="199"/>
    </row>
    <row r="806" spans="1:61" s="1" customFormat="1" ht="15" hidden="1" customHeight="1">
      <c r="A806" s="200" t="str">
        <f>IF(AR806="","",SUBTOTAL(103,$AR$8:AR806))</f>
        <v/>
      </c>
      <c r="B806" s="18" t="str">
        <f>MID(Main!AP272,1,1)</f>
        <v xml:space="preserve"> </v>
      </c>
      <c r="C806" s="18" t="str">
        <f>MID(Main!AP272,2,1)</f>
        <v/>
      </c>
      <c r="D806" s="18" t="str">
        <f>MID(Main!AP272,3,1)</f>
        <v/>
      </c>
      <c r="E806" s="18" t="str">
        <f>MID(Main!AP272,4,1)</f>
        <v/>
      </c>
      <c r="F806" s="18" t="str">
        <f>MID(Main!AP272,5,1)</f>
        <v/>
      </c>
      <c r="G806" s="18" t="str">
        <f>MID(Main!AP272,6,1)</f>
        <v/>
      </c>
      <c r="H806" s="18" t="str">
        <f>MID(Main!AP272,7,1)</f>
        <v/>
      </c>
      <c r="I806" s="18" t="str">
        <f>MID(Main!AP272,8,1)</f>
        <v/>
      </c>
      <c r="J806" s="18" t="str">
        <f>MID(Main!AP272,9,1)</f>
        <v/>
      </c>
      <c r="K806" s="18" t="str">
        <f>MID(Main!AP272,10,1)</f>
        <v/>
      </c>
      <c r="L806" s="18" t="str">
        <f>MID(Main!AP272,11,1)</f>
        <v/>
      </c>
      <c r="M806" s="18" t="str">
        <f>MID(Main!AP272,12,1)</f>
        <v/>
      </c>
      <c r="N806" s="18" t="str">
        <f>MID(Main!AP272,13,1)</f>
        <v/>
      </c>
      <c r="O806" s="18" t="str">
        <f>MID(Main!AP272,14,1)</f>
        <v/>
      </c>
      <c r="P806" s="18" t="str">
        <f>MID(Main!AP272,15,1)</f>
        <v/>
      </c>
      <c r="Q806" s="18" t="str">
        <f>MID(Main!AP272,16,1)</f>
        <v/>
      </c>
      <c r="R806" s="18" t="str">
        <f>MID(Main!AP272,17,1)</f>
        <v/>
      </c>
      <c r="S806" s="18" t="str">
        <f>MID(Main!AP272,18,1)</f>
        <v/>
      </c>
      <c r="T806" s="18" t="str">
        <f>MID(Main!AP272,19,1)</f>
        <v/>
      </c>
      <c r="U806" s="18" t="str">
        <f>MID(Main!AP272,20,1)</f>
        <v/>
      </c>
      <c r="V806" s="18" t="str">
        <f>MID(Main!AP272,21,1)</f>
        <v/>
      </c>
      <c r="W806" s="18" t="str">
        <f>MID(Main!AP272,22,1)</f>
        <v/>
      </c>
      <c r="X806" s="18" t="str">
        <f>MID(Main!AP272,23,1)</f>
        <v/>
      </c>
      <c r="Y806" s="18" t="str">
        <f>MID(Main!AP272,24,1)</f>
        <v/>
      </c>
      <c r="Z806" s="18" t="str">
        <f>MID(Main!AP272,25,1)</f>
        <v/>
      </c>
      <c r="AA806" s="18" t="str">
        <f>MID(Main!AP272,26,1)</f>
        <v/>
      </c>
      <c r="AB806" s="18" t="str">
        <f>MID(Main!AP272,27,1)</f>
        <v/>
      </c>
      <c r="AC806" s="18" t="str">
        <f>MID(Main!AP272,28,1)</f>
        <v/>
      </c>
      <c r="AD806" s="18" t="str">
        <f>MID(Main!AP272,29,1)</f>
        <v/>
      </c>
      <c r="AE806" s="18" t="str">
        <f>MID(Main!AP272,30,1)</f>
        <v/>
      </c>
      <c r="AF806" s="18" t="str">
        <f>MID(Main!AP272,31,1)</f>
        <v/>
      </c>
      <c r="AG806" s="18" t="str">
        <f>MID(Main!AP272,32,1)</f>
        <v/>
      </c>
      <c r="AH806" s="18" t="str">
        <f>MID(Main!AP272,33,1)</f>
        <v/>
      </c>
      <c r="AI806" s="18" t="str">
        <f>MID(Main!AP272,34,1)</f>
        <v/>
      </c>
      <c r="AJ806" s="18" t="str">
        <f>MID(Main!AP272,35,1)</f>
        <v/>
      </c>
      <c r="AK806" s="18" t="str">
        <f>MID(Main!AP272,36,1)</f>
        <v/>
      </c>
      <c r="AL806" s="18" t="str">
        <f>MID(Main!AP272,37,1)</f>
        <v/>
      </c>
      <c r="AM806" s="18" t="str">
        <f>MID(Main!AP272,38,1)</f>
        <v/>
      </c>
      <c r="AN806" s="18" t="str">
        <f>MID(Main!AP272,39,1)</f>
        <v/>
      </c>
      <c r="AO806" s="18" t="str">
        <f>MID(Main!AP272,40,1)</f>
        <v/>
      </c>
      <c r="AP806" s="18" t="str">
        <f>MID(Main!AP272,41,1)</f>
        <v/>
      </c>
      <c r="AQ806" s="18" t="str">
        <f>MID(Main!AP272,42,1)</f>
        <v/>
      </c>
      <c r="AR806" s="194" t="str">
        <f>IF(Main!W272="","",Main!W272)</f>
        <v/>
      </c>
      <c r="AS806" s="194" t="str">
        <f>IF(Main!X272="","",Main!X272)</f>
        <v/>
      </c>
      <c r="AT806" s="194" t="str">
        <f>IF(Main!Y272="","",Main!Y272)</f>
        <v/>
      </c>
      <c r="AU806" s="194" t="str">
        <f>IF(Main!Z272="","",Main!Z272)</f>
        <v/>
      </c>
      <c r="AV806" s="194" t="str">
        <f>IF(Main!AA272="","",Main!AA272)</f>
        <v/>
      </c>
      <c r="AW806" s="194" t="str">
        <f>IF(Main!AB272="","",Main!AB272)</f>
        <v/>
      </c>
      <c r="AX806" s="194" t="str">
        <f>IF(Main!AC272="","",Main!AC272)</f>
        <v/>
      </c>
      <c r="AY806" s="194" t="str">
        <f>IF(Main!AD272="","",Main!AD272)</f>
        <v/>
      </c>
      <c r="AZ806" s="194" t="str">
        <f>IF(Main!AE272="","",Main!AE272)</f>
        <v/>
      </c>
      <c r="BA806" s="194" t="str">
        <f>IF(Main!AF272="","",Main!AF272)</f>
        <v/>
      </c>
      <c r="BB806" s="194" t="str">
        <f>IF(Main!AG272="","",Main!AG272)</f>
        <v/>
      </c>
      <c r="BC806" s="194" t="str">
        <f>IF(Main!AH272="","",Main!AH272)</f>
        <v/>
      </c>
      <c r="BD806" s="194" t="str">
        <f>IF(Main!AI272="","",Main!AI272)</f>
        <v/>
      </c>
      <c r="BE806" s="194" t="str">
        <f>IF(Main!AJ272="","",Main!AJ272)</f>
        <v/>
      </c>
      <c r="BF806" s="194" t="str">
        <f>IF(Main!AK272="","",Main!AK272)</f>
        <v/>
      </c>
      <c r="BG806" s="194" t="str">
        <f>IF(Main!AL272="","",Main!AL272)</f>
        <v/>
      </c>
      <c r="BH806" s="194" t="str">
        <f>IF(Main!AM272="","",Main!AM272)</f>
        <v/>
      </c>
      <c r="BI806" s="197" t="str">
        <f>IF(Main!AN272="","",Main!AN272)</f>
        <v/>
      </c>
    </row>
    <row r="807" spans="1:61" s="1" customFormat="1" ht="15" hidden="1" customHeight="1">
      <c r="A807" s="201"/>
      <c r="B807" s="19" t="str">
        <f>MID(Main!AQ272,1,1)</f>
        <v>0</v>
      </c>
      <c r="C807" s="19" t="str">
        <f>MID(Main!AQ272,2,1)</f>
        <v xml:space="preserve"> </v>
      </c>
      <c r="D807" s="19" t="str">
        <f>MID(Main!AQ272,3,1)</f>
        <v/>
      </c>
      <c r="E807" s="19" t="str">
        <f>MID(Main!AQ272,4,1)</f>
        <v/>
      </c>
      <c r="F807" s="19" t="str">
        <f>MID(Main!AQ272,5,1)</f>
        <v/>
      </c>
      <c r="G807" s="19" t="str">
        <f>MID(Main!AQ272,6,1)</f>
        <v/>
      </c>
      <c r="H807" s="19" t="str">
        <f>MID(Main!AQ272,7,1)</f>
        <v/>
      </c>
      <c r="I807" s="19" t="str">
        <f>MID(Main!AQ272,8,1)</f>
        <v/>
      </c>
      <c r="J807" s="19" t="str">
        <f>MID(Main!AQ272,9,1)</f>
        <v/>
      </c>
      <c r="K807" s="19" t="str">
        <f>MID(Main!AQ272,10,1)</f>
        <v/>
      </c>
      <c r="L807" s="19" t="str">
        <f>MID(Main!AQ272,11,1)</f>
        <v/>
      </c>
      <c r="M807" s="19" t="str">
        <f>MID(Main!AQ272,12,1)</f>
        <v/>
      </c>
      <c r="N807" s="19" t="str">
        <f>MID(Main!AQ272,13,1)</f>
        <v/>
      </c>
      <c r="O807" s="19" t="str">
        <f>MID(Main!AQ272,14,1)</f>
        <v/>
      </c>
      <c r="P807" s="19" t="str">
        <f>MID(Main!AQ272,15,1)</f>
        <v/>
      </c>
      <c r="Q807" s="19" t="str">
        <f>MID(Main!AQ272,16,1)</f>
        <v/>
      </c>
      <c r="R807" s="19" t="str">
        <f>MID(Main!AQ272,17,1)</f>
        <v/>
      </c>
      <c r="S807" s="19" t="str">
        <f>MID(Main!AQ272,18,1)</f>
        <v/>
      </c>
      <c r="T807" s="19" t="str">
        <f>MID(Main!AQ272,19,1)</f>
        <v/>
      </c>
      <c r="U807" s="19" t="str">
        <f>MID(Main!AQ272,20,1)</f>
        <v/>
      </c>
      <c r="V807" s="19" t="str">
        <f>MID(Main!AQ272,21,1)</f>
        <v/>
      </c>
      <c r="W807" s="19" t="str">
        <f>MID(Main!AQ272,22,1)</f>
        <v/>
      </c>
      <c r="X807" s="19" t="str">
        <f>MID(Main!AQ272,23,1)</f>
        <v/>
      </c>
      <c r="Y807" s="19" t="str">
        <f>MID(Main!AQ272,24,1)</f>
        <v/>
      </c>
      <c r="Z807" s="19" t="str">
        <f>MID(Main!AQ272,25,1)</f>
        <v/>
      </c>
      <c r="AA807" s="19" t="str">
        <f>MID(Main!AQ272,26,1)</f>
        <v/>
      </c>
      <c r="AB807" s="19" t="str">
        <f>MID(Main!AQ272,27,1)</f>
        <v/>
      </c>
      <c r="AC807" s="19" t="str">
        <f>MID(Main!AQ272,28,1)</f>
        <v/>
      </c>
      <c r="AD807" s="19" t="str">
        <f>MID(Main!AQ272,29,1)</f>
        <v/>
      </c>
      <c r="AE807" s="19" t="str">
        <f>MID(Main!AQ272,30,1)</f>
        <v/>
      </c>
      <c r="AF807" s="19" t="str">
        <f>MID(Main!AQ272,31,1)</f>
        <v/>
      </c>
      <c r="AG807" s="19" t="str">
        <f>MID(Main!AQ272,32,1)</f>
        <v/>
      </c>
      <c r="AH807" s="19" t="str">
        <f>MID(Main!AQ272,33,1)</f>
        <v/>
      </c>
      <c r="AI807" s="19" t="str">
        <f>MID(Main!AQ272,34,1)</f>
        <v/>
      </c>
      <c r="AJ807" s="19" t="str">
        <f>MID(Main!AQ272,35,1)</f>
        <v/>
      </c>
      <c r="AK807" s="19" t="str">
        <f>MID(Main!AQ272,36,1)</f>
        <v/>
      </c>
      <c r="AL807" s="19" t="str">
        <f>MID(Main!AQ272,37,1)</f>
        <v/>
      </c>
      <c r="AM807" s="19" t="str">
        <f>MID(Main!AQ272,38,1)</f>
        <v/>
      </c>
      <c r="AN807" s="19" t="str">
        <f>MID(Main!AQ272,39,1)</f>
        <v/>
      </c>
      <c r="AO807" s="19" t="str">
        <f>MID(Main!AQ272,40,1)</f>
        <v/>
      </c>
      <c r="AP807" s="19" t="str">
        <f>MID(Main!AQ272,41,1)</f>
        <v/>
      </c>
      <c r="AQ807" s="19" t="str">
        <f>MID(Main!AQ272,42,1)</f>
        <v/>
      </c>
      <c r="AR807" s="195"/>
      <c r="AS807" s="195"/>
      <c r="AT807" s="195"/>
      <c r="AU807" s="195"/>
      <c r="AV807" s="195"/>
      <c r="AW807" s="195"/>
      <c r="AX807" s="195"/>
      <c r="AY807" s="195"/>
      <c r="AZ807" s="195"/>
      <c r="BA807" s="195"/>
      <c r="BB807" s="195"/>
      <c r="BC807" s="195"/>
      <c r="BD807" s="195"/>
      <c r="BE807" s="195"/>
      <c r="BF807" s="195"/>
      <c r="BG807" s="195"/>
      <c r="BH807" s="195"/>
      <c r="BI807" s="198"/>
    </row>
    <row r="808" spans="1:61" s="1" customFormat="1" ht="15" hidden="1" customHeight="1">
      <c r="A808" s="202"/>
      <c r="B808" s="20" t="str">
        <f>MID(Main!AR272,1,1)</f>
        <v>0</v>
      </c>
      <c r="C808" s="20" t="str">
        <f>MID(Main!AR272,2,1)</f>
        <v xml:space="preserve"> </v>
      </c>
      <c r="D808" s="20" t="str">
        <f>MID(Main!AR272,3,1)</f>
        <v/>
      </c>
      <c r="E808" s="20" t="str">
        <f>MID(Main!AR272,4,1)</f>
        <v/>
      </c>
      <c r="F808" s="20" t="str">
        <f>MID(Main!AR272,5,1)</f>
        <v/>
      </c>
      <c r="G808" s="20" t="str">
        <f>MID(Main!AR272,6,1)</f>
        <v/>
      </c>
      <c r="H808" s="20" t="str">
        <f>MID(Main!AR272,7,1)</f>
        <v/>
      </c>
      <c r="I808" s="20" t="str">
        <f>MID(Main!AR272,8,1)</f>
        <v/>
      </c>
      <c r="J808" s="20" t="str">
        <f>MID(Main!AR272,9,1)</f>
        <v/>
      </c>
      <c r="K808" s="20" t="str">
        <f>MID(Main!AR272,10,1)</f>
        <v/>
      </c>
      <c r="L808" s="20" t="str">
        <f>MID(Main!AR272,11,1)</f>
        <v/>
      </c>
      <c r="M808" s="20" t="str">
        <f>MID(Main!AR272,12,1)</f>
        <v/>
      </c>
      <c r="N808" s="20" t="str">
        <f>MID(Main!AR272,13,1)</f>
        <v/>
      </c>
      <c r="O808" s="20" t="str">
        <f>MID(Main!AR272,14,1)</f>
        <v/>
      </c>
      <c r="P808" s="20" t="str">
        <f>MID(Main!AR272,15,1)</f>
        <v/>
      </c>
      <c r="Q808" s="20" t="str">
        <f>MID(Main!AR272,16,1)</f>
        <v/>
      </c>
      <c r="R808" s="20" t="str">
        <f>MID(Main!AR272,17,1)</f>
        <v/>
      </c>
      <c r="S808" s="20" t="str">
        <f>MID(Main!AR272,18,1)</f>
        <v/>
      </c>
      <c r="T808" s="20" t="str">
        <f>MID(Main!AR272,19,1)</f>
        <v/>
      </c>
      <c r="U808" s="20" t="str">
        <f>MID(Main!AR272,20,1)</f>
        <v/>
      </c>
      <c r="V808" s="20" t="str">
        <f>MID(Main!AR272,21,1)</f>
        <v/>
      </c>
      <c r="W808" s="20" t="str">
        <f>MID(Main!AR272,22,1)</f>
        <v/>
      </c>
      <c r="X808" s="20" t="str">
        <f>MID(Main!AR272,23,1)</f>
        <v/>
      </c>
      <c r="Y808" s="20" t="str">
        <f>MID(Main!AR272,24,1)</f>
        <v/>
      </c>
      <c r="Z808" s="20" t="str">
        <f>MID(Main!AR272,25,1)</f>
        <v/>
      </c>
      <c r="AA808" s="20" t="str">
        <f>MID(Main!AR272,26,1)</f>
        <v/>
      </c>
      <c r="AB808" s="20" t="str">
        <f>MID(Main!AR272,27,1)</f>
        <v/>
      </c>
      <c r="AC808" s="20" t="str">
        <f>MID(Main!AR272,28,1)</f>
        <v/>
      </c>
      <c r="AD808" s="20" t="str">
        <f>MID(Main!AR272,29,1)</f>
        <v/>
      </c>
      <c r="AE808" s="20" t="str">
        <f>MID(Main!AR272,30,1)</f>
        <v/>
      </c>
      <c r="AF808" s="20" t="str">
        <f>MID(Main!AR272,31,1)</f>
        <v/>
      </c>
      <c r="AG808" s="20" t="str">
        <f>MID(Main!AR272,32,1)</f>
        <v/>
      </c>
      <c r="AH808" s="20" t="str">
        <f>MID(Main!AR272,33,1)</f>
        <v/>
      </c>
      <c r="AI808" s="20" t="str">
        <f>MID(Main!AR272,34,1)</f>
        <v/>
      </c>
      <c r="AJ808" s="20" t="str">
        <f>MID(Main!AR272,35,1)</f>
        <v/>
      </c>
      <c r="AK808" s="20" t="str">
        <f>MID(Main!AR272,36,1)</f>
        <v/>
      </c>
      <c r="AL808" s="20" t="str">
        <f>MID(Main!AR272,37,1)</f>
        <v/>
      </c>
      <c r="AM808" s="20" t="str">
        <f>MID(Main!AR272,38,1)</f>
        <v/>
      </c>
      <c r="AN808" s="20" t="str">
        <f>MID(Main!AR272,39,1)</f>
        <v/>
      </c>
      <c r="AO808" s="20" t="str">
        <f>MID(Main!AR272,40,1)</f>
        <v/>
      </c>
      <c r="AP808" s="20" t="str">
        <f>MID(Main!AR272,41,1)</f>
        <v/>
      </c>
      <c r="AQ808" s="20" t="str">
        <f>MID(Main!AR272,42,1)</f>
        <v/>
      </c>
      <c r="AR808" s="196"/>
      <c r="AS808" s="196"/>
      <c r="AT808" s="196"/>
      <c r="AU808" s="196"/>
      <c r="AV808" s="196"/>
      <c r="AW808" s="196"/>
      <c r="AX808" s="196"/>
      <c r="AY808" s="196"/>
      <c r="AZ808" s="196"/>
      <c r="BA808" s="196"/>
      <c r="BB808" s="196"/>
      <c r="BC808" s="196"/>
      <c r="BD808" s="196"/>
      <c r="BE808" s="196"/>
      <c r="BF808" s="196"/>
      <c r="BG808" s="196"/>
      <c r="BH808" s="196"/>
      <c r="BI808" s="199"/>
    </row>
    <row r="809" spans="1:61" s="1" customFormat="1" ht="15" hidden="1" customHeight="1">
      <c r="A809" s="200" t="str">
        <f>IF(AR809="","",SUBTOTAL(103,$AR$8:AR809))</f>
        <v/>
      </c>
      <c r="B809" s="18" t="str">
        <f>MID(Main!AP273,1,1)</f>
        <v xml:space="preserve"> </v>
      </c>
      <c r="C809" s="18" t="str">
        <f>MID(Main!AP273,2,1)</f>
        <v/>
      </c>
      <c r="D809" s="18" t="str">
        <f>MID(Main!AP273,3,1)</f>
        <v/>
      </c>
      <c r="E809" s="18" t="str">
        <f>MID(Main!AP273,4,1)</f>
        <v/>
      </c>
      <c r="F809" s="18" t="str">
        <f>MID(Main!AP273,5,1)</f>
        <v/>
      </c>
      <c r="G809" s="18" t="str">
        <f>MID(Main!AP273,6,1)</f>
        <v/>
      </c>
      <c r="H809" s="18" t="str">
        <f>MID(Main!AP273,7,1)</f>
        <v/>
      </c>
      <c r="I809" s="18" t="str">
        <f>MID(Main!AP273,8,1)</f>
        <v/>
      </c>
      <c r="J809" s="18" t="str">
        <f>MID(Main!AP273,9,1)</f>
        <v/>
      </c>
      <c r="K809" s="18" t="str">
        <f>MID(Main!AP273,10,1)</f>
        <v/>
      </c>
      <c r="L809" s="18" t="str">
        <f>MID(Main!AP273,11,1)</f>
        <v/>
      </c>
      <c r="M809" s="18" t="str">
        <f>MID(Main!AP273,12,1)</f>
        <v/>
      </c>
      <c r="N809" s="18" t="str">
        <f>MID(Main!AP273,13,1)</f>
        <v/>
      </c>
      <c r="O809" s="18" t="str">
        <f>MID(Main!AP273,14,1)</f>
        <v/>
      </c>
      <c r="P809" s="18" t="str">
        <f>MID(Main!AP273,15,1)</f>
        <v/>
      </c>
      <c r="Q809" s="18" t="str">
        <f>MID(Main!AP273,16,1)</f>
        <v/>
      </c>
      <c r="R809" s="18" t="str">
        <f>MID(Main!AP273,17,1)</f>
        <v/>
      </c>
      <c r="S809" s="18" t="str">
        <f>MID(Main!AP273,18,1)</f>
        <v/>
      </c>
      <c r="T809" s="18" t="str">
        <f>MID(Main!AP273,19,1)</f>
        <v/>
      </c>
      <c r="U809" s="18" t="str">
        <f>MID(Main!AP273,20,1)</f>
        <v/>
      </c>
      <c r="V809" s="18" t="str">
        <f>MID(Main!AP273,21,1)</f>
        <v/>
      </c>
      <c r="W809" s="18" t="str">
        <f>MID(Main!AP273,22,1)</f>
        <v/>
      </c>
      <c r="X809" s="18" t="str">
        <f>MID(Main!AP273,23,1)</f>
        <v/>
      </c>
      <c r="Y809" s="18" t="str">
        <f>MID(Main!AP273,24,1)</f>
        <v/>
      </c>
      <c r="Z809" s="18" t="str">
        <f>MID(Main!AP273,25,1)</f>
        <v/>
      </c>
      <c r="AA809" s="18" t="str">
        <f>MID(Main!AP273,26,1)</f>
        <v/>
      </c>
      <c r="AB809" s="18" t="str">
        <f>MID(Main!AP273,27,1)</f>
        <v/>
      </c>
      <c r="AC809" s="18" t="str">
        <f>MID(Main!AP273,28,1)</f>
        <v/>
      </c>
      <c r="AD809" s="18" t="str">
        <f>MID(Main!AP273,29,1)</f>
        <v/>
      </c>
      <c r="AE809" s="18" t="str">
        <f>MID(Main!AP273,30,1)</f>
        <v/>
      </c>
      <c r="AF809" s="18" t="str">
        <f>MID(Main!AP273,31,1)</f>
        <v/>
      </c>
      <c r="AG809" s="18" t="str">
        <f>MID(Main!AP273,32,1)</f>
        <v/>
      </c>
      <c r="AH809" s="18" t="str">
        <f>MID(Main!AP273,33,1)</f>
        <v/>
      </c>
      <c r="AI809" s="18" t="str">
        <f>MID(Main!AP273,34,1)</f>
        <v/>
      </c>
      <c r="AJ809" s="18" t="str">
        <f>MID(Main!AP273,35,1)</f>
        <v/>
      </c>
      <c r="AK809" s="18" t="str">
        <f>MID(Main!AP273,36,1)</f>
        <v/>
      </c>
      <c r="AL809" s="18" t="str">
        <f>MID(Main!AP273,37,1)</f>
        <v/>
      </c>
      <c r="AM809" s="18" t="str">
        <f>MID(Main!AP273,38,1)</f>
        <v/>
      </c>
      <c r="AN809" s="18" t="str">
        <f>MID(Main!AP273,39,1)</f>
        <v/>
      </c>
      <c r="AO809" s="18" t="str">
        <f>MID(Main!AP273,40,1)</f>
        <v/>
      </c>
      <c r="AP809" s="18" t="str">
        <f>MID(Main!AP273,41,1)</f>
        <v/>
      </c>
      <c r="AQ809" s="18" t="str">
        <f>MID(Main!AP273,42,1)</f>
        <v/>
      </c>
      <c r="AR809" s="194" t="str">
        <f>IF(Main!W273="","",Main!W273)</f>
        <v/>
      </c>
      <c r="AS809" s="194" t="str">
        <f>IF(Main!X273="","",Main!X273)</f>
        <v/>
      </c>
      <c r="AT809" s="194" t="str">
        <f>IF(Main!Y273="","",Main!Y273)</f>
        <v/>
      </c>
      <c r="AU809" s="194" t="str">
        <f>IF(Main!Z273="","",Main!Z273)</f>
        <v/>
      </c>
      <c r="AV809" s="194" t="str">
        <f>IF(Main!AA273="","",Main!AA273)</f>
        <v/>
      </c>
      <c r="AW809" s="194" t="str">
        <f>IF(Main!AB273="","",Main!AB273)</f>
        <v/>
      </c>
      <c r="AX809" s="194" t="str">
        <f>IF(Main!AC273="","",Main!AC273)</f>
        <v/>
      </c>
      <c r="AY809" s="194" t="str">
        <f>IF(Main!AD273="","",Main!AD273)</f>
        <v/>
      </c>
      <c r="AZ809" s="194" t="str">
        <f>IF(Main!AE273="","",Main!AE273)</f>
        <v/>
      </c>
      <c r="BA809" s="194" t="str">
        <f>IF(Main!AF273="","",Main!AF273)</f>
        <v/>
      </c>
      <c r="BB809" s="194" t="str">
        <f>IF(Main!AG273="","",Main!AG273)</f>
        <v/>
      </c>
      <c r="BC809" s="194" t="str">
        <f>IF(Main!AH273="","",Main!AH273)</f>
        <v/>
      </c>
      <c r="BD809" s="194" t="str">
        <f>IF(Main!AI273="","",Main!AI273)</f>
        <v/>
      </c>
      <c r="BE809" s="194" t="str">
        <f>IF(Main!AJ273="","",Main!AJ273)</f>
        <v/>
      </c>
      <c r="BF809" s="194" t="str">
        <f>IF(Main!AK273="","",Main!AK273)</f>
        <v/>
      </c>
      <c r="BG809" s="194" t="str">
        <f>IF(Main!AL273="","",Main!AL273)</f>
        <v/>
      </c>
      <c r="BH809" s="194" t="str">
        <f>IF(Main!AM273="","",Main!AM273)</f>
        <v/>
      </c>
      <c r="BI809" s="197" t="str">
        <f>IF(Main!AN273="","",Main!AN273)</f>
        <v/>
      </c>
    </row>
    <row r="810" spans="1:61" s="1" customFormat="1" ht="15" hidden="1" customHeight="1">
      <c r="A810" s="201"/>
      <c r="B810" s="19" t="str">
        <f>MID(Main!AQ273,1,1)</f>
        <v>0</v>
      </c>
      <c r="C810" s="19" t="str">
        <f>MID(Main!AQ273,2,1)</f>
        <v xml:space="preserve"> </v>
      </c>
      <c r="D810" s="19" t="str">
        <f>MID(Main!AQ273,3,1)</f>
        <v/>
      </c>
      <c r="E810" s="19" t="str">
        <f>MID(Main!AQ273,4,1)</f>
        <v/>
      </c>
      <c r="F810" s="19" t="str">
        <f>MID(Main!AQ273,5,1)</f>
        <v/>
      </c>
      <c r="G810" s="19" t="str">
        <f>MID(Main!AQ273,6,1)</f>
        <v/>
      </c>
      <c r="H810" s="19" t="str">
        <f>MID(Main!AQ273,7,1)</f>
        <v/>
      </c>
      <c r="I810" s="19" t="str">
        <f>MID(Main!AQ273,8,1)</f>
        <v/>
      </c>
      <c r="J810" s="19" t="str">
        <f>MID(Main!AQ273,9,1)</f>
        <v/>
      </c>
      <c r="K810" s="19" t="str">
        <f>MID(Main!AQ273,10,1)</f>
        <v/>
      </c>
      <c r="L810" s="19" t="str">
        <f>MID(Main!AQ273,11,1)</f>
        <v/>
      </c>
      <c r="M810" s="19" t="str">
        <f>MID(Main!AQ273,12,1)</f>
        <v/>
      </c>
      <c r="N810" s="19" t="str">
        <f>MID(Main!AQ273,13,1)</f>
        <v/>
      </c>
      <c r="O810" s="19" t="str">
        <f>MID(Main!AQ273,14,1)</f>
        <v/>
      </c>
      <c r="P810" s="19" t="str">
        <f>MID(Main!AQ273,15,1)</f>
        <v/>
      </c>
      <c r="Q810" s="19" t="str">
        <f>MID(Main!AQ273,16,1)</f>
        <v/>
      </c>
      <c r="R810" s="19" t="str">
        <f>MID(Main!AQ273,17,1)</f>
        <v/>
      </c>
      <c r="S810" s="19" t="str">
        <f>MID(Main!AQ273,18,1)</f>
        <v/>
      </c>
      <c r="T810" s="19" t="str">
        <f>MID(Main!AQ273,19,1)</f>
        <v/>
      </c>
      <c r="U810" s="19" t="str">
        <f>MID(Main!AQ273,20,1)</f>
        <v/>
      </c>
      <c r="V810" s="19" t="str">
        <f>MID(Main!AQ273,21,1)</f>
        <v/>
      </c>
      <c r="W810" s="19" t="str">
        <f>MID(Main!AQ273,22,1)</f>
        <v/>
      </c>
      <c r="X810" s="19" t="str">
        <f>MID(Main!AQ273,23,1)</f>
        <v/>
      </c>
      <c r="Y810" s="19" t="str">
        <f>MID(Main!AQ273,24,1)</f>
        <v/>
      </c>
      <c r="Z810" s="19" t="str">
        <f>MID(Main!AQ273,25,1)</f>
        <v/>
      </c>
      <c r="AA810" s="19" t="str">
        <f>MID(Main!AQ273,26,1)</f>
        <v/>
      </c>
      <c r="AB810" s="19" t="str">
        <f>MID(Main!AQ273,27,1)</f>
        <v/>
      </c>
      <c r="AC810" s="19" t="str">
        <f>MID(Main!AQ273,28,1)</f>
        <v/>
      </c>
      <c r="AD810" s="19" t="str">
        <f>MID(Main!AQ273,29,1)</f>
        <v/>
      </c>
      <c r="AE810" s="19" t="str">
        <f>MID(Main!AQ273,30,1)</f>
        <v/>
      </c>
      <c r="AF810" s="19" t="str">
        <f>MID(Main!AQ273,31,1)</f>
        <v/>
      </c>
      <c r="AG810" s="19" t="str">
        <f>MID(Main!AQ273,32,1)</f>
        <v/>
      </c>
      <c r="AH810" s="19" t="str">
        <f>MID(Main!AQ273,33,1)</f>
        <v/>
      </c>
      <c r="AI810" s="19" t="str">
        <f>MID(Main!AQ273,34,1)</f>
        <v/>
      </c>
      <c r="AJ810" s="19" t="str">
        <f>MID(Main!AQ273,35,1)</f>
        <v/>
      </c>
      <c r="AK810" s="19" t="str">
        <f>MID(Main!AQ273,36,1)</f>
        <v/>
      </c>
      <c r="AL810" s="19" t="str">
        <f>MID(Main!AQ273,37,1)</f>
        <v/>
      </c>
      <c r="AM810" s="19" t="str">
        <f>MID(Main!AQ273,38,1)</f>
        <v/>
      </c>
      <c r="AN810" s="19" t="str">
        <f>MID(Main!AQ273,39,1)</f>
        <v/>
      </c>
      <c r="AO810" s="19" t="str">
        <f>MID(Main!AQ273,40,1)</f>
        <v/>
      </c>
      <c r="AP810" s="19" t="str">
        <f>MID(Main!AQ273,41,1)</f>
        <v/>
      </c>
      <c r="AQ810" s="19" t="str">
        <f>MID(Main!AQ273,42,1)</f>
        <v/>
      </c>
      <c r="AR810" s="195"/>
      <c r="AS810" s="195"/>
      <c r="AT810" s="195"/>
      <c r="AU810" s="195"/>
      <c r="AV810" s="195"/>
      <c r="AW810" s="195"/>
      <c r="AX810" s="195"/>
      <c r="AY810" s="195"/>
      <c r="AZ810" s="195"/>
      <c r="BA810" s="195"/>
      <c r="BB810" s="195"/>
      <c r="BC810" s="195"/>
      <c r="BD810" s="195"/>
      <c r="BE810" s="195"/>
      <c r="BF810" s="195"/>
      <c r="BG810" s="195"/>
      <c r="BH810" s="195"/>
      <c r="BI810" s="198"/>
    </row>
    <row r="811" spans="1:61" s="1" customFormat="1" ht="15" hidden="1" customHeight="1">
      <c r="A811" s="202"/>
      <c r="B811" s="20" t="str">
        <f>MID(Main!AR273,1,1)</f>
        <v>0</v>
      </c>
      <c r="C811" s="20" t="str">
        <f>MID(Main!AR273,2,1)</f>
        <v xml:space="preserve"> </v>
      </c>
      <c r="D811" s="20" t="str">
        <f>MID(Main!AR273,3,1)</f>
        <v/>
      </c>
      <c r="E811" s="20" t="str">
        <f>MID(Main!AR273,4,1)</f>
        <v/>
      </c>
      <c r="F811" s="20" t="str">
        <f>MID(Main!AR273,5,1)</f>
        <v/>
      </c>
      <c r="G811" s="20" t="str">
        <f>MID(Main!AR273,6,1)</f>
        <v/>
      </c>
      <c r="H811" s="20" t="str">
        <f>MID(Main!AR273,7,1)</f>
        <v/>
      </c>
      <c r="I811" s="20" t="str">
        <f>MID(Main!AR273,8,1)</f>
        <v/>
      </c>
      <c r="J811" s="20" t="str">
        <f>MID(Main!AR273,9,1)</f>
        <v/>
      </c>
      <c r="K811" s="20" t="str">
        <f>MID(Main!AR273,10,1)</f>
        <v/>
      </c>
      <c r="L811" s="20" t="str">
        <f>MID(Main!AR273,11,1)</f>
        <v/>
      </c>
      <c r="M811" s="20" t="str">
        <f>MID(Main!AR273,12,1)</f>
        <v/>
      </c>
      <c r="N811" s="20" t="str">
        <f>MID(Main!AR273,13,1)</f>
        <v/>
      </c>
      <c r="O811" s="20" t="str">
        <f>MID(Main!AR273,14,1)</f>
        <v/>
      </c>
      <c r="P811" s="20" t="str">
        <f>MID(Main!AR273,15,1)</f>
        <v/>
      </c>
      <c r="Q811" s="20" t="str">
        <f>MID(Main!AR273,16,1)</f>
        <v/>
      </c>
      <c r="R811" s="20" t="str">
        <f>MID(Main!AR273,17,1)</f>
        <v/>
      </c>
      <c r="S811" s="20" t="str">
        <f>MID(Main!AR273,18,1)</f>
        <v/>
      </c>
      <c r="T811" s="20" t="str">
        <f>MID(Main!AR273,19,1)</f>
        <v/>
      </c>
      <c r="U811" s="20" t="str">
        <f>MID(Main!AR273,20,1)</f>
        <v/>
      </c>
      <c r="V811" s="20" t="str">
        <f>MID(Main!AR273,21,1)</f>
        <v/>
      </c>
      <c r="W811" s="20" t="str">
        <f>MID(Main!AR273,22,1)</f>
        <v/>
      </c>
      <c r="X811" s="20" t="str">
        <f>MID(Main!AR273,23,1)</f>
        <v/>
      </c>
      <c r="Y811" s="20" t="str">
        <f>MID(Main!AR273,24,1)</f>
        <v/>
      </c>
      <c r="Z811" s="20" t="str">
        <f>MID(Main!AR273,25,1)</f>
        <v/>
      </c>
      <c r="AA811" s="20" t="str">
        <f>MID(Main!AR273,26,1)</f>
        <v/>
      </c>
      <c r="AB811" s="20" t="str">
        <f>MID(Main!AR273,27,1)</f>
        <v/>
      </c>
      <c r="AC811" s="20" t="str">
        <f>MID(Main!AR273,28,1)</f>
        <v/>
      </c>
      <c r="AD811" s="20" t="str">
        <f>MID(Main!AR273,29,1)</f>
        <v/>
      </c>
      <c r="AE811" s="20" t="str">
        <f>MID(Main!AR273,30,1)</f>
        <v/>
      </c>
      <c r="AF811" s="20" t="str">
        <f>MID(Main!AR273,31,1)</f>
        <v/>
      </c>
      <c r="AG811" s="20" t="str">
        <f>MID(Main!AR273,32,1)</f>
        <v/>
      </c>
      <c r="AH811" s="20" t="str">
        <f>MID(Main!AR273,33,1)</f>
        <v/>
      </c>
      <c r="AI811" s="20" t="str">
        <f>MID(Main!AR273,34,1)</f>
        <v/>
      </c>
      <c r="AJ811" s="20" t="str">
        <f>MID(Main!AR273,35,1)</f>
        <v/>
      </c>
      <c r="AK811" s="20" t="str">
        <f>MID(Main!AR273,36,1)</f>
        <v/>
      </c>
      <c r="AL811" s="20" t="str">
        <f>MID(Main!AR273,37,1)</f>
        <v/>
      </c>
      <c r="AM811" s="20" t="str">
        <f>MID(Main!AR273,38,1)</f>
        <v/>
      </c>
      <c r="AN811" s="20" t="str">
        <f>MID(Main!AR273,39,1)</f>
        <v/>
      </c>
      <c r="AO811" s="20" t="str">
        <f>MID(Main!AR273,40,1)</f>
        <v/>
      </c>
      <c r="AP811" s="20" t="str">
        <f>MID(Main!AR273,41,1)</f>
        <v/>
      </c>
      <c r="AQ811" s="20" t="str">
        <f>MID(Main!AR273,42,1)</f>
        <v/>
      </c>
      <c r="AR811" s="196"/>
      <c r="AS811" s="196"/>
      <c r="AT811" s="196"/>
      <c r="AU811" s="196"/>
      <c r="AV811" s="196"/>
      <c r="AW811" s="196"/>
      <c r="AX811" s="196"/>
      <c r="AY811" s="196"/>
      <c r="AZ811" s="196"/>
      <c r="BA811" s="196"/>
      <c r="BB811" s="196"/>
      <c r="BC811" s="196"/>
      <c r="BD811" s="196"/>
      <c r="BE811" s="196"/>
      <c r="BF811" s="196"/>
      <c r="BG811" s="196"/>
      <c r="BH811" s="196"/>
      <c r="BI811" s="199"/>
    </row>
    <row r="812" spans="1:61" s="1" customFormat="1" ht="15" hidden="1" customHeight="1">
      <c r="A812" s="200" t="str">
        <f>IF(AR812="","",SUBTOTAL(103,$AR$8:AR812))</f>
        <v/>
      </c>
      <c r="B812" s="18" t="str">
        <f>MID(Main!AP274,1,1)</f>
        <v xml:space="preserve"> </v>
      </c>
      <c r="C812" s="18" t="str">
        <f>MID(Main!AP274,2,1)</f>
        <v/>
      </c>
      <c r="D812" s="18" t="str">
        <f>MID(Main!AP274,3,1)</f>
        <v/>
      </c>
      <c r="E812" s="18" t="str">
        <f>MID(Main!AP274,4,1)</f>
        <v/>
      </c>
      <c r="F812" s="18" t="str">
        <f>MID(Main!AP274,5,1)</f>
        <v/>
      </c>
      <c r="G812" s="18" t="str">
        <f>MID(Main!AP274,6,1)</f>
        <v/>
      </c>
      <c r="H812" s="18" t="str">
        <f>MID(Main!AP274,7,1)</f>
        <v/>
      </c>
      <c r="I812" s="18" t="str">
        <f>MID(Main!AP274,8,1)</f>
        <v/>
      </c>
      <c r="J812" s="18" t="str">
        <f>MID(Main!AP274,9,1)</f>
        <v/>
      </c>
      <c r="K812" s="18" t="str">
        <f>MID(Main!AP274,10,1)</f>
        <v/>
      </c>
      <c r="L812" s="18" t="str">
        <f>MID(Main!AP274,11,1)</f>
        <v/>
      </c>
      <c r="M812" s="18" t="str">
        <f>MID(Main!AP274,12,1)</f>
        <v/>
      </c>
      <c r="N812" s="18" t="str">
        <f>MID(Main!AP274,13,1)</f>
        <v/>
      </c>
      <c r="O812" s="18" t="str">
        <f>MID(Main!AP274,14,1)</f>
        <v/>
      </c>
      <c r="P812" s="18" t="str">
        <f>MID(Main!AP274,15,1)</f>
        <v/>
      </c>
      <c r="Q812" s="18" t="str">
        <f>MID(Main!AP274,16,1)</f>
        <v/>
      </c>
      <c r="R812" s="18" t="str">
        <f>MID(Main!AP274,17,1)</f>
        <v/>
      </c>
      <c r="S812" s="18" t="str">
        <f>MID(Main!AP274,18,1)</f>
        <v/>
      </c>
      <c r="T812" s="18" t="str">
        <f>MID(Main!AP274,19,1)</f>
        <v/>
      </c>
      <c r="U812" s="18" t="str">
        <f>MID(Main!AP274,20,1)</f>
        <v/>
      </c>
      <c r="V812" s="18" t="str">
        <f>MID(Main!AP274,21,1)</f>
        <v/>
      </c>
      <c r="W812" s="18" t="str">
        <f>MID(Main!AP274,22,1)</f>
        <v/>
      </c>
      <c r="X812" s="18" t="str">
        <f>MID(Main!AP274,23,1)</f>
        <v/>
      </c>
      <c r="Y812" s="18" t="str">
        <f>MID(Main!AP274,24,1)</f>
        <v/>
      </c>
      <c r="Z812" s="18" t="str">
        <f>MID(Main!AP274,25,1)</f>
        <v/>
      </c>
      <c r="AA812" s="18" t="str">
        <f>MID(Main!AP274,26,1)</f>
        <v/>
      </c>
      <c r="AB812" s="18" t="str">
        <f>MID(Main!AP274,27,1)</f>
        <v/>
      </c>
      <c r="AC812" s="18" t="str">
        <f>MID(Main!AP274,28,1)</f>
        <v/>
      </c>
      <c r="AD812" s="18" t="str">
        <f>MID(Main!AP274,29,1)</f>
        <v/>
      </c>
      <c r="AE812" s="18" t="str">
        <f>MID(Main!AP274,30,1)</f>
        <v/>
      </c>
      <c r="AF812" s="18" t="str">
        <f>MID(Main!AP274,31,1)</f>
        <v/>
      </c>
      <c r="AG812" s="18" t="str">
        <f>MID(Main!AP274,32,1)</f>
        <v/>
      </c>
      <c r="AH812" s="18" t="str">
        <f>MID(Main!AP274,33,1)</f>
        <v/>
      </c>
      <c r="AI812" s="18" t="str">
        <f>MID(Main!AP274,34,1)</f>
        <v/>
      </c>
      <c r="AJ812" s="18" t="str">
        <f>MID(Main!AP274,35,1)</f>
        <v/>
      </c>
      <c r="AK812" s="18" t="str">
        <f>MID(Main!AP274,36,1)</f>
        <v/>
      </c>
      <c r="AL812" s="18" t="str">
        <f>MID(Main!AP274,37,1)</f>
        <v/>
      </c>
      <c r="AM812" s="18" t="str">
        <f>MID(Main!AP274,38,1)</f>
        <v/>
      </c>
      <c r="AN812" s="18" t="str">
        <f>MID(Main!AP274,39,1)</f>
        <v/>
      </c>
      <c r="AO812" s="18" t="str">
        <f>MID(Main!AP274,40,1)</f>
        <v/>
      </c>
      <c r="AP812" s="18" t="str">
        <f>MID(Main!AP274,41,1)</f>
        <v/>
      </c>
      <c r="AQ812" s="18" t="str">
        <f>MID(Main!AP274,42,1)</f>
        <v/>
      </c>
      <c r="AR812" s="194" t="str">
        <f>IF(Main!W274="","",Main!W274)</f>
        <v/>
      </c>
      <c r="AS812" s="194" t="str">
        <f>IF(Main!X274="","",Main!X274)</f>
        <v/>
      </c>
      <c r="AT812" s="194" t="str">
        <f>IF(Main!Y274="","",Main!Y274)</f>
        <v/>
      </c>
      <c r="AU812" s="194" t="str">
        <f>IF(Main!Z274="","",Main!Z274)</f>
        <v/>
      </c>
      <c r="AV812" s="194" t="str">
        <f>IF(Main!AA274="","",Main!AA274)</f>
        <v/>
      </c>
      <c r="AW812" s="194" t="str">
        <f>IF(Main!AB274="","",Main!AB274)</f>
        <v/>
      </c>
      <c r="AX812" s="194" t="str">
        <f>IF(Main!AC274="","",Main!AC274)</f>
        <v/>
      </c>
      <c r="AY812" s="194" t="str">
        <f>IF(Main!AD274="","",Main!AD274)</f>
        <v/>
      </c>
      <c r="AZ812" s="194" t="str">
        <f>IF(Main!AE274="","",Main!AE274)</f>
        <v/>
      </c>
      <c r="BA812" s="194" t="str">
        <f>IF(Main!AF274="","",Main!AF274)</f>
        <v/>
      </c>
      <c r="BB812" s="194" t="str">
        <f>IF(Main!AG274="","",Main!AG274)</f>
        <v/>
      </c>
      <c r="BC812" s="194" t="str">
        <f>IF(Main!AH274="","",Main!AH274)</f>
        <v/>
      </c>
      <c r="BD812" s="194" t="str">
        <f>IF(Main!AI274="","",Main!AI274)</f>
        <v/>
      </c>
      <c r="BE812" s="194" t="str">
        <f>IF(Main!AJ274="","",Main!AJ274)</f>
        <v/>
      </c>
      <c r="BF812" s="194" t="str">
        <f>IF(Main!AK274="","",Main!AK274)</f>
        <v/>
      </c>
      <c r="BG812" s="194" t="str">
        <f>IF(Main!AL274="","",Main!AL274)</f>
        <v/>
      </c>
      <c r="BH812" s="194" t="str">
        <f>IF(Main!AM274="","",Main!AM274)</f>
        <v/>
      </c>
      <c r="BI812" s="197" t="str">
        <f>IF(Main!AN274="","",Main!AN274)</f>
        <v/>
      </c>
    </row>
    <row r="813" spans="1:61" s="1" customFormat="1" ht="15" hidden="1" customHeight="1">
      <c r="A813" s="201"/>
      <c r="B813" s="19" t="str">
        <f>MID(Main!AQ274,1,1)</f>
        <v>0</v>
      </c>
      <c r="C813" s="19" t="str">
        <f>MID(Main!AQ274,2,1)</f>
        <v xml:space="preserve"> </v>
      </c>
      <c r="D813" s="19" t="str">
        <f>MID(Main!AQ274,3,1)</f>
        <v/>
      </c>
      <c r="E813" s="19" t="str">
        <f>MID(Main!AQ274,4,1)</f>
        <v/>
      </c>
      <c r="F813" s="19" t="str">
        <f>MID(Main!AQ274,5,1)</f>
        <v/>
      </c>
      <c r="G813" s="19" t="str">
        <f>MID(Main!AQ274,6,1)</f>
        <v/>
      </c>
      <c r="H813" s="19" t="str">
        <f>MID(Main!AQ274,7,1)</f>
        <v/>
      </c>
      <c r="I813" s="19" t="str">
        <f>MID(Main!AQ274,8,1)</f>
        <v/>
      </c>
      <c r="J813" s="19" t="str">
        <f>MID(Main!AQ274,9,1)</f>
        <v/>
      </c>
      <c r="K813" s="19" t="str">
        <f>MID(Main!AQ274,10,1)</f>
        <v/>
      </c>
      <c r="L813" s="19" t="str">
        <f>MID(Main!AQ274,11,1)</f>
        <v/>
      </c>
      <c r="M813" s="19" t="str">
        <f>MID(Main!AQ274,12,1)</f>
        <v/>
      </c>
      <c r="N813" s="19" t="str">
        <f>MID(Main!AQ274,13,1)</f>
        <v/>
      </c>
      <c r="O813" s="19" t="str">
        <f>MID(Main!AQ274,14,1)</f>
        <v/>
      </c>
      <c r="P813" s="19" t="str">
        <f>MID(Main!AQ274,15,1)</f>
        <v/>
      </c>
      <c r="Q813" s="19" t="str">
        <f>MID(Main!AQ274,16,1)</f>
        <v/>
      </c>
      <c r="R813" s="19" t="str">
        <f>MID(Main!AQ274,17,1)</f>
        <v/>
      </c>
      <c r="S813" s="19" t="str">
        <f>MID(Main!AQ274,18,1)</f>
        <v/>
      </c>
      <c r="T813" s="19" t="str">
        <f>MID(Main!AQ274,19,1)</f>
        <v/>
      </c>
      <c r="U813" s="19" t="str">
        <f>MID(Main!AQ274,20,1)</f>
        <v/>
      </c>
      <c r="V813" s="19" t="str">
        <f>MID(Main!AQ274,21,1)</f>
        <v/>
      </c>
      <c r="W813" s="19" t="str">
        <f>MID(Main!AQ274,22,1)</f>
        <v/>
      </c>
      <c r="X813" s="19" t="str">
        <f>MID(Main!AQ274,23,1)</f>
        <v/>
      </c>
      <c r="Y813" s="19" t="str">
        <f>MID(Main!AQ274,24,1)</f>
        <v/>
      </c>
      <c r="Z813" s="19" t="str">
        <f>MID(Main!AQ274,25,1)</f>
        <v/>
      </c>
      <c r="AA813" s="19" t="str">
        <f>MID(Main!AQ274,26,1)</f>
        <v/>
      </c>
      <c r="AB813" s="19" t="str">
        <f>MID(Main!AQ274,27,1)</f>
        <v/>
      </c>
      <c r="AC813" s="19" t="str">
        <f>MID(Main!AQ274,28,1)</f>
        <v/>
      </c>
      <c r="AD813" s="19" t="str">
        <f>MID(Main!AQ274,29,1)</f>
        <v/>
      </c>
      <c r="AE813" s="19" t="str">
        <f>MID(Main!AQ274,30,1)</f>
        <v/>
      </c>
      <c r="AF813" s="19" t="str">
        <f>MID(Main!AQ274,31,1)</f>
        <v/>
      </c>
      <c r="AG813" s="19" t="str">
        <f>MID(Main!AQ274,32,1)</f>
        <v/>
      </c>
      <c r="AH813" s="19" t="str">
        <f>MID(Main!AQ274,33,1)</f>
        <v/>
      </c>
      <c r="AI813" s="19" t="str">
        <f>MID(Main!AQ274,34,1)</f>
        <v/>
      </c>
      <c r="AJ813" s="19" t="str">
        <f>MID(Main!AQ274,35,1)</f>
        <v/>
      </c>
      <c r="AK813" s="19" t="str">
        <f>MID(Main!AQ274,36,1)</f>
        <v/>
      </c>
      <c r="AL813" s="19" t="str">
        <f>MID(Main!AQ274,37,1)</f>
        <v/>
      </c>
      <c r="AM813" s="19" t="str">
        <f>MID(Main!AQ274,38,1)</f>
        <v/>
      </c>
      <c r="AN813" s="19" t="str">
        <f>MID(Main!AQ274,39,1)</f>
        <v/>
      </c>
      <c r="AO813" s="19" t="str">
        <f>MID(Main!AQ274,40,1)</f>
        <v/>
      </c>
      <c r="AP813" s="19" t="str">
        <f>MID(Main!AQ274,41,1)</f>
        <v/>
      </c>
      <c r="AQ813" s="19" t="str">
        <f>MID(Main!AQ274,42,1)</f>
        <v/>
      </c>
      <c r="AR813" s="195"/>
      <c r="AS813" s="195"/>
      <c r="AT813" s="195"/>
      <c r="AU813" s="195"/>
      <c r="AV813" s="195"/>
      <c r="AW813" s="195"/>
      <c r="AX813" s="195"/>
      <c r="AY813" s="195"/>
      <c r="AZ813" s="195"/>
      <c r="BA813" s="195"/>
      <c r="BB813" s="195"/>
      <c r="BC813" s="195"/>
      <c r="BD813" s="195"/>
      <c r="BE813" s="195"/>
      <c r="BF813" s="195"/>
      <c r="BG813" s="195"/>
      <c r="BH813" s="195"/>
      <c r="BI813" s="198"/>
    </row>
    <row r="814" spans="1:61" s="1" customFormat="1" ht="15" hidden="1" customHeight="1">
      <c r="A814" s="202"/>
      <c r="B814" s="20" t="str">
        <f>MID(Main!AR274,1,1)</f>
        <v>0</v>
      </c>
      <c r="C814" s="20" t="str">
        <f>MID(Main!AR274,2,1)</f>
        <v xml:space="preserve"> </v>
      </c>
      <c r="D814" s="20" t="str">
        <f>MID(Main!AR274,3,1)</f>
        <v/>
      </c>
      <c r="E814" s="20" t="str">
        <f>MID(Main!AR274,4,1)</f>
        <v/>
      </c>
      <c r="F814" s="20" t="str">
        <f>MID(Main!AR274,5,1)</f>
        <v/>
      </c>
      <c r="G814" s="20" t="str">
        <f>MID(Main!AR274,6,1)</f>
        <v/>
      </c>
      <c r="H814" s="20" t="str">
        <f>MID(Main!AR274,7,1)</f>
        <v/>
      </c>
      <c r="I814" s="20" t="str">
        <f>MID(Main!AR274,8,1)</f>
        <v/>
      </c>
      <c r="J814" s="20" t="str">
        <f>MID(Main!AR274,9,1)</f>
        <v/>
      </c>
      <c r="K814" s="20" t="str">
        <f>MID(Main!AR274,10,1)</f>
        <v/>
      </c>
      <c r="L814" s="20" t="str">
        <f>MID(Main!AR274,11,1)</f>
        <v/>
      </c>
      <c r="M814" s="20" t="str">
        <f>MID(Main!AR274,12,1)</f>
        <v/>
      </c>
      <c r="N814" s="20" t="str">
        <f>MID(Main!AR274,13,1)</f>
        <v/>
      </c>
      <c r="O814" s="20" t="str">
        <f>MID(Main!AR274,14,1)</f>
        <v/>
      </c>
      <c r="P814" s="20" t="str">
        <f>MID(Main!AR274,15,1)</f>
        <v/>
      </c>
      <c r="Q814" s="20" t="str">
        <f>MID(Main!AR274,16,1)</f>
        <v/>
      </c>
      <c r="R814" s="20" t="str">
        <f>MID(Main!AR274,17,1)</f>
        <v/>
      </c>
      <c r="S814" s="20" t="str">
        <f>MID(Main!AR274,18,1)</f>
        <v/>
      </c>
      <c r="T814" s="20" t="str">
        <f>MID(Main!AR274,19,1)</f>
        <v/>
      </c>
      <c r="U814" s="20" t="str">
        <f>MID(Main!AR274,20,1)</f>
        <v/>
      </c>
      <c r="V814" s="20" t="str">
        <f>MID(Main!AR274,21,1)</f>
        <v/>
      </c>
      <c r="W814" s="20" t="str">
        <f>MID(Main!AR274,22,1)</f>
        <v/>
      </c>
      <c r="X814" s="20" t="str">
        <f>MID(Main!AR274,23,1)</f>
        <v/>
      </c>
      <c r="Y814" s="20" t="str">
        <f>MID(Main!AR274,24,1)</f>
        <v/>
      </c>
      <c r="Z814" s="20" t="str">
        <f>MID(Main!AR274,25,1)</f>
        <v/>
      </c>
      <c r="AA814" s="20" t="str">
        <f>MID(Main!AR274,26,1)</f>
        <v/>
      </c>
      <c r="AB814" s="20" t="str">
        <f>MID(Main!AR274,27,1)</f>
        <v/>
      </c>
      <c r="AC814" s="20" t="str">
        <f>MID(Main!AR274,28,1)</f>
        <v/>
      </c>
      <c r="AD814" s="20" t="str">
        <f>MID(Main!AR274,29,1)</f>
        <v/>
      </c>
      <c r="AE814" s="20" t="str">
        <f>MID(Main!AR274,30,1)</f>
        <v/>
      </c>
      <c r="AF814" s="20" t="str">
        <f>MID(Main!AR274,31,1)</f>
        <v/>
      </c>
      <c r="AG814" s="20" t="str">
        <f>MID(Main!AR274,32,1)</f>
        <v/>
      </c>
      <c r="AH814" s="20" t="str">
        <f>MID(Main!AR274,33,1)</f>
        <v/>
      </c>
      <c r="AI814" s="20" t="str">
        <f>MID(Main!AR274,34,1)</f>
        <v/>
      </c>
      <c r="AJ814" s="20" t="str">
        <f>MID(Main!AR274,35,1)</f>
        <v/>
      </c>
      <c r="AK814" s="20" t="str">
        <f>MID(Main!AR274,36,1)</f>
        <v/>
      </c>
      <c r="AL814" s="20" t="str">
        <f>MID(Main!AR274,37,1)</f>
        <v/>
      </c>
      <c r="AM814" s="20" t="str">
        <f>MID(Main!AR274,38,1)</f>
        <v/>
      </c>
      <c r="AN814" s="20" t="str">
        <f>MID(Main!AR274,39,1)</f>
        <v/>
      </c>
      <c r="AO814" s="20" t="str">
        <f>MID(Main!AR274,40,1)</f>
        <v/>
      </c>
      <c r="AP814" s="20" t="str">
        <f>MID(Main!AR274,41,1)</f>
        <v/>
      </c>
      <c r="AQ814" s="20" t="str">
        <f>MID(Main!AR274,42,1)</f>
        <v/>
      </c>
      <c r="AR814" s="196"/>
      <c r="AS814" s="196"/>
      <c r="AT814" s="196"/>
      <c r="AU814" s="196"/>
      <c r="AV814" s="196"/>
      <c r="AW814" s="196"/>
      <c r="AX814" s="196"/>
      <c r="AY814" s="196"/>
      <c r="AZ814" s="196"/>
      <c r="BA814" s="196"/>
      <c r="BB814" s="196"/>
      <c r="BC814" s="196"/>
      <c r="BD814" s="196"/>
      <c r="BE814" s="196"/>
      <c r="BF814" s="196"/>
      <c r="BG814" s="196"/>
      <c r="BH814" s="196"/>
      <c r="BI814" s="199"/>
    </row>
    <row r="815" spans="1:61" s="1" customFormat="1" ht="15" hidden="1" customHeight="1">
      <c r="A815" s="200" t="str">
        <f>IF(AR815="","",SUBTOTAL(103,$AR$8:AR815))</f>
        <v/>
      </c>
      <c r="B815" s="18" t="str">
        <f>MID(Main!AP275,1,1)</f>
        <v xml:space="preserve"> </v>
      </c>
      <c r="C815" s="18" t="str">
        <f>MID(Main!AP275,2,1)</f>
        <v/>
      </c>
      <c r="D815" s="18" t="str">
        <f>MID(Main!AP275,3,1)</f>
        <v/>
      </c>
      <c r="E815" s="18" t="str">
        <f>MID(Main!AP275,4,1)</f>
        <v/>
      </c>
      <c r="F815" s="18" t="str">
        <f>MID(Main!AP275,5,1)</f>
        <v/>
      </c>
      <c r="G815" s="18" t="str">
        <f>MID(Main!AP275,6,1)</f>
        <v/>
      </c>
      <c r="H815" s="18" t="str">
        <f>MID(Main!AP275,7,1)</f>
        <v/>
      </c>
      <c r="I815" s="18" t="str">
        <f>MID(Main!AP275,8,1)</f>
        <v/>
      </c>
      <c r="J815" s="18" t="str">
        <f>MID(Main!AP275,9,1)</f>
        <v/>
      </c>
      <c r="K815" s="18" t="str">
        <f>MID(Main!AP275,10,1)</f>
        <v/>
      </c>
      <c r="L815" s="18" t="str">
        <f>MID(Main!AP275,11,1)</f>
        <v/>
      </c>
      <c r="M815" s="18" t="str">
        <f>MID(Main!AP275,12,1)</f>
        <v/>
      </c>
      <c r="N815" s="18" t="str">
        <f>MID(Main!AP275,13,1)</f>
        <v/>
      </c>
      <c r="O815" s="18" t="str">
        <f>MID(Main!AP275,14,1)</f>
        <v/>
      </c>
      <c r="P815" s="18" t="str">
        <f>MID(Main!AP275,15,1)</f>
        <v/>
      </c>
      <c r="Q815" s="18" t="str">
        <f>MID(Main!AP275,16,1)</f>
        <v/>
      </c>
      <c r="R815" s="18" t="str">
        <f>MID(Main!AP275,17,1)</f>
        <v/>
      </c>
      <c r="S815" s="18" t="str">
        <f>MID(Main!AP275,18,1)</f>
        <v/>
      </c>
      <c r="T815" s="18" t="str">
        <f>MID(Main!AP275,19,1)</f>
        <v/>
      </c>
      <c r="U815" s="18" t="str">
        <f>MID(Main!AP275,20,1)</f>
        <v/>
      </c>
      <c r="V815" s="18" t="str">
        <f>MID(Main!AP275,21,1)</f>
        <v/>
      </c>
      <c r="W815" s="18" t="str">
        <f>MID(Main!AP275,22,1)</f>
        <v/>
      </c>
      <c r="X815" s="18" t="str">
        <f>MID(Main!AP275,23,1)</f>
        <v/>
      </c>
      <c r="Y815" s="18" t="str">
        <f>MID(Main!AP275,24,1)</f>
        <v/>
      </c>
      <c r="Z815" s="18" t="str">
        <f>MID(Main!AP275,25,1)</f>
        <v/>
      </c>
      <c r="AA815" s="18" t="str">
        <f>MID(Main!AP275,26,1)</f>
        <v/>
      </c>
      <c r="AB815" s="18" t="str">
        <f>MID(Main!AP275,27,1)</f>
        <v/>
      </c>
      <c r="AC815" s="18" t="str">
        <f>MID(Main!AP275,28,1)</f>
        <v/>
      </c>
      <c r="AD815" s="18" t="str">
        <f>MID(Main!AP275,29,1)</f>
        <v/>
      </c>
      <c r="AE815" s="18" t="str">
        <f>MID(Main!AP275,30,1)</f>
        <v/>
      </c>
      <c r="AF815" s="18" t="str">
        <f>MID(Main!AP275,31,1)</f>
        <v/>
      </c>
      <c r="AG815" s="18" t="str">
        <f>MID(Main!AP275,32,1)</f>
        <v/>
      </c>
      <c r="AH815" s="18" t="str">
        <f>MID(Main!AP275,33,1)</f>
        <v/>
      </c>
      <c r="AI815" s="18" t="str">
        <f>MID(Main!AP275,34,1)</f>
        <v/>
      </c>
      <c r="AJ815" s="18" t="str">
        <f>MID(Main!AP275,35,1)</f>
        <v/>
      </c>
      <c r="AK815" s="18" t="str">
        <f>MID(Main!AP275,36,1)</f>
        <v/>
      </c>
      <c r="AL815" s="18" t="str">
        <f>MID(Main!AP275,37,1)</f>
        <v/>
      </c>
      <c r="AM815" s="18" t="str">
        <f>MID(Main!AP275,38,1)</f>
        <v/>
      </c>
      <c r="AN815" s="18" t="str">
        <f>MID(Main!AP275,39,1)</f>
        <v/>
      </c>
      <c r="AO815" s="18" t="str">
        <f>MID(Main!AP275,40,1)</f>
        <v/>
      </c>
      <c r="AP815" s="18" t="str">
        <f>MID(Main!AP275,41,1)</f>
        <v/>
      </c>
      <c r="AQ815" s="18" t="str">
        <f>MID(Main!AP275,42,1)</f>
        <v/>
      </c>
      <c r="AR815" s="194" t="str">
        <f>IF(Main!W275="","",Main!W275)</f>
        <v/>
      </c>
      <c r="AS815" s="194" t="str">
        <f>IF(Main!X275="","",Main!X275)</f>
        <v/>
      </c>
      <c r="AT815" s="194" t="str">
        <f>IF(Main!Y275="","",Main!Y275)</f>
        <v/>
      </c>
      <c r="AU815" s="194" t="str">
        <f>IF(Main!Z275="","",Main!Z275)</f>
        <v/>
      </c>
      <c r="AV815" s="194" t="str">
        <f>IF(Main!AA275="","",Main!AA275)</f>
        <v/>
      </c>
      <c r="AW815" s="194" t="str">
        <f>IF(Main!AB275="","",Main!AB275)</f>
        <v/>
      </c>
      <c r="AX815" s="194" t="str">
        <f>IF(Main!AC275="","",Main!AC275)</f>
        <v/>
      </c>
      <c r="AY815" s="194" t="str">
        <f>IF(Main!AD275="","",Main!AD275)</f>
        <v/>
      </c>
      <c r="AZ815" s="194" t="str">
        <f>IF(Main!AE275="","",Main!AE275)</f>
        <v/>
      </c>
      <c r="BA815" s="194" t="str">
        <f>IF(Main!AF275="","",Main!AF275)</f>
        <v/>
      </c>
      <c r="BB815" s="194" t="str">
        <f>IF(Main!AG275="","",Main!AG275)</f>
        <v/>
      </c>
      <c r="BC815" s="194" t="str">
        <f>IF(Main!AH275="","",Main!AH275)</f>
        <v/>
      </c>
      <c r="BD815" s="194" t="str">
        <f>IF(Main!AI275="","",Main!AI275)</f>
        <v/>
      </c>
      <c r="BE815" s="194" t="str">
        <f>IF(Main!AJ275="","",Main!AJ275)</f>
        <v/>
      </c>
      <c r="BF815" s="194" t="str">
        <f>IF(Main!AK275="","",Main!AK275)</f>
        <v/>
      </c>
      <c r="BG815" s="194" t="str">
        <f>IF(Main!AL275="","",Main!AL275)</f>
        <v/>
      </c>
      <c r="BH815" s="194" t="str">
        <f>IF(Main!AM275="","",Main!AM275)</f>
        <v/>
      </c>
      <c r="BI815" s="197" t="str">
        <f>IF(Main!AN275="","",Main!AN275)</f>
        <v/>
      </c>
    </row>
    <row r="816" spans="1:61" s="1" customFormat="1" ht="15" hidden="1" customHeight="1">
      <c r="A816" s="201"/>
      <c r="B816" s="19" t="str">
        <f>MID(Main!AQ275,1,1)</f>
        <v>0</v>
      </c>
      <c r="C816" s="19" t="str">
        <f>MID(Main!AQ275,2,1)</f>
        <v xml:space="preserve"> </v>
      </c>
      <c r="D816" s="19" t="str">
        <f>MID(Main!AQ275,3,1)</f>
        <v/>
      </c>
      <c r="E816" s="19" t="str">
        <f>MID(Main!AQ275,4,1)</f>
        <v/>
      </c>
      <c r="F816" s="19" t="str">
        <f>MID(Main!AQ275,5,1)</f>
        <v/>
      </c>
      <c r="G816" s="19" t="str">
        <f>MID(Main!AQ275,6,1)</f>
        <v/>
      </c>
      <c r="H816" s="19" t="str">
        <f>MID(Main!AQ275,7,1)</f>
        <v/>
      </c>
      <c r="I816" s="19" t="str">
        <f>MID(Main!AQ275,8,1)</f>
        <v/>
      </c>
      <c r="J816" s="19" t="str">
        <f>MID(Main!AQ275,9,1)</f>
        <v/>
      </c>
      <c r="K816" s="19" t="str">
        <f>MID(Main!AQ275,10,1)</f>
        <v/>
      </c>
      <c r="L816" s="19" t="str">
        <f>MID(Main!AQ275,11,1)</f>
        <v/>
      </c>
      <c r="M816" s="19" t="str">
        <f>MID(Main!AQ275,12,1)</f>
        <v/>
      </c>
      <c r="N816" s="19" t="str">
        <f>MID(Main!AQ275,13,1)</f>
        <v/>
      </c>
      <c r="O816" s="19" t="str">
        <f>MID(Main!AQ275,14,1)</f>
        <v/>
      </c>
      <c r="P816" s="19" t="str">
        <f>MID(Main!AQ275,15,1)</f>
        <v/>
      </c>
      <c r="Q816" s="19" t="str">
        <f>MID(Main!AQ275,16,1)</f>
        <v/>
      </c>
      <c r="R816" s="19" t="str">
        <f>MID(Main!AQ275,17,1)</f>
        <v/>
      </c>
      <c r="S816" s="19" t="str">
        <f>MID(Main!AQ275,18,1)</f>
        <v/>
      </c>
      <c r="T816" s="19" t="str">
        <f>MID(Main!AQ275,19,1)</f>
        <v/>
      </c>
      <c r="U816" s="19" t="str">
        <f>MID(Main!AQ275,20,1)</f>
        <v/>
      </c>
      <c r="V816" s="19" t="str">
        <f>MID(Main!AQ275,21,1)</f>
        <v/>
      </c>
      <c r="W816" s="19" t="str">
        <f>MID(Main!AQ275,22,1)</f>
        <v/>
      </c>
      <c r="X816" s="19" t="str">
        <f>MID(Main!AQ275,23,1)</f>
        <v/>
      </c>
      <c r="Y816" s="19" t="str">
        <f>MID(Main!AQ275,24,1)</f>
        <v/>
      </c>
      <c r="Z816" s="19" t="str">
        <f>MID(Main!AQ275,25,1)</f>
        <v/>
      </c>
      <c r="AA816" s="19" t="str">
        <f>MID(Main!AQ275,26,1)</f>
        <v/>
      </c>
      <c r="AB816" s="19" t="str">
        <f>MID(Main!AQ275,27,1)</f>
        <v/>
      </c>
      <c r="AC816" s="19" t="str">
        <f>MID(Main!AQ275,28,1)</f>
        <v/>
      </c>
      <c r="AD816" s="19" t="str">
        <f>MID(Main!AQ275,29,1)</f>
        <v/>
      </c>
      <c r="AE816" s="19" t="str">
        <f>MID(Main!AQ275,30,1)</f>
        <v/>
      </c>
      <c r="AF816" s="19" t="str">
        <f>MID(Main!AQ275,31,1)</f>
        <v/>
      </c>
      <c r="AG816" s="19" t="str">
        <f>MID(Main!AQ275,32,1)</f>
        <v/>
      </c>
      <c r="AH816" s="19" t="str">
        <f>MID(Main!AQ275,33,1)</f>
        <v/>
      </c>
      <c r="AI816" s="19" t="str">
        <f>MID(Main!AQ275,34,1)</f>
        <v/>
      </c>
      <c r="AJ816" s="19" t="str">
        <f>MID(Main!AQ275,35,1)</f>
        <v/>
      </c>
      <c r="AK816" s="19" t="str">
        <f>MID(Main!AQ275,36,1)</f>
        <v/>
      </c>
      <c r="AL816" s="19" t="str">
        <f>MID(Main!AQ275,37,1)</f>
        <v/>
      </c>
      <c r="AM816" s="19" t="str">
        <f>MID(Main!AQ275,38,1)</f>
        <v/>
      </c>
      <c r="AN816" s="19" t="str">
        <f>MID(Main!AQ275,39,1)</f>
        <v/>
      </c>
      <c r="AO816" s="19" t="str">
        <f>MID(Main!AQ275,40,1)</f>
        <v/>
      </c>
      <c r="AP816" s="19" t="str">
        <f>MID(Main!AQ275,41,1)</f>
        <v/>
      </c>
      <c r="AQ816" s="19" t="str">
        <f>MID(Main!AQ275,42,1)</f>
        <v/>
      </c>
      <c r="AR816" s="195"/>
      <c r="AS816" s="195"/>
      <c r="AT816" s="195"/>
      <c r="AU816" s="195"/>
      <c r="AV816" s="195"/>
      <c r="AW816" s="195"/>
      <c r="AX816" s="195"/>
      <c r="AY816" s="195"/>
      <c r="AZ816" s="195"/>
      <c r="BA816" s="195"/>
      <c r="BB816" s="195"/>
      <c r="BC816" s="195"/>
      <c r="BD816" s="195"/>
      <c r="BE816" s="195"/>
      <c r="BF816" s="195"/>
      <c r="BG816" s="195"/>
      <c r="BH816" s="195"/>
      <c r="BI816" s="198"/>
    </row>
    <row r="817" spans="1:61" s="1" customFormat="1" ht="15" hidden="1" customHeight="1">
      <c r="A817" s="202"/>
      <c r="B817" s="20" t="str">
        <f>MID(Main!AR275,1,1)</f>
        <v>0</v>
      </c>
      <c r="C817" s="20" t="str">
        <f>MID(Main!AR275,2,1)</f>
        <v xml:space="preserve"> </v>
      </c>
      <c r="D817" s="20" t="str">
        <f>MID(Main!AR275,3,1)</f>
        <v/>
      </c>
      <c r="E817" s="20" t="str">
        <f>MID(Main!AR275,4,1)</f>
        <v/>
      </c>
      <c r="F817" s="20" t="str">
        <f>MID(Main!AR275,5,1)</f>
        <v/>
      </c>
      <c r="G817" s="20" t="str">
        <f>MID(Main!AR275,6,1)</f>
        <v/>
      </c>
      <c r="H817" s="20" t="str">
        <f>MID(Main!AR275,7,1)</f>
        <v/>
      </c>
      <c r="I817" s="20" t="str">
        <f>MID(Main!AR275,8,1)</f>
        <v/>
      </c>
      <c r="J817" s="20" t="str">
        <f>MID(Main!AR275,9,1)</f>
        <v/>
      </c>
      <c r="K817" s="20" t="str">
        <f>MID(Main!AR275,10,1)</f>
        <v/>
      </c>
      <c r="L817" s="20" t="str">
        <f>MID(Main!AR275,11,1)</f>
        <v/>
      </c>
      <c r="M817" s="20" t="str">
        <f>MID(Main!AR275,12,1)</f>
        <v/>
      </c>
      <c r="N817" s="20" t="str">
        <f>MID(Main!AR275,13,1)</f>
        <v/>
      </c>
      <c r="O817" s="20" t="str">
        <f>MID(Main!AR275,14,1)</f>
        <v/>
      </c>
      <c r="P817" s="20" t="str">
        <f>MID(Main!AR275,15,1)</f>
        <v/>
      </c>
      <c r="Q817" s="20" t="str">
        <f>MID(Main!AR275,16,1)</f>
        <v/>
      </c>
      <c r="R817" s="20" t="str">
        <f>MID(Main!AR275,17,1)</f>
        <v/>
      </c>
      <c r="S817" s="20" t="str">
        <f>MID(Main!AR275,18,1)</f>
        <v/>
      </c>
      <c r="T817" s="20" t="str">
        <f>MID(Main!AR275,19,1)</f>
        <v/>
      </c>
      <c r="U817" s="20" t="str">
        <f>MID(Main!AR275,20,1)</f>
        <v/>
      </c>
      <c r="V817" s="20" t="str">
        <f>MID(Main!AR275,21,1)</f>
        <v/>
      </c>
      <c r="W817" s="20" t="str">
        <f>MID(Main!AR275,22,1)</f>
        <v/>
      </c>
      <c r="X817" s="20" t="str">
        <f>MID(Main!AR275,23,1)</f>
        <v/>
      </c>
      <c r="Y817" s="20" t="str">
        <f>MID(Main!AR275,24,1)</f>
        <v/>
      </c>
      <c r="Z817" s="20" t="str">
        <f>MID(Main!AR275,25,1)</f>
        <v/>
      </c>
      <c r="AA817" s="20" t="str">
        <f>MID(Main!AR275,26,1)</f>
        <v/>
      </c>
      <c r="AB817" s="20" t="str">
        <f>MID(Main!AR275,27,1)</f>
        <v/>
      </c>
      <c r="AC817" s="20" t="str">
        <f>MID(Main!AR275,28,1)</f>
        <v/>
      </c>
      <c r="AD817" s="20" t="str">
        <f>MID(Main!AR275,29,1)</f>
        <v/>
      </c>
      <c r="AE817" s="20" t="str">
        <f>MID(Main!AR275,30,1)</f>
        <v/>
      </c>
      <c r="AF817" s="20" t="str">
        <f>MID(Main!AR275,31,1)</f>
        <v/>
      </c>
      <c r="AG817" s="20" t="str">
        <f>MID(Main!AR275,32,1)</f>
        <v/>
      </c>
      <c r="AH817" s="20" t="str">
        <f>MID(Main!AR275,33,1)</f>
        <v/>
      </c>
      <c r="AI817" s="20" t="str">
        <f>MID(Main!AR275,34,1)</f>
        <v/>
      </c>
      <c r="AJ817" s="20" t="str">
        <f>MID(Main!AR275,35,1)</f>
        <v/>
      </c>
      <c r="AK817" s="20" t="str">
        <f>MID(Main!AR275,36,1)</f>
        <v/>
      </c>
      <c r="AL817" s="20" t="str">
        <f>MID(Main!AR275,37,1)</f>
        <v/>
      </c>
      <c r="AM817" s="20" t="str">
        <f>MID(Main!AR275,38,1)</f>
        <v/>
      </c>
      <c r="AN817" s="20" t="str">
        <f>MID(Main!AR275,39,1)</f>
        <v/>
      </c>
      <c r="AO817" s="20" t="str">
        <f>MID(Main!AR275,40,1)</f>
        <v/>
      </c>
      <c r="AP817" s="20" t="str">
        <f>MID(Main!AR275,41,1)</f>
        <v/>
      </c>
      <c r="AQ817" s="20" t="str">
        <f>MID(Main!AR275,42,1)</f>
        <v/>
      </c>
      <c r="AR817" s="196"/>
      <c r="AS817" s="196"/>
      <c r="AT817" s="196"/>
      <c r="AU817" s="196"/>
      <c r="AV817" s="196"/>
      <c r="AW817" s="196"/>
      <c r="AX817" s="196"/>
      <c r="AY817" s="196"/>
      <c r="AZ817" s="196"/>
      <c r="BA817" s="196"/>
      <c r="BB817" s="196"/>
      <c r="BC817" s="196"/>
      <c r="BD817" s="196"/>
      <c r="BE817" s="196"/>
      <c r="BF817" s="196"/>
      <c r="BG817" s="196"/>
      <c r="BH817" s="196"/>
      <c r="BI817" s="199"/>
    </row>
    <row r="818" spans="1:61" s="1" customFormat="1" ht="15" hidden="1" customHeight="1">
      <c r="A818" s="200" t="str">
        <f>IF(AR818="","",SUBTOTAL(103,$AR$8:AR818))</f>
        <v/>
      </c>
      <c r="B818" s="18" t="str">
        <f>MID(Main!AP276,1,1)</f>
        <v xml:space="preserve"> </v>
      </c>
      <c r="C818" s="18" t="str">
        <f>MID(Main!AP276,2,1)</f>
        <v/>
      </c>
      <c r="D818" s="18" t="str">
        <f>MID(Main!AP276,3,1)</f>
        <v/>
      </c>
      <c r="E818" s="18" t="str">
        <f>MID(Main!AP276,4,1)</f>
        <v/>
      </c>
      <c r="F818" s="18" t="str">
        <f>MID(Main!AP276,5,1)</f>
        <v/>
      </c>
      <c r="G818" s="18" t="str">
        <f>MID(Main!AP276,6,1)</f>
        <v/>
      </c>
      <c r="H818" s="18" t="str">
        <f>MID(Main!AP276,7,1)</f>
        <v/>
      </c>
      <c r="I818" s="18" t="str">
        <f>MID(Main!AP276,8,1)</f>
        <v/>
      </c>
      <c r="J818" s="18" t="str">
        <f>MID(Main!AP276,9,1)</f>
        <v/>
      </c>
      <c r="K818" s="18" t="str">
        <f>MID(Main!AP276,10,1)</f>
        <v/>
      </c>
      <c r="L818" s="18" t="str">
        <f>MID(Main!AP276,11,1)</f>
        <v/>
      </c>
      <c r="M818" s="18" t="str">
        <f>MID(Main!AP276,12,1)</f>
        <v/>
      </c>
      <c r="N818" s="18" t="str">
        <f>MID(Main!AP276,13,1)</f>
        <v/>
      </c>
      <c r="O818" s="18" t="str">
        <f>MID(Main!AP276,14,1)</f>
        <v/>
      </c>
      <c r="P818" s="18" t="str">
        <f>MID(Main!AP276,15,1)</f>
        <v/>
      </c>
      <c r="Q818" s="18" t="str">
        <f>MID(Main!AP276,16,1)</f>
        <v/>
      </c>
      <c r="R818" s="18" t="str">
        <f>MID(Main!AP276,17,1)</f>
        <v/>
      </c>
      <c r="S818" s="18" t="str">
        <f>MID(Main!AP276,18,1)</f>
        <v/>
      </c>
      <c r="T818" s="18" t="str">
        <f>MID(Main!AP276,19,1)</f>
        <v/>
      </c>
      <c r="U818" s="18" t="str">
        <f>MID(Main!AP276,20,1)</f>
        <v/>
      </c>
      <c r="V818" s="18" t="str">
        <f>MID(Main!AP276,21,1)</f>
        <v/>
      </c>
      <c r="W818" s="18" t="str">
        <f>MID(Main!AP276,22,1)</f>
        <v/>
      </c>
      <c r="X818" s="18" t="str">
        <f>MID(Main!AP276,23,1)</f>
        <v/>
      </c>
      <c r="Y818" s="18" t="str">
        <f>MID(Main!AP276,24,1)</f>
        <v/>
      </c>
      <c r="Z818" s="18" t="str">
        <f>MID(Main!AP276,25,1)</f>
        <v/>
      </c>
      <c r="AA818" s="18" t="str">
        <f>MID(Main!AP276,26,1)</f>
        <v/>
      </c>
      <c r="AB818" s="18" t="str">
        <f>MID(Main!AP276,27,1)</f>
        <v/>
      </c>
      <c r="AC818" s="18" t="str">
        <f>MID(Main!AP276,28,1)</f>
        <v/>
      </c>
      <c r="AD818" s="18" t="str">
        <f>MID(Main!AP276,29,1)</f>
        <v/>
      </c>
      <c r="AE818" s="18" t="str">
        <f>MID(Main!AP276,30,1)</f>
        <v/>
      </c>
      <c r="AF818" s="18" t="str">
        <f>MID(Main!AP276,31,1)</f>
        <v/>
      </c>
      <c r="AG818" s="18" t="str">
        <f>MID(Main!AP276,32,1)</f>
        <v/>
      </c>
      <c r="AH818" s="18" t="str">
        <f>MID(Main!AP276,33,1)</f>
        <v/>
      </c>
      <c r="AI818" s="18" t="str">
        <f>MID(Main!AP276,34,1)</f>
        <v/>
      </c>
      <c r="AJ818" s="18" t="str">
        <f>MID(Main!AP276,35,1)</f>
        <v/>
      </c>
      <c r="AK818" s="18" t="str">
        <f>MID(Main!AP276,36,1)</f>
        <v/>
      </c>
      <c r="AL818" s="18" t="str">
        <f>MID(Main!AP276,37,1)</f>
        <v/>
      </c>
      <c r="AM818" s="18" t="str">
        <f>MID(Main!AP276,38,1)</f>
        <v/>
      </c>
      <c r="AN818" s="18" t="str">
        <f>MID(Main!AP276,39,1)</f>
        <v/>
      </c>
      <c r="AO818" s="18" t="str">
        <f>MID(Main!AP276,40,1)</f>
        <v/>
      </c>
      <c r="AP818" s="18" t="str">
        <f>MID(Main!AP276,41,1)</f>
        <v/>
      </c>
      <c r="AQ818" s="18" t="str">
        <f>MID(Main!AP276,42,1)</f>
        <v/>
      </c>
      <c r="AR818" s="194" t="str">
        <f>IF(Main!W276="","",Main!W276)</f>
        <v/>
      </c>
      <c r="AS818" s="194" t="str">
        <f>IF(Main!X276="","",Main!X276)</f>
        <v/>
      </c>
      <c r="AT818" s="194" t="str">
        <f>IF(Main!Y276="","",Main!Y276)</f>
        <v/>
      </c>
      <c r="AU818" s="194" t="str">
        <f>IF(Main!Z276="","",Main!Z276)</f>
        <v/>
      </c>
      <c r="AV818" s="194" t="str">
        <f>IF(Main!AA276="","",Main!AA276)</f>
        <v/>
      </c>
      <c r="AW818" s="194" t="str">
        <f>IF(Main!AB276="","",Main!AB276)</f>
        <v/>
      </c>
      <c r="AX818" s="194" t="str">
        <f>IF(Main!AC276="","",Main!AC276)</f>
        <v/>
      </c>
      <c r="AY818" s="194" t="str">
        <f>IF(Main!AD276="","",Main!AD276)</f>
        <v/>
      </c>
      <c r="AZ818" s="194" t="str">
        <f>IF(Main!AE276="","",Main!AE276)</f>
        <v/>
      </c>
      <c r="BA818" s="194" t="str">
        <f>IF(Main!AF276="","",Main!AF276)</f>
        <v/>
      </c>
      <c r="BB818" s="194" t="str">
        <f>IF(Main!AG276="","",Main!AG276)</f>
        <v/>
      </c>
      <c r="BC818" s="194" t="str">
        <f>IF(Main!AH276="","",Main!AH276)</f>
        <v/>
      </c>
      <c r="BD818" s="194" t="str">
        <f>IF(Main!AI276="","",Main!AI276)</f>
        <v/>
      </c>
      <c r="BE818" s="194" t="str">
        <f>IF(Main!AJ276="","",Main!AJ276)</f>
        <v/>
      </c>
      <c r="BF818" s="194" t="str">
        <f>IF(Main!AK276="","",Main!AK276)</f>
        <v/>
      </c>
      <c r="BG818" s="194" t="str">
        <f>IF(Main!AL276="","",Main!AL276)</f>
        <v/>
      </c>
      <c r="BH818" s="194" t="str">
        <f>IF(Main!AM276="","",Main!AM276)</f>
        <v/>
      </c>
      <c r="BI818" s="197" t="str">
        <f>IF(Main!AN276="","",Main!AN276)</f>
        <v/>
      </c>
    </row>
    <row r="819" spans="1:61" s="1" customFormat="1" ht="15" hidden="1" customHeight="1">
      <c r="A819" s="201"/>
      <c r="B819" s="19" t="str">
        <f>MID(Main!AQ276,1,1)</f>
        <v>0</v>
      </c>
      <c r="C819" s="19" t="str">
        <f>MID(Main!AQ276,2,1)</f>
        <v xml:space="preserve"> </v>
      </c>
      <c r="D819" s="19" t="str">
        <f>MID(Main!AQ276,3,1)</f>
        <v/>
      </c>
      <c r="E819" s="19" t="str">
        <f>MID(Main!AQ276,4,1)</f>
        <v/>
      </c>
      <c r="F819" s="19" t="str">
        <f>MID(Main!AQ276,5,1)</f>
        <v/>
      </c>
      <c r="G819" s="19" t="str">
        <f>MID(Main!AQ276,6,1)</f>
        <v/>
      </c>
      <c r="H819" s="19" t="str">
        <f>MID(Main!AQ276,7,1)</f>
        <v/>
      </c>
      <c r="I819" s="19" t="str">
        <f>MID(Main!AQ276,8,1)</f>
        <v/>
      </c>
      <c r="J819" s="19" t="str">
        <f>MID(Main!AQ276,9,1)</f>
        <v/>
      </c>
      <c r="K819" s="19" t="str">
        <f>MID(Main!AQ276,10,1)</f>
        <v/>
      </c>
      <c r="L819" s="19" t="str">
        <f>MID(Main!AQ276,11,1)</f>
        <v/>
      </c>
      <c r="M819" s="19" t="str">
        <f>MID(Main!AQ276,12,1)</f>
        <v/>
      </c>
      <c r="N819" s="19" t="str">
        <f>MID(Main!AQ276,13,1)</f>
        <v/>
      </c>
      <c r="O819" s="19" t="str">
        <f>MID(Main!AQ276,14,1)</f>
        <v/>
      </c>
      <c r="P819" s="19" t="str">
        <f>MID(Main!AQ276,15,1)</f>
        <v/>
      </c>
      <c r="Q819" s="19" t="str">
        <f>MID(Main!AQ276,16,1)</f>
        <v/>
      </c>
      <c r="R819" s="19" t="str">
        <f>MID(Main!AQ276,17,1)</f>
        <v/>
      </c>
      <c r="S819" s="19" t="str">
        <f>MID(Main!AQ276,18,1)</f>
        <v/>
      </c>
      <c r="T819" s="19" t="str">
        <f>MID(Main!AQ276,19,1)</f>
        <v/>
      </c>
      <c r="U819" s="19" t="str">
        <f>MID(Main!AQ276,20,1)</f>
        <v/>
      </c>
      <c r="V819" s="19" t="str">
        <f>MID(Main!AQ276,21,1)</f>
        <v/>
      </c>
      <c r="W819" s="19" t="str">
        <f>MID(Main!AQ276,22,1)</f>
        <v/>
      </c>
      <c r="X819" s="19" t="str">
        <f>MID(Main!AQ276,23,1)</f>
        <v/>
      </c>
      <c r="Y819" s="19" t="str">
        <f>MID(Main!AQ276,24,1)</f>
        <v/>
      </c>
      <c r="Z819" s="19" t="str">
        <f>MID(Main!AQ276,25,1)</f>
        <v/>
      </c>
      <c r="AA819" s="19" t="str">
        <f>MID(Main!AQ276,26,1)</f>
        <v/>
      </c>
      <c r="AB819" s="19" t="str">
        <f>MID(Main!AQ276,27,1)</f>
        <v/>
      </c>
      <c r="AC819" s="19" t="str">
        <f>MID(Main!AQ276,28,1)</f>
        <v/>
      </c>
      <c r="AD819" s="19" t="str">
        <f>MID(Main!AQ276,29,1)</f>
        <v/>
      </c>
      <c r="AE819" s="19" t="str">
        <f>MID(Main!AQ276,30,1)</f>
        <v/>
      </c>
      <c r="AF819" s="19" t="str">
        <f>MID(Main!AQ276,31,1)</f>
        <v/>
      </c>
      <c r="AG819" s="19" t="str">
        <f>MID(Main!AQ276,32,1)</f>
        <v/>
      </c>
      <c r="AH819" s="19" t="str">
        <f>MID(Main!AQ276,33,1)</f>
        <v/>
      </c>
      <c r="AI819" s="19" t="str">
        <f>MID(Main!AQ276,34,1)</f>
        <v/>
      </c>
      <c r="AJ819" s="19" t="str">
        <f>MID(Main!AQ276,35,1)</f>
        <v/>
      </c>
      <c r="AK819" s="19" t="str">
        <f>MID(Main!AQ276,36,1)</f>
        <v/>
      </c>
      <c r="AL819" s="19" t="str">
        <f>MID(Main!AQ276,37,1)</f>
        <v/>
      </c>
      <c r="AM819" s="19" t="str">
        <f>MID(Main!AQ276,38,1)</f>
        <v/>
      </c>
      <c r="AN819" s="19" t="str">
        <f>MID(Main!AQ276,39,1)</f>
        <v/>
      </c>
      <c r="AO819" s="19" t="str">
        <f>MID(Main!AQ276,40,1)</f>
        <v/>
      </c>
      <c r="AP819" s="19" t="str">
        <f>MID(Main!AQ276,41,1)</f>
        <v/>
      </c>
      <c r="AQ819" s="19" t="str">
        <f>MID(Main!AQ276,42,1)</f>
        <v/>
      </c>
      <c r="AR819" s="195"/>
      <c r="AS819" s="195"/>
      <c r="AT819" s="195"/>
      <c r="AU819" s="195"/>
      <c r="AV819" s="195"/>
      <c r="AW819" s="195"/>
      <c r="AX819" s="195"/>
      <c r="AY819" s="195"/>
      <c r="AZ819" s="195"/>
      <c r="BA819" s="195"/>
      <c r="BB819" s="195"/>
      <c r="BC819" s="195"/>
      <c r="BD819" s="195"/>
      <c r="BE819" s="195"/>
      <c r="BF819" s="195"/>
      <c r="BG819" s="195"/>
      <c r="BH819" s="195"/>
      <c r="BI819" s="198"/>
    </row>
    <row r="820" spans="1:61" s="1" customFormat="1" ht="15" hidden="1" customHeight="1">
      <c r="A820" s="202"/>
      <c r="B820" s="20" t="str">
        <f>MID(Main!AR276,1,1)</f>
        <v>0</v>
      </c>
      <c r="C820" s="20" t="str">
        <f>MID(Main!AR276,2,1)</f>
        <v xml:space="preserve"> </v>
      </c>
      <c r="D820" s="20" t="str">
        <f>MID(Main!AR276,3,1)</f>
        <v/>
      </c>
      <c r="E820" s="20" t="str">
        <f>MID(Main!AR276,4,1)</f>
        <v/>
      </c>
      <c r="F820" s="20" t="str">
        <f>MID(Main!AR276,5,1)</f>
        <v/>
      </c>
      <c r="G820" s="20" t="str">
        <f>MID(Main!AR276,6,1)</f>
        <v/>
      </c>
      <c r="H820" s="20" t="str">
        <f>MID(Main!AR276,7,1)</f>
        <v/>
      </c>
      <c r="I820" s="20" t="str">
        <f>MID(Main!AR276,8,1)</f>
        <v/>
      </c>
      <c r="J820" s="20" t="str">
        <f>MID(Main!AR276,9,1)</f>
        <v/>
      </c>
      <c r="K820" s="20" t="str">
        <f>MID(Main!AR276,10,1)</f>
        <v/>
      </c>
      <c r="L820" s="20" t="str">
        <f>MID(Main!AR276,11,1)</f>
        <v/>
      </c>
      <c r="M820" s="20" t="str">
        <f>MID(Main!AR276,12,1)</f>
        <v/>
      </c>
      <c r="N820" s="20" t="str">
        <f>MID(Main!AR276,13,1)</f>
        <v/>
      </c>
      <c r="O820" s="20" t="str">
        <f>MID(Main!AR276,14,1)</f>
        <v/>
      </c>
      <c r="P820" s="20" t="str">
        <f>MID(Main!AR276,15,1)</f>
        <v/>
      </c>
      <c r="Q820" s="20" t="str">
        <f>MID(Main!AR276,16,1)</f>
        <v/>
      </c>
      <c r="R820" s="20" t="str">
        <f>MID(Main!AR276,17,1)</f>
        <v/>
      </c>
      <c r="S820" s="20" t="str">
        <f>MID(Main!AR276,18,1)</f>
        <v/>
      </c>
      <c r="T820" s="20" t="str">
        <f>MID(Main!AR276,19,1)</f>
        <v/>
      </c>
      <c r="U820" s="20" t="str">
        <f>MID(Main!AR276,20,1)</f>
        <v/>
      </c>
      <c r="V820" s="20" t="str">
        <f>MID(Main!AR276,21,1)</f>
        <v/>
      </c>
      <c r="W820" s="20" t="str">
        <f>MID(Main!AR276,22,1)</f>
        <v/>
      </c>
      <c r="X820" s="20" t="str">
        <f>MID(Main!AR276,23,1)</f>
        <v/>
      </c>
      <c r="Y820" s="20" t="str">
        <f>MID(Main!AR276,24,1)</f>
        <v/>
      </c>
      <c r="Z820" s="20" t="str">
        <f>MID(Main!AR276,25,1)</f>
        <v/>
      </c>
      <c r="AA820" s="20" t="str">
        <f>MID(Main!AR276,26,1)</f>
        <v/>
      </c>
      <c r="AB820" s="20" t="str">
        <f>MID(Main!AR276,27,1)</f>
        <v/>
      </c>
      <c r="AC820" s="20" t="str">
        <f>MID(Main!AR276,28,1)</f>
        <v/>
      </c>
      <c r="AD820" s="20" t="str">
        <f>MID(Main!AR276,29,1)</f>
        <v/>
      </c>
      <c r="AE820" s="20" t="str">
        <f>MID(Main!AR276,30,1)</f>
        <v/>
      </c>
      <c r="AF820" s="20" t="str">
        <f>MID(Main!AR276,31,1)</f>
        <v/>
      </c>
      <c r="AG820" s="20" t="str">
        <f>MID(Main!AR276,32,1)</f>
        <v/>
      </c>
      <c r="AH820" s="20" t="str">
        <f>MID(Main!AR276,33,1)</f>
        <v/>
      </c>
      <c r="AI820" s="20" t="str">
        <f>MID(Main!AR276,34,1)</f>
        <v/>
      </c>
      <c r="AJ820" s="20" t="str">
        <f>MID(Main!AR276,35,1)</f>
        <v/>
      </c>
      <c r="AK820" s="20" t="str">
        <f>MID(Main!AR276,36,1)</f>
        <v/>
      </c>
      <c r="AL820" s="20" t="str">
        <f>MID(Main!AR276,37,1)</f>
        <v/>
      </c>
      <c r="AM820" s="20" t="str">
        <f>MID(Main!AR276,38,1)</f>
        <v/>
      </c>
      <c r="AN820" s="20" t="str">
        <f>MID(Main!AR276,39,1)</f>
        <v/>
      </c>
      <c r="AO820" s="20" t="str">
        <f>MID(Main!AR276,40,1)</f>
        <v/>
      </c>
      <c r="AP820" s="20" t="str">
        <f>MID(Main!AR276,41,1)</f>
        <v/>
      </c>
      <c r="AQ820" s="20" t="str">
        <f>MID(Main!AR276,42,1)</f>
        <v/>
      </c>
      <c r="AR820" s="196"/>
      <c r="AS820" s="196"/>
      <c r="AT820" s="196"/>
      <c r="AU820" s="196"/>
      <c r="AV820" s="196"/>
      <c r="AW820" s="196"/>
      <c r="AX820" s="196"/>
      <c r="AY820" s="196"/>
      <c r="AZ820" s="196"/>
      <c r="BA820" s="196"/>
      <c r="BB820" s="196"/>
      <c r="BC820" s="196"/>
      <c r="BD820" s="196"/>
      <c r="BE820" s="196"/>
      <c r="BF820" s="196"/>
      <c r="BG820" s="196"/>
      <c r="BH820" s="196"/>
      <c r="BI820" s="199"/>
    </row>
    <row r="821" spans="1:61" s="1" customFormat="1" ht="15" hidden="1" customHeight="1">
      <c r="A821" s="200" t="str">
        <f>IF(AR821="","",SUBTOTAL(103,$AR$8:AR821))</f>
        <v/>
      </c>
      <c r="B821" s="18" t="str">
        <f>MID(Main!AP277,1,1)</f>
        <v xml:space="preserve"> </v>
      </c>
      <c r="C821" s="18" t="str">
        <f>MID(Main!AP277,2,1)</f>
        <v/>
      </c>
      <c r="D821" s="18" t="str">
        <f>MID(Main!AP277,3,1)</f>
        <v/>
      </c>
      <c r="E821" s="18" t="str">
        <f>MID(Main!AP277,4,1)</f>
        <v/>
      </c>
      <c r="F821" s="18" t="str">
        <f>MID(Main!AP277,5,1)</f>
        <v/>
      </c>
      <c r="G821" s="18" t="str">
        <f>MID(Main!AP277,6,1)</f>
        <v/>
      </c>
      <c r="H821" s="18" t="str">
        <f>MID(Main!AP277,7,1)</f>
        <v/>
      </c>
      <c r="I821" s="18" t="str">
        <f>MID(Main!AP277,8,1)</f>
        <v/>
      </c>
      <c r="J821" s="18" t="str">
        <f>MID(Main!AP277,9,1)</f>
        <v/>
      </c>
      <c r="K821" s="18" t="str">
        <f>MID(Main!AP277,10,1)</f>
        <v/>
      </c>
      <c r="L821" s="18" t="str">
        <f>MID(Main!AP277,11,1)</f>
        <v/>
      </c>
      <c r="M821" s="18" t="str">
        <f>MID(Main!AP277,12,1)</f>
        <v/>
      </c>
      <c r="N821" s="18" t="str">
        <f>MID(Main!AP277,13,1)</f>
        <v/>
      </c>
      <c r="O821" s="18" t="str">
        <f>MID(Main!AP277,14,1)</f>
        <v/>
      </c>
      <c r="P821" s="18" t="str">
        <f>MID(Main!AP277,15,1)</f>
        <v/>
      </c>
      <c r="Q821" s="18" t="str">
        <f>MID(Main!AP277,16,1)</f>
        <v/>
      </c>
      <c r="R821" s="18" t="str">
        <f>MID(Main!AP277,17,1)</f>
        <v/>
      </c>
      <c r="S821" s="18" t="str">
        <f>MID(Main!AP277,18,1)</f>
        <v/>
      </c>
      <c r="T821" s="18" t="str">
        <f>MID(Main!AP277,19,1)</f>
        <v/>
      </c>
      <c r="U821" s="18" t="str">
        <f>MID(Main!AP277,20,1)</f>
        <v/>
      </c>
      <c r="V821" s="18" t="str">
        <f>MID(Main!AP277,21,1)</f>
        <v/>
      </c>
      <c r="W821" s="18" t="str">
        <f>MID(Main!AP277,22,1)</f>
        <v/>
      </c>
      <c r="X821" s="18" t="str">
        <f>MID(Main!AP277,23,1)</f>
        <v/>
      </c>
      <c r="Y821" s="18" t="str">
        <f>MID(Main!AP277,24,1)</f>
        <v/>
      </c>
      <c r="Z821" s="18" t="str">
        <f>MID(Main!AP277,25,1)</f>
        <v/>
      </c>
      <c r="AA821" s="18" t="str">
        <f>MID(Main!AP277,26,1)</f>
        <v/>
      </c>
      <c r="AB821" s="18" t="str">
        <f>MID(Main!AP277,27,1)</f>
        <v/>
      </c>
      <c r="AC821" s="18" t="str">
        <f>MID(Main!AP277,28,1)</f>
        <v/>
      </c>
      <c r="AD821" s="18" t="str">
        <f>MID(Main!AP277,29,1)</f>
        <v/>
      </c>
      <c r="AE821" s="18" t="str">
        <f>MID(Main!AP277,30,1)</f>
        <v/>
      </c>
      <c r="AF821" s="18" t="str">
        <f>MID(Main!AP277,31,1)</f>
        <v/>
      </c>
      <c r="AG821" s="18" t="str">
        <f>MID(Main!AP277,32,1)</f>
        <v/>
      </c>
      <c r="AH821" s="18" t="str">
        <f>MID(Main!AP277,33,1)</f>
        <v/>
      </c>
      <c r="AI821" s="18" t="str">
        <f>MID(Main!AP277,34,1)</f>
        <v/>
      </c>
      <c r="AJ821" s="18" t="str">
        <f>MID(Main!AP277,35,1)</f>
        <v/>
      </c>
      <c r="AK821" s="18" t="str">
        <f>MID(Main!AP277,36,1)</f>
        <v/>
      </c>
      <c r="AL821" s="18" t="str">
        <f>MID(Main!AP277,37,1)</f>
        <v/>
      </c>
      <c r="AM821" s="18" t="str">
        <f>MID(Main!AP277,38,1)</f>
        <v/>
      </c>
      <c r="AN821" s="18" t="str">
        <f>MID(Main!AP277,39,1)</f>
        <v/>
      </c>
      <c r="AO821" s="18" t="str">
        <f>MID(Main!AP277,40,1)</f>
        <v/>
      </c>
      <c r="AP821" s="18" t="str">
        <f>MID(Main!AP277,41,1)</f>
        <v/>
      </c>
      <c r="AQ821" s="18" t="str">
        <f>MID(Main!AP277,42,1)</f>
        <v/>
      </c>
      <c r="AR821" s="194" t="str">
        <f>IF(Main!W277="","",Main!W277)</f>
        <v/>
      </c>
      <c r="AS821" s="194" t="str">
        <f>IF(Main!X277="","",Main!X277)</f>
        <v/>
      </c>
      <c r="AT821" s="194" t="str">
        <f>IF(Main!Y277="","",Main!Y277)</f>
        <v/>
      </c>
      <c r="AU821" s="194" t="str">
        <f>IF(Main!Z277="","",Main!Z277)</f>
        <v/>
      </c>
      <c r="AV821" s="194" t="str">
        <f>IF(Main!AA277="","",Main!AA277)</f>
        <v/>
      </c>
      <c r="AW821" s="194" t="str">
        <f>IF(Main!AB277="","",Main!AB277)</f>
        <v/>
      </c>
      <c r="AX821" s="194" t="str">
        <f>IF(Main!AC277="","",Main!AC277)</f>
        <v/>
      </c>
      <c r="AY821" s="194" t="str">
        <f>IF(Main!AD277="","",Main!AD277)</f>
        <v/>
      </c>
      <c r="AZ821" s="194" t="str">
        <f>IF(Main!AE277="","",Main!AE277)</f>
        <v/>
      </c>
      <c r="BA821" s="194" t="str">
        <f>IF(Main!AF277="","",Main!AF277)</f>
        <v/>
      </c>
      <c r="BB821" s="194" t="str">
        <f>IF(Main!AG277="","",Main!AG277)</f>
        <v/>
      </c>
      <c r="BC821" s="194" t="str">
        <f>IF(Main!AH277="","",Main!AH277)</f>
        <v/>
      </c>
      <c r="BD821" s="194" t="str">
        <f>IF(Main!AI277="","",Main!AI277)</f>
        <v/>
      </c>
      <c r="BE821" s="194" t="str">
        <f>IF(Main!AJ277="","",Main!AJ277)</f>
        <v/>
      </c>
      <c r="BF821" s="194" t="str">
        <f>IF(Main!AK277="","",Main!AK277)</f>
        <v/>
      </c>
      <c r="BG821" s="194" t="str">
        <f>IF(Main!AL277="","",Main!AL277)</f>
        <v/>
      </c>
      <c r="BH821" s="194" t="str">
        <f>IF(Main!AM277="","",Main!AM277)</f>
        <v/>
      </c>
      <c r="BI821" s="197" t="str">
        <f>IF(Main!AN277="","",Main!AN277)</f>
        <v/>
      </c>
    </row>
    <row r="822" spans="1:61" s="1" customFormat="1" ht="15" hidden="1" customHeight="1">
      <c r="A822" s="201"/>
      <c r="B822" s="19" t="str">
        <f>MID(Main!AQ277,1,1)</f>
        <v>0</v>
      </c>
      <c r="C822" s="19" t="str">
        <f>MID(Main!AQ277,2,1)</f>
        <v xml:space="preserve"> </v>
      </c>
      <c r="D822" s="19" t="str">
        <f>MID(Main!AQ277,3,1)</f>
        <v/>
      </c>
      <c r="E822" s="19" t="str">
        <f>MID(Main!AQ277,4,1)</f>
        <v/>
      </c>
      <c r="F822" s="19" t="str">
        <f>MID(Main!AQ277,5,1)</f>
        <v/>
      </c>
      <c r="G822" s="19" t="str">
        <f>MID(Main!AQ277,6,1)</f>
        <v/>
      </c>
      <c r="H822" s="19" t="str">
        <f>MID(Main!AQ277,7,1)</f>
        <v/>
      </c>
      <c r="I822" s="19" t="str">
        <f>MID(Main!AQ277,8,1)</f>
        <v/>
      </c>
      <c r="J822" s="19" t="str">
        <f>MID(Main!AQ277,9,1)</f>
        <v/>
      </c>
      <c r="K822" s="19" t="str">
        <f>MID(Main!AQ277,10,1)</f>
        <v/>
      </c>
      <c r="L822" s="19" t="str">
        <f>MID(Main!AQ277,11,1)</f>
        <v/>
      </c>
      <c r="M822" s="19" t="str">
        <f>MID(Main!AQ277,12,1)</f>
        <v/>
      </c>
      <c r="N822" s="19" t="str">
        <f>MID(Main!AQ277,13,1)</f>
        <v/>
      </c>
      <c r="O822" s="19" t="str">
        <f>MID(Main!AQ277,14,1)</f>
        <v/>
      </c>
      <c r="P822" s="19" t="str">
        <f>MID(Main!AQ277,15,1)</f>
        <v/>
      </c>
      <c r="Q822" s="19" t="str">
        <f>MID(Main!AQ277,16,1)</f>
        <v/>
      </c>
      <c r="R822" s="19" t="str">
        <f>MID(Main!AQ277,17,1)</f>
        <v/>
      </c>
      <c r="S822" s="19" t="str">
        <f>MID(Main!AQ277,18,1)</f>
        <v/>
      </c>
      <c r="T822" s="19" t="str">
        <f>MID(Main!AQ277,19,1)</f>
        <v/>
      </c>
      <c r="U822" s="19" t="str">
        <f>MID(Main!AQ277,20,1)</f>
        <v/>
      </c>
      <c r="V822" s="19" t="str">
        <f>MID(Main!AQ277,21,1)</f>
        <v/>
      </c>
      <c r="W822" s="19" t="str">
        <f>MID(Main!AQ277,22,1)</f>
        <v/>
      </c>
      <c r="X822" s="19" t="str">
        <f>MID(Main!AQ277,23,1)</f>
        <v/>
      </c>
      <c r="Y822" s="19" t="str">
        <f>MID(Main!AQ277,24,1)</f>
        <v/>
      </c>
      <c r="Z822" s="19" t="str">
        <f>MID(Main!AQ277,25,1)</f>
        <v/>
      </c>
      <c r="AA822" s="19" t="str">
        <f>MID(Main!AQ277,26,1)</f>
        <v/>
      </c>
      <c r="AB822" s="19" t="str">
        <f>MID(Main!AQ277,27,1)</f>
        <v/>
      </c>
      <c r="AC822" s="19" t="str">
        <f>MID(Main!AQ277,28,1)</f>
        <v/>
      </c>
      <c r="AD822" s="19" t="str">
        <f>MID(Main!AQ277,29,1)</f>
        <v/>
      </c>
      <c r="AE822" s="19" t="str">
        <f>MID(Main!AQ277,30,1)</f>
        <v/>
      </c>
      <c r="AF822" s="19" t="str">
        <f>MID(Main!AQ277,31,1)</f>
        <v/>
      </c>
      <c r="AG822" s="19" t="str">
        <f>MID(Main!AQ277,32,1)</f>
        <v/>
      </c>
      <c r="AH822" s="19" t="str">
        <f>MID(Main!AQ277,33,1)</f>
        <v/>
      </c>
      <c r="AI822" s="19" t="str">
        <f>MID(Main!AQ277,34,1)</f>
        <v/>
      </c>
      <c r="AJ822" s="19" t="str">
        <f>MID(Main!AQ277,35,1)</f>
        <v/>
      </c>
      <c r="AK822" s="19" t="str">
        <f>MID(Main!AQ277,36,1)</f>
        <v/>
      </c>
      <c r="AL822" s="19" t="str">
        <f>MID(Main!AQ277,37,1)</f>
        <v/>
      </c>
      <c r="AM822" s="19" t="str">
        <f>MID(Main!AQ277,38,1)</f>
        <v/>
      </c>
      <c r="AN822" s="19" t="str">
        <f>MID(Main!AQ277,39,1)</f>
        <v/>
      </c>
      <c r="AO822" s="19" t="str">
        <f>MID(Main!AQ277,40,1)</f>
        <v/>
      </c>
      <c r="AP822" s="19" t="str">
        <f>MID(Main!AQ277,41,1)</f>
        <v/>
      </c>
      <c r="AQ822" s="19" t="str">
        <f>MID(Main!AQ277,42,1)</f>
        <v/>
      </c>
      <c r="AR822" s="195"/>
      <c r="AS822" s="195"/>
      <c r="AT822" s="195"/>
      <c r="AU822" s="195"/>
      <c r="AV822" s="195"/>
      <c r="AW822" s="195"/>
      <c r="AX822" s="195"/>
      <c r="AY822" s="195"/>
      <c r="AZ822" s="195"/>
      <c r="BA822" s="195"/>
      <c r="BB822" s="195"/>
      <c r="BC822" s="195"/>
      <c r="BD822" s="195"/>
      <c r="BE822" s="195"/>
      <c r="BF822" s="195"/>
      <c r="BG822" s="195"/>
      <c r="BH822" s="195"/>
      <c r="BI822" s="198"/>
    </row>
    <row r="823" spans="1:61" s="1" customFormat="1" ht="15" hidden="1" customHeight="1">
      <c r="A823" s="202"/>
      <c r="B823" s="20" t="str">
        <f>MID(Main!AR277,1,1)</f>
        <v>0</v>
      </c>
      <c r="C823" s="20" t="str">
        <f>MID(Main!AR277,2,1)</f>
        <v xml:space="preserve"> </v>
      </c>
      <c r="D823" s="20" t="str">
        <f>MID(Main!AR277,3,1)</f>
        <v/>
      </c>
      <c r="E823" s="20" t="str">
        <f>MID(Main!AR277,4,1)</f>
        <v/>
      </c>
      <c r="F823" s="20" t="str">
        <f>MID(Main!AR277,5,1)</f>
        <v/>
      </c>
      <c r="G823" s="20" t="str">
        <f>MID(Main!AR277,6,1)</f>
        <v/>
      </c>
      <c r="H823" s="20" t="str">
        <f>MID(Main!AR277,7,1)</f>
        <v/>
      </c>
      <c r="I823" s="20" t="str">
        <f>MID(Main!AR277,8,1)</f>
        <v/>
      </c>
      <c r="J823" s="20" t="str">
        <f>MID(Main!AR277,9,1)</f>
        <v/>
      </c>
      <c r="K823" s="20" t="str">
        <f>MID(Main!AR277,10,1)</f>
        <v/>
      </c>
      <c r="L823" s="20" t="str">
        <f>MID(Main!AR277,11,1)</f>
        <v/>
      </c>
      <c r="M823" s="20" t="str">
        <f>MID(Main!AR277,12,1)</f>
        <v/>
      </c>
      <c r="N823" s="20" t="str">
        <f>MID(Main!AR277,13,1)</f>
        <v/>
      </c>
      <c r="O823" s="20" t="str">
        <f>MID(Main!AR277,14,1)</f>
        <v/>
      </c>
      <c r="P823" s="20" t="str">
        <f>MID(Main!AR277,15,1)</f>
        <v/>
      </c>
      <c r="Q823" s="20" t="str">
        <f>MID(Main!AR277,16,1)</f>
        <v/>
      </c>
      <c r="R823" s="20" t="str">
        <f>MID(Main!AR277,17,1)</f>
        <v/>
      </c>
      <c r="S823" s="20" t="str">
        <f>MID(Main!AR277,18,1)</f>
        <v/>
      </c>
      <c r="T823" s="20" t="str">
        <f>MID(Main!AR277,19,1)</f>
        <v/>
      </c>
      <c r="U823" s="20" t="str">
        <f>MID(Main!AR277,20,1)</f>
        <v/>
      </c>
      <c r="V823" s="20" t="str">
        <f>MID(Main!AR277,21,1)</f>
        <v/>
      </c>
      <c r="W823" s="20" t="str">
        <f>MID(Main!AR277,22,1)</f>
        <v/>
      </c>
      <c r="X823" s="20" t="str">
        <f>MID(Main!AR277,23,1)</f>
        <v/>
      </c>
      <c r="Y823" s="20" t="str">
        <f>MID(Main!AR277,24,1)</f>
        <v/>
      </c>
      <c r="Z823" s="20" t="str">
        <f>MID(Main!AR277,25,1)</f>
        <v/>
      </c>
      <c r="AA823" s="20" t="str">
        <f>MID(Main!AR277,26,1)</f>
        <v/>
      </c>
      <c r="AB823" s="20" t="str">
        <f>MID(Main!AR277,27,1)</f>
        <v/>
      </c>
      <c r="AC823" s="20" t="str">
        <f>MID(Main!AR277,28,1)</f>
        <v/>
      </c>
      <c r="AD823" s="20" t="str">
        <f>MID(Main!AR277,29,1)</f>
        <v/>
      </c>
      <c r="AE823" s="20" t="str">
        <f>MID(Main!AR277,30,1)</f>
        <v/>
      </c>
      <c r="AF823" s="20" t="str">
        <f>MID(Main!AR277,31,1)</f>
        <v/>
      </c>
      <c r="AG823" s="20" t="str">
        <f>MID(Main!AR277,32,1)</f>
        <v/>
      </c>
      <c r="AH823" s="20" t="str">
        <f>MID(Main!AR277,33,1)</f>
        <v/>
      </c>
      <c r="AI823" s="20" t="str">
        <f>MID(Main!AR277,34,1)</f>
        <v/>
      </c>
      <c r="AJ823" s="20" t="str">
        <f>MID(Main!AR277,35,1)</f>
        <v/>
      </c>
      <c r="AK823" s="20" t="str">
        <f>MID(Main!AR277,36,1)</f>
        <v/>
      </c>
      <c r="AL823" s="20" t="str">
        <f>MID(Main!AR277,37,1)</f>
        <v/>
      </c>
      <c r="AM823" s="20" t="str">
        <f>MID(Main!AR277,38,1)</f>
        <v/>
      </c>
      <c r="AN823" s="20" t="str">
        <f>MID(Main!AR277,39,1)</f>
        <v/>
      </c>
      <c r="AO823" s="20" t="str">
        <f>MID(Main!AR277,40,1)</f>
        <v/>
      </c>
      <c r="AP823" s="20" t="str">
        <f>MID(Main!AR277,41,1)</f>
        <v/>
      </c>
      <c r="AQ823" s="20" t="str">
        <f>MID(Main!AR277,42,1)</f>
        <v/>
      </c>
      <c r="AR823" s="196"/>
      <c r="AS823" s="196"/>
      <c r="AT823" s="196"/>
      <c r="AU823" s="196"/>
      <c r="AV823" s="196"/>
      <c r="AW823" s="196"/>
      <c r="AX823" s="196"/>
      <c r="AY823" s="196"/>
      <c r="AZ823" s="196"/>
      <c r="BA823" s="196"/>
      <c r="BB823" s="196"/>
      <c r="BC823" s="196"/>
      <c r="BD823" s="196"/>
      <c r="BE823" s="196"/>
      <c r="BF823" s="196"/>
      <c r="BG823" s="196"/>
      <c r="BH823" s="196"/>
      <c r="BI823" s="199"/>
    </row>
    <row r="824" spans="1:61" s="1" customFormat="1" ht="15" hidden="1" customHeight="1">
      <c r="A824" s="200" t="str">
        <f>IF(AR824="","",SUBTOTAL(103,$AR$8:AR824))</f>
        <v/>
      </c>
      <c r="B824" s="18" t="str">
        <f>MID(Main!AP278,1,1)</f>
        <v xml:space="preserve"> </v>
      </c>
      <c r="C824" s="18" t="str">
        <f>MID(Main!AP278,2,1)</f>
        <v/>
      </c>
      <c r="D824" s="18" t="str">
        <f>MID(Main!AP278,3,1)</f>
        <v/>
      </c>
      <c r="E824" s="18" t="str">
        <f>MID(Main!AP278,4,1)</f>
        <v/>
      </c>
      <c r="F824" s="18" t="str">
        <f>MID(Main!AP278,5,1)</f>
        <v/>
      </c>
      <c r="G824" s="18" t="str">
        <f>MID(Main!AP278,6,1)</f>
        <v/>
      </c>
      <c r="H824" s="18" t="str">
        <f>MID(Main!AP278,7,1)</f>
        <v/>
      </c>
      <c r="I824" s="18" t="str">
        <f>MID(Main!AP278,8,1)</f>
        <v/>
      </c>
      <c r="J824" s="18" t="str">
        <f>MID(Main!AP278,9,1)</f>
        <v/>
      </c>
      <c r="K824" s="18" t="str">
        <f>MID(Main!AP278,10,1)</f>
        <v/>
      </c>
      <c r="L824" s="18" t="str">
        <f>MID(Main!AP278,11,1)</f>
        <v/>
      </c>
      <c r="M824" s="18" t="str">
        <f>MID(Main!AP278,12,1)</f>
        <v/>
      </c>
      <c r="N824" s="18" t="str">
        <f>MID(Main!AP278,13,1)</f>
        <v/>
      </c>
      <c r="O824" s="18" t="str">
        <f>MID(Main!AP278,14,1)</f>
        <v/>
      </c>
      <c r="P824" s="18" t="str">
        <f>MID(Main!AP278,15,1)</f>
        <v/>
      </c>
      <c r="Q824" s="18" t="str">
        <f>MID(Main!AP278,16,1)</f>
        <v/>
      </c>
      <c r="R824" s="18" t="str">
        <f>MID(Main!AP278,17,1)</f>
        <v/>
      </c>
      <c r="S824" s="18" t="str">
        <f>MID(Main!AP278,18,1)</f>
        <v/>
      </c>
      <c r="T824" s="18" t="str">
        <f>MID(Main!AP278,19,1)</f>
        <v/>
      </c>
      <c r="U824" s="18" t="str">
        <f>MID(Main!AP278,20,1)</f>
        <v/>
      </c>
      <c r="V824" s="18" t="str">
        <f>MID(Main!AP278,21,1)</f>
        <v/>
      </c>
      <c r="W824" s="18" t="str">
        <f>MID(Main!AP278,22,1)</f>
        <v/>
      </c>
      <c r="X824" s="18" t="str">
        <f>MID(Main!AP278,23,1)</f>
        <v/>
      </c>
      <c r="Y824" s="18" t="str">
        <f>MID(Main!AP278,24,1)</f>
        <v/>
      </c>
      <c r="Z824" s="18" t="str">
        <f>MID(Main!AP278,25,1)</f>
        <v/>
      </c>
      <c r="AA824" s="18" t="str">
        <f>MID(Main!AP278,26,1)</f>
        <v/>
      </c>
      <c r="AB824" s="18" t="str">
        <f>MID(Main!AP278,27,1)</f>
        <v/>
      </c>
      <c r="AC824" s="18" t="str">
        <f>MID(Main!AP278,28,1)</f>
        <v/>
      </c>
      <c r="AD824" s="18" t="str">
        <f>MID(Main!AP278,29,1)</f>
        <v/>
      </c>
      <c r="AE824" s="18" t="str">
        <f>MID(Main!AP278,30,1)</f>
        <v/>
      </c>
      <c r="AF824" s="18" t="str">
        <f>MID(Main!AP278,31,1)</f>
        <v/>
      </c>
      <c r="AG824" s="18" t="str">
        <f>MID(Main!AP278,32,1)</f>
        <v/>
      </c>
      <c r="AH824" s="18" t="str">
        <f>MID(Main!AP278,33,1)</f>
        <v/>
      </c>
      <c r="AI824" s="18" t="str">
        <f>MID(Main!AP278,34,1)</f>
        <v/>
      </c>
      <c r="AJ824" s="18" t="str">
        <f>MID(Main!AP278,35,1)</f>
        <v/>
      </c>
      <c r="AK824" s="18" t="str">
        <f>MID(Main!AP278,36,1)</f>
        <v/>
      </c>
      <c r="AL824" s="18" t="str">
        <f>MID(Main!AP278,37,1)</f>
        <v/>
      </c>
      <c r="AM824" s="18" t="str">
        <f>MID(Main!AP278,38,1)</f>
        <v/>
      </c>
      <c r="AN824" s="18" t="str">
        <f>MID(Main!AP278,39,1)</f>
        <v/>
      </c>
      <c r="AO824" s="18" t="str">
        <f>MID(Main!AP278,40,1)</f>
        <v/>
      </c>
      <c r="AP824" s="18" t="str">
        <f>MID(Main!AP278,41,1)</f>
        <v/>
      </c>
      <c r="AQ824" s="18" t="str">
        <f>MID(Main!AP278,42,1)</f>
        <v/>
      </c>
      <c r="AR824" s="194" t="str">
        <f>IF(Main!W278="","",Main!W278)</f>
        <v/>
      </c>
      <c r="AS824" s="194" t="str">
        <f>IF(Main!X278="","",Main!X278)</f>
        <v/>
      </c>
      <c r="AT824" s="194" t="str">
        <f>IF(Main!Y278="","",Main!Y278)</f>
        <v/>
      </c>
      <c r="AU824" s="194" t="str">
        <f>IF(Main!Z278="","",Main!Z278)</f>
        <v/>
      </c>
      <c r="AV824" s="194" t="str">
        <f>IF(Main!AA278="","",Main!AA278)</f>
        <v/>
      </c>
      <c r="AW824" s="194" t="str">
        <f>IF(Main!AB278="","",Main!AB278)</f>
        <v/>
      </c>
      <c r="AX824" s="194" t="str">
        <f>IF(Main!AC278="","",Main!AC278)</f>
        <v/>
      </c>
      <c r="AY824" s="194" t="str">
        <f>IF(Main!AD278="","",Main!AD278)</f>
        <v/>
      </c>
      <c r="AZ824" s="194" t="str">
        <f>IF(Main!AE278="","",Main!AE278)</f>
        <v/>
      </c>
      <c r="BA824" s="194" t="str">
        <f>IF(Main!AF278="","",Main!AF278)</f>
        <v/>
      </c>
      <c r="BB824" s="194" t="str">
        <f>IF(Main!AG278="","",Main!AG278)</f>
        <v/>
      </c>
      <c r="BC824" s="194" t="str">
        <f>IF(Main!AH278="","",Main!AH278)</f>
        <v/>
      </c>
      <c r="BD824" s="194" t="str">
        <f>IF(Main!AI278="","",Main!AI278)</f>
        <v/>
      </c>
      <c r="BE824" s="194" t="str">
        <f>IF(Main!AJ278="","",Main!AJ278)</f>
        <v/>
      </c>
      <c r="BF824" s="194" t="str">
        <f>IF(Main!AK278="","",Main!AK278)</f>
        <v/>
      </c>
      <c r="BG824" s="194" t="str">
        <f>IF(Main!AL278="","",Main!AL278)</f>
        <v/>
      </c>
      <c r="BH824" s="194" t="str">
        <f>IF(Main!AM278="","",Main!AM278)</f>
        <v/>
      </c>
      <c r="BI824" s="197" t="str">
        <f>IF(Main!AN278="","",Main!AN278)</f>
        <v/>
      </c>
    </row>
    <row r="825" spans="1:61" s="1" customFormat="1" ht="15" hidden="1" customHeight="1">
      <c r="A825" s="201"/>
      <c r="B825" s="19" t="str">
        <f>MID(Main!AQ278,1,1)</f>
        <v>0</v>
      </c>
      <c r="C825" s="19" t="str">
        <f>MID(Main!AQ278,2,1)</f>
        <v xml:space="preserve"> </v>
      </c>
      <c r="D825" s="19" t="str">
        <f>MID(Main!AQ278,3,1)</f>
        <v/>
      </c>
      <c r="E825" s="19" t="str">
        <f>MID(Main!AQ278,4,1)</f>
        <v/>
      </c>
      <c r="F825" s="19" t="str">
        <f>MID(Main!AQ278,5,1)</f>
        <v/>
      </c>
      <c r="G825" s="19" t="str">
        <f>MID(Main!AQ278,6,1)</f>
        <v/>
      </c>
      <c r="H825" s="19" t="str">
        <f>MID(Main!AQ278,7,1)</f>
        <v/>
      </c>
      <c r="I825" s="19" t="str">
        <f>MID(Main!AQ278,8,1)</f>
        <v/>
      </c>
      <c r="J825" s="19" t="str">
        <f>MID(Main!AQ278,9,1)</f>
        <v/>
      </c>
      <c r="K825" s="19" t="str">
        <f>MID(Main!AQ278,10,1)</f>
        <v/>
      </c>
      <c r="L825" s="19" t="str">
        <f>MID(Main!AQ278,11,1)</f>
        <v/>
      </c>
      <c r="M825" s="19" t="str">
        <f>MID(Main!AQ278,12,1)</f>
        <v/>
      </c>
      <c r="N825" s="19" t="str">
        <f>MID(Main!AQ278,13,1)</f>
        <v/>
      </c>
      <c r="O825" s="19" t="str">
        <f>MID(Main!AQ278,14,1)</f>
        <v/>
      </c>
      <c r="P825" s="19" t="str">
        <f>MID(Main!AQ278,15,1)</f>
        <v/>
      </c>
      <c r="Q825" s="19" t="str">
        <f>MID(Main!AQ278,16,1)</f>
        <v/>
      </c>
      <c r="R825" s="19" t="str">
        <f>MID(Main!AQ278,17,1)</f>
        <v/>
      </c>
      <c r="S825" s="19" t="str">
        <f>MID(Main!AQ278,18,1)</f>
        <v/>
      </c>
      <c r="T825" s="19" t="str">
        <f>MID(Main!AQ278,19,1)</f>
        <v/>
      </c>
      <c r="U825" s="19" t="str">
        <f>MID(Main!AQ278,20,1)</f>
        <v/>
      </c>
      <c r="V825" s="19" t="str">
        <f>MID(Main!AQ278,21,1)</f>
        <v/>
      </c>
      <c r="W825" s="19" t="str">
        <f>MID(Main!AQ278,22,1)</f>
        <v/>
      </c>
      <c r="X825" s="19" t="str">
        <f>MID(Main!AQ278,23,1)</f>
        <v/>
      </c>
      <c r="Y825" s="19" t="str">
        <f>MID(Main!AQ278,24,1)</f>
        <v/>
      </c>
      <c r="Z825" s="19" t="str">
        <f>MID(Main!AQ278,25,1)</f>
        <v/>
      </c>
      <c r="AA825" s="19" t="str">
        <f>MID(Main!AQ278,26,1)</f>
        <v/>
      </c>
      <c r="AB825" s="19" t="str">
        <f>MID(Main!AQ278,27,1)</f>
        <v/>
      </c>
      <c r="AC825" s="19" t="str">
        <f>MID(Main!AQ278,28,1)</f>
        <v/>
      </c>
      <c r="AD825" s="19" t="str">
        <f>MID(Main!AQ278,29,1)</f>
        <v/>
      </c>
      <c r="AE825" s="19" t="str">
        <f>MID(Main!AQ278,30,1)</f>
        <v/>
      </c>
      <c r="AF825" s="19" t="str">
        <f>MID(Main!AQ278,31,1)</f>
        <v/>
      </c>
      <c r="AG825" s="19" t="str">
        <f>MID(Main!AQ278,32,1)</f>
        <v/>
      </c>
      <c r="AH825" s="19" t="str">
        <f>MID(Main!AQ278,33,1)</f>
        <v/>
      </c>
      <c r="AI825" s="19" t="str">
        <f>MID(Main!AQ278,34,1)</f>
        <v/>
      </c>
      <c r="AJ825" s="19" t="str">
        <f>MID(Main!AQ278,35,1)</f>
        <v/>
      </c>
      <c r="AK825" s="19" t="str">
        <f>MID(Main!AQ278,36,1)</f>
        <v/>
      </c>
      <c r="AL825" s="19" t="str">
        <f>MID(Main!AQ278,37,1)</f>
        <v/>
      </c>
      <c r="AM825" s="19" t="str">
        <f>MID(Main!AQ278,38,1)</f>
        <v/>
      </c>
      <c r="AN825" s="19" t="str">
        <f>MID(Main!AQ278,39,1)</f>
        <v/>
      </c>
      <c r="AO825" s="19" t="str">
        <f>MID(Main!AQ278,40,1)</f>
        <v/>
      </c>
      <c r="AP825" s="19" t="str">
        <f>MID(Main!AQ278,41,1)</f>
        <v/>
      </c>
      <c r="AQ825" s="19" t="str">
        <f>MID(Main!AQ278,42,1)</f>
        <v/>
      </c>
      <c r="AR825" s="195"/>
      <c r="AS825" s="195"/>
      <c r="AT825" s="195"/>
      <c r="AU825" s="195"/>
      <c r="AV825" s="195"/>
      <c r="AW825" s="195"/>
      <c r="AX825" s="195"/>
      <c r="AY825" s="195"/>
      <c r="AZ825" s="195"/>
      <c r="BA825" s="195"/>
      <c r="BB825" s="195"/>
      <c r="BC825" s="195"/>
      <c r="BD825" s="195"/>
      <c r="BE825" s="195"/>
      <c r="BF825" s="195"/>
      <c r="BG825" s="195"/>
      <c r="BH825" s="195"/>
      <c r="BI825" s="198"/>
    </row>
    <row r="826" spans="1:61" s="1" customFormat="1" ht="15" hidden="1" customHeight="1">
      <c r="A826" s="202"/>
      <c r="B826" s="20" t="str">
        <f>MID(Main!AR278,1,1)</f>
        <v>0</v>
      </c>
      <c r="C826" s="20" t="str">
        <f>MID(Main!AR278,2,1)</f>
        <v xml:space="preserve"> </v>
      </c>
      <c r="D826" s="20" t="str">
        <f>MID(Main!AR278,3,1)</f>
        <v/>
      </c>
      <c r="E826" s="20" t="str">
        <f>MID(Main!AR278,4,1)</f>
        <v/>
      </c>
      <c r="F826" s="20" t="str">
        <f>MID(Main!AR278,5,1)</f>
        <v/>
      </c>
      <c r="G826" s="20" t="str">
        <f>MID(Main!AR278,6,1)</f>
        <v/>
      </c>
      <c r="H826" s="20" t="str">
        <f>MID(Main!AR278,7,1)</f>
        <v/>
      </c>
      <c r="I826" s="20" t="str">
        <f>MID(Main!AR278,8,1)</f>
        <v/>
      </c>
      <c r="J826" s="20" t="str">
        <f>MID(Main!AR278,9,1)</f>
        <v/>
      </c>
      <c r="K826" s="20" t="str">
        <f>MID(Main!AR278,10,1)</f>
        <v/>
      </c>
      <c r="L826" s="20" t="str">
        <f>MID(Main!AR278,11,1)</f>
        <v/>
      </c>
      <c r="M826" s="20" t="str">
        <f>MID(Main!AR278,12,1)</f>
        <v/>
      </c>
      <c r="N826" s="20" t="str">
        <f>MID(Main!AR278,13,1)</f>
        <v/>
      </c>
      <c r="O826" s="20" t="str">
        <f>MID(Main!AR278,14,1)</f>
        <v/>
      </c>
      <c r="P826" s="20" t="str">
        <f>MID(Main!AR278,15,1)</f>
        <v/>
      </c>
      <c r="Q826" s="20" t="str">
        <f>MID(Main!AR278,16,1)</f>
        <v/>
      </c>
      <c r="R826" s="20" t="str">
        <f>MID(Main!AR278,17,1)</f>
        <v/>
      </c>
      <c r="S826" s="20" t="str">
        <f>MID(Main!AR278,18,1)</f>
        <v/>
      </c>
      <c r="T826" s="20" t="str">
        <f>MID(Main!AR278,19,1)</f>
        <v/>
      </c>
      <c r="U826" s="20" t="str">
        <f>MID(Main!AR278,20,1)</f>
        <v/>
      </c>
      <c r="V826" s="20" t="str">
        <f>MID(Main!AR278,21,1)</f>
        <v/>
      </c>
      <c r="W826" s="20" t="str">
        <f>MID(Main!AR278,22,1)</f>
        <v/>
      </c>
      <c r="X826" s="20" t="str">
        <f>MID(Main!AR278,23,1)</f>
        <v/>
      </c>
      <c r="Y826" s="20" t="str">
        <f>MID(Main!AR278,24,1)</f>
        <v/>
      </c>
      <c r="Z826" s="20" t="str">
        <f>MID(Main!AR278,25,1)</f>
        <v/>
      </c>
      <c r="AA826" s="20" t="str">
        <f>MID(Main!AR278,26,1)</f>
        <v/>
      </c>
      <c r="AB826" s="20" t="str">
        <f>MID(Main!AR278,27,1)</f>
        <v/>
      </c>
      <c r="AC826" s="20" t="str">
        <f>MID(Main!AR278,28,1)</f>
        <v/>
      </c>
      <c r="AD826" s="20" t="str">
        <f>MID(Main!AR278,29,1)</f>
        <v/>
      </c>
      <c r="AE826" s="20" t="str">
        <f>MID(Main!AR278,30,1)</f>
        <v/>
      </c>
      <c r="AF826" s="20" t="str">
        <f>MID(Main!AR278,31,1)</f>
        <v/>
      </c>
      <c r="AG826" s="20" t="str">
        <f>MID(Main!AR278,32,1)</f>
        <v/>
      </c>
      <c r="AH826" s="20" t="str">
        <f>MID(Main!AR278,33,1)</f>
        <v/>
      </c>
      <c r="AI826" s="20" t="str">
        <f>MID(Main!AR278,34,1)</f>
        <v/>
      </c>
      <c r="AJ826" s="20" t="str">
        <f>MID(Main!AR278,35,1)</f>
        <v/>
      </c>
      <c r="AK826" s="20" t="str">
        <f>MID(Main!AR278,36,1)</f>
        <v/>
      </c>
      <c r="AL826" s="20" t="str">
        <f>MID(Main!AR278,37,1)</f>
        <v/>
      </c>
      <c r="AM826" s="20" t="str">
        <f>MID(Main!AR278,38,1)</f>
        <v/>
      </c>
      <c r="AN826" s="20" t="str">
        <f>MID(Main!AR278,39,1)</f>
        <v/>
      </c>
      <c r="AO826" s="20" t="str">
        <f>MID(Main!AR278,40,1)</f>
        <v/>
      </c>
      <c r="AP826" s="20" t="str">
        <f>MID(Main!AR278,41,1)</f>
        <v/>
      </c>
      <c r="AQ826" s="20" t="str">
        <f>MID(Main!AR278,42,1)</f>
        <v/>
      </c>
      <c r="AR826" s="196"/>
      <c r="AS826" s="196"/>
      <c r="AT826" s="196"/>
      <c r="AU826" s="196"/>
      <c r="AV826" s="196"/>
      <c r="AW826" s="196"/>
      <c r="AX826" s="196"/>
      <c r="AY826" s="196"/>
      <c r="AZ826" s="196"/>
      <c r="BA826" s="196"/>
      <c r="BB826" s="196"/>
      <c r="BC826" s="196"/>
      <c r="BD826" s="196"/>
      <c r="BE826" s="196"/>
      <c r="BF826" s="196"/>
      <c r="BG826" s="196"/>
      <c r="BH826" s="196"/>
      <c r="BI826" s="199"/>
    </row>
    <row r="827" spans="1:61" s="1" customFormat="1" ht="15" hidden="1" customHeight="1">
      <c r="A827" s="200" t="str">
        <f>IF(AR827="","",SUBTOTAL(103,$AR$8:AR827))</f>
        <v/>
      </c>
      <c r="B827" s="18" t="str">
        <f>MID(Main!AP279,1,1)</f>
        <v xml:space="preserve"> </v>
      </c>
      <c r="C827" s="18" t="str">
        <f>MID(Main!AP279,2,1)</f>
        <v/>
      </c>
      <c r="D827" s="18" t="str">
        <f>MID(Main!AP279,3,1)</f>
        <v/>
      </c>
      <c r="E827" s="18" t="str">
        <f>MID(Main!AP279,4,1)</f>
        <v/>
      </c>
      <c r="F827" s="18" t="str">
        <f>MID(Main!AP279,5,1)</f>
        <v/>
      </c>
      <c r="G827" s="18" t="str">
        <f>MID(Main!AP279,6,1)</f>
        <v/>
      </c>
      <c r="H827" s="18" t="str">
        <f>MID(Main!AP279,7,1)</f>
        <v/>
      </c>
      <c r="I827" s="18" t="str">
        <f>MID(Main!AP279,8,1)</f>
        <v/>
      </c>
      <c r="J827" s="18" t="str">
        <f>MID(Main!AP279,9,1)</f>
        <v/>
      </c>
      <c r="K827" s="18" t="str">
        <f>MID(Main!AP279,10,1)</f>
        <v/>
      </c>
      <c r="L827" s="18" t="str">
        <f>MID(Main!AP279,11,1)</f>
        <v/>
      </c>
      <c r="M827" s="18" t="str">
        <f>MID(Main!AP279,12,1)</f>
        <v/>
      </c>
      <c r="N827" s="18" t="str">
        <f>MID(Main!AP279,13,1)</f>
        <v/>
      </c>
      <c r="O827" s="18" t="str">
        <f>MID(Main!AP279,14,1)</f>
        <v/>
      </c>
      <c r="P827" s="18" t="str">
        <f>MID(Main!AP279,15,1)</f>
        <v/>
      </c>
      <c r="Q827" s="18" t="str">
        <f>MID(Main!AP279,16,1)</f>
        <v/>
      </c>
      <c r="R827" s="18" t="str">
        <f>MID(Main!AP279,17,1)</f>
        <v/>
      </c>
      <c r="S827" s="18" t="str">
        <f>MID(Main!AP279,18,1)</f>
        <v/>
      </c>
      <c r="T827" s="18" t="str">
        <f>MID(Main!AP279,19,1)</f>
        <v/>
      </c>
      <c r="U827" s="18" t="str">
        <f>MID(Main!AP279,20,1)</f>
        <v/>
      </c>
      <c r="V827" s="18" t="str">
        <f>MID(Main!AP279,21,1)</f>
        <v/>
      </c>
      <c r="W827" s="18" t="str">
        <f>MID(Main!AP279,22,1)</f>
        <v/>
      </c>
      <c r="X827" s="18" t="str">
        <f>MID(Main!AP279,23,1)</f>
        <v/>
      </c>
      <c r="Y827" s="18" t="str">
        <f>MID(Main!AP279,24,1)</f>
        <v/>
      </c>
      <c r="Z827" s="18" t="str">
        <f>MID(Main!AP279,25,1)</f>
        <v/>
      </c>
      <c r="AA827" s="18" t="str">
        <f>MID(Main!AP279,26,1)</f>
        <v/>
      </c>
      <c r="AB827" s="18" t="str">
        <f>MID(Main!AP279,27,1)</f>
        <v/>
      </c>
      <c r="AC827" s="18" t="str">
        <f>MID(Main!AP279,28,1)</f>
        <v/>
      </c>
      <c r="AD827" s="18" t="str">
        <f>MID(Main!AP279,29,1)</f>
        <v/>
      </c>
      <c r="AE827" s="18" t="str">
        <f>MID(Main!AP279,30,1)</f>
        <v/>
      </c>
      <c r="AF827" s="18" t="str">
        <f>MID(Main!AP279,31,1)</f>
        <v/>
      </c>
      <c r="AG827" s="18" t="str">
        <f>MID(Main!AP279,32,1)</f>
        <v/>
      </c>
      <c r="AH827" s="18" t="str">
        <f>MID(Main!AP279,33,1)</f>
        <v/>
      </c>
      <c r="AI827" s="18" t="str">
        <f>MID(Main!AP279,34,1)</f>
        <v/>
      </c>
      <c r="AJ827" s="18" t="str">
        <f>MID(Main!AP279,35,1)</f>
        <v/>
      </c>
      <c r="AK827" s="18" t="str">
        <f>MID(Main!AP279,36,1)</f>
        <v/>
      </c>
      <c r="AL827" s="18" t="str">
        <f>MID(Main!AP279,37,1)</f>
        <v/>
      </c>
      <c r="AM827" s="18" t="str">
        <f>MID(Main!AP279,38,1)</f>
        <v/>
      </c>
      <c r="AN827" s="18" t="str">
        <f>MID(Main!AP279,39,1)</f>
        <v/>
      </c>
      <c r="AO827" s="18" t="str">
        <f>MID(Main!AP279,40,1)</f>
        <v/>
      </c>
      <c r="AP827" s="18" t="str">
        <f>MID(Main!AP279,41,1)</f>
        <v/>
      </c>
      <c r="AQ827" s="18" t="str">
        <f>MID(Main!AP279,42,1)</f>
        <v/>
      </c>
      <c r="AR827" s="194" t="str">
        <f>IF(Main!W279="","",Main!W279)</f>
        <v/>
      </c>
      <c r="AS827" s="194" t="str">
        <f>IF(Main!X279="","",Main!X279)</f>
        <v/>
      </c>
      <c r="AT827" s="194" t="str">
        <f>IF(Main!Y279="","",Main!Y279)</f>
        <v/>
      </c>
      <c r="AU827" s="194" t="str">
        <f>IF(Main!Z279="","",Main!Z279)</f>
        <v/>
      </c>
      <c r="AV827" s="194" t="str">
        <f>IF(Main!AA279="","",Main!AA279)</f>
        <v/>
      </c>
      <c r="AW827" s="194" t="str">
        <f>IF(Main!AB279="","",Main!AB279)</f>
        <v/>
      </c>
      <c r="AX827" s="194" t="str">
        <f>IF(Main!AC279="","",Main!AC279)</f>
        <v/>
      </c>
      <c r="AY827" s="194" t="str">
        <f>IF(Main!AD279="","",Main!AD279)</f>
        <v/>
      </c>
      <c r="AZ827" s="194" t="str">
        <f>IF(Main!AE279="","",Main!AE279)</f>
        <v/>
      </c>
      <c r="BA827" s="194" t="str">
        <f>IF(Main!AF279="","",Main!AF279)</f>
        <v/>
      </c>
      <c r="BB827" s="194" t="str">
        <f>IF(Main!AG279="","",Main!AG279)</f>
        <v/>
      </c>
      <c r="BC827" s="194" t="str">
        <f>IF(Main!AH279="","",Main!AH279)</f>
        <v/>
      </c>
      <c r="BD827" s="194" t="str">
        <f>IF(Main!AI279="","",Main!AI279)</f>
        <v/>
      </c>
      <c r="BE827" s="194" t="str">
        <f>IF(Main!AJ279="","",Main!AJ279)</f>
        <v/>
      </c>
      <c r="BF827" s="194" t="str">
        <f>IF(Main!AK279="","",Main!AK279)</f>
        <v/>
      </c>
      <c r="BG827" s="194" t="str">
        <f>IF(Main!AL279="","",Main!AL279)</f>
        <v/>
      </c>
      <c r="BH827" s="194" t="str">
        <f>IF(Main!AM279="","",Main!AM279)</f>
        <v/>
      </c>
      <c r="BI827" s="197" t="str">
        <f>IF(Main!AN279="","",Main!AN279)</f>
        <v/>
      </c>
    </row>
    <row r="828" spans="1:61" s="1" customFormat="1" ht="15" hidden="1" customHeight="1">
      <c r="A828" s="201"/>
      <c r="B828" s="19" t="str">
        <f>MID(Main!AQ279,1,1)</f>
        <v>0</v>
      </c>
      <c r="C828" s="19" t="str">
        <f>MID(Main!AQ279,2,1)</f>
        <v xml:space="preserve"> </v>
      </c>
      <c r="D828" s="19" t="str">
        <f>MID(Main!AQ279,3,1)</f>
        <v/>
      </c>
      <c r="E828" s="19" t="str">
        <f>MID(Main!AQ279,4,1)</f>
        <v/>
      </c>
      <c r="F828" s="19" t="str">
        <f>MID(Main!AQ279,5,1)</f>
        <v/>
      </c>
      <c r="G828" s="19" t="str">
        <f>MID(Main!AQ279,6,1)</f>
        <v/>
      </c>
      <c r="H828" s="19" t="str">
        <f>MID(Main!AQ279,7,1)</f>
        <v/>
      </c>
      <c r="I828" s="19" t="str">
        <f>MID(Main!AQ279,8,1)</f>
        <v/>
      </c>
      <c r="J828" s="19" t="str">
        <f>MID(Main!AQ279,9,1)</f>
        <v/>
      </c>
      <c r="K828" s="19" t="str">
        <f>MID(Main!AQ279,10,1)</f>
        <v/>
      </c>
      <c r="L828" s="19" t="str">
        <f>MID(Main!AQ279,11,1)</f>
        <v/>
      </c>
      <c r="M828" s="19" t="str">
        <f>MID(Main!AQ279,12,1)</f>
        <v/>
      </c>
      <c r="N828" s="19" t="str">
        <f>MID(Main!AQ279,13,1)</f>
        <v/>
      </c>
      <c r="O828" s="19" t="str">
        <f>MID(Main!AQ279,14,1)</f>
        <v/>
      </c>
      <c r="P828" s="19" t="str">
        <f>MID(Main!AQ279,15,1)</f>
        <v/>
      </c>
      <c r="Q828" s="19" t="str">
        <f>MID(Main!AQ279,16,1)</f>
        <v/>
      </c>
      <c r="R828" s="19" t="str">
        <f>MID(Main!AQ279,17,1)</f>
        <v/>
      </c>
      <c r="S828" s="19" t="str">
        <f>MID(Main!AQ279,18,1)</f>
        <v/>
      </c>
      <c r="T828" s="19" t="str">
        <f>MID(Main!AQ279,19,1)</f>
        <v/>
      </c>
      <c r="U828" s="19" t="str">
        <f>MID(Main!AQ279,20,1)</f>
        <v/>
      </c>
      <c r="V828" s="19" t="str">
        <f>MID(Main!AQ279,21,1)</f>
        <v/>
      </c>
      <c r="W828" s="19" t="str">
        <f>MID(Main!AQ279,22,1)</f>
        <v/>
      </c>
      <c r="X828" s="19" t="str">
        <f>MID(Main!AQ279,23,1)</f>
        <v/>
      </c>
      <c r="Y828" s="19" t="str">
        <f>MID(Main!AQ279,24,1)</f>
        <v/>
      </c>
      <c r="Z828" s="19" t="str">
        <f>MID(Main!AQ279,25,1)</f>
        <v/>
      </c>
      <c r="AA828" s="19" t="str">
        <f>MID(Main!AQ279,26,1)</f>
        <v/>
      </c>
      <c r="AB828" s="19" t="str">
        <f>MID(Main!AQ279,27,1)</f>
        <v/>
      </c>
      <c r="AC828" s="19" t="str">
        <f>MID(Main!AQ279,28,1)</f>
        <v/>
      </c>
      <c r="AD828" s="19" t="str">
        <f>MID(Main!AQ279,29,1)</f>
        <v/>
      </c>
      <c r="AE828" s="19" t="str">
        <f>MID(Main!AQ279,30,1)</f>
        <v/>
      </c>
      <c r="AF828" s="19" t="str">
        <f>MID(Main!AQ279,31,1)</f>
        <v/>
      </c>
      <c r="AG828" s="19" t="str">
        <f>MID(Main!AQ279,32,1)</f>
        <v/>
      </c>
      <c r="AH828" s="19" t="str">
        <f>MID(Main!AQ279,33,1)</f>
        <v/>
      </c>
      <c r="AI828" s="19" t="str">
        <f>MID(Main!AQ279,34,1)</f>
        <v/>
      </c>
      <c r="AJ828" s="19" t="str">
        <f>MID(Main!AQ279,35,1)</f>
        <v/>
      </c>
      <c r="AK828" s="19" t="str">
        <f>MID(Main!AQ279,36,1)</f>
        <v/>
      </c>
      <c r="AL828" s="19" t="str">
        <f>MID(Main!AQ279,37,1)</f>
        <v/>
      </c>
      <c r="AM828" s="19" t="str">
        <f>MID(Main!AQ279,38,1)</f>
        <v/>
      </c>
      <c r="AN828" s="19" t="str">
        <f>MID(Main!AQ279,39,1)</f>
        <v/>
      </c>
      <c r="AO828" s="19" t="str">
        <f>MID(Main!AQ279,40,1)</f>
        <v/>
      </c>
      <c r="AP828" s="19" t="str">
        <f>MID(Main!AQ279,41,1)</f>
        <v/>
      </c>
      <c r="AQ828" s="19" t="str">
        <f>MID(Main!AQ279,42,1)</f>
        <v/>
      </c>
      <c r="AR828" s="195"/>
      <c r="AS828" s="195"/>
      <c r="AT828" s="195"/>
      <c r="AU828" s="195"/>
      <c r="AV828" s="195"/>
      <c r="AW828" s="195"/>
      <c r="AX828" s="195"/>
      <c r="AY828" s="195"/>
      <c r="AZ828" s="195"/>
      <c r="BA828" s="195"/>
      <c r="BB828" s="195"/>
      <c r="BC828" s="195"/>
      <c r="BD828" s="195"/>
      <c r="BE828" s="195"/>
      <c r="BF828" s="195"/>
      <c r="BG828" s="195"/>
      <c r="BH828" s="195"/>
      <c r="BI828" s="198"/>
    </row>
    <row r="829" spans="1:61" s="1" customFormat="1" ht="15" hidden="1" customHeight="1">
      <c r="A829" s="202"/>
      <c r="B829" s="20" t="str">
        <f>MID(Main!AR279,1,1)</f>
        <v>0</v>
      </c>
      <c r="C829" s="20" t="str">
        <f>MID(Main!AR279,2,1)</f>
        <v xml:space="preserve"> </v>
      </c>
      <c r="D829" s="20" t="str">
        <f>MID(Main!AR279,3,1)</f>
        <v/>
      </c>
      <c r="E829" s="20" t="str">
        <f>MID(Main!AR279,4,1)</f>
        <v/>
      </c>
      <c r="F829" s="20" t="str">
        <f>MID(Main!AR279,5,1)</f>
        <v/>
      </c>
      <c r="G829" s="20" t="str">
        <f>MID(Main!AR279,6,1)</f>
        <v/>
      </c>
      <c r="H829" s="20" t="str">
        <f>MID(Main!AR279,7,1)</f>
        <v/>
      </c>
      <c r="I829" s="20" t="str">
        <f>MID(Main!AR279,8,1)</f>
        <v/>
      </c>
      <c r="J829" s="20" t="str">
        <f>MID(Main!AR279,9,1)</f>
        <v/>
      </c>
      <c r="K829" s="20" t="str">
        <f>MID(Main!AR279,10,1)</f>
        <v/>
      </c>
      <c r="L829" s="20" t="str">
        <f>MID(Main!AR279,11,1)</f>
        <v/>
      </c>
      <c r="M829" s="20" t="str">
        <f>MID(Main!AR279,12,1)</f>
        <v/>
      </c>
      <c r="N829" s="20" t="str">
        <f>MID(Main!AR279,13,1)</f>
        <v/>
      </c>
      <c r="O829" s="20" t="str">
        <f>MID(Main!AR279,14,1)</f>
        <v/>
      </c>
      <c r="P829" s="20" t="str">
        <f>MID(Main!AR279,15,1)</f>
        <v/>
      </c>
      <c r="Q829" s="20" t="str">
        <f>MID(Main!AR279,16,1)</f>
        <v/>
      </c>
      <c r="R829" s="20" t="str">
        <f>MID(Main!AR279,17,1)</f>
        <v/>
      </c>
      <c r="S829" s="20" t="str">
        <f>MID(Main!AR279,18,1)</f>
        <v/>
      </c>
      <c r="T829" s="20" t="str">
        <f>MID(Main!AR279,19,1)</f>
        <v/>
      </c>
      <c r="U829" s="20" t="str">
        <f>MID(Main!AR279,20,1)</f>
        <v/>
      </c>
      <c r="V829" s="20" t="str">
        <f>MID(Main!AR279,21,1)</f>
        <v/>
      </c>
      <c r="W829" s="20" t="str">
        <f>MID(Main!AR279,22,1)</f>
        <v/>
      </c>
      <c r="X829" s="20" t="str">
        <f>MID(Main!AR279,23,1)</f>
        <v/>
      </c>
      <c r="Y829" s="20" t="str">
        <f>MID(Main!AR279,24,1)</f>
        <v/>
      </c>
      <c r="Z829" s="20" t="str">
        <f>MID(Main!AR279,25,1)</f>
        <v/>
      </c>
      <c r="AA829" s="20" t="str">
        <f>MID(Main!AR279,26,1)</f>
        <v/>
      </c>
      <c r="AB829" s="20" t="str">
        <f>MID(Main!AR279,27,1)</f>
        <v/>
      </c>
      <c r="AC829" s="20" t="str">
        <f>MID(Main!AR279,28,1)</f>
        <v/>
      </c>
      <c r="AD829" s="20" t="str">
        <f>MID(Main!AR279,29,1)</f>
        <v/>
      </c>
      <c r="AE829" s="20" t="str">
        <f>MID(Main!AR279,30,1)</f>
        <v/>
      </c>
      <c r="AF829" s="20" t="str">
        <f>MID(Main!AR279,31,1)</f>
        <v/>
      </c>
      <c r="AG829" s="20" t="str">
        <f>MID(Main!AR279,32,1)</f>
        <v/>
      </c>
      <c r="AH829" s="20" t="str">
        <f>MID(Main!AR279,33,1)</f>
        <v/>
      </c>
      <c r="AI829" s="20" t="str">
        <f>MID(Main!AR279,34,1)</f>
        <v/>
      </c>
      <c r="AJ829" s="20" t="str">
        <f>MID(Main!AR279,35,1)</f>
        <v/>
      </c>
      <c r="AK829" s="20" t="str">
        <f>MID(Main!AR279,36,1)</f>
        <v/>
      </c>
      <c r="AL829" s="20" t="str">
        <f>MID(Main!AR279,37,1)</f>
        <v/>
      </c>
      <c r="AM829" s="20" t="str">
        <f>MID(Main!AR279,38,1)</f>
        <v/>
      </c>
      <c r="AN829" s="20" t="str">
        <f>MID(Main!AR279,39,1)</f>
        <v/>
      </c>
      <c r="AO829" s="20" t="str">
        <f>MID(Main!AR279,40,1)</f>
        <v/>
      </c>
      <c r="AP829" s="20" t="str">
        <f>MID(Main!AR279,41,1)</f>
        <v/>
      </c>
      <c r="AQ829" s="20" t="str">
        <f>MID(Main!AR279,42,1)</f>
        <v/>
      </c>
      <c r="AR829" s="196"/>
      <c r="AS829" s="196"/>
      <c r="AT829" s="196"/>
      <c r="AU829" s="196"/>
      <c r="AV829" s="196"/>
      <c r="AW829" s="196"/>
      <c r="AX829" s="196"/>
      <c r="AY829" s="196"/>
      <c r="AZ829" s="196"/>
      <c r="BA829" s="196"/>
      <c r="BB829" s="196"/>
      <c r="BC829" s="196"/>
      <c r="BD829" s="196"/>
      <c r="BE829" s="196"/>
      <c r="BF829" s="196"/>
      <c r="BG829" s="196"/>
      <c r="BH829" s="196"/>
      <c r="BI829" s="199"/>
    </row>
    <row r="830" spans="1:61" s="1" customFormat="1" ht="15" hidden="1" customHeight="1">
      <c r="A830" s="200" t="str">
        <f>IF(AR830="","",SUBTOTAL(103,$AR$8:AR830))</f>
        <v/>
      </c>
      <c r="B830" s="18" t="str">
        <f>MID(Main!AP280,1,1)</f>
        <v xml:space="preserve"> </v>
      </c>
      <c r="C830" s="18" t="str">
        <f>MID(Main!AP280,2,1)</f>
        <v/>
      </c>
      <c r="D830" s="18" t="str">
        <f>MID(Main!AP280,3,1)</f>
        <v/>
      </c>
      <c r="E830" s="18" t="str">
        <f>MID(Main!AP280,4,1)</f>
        <v/>
      </c>
      <c r="F830" s="18" t="str">
        <f>MID(Main!AP280,5,1)</f>
        <v/>
      </c>
      <c r="G830" s="18" t="str">
        <f>MID(Main!AP280,6,1)</f>
        <v/>
      </c>
      <c r="H830" s="18" t="str">
        <f>MID(Main!AP280,7,1)</f>
        <v/>
      </c>
      <c r="I830" s="18" t="str">
        <f>MID(Main!AP280,8,1)</f>
        <v/>
      </c>
      <c r="J830" s="18" t="str">
        <f>MID(Main!AP280,9,1)</f>
        <v/>
      </c>
      <c r="K830" s="18" t="str">
        <f>MID(Main!AP280,10,1)</f>
        <v/>
      </c>
      <c r="L830" s="18" t="str">
        <f>MID(Main!AP280,11,1)</f>
        <v/>
      </c>
      <c r="M830" s="18" t="str">
        <f>MID(Main!AP280,12,1)</f>
        <v/>
      </c>
      <c r="N830" s="18" t="str">
        <f>MID(Main!AP280,13,1)</f>
        <v/>
      </c>
      <c r="O830" s="18" t="str">
        <f>MID(Main!AP280,14,1)</f>
        <v/>
      </c>
      <c r="P830" s="18" t="str">
        <f>MID(Main!AP280,15,1)</f>
        <v/>
      </c>
      <c r="Q830" s="18" t="str">
        <f>MID(Main!AP280,16,1)</f>
        <v/>
      </c>
      <c r="R830" s="18" t="str">
        <f>MID(Main!AP280,17,1)</f>
        <v/>
      </c>
      <c r="S830" s="18" t="str">
        <f>MID(Main!AP280,18,1)</f>
        <v/>
      </c>
      <c r="T830" s="18" t="str">
        <f>MID(Main!AP280,19,1)</f>
        <v/>
      </c>
      <c r="U830" s="18" t="str">
        <f>MID(Main!AP280,20,1)</f>
        <v/>
      </c>
      <c r="V830" s="18" t="str">
        <f>MID(Main!AP280,21,1)</f>
        <v/>
      </c>
      <c r="W830" s="18" t="str">
        <f>MID(Main!AP280,22,1)</f>
        <v/>
      </c>
      <c r="X830" s="18" t="str">
        <f>MID(Main!AP280,23,1)</f>
        <v/>
      </c>
      <c r="Y830" s="18" t="str">
        <f>MID(Main!AP280,24,1)</f>
        <v/>
      </c>
      <c r="Z830" s="18" t="str">
        <f>MID(Main!AP280,25,1)</f>
        <v/>
      </c>
      <c r="AA830" s="18" t="str">
        <f>MID(Main!AP280,26,1)</f>
        <v/>
      </c>
      <c r="AB830" s="18" t="str">
        <f>MID(Main!AP280,27,1)</f>
        <v/>
      </c>
      <c r="AC830" s="18" t="str">
        <f>MID(Main!AP280,28,1)</f>
        <v/>
      </c>
      <c r="AD830" s="18" t="str">
        <f>MID(Main!AP280,29,1)</f>
        <v/>
      </c>
      <c r="AE830" s="18" t="str">
        <f>MID(Main!AP280,30,1)</f>
        <v/>
      </c>
      <c r="AF830" s="18" t="str">
        <f>MID(Main!AP280,31,1)</f>
        <v/>
      </c>
      <c r="AG830" s="18" t="str">
        <f>MID(Main!AP280,32,1)</f>
        <v/>
      </c>
      <c r="AH830" s="18" t="str">
        <f>MID(Main!AP280,33,1)</f>
        <v/>
      </c>
      <c r="AI830" s="18" t="str">
        <f>MID(Main!AP280,34,1)</f>
        <v/>
      </c>
      <c r="AJ830" s="18" t="str">
        <f>MID(Main!AP280,35,1)</f>
        <v/>
      </c>
      <c r="AK830" s="18" t="str">
        <f>MID(Main!AP280,36,1)</f>
        <v/>
      </c>
      <c r="AL830" s="18" t="str">
        <f>MID(Main!AP280,37,1)</f>
        <v/>
      </c>
      <c r="AM830" s="18" t="str">
        <f>MID(Main!AP280,38,1)</f>
        <v/>
      </c>
      <c r="AN830" s="18" t="str">
        <f>MID(Main!AP280,39,1)</f>
        <v/>
      </c>
      <c r="AO830" s="18" t="str">
        <f>MID(Main!AP280,40,1)</f>
        <v/>
      </c>
      <c r="AP830" s="18" t="str">
        <f>MID(Main!AP280,41,1)</f>
        <v/>
      </c>
      <c r="AQ830" s="18" t="str">
        <f>MID(Main!AP280,42,1)</f>
        <v/>
      </c>
      <c r="AR830" s="194" t="str">
        <f>IF(Main!W280="","",Main!W280)</f>
        <v/>
      </c>
      <c r="AS830" s="194" t="str">
        <f>IF(Main!X280="","",Main!X280)</f>
        <v/>
      </c>
      <c r="AT830" s="194" t="str">
        <f>IF(Main!Y280="","",Main!Y280)</f>
        <v/>
      </c>
      <c r="AU830" s="194" t="str">
        <f>IF(Main!Z280="","",Main!Z280)</f>
        <v/>
      </c>
      <c r="AV830" s="194" t="str">
        <f>IF(Main!AA280="","",Main!AA280)</f>
        <v/>
      </c>
      <c r="AW830" s="194" t="str">
        <f>IF(Main!AB280="","",Main!AB280)</f>
        <v/>
      </c>
      <c r="AX830" s="194" t="str">
        <f>IF(Main!AC280="","",Main!AC280)</f>
        <v/>
      </c>
      <c r="AY830" s="194" t="str">
        <f>IF(Main!AD280="","",Main!AD280)</f>
        <v/>
      </c>
      <c r="AZ830" s="194" t="str">
        <f>IF(Main!AE280="","",Main!AE280)</f>
        <v/>
      </c>
      <c r="BA830" s="194" t="str">
        <f>IF(Main!AF280="","",Main!AF280)</f>
        <v/>
      </c>
      <c r="BB830" s="194" t="str">
        <f>IF(Main!AG280="","",Main!AG280)</f>
        <v/>
      </c>
      <c r="BC830" s="194" t="str">
        <f>IF(Main!AH280="","",Main!AH280)</f>
        <v/>
      </c>
      <c r="BD830" s="194" t="str">
        <f>IF(Main!AI280="","",Main!AI280)</f>
        <v/>
      </c>
      <c r="BE830" s="194" t="str">
        <f>IF(Main!AJ280="","",Main!AJ280)</f>
        <v/>
      </c>
      <c r="BF830" s="194" t="str">
        <f>IF(Main!AK280="","",Main!AK280)</f>
        <v/>
      </c>
      <c r="BG830" s="194" t="str">
        <f>IF(Main!AL280="","",Main!AL280)</f>
        <v/>
      </c>
      <c r="BH830" s="194" t="str">
        <f>IF(Main!AM280="","",Main!AM280)</f>
        <v/>
      </c>
      <c r="BI830" s="197" t="str">
        <f>IF(Main!AN280="","",Main!AN280)</f>
        <v/>
      </c>
    </row>
    <row r="831" spans="1:61" s="1" customFormat="1" ht="15" hidden="1" customHeight="1">
      <c r="A831" s="201"/>
      <c r="B831" s="19" t="str">
        <f>MID(Main!AQ280,1,1)</f>
        <v>0</v>
      </c>
      <c r="C831" s="19" t="str">
        <f>MID(Main!AQ280,2,1)</f>
        <v xml:space="preserve"> </v>
      </c>
      <c r="D831" s="19" t="str">
        <f>MID(Main!AQ280,3,1)</f>
        <v/>
      </c>
      <c r="E831" s="19" t="str">
        <f>MID(Main!AQ280,4,1)</f>
        <v/>
      </c>
      <c r="F831" s="19" t="str">
        <f>MID(Main!AQ280,5,1)</f>
        <v/>
      </c>
      <c r="G831" s="19" t="str">
        <f>MID(Main!AQ280,6,1)</f>
        <v/>
      </c>
      <c r="H831" s="19" t="str">
        <f>MID(Main!AQ280,7,1)</f>
        <v/>
      </c>
      <c r="I831" s="19" t="str">
        <f>MID(Main!AQ280,8,1)</f>
        <v/>
      </c>
      <c r="J831" s="19" t="str">
        <f>MID(Main!AQ280,9,1)</f>
        <v/>
      </c>
      <c r="K831" s="19" t="str">
        <f>MID(Main!AQ280,10,1)</f>
        <v/>
      </c>
      <c r="L831" s="19" t="str">
        <f>MID(Main!AQ280,11,1)</f>
        <v/>
      </c>
      <c r="M831" s="19" t="str">
        <f>MID(Main!AQ280,12,1)</f>
        <v/>
      </c>
      <c r="N831" s="19" t="str">
        <f>MID(Main!AQ280,13,1)</f>
        <v/>
      </c>
      <c r="O831" s="19" t="str">
        <f>MID(Main!AQ280,14,1)</f>
        <v/>
      </c>
      <c r="P831" s="19" t="str">
        <f>MID(Main!AQ280,15,1)</f>
        <v/>
      </c>
      <c r="Q831" s="19" t="str">
        <f>MID(Main!AQ280,16,1)</f>
        <v/>
      </c>
      <c r="R831" s="19" t="str">
        <f>MID(Main!AQ280,17,1)</f>
        <v/>
      </c>
      <c r="S831" s="19" t="str">
        <f>MID(Main!AQ280,18,1)</f>
        <v/>
      </c>
      <c r="T831" s="19" t="str">
        <f>MID(Main!AQ280,19,1)</f>
        <v/>
      </c>
      <c r="U831" s="19" t="str">
        <f>MID(Main!AQ280,20,1)</f>
        <v/>
      </c>
      <c r="V831" s="19" t="str">
        <f>MID(Main!AQ280,21,1)</f>
        <v/>
      </c>
      <c r="W831" s="19" t="str">
        <f>MID(Main!AQ280,22,1)</f>
        <v/>
      </c>
      <c r="X831" s="19" t="str">
        <f>MID(Main!AQ280,23,1)</f>
        <v/>
      </c>
      <c r="Y831" s="19" t="str">
        <f>MID(Main!AQ280,24,1)</f>
        <v/>
      </c>
      <c r="Z831" s="19" t="str">
        <f>MID(Main!AQ280,25,1)</f>
        <v/>
      </c>
      <c r="AA831" s="19" t="str">
        <f>MID(Main!AQ280,26,1)</f>
        <v/>
      </c>
      <c r="AB831" s="19" t="str">
        <f>MID(Main!AQ280,27,1)</f>
        <v/>
      </c>
      <c r="AC831" s="19" t="str">
        <f>MID(Main!AQ280,28,1)</f>
        <v/>
      </c>
      <c r="AD831" s="19" t="str">
        <f>MID(Main!AQ280,29,1)</f>
        <v/>
      </c>
      <c r="AE831" s="19" t="str">
        <f>MID(Main!AQ280,30,1)</f>
        <v/>
      </c>
      <c r="AF831" s="19" t="str">
        <f>MID(Main!AQ280,31,1)</f>
        <v/>
      </c>
      <c r="AG831" s="19" t="str">
        <f>MID(Main!AQ280,32,1)</f>
        <v/>
      </c>
      <c r="AH831" s="19" t="str">
        <f>MID(Main!AQ280,33,1)</f>
        <v/>
      </c>
      <c r="AI831" s="19" t="str">
        <f>MID(Main!AQ280,34,1)</f>
        <v/>
      </c>
      <c r="AJ831" s="19" t="str">
        <f>MID(Main!AQ280,35,1)</f>
        <v/>
      </c>
      <c r="AK831" s="19" t="str">
        <f>MID(Main!AQ280,36,1)</f>
        <v/>
      </c>
      <c r="AL831" s="19" t="str">
        <f>MID(Main!AQ280,37,1)</f>
        <v/>
      </c>
      <c r="AM831" s="19" t="str">
        <f>MID(Main!AQ280,38,1)</f>
        <v/>
      </c>
      <c r="AN831" s="19" t="str">
        <f>MID(Main!AQ280,39,1)</f>
        <v/>
      </c>
      <c r="AO831" s="19" t="str">
        <f>MID(Main!AQ280,40,1)</f>
        <v/>
      </c>
      <c r="AP831" s="19" t="str">
        <f>MID(Main!AQ280,41,1)</f>
        <v/>
      </c>
      <c r="AQ831" s="19" t="str">
        <f>MID(Main!AQ280,42,1)</f>
        <v/>
      </c>
      <c r="AR831" s="195"/>
      <c r="AS831" s="195"/>
      <c r="AT831" s="195"/>
      <c r="AU831" s="195"/>
      <c r="AV831" s="195"/>
      <c r="AW831" s="195"/>
      <c r="AX831" s="195"/>
      <c r="AY831" s="195"/>
      <c r="AZ831" s="195"/>
      <c r="BA831" s="195"/>
      <c r="BB831" s="195"/>
      <c r="BC831" s="195"/>
      <c r="BD831" s="195"/>
      <c r="BE831" s="195"/>
      <c r="BF831" s="195"/>
      <c r="BG831" s="195"/>
      <c r="BH831" s="195"/>
      <c r="BI831" s="198"/>
    </row>
    <row r="832" spans="1:61" s="1" customFormat="1" ht="15" hidden="1" customHeight="1">
      <c r="A832" s="202"/>
      <c r="B832" s="20" t="str">
        <f>MID(Main!AR280,1,1)</f>
        <v>0</v>
      </c>
      <c r="C832" s="20" t="str">
        <f>MID(Main!AR280,2,1)</f>
        <v xml:space="preserve"> </v>
      </c>
      <c r="D832" s="20" t="str">
        <f>MID(Main!AR280,3,1)</f>
        <v/>
      </c>
      <c r="E832" s="20" t="str">
        <f>MID(Main!AR280,4,1)</f>
        <v/>
      </c>
      <c r="F832" s="20" t="str">
        <f>MID(Main!AR280,5,1)</f>
        <v/>
      </c>
      <c r="G832" s="20" t="str">
        <f>MID(Main!AR280,6,1)</f>
        <v/>
      </c>
      <c r="H832" s="20" t="str">
        <f>MID(Main!AR280,7,1)</f>
        <v/>
      </c>
      <c r="I832" s="20" t="str">
        <f>MID(Main!AR280,8,1)</f>
        <v/>
      </c>
      <c r="J832" s="20" t="str">
        <f>MID(Main!AR280,9,1)</f>
        <v/>
      </c>
      <c r="K832" s="20" t="str">
        <f>MID(Main!AR280,10,1)</f>
        <v/>
      </c>
      <c r="L832" s="20" t="str">
        <f>MID(Main!AR280,11,1)</f>
        <v/>
      </c>
      <c r="M832" s="20" t="str">
        <f>MID(Main!AR280,12,1)</f>
        <v/>
      </c>
      <c r="N832" s="20" t="str">
        <f>MID(Main!AR280,13,1)</f>
        <v/>
      </c>
      <c r="O832" s="20" t="str">
        <f>MID(Main!AR280,14,1)</f>
        <v/>
      </c>
      <c r="P832" s="20" t="str">
        <f>MID(Main!AR280,15,1)</f>
        <v/>
      </c>
      <c r="Q832" s="20" t="str">
        <f>MID(Main!AR280,16,1)</f>
        <v/>
      </c>
      <c r="R832" s="20" t="str">
        <f>MID(Main!AR280,17,1)</f>
        <v/>
      </c>
      <c r="S832" s="20" t="str">
        <f>MID(Main!AR280,18,1)</f>
        <v/>
      </c>
      <c r="T832" s="20" t="str">
        <f>MID(Main!AR280,19,1)</f>
        <v/>
      </c>
      <c r="U832" s="20" t="str">
        <f>MID(Main!AR280,20,1)</f>
        <v/>
      </c>
      <c r="V832" s="20" t="str">
        <f>MID(Main!AR280,21,1)</f>
        <v/>
      </c>
      <c r="W832" s="20" t="str">
        <f>MID(Main!AR280,22,1)</f>
        <v/>
      </c>
      <c r="X832" s="20" t="str">
        <f>MID(Main!AR280,23,1)</f>
        <v/>
      </c>
      <c r="Y832" s="20" t="str">
        <f>MID(Main!AR280,24,1)</f>
        <v/>
      </c>
      <c r="Z832" s="20" t="str">
        <f>MID(Main!AR280,25,1)</f>
        <v/>
      </c>
      <c r="AA832" s="20" t="str">
        <f>MID(Main!AR280,26,1)</f>
        <v/>
      </c>
      <c r="AB832" s="20" t="str">
        <f>MID(Main!AR280,27,1)</f>
        <v/>
      </c>
      <c r="AC832" s="20" t="str">
        <f>MID(Main!AR280,28,1)</f>
        <v/>
      </c>
      <c r="AD832" s="20" t="str">
        <f>MID(Main!AR280,29,1)</f>
        <v/>
      </c>
      <c r="AE832" s="20" t="str">
        <f>MID(Main!AR280,30,1)</f>
        <v/>
      </c>
      <c r="AF832" s="20" t="str">
        <f>MID(Main!AR280,31,1)</f>
        <v/>
      </c>
      <c r="AG832" s="20" t="str">
        <f>MID(Main!AR280,32,1)</f>
        <v/>
      </c>
      <c r="AH832" s="20" t="str">
        <f>MID(Main!AR280,33,1)</f>
        <v/>
      </c>
      <c r="AI832" s="20" t="str">
        <f>MID(Main!AR280,34,1)</f>
        <v/>
      </c>
      <c r="AJ832" s="20" t="str">
        <f>MID(Main!AR280,35,1)</f>
        <v/>
      </c>
      <c r="AK832" s="20" t="str">
        <f>MID(Main!AR280,36,1)</f>
        <v/>
      </c>
      <c r="AL832" s="20" t="str">
        <f>MID(Main!AR280,37,1)</f>
        <v/>
      </c>
      <c r="AM832" s="20" t="str">
        <f>MID(Main!AR280,38,1)</f>
        <v/>
      </c>
      <c r="AN832" s="20" t="str">
        <f>MID(Main!AR280,39,1)</f>
        <v/>
      </c>
      <c r="AO832" s="20" t="str">
        <f>MID(Main!AR280,40,1)</f>
        <v/>
      </c>
      <c r="AP832" s="20" t="str">
        <f>MID(Main!AR280,41,1)</f>
        <v/>
      </c>
      <c r="AQ832" s="20" t="str">
        <f>MID(Main!AR280,42,1)</f>
        <v/>
      </c>
      <c r="AR832" s="196"/>
      <c r="AS832" s="196"/>
      <c r="AT832" s="196"/>
      <c r="AU832" s="196"/>
      <c r="AV832" s="196"/>
      <c r="AW832" s="196"/>
      <c r="AX832" s="196"/>
      <c r="AY832" s="196"/>
      <c r="AZ832" s="196"/>
      <c r="BA832" s="196"/>
      <c r="BB832" s="196"/>
      <c r="BC832" s="196"/>
      <c r="BD832" s="196"/>
      <c r="BE832" s="196"/>
      <c r="BF832" s="196"/>
      <c r="BG832" s="196"/>
      <c r="BH832" s="196"/>
      <c r="BI832" s="199"/>
    </row>
    <row r="833" spans="1:61" s="1" customFormat="1" ht="15" hidden="1" customHeight="1">
      <c r="A833" s="200" t="str">
        <f>IF(AR833="","",SUBTOTAL(103,$AR$8:AR833))</f>
        <v/>
      </c>
      <c r="B833" s="18" t="str">
        <f>MID(Main!AP281,1,1)</f>
        <v xml:space="preserve"> </v>
      </c>
      <c r="C833" s="18" t="str">
        <f>MID(Main!AP281,2,1)</f>
        <v/>
      </c>
      <c r="D833" s="18" t="str">
        <f>MID(Main!AP281,3,1)</f>
        <v/>
      </c>
      <c r="E833" s="18" t="str">
        <f>MID(Main!AP281,4,1)</f>
        <v/>
      </c>
      <c r="F833" s="18" t="str">
        <f>MID(Main!AP281,5,1)</f>
        <v/>
      </c>
      <c r="G833" s="18" t="str">
        <f>MID(Main!AP281,6,1)</f>
        <v/>
      </c>
      <c r="H833" s="18" t="str">
        <f>MID(Main!AP281,7,1)</f>
        <v/>
      </c>
      <c r="I833" s="18" t="str">
        <f>MID(Main!AP281,8,1)</f>
        <v/>
      </c>
      <c r="J833" s="18" t="str">
        <f>MID(Main!AP281,9,1)</f>
        <v/>
      </c>
      <c r="K833" s="18" t="str">
        <f>MID(Main!AP281,10,1)</f>
        <v/>
      </c>
      <c r="L833" s="18" t="str">
        <f>MID(Main!AP281,11,1)</f>
        <v/>
      </c>
      <c r="M833" s="18" t="str">
        <f>MID(Main!AP281,12,1)</f>
        <v/>
      </c>
      <c r="N833" s="18" t="str">
        <f>MID(Main!AP281,13,1)</f>
        <v/>
      </c>
      <c r="O833" s="18" t="str">
        <f>MID(Main!AP281,14,1)</f>
        <v/>
      </c>
      <c r="P833" s="18" t="str">
        <f>MID(Main!AP281,15,1)</f>
        <v/>
      </c>
      <c r="Q833" s="18" t="str">
        <f>MID(Main!AP281,16,1)</f>
        <v/>
      </c>
      <c r="R833" s="18" t="str">
        <f>MID(Main!AP281,17,1)</f>
        <v/>
      </c>
      <c r="S833" s="18" t="str">
        <f>MID(Main!AP281,18,1)</f>
        <v/>
      </c>
      <c r="T833" s="18" t="str">
        <f>MID(Main!AP281,19,1)</f>
        <v/>
      </c>
      <c r="U833" s="18" t="str">
        <f>MID(Main!AP281,20,1)</f>
        <v/>
      </c>
      <c r="V833" s="18" t="str">
        <f>MID(Main!AP281,21,1)</f>
        <v/>
      </c>
      <c r="W833" s="18" t="str">
        <f>MID(Main!AP281,22,1)</f>
        <v/>
      </c>
      <c r="X833" s="18" t="str">
        <f>MID(Main!AP281,23,1)</f>
        <v/>
      </c>
      <c r="Y833" s="18" t="str">
        <f>MID(Main!AP281,24,1)</f>
        <v/>
      </c>
      <c r="Z833" s="18" t="str">
        <f>MID(Main!AP281,25,1)</f>
        <v/>
      </c>
      <c r="AA833" s="18" t="str">
        <f>MID(Main!AP281,26,1)</f>
        <v/>
      </c>
      <c r="AB833" s="18" t="str">
        <f>MID(Main!AP281,27,1)</f>
        <v/>
      </c>
      <c r="AC833" s="18" t="str">
        <f>MID(Main!AP281,28,1)</f>
        <v/>
      </c>
      <c r="AD833" s="18" t="str">
        <f>MID(Main!AP281,29,1)</f>
        <v/>
      </c>
      <c r="AE833" s="18" t="str">
        <f>MID(Main!AP281,30,1)</f>
        <v/>
      </c>
      <c r="AF833" s="18" t="str">
        <f>MID(Main!AP281,31,1)</f>
        <v/>
      </c>
      <c r="AG833" s="18" t="str">
        <f>MID(Main!AP281,32,1)</f>
        <v/>
      </c>
      <c r="AH833" s="18" t="str">
        <f>MID(Main!AP281,33,1)</f>
        <v/>
      </c>
      <c r="AI833" s="18" t="str">
        <f>MID(Main!AP281,34,1)</f>
        <v/>
      </c>
      <c r="AJ833" s="18" t="str">
        <f>MID(Main!AP281,35,1)</f>
        <v/>
      </c>
      <c r="AK833" s="18" t="str">
        <f>MID(Main!AP281,36,1)</f>
        <v/>
      </c>
      <c r="AL833" s="18" t="str">
        <f>MID(Main!AP281,37,1)</f>
        <v/>
      </c>
      <c r="AM833" s="18" t="str">
        <f>MID(Main!AP281,38,1)</f>
        <v/>
      </c>
      <c r="AN833" s="18" t="str">
        <f>MID(Main!AP281,39,1)</f>
        <v/>
      </c>
      <c r="AO833" s="18" t="str">
        <f>MID(Main!AP281,40,1)</f>
        <v/>
      </c>
      <c r="AP833" s="18" t="str">
        <f>MID(Main!AP281,41,1)</f>
        <v/>
      </c>
      <c r="AQ833" s="18" t="str">
        <f>MID(Main!AP281,42,1)</f>
        <v/>
      </c>
      <c r="AR833" s="194" t="str">
        <f>IF(Main!W281="","",Main!W281)</f>
        <v/>
      </c>
      <c r="AS833" s="194" t="str">
        <f>IF(Main!X281="","",Main!X281)</f>
        <v/>
      </c>
      <c r="AT833" s="194" t="str">
        <f>IF(Main!Y281="","",Main!Y281)</f>
        <v/>
      </c>
      <c r="AU833" s="194" t="str">
        <f>IF(Main!Z281="","",Main!Z281)</f>
        <v/>
      </c>
      <c r="AV833" s="194" t="str">
        <f>IF(Main!AA281="","",Main!AA281)</f>
        <v/>
      </c>
      <c r="AW833" s="194" t="str">
        <f>IF(Main!AB281="","",Main!AB281)</f>
        <v/>
      </c>
      <c r="AX833" s="194" t="str">
        <f>IF(Main!AC281="","",Main!AC281)</f>
        <v/>
      </c>
      <c r="AY833" s="194" t="str">
        <f>IF(Main!AD281="","",Main!AD281)</f>
        <v/>
      </c>
      <c r="AZ833" s="194" t="str">
        <f>IF(Main!AE281="","",Main!AE281)</f>
        <v/>
      </c>
      <c r="BA833" s="194" t="str">
        <f>IF(Main!AF281="","",Main!AF281)</f>
        <v/>
      </c>
      <c r="BB833" s="194" t="str">
        <f>IF(Main!AG281="","",Main!AG281)</f>
        <v/>
      </c>
      <c r="BC833" s="194" t="str">
        <f>IF(Main!AH281="","",Main!AH281)</f>
        <v/>
      </c>
      <c r="BD833" s="194" t="str">
        <f>IF(Main!AI281="","",Main!AI281)</f>
        <v/>
      </c>
      <c r="BE833" s="194" t="str">
        <f>IF(Main!AJ281="","",Main!AJ281)</f>
        <v/>
      </c>
      <c r="BF833" s="194" t="str">
        <f>IF(Main!AK281="","",Main!AK281)</f>
        <v/>
      </c>
      <c r="BG833" s="194" t="str">
        <f>IF(Main!AL281="","",Main!AL281)</f>
        <v/>
      </c>
      <c r="BH833" s="194" t="str">
        <f>IF(Main!AM281="","",Main!AM281)</f>
        <v/>
      </c>
      <c r="BI833" s="197" t="str">
        <f>IF(Main!AN281="","",Main!AN281)</f>
        <v/>
      </c>
    </row>
    <row r="834" spans="1:61" s="1" customFormat="1" ht="15" hidden="1" customHeight="1">
      <c r="A834" s="201"/>
      <c r="B834" s="19" t="str">
        <f>MID(Main!AQ281,1,1)</f>
        <v>0</v>
      </c>
      <c r="C834" s="19" t="str">
        <f>MID(Main!AQ281,2,1)</f>
        <v xml:space="preserve"> </v>
      </c>
      <c r="D834" s="19" t="str">
        <f>MID(Main!AQ281,3,1)</f>
        <v/>
      </c>
      <c r="E834" s="19" t="str">
        <f>MID(Main!AQ281,4,1)</f>
        <v/>
      </c>
      <c r="F834" s="19" t="str">
        <f>MID(Main!AQ281,5,1)</f>
        <v/>
      </c>
      <c r="G834" s="19" t="str">
        <f>MID(Main!AQ281,6,1)</f>
        <v/>
      </c>
      <c r="H834" s="19" t="str">
        <f>MID(Main!AQ281,7,1)</f>
        <v/>
      </c>
      <c r="I834" s="19" t="str">
        <f>MID(Main!AQ281,8,1)</f>
        <v/>
      </c>
      <c r="J834" s="19" t="str">
        <f>MID(Main!AQ281,9,1)</f>
        <v/>
      </c>
      <c r="K834" s="19" t="str">
        <f>MID(Main!AQ281,10,1)</f>
        <v/>
      </c>
      <c r="L834" s="19" t="str">
        <f>MID(Main!AQ281,11,1)</f>
        <v/>
      </c>
      <c r="M834" s="19" t="str">
        <f>MID(Main!AQ281,12,1)</f>
        <v/>
      </c>
      <c r="N834" s="19" t="str">
        <f>MID(Main!AQ281,13,1)</f>
        <v/>
      </c>
      <c r="O834" s="19" t="str">
        <f>MID(Main!AQ281,14,1)</f>
        <v/>
      </c>
      <c r="P834" s="19" t="str">
        <f>MID(Main!AQ281,15,1)</f>
        <v/>
      </c>
      <c r="Q834" s="19" t="str">
        <f>MID(Main!AQ281,16,1)</f>
        <v/>
      </c>
      <c r="R834" s="19" t="str">
        <f>MID(Main!AQ281,17,1)</f>
        <v/>
      </c>
      <c r="S834" s="19" t="str">
        <f>MID(Main!AQ281,18,1)</f>
        <v/>
      </c>
      <c r="T834" s="19" t="str">
        <f>MID(Main!AQ281,19,1)</f>
        <v/>
      </c>
      <c r="U834" s="19" t="str">
        <f>MID(Main!AQ281,20,1)</f>
        <v/>
      </c>
      <c r="V834" s="19" t="str">
        <f>MID(Main!AQ281,21,1)</f>
        <v/>
      </c>
      <c r="W834" s="19" t="str">
        <f>MID(Main!AQ281,22,1)</f>
        <v/>
      </c>
      <c r="X834" s="19" t="str">
        <f>MID(Main!AQ281,23,1)</f>
        <v/>
      </c>
      <c r="Y834" s="19" t="str">
        <f>MID(Main!AQ281,24,1)</f>
        <v/>
      </c>
      <c r="Z834" s="19" t="str">
        <f>MID(Main!AQ281,25,1)</f>
        <v/>
      </c>
      <c r="AA834" s="19" t="str">
        <f>MID(Main!AQ281,26,1)</f>
        <v/>
      </c>
      <c r="AB834" s="19" t="str">
        <f>MID(Main!AQ281,27,1)</f>
        <v/>
      </c>
      <c r="AC834" s="19" t="str">
        <f>MID(Main!AQ281,28,1)</f>
        <v/>
      </c>
      <c r="AD834" s="19" t="str">
        <f>MID(Main!AQ281,29,1)</f>
        <v/>
      </c>
      <c r="AE834" s="19" t="str">
        <f>MID(Main!AQ281,30,1)</f>
        <v/>
      </c>
      <c r="AF834" s="19" t="str">
        <f>MID(Main!AQ281,31,1)</f>
        <v/>
      </c>
      <c r="AG834" s="19" t="str">
        <f>MID(Main!AQ281,32,1)</f>
        <v/>
      </c>
      <c r="AH834" s="19" t="str">
        <f>MID(Main!AQ281,33,1)</f>
        <v/>
      </c>
      <c r="AI834" s="19" t="str">
        <f>MID(Main!AQ281,34,1)</f>
        <v/>
      </c>
      <c r="AJ834" s="19" t="str">
        <f>MID(Main!AQ281,35,1)</f>
        <v/>
      </c>
      <c r="AK834" s="19" t="str">
        <f>MID(Main!AQ281,36,1)</f>
        <v/>
      </c>
      <c r="AL834" s="19" t="str">
        <f>MID(Main!AQ281,37,1)</f>
        <v/>
      </c>
      <c r="AM834" s="19" t="str">
        <f>MID(Main!AQ281,38,1)</f>
        <v/>
      </c>
      <c r="AN834" s="19" t="str">
        <f>MID(Main!AQ281,39,1)</f>
        <v/>
      </c>
      <c r="AO834" s="19" t="str">
        <f>MID(Main!AQ281,40,1)</f>
        <v/>
      </c>
      <c r="AP834" s="19" t="str">
        <f>MID(Main!AQ281,41,1)</f>
        <v/>
      </c>
      <c r="AQ834" s="19" t="str">
        <f>MID(Main!AQ281,42,1)</f>
        <v/>
      </c>
      <c r="AR834" s="195"/>
      <c r="AS834" s="195"/>
      <c r="AT834" s="195"/>
      <c r="AU834" s="195"/>
      <c r="AV834" s="195"/>
      <c r="AW834" s="195"/>
      <c r="AX834" s="195"/>
      <c r="AY834" s="195"/>
      <c r="AZ834" s="195"/>
      <c r="BA834" s="195"/>
      <c r="BB834" s="195"/>
      <c r="BC834" s="195"/>
      <c r="BD834" s="195"/>
      <c r="BE834" s="195"/>
      <c r="BF834" s="195"/>
      <c r="BG834" s="195"/>
      <c r="BH834" s="195"/>
      <c r="BI834" s="198"/>
    </row>
    <row r="835" spans="1:61" s="1" customFormat="1" ht="15" hidden="1" customHeight="1">
      <c r="A835" s="202"/>
      <c r="B835" s="20" t="str">
        <f>MID(Main!AR281,1,1)</f>
        <v>0</v>
      </c>
      <c r="C835" s="20" t="str">
        <f>MID(Main!AR281,2,1)</f>
        <v xml:space="preserve"> </v>
      </c>
      <c r="D835" s="20" t="str">
        <f>MID(Main!AR281,3,1)</f>
        <v/>
      </c>
      <c r="E835" s="20" t="str">
        <f>MID(Main!AR281,4,1)</f>
        <v/>
      </c>
      <c r="F835" s="20" t="str">
        <f>MID(Main!AR281,5,1)</f>
        <v/>
      </c>
      <c r="G835" s="20" t="str">
        <f>MID(Main!AR281,6,1)</f>
        <v/>
      </c>
      <c r="H835" s="20" t="str">
        <f>MID(Main!AR281,7,1)</f>
        <v/>
      </c>
      <c r="I835" s="20" t="str">
        <f>MID(Main!AR281,8,1)</f>
        <v/>
      </c>
      <c r="J835" s="20" t="str">
        <f>MID(Main!AR281,9,1)</f>
        <v/>
      </c>
      <c r="K835" s="20" t="str">
        <f>MID(Main!AR281,10,1)</f>
        <v/>
      </c>
      <c r="L835" s="20" t="str">
        <f>MID(Main!AR281,11,1)</f>
        <v/>
      </c>
      <c r="M835" s="20" t="str">
        <f>MID(Main!AR281,12,1)</f>
        <v/>
      </c>
      <c r="N835" s="20" t="str">
        <f>MID(Main!AR281,13,1)</f>
        <v/>
      </c>
      <c r="O835" s="20" t="str">
        <f>MID(Main!AR281,14,1)</f>
        <v/>
      </c>
      <c r="P835" s="20" t="str">
        <f>MID(Main!AR281,15,1)</f>
        <v/>
      </c>
      <c r="Q835" s="20" t="str">
        <f>MID(Main!AR281,16,1)</f>
        <v/>
      </c>
      <c r="R835" s="20" t="str">
        <f>MID(Main!AR281,17,1)</f>
        <v/>
      </c>
      <c r="S835" s="20" t="str">
        <f>MID(Main!AR281,18,1)</f>
        <v/>
      </c>
      <c r="T835" s="20" t="str">
        <f>MID(Main!AR281,19,1)</f>
        <v/>
      </c>
      <c r="U835" s="20" t="str">
        <f>MID(Main!AR281,20,1)</f>
        <v/>
      </c>
      <c r="V835" s="20" t="str">
        <f>MID(Main!AR281,21,1)</f>
        <v/>
      </c>
      <c r="W835" s="20" t="str">
        <f>MID(Main!AR281,22,1)</f>
        <v/>
      </c>
      <c r="X835" s="20" t="str">
        <f>MID(Main!AR281,23,1)</f>
        <v/>
      </c>
      <c r="Y835" s="20" t="str">
        <f>MID(Main!AR281,24,1)</f>
        <v/>
      </c>
      <c r="Z835" s="20" t="str">
        <f>MID(Main!AR281,25,1)</f>
        <v/>
      </c>
      <c r="AA835" s="20" t="str">
        <f>MID(Main!AR281,26,1)</f>
        <v/>
      </c>
      <c r="AB835" s="20" t="str">
        <f>MID(Main!AR281,27,1)</f>
        <v/>
      </c>
      <c r="AC835" s="20" t="str">
        <f>MID(Main!AR281,28,1)</f>
        <v/>
      </c>
      <c r="AD835" s="20" t="str">
        <f>MID(Main!AR281,29,1)</f>
        <v/>
      </c>
      <c r="AE835" s="20" t="str">
        <f>MID(Main!AR281,30,1)</f>
        <v/>
      </c>
      <c r="AF835" s="20" t="str">
        <f>MID(Main!AR281,31,1)</f>
        <v/>
      </c>
      <c r="AG835" s="20" t="str">
        <f>MID(Main!AR281,32,1)</f>
        <v/>
      </c>
      <c r="AH835" s="20" t="str">
        <f>MID(Main!AR281,33,1)</f>
        <v/>
      </c>
      <c r="AI835" s="20" t="str">
        <f>MID(Main!AR281,34,1)</f>
        <v/>
      </c>
      <c r="AJ835" s="20" t="str">
        <f>MID(Main!AR281,35,1)</f>
        <v/>
      </c>
      <c r="AK835" s="20" t="str">
        <f>MID(Main!AR281,36,1)</f>
        <v/>
      </c>
      <c r="AL835" s="20" t="str">
        <f>MID(Main!AR281,37,1)</f>
        <v/>
      </c>
      <c r="AM835" s="20" t="str">
        <f>MID(Main!AR281,38,1)</f>
        <v/>
      </c>
      <c r="AN835" s="20" t="str">
        <f>MID(Main!AR281,39,1)</f>
        <v/>
      </c>
      <c r="AO835" s="20" t="str">
        <f>MID(Main!AR281,40,1)</f>
        <v/>
      </c>
      <c r="AP835" s="20" t="str">
        <f>MID(Main!AR281,41,1)</f>
        <v/>
      </c>
      <c r="AQ835" s="20" t="str">
        <f>MID(Main!AR281,42,1)</f>
        <v/>
      </c>
      <c r="AR835" s="196"/>
      <c r="AS835" s="196"/>
      <c r="AT835" s="196"/>
      <c r="AU835" s="196"/>
      <c r="AV835" s="196"/>
      <c r="AW835" s="196"/>
      <c r="AX835" s="196"/>
      <c r="AY835" s="196"/>
      <c r="AZ835" s="196"/>
      <c r="BA835" s="196"/>
      <c r="BB835" s="196"/>
      <c r="BC835" s="196"/>
      <c r="BD835" s="196"/>
      <c r="BE835" s="196"/>
      <c r="BF835" s="196"/>
      <c r="BG835" s="196"/>
      <c r="BH835" s="196"/>
      <c r="BI835" s="199"/>
    </row>
    <row r="836" spans="1:61" s="1" customFormat="1" ht="15" hidden="1" customHeight="1">
      <c r="A836" s="200" t="str">
        <f>IF(AR836="","",SUBTOTAL(103,$AR$8:AR836))</f>
        <v/>
      </c>
      <c r="B836" s="18" t="str">
        <f>MID(Main!AP282,1,1)</f>
        <v xml:space="preserve"> </v>
      </c>
      <c r="C836" s="18" t="str">
        <f>MID(Main!AP282,2,1)</f>
        <v/>
      </c>
      <c r="D836" s="18" t="str">
        <f>MID(Main!AP282,3,1)</f>
        <v/>
      </c>
      <c r="E836" s="18" t="str">
        <f>MID(Main!AP282,4,1)</f>
        <v/>
      </c>
      <c r="F836" s="18" t="str">
        <f>MID(Main!AP282,5,1)</f>
        <v/>
      </c>
      <c r="G836" s="18" t="str">
        <f>MID(Main!AP282,6,1)</f>
        <v/>
      </c>
      <c r="H836" s="18" t="str">
        <f>MID(Main!AP282,7,1)</f>
        <v/>
      </c>
      <c r="I836" s="18" t="str">
        <f>MID(Main!AP282,8,1)</f>
        <v/>
      </c>
      <c r="J836" s="18" t="str">
        <f>MID(Main!AP282,9,1)</f>
        <v/>
      </c>
      <c r="K836" s="18" t="str">
        <f>MID(Main!AP282,10,1)</f>
        <v/>
      </c>
      <c r="L836" s="18" t="str">
        <f>MID(Main!AP282,11,1)</f>
        <v/>
      </c>
      <c r="M836" s="18" t="str">
        <f>MID(Main!AP282,12,1)</f>
        <v/>
      </c>
      <c r="N836" s="18" t="str">
        <f>MID(Main!AP282,13,1)</f>
        <v/>
      </c>
      <c r="O836" s="18" t="str">
        <f>MID(Main!AP282,14,1)</f>
        <v/>
      </c>
      <c r="P836" s="18" t="str">
        <f>MID(Main!AP282,15,1)</f>
        <v/>
      </c>
      <c r="Q836" s="18" t="str">
        <f>MID(Main!AP282,16,1)</f>
        <v/>
      </c>
      <c r="R836" s="18" t="str">
        <f>MID(Main!AP282,17,1)</f>
        <v/>
      </c>
      <c r="S836" s="18" t="str">
        <f>MID(Main!AP282,18,1)</f>
        <v/>
      </c>
      <c r="T836" s="18" t="str">
        <f>MID(Main!AP282,19,1)</f>
        <v/>
      </c>
      <c r="U836" s="18" t="str">
        <f>MID(Main!AP282,20,1)</f>
        <v/>
      </c>
      <c r="V836" s="18" t="str">
        <f>MID(Main!AP282,21,1)</f>
        <v/>
      </c>
      <c r="W836" s="18" t="str">
        <f>MID(Main!AP282,22,1)</f>
        <v/>
      </c>
      <c r="X836" s="18" t="str">
        <f>MID(Main!AP282,23,1)</f>
        <v/>
      </c>
      <c r="Y836" s="18" t="str">
        <f>MID(Main!AP282,24,1)</f>
        <v/>
      </c>
      <c r="Z836" s="18" t="str">
        <f>MID(Main!AP282,25,1)</f>
        <v/>
      </c>
      <c r="AA836" s="18" t="str">
        <f>MID(Main!AP282,26,1)</f>
        <v/>
      </c>
      <c r="AB836" s="18" t="str">
        <f>MID(Main!AP282,27,1)</f>
        <v/>
      </c>
      <c r="AC836" s="18" t="str">
        <f>MID(Main!AP282,28,1)</f>
        <v/>
      </c>
      <c r="AD836" s="18" t="str">
        <f>MID(Main!AP282,29,1)</f>
        <v/>
      </c>
      <c r="AE836" s="18" t="str">
        <f>MID(Main!AP282,30,1)</f>
        <v/>
      </c>
      <c r="AF836" s="18" t="str">
        <f>MID(Main!AP282,31,1)</f>
        <v/>
      </c>
      <c r="AG836" s="18" t="str">
        <f>MID(Main!AP282,32,1)</f>
        <v/>
      </c>
      <c r="AH836" s="18" t="str">
        <f>MID(Main!AP282,33,1)</f>
        <v/>
      </c>
      <c r="AI836" s="18" t="str">
        <f>MID(Main!AP282,34,1)</f>
        <v/>
      </c>
      <c r="AJ836" s="18" t="str">
        <f>MID(Main!AP282,35,1)</f>
        <v/>
      </c>
      <c r="AK836" s="18" t="str">
        <f>MID(Main!AP282,36,1)</f>
        <v/>
      </c>
      <c r="AL836" s="18" t="str">
        <f>MID(Main!AP282,37,1)</f>
        <v/>
      </c>
      <c r="AM836" s="18" t="str">
        <f>MID(Main!AP282,38,1)</f>
        <v/>
      </c>
      <c r="AN836" s="18" t="str">
        <f>MID(Main!AP282,39,1)</f>
        <v/>
      </c>
      <c r="AO836" s="18" t="str">
        <f>MID(Main!AP282,40,1)</f>
        <v/>
      </c>
      <c r="AP836" s="18" t="str">
        <f>MID(Main!AP282,41,1)</f>
        <v/>
      </c>
      <c r="AQ836" s="18" t="str">
        <f>MID(Main!AP282,42,1)</f>
        <v/>
      </c>
      <c r="AR836" s="194" t="str">
        <f>IF(Main!W282="","",Main!W282)</f>
        <v/>
      </c>
      <c r="AS836" s="194" t="str">
        <f>IF(Main!X282="","",Main!X282)</f>
        <v/>
      </c>
      <c r="AT836" s="194" t="str">
        <f>IF(Main!Y282="","",Main!Y282)</f>
        <v/>
      </c>
      <c r="AU836" s="194" t="str">
        <f>IF(Main!Z282="","",Main!Z282)</f>
        <v/>
      </c>
      <c r="AV836" s="194" t="str">
        <f>IF(Main!AA282="","",Main!AA282)</f>
        <v/>
      </c>
      <c r="AW836" s="194" t="str">
        <f>IF(Main!AB282="","",Main!AB282)</f>
        <v/>
      </c>
      <c r="AX836" s="194" t="str">
        <f>IF(Main!AC282="","",Main!AC282)</f>
        <v/>
      </c>
      <c r="AY836" s="194" t="str">
        <f>IF(Main!AD282="","",Main!AD282)</f>
        <v/>
      </c>
      <c r="AZ836" s="194" t="str">
        <f>IF(Main!AE282="","",Main!AE282)</f>
        <v/>
      </c>
      <c r="BA836" s="194" t="str">
        <f>IF(Main!AF282="","",Main!AF282)</f>
        <v/>
      </c>
      <c r="BB836" s="194" t="str">
        <f>IF(Main!AG282="","",Main!AG282)</f>
        <v/>
      </c>
      <c r="BC836" s="194" t="str">
        <f>IF(Main!AH282="","",Main!AH282)</f>
        <v/>
      </c>
      <c r="BD836" s="194" t="str">
        <f>IF(Main!AI282="","",Main!AI282)</f>
        <v/>
      </c>
      <c r="BE836" s="194" t="str">
        <f>IF(Main!AJ282="","",Main!AJ282)</f>
        <v/>
      </c>
      <c r="BF836" s="194" t="str">
        <f>IF(Main!AK282="","",Main!AK282)</f>
        <v/>
      </c>
      <c r="BG836" s="194" t="str">
        <f>IF(Main!AL282="","",Main!AL282)</f>
        <v/>
      </c>
      <c r="BH836" s="194" t="str">
        <f>IF(Main!AM282="","",Main!AM282)</f>
        <v/>
      </c>
      <c r="BI836" s="197" t="str">
        <f>IF(Main!AN282="","",Main!AN282)</f>
        <v/>
      </c>
    </row>
    <row r="837" spans="1:61" s="1" customFormat="1" ht="15" hidden="1" customHeight="1">
      <c r="A837" s="201"/>
      <c r="B837" s="19" t="str">
        <f>MID(Main!AQ282,1,1)</f>
        <v>0</v>
      </c>
      <c r="C837" s="19" t="str">
        <f>MID(Main!AQ282,2,1)</f>
        <v xml:space="preserve"> </v>
      </c>
      <c r="D837" s="19" t="str">
        <f>MID(Main!AQ282,3,1)</f>
        <v/>
      </c>
      <c r="E837" s="19" t="str">
        <f>MID(Main!AQ282,4,1)</f>
        <v/>
      </c>
      <c r="F837" s="19" t="str">
        <f>MID(Main!AQ282,5,1)</f>
        <v/>
      </c>
      <c r="G837" s="19" t="str">
        <f>MID(Main!AQ282,6,1)</f>
        <v/>
      </c>
      <c r="H837" s="19" t="str">
        <f>MID(Main!AQ282,7,1)</f>
        <v/>
      </c>
      <c r="I837" s="19" t="str">
        <f>MID(Main!AQ282,8,1)</f>
        <v/>
      </c>
      <c r="J837" s="19" t="str">
        <f>MID(Main!AQ282,9,1)</f>
        <v/>
      </c>
      <c r="K837" s="19" t="str">
        <f>MID(Main!AQ282,10,1)</f>
        <v/>
      </c>
      <c r="L837" s="19" t="str">
        <f>MID(Main!AQ282,11,1)</f>
        <v/>
      </c>
      <c r="M837" s="19" t="str">
        <f>MID(Main!AQ282,12,1)</f>
        <v/>
      </c>
      <c r="N837" s="19" t="str">
        <f>MID(Main!AQ282,13,1)</f>
        <v/>
      </c>
      <c r="O837" s="19" t="str">
        <f>MID(Main!AQ282,14,1)</f>
        <v/>
      </c>
      <c r="P837" s="19" t="str">
        <f>MID(Main!AQ282,15,1)</f>
        <v/>
      </c>
      <c r="Q837" s="19" t="str">
        <f>MID(Main!AQ282,16,1)</f>
        <v/>
      </c>
      <c r="R837" s="19" t="str">
        <f>MID(Main!AQ282,17,1)</f>
        <v/>
      </c>
      <c r="S837" s="19" t="str">
        <f>MID(Main!AQ282,18,1)</f>
        <v/>
      </c>
      <c r="T837" s="19" t="str">
        <f>MID(Main!AQ282,19,1)</f>
        <v/>
      </c>
      <c r="U837" s="19" t="str">
        <f>MID(Main!AQ282,20,1)</f>
        <v/>
      </c>
      <c r="V837" s="19" t="str">
        <f>MID(Main!AQ282,21,1)</f>
        <v/>
      </c>
      <c r="W837" s="19" t="str">
        <f>MID(Main!AQ282,22,1)</f>
        <v/>
      </c>
      <c r="X837" s="19" t="str">
        <f>MID(Main!AQ282,23,1)</f>
        <v/>
      </c>
      <c r="Y837" s="19" t="str">
        <f>MID(Main!AQ282,24,1)</f>
        <v/>
      </c>
      <c r="Z837" s="19" t="str">
        <f>MID(Main!AQ282,25,1)</f>
        <v/>
      </c>
      <c r="AA837" s="19" t="str">
        <f>MID(Main!AQ282,26,1)</f>
        <v/>
      </c>
      <c r="AB837" s="19" t="str">
        <f>MID(Main!AQ282,27,1)</f>
        <v/>
      </c>
      <c r="AC837" s="19" t="str">
        <f>MID(Main!AQ282,28,1)</f>
        <v/>
      </c>
      <c r="AD837" s="19" t="str">
        <f>MID(Main!AQ282,29,1)</f>
        <v/>
      </c>
      <c r="AE837" s="19" t="str">
        <f>MID(Main!AQ282,30,1)</f>
        <v/>
      </c>
      <c r="AF837" s="19" t="str">
        <f>MID(Main!AQ282,31,1)</f>
        <v/>
      </c>
      <c r="AG837" s="19" t="str">
        <f>MID(Main!AQ282,32,1)</f>
        <v/>
      </c>
      <c r="AH837" s="19" t="str">
        <f>MID(Main!AQ282,33,1)</f>
        <v/>
      </c>
      <c r="AI837" s="19" t="str">
        <f>MID(Main!AQ282,34,1)</f>
        <v/>
      </c>
      <c r="AJ837" s="19" t="str">
        <f>MID(Main!AQ282,35,1)</f>
        <v/>
      </c>
      <c r="AK837" s="19" t="str">
        <f>MID(Main!AQ282,36,1)</f>
        <v/>
      </c>
      <c r="AL837" s="19" t="str">
        <f>MID(Main!AQ282,37,1)</f>
        <v/>
      </c>
      <c r="AM837" s="19" t="str">
        <f>MID(Main!AQ282,38,1)</f>
        <v/>
      </c>
      <c r="AN837" s="19" t="str">
        <f>MID(Main!AQ282,39,1)</f>
        <v/>
      </c>
      <c r="AO837" s="19" t="str">
        <f>MID(Main!AQ282,40,1)</f>
        <v/>
      </c>
      <c r="AP837" s="19" t="str">
        <f>MID(Main!AQ282,41,1)</f>
        <v/>
      </c>
      <c r="AQ837" s="19" t="str">
        <f>MID(Main!AQ282,42,1)</f>
        <v/>
      </c>
      <c r="AR837" s="195"/>
      <c r="AS837" s="195"/>
      <c r="AT837" s="195"/>
      <c r="AU837" s="195"/>
      <c r="AV837" s="195"/>
      <c r="AW837" s="195"/>
      <c r="AX837" s="195"/>
      <c r="AY837" s="195"/>
      <c r="AZ837" s="195"/>
      <c r="BA837" s="195"/>
      <c r="BB837" s="195"/>
      <c r="BC837" s="195"/>
      <c r="BD837" s="195"/>
      <c r="BE837" s="195"/>
      <c r="BF837" s="195"/>
      <c r="BG837" s="195"/>
      <c r="BH837" s="195"/>
      <c r="BI837" s="198"/>
    </row>
    <row r="838" spans="1:61" s="1" customFormat="1" ht="15" hidden="1" customHeight="1">
      <c r="A838" s="202"/>
      <c r="B838" s="20" t="str">
        <f>MID(Main!AR282,1,1)</f>
        <v>0</v>
      </c>
      <c r="C838" s="20" t="str">
        <f>MID(Main!AR282,2,1)</f>
        <v xml:space="preserve"> </v>
      </c>
      <c r="D838" s="20" t="str">
        <f>MID(Main!AR282,3,1)</f>
        <v/>
      </c>
      <c r="E838" s="20" t="str">
        <f>MID(Main!AR282,4,1)</f>
        <v/>
      </c>
      <c r="F838" s="20" t="str">
        <f>MID(Main!AR282,5,1)</f>
        <v/>
      </c>
      <c r="G838" s="20" t="str">
        <f>MID(Main!AR282,6,1)</f>
        <v/>
      </c>
      <c r="H838" s="20" t="str">
        <f>MID(Main!AR282,7,1)</f>
        <v/>
      </c>
      <c r="I838" s="20" t="str">
        <f>MID(Main!AR282,8,1)</f>
        <v/>
      </c>
      <c r="J838" s="20" t="str">
        <f>MID(Main!AR282,9,1)</f>
        <v/>
      </c>
      <c r="K838" s="20" t="str">
        <f>MID(Main!AR282,10,1)</f>
        <v/>
      </c>
      <c r="L838" s="20" t="str">
        <f>MID(Main!AR282,11,1)</f>
        <v/>
      </c>
      <c r="M838" s="20" t="str">
        <f>MID(Main!AR282,12,1)</f>
        <v/>
      </c>
      <c r="N838" s="20" t="str">
        <f>MID(Main!AR282,13,1)</f>
        <v/>
      </c>
      <c r="O838" s="20" t="str">
        <f>MID(Main!AR282,14,1)</f>
        <v/>
      </c>
      <c r="P838" s="20" t="str">
        <f>MID(Main!AR282,15,1)</f>
        <v/>
      </c>
      <c r="Q838" s="20" t="str">
        <f>MID(Main!AR282,16,1)</f>
        <v/>
      </c>
      <c r="R838" s="20" t="str">
        <f>MID(Main!AR282,17,1)</f>
        <v/>
      </c>
      <c r="S838" s="20" t="str">
        <f>MID(Main!AR282,18,1)</f>
        <v/>
      </c>
      <c r="T838" s="20" t="str">
        <f>MID(Main!AR282,19,1)</f>
        <v/>
      </c>
      <c r="U838" s="20" t="str">
        <f>MID(Main!AR282,20,1)</f>
        <v/>
      </c>
      <c r="V838" s="20" t="str">
        <f>MID(Main!AR282,21,1)</f>
        <v/>
      </c>
      <c r="W838" s="20" t="str">
        <f>MID(Main!AR282,22,1)</f>
        <v/>
      </c>
      <c r="X838" s="20" t="str">
        <f>MID(Main!AR282,23,1)</f>
        <v/>
      </c>
      <c r="Y838" s="20" t="str">
        <f>MID(Main!AR282,24,1)</f>
        <v/>
      </c>
      <c r="Z838" s="20" t="str">
        <f>MID(Main!AR282,25,1)</f>
        <v/>
      </c>
      <c r="AA838" s="20" t="str">
        <f>MID(Main!AR282,26,1)</f>
        <v/>
      </c>
      <c r="AB838" s="20" t="str">
        <f>MID(Main!AR282,27,1)</f>
        <v/>
      </c>
      <c r="AC838" s="20" t="str">
        <f>MID(Main!AR282,28,1)</f>
        <v/>
      </c>
      <c r="AD838" s="20" t="str">
        <f>MID(Main!AR282,29,1)</f>
        <v/>
      </c>
      <c r="AE838" s="20" t="str">
        <f>MID(Main!AR282,30,1)</f>
        <v/>
      </c>
      <c r="AF838" s="20" t="str">
        <f>MID(Main!AR282,31,1)</f>
        <v/>
      </c>
      <c r="AG838" s="20" t="str">
        <f>MID(Main!AR282,32,1)</f>
        <v/>
      </c>
      <c r="AH838" s="20" t="str">
        <f>MID(Main!AR282,33,1)</f>
        <v/>
      </c>
      <c r="AI838" s="20" t="str">
        <f>MID(Main!AR282,34,1)</f>
        <v/>
      </c>
      <c r="AJ838" s="20" t="str">
        <f>MID(Main!AR282,35,1)</f>
        <v/>
      </c>
      <c r="AK838" s="20" t="str">
        <f>MID(Main!AR282,36,1)</f>
        <v/>
      </c>
      <c r="AL838" s="20" t="str">
        <f>MID(Main!AR282,37,1)</f>
        <v/>
      </c>
      <c r="AM838" s="20" t="str">
        <f>MID(Main!AR282,38,1)</f>
        <v/>
      </c>
      <c r="AN838" s="20" t="str">
        <f>MID(Main!AR282,39,1)</f>
        <v/>
      </c>
      <c r="AO838" s="20" t="str">
        <f>MID(Main!AR282,40,1)</f>
        <v/>
      </c>
      <c r="AP838" s="20" t="str">
        <f>MID(Main!AR282,41,1)</f>
        <v/>
      </c>
      <c r="AQ838" s="20" t="str">
        <f>MID(Main!AR282,42,1)</f>
        <v/>
      </c>
      <c r="AR838" s="196"/>
      <c r="AS838" s="196"/>
      <c r="AT838" s="196"/>
      <c r="AU838" s="196"/>
      <c r="AV838" s="196"/>
      <c r="AW838" s="196"/>
      <c r="AX838" s="196"/>
      <c r="AY838" s="196"/>
      <c r="AZ838" s="196"/>
      <c r="BA838" s="196"/>
      <c r="BB838" s="196"/>
      <c r="BC838" s="196"/>
      <c r="BD838" s="196"/>
      <c r="BE838" s="196"/>
      <c r="BF838" s="196"/>
      <c r="BG838" s="196"/>
      <c r="BH838" s="196"/>
      <c r="BI838" s="199"/>
    </row>
    <row r="839" spans="1:61" s="1" customFormat="1" ht="15" hidden="1" customHeight="1">
      <c r="A839" s="200" t="str">
        <f>IF(AR839="","",SUBTOTAL(103,$AR$8:AR839))</f>
        <v/>
      </c>
      <c r="B839" s="18" t="str">
        <f>MID(Main!AP283,1,1)</f>
        <v xml:space="preserve"> </v>
      </c>
      <c r="C839" s="18" t="str">
        <f>MID(Main!AP283,2,1)</f>
        <v/>
      </c>
      <c r="D839" s="18" t="str">
        <f>MID(Main!AP283,3,1)</f>
        <v/>
      </c>
      <c r="E839" s="18" t="str">
        <f>MID(Main!AP283,4,1)</f>
        <v/>
      </c>
      <c r="F839" s="18" t="str">
        <f>MID(Main!AP283,5,1)</f>
        <v/>
      </c>
      <c r="G839" s="18" t="str">
        <f>MID(Main!AP283,6,1)</f>
        <v/>
      </c>
      <c r="H839" s="18" t="str">
        <f>MID(Main!AP283,7,1)</f>
        <v/>
      </c>
      <c r="I839" s="18" t="str">
        <f>MID(Main!AP283,8,1)</f>
        <v/>
      </c>
      <c r="J839" s="18" t="str">
        <f>MID(Main!AP283,9,1)</f>
        <v/>
      </c>
      <c r="K839" s="18" t="str">
        <f>MID(Main!AP283,10,1)</f>
        <v/>
      </c>
      <c r="L839" s="18" t="str">
        <f>MID(Main!AP283,11,1)</f>
        <v/>
      </c>
      <c r="M839" s="18" t="str">
        <f>MID(Main!AP283,12,1)</f>
        <v/>
      </c>
      <c r="N839" s="18" t="str">
        <f>MID(Main!AP283,13,1)</f>
        <v/>
      </c>
      <c r="O839" s="18" t="str">
        <f>MID(Main!AP283,14,1)</f>
        <v/>
      </c>
      <c r="P839" s="18" t="str">
        <f>MID(Main!AP283,15,1)</f>
        <v/>
      </c>
      <c r="Q839" s="18" t="str">
        <f>MID(Main!AP283,16,1)</f>
        <v/>
      </c>
      <c r="R839" s="18" t="str">
        <f>MID(Main!AP283,17,1)</f>
        <v/>
      </c>
      <c r="S839" s="18" t="str">
        <f>MID(Main!AP283,18,1)</f>
        <v/>
      </c>
      <c r="T839" s="18" t="str">
        <f>MID(Main!AP283,19,1)</f>
        <v/>
      </c>
      <c r="U839" s="18" t="str">
        <f>MID(Main!AP283,20,1)</f>
        <v/>
      </c>
      <c r="V839" s="18" t="str">
        <f>MID(Main!AP283,21,1)</f>
        <v/>
      </c>
      <c r="W839" s="18" t="str">
        <f>MID(Main!AP283,22,1)</f>
        <v/>
      </c>
      <c r="X839" s="18" t="str">
        <f>MID(Main!AP283,23,1)</f>
        <v/>
      </c>
      <c r="Y839" s="18" t="str">
        <f>MID(Main!AP283,24,1)</f>
        <v/>
      </c>
      <c r="Z839" s="18" t="str">
        <f>MID(Main!AP283,25,1)</f>
        <v/>
      </c>
      <c r="AA839" s="18" t="str">
        <f>MID(Main!AP283,26,1)</f>
        <v/>
      </c>
      <c r="AB839" s="18" t="str">
        <f>MID(Main!AP283,27,1)</f>
        <v/>
      </c>
      <c r="AC839" s="18" t="str">
        <f>MID(Main!AP283,28,1)</f>
        <v/>
      </c>
      <c r="AD839" s="18" t="str">
        <f>MID(Main!AP283,29,1)</f>
        <v/>
      </c>
      <c r="AE839" s="18" t="str">
        <f>MID(Main!AP283,30,1)</f>
        <v/>
      </c>
      <c r="AF839" s="18" t="str">
        <f>MID(Main!AP283,31,1)</f>
        <v/>
      </c>
      <c r="AG839" s="18" t="str">
        <f>MID(Main!AP283,32,1)</f>
        <v/>
      </c>
      <c r="AH839" s="18" t="str">
        <f>MID(Main!AP283,33,1)</f>
        <v/>
      </c>
      <c r="AI839" s="18" t="str">
        <f>MID(Main!AP283,34,1)</f>
        <v/>
      </c>
      <c r="AJ839" s="18" t="str">
        <f>MID(Main!AP283,35,1)</f>
        <v/>
      </c>
      <c r="AK839" s="18" t="str">
        <f>MID(Main!AP283,36,1)</f>
        <v/>
      </c>
      <c r="AL839" s="18" t="str">
        <f>MID(Main!AP283,37,1)</f>
        <v/>
      </c>
      <c r="AM839" s="18" t="str">
        <f>MID(Main!AP283,38,1)</f>
        <v/>
      </c>
      <c r="AN839" s="18" t="str">
        <f>MID(Main!AP283,39,1)</f>
        <v/>
      </c>
      <c r="AO839" s="18" t="str">
        <f>MID(Main!AP283,40,1)</f>
        <v/>
      </c>
      <c r="AP839" s="18" t="str">
        <f>MID(Main!AP283,41,1)</f>
        <v/>
      </c>
      <c r="AQ839" s="18" t="str">
        <f>MID(Main!AP283,42,1)</f>
        <v/>
      </c>
      <c r="AR839" s="194" t="str">
        <f>IF(Main!W283="","",Main!W283)</f>
        <v/>
      </c>
      <c r="AS839" s="194" t="str">
        <f>IF(Main!X283="","",Main!X283)</f>
        <v/>
      </c>
      <c r="AT839" s="194" t="str">
        <f>IF(Main!Y283="","",Main!Y283)</f>
        <v/>
      </c>
      <c r="AU839" s="194" t="str">
        <f>IF(Main!Z283="","",Main!Z283)</f>
        <v/>
      </c>
      <c r="AV839" s="194" t="str">
        <f>IF(Main!AA283="","",Main!AA283)</f>
        <v/>
      </c>
      <c r="AW839" s="194" t="str">
        <f>IF(Main!AB283="","",Main!AB283)</f>
        <v/>
      </c>
      <c r="AX839" s="194" t="str">
        <f>IF(Main!AC283="","",Main!AC283)</f>
        <v/>
      </c>
      <c r="AY839" s="194" t="str">
        <f>IF(Main!AD283="","",Main!AD283)</f>
        <v/>
      </c>
      <c r="AZ839" s="194" t="str">
        <f>IF(Main!AE283="","",Main!AE283)</f>
        <v/>
      </c>
      <c r="BA839" s="194" t="str">
        <f>IF(Main!AF283="","",Main!AF283)</f>
        <v/>
      </c>
      <c r="BB839" s="194" t="str">
        <f>IF(Main!AG283="","",Main!AG283)</f>
        <v/>
      </c>
      <c r="BC839" s="194" t="str">
        <f>IF(Main!AH283="","",Main!AH283)</f>
        <v/>
      </c>
      <c r="BD839" s="194" t="str">
        <f>IF(Main!AI283="","",Main!AI283)</f>
        <v/>
      </c>
      <c r="BE839" s="194" t="str">
        <f>IF(Main!AJ283="","",Main!AJ283)</f>
        <v/>
      </c>
      <c r="BF839" s="194" t="str">
        <f>IF(Main!AK283="","",Main!AK283)</f>
        <v/>
      </c>
      <c r="BG839" s="194" t="str">
        <f>IF(Main!AL283="","",Main!AL283)</f>
        <v/>
      </c>
      <c r="BH839" s="194" t="str">
        <f>IF(Main!AM283="","",Main!AM283)</f>
        <v/>
      </c>
      <c r="BI839" s="197" t="str">
        <f>IF(Main!AN283="","",Main!AN283)</f>
        <v/>
      </c>
    </row>
    <row r="840" spans="1:61" s="1" customFormat="1" ht="15" hidden="1" customHeight="1">
      <c r="A840" s="201"/>
      <c r="B840" s="19" t="str">
        <f>MID(Main!AQ283,1,1)</f>
        <v>0</v>
      </c>
      <c r="C840" s="19" t="str">
        <f>MID(Main!AQ283,2,1)</f>
        <v xml:space="preserve"> </v>
      </c>
      <c r="D840" s="19" t="str">
        <f>MID(Main!AQ283,3,1)</f>
        <v/>
      </c>
      <c r="E840" s="19" t="str">
        <f>MID(Main!AQ283,4,1)</f>
        <v/>
      </c>
      <c r="F840" s="19" t="str">
        <f>MID(Main!AQ283,5,1)</f>
        <v/>
      </c>
      <c r="G840" s="19" t="str">
        <f>MID(Main!AQ283,6,1)</f>
        <v/>
      </c>
      <c r="H840" s="19" t="str">
        <f>MID(Main!AQ283,7,1)</f>
        <v/>
      </c>
      <c r="I840" s="19" t="str">
        <f>MID(Main!AQ283,8,1)</f>
        <v/>
      </c>
      <c r="J840" s="19" t="str">
        <f>MID(Main!AQ283,9,1)</f>
        <v/>
      </c>
      <c r="K840" s="19" t="str">
        <f>MID(Main!AQ283,10,1)</f>
        <v/>
      </c>
      <c r="L840" s="19" t="str">
        <f>MID(Main!AQ283,11,1)</f>
        <v/>
      </c>
      <c r="M840" s="19" t="str">
        <f>MID(Main!AQ283,12,1)</f>
        <v/>
      </c>
      <c r="N840" s="19" t="str">
        <f>MID(Main!AQ283,13,1)</f>
        <v/>
      </c>
      <c r="O840" s="19" t="str">
        <f>MID(Main!AQ283,14,1)</f>
        <v/>
      </c>
      <c r="P840" s="19" t="str">
        <f>MID(Main!AQ283,15,1)</f>
        <v/>
      </c>
      <c r="Q840" s="19" t="str">
        <f>MID(Main!AQ283,16,1)</f>
        <v/>
      </c>
      <c r="R840" s="19" t="str">
        <f>MID(Main!AQ283,17,1)</f>
        <v/>
      </c>
      <c r="S840" s="19" t="str">
        <f>MID(Main!AQ283,18,1)</f>
        <v/>
      </c>
      <c r="T840" s="19" t="str">
        <f>MID(Main!AQ283,19,1)</f>
        <v/>
      </c>
      <c r="U840" s="19" t="str">
        <f>MID(Main!AQ283,20,1)</f>
        <v/>
      </c>
      <c r="V840" s="19" t="str">
        <f>MID(Main!AQ283,21,1)</f>
        <v/>
      </c>
      <c r="W840" s="19" t="str">
        <f>MID(Main!AQ283,22,1)</f>
        <v/>
      </c>
      <c r="X840" s="19" t="str">
        <f>MID(Main!AQ283,23,1)</f>
        <v/>
      </c>
      <c r="Y840" s="19" t="str">
        <f>MID(Main!AQ283,24,1)</f>
        <v/>
      </c>
      <c r="Z840" s="19" t="str">
        <f>MID(Main!AQ283,25,1)</f>
        <v/>
      </c>
      <c r="AA840" s="19" t="str">
        <f>MID(Main!AQ283,26,1)</f>
        <v/>
      </c>
      <c r="AB840" s="19" t="str">
        <f>MID(Main!AQ283,27,1)</f>
        <v/>
      </c>
      <c r="AC840" s="19" t="str">
        <f>MID(Main!AQ283,28,1)</f>
        <v/>
      </c>
      <c r="AD840" s="19" t="str">
        <f>MID(Main!AQ283,29,1)</f>
        <v/>
      </c>
      <c r="AE840" s="19" t="str">
        <f>MID(Main!AQ283,30,1)</f>
        <v/>
      </c>
      <c r="AF840" s="19" t="str">
        <f>MID(Main!AQ283,31,1)</f>
        <v/>
      </c>
      <c r="AG840" s="19" t="str">
        <f>MID(Main!AQ283,32,1)</f>
        <v/>
      </c>
      <c r="AH840" s="19" t="str">
        <f>MID(Main!AQ283,33,1)</f>
        <v/>
      </c>
      <c r="AI840" s="19" t="str">
        <f>MID(Main!AQ283,34,1)</f>
        <v/>
      </c>
      <c r="AJ840" s="19" t="str">
        <f>MID(Main!AQ283,35,1)</f>
        <v/>
      </c>
      <c r="AK840" s="19" t="str">
        <f>MID(Main!AQ283,36,1)</f>
        <v/>
      </c>
      <c r="AL840" s="19" t="str">
        <f>MID(Main!AQ283,37,1)</f>
        <v/>
      </c>
      <c r="AM840" s="19" t="str">
        <f>MID(Main!AQ283,38,1)</f>
        <v/>
      </c>
      <c r="AN840" s="19" t="str">
        <f>MID(Main!AQ283,39,1)</f>
        <v/>
      </c>
      <c r="AO840" s="19" t="str">
        <f>MID(Main!AQ283,40,1)</f>
        <v/>
      </c>
      <c r="AP840" s="19" t="str">
        <f>MID(Main!AQ283,41,1)</f>
        <v/>
      </c>
      <c r="AQ840" s="19" t="str">
        <f>MID(Main!AQ283,42,1)</f>
        <v/>
      </c>
      <c r="AR840" s="195"/>
      <c r="AS840" s="195"/>
      <c r="AT840" s="195"/>
      <c r="AU840" s="195"/>
      <c r="AV840" s="195"/>
      <c r="AW840" s="195"/>
      <c r="AX840" s="195"/>
      <c r="AY840" s="195"/>
      <c r="AZ840" s="195"/>
      <c r="BA840" s="195"/>
      <c r="BB840" s="195"/>
      <c r="BC840" s="195"/>
      <c r="BD840" s="195"/>
      <c r="BE840" s="195"/>
      <c r="BF840" s="195"/>
      <c r="BG840" s="195"/>
      <c r="BH840" s="195"/>
      <c r="BI840" s="198"/>
    </row>
    <row r="841" spans="1:61" s="1" customFormat="1" ht="15" hidden="1" customHeight="1">
      <c r="A841" s="202"/>
      <c r="B841" s="20" t="str">
        <f>MID(Main!AR283,1,1)</f>
        <v>0</v>
      </c>
      <c r="C841" s="20" t="str">
        <f>MID(Main!AR283,2,1)</f>
        <v xml:space="preserve"> </v>
      </c>
      <c r="D841" s="20" t="str">
        <f>MID(Main!AR283,3,1)</f>
        <v/>
      </c>
      <c r="E841" s="20" t="str">
        <f>MID(Main!AR283,4,1)</f>
        <v/>
      </c>
      <c r="F841" s="20" t="str">
        <f>MID(Main!AR283,5,1)</f>
        <v/>
      </c>
      <c r="G841" s="20" t="str">
        <f>MID(Main!AR283,6,1)</f>
        <v/>
      </c>
      <c r="H841" s="20" t="str">
        <f>MID(Main!AR283,7,1)</f>
        <v/>
      </c>
      <c r="I841" s="20" t="str">
        <f>MID(Main!AR283,8,1)</f>
        <v/>
      </c>
      <c r="J841" s="20" t="str">
        <f>MID(Main!AR283,9,1)</f>
        <v/>
      </c>
      <c r="K841" s="20" t="str">
        <f>MID(Main!AR283,10,1)</f>
        <v/>
      </c>
      <c r="L841" s="20" t="str">
        <f>MID(Main!AR283,11,1)</f>
        <v/>
      </c>
      <c r="M841" s="20" t="str">
        <f>MID(Main!AR283,12,1)</f>
        <v/>
      </c>
      <c r="N841" s="20" t="str">
        <f>MID(Main!AR283,13,1)</f>
        <v/>
      </c>
      <c r="O841" s="20" t="str">
        <f>MID(Main!AR283,14,1)</f>
        <v/>
      </c>
      <c r="P841" s="20" t="str">
        <f>MID(Main!AR283,15,1)</f>
        <v/>
      </c>
      <c r="Q841" s="20" t="str">
        <f>MID(Main!AR283,16,1)</f>
        <v/>
      </c>
      <c r="R841" s="20" t="str">
        <f>MID(Main!AR283,17,1)</f>
        <v/>
      </c>
      <c r="S841" s="20" t="str">
        <f>MID(Main!AR283,18,1)</f>
        <v/>
      </c>
      <c r="T841" s="20" t="str">
        <f>MID(Main!AR283,19,1)</f>
        <v/>
      </c>
      <c r="U841" s="20" t="str">
        <f>MID(Main!AR283,20,1)</f>
        <v/>
      </c>
      <c r="V841" s="20" t="str">
        <f>MID(Main!AR283,21,1)</f>
        <v/>
      </c>
      <c r="W841" s="20" t="str">
        <f>MID(Main!AR283,22,1)</f>
        <v/>
      </c>
      <c r="X841" s="20" t="str">
        <f>MID(Main!AR283,23,1)</f>
        <v/>
      </c>
      <c r="Y841" s="20" t="str">
        <f>MID(Main!AR283,24,1)</f>
        <v/>
      </c>
      <c r="Z841" s="20" t="str">
        <f>MID(Main!AR283,25,1)</f>
        <v/>
      </c>
      <c r="AA841" s="20" t="str">
        <f>MID(Main!AR283,26,1)</f>
        <v/>
      </c>
      <c r="AB841" s="20" t="str">
        <f>MID(Main!AR283,27,1)</f>
        <v/>
      </c>
      <c r="AC841" s="20" t="str">
        <f>MID(Main!AR283,28,1)</f>
        <v/>
      </c>
      <c r="AD841" s="20" t="str">
        <f>MID(Main!AR283,29,1)</f>
        <v/>
      </c>
      <c r="AE841" s="20" t="str">
        <f>MID(Main!AR283,30,1)</f>
        <v/>
      </c>
      <c r="AF841" s="20" t="str">
        <f>MID(Main!AR283,31,1)</f>
        <v/>
      </c>
      <c r="AG841" s="20" t="str">
        <f>MID(Main!AR283,32,1)</f>
        <v/>
      </c>
      <c r="AH841" s="20" t="str">
        <f>MID(Main!AR283,33,1)</f>
        <v/>
      </c>
      <c r="AI841" s="20" t="str">
        <f>MID(Main!AR283,34,1)</f>
        <v/>
      </c>
      <c r="AJ841" s="20" t="str">
        <f>MID(Main!AR283,35,1)</f>
        <v/>
      </c>
      <c r="AK841" s="20" t="str">
        <f>MID(Main!AR283,36,1)</f>
        <v/>
      </c>
      <c r="AL841" s="20" t="str">
        <f>MID(Main!AR283,37,1)</f>
        <v/>
      </c>
      <c r="AM841" s="20" t="str">
        <f>MID(Main!AR283,38,1)</f>
        <v/>
      </c>
      <c r="AN841" s="20" t="str">
        <f>MID(Main!AR283,39,1)</f>
        <v/>
      </c>
      <c r="AO841" s="20" t="str">
        <f>MID(Main!AR283,40,1)</f>
        <v/>
      </c>
      <c r="AP841" s="20" t="str">
        <f>MID(Main!AR283,41,1)</f>
        <v/>
      </c>
      <c r="AQ841" s="20" t="str">
        <f>MID(Main!AR283,42,1)</f>
        <v/>
      </c>
      <c r="AR841" s="196"/>
      <c r="AS841" s="196"/>
      <c r="AT841" s="196"/>
      <c r="AU841" s="196"/>
      <c r="AV841" s="196"/>
      <c r="AW841" s="196"/>
      <c r="AX841" s="196"/>
      <c r="AY841" s="196"/>
      <c r="AZ841" s="196"/>
      <c r="BA841" s="196"/>
      <c r="BB841" s="196"/>
      <c r="BC841" s="196"/>
      <c r="BD841" s="196"/>
      <c r="BE841" s="196"/>
      <c r="BF841" s="196"/>
      <c r="BG841" s="196"/>
      <c r="BH841" s="196"/>
      <c r="BI841" s="199"/>
    </row>
    <row r="842" spans="1:61" s="1" customFormat="1" ht="15" hidden="1" customHeight="1">
      <c r="A842" s="200" t="str">
        <f>IF(AR842="","",SUBTOTAL(103,$AR$8:AR842))</f>
        <v/>
      </c>
      <c r="B842" s="18" t="str">
        <f>MID(Main!AP284,1,1)</f>
        <v xml:space="preserve"> </v>
      </c>
      <c r="C842" s="18" t="str">
        <f>MID(Main!AP284,2,1)</f>
        <v/>
      </c>
      <c r="D842" s="18" t="str">
        <f>MID(Main!AP284,3,1)</f>
        <v/>
      </c>
      <c r="E842" s="18" t="str">
        <f>MID(Main!AP284,4,1)</f>
        <v/>
      </c>
      <c r="F842" s="18" t="str">
        <f>MID(Main!AP284,5,1)</f>
        <v/>
      </c>
      <c r="G842" s="18" t="str">
        <f>MID(Main!AP284,6,1)</f>
        <v/>
      </c>
      <c r="H842" s="18" t="str">
        <f>MID(Main!AP284,7,1)</f>
        <v/>
      </c>
      <c r="I842" s="18" t="str">
        <f>MID(Main!AP284,8,1)</f>
        <v/>
      </c>
      <c r="J842" s="18" t="str">
        <f>MID(Main!AP284,9,1)</f>
        <v/>
      </c>
      <c r="K842" s="18" t="str">
        <f>MID(Main!AP284,10,1)</f>
        <v/>
      </c>
      <c r="L842" s="18" t="str">
        <f>MID(Main!AP284,11,1)</f>
        <v/>
      </c>
      <c r="M842" s="18" t="str">
        <f>MID(Main!AP284,12,1)</f>
        <v/>
      </c>
      <c r="N842" s="18" t="str">
        <f>MID(Main!AP284,13,1)</f>
        <v/>
      </c>
      <c r="O842" s="18" t="str">
        <f>MID(Main!AP284,14,1)</f>
        <v/>
      </c>
      <c r="P842" s="18" t="str">
        <f>MID(Main!AP284,15,1)</f>
        <v/>
      </c>
      <c r="Q842" s="18" t="str">
        <f>MID(Main!AP284,16,1)</f>
        <v/>
      </c>
      <c r="R842" s="18" t="str">
        <f>MID(Main!AP284,17,1)</f>
        <v/>
      </c>
      <c r="S842" s="18" t="str">
        <f>MID(Main!AP284,18,1)</f>
        <v/>
      </c>
      <c r="T842" s="18" t="str">
        <f>MID(Main!AP284,19,1)</f>
        <v/>
      </c>
      <c r="U842" s="18" t="str">
        <f>MID(Main!AP284,20,1)</f>
        <v/>
      </c>
      <c r="V842" s="18" t="str">
        <f>MID(Main!AP284,21,1)</f>
        <v/>
      </c>
      <c r="W842" s="18" t="str">
        <f>MID(Main!AP284,22,1)</f>
        <v/>
      </c>
      <c r="X842" s="18" t="str">
        <f>MID(Main!AP284,23,1)</f>
        <v/>
      </c>
      <c r="Y842" s="18" t="str">
        <f>MID(Main!AP284,24,1)</f>
        <v/>
      </c>
      <c r="Z842" s="18" t="str">
        <f>MID(Main!AP284,25,1)</f>
        <v/>
      </c>
      <c r="AA842" s="18" t="str">
        <f>MID(Main!AP284,26,1)</f>
        <v/>
      </c>
      <c r="AB842" s="18" t="str">
        <f>MID(Main!AP284,27,1)</f>
        <v/>
      </c>
      <c r="AC842" s="18" t="str">
        <f>MID(Main!AP284,28,1)</f>
        <v/>
      </c>
      <c r="AD842" s="18" t="str">
        <f>MID(Main!AP284,29,1)</f>
        <v/>
      </c>
      <c r="AE842" s="18" t="str">
        <f>MID(Main!AP284,30,1)</f>
        <v/>
      </c>
      <c r="AF842" s="18" t="str">
        <f>MID(Main!AP284,31,1)</f>
        <v/>
      </c>
      <c r="AG842" s="18" t="str">
        <f>MID(Main!AP284,32,1)</f>
        <v/>
      </c>
      <c r="AH842" s="18" t="str">
        <f>MID(Main!AP284,33,1)</f>
        <v/>
      </c>
      <c r="AI842" s="18" t="str">
        <f>MID(Main!AP284,34,1)</f>
        <v/>
      </c>
      <c r="AJ842" s="18" t="str">
        <f>MID(Main!AP284,35,1)</f>
        <v/>
      </c>
      <c r="AK842" s="18" t="str">
        <f>MID(Main!AP284,36,1)</f>
        <v/>
      </c>
      <c r="AL842" s="18" t="str">
        <f>MID(Main!AP284,37,1)</f>
        <v/>
      </c>
      <c r="AM842" s="18" t="str">
        <f>MID(Main!AP284,38,1)</f>
        <v/>
      </c>
      <c r="AN842" s="18" t="str">
        <f>MID(Main!AP284,39,1)</f>
        <v/>
      </c>
      <c r="AO842" s="18" t="str">
        <f>MID(Main!AP284,40,1)</f>
        <v/>
      </c>
      <c r="AP842" s="18" t="str">
        <f>MID(Main!AP284,41,1)</f>
        <v/>
      </c>
      <c r="AQ842" s="18" t="str">
        <f>MID(Main!AP284,42,1)</f>
        <v/>
      </c>
      <c r="AR842" s="194" t="str">
        <f>IF(Main!W284="","",Main!W284)</f>
        <v/>
      </c>
      <c r="AS842" s="194" t="str">
        <f>IF(Main!X284="","",Main!X284)</f>
        <v/>
      </c>
      <c r="AT842" s="194" t="str">
        <f>IF(Main!Y284="","",Main!Y284)</f>
        <v/>
      </c>
      <c r="AU842" s="194" t="str">
        <f>IF(Main!Z284="","",Main!Z284)</f>
        <v/>
      </c>
      <c r="AV842" s="194" t="str">
        <f>IF(Main!AA284="","",Main!AA284)</f>
        <v/>
      </c>
      <c r="AW842" s="194" t="str">
        <f>IF(Main!AB284="","",Main!AB284)</f>
        <v/>
      </c>
      <c r="AX842" s="194" t="str">
        <f>IF(Main!AC284="","",Main!AC284)</f>
        <v/>
      </c>
      <c r="AY842" s="194" t="str">
        <f>IF(Main!AD284="","",Main!AD284)</f>
        <v/>
      </c>
      <c r="AZ842" s="194" t="str">
        <f>IF(Main!AE284="","",Main!AE284)</f>
        <v/>
      </c>
      <c r="BA842" s="194" t="str">
        <f>IF(Main!AF284="","",Main!AF284)</f>
        <v/>
      </c>
      <c r="BB842" s="194" t="str">
        <f>IF(Main!AG284="","",Main!AG284)</f>
        <v/>
      </c>
      <c r="BC842" s="194" t="str">
        <f>IF(Main!AH284="","",Main!AH284)</f>
        <v/>
      </c>
      <c r="BD842" s="194" t="str">
        <f>IF(Main!AI284="","",Main!AI284)</f>
        <v/>
      </c>
      <c r="BE842" s="194" t="str">
        <f>IF(Main!AJ284="","",Main!AJ284)</f>
        <v/>
      </c>
      <c r="BF842" s="194" t="str">
        <f>IF(Main!AK284="","",Main!AK284)</f>
        <v/>
      </c>
      <c r="BG842" s="194" t="str">
        <f>IF(Main!AL284="","",Main!AL284)</f>
        <v/>
      </c>
      <c r="BH842" s="194" t="str">
        <f>IF(Main!AM284="","",Main!AM284)</f>
        <v/>
      </c>
      <c r="BI842" s="197" t="str">
        <f>IF(Main!AN284="","",Main!AN284)</f>
        <v/>
      </c>
    </row>
    <row r="843" spans="1:61" s="1" customFormat="1" ht="15" hidden="1" customHeight="1">
      <c r="A843" s="201"/>
      <c r="B843" s="19" t="str">
        <f>MID(Main!AQ284,1,1)</f>
        <v>0</v>
      </c>
      <c r="C843" s="19" t="str">
        <f>MID(Main!AQ284,2,1)</f>
        <v xml:space="preserve"> </v>
      </c>
      <c r="D843" s="19" t="str">
        <f>MID(Main!AQ284,3,1)</f>
        <v/>
      </c>
      <c r="E843" s="19" t="str">
        <f>MID(Main!AQ284,4,1)</f>
        <v/>
      </c>
      <c r="F843" s="19" t="str">
        <f>MID(Main!AQ284,5,1)</f>
        <v/>
      </c>
      <c r="G843" s="19" t="str">
        <f>MID(Main!AQ284,6,1)</f>
        <v/>
      </c>
      <c r="H843" s="19" t="str">
        <f>MID(Main!AQ284,7,1)</f>
        <v/>
      </c>
      <c r="I843" s="19" t="str">
        <f>MID(Main!AQ284,8,1)</f>
        <v/>
      </c>
      <c r="J843" s="19" t="str">
        <f>MID(Main!AQ284,9,1)</f>
        <v/>
      </c>
      <c r="K843" s="19" t="str">
        <f>MID(Main!AQ284,10,1)</f>
        <v/>
      </c>
      <c r="L843" s="19" t="str">
        <f>MID(Main!AQ284,11,1)</f>
        <v/>
      </c>
      <c r="M843" s="19" t="str">
        <f>MID(Main!AQ284,12,1)</f>
        <v/>
      </c>
      <c r="N843" s="19" t="str">
        <f>MID(Main!AQ284,13,1)</f>
        <v/>
      </c>
      <c r="O843" s="19" t="str">
        <f>MID(Main!AQ284,14,1)</f>
        <v/>
      </c>
      <c r="P843" s="19" t="str">
        <f>MID(Main!AQ284,15,1)</f>
        <v/>
      </c>
      <c r="Q843" s="19" t="str">
        <f>MID(Main!AQ284,16,1)</f>
        <v/>
      </c>
      <c r="R843" s="19" t="str">
        <f>MID(Main!AQ284,17,1)</f>
        <v/>
      </c>
      <c r="S843" s="19" t="str">
        <f>MID(Main!AQ284,18,1)</f>
        <v/>
      </c>
      <c r="T843" s="19" t="str">
        <f>MID(Main!AQ284,19,1)</f>
        <v/>
      </c>
      <c r="U843" s="19" t="str">
        <f>MID(Main!AQ284,20,1)</f>
        <v/>
      </c>
      <c r="V843" s="19" t="str">
        <f>MID(Main!AQ284,21,1)</f>
        <v/>
      </c>
      <c r="W843" s="19" t="str">
        <f>MID(Main!AQ284,22,1)</f>
        <v/>
      </c>
      <c r="X843" s="19" t="str">
        <f>MID(Main!AQ284,23,1)</f>
        <v/>
      </c>
      <c r="Y843" s="19" t="str">
        <f>MID(Main!AQ284,24,1)</f>
        <v/>
      </c>
      <c r="Z843" s="19" t="str">
        <f>MID(Main!AQ284,25,1)</f>
        <v/>
      </c>
      <c r="AA843" s="19" t="str">
        <f>MID(Main!AQ284,26,1)</f>
        <v/>
      </c>
      <c r="AB843" s="19" t="str">
        <f>MID(Main!AQ284,27,1)</f>
        <v/>
      </c>
      <c r="AC843" s="19" t="str">
        <f>MID(Main!AQ284,28,1)</f>
        <v/>
      </c>
      <c r="AD843" s="19" t="str">
        <f>MID(Main!AQ284,29,1)</f>
        <v/>
      </c>
      <c r="AE843" s="19" t="str">
        <f>MID(Main!AQ284,30,1)</f>
        <v/>
      </c>
      <c r="AF843" s="19" t="str">
        <f>MID(Main!AQ284,31,1)</f>
        <v/>
      </c>
      <c r="AG843" s="19" t="str">
        <f>MID(Main!AQ284,32,1)</f>
        <v/>
      </c>
      <c r="AH843" s="19" t="str">
        <f>MID(Main!AQ284,33,1)</f>
        <v/>
      </c>
      <c r="AI843" s="19" t="str">
        <f>MID(Main!AQ284,34,1)</f>
        <v/>
      </c>
      <c r="AJ843" s="19" t="str">
        <f>MID(Main!AQ284,35,1)</f>
        <v/>
      </c>
      <c r="AK843" s="19" t="str">
        <f>MID(Main!AQ284,36,1)</f>
        <v/>
      </c>
      <c r="AL843" s="19" t="str">
        <f>MID(Main!AQ284,37,1)</f>
        <v/>
      </c>
      <c r="AM843" s="19" t="str">
        <f>MID(Main!AQ284,38,1)</f>
        <v/>
      </c>
      <c r="AN843" s="19" t="str">
        <f>MID(Main!AQ284,39,1)</f>
        <v/>
      </c>
      <c r="AO843" s="19" t="str">
        <f>MID(Main!AQ284,40,1)</f>
        <v/>
      </c>
      <c r="AP843" s="19" t="str">
        <f>MID(Main!AQ284,41,1)</f>
        <v/>
      </c>
      <c r="AQ843" s="19" t="str">
        <f>MID(Main!AQ284,42,1)</f>
        <v/>
      </c>
      <c r="AR843" s="195"/>
      <c r="AS843" s="195"/>
      <c r="AT843" s="195"/>
      <c r="AU843" s="195"/>
      <c r="AV843" s="195"/>
      <c r="AW843" s="195"/>
      <c r="AX843" s="195"/>
      <c r="AY843" s="195"/>
      <c r="AZ843" s="195"/>
      <c r="BA843" s="195"/>
      <c r="BB843" s="195"/>
      <c r="BC843" s="195"/>
      <c r="BD843" s="195"/>
      <c r="BE843" s="195"/>
      <c r="BF843" s="195"/>
      <c r="BG843" s="195"/>
      <c r="BH843" s="195"/>
      <c r="BI843" s="198"/>
    </row>
    <row r="844" spans="1:61" s="1" customFormat="1" ht="15" hidden="1" customHeight="1">
      <c r="A844" s="202"/>
      <c r="B844" s="20" t="str">
        <f>MID(Main!AR284,1,1)</f>
        <v>0</v>
      </c>
      <c r="C844" s="20" t="str">
        <f>MID(Main!AR284,2,1)</f>
        <v xml:space="preserve"> </v>
      </c>
      <c r="D844" s="20" t="str">
        <f>MID(Main!AR284,3,1)</f>
        <v/>
      </c>
      <c r="E844" s="20" t="str">
        <f>MID(Main!AR284,4,1)</f>
        <v/>
      </c>
      <c r="F844" s="20" t="str">
        <f>MID(Main!AR284,5,1)</f>
        <v/>
      </c>
      <c r="G844" s="20" t="str">
        <f>MID(Main!AR284,6,1)</f>
        <v/>
      </c>
      <c r="H844" s="20" t="str">
        <f>MID(Main!AR284,7,1)</f>
        <v/>
      </c>
      <c r="I844" s="20" t="str">
        <f>MID(Main!AR284,8,1)</f>
        <v/>
      </c>
      <c r="J844" s="20" t="str">
        <f>MID(Main!AR284,9,1)</f>
        <v/>
      </c>
      <c r="K844" s="20" t="str">
        <f>MID(Main!AR284,10,1)</f>
        <v/>
      </c>
      <c r="L844" s="20" t="str">
        <f>MID(Main!AR284,11,1)</f>
        <v/>
      </c>
      <c r="M844" s="20" t="str">
        <f>MID(Main!AR284,12,1)</f>
        <v/>
      </c>
      <c r="N844" s="20" t="str">
        <f>MID(Main!AR284,13,1)</f>
        <v/>
      </c>
      <c r="O844" s="20" t="str">
        <f>MID(Main!AR284,14,1)</f>
        <v/>
      </c>
      <c r="P844" s="20" t="str">
        <f>MID(Main!AR284,15,1)</f>
        <v/>
      </c>
      <c r="Q844" s="20" t="str">
        <f>MID(Main!AR284,16,1)</f>
        <v/>
      </c>
      <c r="R844" s="20" t="str">
        <f>MID(Main!AR284,17,1)</f>
        <v/>
      </c>
      <c r="S844" s="20" t="str">
        <f>MID(Main!AR284,18,1)</f>
        <v/>
      </c>
      <c r="T844" s="20" t="str">
        <f>MID(Main!AR284,19,1)</f>
        <v/>
      </c>
      <c r="U844" s="20" t="str">
        <f>MID(Main!AR284,20,1)</f>
        <v/>
      </c>
      <c r="V844" s="20" t="str">
        <f>MID(Main!AR284,21,1)</f>
        <v/>
      </c>
      <c r="W844" s="20" t="str">
        <f>MID(Main!AR284,22,1)</f>
        <v/>
      </c>
      <c r="X844" s="20" t="str">
        <f>MID(Main!AR284,23,1)</f>
        <v/>
      </c>
      <c r="Y844" s="20" t="str">
        <f>MID(Main!AR284,24,1)</f>
        <v/>
      </c>
      <c r="Z844" s="20" t="str">
        <f>MID(Main!AR284,25,1)</f>
        <v/>
      </c>
      <c r="AA844" s="20" t="str">
        <f>MID(Main!AR284,26,1)</f>
        <v/>
      </c>
      <c r="AB844" s="20" t="str">
        <f>MID(Main!AR284,27,1)</f>
        <v/>
      </c>
      <c r="AC844" s="20" t="str">
        <f>MID(Main!AR284,28,1)</f>
        <v/>
      </c>
      <c r="AD844" s="20" t="str">
        <f>MID(Main!AR284,29,1)</f>
        <v/>
      </c>
      <c r="AE844" s="20" t="str">
        <f>MID(Main!AR284,30,1)</f>
        <v/>
      </c>
      <c r="AF844" s="20" t="str">
        <f>MID(Main!AR284,31,1)</f>
        <v/>
      </c>
      <c r="AG844" s="20" t="str">
        <f>MID(Main!AR284,32,1)</f>
        <v/>
      </c>
      <c r="AH844" s="20" t="str">
        <f>MID(Main!AR284,33,1)</f>
        <v/>
      </c>
      <c r="AI844" s="20" t="str">
        <f>MID(Main!AR284,34,1)</f>
        <v/>
      </c>
      <c r="AJ844" s="20" t="str">
        <f>MID(Main!AR284,35,1)</f>
        <v/>
      </c>
      <c r="AK844" s="20" t="str">
        <f>MID(Main!AR284,36,1)</f>
        <v/>
      </c>
      <c r="AL844" s="20" t="str">
        <f>MID(Main!AR284,37,1)</f>
        <v/>
      </c>
      <c r="AM844" s="20" t="str">
        <f>MID(Main!AR284,38,1)</f>
        <v/>
      </c>
      <c r="AN844" s="20" t="str">
        <f>MID(Main!AR284,39,1)</f>
        <v/>
      </c>
      <c r="AO844" s="20" t="str">
        <f>MID(Main!AR284,40,1)</f>
        <v/>
      </c>
      <c r="AP844" s="20" t="str">
        <f>MID(Main!AR284,41,1)</f>
        <v/>
      </c>
      <c r="AQ844" s="20" t="str">
        <f>MID(Main!AR284,42,1)</f>
        <v/>
      </c>
      <c r="AR844" s="196"/>
      <c r="AS844" s="196"/>
      <c r="AT844" s="196"/>
      <c r="AU844" s="196"/>
      <c r="AV844" s="196"/>
      <c r="AW844" s="196"/>
      <c r="AX844" s="196"/>
      <c r="AY844" s="196"/>
      <c r="AZ844" s="196"/>
      <c r="BA844" s="196"/>
      <c r="BB844" s="196"/>
      <c r="BC844" s="196"/>
      <c r="BD844" s="196"/>
      <c r="BE844" s="196"/>
      <c r="BF844" s="196"/>
      <c r="BG844" s="196"/>
      <c r="BH844" s="196"/>
      <c r="BI844" s="199"/>
    </row>
    <row r="845" spans="1:61" s="1" customFormat="1" ht="15" hidden="1" customHeight="1">
      <c r="A845" s="200" t="str">
        <f>IF(AR845="","",SUBTOTAL(103,$AR$8:AR845))</f>
        <v/>
      </c>
      <c r="B845" s="18" t="str">
        <f>MID(Main!AP285,1,1)</f>
        <v xml:space="preserve"> </v>
      </c>
      <c r="C845" s="18" t="str">
        <f>MID(Main!AP285,2,1)</f>
        <v/>
      </c>
      <c r="D845" s="18" t="str">
        <f>MID(Main!AP285,3,1)</f>
        <v/>
      </c>
      <c r="E845" s="18" t="str">
        <f>MID(Main!AP285,4,1)</f>
        <v/>
      </c>
      <c r="F845" s="18" t="str">
        <f>MID(Main!AP285,5,1)</f>
        <v/>
      </c>
      <c r="G845" s="18" t="str">
        <f>MID(Main!AP285,6,1)</f>
        <v/>
      </c>
      <c r="H845" s="18" t="str">
        <f>MID(Main!AP285,7,1)</f>
        <v/>
      </c>
      <c r="I845" s="18" t="str">
        <f>MID(Main!AP285,8,1)</f>
        <v/>
      </c>
      <c r="J845" s="18" t="str">
        <f>MID(Main!AP285,9,1)</f>
        <v/>
      </c>
      <c r="K845" s="18" t="str">
        <f>MID(Main!AP285,10,1)</f>
        <v/>
      </c>
      <c r="L845" s="18" t="str">
        <f>MID(Main!AP285,11,1)</f>
        <v/>
      </c>
      <c r="M845" s="18" t="str">
        <f>MID(Main!AP285,12,1)</f>
        <v/>
      </c>
      <c r="N845" s="18" t="str">
        <f>MID(Main!AP285,13,1)</f>
        <v/>
      </c>
      <c r="O845" s="18" t="str">
        <f>MID(Main!AP285,14,1)</f>
        <v/>
      </c>
      <c r="P845" s="18" t="str">
        <f>MID(Main!AP285,15,1)</f>
        <v/>
      </c>
      <c r="Q845" s="18" t="str">
        <f>MID(Main!AP285,16,1)</f>
        <v/>
      </c>
      <c r="R845" s="18" t="str">
        <f>MID(Main!AP285,17,1)</f>
        <v/>
      </c>
      <c r="S845" s="18" t="str">
        <f>MID(Main!AP285,18,1)</f>
        <v/>
      </c>
      <c r="T845" s="18" t="str">
        <f>MID(Main!AP285,19,1)</f>
        <v/>
      </c>
      <c r="U845" s="18" t="str">
        <f>MID(Main!AP285,20,1)</f>
        <v/>
      </c>
      <c r="V845" s="18" t="str">
        <f>MID(Main!AP285,21,1)</f>
        <v/>
      </c>
      <c r="W845" s="18" t="str">
        <f>MID(Main!AP285,22,1)</f>
        <v/>
      </c>
      <c r="X845" s="18" t="str">
        <f>MID(Main!AP285,23,1)</f>
        <v/>
      </c>
      <c r="Y845" s="18" t="str">
        <f>MID(Main!AP285,24,1)</f>
        <v/>
      </c>
      <c r="Z845" s="18" t="str">
        <f>MID(Main!AP285,25,1)</f>
        <v/>
      </c>
      <c r="AA845" s="18" t="str">
        <f>MID(Main!AP285,26,1)</f>
        <v/>
      </c>
      <c r="AB845" s="18" t="str">
        <f>MID(Main!AP285,27,1)</f>
        <v/>
      </c>
      <c r="AC845" s="18" t="str">
        <f>MID(Main!AP285,28,1)</f>
        <v/>
      </c>
      <c r="AD845" s="18" t="str">
        <f>MID(Main!AP285,29,1)</f>
        <v/>
      </c>
      <c r="AE845" s="18" t="str">
        <f>MID(Main!AP285,30,1)</f>
        <v/>
      </c>
      <c r="AF845" s="18" t="str">
        <f>MID(Main!AP285,31,1)</f>
        <v/>
      </c>
      <c r="AG845" s="18" t="str">
        <f>MID(Main!AP285,32,1)</f>
        <v/>
      </c>
      <c r="AH845" s="18" t="str">
        <f>MID(Main!AP285,33,1)</f>
        <v/>
      </c>
      <c r="AI845" s="18" t="str">
        <f>MID(Main!AP285,34,1)</f>
        <v/>
      </c>
      <c r="AJ845" s="18" t="str">
        <f>MID(Main!AP285,35,1)</f>
        <v/>
      </c>
      <c r="AK845" s="18" t="str">
        <f>MID(Main!AP285,36,1)</f>
        <v/>
      </c>
      <c r="AL845" s="18" t="str">
        <f>MID(Main!AP285,37,1)</f>
        <v/>
      </c>
      <c r="AM845" s="18" t="str">
        <f>MID(Main!AP285,38,1)</f>
        <v/>
      </c>
      <c r="AN845" s="18" t="str">
        <f>MID(Main!AP285,39,1)</f>
        <v/>
      </c>
      <c r="AO845" s="18" t="str">
        <f>MID(Main!AP285,40,1)</f>
        <v/>
      </c>
      <c r="AP845" s="18" t="str">
        <f>MID(Main!AP285,41,1)</f>
        <v/>
      </c>
      <c r="AQ845" s="18" t="str">
        <f>MID(Main!AP285,42,1)</f>
        <v/>
      </c>
      <c r="AR845" s="194" t="str">
        <f>IF(Main!W285="","",Main!W285)</f>
        <v/>
      </c>
      <c r="AS845" s="194" t="str">
        <f>IF(Main!X285="","",Main!X285)</f>
        <v/>
      </c>
      <c r="AT845" s="194" t="str">
        <f>IF(Main!Y285="","",Main!Y285)</f>
        <v/>
      </c>
      <c r="AU845" s="194" t="str">
        <f>IF(Main!Z285="","",Main!Z285)</f>
        <v/>
      </c>
      <c r="AV845" s="194" t="str">
        <f>IF(Main!AA285="","",Main!AA285)</f>
        <v/>
      </c>
      <c r="AW845" s="194" t="str">
        <f>IF(Main!AB285="","",Main!AB285)</f>
        <v/>
      </c>
      <c r="AX845" s="194" t="str">
        <f>IF(Main!AC285="","",Main!AC285)</f>
        <v/>
      </c>
      <c r="AY845" s="194" t="str">
        <f>IF(Main!AD285="","",Main!AD285)</f>
        <v/>
      </c>
      <c r="AZ845" s="194" t="str">
        <f>IF(Main!AE285="","",Main!AE285)</f>
        <v/>
      </c>
      <c r="BA845" s="194" t="str">
        <f>IF(Main!AF285="","",Main!AF285)</f>
        <v/>
      </c>
      <c r="BB845" s="194" t="str">
        <f>IF(Main!AG285="","",Main!AG285)</f>
        <v/>
      </c>
      <c r="BC845" s="194" t="str">
        <f>IF(Main!AH285="","",Main!AH285)</f>
        <v/>
      </c>
      <c r="BD845" s="194" t="str">
        <f>IF(Main!AI285="","",Main!AI285)</f>
        <v/>
      </c>
      <c r="BE845" s="194" t="str">
        <f>IF(Main!AJ285="","",Main!AJ285)</f>
        <v/>
      </c>
      <c r="BF845" s="194" t="str">
        <f>IF(Main!AK285="","",Main!AK285)</f>
        <v/>
      </c>
      <c r="BG845" s="194" t="str">
        <f>IF(Main!AL285="","",Main!AL285)</f>
        <v/>
      </c>
      <c r="BH845" s="194" t="str">
        <f>IF(Main!AM285="","",Main!AM285)</f>
        <v/>
      </c>
      <c r="BI845" s="197" t="str">
        <f>IF(Main!AN285="","",Main!AN285)</f>
        <v/>
      </c>
    </row>
    <row r="846" spans="1:61" s="1" customFormat="1" ht="15" hidden="1" customHeight="1">
      <c r="A846" s="201"/>
      <c r="B846" s="19" t="str">
        <f>MID(Main!AQ285,1,1)</f>
        <v>0</v>
      </c>
      <c r="C846" s="19" t="str">
        <f>MID(Main!AQ285,2,1)</f>
        <v xml:space="preserve"> </v>
      </c>
      <c r="D846" s="19" t="str">
        <f>MID(Main!AQ285,3,1)</f>
        <v/>
      </c>
      <c r="E846" s="19" t="str">
        <f>MID(Main!AQ285,4,1)</f>
        <v/>
      </c>
      <c r="F846" s="19" t="str">
        <f>MID(Main!AQ285,5,1)</f>
        <v/>
      </c>
      <c r="G846" s="19" t="str">
        <f>MID(Main!AQ285,6,1)</f>
        <v/>
      </c>
      <c r="H846" s="19" t="str">
        <f>MID(Main!AQ285,7,1)</f>
        <v/>
      </c>
      <c r="I846" s="19" t="str">
        <f>MID(Main!AQ285,8,1)</f>
        <v/>
      </c>
      <c r="J846" s="19" t="str">
        <f>MID(Main!AQ285,9,1)</f>
        <v/>
      </c>
      <c r="K846" s="19" t="str">
        <f>MID(Main!AQ285,10,1)</f>
        <v/>
      </c>
      <c r="L846" s="19" t="str">
        <f>MID(Main!AQ285,11,1)</f>
        <v/>
      </c>
      <c r="M846" s="19" t="str">
        <f>MID(Main!AQ285,12,1)</f>
        <v/>
      </c>
      <c r="N846" s="19" t="str">
        <f>MID(Main!AQ285,13,1)</f>
        <v/>
      </c>
      <c r="O846" s="19" t="str">
        <f>MID(Main!AQ285,14,1)</f>
        <v/>
      </c>
      <c r="P846" s="19" t="str">
        <f>MID(Main!AQ285,15,1)</f>
        <v/>
      </c>
      <c r="Q846" s="19" t="str">
        <f>MID(Main!AQ285,16,1)</f>
        <v/>
      </c>
      <c r="R846" s="19" t="str">
        <f>MID(Main!AQ285,17,1)</f>
        <v/>
      </c>
      <c r="S846" s="19" t="str">
        <f>MID(Main!AQ285,18,1)</f>
        <v/>
      </c>
      <c r="T846" s="19" t="str">
        <f>MID(Main!AQ285,19,1)</f>
        <v/>
      </c>
      <c r="U846" s="19" t="str">
        <f>MID(Main!AQ285,20,1)</f>
        <v/>
      </c>
      <c r="V846" s="19" t="str">
        <f>MID(Main!AQ285,21,1)</f>
        <v/>
      </c>
      <c r="W846" s="19" t="str">
        <f>MID(Main!AQ285,22,1)</f>
        <v/>
      </c>
      <c r="X846" s="19" t="str">
        <f>MID(Main!AQ285,23,1)</f>
        <v/>
      </c>
      <c r="Y846" s="19" t="str">
        <f>MID(Main!AQ285,24,1)</f>
        <v/>
      </c>
      <c r="Z846" s="19" t="str">
        <f>MID(Main!AQ285,25,1)</f>
        <v/>
      </c>
      <c r="AA846" s="19" t="str">
        <f>MID(Main!AQ285,26,1)</f>
        <v/>
      </c>
      <c r="AB846" s="19" t="str">
        <f>MID(Main!AQ285,27,1)</f>
        <v/>
      </c>
      <c r="AC846" s="19" t="str">
        <f>MID(Main!AQ285,28,1)</f>
        <v/>
      </c>
      <c r="AD846" s="19" t="str">
        <f>MID(Main!AQ285,29,1)</f>
        <v/>
      </c>
      <c r="AE846" s="19" t="str">
        <f>MID(Main!AQ285,30,1)</f>
        <v/>
      </c>
      <c r="AF846" s="19" t="str">
        <f>MID(Main!AQ285,31,1)</f>
        <v/>
      </c>
      <c r="AG846" s="19" t="str">
        <f>MID(Main!AQ285,32,1)</f>
        <v/>
      </c>
      <c r="AH846" s="19" t="str">
        <f>MID(Main!AQ285,33,1)</f>
        <v/>
      </c>
      <c r="AI846" s="19" t="str">
        <f>MID(Main!AQ285,34,1)</f>
        <v/>
      </c>
      <c r="AJ846" s="19" t="str">
        <f>MID(Main!AQ285,35,1)</f>
        <v/>
      </c>
      <c r="AK846" s="19" t="str">
        <f>MID(Main!AQ285,36,1)</f>
        <v/>
      </c>
      <c r="AL846" s="19" t="str">
        <f>MID(Main!AQ285,37,1)</f>
        <v/>
      </c>
      <c r="AM846" s="19" t="str">
        <f>MID(Main!AQ285,38,1)</f>
        <v/>
      </c>
      <c r="AN846" s="19" t="str">
        <f>MID(Main!AQ285,39,1)</f>
        <v/>
      </c>
      <c r="AO846" s="19" t="str">
        <f>MID(Main!AQ285,40,1)</f>
        <v/>
      </c>
      <c r="AP846" s="19" t="str">
        <f>MID(Main!AQ285,41,1)</f>
        <v/>
      </c>
      <c r="AQ846" s="19" t="str">
        <f>MID(Main!AQ285,42,1)</f>
        <v/>
      </c>
      <c r="AR846" s="195"/>
      <c r="AS846" s="195"/>
      <c r="AT846" s="195"/>
      <c r="AU846" s="195"/>
      <c r="AV846" s="195"/>
      <c r="AW846" s="195"/>
      <c r="AX846" s="195"/>
      <c r="AY846" s="195"/>
      <c r="AZ846" s="195"/>
      <c r="BA846" s="195"/>
      <c r="BB846" s="195"/>
      <c r="BC846" s="195"/>
      <c r="BD846" s="195"/>
      <c r="BE846" s="195"/>
      <c r="BF846" s="195"/>
      <c r="BG846" s="195"/>
      <c r="BH846" s="195"/>
      <c r="BI846" s="198"/>
    </row>
    <row r="847" spans="1:61" s="1" customFormat="1" ht="15" hidden="1" customHeight="1">
      <c r="A847" s="202"/>
      <c r="B847" s="20" t="str">
        <f>MID(Main!AR285,1,1)</f>
        <v>0</v>
      </c>
      <c r="C847" s="20" t="str">
        <f>MID(Main!AR285,2,1)</f>
        <v xml:space="preserve"> </v>
      </c>
      <c r="D847" s="20" t="str">
        <f>MID(Main!AR285,3,1)</f>
        <v/>
      </c>
      <c r="E847" s="20" t="str">
        <f>MID(Main!AR285,4,1)</f>
        <v/>
      </c>
      <c r="F847" s="20" t="str">
        <f>MID(Main!AR285,5,1)</f>
        <v/>
      </c>
      <c r="G847" s="20" t="str">
        <f>MID(Main!AR285,6,1)</f>
        <v/>
      </c>
      <c r="H847" s="20" t="str">
        <f>MID(Main!AR285,7,1)</f>
        <v/>
      </c>
      <c r="I847" s="20" t="str">
        <f>MID(Main!AR285,8,1)</f>
        <v/>
      </c>
      <c r="J847" s="20" t="str">
        <f>MID(Main!AR285,9,1)</f>
        <v/>
      </c>
      <c r="K847" s="20" t="str">
        <f>MID(Main!AR285,10,1)</f>
        <v/>
      </c>
      <c r="L847" s="20" t="str">
        <f>MID(Main!AR285,11,1)</f>
        <v/>
      </c>
      <c r="M847" s="20" t="str">
        <f>MID(Main!AR285,12,1)</f>
        <v/>
      </c>
      <c r="N847" s="20" t="str">
        <f>MID(Main!AR285,13,1)</f>
        <v/>
      </c>
      <c r="O847" s="20" t="str">
        <f>MID(Main!AR285,14,1)</f>
        <v/>
      </c>
      <c r="P847" s="20" t="str">
        <f>MID(Main!AR285,15,1)</f>
        <v/>
      </c>
      <c r="Q847" s="20" t="str">
        <f>MID(Main!AR285,16,1)</f>
        <v/>
      </c>
      <c r="R847" s="20" t="str">
        <f>MID(Main!AR285,17,1)</f>
        <v/>
      </c>
      <c r="S847" s="20" t="str">
        <f>MID(Main!AR285,18,1)</f>
        <v/>
      </c>
      <c r="T847" s="20" t="str">
        <f>MID(Main!AR285,19,1)</f>
        <v/>
      </c>
      <c r="U847" s="20" t="str">
        <f>MID(Main!AR285,20,1)</f>
        <v/>
      </c>
      <c r="V847" s="20" t="str">
        <f>MID(Main!AR285,21,1)</f>
        <v/>
      </c>
      <c r="W847" s="20" t="str">
        <f>MID(Main!AR285,22,1)</f>
        <v/>
      </c>
      <c r="X847" s="20" t="str">
        <f>MID(Main!AR285,23,1)</f>
        <v/>
      </c>
      <c r="Y847" s="20" t="str">
        <f>MID(Main!AR285,24,1)</f>
        <v/>
      </c>
      <c r="Z847" s="20" t="str">
        <f>MID(Main!AR285,25,1)</f>
        <v/>
      </c>
      <c r="AA847" s="20" t="str">
        <f>MID(Main!AR285,26,1)</f>
        <v/>
      </c>
      <c r="AB847" s="20" t="str">
        <f>MID(Main!AR285,27,1)</f>
        <v/>
      </c>
      <c r="AC847" s="20" t="str">
        <f>MID(Main!AR285,28,1)</f>
        <v/>
      </c>
      <c r="AD847" s="20" t="str">
        <f>MID(Main!AR285,29,1)</f>
        <v/>
      </c>
      <c r="AE847" s="20" t="str">
        <f>MID(Main!AR285,30,1)</f>
        <v/>
      </c>
      <c r="AF847" s="20" t="str">
        <f>MID(Main!AR285,31,1)</f>
        <v/>
      </c>
      <c r="AG847" s="20" t="str">
        <f>MID(Main!AR285,32,1)</f>
        <v/>
      </c>
      <c r="AH847" s="20" t="str">
        <f>MID(Main!AR285,33,1)</f>
        <v/>
      </c>
      <c r="AI847" s="20" t="str">
        <f>MID(Main!AR285,34,1)</f>
        <v/>
      </c>
      <c r="AJ847" s="20" t="str">
        <f>MID(Main!AR285,35,1)</f>
        <v/>
      </c>
      <c r="AK847" s="20" t="str">
        <f>MID(Main!AR285,36,1)</f>
        <v/>
      </c>
      <c r="AL847" s="20" t="str">
        <f>MID(Main!AR285,37,1)</f>
        <v/>
      </c>
      <c r="AM847" s="20" t="str">
        <f>MID(Main!AR285,38,1)</f>
        <v/>
      </c>
      <c r="AN847" s="20" t="str">
        <f>MID(Main!AR285,39,1)</f>
        <v/>
      </c>
      <c r="AO847" s="20" t="str">
        <f>MID(Main!AR285,40,1)</f>
        <v/>
      </c>
      <c r="AP847" s="20" t="str">
        <f>MID(Main!AR285,41,1)</f>
        <v/>
      </c>
      <c r="AQ847" s="20" t="str">
        <f>MID(Main!AR285,42,1)</f>
        <v/>
      </c>
      <c r="AR847" s="196"/>
      <c r="AS847" s="196"/>
      <c r="AT847" s="196"/>
      <c r="AU847" s="196"/>
      <c r="AV847" s="196"/>
      <c r="AW847" s="196"/>
      <c r="AX847" s="196"/>
      <c r="AY847" s="196"/>
      <c r="AZ847" s="196"/>
      <c r="BA847" s="196"/>
      <c r="BB847" s="196"/>
      <c r="BC847" s="196"/>
      <c r="BD847" s="196"/>
      <c r="BE847" s="196"/>
      <c r="BF847" s="196"/>
      <c r="BG847" s="196"/>
      <c r="BH847" s="196"/>
      <c r="BI847" s="199"/>
    </row>
    <row r="848" spans="1:61" s="1" customFormat="1" ht="15" hidden="1" customHeight="1">
      <c r="A848" s="200" t="str">
        <f>IF(AR848="","",SUBTOTAL(103,$AR$8:AR848))</f>
        <v/>
      </c>
      <c r="B848" s="18" t="str">
        <f>MID(Main!AP286,1,1)</f>
        <v xml:space="preserve"> </v>
      </c>
      <c r="C848" s="18" t="str">
        <f>MID(Main!AP286,2,1)</f>
        <v/>
      </c>
      <c r="D848" s="18" t="str">
        <f>MID(Main!AP286,3,1)</f>
        <v/>
      </c>
      <c r="E848" s="18" t="str">
        <f>MID(Main!AP286,4,1)</f>
        <v/>
      </c>
      <c r="F848" s="18" t="str">
        <f>MID(Main!AP286,5,1)</f>
        <v/>
      </c>
      <c r="G848" s="18" t="str">
        <f>MID(Main!AP286,6,1)</f>
        <v/>
      </c>
      <c r="H848" s="18" t="str">
        <f>MID(Main!AP286,7,1)</f>
        <v/>
      </c>
      <c r="I848" s="18" t="str">
        <f>MID(Main!AP286,8,1)</f>
        <v/>
      </c>
      <c r="J848" s="18" t="str">
        <f>MID(Main!AP286,9,1)</f>
        <v/>
      </c>
      <c r="K848" s="18" t="str">
        <f>MID(Main!AP286,10,1)</f>
        <v/>
      </c>
      <c r="L848" s="18" t="str">
        <f>MID(Main!AP286,11,1)</f>
        <v/>
      </c>
      <c r="M848" s="18" t="str">
        <f>MID(Main!AP286,12,1)</f>
        <v/>
      </c>
      <c r="N848" s="18" t="str">
        <f>MID(Main!AP286,13,1)</f>
        <v/>
      </c>
      <c r="O848" s="18" t="str">
        <f>MID(Main!AP286,14,1)</f>
        <v/>
      </c>
      <c r="P848" s="18" t="str">
        <f>MID(Main!AP286,15,1)</f>
        <v/>
      </c>
      <c r="Q848" s="18" t="str">
        <f>MID(Main!AP286,16,1)</f>
        <v/>
      </c>
      <c r="R848" s="18" t="str">
        <f>MID(Main!AP286,17,1)</f>
        <v/>
      </c>
      <c r="S848" s="18" t="str">
        <f>MID(Main!AP286,18,1)</f>
        <v/>
      </c>
      <c r="T848" s="18" t="str">
        <f>MID(Main!AP286,19,1)</f>
        <v/>
      </c>
      <c r="U848" s="18" t="str">
        <f>MID(Main!AP286,20,1)</f>
        <v/>
      </c>
      <c r="V848" s="18" t="str">
        <f>MID(Main!AP286,21,1)</f>
        <v/>
      </c>
      <c r="W848" s="18" t="str">
        <f>MID(Main!AP286,22,1)</f>
        <v/>
      </c>
      <c r="X848" s="18" t="str">
        <f>MID(Main!AP286,23,1)</f>
        <v/>
      </c>
      <c r="Y848" s="18" t="str">
        <f>MID(Main!AP286,24,1)</f>
        <v/>
      </c>
      <c r="Z848" s="18" t="str">
        <f>MID(Main!AP286,25,1)</f>
        <v/>
      </c>
      <c r="AA848" s="18" t="str">
        <f>MID(Main!AP286,26,1)</f>
        <v/>
      </c>
      <c r="AB848" s="18" t="str">
        <f>MID(Main!AP286,27,1)</f>
        <v/>
      </c>
      <c r="AC848" s="18" t="str">
        <f>MID(Main!AP286,28,1)</f>
        <v/>
      </c>
      <c r="AD848" s="18" t="str">
        <f>MID(Main!AP286,29,1)</f>
        <v/>
      </c>
      <c r="AE848" s="18" t="str">
        <f>MID(Main!AP286,30,1)</f>
        <v/>
      </c>
      <c r="AF848" s="18" t="str">
        <f>MID(Main!AP286,31,1)</f>
        <v/>
      </c>
      <c r="AG848" s="18" t="str">
        <f>MID(Main!AP286,32,1)</f>
        <v/>
      </c>
      <c r="AH848" s="18" t="str">
        <f>MID(Main!AP286,33,1)</f>
        <v/>
      </c>
      <c r="AI848" s="18" t="str">
        <f>MID(Main!AP286,34,1)</f>
        <v/>
      </c>
      <c r="AJ848" s="18" t="str">
        <f>MID(Main!AP286,35,1)</f>
        <v/>
      </c>
      <c r="AK848" s="18" t="str">
        <f>MID(Main!AP286,36,1)</f>
        <v/>
      </c>
      <c r="AL848" s="18" t="str">
        <f>MID(Main!AP286,37,1)</f>
        <v/>
      </c>
      <c r="AM848" s="18" t="str">
        <f>MID(Main!AP286,38,1)</f>
        <v/>
      </c>
      <c r="AN848" s="18" t="str">
        <f>MID(Main!AP286,39,1)</f>
        <v/>
      </c>
      <c r="AO848" s="18" t="str">
        <f>MID(Main!AP286,40,1)</f>
        <v/>
      </c>
      <c r="AP848" s="18" t="str">
        <f>MID(Main!AP286,41,1)</f>
        <v/>
      </c>
      <c r="AQ848" s="18" t="str">
        <f>MID(Main!AP286,42,1)</f>
        <v/>
      </c>
      <c r="AR848" s="194" t="str">
        <f>IF(Main!W286="","",Main!W286)</f>
        <v/>
      </c>
      <c r="AS848" s="194" t="str">
        <f>IF(Main!X286="","",Main!X286)</f>
        <v/>
      </c>
      <c r="AT848" s="194" t="str">
        <f>IF(Main!Y286="","",Main!Y286)</f>
        <v/>
      </c>
      <c r="AU848" s="194" t="str">
        <f>IF(Main!Z286="","",Main!Z286)</f>
        <v/>
      </c>
      <c r="AV848" s="194" t="str">
        <f>IF(Main!AA286="","",Main!AA286)</f>
        <v/>
      </c>
      <c r="AW848" s="194" t="str">
        <f>IF(Main!AB286="","",Main!AB286)</f>
        <v/>
      </c>
      <c r="AX848" s="194" t="str">
        <f>IF(Main!AC286="","",Main!AC286)</f>
        <v/>
      </c>
      <c r="AY848" s="194" t="str">
        <f>IF(Main!AD286="","",Main!AD286)</f>
        <v/>
      </c>
      <c r="AZ848" s="194" t="str">
        <f>IF(Main!AE286="","",Main!AE286)</f>
        <v/>
      </c>
      <c r="BA848" s="194" t="str">
        <f>IF(Main!AF286="","",Main!AF286)</f>
        <v/>
      </c>
      <c r="BB848" s="194" t="str">
        <f>IF(Main!AG286="","",Main!AG286)</f>
        <v/>
      </c>
      <c r="BC848" s="194" t="str">
        <f>IF(Main!AH286="","",Main!AH286)</f>
        <v/>
      </c>
      <c r="BD848" s="194" t="str">
        <f>IF(Main!AI286="","",Main!AI286)</f>
        <v/>
      </c>
      <c r="BE848" s="194" t="str">
        <f>IF(Main!AJ286="","",Main!AJ286)</f>
        <v/>
      </c>
      <c r="BF848" s="194" t="str">
        <f>IF(Main!AK286="","",Main!AK286)</f>
        <v/>
      </c>
      <c r="BG848" s="194" t="str">
        <f>IF(Main!AL286="","",Main!AL286)</f>
        <v/>
      </c>
      <c r="BH848" s="194" t="str">
        <f>IF(Main!AM286="","",Main!AM286)</f>
        <v/>
      </c>
      <c r="BI848" s="197" t="str">
        <f>IF(Main!AN286="","",Main!AN286)</f>
        <v/>
      </c>
    </row>
    <row r="849" spans="1:61" s="1" customFormat="1" ht="15" hidden="1" customHeight="1">
      <c r="A849" s="201"/>
      <c r="B849" s="19" t="str">
        <f>MID(Main!AQ286,1,1)</f>
        <v>0</v>
      </c>
      <c r="C849" s="19" t="str">
        <f>MID(Main!AQ286,2,1)</f>
        <v xml:space="preserve"> </v>
      </c>
      <c r="D849" s="19" t="str">
        <f>MID(Main!AQ286,3,1)</f>
        <v/>
      </c>
      <c r="E849" s="19" t="str">
        <f>MID(Main!AQ286,4,1)</f>
        <v/>
      </c>
      <c r="F849" s="19" t="str">
        <f>MID(Main!AQ286,5,1)</f>
        <v/>
      </c>
      <c r="G849" s="19" t="str">
        <f>MID(Main!AQ286,6,1)</f>
        <v/>
      </c>
      <c r="H849" s="19" t="str">
        <f>MID(Main!AQ286,7,1)</f>
        <v/>
      </c>
      <c r="I849" s="19" t="str">
        <f>MID(Main!AQ286,8,1)</f>
        <v/>
      </c>
      <c r="J849" s="19" t="str">
        <f>MID(Main!AQ286,9,1)</f>
        <v/>
      </c>
      <c r="K849" s="19" t="str">
        <f>MID(Main!AQ286,10,1)</f>
        <v/>
      </c>
      <c r="L849" s="19" t="str">
        <f>MID(Main!AQ286,11,1)</f>
        <v/>
      </c>
      <c r="M849" s="19" t="str">
        <f>MID(Main!AQ286,12,1)</f>
        <v/>
      </c>
      <c r="N849" s="19" t="str">
        <f>MID(Main!AQ286,13,1)</f>
        <v/>
      </c>
      <c r="O849" s="19" t="str">
        <f>MID(Main!AQ286,14,1)</f>
        <v/>
      </c>
      <c r="P849" s="19" t="str">
        <f>MID(Main!AQ286,15,1)</f>
        <v/>
      </c>
      <c r="Q849" s="19" t="str">
        <f>MID(Main!AQ286,16,1)</f>
        <v/>
      </c>
      <c r="R849" s="19" t="str">
        <f>MID(Main!AQ286,17,1)</f>
        <v/>
      </c>
      <c r="S849" s="19" t="str">
        <f>MID(Main!AQ286,18,1)</f>
        <v/>
      </c>
      <c r="T849" s="19" t="str">
        <f>MID(Main!AQ286,19,1)</f>
        <v/>
      </c>
      <c r="U849" s="19" t="str">
        <f>MID(Main!AQ286,20,1)</f>
        <v/>
      </c>
      <c r="V849" s="19" t="str">
        <f>MID(Main!AQ286,21,1)</f>
        <v/>
      </c>
      <c r="W849" s="19" t="str">
        <f>MID(Main!AQ286,22,1)</f>
        <v/>
      </c>
      <c r="X849" s="19" t="str">
        <f>MID(Main!AQ286,23,1)</f>
        <v/>
      </c>
      <c r="Y849" s="19" t="str">
        <f>MID(Main!AQ286,24,1)</f>
        <v/>
      </c>
      <c r="Z849" s="19" t="str">
        <f>MID(Main!AQ286,25,1)</f>
        <v/>
      </c>
      <c r="AA849" s="19" t="str">
        <f>MID(Main!AQ286,26,1)</f>
        <v/>
      </c>
      <c r="AB849" s="19" t="str">
        <f>MID(Main!AQ286,27,1)</f>
        <v/>
      </c>
      <c r="AC849" s="19" t="str">
        <f>MID(Main!AQ286,28,1)</f>
        <v/>
      </c>
      <c r="AD849" s="19" t="str">
        <f>MID(Main!AQ286,29,1)</f>
        <v/>
      </c>
      <c r="AE849" s="19" t="str">
        <f>MID(Main!AQ286,30,1)</f>
        <v/>
      </c>
      <c r="AF849" s="19" t="str">
        <f>MID(Main!AQ286,31,1)</f>
        <v/>
      </c>
      <c r="AG849" s="19" t="str">
        <f>MID(Main!AQ286,32,1)</f>
        <v/>
      </c>
      <c r="AH849" s="19" t="str">
        <f>MID(Main!AQ286,33,1)</f>
        <v/>
      </c>
      <c r="AI849" s="19" t="str">
        <f>MID(Main!AQ286,34,1)</f>
        <v/>
      </c>
      <c r="AJ849" s="19" t="str">
        <f>MID(Main!AQ286,35,1)</f>
        <v/>
      </c>
      <c r="AK849" s="19" t="str">
        <f>MID(Main!AQ286,36,1)</f>
        <v/>
      </c>
      <c r="AL849" s="19" t="str">
        <f>MID(Main!AQ286,37,1)</f>
        <v/>
      </c>
      <c r="AM849" s="19" t="str">
        <f>MID(Main!AQ286,38,1)</f>
        <v/>
      </c>
      <c r="AN849" s="19" t="str">
        <f>MID(Main!AQ286,39,1)</f>
        <v/>
      </c>
      <c r="AO849" s="19" t="str">
        <f>MID(Main!AQ286,40,1)</f>
        <v/>
      </c>
      <c r="AP849" s="19" t="str">
        <f>MID(Main!AQ286,41,1)</f>
        <v/>
      </c>
      <c r="AQ849" s="19" t="str">
        <f>MID(Main!AQ286,42,1)</f>
        <v/>
      </c>
      <c r="AR849" s="195"/>
      <c r="AS849" s="195"/>
      <c r="AT849" s="195"/>
      <c r="AU849" s="195"/>
      <c r="AV849" s="195"/>
      <c r="AW849" s="195"/>
      <c r="AX849" s="195"/>
      <c r="AY849" s="195"/>
      <c r="AZ849" s="195"/>
      <c r="BA849" s="195"/>
      <c r="BB849" s="195"/>
      <c r="BC849" s="195"/>
      <c r="BD849" s="195"/>
      <c r="BE849" s="195"/>
      <c r="BF849" s="195"/>
      <c r="BG849" s="195"/>
      <c r="BH849" s="195"/>
      <c r="BI849" s="198"/>
    </row>
    <row r="850" spans="1:61" s="1" customFormat="1" ht="15" hidden="1" customHeight="1">
      <c r="A850" s="202"/>
      <c r="B850" s="20" t="str">
        <f>MID(Main!AR286,1,1)</f>
        <v>0</v>
      </c>
      <c r="C850" s="20" t="str">
        <f>MID(Main!AR286,2,1)</f>
        <v xml:space="preserve"> </v>
      </c>
      <c r="D850" s="20" t="str">
        <f>MID(Main!AR286,3,1)</f>
        <v/>
      </c>
      <c r="E850" s="20" t="str">
        <f>MID(Main!AR286,4,1)</f>
        <v/>
      </c>
      <c r="F850" s="20" t="str">
        <f>MID(Main!AR286,5,1)</f>
        <v/>
      </c>
      <c r="G850" s="20" t="str">
        <f>MID(Main!AR286,6,1)</f>
        <v/>
      </c>
      <c r="H850" s="20" t="str">
        <f>MID(Main!AR286,7,1)</f>
        <v/>
      </c>
      <c r="I850" s="20" t="str">
        <f>MID(Main!AR286,8,1)</f>
        <v/>
      </c>
      <c r="J850" s="20" t="str">
        <f>MID(Main!AR286,9,1)</f>
        <v/>
      </c>
      <c r="K850" s="20" t="str">
        <f>MID(Main!AR286,10,1)</f>
        <v/>
      </c>
      <c r="L850" s="20" t="str">
        <f>MID(Main!AR286,11,1)</f>
        <v/>
      </c>
      <c r="M850" s="20" t="str">
        <f>MID(Main!AR286,12,1)</f>
        <v/>
      </c>
      <c r="N850" s="20" t="str">
        <f>MID(Main!AR286,13,1)</f>
        <v/>
      </c>
      <c r="O850" s="20" t="str">
        <f>MID(Main!AR286,14,1)</f>
        <v/>
      </c>
      <c r="P850" s="20" t="str">
        <f>MID(Main!AR286,15,1)</f>
        <v/>
      </c>
      <c r="Q850" s="20" t="str">
        <f>MID(Main!AR286,16,1)</f>
        <v/>
      </c>
      <c r="R850" s="20" t="str">
        <f>MID(Main!AR286,17,1)</f>
        <v/>
      </c>
      <c r="S850" s="20" t="str">
        <f>MID(Main!AR286,18,1)</f>
        <v/>
      </c>
      <c r="T850" s="20" t="str">
        <f>MID(Main!AR286,19,1)</f>
        <v/>
      </c>
      <c r="U850" s="20" t="str">
        <f>MID(Main!AR286,20,1)</f>
        <v/>
      </c>
      <c r="V850" s="20" t="str">
        <f>MID(Main!AR286,21,1)</f>
        <v/>
      </c>
      <c r="W850" s="20" t="str">
        <f>MID(Main!AR286,22,1)</f>
        <v/>
      </c>
      <c r="X850" s="20" t="str">
        <f>MID(Main!AR286,23,1)</f>
        <v/>
      </c>
      <c r="Y850" s="20" t="str">
        <f>MID(Main!AR286,24,1)</f>
        <v/>
      </c>
      <c r="Z850" s="20" t="str">
        <f>MID(Main!AR286,25,1)</f>
        <v/>
      </c>
      <c r="AA850" s="20" t="str">
        <f>MID(Main!AR286,26,1)</f>
        <v/>
      </c>
      <c r="AB850" s="20" t="str">
        <f>MID(Main!AR286,27,1)</f>
        <v/>
      </c>
      <c r="AC850" s="20" t="str">
        <f>MID(Main!AR286,28,1)</f>
        <v/>
      </c>
      <c r="AD850" s="20" t="str">
        <f>MID(Main!AR286,29,1)</f>
        <v/>
      </c>
      <c r="AE850" s="20" t="str">
        <f>MID(Main!AR286,30,1)</f>
        <v/>
      </c>
      <c r="AF850" s="20" t="str">
        <f>MID(Main!AR286,31,1)</f>
        <v/>
      </c>
      <c r="AG850" s="20" t="str">
        <f>MID(Main!AR286,32,1)</f>
        <v/>
      </c>
      <c r="AH850" s="20" t="str">
        <f>MID(Main!AR286,33,1)</f>
        <v/>
      </c>
      <c r="AI850" s="20" t="str">
        <f>MID(Main!AR286,34,1)</f>
        <v/>
      </c>
      <c r="AJ850" s="20" t="str">
        <f>MID(Main!AR286,35,1)</f>
        <v/>
      </c>
      <c r="AK850" s="20" t="str">
        <f>MID(Main!AR286,36,1)</f>
        <v/>
      </c>
      <c r="AL850" s="20" t="str">
        <f>MID(Main!AR286,37,1)</f>
        <v/>
      </c>
      <c r="AM850" s="20" t="str">
        <f>MID(Main!AR286,38,1)</f>
        <v/>
      </c>
      <c r="AN850" s="20" t="str">
        <f>MID(Main!AR286,39,1)</f>
        <v/>
      </c>
      <c r="AO850" s="20" t="str">
        <f>MID(Main!AR286,40,1)</f>
        <v/>
      </c>
      <c r="AP850" s="20" t="str">
        <f>MID(Main!AR286,41,1)</f>
        <v/>
      </c>
      <c r="AQ850" s="20" t="str">
        <f>MID(Main!AR286,42,1)</f>
        <v/>
      </c>
      <c r="AR850" s="196"/>
      <c r="AS850" s="196"/>
      <c r="AT850" s="196"/>
      <c r="AU850" s="196"/>
      <c r="AV850" s="196"/>
      <c r="AW850" s="196"/>
      <c r="AX850" s="196"/>
      <c r="AY850" s="196"/>
      <c r="AZ850" s="196"/>
      <c r="BA850" s="196"/>
      <c r="BB850" s="196"/>
      <c r="BC850" s="196"/>
      <c r="BD850" s="196"/>
      <c r="BE850" s="196"/>
      <c r="BF850" s="196"/>
      <c r="BG850" s="196"/>
      <c r="BH850" s="196"/>
      <c r="BI850" s="199"/>
    </row>
    <row r="851" spans="1:61" s="1" customFormat="1" ht="15" hidden="1" customHeight="1">
      <c r="A851" s="200" t="str">
        <f>IF(AR851="","",SUBTOTAL(103,$AR$8:AR851))</f>
        <v/>
      </c>
      <c r="B851" s="18" t="str">
        <f>MID(Main!AP287,1,1)</f>
        <v xml:space="preserve"> </v>
      </c>
      <c r="C851" s="18" t="str">
        <f>MID(Main!AP287,2,1)</f>
        <v/>
      </c>
      <c r="D851" s="18" t="str">
        <f>MID(Main!AP287,3,1)</f>
        <v/>
      </c>
      <c r="E851" s="18" t="str">
        <f>MID(Main!AP287,4,1)</f>
        <v/>
      </c>
      <c r="F851" s="18" t="str">
        <f>MID(Main!AP287,5,1)</f>
        <v/>
      </c>
      <c r="G851" s="18" t="str">
        <f>MID(Main!AP287,6,1)</f>
        <v/>
      </c>
      <c r="H851" s="18" t="str">
        <f>MID(Main!AP287,7,1)</f>
        <v/>
      </c>
      <c r="I851" s="18" t="str">
        <f>MID(Main!AP287,8,1)</f>
        <v/>
      </c>
      <c r="J851" s="18" t="str">
        <f>MID(Main!AP287,9,1)</f>
        <v/>
      </c>
      <c r="K851" s="18" t="str">
        <f>MID(Main!AP287,10,1)</f>
        <v/>
      </c>
      <c r="L851" s="18" t="str">
        <f>MID(Main!AP287,11,1)</f>
        <v/>
      </c>
      <c r="M851" s="18" t="str">
        <f>MID(Main!AP287,12,1)</f>
        <v/>
      </c>
      <c r="N851" s="18" t="str">
        <f>MID(Main!AP287,13,1)</f>
        <v/>
      </c>
      <c r="O851" s="18" t="str">
        <f>MID(Main!AP287,14,1)</f>
        <v/>
      </c>
      <c r="P851" s="18" t="str">
        <f>MID(Main!AP287,15,1)</f>
        <v/>
      </c>
      <c r="Q851" s="18" t="str">
        <f>MID(Main!AP287,16,1)</f>
        <v/>
      </c>
      <c r="R851" s="18" t="str">
        <f>MID(Main!AP287,17,1)</f>
        <v/>
      </c>
      <c r="S851" s="18" t="str">
        <f>MID(Main!AP287,18,1)</f>
        <v/>
      </c>
      <c r="T851" s="18" t="str">
        <f>MID(Main!AP287,19,1)</f>
        <v/>
      </c>
      <c r="U851" s="18" t="str">
        <f>MID(Main!AP287,20,1)</f>
        <v/>
      </c>
      <c r="V851" s="18" t="str">
        <f>MID(Main!AP287,21,1)</f>
        <v/>
      </c>
      <c r="W851" s="18" t="str">
        <f>MID(Main!AP287,22,1)</f>
        <v/>
      </c>
      <c r="X851" s="18" t="str">
        <f>MID(Main!AP287,23,1)</f>
        <v/>
      </c>
      <c r="Y851" s="18" t="str">
        <f>MID(Main!AP287,24,1)</f>
        <v/>
      </c>
      <c r="Z851" s="18" t="str">
        <f>MID(Main!AP287,25,1)</f>
        <v/>
      </c>
      <c r="AA851" s="18" t="str">
        <f>MID(Main!AP287,26,1)</f>
        <v/>
      </c>
      <c r="AB851" s="18" t="str">
        <f>MID(Main!AP287,27,1)</f>
        <v/>
      </c>
      <c r="AC851" s="18" t="str">
        <f>MID(Main!AP287,28,1)</f>
        <v/>
      </c>
      <c r="AD851" s="18" t="str">
        <f>MID(Main!AP287,29,1)</f>
        <v/>
      </c>
      <c r="AE851" s="18" t="str">
        <f>MID(Main!AP287,30,1)</f>
        <v/>
      </c>
      <c r="AF851" s="18" t="str">
        <f>MID(Main!AP287,31,1)</f>
        <v/>
      </c>
      <c r="AG851" s="18" t="str">
        <f>MID(Main!AP287,32,1)</f>
        <v/>
      </c>
      <c r="AH851" s="18" t="str">
        <f>MID(Main!AP287,33,1)</f>
        <v/>
      </c>
      <c r="AI851" s="18" t="str">
        <f>MID(Main!AP287,34,1)</f>
        <v/>
      </c>
      <c r="AJ851" s="18" t="str">
        <f>MID(Main!AP287,35,1)</f>
        <v/>
      </c>
      <c r="AK851" s="18" t="str">
        <f>MID(Main!AP287,36,1)</f>
        <v/>
      </c>
      <c r="AL851" s="18" t="str">
        <f>MID(Main!AP287,37,1)</f>
        <v/>
      </c>
      <c r="AM851" s="18" t="str">
        <f>MID(Main!AP287,38,1)</f>
        <v/>
      </c>
      <c r="AN851" s="18" t="str">
        <f>MID(Main!AP287,39,1)</f>
        <v/>
      </c>
      <c r="AO851" s="18" t="str">
        <f>MID(Main!AP287,40,1)</f>
        <v/>
      </c>
      <c r="AP851" s="18" t="str">
        <f>MID(Main!AP287,41,1)</f>
        <v/>
      </c>
      <c r="AQ851" s="18" t="str">
        <f>MID(Main!AP287,42,1)</f>
        <v/>
      </c>
      <c r="AR851" s="194" t="str">
        <f>IF(Main!W287="","",Main!W287)</f>
        <v/>
      </c>
      <c r="AS851" s="194" t="str">
        <f>IF(Main!X287="","",Main!X287)</f>
        <v/>
      </c>
      <c r="AT851" s="194" t="str">
        <f>IF(Main!Y287="","",Main!Y287)</f>
        <v/>
      </c>
      <c r="AU851" s="194" t="str">
        <f>IF(Main!Z287="","",Main!Z287)</f>
        <v/>
      </c>
      <c r="AV851" s="194" t="str">
        <f>IF(Main!AA287="","",Main!AA287)</f>
        <v/>
      </c>
      <c r="AW851" s="194" t="str">
        <f>IF(Main!AB287="","",Main!AB287)</f>
        <v/>
      </c>
      <c r="AX851" s="194" t="str">
        <f>IF(Main!AC287="","",Main!AC287)</f>
        <v/>
      </c>
      <c r="AY851" s="194" t="str">
        <f>IF(Main!AD287="","",Main!AD287)</f>
        <v/>
      </c>
      <c r="AZ851" s="194" t="str">
        <f>IF(Main!AE287="","",Main!AE287)</f>
        <v/>
      </c>
      <c r="BA851" s="194" t="str">
        <f>IF(Main!AF287="","",Main!AF287)</f>
        <v/>
      </c>
      <c r="BB851" s="194" t="str">
        <f>IF(Main!AG287="","",Main!AG287)</f>
        <v/>
      </c>
      <c r="BC851" s="194" t="str">
        <f>IF(Main!AH287="","",Main!AH287)</f>
        <v/>
      </c>
      <c r="BD851" s="194" t="str">
        <f>IF(Main!AI287="","",Main!AI287)</f>
        <v/>
      </c>
      <c r="BE851" s="194" t="str">
        <f>IF(Main!AJ287="","",Main!AJ287)</f>
        <v/>
      </c>
      <c r="BF851" s="194" t="str">
        <f>IF(Main!AK287="","",Main!AK287)</f>
        <v/>
      </c>
      <c r="BG851" s="194" t="str">
        <f>IF(Main!AL287="","",Main!AL287)</f>
        <v/>
      </c>
      <c r="BH851" s="194" t="str">
        <f>IF(Main!AM287="","",Main!AM287)</f>
        <v/>
      </c>
      <c r="BI851" s="197" t="str">
        <f>IF(Main!AN287="","",Main!AN287)</f>
        <v/>
      </c>
    </row>
    <row r="852" spans="1:61" s="1" customFormat="1" ht="15" hidden="1" customHeight="1">
      <c r="A852" s="201"/>
      <c r="B852" s="19" t="str">
        <f>MID(Main!AQ287,1,1)</f>
        <v>0</v>
      </c>
      <c r="C852" s="19" t="str">
        <f>MID(Main!AQ287,2,1)</f>
        <v xml:space="preserve"> </v>
      </c>
      <c r="D852" s="19" t="str">
        <f>MID(Main!AQ287,3,1)</f>
        <v/>
      </c>
      <c r="E852" s="19" t="str">
        <f>MID(Main!AQ287,4,1)</f>
        <v/>
      </c>
      <c r="F852" s="19" t="str">
        <f>MID(Main!AQ287,5,1)</f>
        <v/>
      </c>
      <c r="G852" s="19" t="str">
        <f>MID(Main!AQ287,6,1)</f>
        <v/>
      </c>
      <c r="H852" s="19" t="str">
        <f>MID(Main!AQ287,7,1)</f>
        <v/>
      </c>
      <c r="I852" s="19" t="str">
        <f>MID(Main!AQ287,8,1)</f>
        <v/>
      </c>
      <c r="J852" s="19" t="str">
        <f>MID(Main!AQ287,9,1)</f>
        <v/>
      </c>
      <c r="K852" s="19" t="str">
        <f>MID(Main!AQ287,10,1)</f>
        <v/>
      </c>
      <c r="L852" s="19" t="str">
        <f>MID(Main!AQ287,11,1)</f>
        <v/>
      </c>
      <c r="M852" s="19" t="str">
        <f>MID(Main!AQ287,12,1)</f>
        <v/>
      </c>
      <c r="N852" s="19" t="str">
        <f>MID(Main!AQ287,13,1)</f>
        <v/>
      </c>
      <c r="O852" s="19" t="str">
        <f>MID(Main!AQ287,14,1)</f>
        <v/>
      </c>
      <c r="P852" s="19" t="str">
        <f>MID(Main!AQ287,15,1)</f>
        <v/>
      </c>
      <c r="Q852" s="19" t="str">
        <f>MID(Main!AQ287,16,1)</f>
        <v/>
      </c>
      <c r="R852" s="19" t="str">
        <f>MID(Main!AQ287,17,1)</f>
        <v/>
      </c>
      <c r="S852" s="19" t="str">
        <f>MID(Main!AQ287,18,1)</f>
        <v/>
      </c>
      <c r="T852" s="19" t="str">
        <f>MID(Main!AQ287,19,1)</f>
        <v/>
      </c>
      <c r="U852" s="19" t="str">
        <f>MID(Main!AQ287,20,1)</f>
        <v/>
      </c>
      <c r="V852" s="19" t="str">
        <f>MID(Main!AQ287,21,1)</f>
        <v/>
      </c>
      <c r="W852" s="19" t="str">
        <f>MID(Main!AQ287,22,1)</f>
        <v/>
      </c>
      <c r="X852" s="19" t="str">
        <f>MID(Main!AQ287,23,1)</f>
        <v/>
      </c>
      <c r="Y852" s="19" t="str">
        <f>MID(Main!AQ287,24,1)</f>
        <v/>
      </c>
      <c r="Z852" s="19" t="str">
        <f>MID(Main!AQ287,25,1)</f>
        <v/>
      </c>
      <c r="AA852" s="19" t="str">
        <f>MID(Main!AQ287,26,1)</f>
        <v/>
      </c>
      <c r="AB852" s="19" t="str">
        <f>MID(Main!AQ287,27,1)</f>
        <v/>
      </c>
      <c r="AC852" s="19" t="str">
        <f>MID(Main!AQ287,28,1)</f>
        <v/>
      </c>
      <c r="AD852" s="19" t="str">
        <f>MID(Main!AQ287,29,1)</f>
        <v/>
      </c>
      <c r="AE852" s="19" t="str">
        <f>MID(Main!AQ287,30,1)</f>
        <v/>
      </c>
      <c r="AF852" s="19" t="str">
        <f>MID(Main!AQ287,31,1)</f>
        <v/>
      </c>
      <c r="AG852" s="19" t="str">
        <f>MID(Main!AQ287,32,1)</f>
        <v/>
      </c>
      <c r="AH852" s="19" t="str">
        <f>MID(Main!AQ287,33,1)</f>
        <v/>
      </c>
      <c r="AI852" s="19" t="str">
        <f>MID(Main!AQ287,34,1)</f>
        <v/>
      </c>
      <c r="AJ852" s="19" t="str">
        <f>MID(Main!AQ287,35,1)</f>
        <v/>
      </c>
      <c r="AK852" s="19" t="str">
        <f>MID(Main!AQ287,36,1)</f>
        <v/>
      </c>
      <c r="AL852" s="19" t="str">
        <f>MID(Main!AQ287,37,1)</f>
        <v/>
      </c>
      <c r="AM852" s="19" t="str">
        <f>MID(Main!AQ287,38,1)</f>
        <v/>
      </c>
      <c r="AN852" s="19" t="str">
        <f>MID(Main!AQ287,39,1)</f>
        <v/>
      </c>
      <c r="AO852" s="19" t="str">
        <f>MID(Main!AQ287,40,1)</f>
        <v/>
      </c>
      <c r="AP852" s="19" t="str">
        <f>MID(Main!AQ287,41,1)</f>
        <v/>
      </c>
      <c r="AQ852" s="19" t="str">
        <f>MID(Main!AQ287,42,1)</f>
        <v/>
      </c>
      <c r="AR852" s="195"/>
      <c r="AS852" s="195"/>
      <c r="AT852" s="195"/>
      <c r="AU852" s="195"/>
      <c r="AV852" s="195"/>
      <c r="AW852" s="195"/>
      <c r="AX852" s="195"/>
      <c r="AY852" s="195"/>
      <c r="AZ852" s="195"/>
      <c r="BA852" s="195"/>
      <c r="BB852" s="195"/>
      <c r="BC852" s="195"/>
      <c r="BD852" s="195"/>
      <c r="BE852" s="195"/>
      <c r="BF852" s="195"/>
      <c r="BG852" s="195"/>
      <c r="BH852" s="195"/>
      <c r="BI852" s="198"/>
    </row>
    <row r="853" spans="1:61" s="1" customFormat="1" ht="15" hidden="1" customHeight="1">
      <c r="A853" s="202"/>
      <c r="B853" s="20" t="str">
        <f>MID(Main!AR287,1,1)</f>
        <v>0</v>
      </c>
      <c r="C853" s="20" t="str">
        <f>MID(Main!AR287,2,1)</f>
        <v xml:space="preserve"> </v>
      </c>
      <c r="D853" s="20" t="str">
        <f>MID(Main!AR287,3,1)</f>
        <v/>
      </c>
      <c r="E853" s="20" t="str">
        <f>MID(Main!AR287,4,1)</f>
        <v/>
      </c>
      <c r="F853" s="20" t="str">
        <f>MID(Main!AR287,5,1)</f>
        <v/>
      </c>
      <c r="G853" s="20" t="str">
        <f>MID(Main!AR287,6,1)</f>
        <v/>
      </c>
      <c r="H853" s="20" t="str">
        <f>MID(Main!AR287,7,1)</f>
        <v/>
      </c>
      <c r="I853" s="20" t="str">
        <f>MID(Main!AR287,8,1)</f>
        <v/>
      </c>
      <c r="J853" s="20" t="str">
        <f>MID(Main!AR287,9,1)</f>
        <v/>
      </c>
      <c r="K853" s="20" t="str">
        <f>MID(Main!AR287,10,1)</f>
        <v/>
      </c>
      <c r="L853" s="20" t="str">
        <f>MID(Main!AR287,11,1)</f>
        <v/>
      </c>
      <c r="M853" s="20" t="str">
        <f>MID(Main!AR287,12,1)</f>
        <v/>
      </c>
      <c r="N853" s="20" t="str">
        <f>MID(Main!AR287,13,1)</f>
        <v/>
      </c>
      <c r="O853" s="20" t="str">
        <f>MID(Main!AR287,14,1)</f>
        <v/>
      </c>
      <c r="P853" s="20" t="str">
        <f>MID(Main!AR287,15,1)</f>
        <v/>
      </c>
      <c r="Q853" s="20" t="str">
        <f>MID(Main!AR287,16,1)</f>
        <v/>
      </c>
      <c r="R853" s="20" t="str">
        <f>MID(Main!AR287,17,1)</f>
        <v/>
      </c>
      <c r="S853" s="20" t="str">
        <f>MID(Main!AR287,18,1)</f>
        <v/>
      </c>
      <c r="T853" s="20" t="str">
        <f>MID(Main!AR287,19,1)</f>
        <v/>
      </c>
      <c r="U853" s="20" t="str">
        <f>MID(Main!AR287,20,1)</f>
        <v/>
      </c>
      <c r="V853" s="20" t="str">
        <f>MID(Main!AR287,21,1)</f>
        <v/>
      </c>
      <c r="W853" s="20" t="str">
        <f>MID(Main!AR287,22,1)</f>
        <v/>
      </c>
      <c r="X853" s="20" t="str">
        <f>MID(Main!AR287,23,1)</f>
        <v/>
      </c>
      <c r="Y853" s="20" t="str">
        <f>MID(Main!AR287,24,1)</f>
        <v/>
      </c>
      <c r="Z853" s="20" t="str">
        <f>MID(Main!AR287,25,1)</f>
        <v/>
      </c>
      <c r="AA853" s="20" t="str">
        <f>MID(Main!AR287,26,1)</f>
        <v/>
      </c>
      <c r="AB853" s="20" t="str">
        <f>MID(Main!AR287,27,1)</f>
        <v/>
      </c>
      <c r="AC853" s="20" t="str">
        <f>MID(Main!AR287,28,1)</f>
        <v/>
      </c>
      <c r="AD853" s="20" t="str">
        <f>MID(Main!AR287,29,1)</f>
        <v/>
      </c>
      <c r="AE853" s="20" t="str">
        <f>MID(Main!AR287,30,1)</f>
        <v/>
      </c>
      <c r="AF853" s="20" t="str">
        <f>MID(Main!AR287,31,1)</f>
        <v/>
      </c>
      <c r="AG853" s="20" t="str">
        <f>MID(Main!AR287,32,1)</f>
        <v/>
      </c>
      <c r="AH853" s="20" t="str">
        <f>MID(Main!AR287,33,1)</f>
        <v/>
      </c>
      <c r="AI853" s="20" t="str">
        <f>MID(Main!AR287,34,1)</f>
        <v/>
      </c>
      <c r="AJ853" s="20" t="str">
        <f>MID(Main!AR287,35,1)</f>
        <v/>
      </c>
      <c r="AK853" s="20" t="str">
        <f>MID(Main!AR287,36,1)</f>
        <v/>
      </c>
      <c r="AL853" s="20" t="str">
        <f>MID(Main!AR287,37,1)</f>
        <v/>
      </c>
      <c r="AM853" s="20" t="str">
        <f>MID(Main!AR287,38,1)</f>
        <v/>
      </c>
      <c r="AN853" s="20" t="str">
        <f>MID(Main!AR287,39,1)</f>
        <v/>
      </c>
      <c r="AO853" s="20" t="str">
        <f>MID(Main!AR287,40,1)</f>
        <v/>
      </c>
      <c r="AP853" s="20" t="str">
        <f>MID(Main!AR287,41,1)</f>
        <v/>
      </c>
      <c r="AQ853" s="20" t="str">
        <f>MID(Main!AR287,42,1)</f>
        <v/>
      </c>
      <c r="AR853" s="196"/>
      <c r="AS853" s="196"/>
      <c r="AT853" s="196"/>
      <c r="AU853" s="196"/>
      <c r="AV853" s="196"/>
      <c r="AW853" s="196"/>
      <c r="AX853" s="196"/>
      <c r="AY853" s="196"/>
      <c r="AZ853" s="196"/>
      <c r="BA853" s="196"/>
      <c r="BB853" s="196"/>
      <c r="BC853" s="196"/>
      <c r="BD853" s="196"/>
      <c r="BE853" s="196"/>
      <c r="BF853" s="196"/>
      <c r="BG853" s="196"/>
      <c r="BH853" s="196"/>
      <c r="BI853" s="199"/>
    </row>
    <row r="854" spans="1:61" s="1" customFormat="1" ht="15" hidden="1" customHeight="1">
      <c r="A854" s="200" t="str">
        <f>IF(AR854="","",SUBTOTAL(103,$AR$8:AR854))</f>
        <v/>
      </c>
      <c r="B854" s="18" t="str">
        <f>MID(Main!AP288,1,1)</f>
        <v xml:space="preserve"> </v>
      </c>
      <c r="C854" s="18" t="str">
        <f>MID(Main!AP288,2,1)</f>
        <v/>
      </c>
      <c r="D854" s="18" t="str">
        <f>MID(Main!AP288,3,1)</f>
        <v/>
      </c>
      <c r="E854" s="18" t="str">
        <f>MID(Main!AP288,4,1)</f>
        <v/>
      </c>
      <c r="F854" s="18" t="str">
        <f>MID(Main!AP288,5,1)</f>
        <v/>
      </c>
      <c r="G854" s="18" t="str">
        <f>MID(Main!AP288,6,1)</f>
        <v/>
      </c>
      <c r="H854" s="18" t="str">
        <f>MID(Main!AP288,7,1)</f>
        <v/>
      </c>
      <c r="I854" s="18" t="str">
        <f>MID(Main!AP288,8,1)</f>
        <v/>
      </c>
      <c r="J854" s="18" t="str">
        <f>MID(Main!AP288,9,1)</f>
        <v/>
      </c>
      <c r="K854" s="18" t="str">
        <f>MID(Main!AP288,10,1)</f>
        <v/>
      </c>
      <c r="L854" s="18" t="str">
        <f>MID(Main!AP288,11,1)</f>
        <v/>
      </c>
      <c r="M854" s="18" t="str">
        <f>MID(Main!AP288,12,1)</f>
        <v/>
      </c>
      <c r="N854" s="18" t="str">
        <f>MID(Main!AP288,13,1)</f>
        <v/>
      </c>
      <c r="O854" s="18" t="str">
        <f>MID(Main!AP288,14,1)</f>
        <v/>
      </c>
      <c r="P854" s="18" t="str">
        <f>MID(Main!AP288,15,1)</f>
        <v/>
      </c>
      <c r="Q854" s="18" t="str">
        <f>MID(Main!AP288,16,1)</f>
        <v/>
      </c>
      <c r="R854" s="18" t="str">
        <f>MID(Main!AP288,17,1)</f>
        <v/>
      </c>
      <c r="S854" s="18" t="str">
        <f>MID(Main!AP288,18,1)</f>
        <v/>
      </c>
      <c r="T854" s="18" t="str">
        <f>MID(Main!AP288,19,1)</f>
        <v/>
      </c>
      <c r="U854" s="18" t="str">
        <f>MID(Main!AP288,20,1)</f>
        <v/>
      </c>
      <c r="V854" s="18" t="str">
        <f>MID(Main!AP288,21,1)</f>
        <v/>
      </c>
      <c r="W854" s="18" t="str">
        <f>MID(Main!AP288,22,1)</f>
        <v/>
      </c>
      <c r="X854" s="18" t="str">
        <f>MID(Main!AP288,23,1)</f>
        <v/>
      </c>
      <c r="Y854" s="18" t="str">
        <f>MID(Main!AP288,24,1)</f>
        <v/>
      </c>
      <c r="Z854" s="18" t="str">
        <f>MID(Main!AP288,25,1)</f>
        <v/>
      </c>
      <c r="AA854" s="18" t="str">
        <f>MID(Main!AP288,26,1)</f>
        <v/>
      </c>
      <c r="AB854" s="18" t="str">
        <f>MID(Main!AP288,27,1)</f>
        <v/>
      </c>
      <c r="AC854" s="18" t="str">
        <f>MID(Main!AP288,28,1)</f>
        <v/>
      </c>
      <c r="AD854" s="18" t="str">
        <f>MID(Main!AP288,29,1)</f>
        <v/>
      </c>
      <c r="AE854" s="18" t="str">
        <f>MID(Main!AP288,30,1)</f>
        <v/>
      </c>
      <c r="AF854" s="18" t="str">
        <f>MID(Main!AP288,31,1)</f>
        <v/>
      </c>
      <c r="AG854" s="18" t="str">
        <f>MID(Main!AP288,32,1)</f>
        <v/>
      </c>
      <c r="AH854" s="18" t="str">
        <f>MID(Main!AP288,33,1)</f>
        <v/>
      </c>
      <c r="AI854" s="18" t="str">
        <f>MID(Main!AP288,34,1)</f>
        <v/>
      </c>
      <c r="AJ854" s="18" t="str">
        <f>MID(Main!AP288,35,1)</f>
        <v/>
      </c>
      <c r="AK854" s="18" t="str">
        <f>MID(Main!AP288,36,1)</f>
        <v/>
      </c>
      <c r="AL854" s="18" t="str">
        <f>MID(Main!AP288,37,1)</f>
        <v/>
      </c>
      <c r="AM854" s="18" t="str">
        <f>MID(Main!AP288,38,1)</f>
        <v/>
      </c>
      <c r="AN854" s="18" t="str">
        <f>MID(Main!AP288,39,1)</f>
        <v/>
      </c>
      <c r="AO854" s="18" t="str">
        <f>MID(Main!AP288,40,1)</f>
        <v/>
      </c>
      <c r="AP854" s="18" t="str">
        <f>MID(Main!AP288,41,1)</f>
        <v/>
      </c>
      <c r="AQ854" s="18" t="str">
        <f>MID(Main!AP288,42,1)</f>
        <v/>
      </c>
      <c r="AR854" s="194" t="str">
        <f>IF(Main!W288="","",Main!W288)</f>
        <v/>
      </c>
      <c r="AS854" s="194" t="str">
        <f>IF(Main!X288="","",Main!X288)</f>
        <v/>
      </c>
      <c r="AT854" s="194" t="str">
        <f>IF(Main!Y288="","",Main!Y288)</f>
        <v/>
      </c>
      <c r="AU854" s="194" t="str">
        <f>IF(Main!Z288="","",Main!Z288)</f>
        <v/>
      </c>
      <c r="AV854" s="194" t="str">
        <f>IF(Main!AA288="","",Main!AA288)</f>
        <v/>
      </c>
      <c r="AW854" s="194" t="str">
        <f>IF(Main!AB288="","",Main!AB288)</f>
        <v/>
      </c>
      <c r="AX854" s="194" t="str">
        <f>IF(Main!AC288="","",Main!AC288)</f>
        <v/>
      </c>
      <c r="AY854" s="194" t="str">
        <f>IF(Main!AD288="","",Main!AD288)</f>
        <v/>
      </c>
      <c r="AZ854" s="194" t="str">
        <f>IF(Main!AE288="","",Main!AE288)</f>
        <v/>
      </c>
      <c r="BA854" s="194" t="str">
        <f>IF(Main!AF288="","",Main!AF288)</f>
        <v/>
      </c>
      <c r="BB854" s="194" t="str">
        <f>IF(Main!AG288="","",Main!AG288)</f>
        <v/>
      </c>
      <c r="BC854" s="194" t="str">
        <f>IF(Main!AH288="","",Main!AH288)</f>
        <v/>
      </c>
      <c r="BD854" s="194" t="str">
        <f>IF(Main!AI288="","",Main!AI288)</f>
        <v/>
      </c>
      <c r="BE854" s="194" t="str">
        <f>IF(Main!AJ288="","",Main!AJ288)</f>
        <v/>
      </c>
      <c r="BF854" s="194" t="str">
        <f>IF(Main!AK288="","",Main!AK288)</f>
        <v/>
      </c>
      <c r="BG854" s="194" t="str">
        <f>IF(Main!AL288="","",Main!AL288)</f>
        <v/>
      </c>
      <c r="BH854" s="194" t="str">
        <f>IF(Main!AM288="","",Main!AM288)</f>
        <v/>
      </c>
      <c r="BI854" s="197" t="str">
        <f>IF(Main!AN288="","",Main!AN288)</f>
        <v/>
      </c>
    </row>
    <row r="855" spans="1:61" s="1" customFormat="1" ht="15" hidden="1" customHeight="1">
      <c r="A855" s="201"/>
      <c r="B855" s="19" t="str">
        <f>MID(Main!AQ288,1,1)</f>
        <v>0</v>
      </c>
      <c r="C855" s="19" t="str">
        <f>MID(Main!AQ288,2,1)</f>
        <v xml:space="preserve"> </v>
      </c>
      <c r="D855" s="19" t="str">
        <f>MID(Main!AQ288,3,1)</f>
        <v/>
      </c>
      <c r="E855" s="19" t="str">
        <f>MID(Main!AQ288,4,1)</f>
        <v/>
      </c>
      <c r="F855" s="19" t="str">
        <f>MID(Main!AQ288,5,1)</f>
        <v/>
      </c>
      <c r="G855" s="19" t="str">
        <f>MID(Main!AQ288,6,1)</f>
        <v/>
      </c>
      <c r="H855" s="19" t="str">
        <f>MID(Main!AQ288,7,1)</f>
        <v/>
      </c>
      <c r="I855" s="19" t="str">
        <f>MID(Main!AQ288,8,1)</f>
        <v/>
      </c>
      <c r="J855" s="19" t="str">
        <f>MID(Main!AQ288,9,1)</f>
        <v/>
      </c>
      <c r="K855" s="19" t="str">
        <f>MID(Main!AQ288,10,1)</f>
        <v/>
      </c>
      <c r="L855" s="19" t="str">
        <f>MID(Main!AQ288,11,1)</f>
        <v/>
      </c>
      <c r="M855" s="19" t="str">
        <f>MID(Main!AQ288,12,1)</f>
        <v/>
      </c>
      <c r="N855" s="19" t="str">
        <f>MID(Main!AQ288,13,1)</f>
        <v/>
      </c>
      <c r="O855" s="19" t="str">
        <f>MID(Main!AQ288,14,1)</f>
        <v/>
      </c>
      <c r="P855" s="19" t="str">
        <f>MID(Main!AQ288,15,1)</f>
        <v/>
      </c>
      <c r="Q855" s="19" t="str">
        <f>MID(Main!AQ288,16,1)</f>
        <v/>
      </c>
      <c r="R855" s="19" t="str">
        <f>MID(Main!AQ288,17,1)</f>
        <v/>
      </c>
      <c r="S855" s="19" t="str">
        <f>MID(Main!AQ288,18,1)</f>
        <v/>
      </c>
      <c r="T855" s="19" t="str">
        <f>MID(Main!AQ288,19,1)</f>
        <v/>
      </c>
      <c r="U855" s="19" t="str">
        <f>MID(Main!AQ288,20,1)</f>
        <v/>
      </c>
      <c r="V855" s="19" t="str">
        <f>MID(Main!AQ288,21,1)</f>
        <v/>
      </c>
      <c r="W855" s="19" t="str">
        <f>MID(Main!AQ288,22,1)</f>
        <v/>
      </c>
      <c r="X855" s="19" t="str">
        <f>MID(Main!AQ288,23,1)</f>
        <v/>
      </c>
      <c r="Y855" s="19" t="str">
        <f>MID(Main!AQ288,24,1)</f>
        <v/>
      </c>
      <c r="Z855" s="19" t="str">
        <f>MID(Main!AQ288,25,1)</f>
        <v/>
      </c>
      <c r="AA855" s="19" t="str">
        <f>MID(Main!AQ288,26,1)</f>
        <v/>
      </c>
      <c r="AB855" s="19" t="str">
        <f>MID(Main!AQ288,27,1)</f>
        <v/>
      </c>
      <c r="AC855" s="19" t="str">
        <f>MID(Main!AQ288,28,1)</f>
        <v/>
      </c>
      <c r="AD855" s="19" t="str">
        <f>MID(Main!AQ288,29,1)</f>
        <v/>
      </c>
      <c r="AE855" s="19" t="str">
        <f>MID(Main!AQ288,30,1)</f>
        <v/>
      </c>
      <c r="AF855" s="19" t="str">
        <f>MID(Main!AQ288,31,1)</f>
        <v/>
      </c>
      <c r="AG855" s="19" t="str">
        <f>MID(Main!AQ288,32,1)</f>
        <v/>
      </c>
      <c r="AH855" s="19" t="str">
        <f>MID(Main!AQ288,33,1)</f>
        <v/>
      </c>
      <c r="AI855" s="19" t="str">
        <f>MID(Main!AQ288,34,1)</f>
        <v/>
      </c>
      <c r="AJ855" s="19" t="str">
        <f>MID(Main!AQ288,35,1)</f>
        <v/>
      </c>
      <c r="AK855" s="19" t="str">
        <f>MID(Main!AQ288,36,1)</f>
        <v/>
      </c>
      <c r="AL855" s="19" t="str">
        <f>MID(Main!AQ288,37,1)</f>
        <v/>
      </c>
      <c r="AM855" s="19" t="str">
        <f>MID(Main!AQ288,38,1)</f>
        <v/>
      </c>
      <c r="AN855" s="19" t="str">
        <f>MID(Main!AQ288,39,1)</f>
        <v/>
      </c>
      <c r="AO855" s="19" t="str">
        <f>MID(Main!AQ288,40,1)</f>
        <v/>
      </c>
      <c r="AP855" s="19" t="str">
        <f>MID(Main!AQ288,41,1)</f>
        <v/>
      </c>
      <c r="AQ855" s="19" t="str">
        <f>MID(Main!AQ288,42,1)</f>
        <v/>
      </c>
      <c r="AR855" s="195"/>
      <c r="AS855" s="195"/>
      <c r="AT855" s="195"/>
      <c r="AU855" s="195"/>
      <c r="AV855" s="195"/>
      <c r="AW855" s="195"/>
      <c r="AX855" s="195"/>
      <c r="AY855" s="195"/>
      <c r="AZ855" s="195"/>
      <c r="BA855" s="195"/>
      <c r="BB855" s="195"/>
      <c r="BC855" s="195"/>
      <c r="BD855" s="195"/>
      <c r="BE855" s="195"/>
      <c r="BF855" s="195"/>
      <c r="BG855" s="195"/>
      <c r="BH855" s="195"/>
      <c r="BI855" s="198"/>
    </row>
    <row r="856" spans="1:61" s="1" customFormat="1" ht="15" hidden="1" customHeight="1">
      <c r="A856" s="202"/>
      <c r="B856" s="20" t="str">
        <f>MID(Main!AR288,1,1)</f>
        <v>0</v>
      </c>
      <c r="C856" s="20" t="str">
        <f>MID(Main!AR288,2,1)</f>
        <v xml:space="preserve"> </v>
      </c>
      <c r="D856" s="20" t="str">
        <f>MID(Main!AR288,3,1)</f>
        <v/>
      </c>
      <c r="E856" s="20" t="str">
        <f>MID(Main!AR288,4,1)</f>
        <v/>
      </c>
      <c r="F856" s="20" t="str">
        <f>MID(Main!AR288,5,1)</f>
        <v/>
      </c>
      <c r="G856" s="20" t="str">
        <f>MID(Main!AR288,6,1)</f>
        <v/>
      </c>
      <c r="H856" s="20" t="str">
        <f>MID(Main!AR288,7,1)</f>
        <v/>
      </c>
      <c r="I856" s="20" t="str">
        <f>MID(Main!AR288,8,1)</f>
        <v/>
      </c>
      <c r="J856" s="20" t="str">
        <f>MID(Main!AR288,9,1)</f>
        <v/>
      </c>
      <c r="K856" s="20" t="str">
        <f>MID(Main!AR288,10,1)</f>
        <v/>
      </c>
      <c r="L856" s="20" t="str">
        <f>MID(Main!AR288,11,1)</f>
        <v/>
      </c>
      <c r="M856" s="20" t="str">
        <f>MID(Main!AR288,12,1)</f>
        <v/>
      </c>
      <c r="N856" s="20" t="str">
        <f>MID(Main!AR288,13,1)</f>
        <v/>
      </c>
      <c r="O856" s="20" t="str">
        <f>MID(Main!AR288,14,1)</f>
        <v/>
      </c>
      <c r="P856" s="20" t="str">
        <f>MID(Main!AR288,15,1)</f>
        <v/>
      </c>
      <c r="Q856" s="20" t="str">
        <f>MID(Main!AR288,16,1)</f>
        <v/>
      </c>
      <c r="R856" s="20" t="str">
        <f>MID(Main!AR288,17,1)</f>
        <v/>
      </c>
      <c r="S856" s="20" t="str">
        <f>MID(Main!AR288,18,1)</f>
        <v/>
      </c>
      <c r="T856" s="20" t="str">
        <f>MID(Main!AR288,19,1)</f>
        <v/>
      </c>
      <c r="U856" s="20" t="str">
        <f>MID(Main!AR288,20,1)</f>
        <v/>
      </c>
      <c r="V856" s="20" t="str">
        <f>MID(Main!AR288,21,1)</f>
        <v/>
      </c>
      <c r="W856" s="20" t="str">
        <f>MID(Main!AR288,22,1)</f>
        <v/>
      </c>
      <c r="X856" s="20" t="str">
        <f>MID(Main!AR288,23,1)</f>
        <v/>
      </c>
      <c r="Y856" s="20" t="str">
        <f>MID(Main!AR288,24,1)</f>
        <v/>
      </c>
      <c r="Z856" s="20" t="str">
        <f>MID(Main!AR288,25,1)</f>
        <v/>
      </c>
      <c r="AA856" s="20" t="str">
        <f>MID(Main!AR288,26,1)</f>
        <v/>
      </c>
      <c r="AB856" s="20" t="str">
        <f>MID(Main!AR288,27,1)</f>
        <v/>
      </c>
      <c r="AC856" s="20" t="str">
        <f>MID(Main!AR288,28,1)</f>
        <v/>
      </c>
      <c r="AD856" s="20" t="str">
        <f>MID(Main!AR288,29,1)</f>
        <v/>
      </c>
      <c r="AE856" s="20" t="str">
        <f>MID(Main!AR288,30,1)</f>
        <v/>
      </c>
      <c r="AF856" s="20" t="str">
        <f>MID(Main!AR288,31,1)</f>
        <v/>
      </c>
      <c r="AG856" s="20" t="str">
        <f>MID(Main!AR288,32,1)</f>
        <v/>
      </c>
      <c r="AH856" s="20" t="str">
        <f>MID(Main!AR288,33,1)</f>
        <v/>
      </c>
      <c r="AI856" s="20" t="str">
        <f>MID(Main!AR288,34,1)</f>
        <v/>
      </c>
      <c r="AJ856" s="20" t="str">
        <f>MID(Main!AR288,35,1)</f>
        <v/>
      </c>
      <c r="AK856" s="20" t="str">
        <f>MID(Main!AR288,36,1)</f>
        <v/>
      </c>
      <c r="AL856" s="20" t="str">
        <f>MID(Main!AR288,37,1)</f>
        <v/>
      </c>
      <c r="AM856" s="20" t="str">
        <f>MID(Main!AR288,38,1)</f>
        <v/>
      </c>
      <c r="AN856" s="20" t="str">
        <f>MID(Main!AR288,39,1)</f>
        <v/>
      </c>
      <c r="AO856" s="20" t="str">
        <f>MID(Main!AR288,40,1)</f>
        <v/>
      </c>
      <c r="AP856" s="20" t="str">
        <f>MID(Main!AR288,41,1)</f>
        <v/>
      </c>
      <c r="AQ856" s="20" t="str">
        <f>MID(Main!AR288,42,1)</f>
        <v/>
      </c>
      <c r="AR856" s="196"/>
      <c r="AS856" s="196"/>
      <c r="AT856" s="196"/>
      <c r="AU856" s="196"/>
      <c r="AV856" s="196"/>
      <c r="AW856" s="196"/>
      <c r="AX856" s="196"/>
      <c r="AY856" s="196"/>
      <c r="AZ856" s="196"/>
      <c r="BA856" s="196"/>
      <c r="BB856" s="196"/>
      <c r="BC856" s="196"/>
      <c r="BD856" s="196"/>
      <c r="BE856" s="196"/>
      <c r="BF856" s="196"/>
      <c r="BG856" s="196"/>
      <c r="BH856" s="196"/>
      <c r="BI856" s="199"/>
    </row>
    <row r="857" spans="1:61" s="1" customFormat="1" ht="15" hidden="1" customHeight="1">
      <c r="A857" s="200" t="str">
        <f>IF(AR857="","",SUBTOTAL(103,$AR$8:AR857))</f>
        <v/>
      </c>
      <c r="B857" s="18" t="str">
        <f>MID(Main!AP289,1,1)</f>
        <v xml:space="preserve"> </v>
      </c>
      <c r="C857" s="18" t="str">
        <f>MID(Main!AP289,2,1)</f>
        <v/>
      </c>
      <c r="D857" s="18" t="str">
        <f>MID(Main!AP289,3,1)</f>
        <v/>
      </c>
      <c r="E857" s="18" t="str">
        <f>MID(Main!AP289,4,1)</f>
        <v/>
      </c>
      <c r="F857" s="18" t="str">
        <f>MID(Main!AP289,5,1)</f>
        <v/>
      </c>
      <c r="G857" s="18" t="str">
        <f>MID(Main!AP289,6,1)</f>
        <v/>
      </c>
      <c r="H857" s="18" t="str">
        <f>MID(Main!AP289,7,1)</f>
        <v/>
      </c>
      <c r="I857" s="18" t="str">
        <f>MID(Main!AP289,8,1)</f>
        <v/>
      </c>
      <c r="J857" s="18" t="str">
        <f>MID(Main!AP289,9,1)</f>
        <v/>
      </c>
      <c r="K857" s="18" t="str">
        <f>MID(Main!AP289,10,1)</f>
        <v/>
      </c>
      <c r="L857" s="18" t="str">
        <f>MID(Main!AP289,11,1)</f>
        <v/>
      </c>
      <c r="M857" s="18" t="str">
        <f>MID(Main!AP289,12,1)</f>
        <v/>
      </c>
      <c r="N857" s="18" t="str">
        <f>MID(Main!AP289,13,1)</f>
        <v/>
      </c>
      <c r="O857" s="18" t="str">
        <f>MID(Main!AP289,14,1)</f>
        <v/>
      </c>
      <c r="P857" s="18" t="str">
        <f>MID(Main!AP289,15,1)</f>
        <v/>
      </c>
      <c r="Q857" s="18" t="str">
        <f>MID(Main!AP289,16,1)</f>
        <v/>
      </c>
      <c r="R857" s="18" t="str">
        <f>MID(Main!AP289,17,1)</f>
        <v/>
      </c>
      <c r="S857" s="18" t="str">
        <f>MID(Main!AP289,18,1)</f>
        <v/>
      </c>
      <c r="T857" s="18" t="str">
        <f>MID(Main!AP289,19,1)</f>
        <v/>
      </c>
      <c r="U857" s="18" t="str">
        <f>MID(Main!AP289,20,1)</f>
        <v/>
      </c>
      <c r="V857" s="18" t="str">
        <f>MID(Main!AP289,21,1)</f>
        <v/>
      </c>
      <c r="W857" s="18" t="str">
        <f>MID(Main!AP289,22,1)</f>
        <v/>
      </c>
      <c r="X857" s="18" t="str">
        <f>MID(Main!AP289,23,1)</f>
        <v/>
      </c>
      <c r="Y857" s="18" t="str">
        <f>MID(Main!AP289,24,1)</f>
        <v/>
      </c>
      <c r="Z857" s="18" t="str">
        <f>MID(Main!AP289,25,1)</f>
        <v/>
      </c>
      <c r="AA857" s="18" t="str">
        <f>MID(Main!AP289,26,1)</f>
        <v/>
      </c>
      <c r="AB857" s="18" t="str">
        <f>MID(Main!AP289,27,1)</f>
        <v/>
      </c>
      <c r="AC857" s="18" t="str">
        <f>MID(Main!AP289,28,1)</f>
        <v/>
      </c>
      <c r="AD857" s="18" t="str">
        <f>MID(Main!AP289,29,1)</f>
        <v/>
      </c>
      <c r="AE857" s="18" t="str">
        <f>MID(Main!AP289,30,1)</f>
        <v/>
      </c>
      <c r="AF857" s="18" t="str">
        <f>MID(Main!AP289,31,1)</f>
        <v/>
      </c>
      <c r="AG857" s="18" t="str">
        <f>MID(Main!AP289,32,1)</f>
        <v/>
      </c>
      <c r="AH857" s="18" t="str">
        <f>MID(Main!AP289,33,1)</f>
        <v/>
      </c>
      <c r="AI857" s="18" t="str">
        <f>MID(Main!AP289,34,1)</f>
        <v/>
      </c>
      <c r="AJ857" s="18" t="str">
        <f>MID(Main!AP289,35,1)</f>
        <v/>
      </c>
      <c r="AK857" s="18" t="str">
        <f>MID(Main!AP289,36,1)</f>
        <v/>
      </c>
      <c r="AL857" s="18" t="str">
        <f>MID(Main!AP289,37,1)</f>
        <v/>
      </c>
      <c r="AM857" s="18" t="str">
        <f>MID(Main!AP289,38,1)</f>
        <v/>
      </c>
      <c r="AN857" s="18" t="str">
        <f>MID(Main!AP289,39,1)</f>
        <v/>
      </c>
      <c r="AO857" s="18" t="str">
        <f>MID(Main!AP289,40,1)</f>
        <v/>
      </c>
      <c r="AP857" s="18" t="str">
        <f>MID(Main!AP289,41,1)</f>
        <v/>
      </c>
      <c r="AQ857" s="18" t="str">
        <f>MID(Main!AP289,42,1)</f>
        <v/>
      </c>
      <c r="AR857" s="194" t="str">
        <f>IF(Main!W289="","",Main!W289)</f>
        <v/>
      </c>
      <c r="AS857" s="194" t="str">
        <f>IF(Main!X289="","",Main!X289)</f>
        <v/>
      </c>
      <c r="AT857" s="194" t="str">
        <f>IF(Main!Y289="","",Main!Y289)</f>
        <v/>
      </c>
      <c r="AU857" s="194" t="str">
        <f>IF(Main!Z289="","",Main!Z289)</f>
        <v/>
      </c>
      <c r="AV857" s="194" t="str">
        <f>IF(Main!AA289="","",Main!AA289)</f>
        <v/>
      </c>
      <c r="AW857" s="194" t="str">
        <f>IF(Main!AB289="","",Main!AB289)</f>
        <v/>
      </c>
      <c r="AX857" s="194" t="str">
        <f>IF(Main!AC289="","",Main!AC289)</f>
        <v/>
      </c>
      <c r="AY857" s="194" t="str">
        <f>IF(Main!AD289="","",Main!AD289)</f>
        <v/>
      </c>
      <c r="AZ857" s="194" t="str">
        <f>IF(Main!AE289="","",Main!AE289)</f>
        <v/>
      </c>
      <c r="BA857" s="194" t="str">
        <f>IF(Main!AF289="","",Main!AF289)</f>
        <v/>
      </c>
      <c r="BB857" s="194" t="str">
        <f>IF(Main!AG289="","",Main!AG289)</f>
        <v/>
      </c>
      <c r="BC857" s="194" t="str">
        <f>IF(Main!AH289="","",Main!AH289)</f>
        <v/>
      </c>
      <c r="BD857" s="194" t="str">
        <f>IF(Main!AI289="","",Main!AI289)</f>
        <v/>
      </c>
      <c r="BE857" s="194" t="str">
        <f>IF(Main!AJ289="","",Main!AJ289)</f>
        <v/>
      </c>
      <c r="BF857" s="194" t="str">
        <f>IF(Main!AK289="","",Main!AK289)</f>
        <v/>
      </c>
      <c r="BG857" s="194" t="str">
        <f>IF(Main!AL289="","",Main!AL289)</f>
        <v/>
      </c>
      <c r="BH857" s="194" t="str">
        <f>IF(Main!AM289="","",Main!AM289)</f>
        <v/>
      </c>
      <c r="BI857" s="197" t="str">
        <f>IF(Main!AN289="","",Main!AN289)</f>
        <v/>
      </c>
    </row>
    <row r="858" spans="1:61" s="1" customFormat="1" ht="15" hidden="1" customHeight="1">
      <c r="A858" s="201"/>
      <c r="B858" s="19" t="str">
        <f>MID(Main!AQ289,1,1)</f>
        <v>0</v>
      </c>
      <c r="C858" s="19" t="str">
        <f>MID(Main!AQ289,2,1)</f>
        <v xml:space="preserve"> </v>
      </c>
      <c r="D858" s="19" t="str">
        <f>MID(Main!AQ289,3,1)</f>
        <v/>
      </c>
      <c r="E858" s="19" t="str">
        <f>MID(Main!AQ289,4,1)</f>
        <v/>
      </c>
      <c r="F858" s="19" t="str">
        <f>MID(Main!AQ289,5,1)</f>
        <v/>
      </c>
      <c r="G858" s="19" t="str">
        <f>MID(Main!AQ289,6,1)</f>
        <v/>
      </c>
      <c r="H858" s="19" t="str">
        <f>MID(Main!AQ289,7,1)</f>
        <v/>
      </c>
      <c r="I858" s="19" t="str">
        <f>MID(Main!AQ289,8,1)</f>
        <v/>
      </c>
      <c r="J858" s="19" t="str">
        <f>MID(Main!AQ289,9,1)</f>
        <v/>
      </c>
      <c r="K858" s="19" t="str">
        <f>MID(Main!AQ289,10,1)</f>
        <v/>
      </c>
      <c r="L858" s="19" t="str">
        <f>MID(Main!AQ289,11,1)</f>
        <v/>
      </c>
      <c r="M858" s="19" t="str">
        <f>MID(Main!AQ289,12,1)</f>
        <v/>
      </c>
      <c r="N858" s="19" t="str">
        <f>MID(Main!AQ289,13,1)</f>
        <v/>
      </c>
      <c r="O858" s="19" t="str">
        <f>MID(Main!AQ289,14,1)</f>
        <v/>
      </c>
      <c r="P858" s="19" t="str">
        <f>MID(Main!AQ289,15,1)</f>
        <v/>
      </c>
      <c r="Q858" s="19" t="str">
        <f>MID(Main!AQ289,16,1)</f>
        <v/>
      </c>
      <c r="R858" s="19" t="str">
        <f>MID(Main!AQ289,17,1)</f>
        <v/>
      </c>
      <c r="S858" s="19" t="str">
        <f>MID(Main!AQ289,18,1)</f>
        <v/>
      </c>
      <c r="T858" s="19" t="str">
        <f>MID(Main!AQ289,19,1)</f>
        <v/>
      </c>
      <c r="U858" s="19" t="str">
        <f>MID(Main!AQ289,20,1)</f>
        <v/>
      </c>
      <c r="V858" s="19" t="str">
        <f>MID(Main!AQ289,21,1)</f>
        <v/>
      </c>
      <c r="W858" s="19" t="str">
        <f>MID(Main!AQ289,22,1)</f>
        <v/>
      </c>
      <c r="X858" s="19" t="str">
        <f>MID(Main!AQ289,23,1)</f>
        <v/>
      </c>
      <c r="Y858" s="19" t="str">
        <f>MID(Main!AQ289,24,1)</f>
        <v/>
      </c>
      <c r="Z858" s="19" t="str">
        <f>MID(Main!AQ289,25,1)</f>
        <v/>
      </c>
      <c r="AA858" s="19" t="str">
        <f>MID(Main!AQ289,26,1)</f>
        <v/>
      </c>
      <c r="AB858" s="19" t="str">
        <f>MID(Main!AQ289,27,1)</f>
        <v/>
      </c>
      <c r="AC858" s="19" t="str">
        <f>MID(Main!AQ289,28,1)</f>
        <v/>
      </c>
      <c r="AD858" s="19" t="str">
        <f>MID(Main!AQ289,29,1)</f>
        <v/>
      </c>
      <c r="AE858" s="19" t="str">
        <f>MID(Main!AQ289,30,1)</f>
        <v/>
      </c>
      <c r="AF858" s="19" t="str">
        <f>MID(Main!AQ289,31,1)</f>
        <v/>
      </c>
      <c r="AG858" s="19" t="str">
        <f>MID(Main!AQ289,32,1)</f>
        <v/>
      </c>
      <c r="AH858" s="19" t="str">
        <f>MID(Main!AQ289,33,1)</f>
        <v/>
      </c>
      <c r="AI858" s="19" t="str">
        <f>MID(Main!AQ289,34,1)</f>
        <v/>
      </c>
      <c r="AJ858" s="19" t="str">
        <f>MID(Main!AQ289,35,1)</f>
        <v/>
      </c>
      <c r="AK858" s="19" t="str">
        <f>MID(Main!AQ289,36,1)</f>
        <v/>
      </c>
      <c r="AL858" s="19" t="str">
        <f>MID(Main!AQ289,37,1)</f>
        <v/>
      </c>
      <c r="AM858" s="19" t="str">
        <f>MID(Main!AQ289,38,1)</f>
        <v/>
      </c>
      <c r="AN858" s="19" t="str">
        <f>MID(Main!AQ289,39,1)</f>
        <v/>
      </c>
      <c r="AO858" s="19" t="str">
        <f>MID(Main!AQ289,40,1)</f>
        <v/>
      </c>
      <c r="AP858" s="19" t="str">
        <f>MID(Main!AQ289,41,1)</f>
        <v/>
      </c>
      <c r="AQ858" s="19" t="str">
        <f>MID(Main!AQ289,42,1)</f>
        <v/>
      </c>
      <c r="AR858" s="195"/>
      <c r="AS858" s="195"/>
      <c r="AT858" s="195"/>
      <c r="AU858" s="195"/>
      <c r="AV858" s="195"/>
      <c r="AW858" s="195"/>
      <c r="AX858" s="195"/>
      <c r="AY858" s="195"/>
      <c r="AZ858" s="195"/>
      <c r="BA858" s="195"/>
      <c r="BB858" s="195"/>
      <c r="BC858" s="195"/>
      <c r="BD858" s="195"/>
      <c r="BE858" s="195"/>
      <c r="BF858" s="195"/>
      <c r="BG858" s="195"/>
      <c r="BH858" s="195"/>
      <c r="BI858" s="198"/>
    </row>
    <row r="859" spans="1:61" s="1" customFormat="1" ht="15" hidden="1" customHeight="1">
      <c r="A859" s="202"/>
      <c r="B859" s="20" t="str">
        <f>MID(Main!AR289,1,1)</f>
        <v>0</v>
      </c>
      <c r="C859" s="20" t="str">
        <f>MID(Main!AR289,2,1)</f>
        <v xml:space="preserve"> </v>
      </c>
      <c r="D859" s="20" t="str">
        <f>MID(Main!AR289,3,1)</f>
        <v/>
      </c>
      <c r="E859" s="20" t="str">
        <f>MID(Main!AR289,4,1)</f>
        <v/>
      </c>
      <c r="F859" s="20" t="str">
        <f>MID(Main!AR289,5,1)</f>
        <v/>
      </c>
      <c r="G859" s="20" t="str">
        <f>MID(Main!AR289,6,1)</f>
        <v/>
      </c>
      <c r="H859" s="20" t="str">
        <f>MID(Main!AR289,7,1)</f>
        <v/>
      </c>
      <c r="I859" s="20" t="str">
        <f>MID(Main!AR289,8,1)</f>
        <v/>
      </c>
      <c r="J859" s="20" t="str">
        <f>MID(Main!AR289,9,1)</f>
        <v/>
      </c>
      <c r="K859" s="20" t="str">
        <f>MID(Main!AR289,10,1)</f>
        <v/>
      </c>
      <c r="L859" s="20" t="str">
        <f>MID(Main!AR289,11,1)</f>
        <v/>
      </c>
      <c r="M859" s="20" t="str">
        <f>MID(Main!AR289,12,1)</f>
        <v/>
      </c>
      <c r="N859" s="20" t="str">
        <f>MID(Main!AR289,13,1)</f>
        <v/>
      </c>
      <c r="O859" s="20" t="str">
        <f>MID(Main!AR289,14,1)</f>
        <v/>
      </c>
      <c r="P859" s="20" t="str">
        <f>MID(Main!AR289,15,1)</f>
        <v/>
      </c>
      <c r="Q859" s="20" t="str">
        <f>MID(Main!AR289,16,1)</f>
        <v/>
      </c>
      <c r="R859" s="20" t="str">
        <f>MID(Main!AR289,17,1)</f>
        <v/>
      </c>
      <c r="S859" s="20" t="str">
        <f>MID(Main!AR289,18,1)</f>
        <v/>
      </c>
      <c r="T859" s="20" t="str">
        <f>MID(Main!AR289,19,1)</f>
        <v/>
      </c>
      <c r="U859" s="20" t="str">
        <f>MID(Main!AR289,20,1)</f>
        <v/>
      </c>
      <c r="V859" s="20" t="str">
        <f>MID(Main!AR289,21,1)</f>
        <v/>
      </c>
      <c r="W859" s="20" t="str">
        <f>MID(Main!AR289,22,1)</f>
        <v/>
      </c>
      <c r="X859" s="20" t="str">
        <f>MID(Main!AR289,23,1)</f>
        <v/>
      </c>
      <c r="Y859" s="20" t="str">
        <f>MID(Main!AR289,24,1)</f>
        <v/>
      </c>
      <c r="Z859" s="20" t="str">
        <f>MID(Main!AR289,25,1)</f>
        <v/>
      </c>
      <c r="AA859" s="20" t="str">
        <f>MID(Main!AR289,26,1)</f>
        <v/>
      </c>
      <c r="AB859" s="20" t="str">
        <f>MID(Main!AR289,27,1)</f>
        <v/>
      </c>
      <c r="AC859" s="20" t="str">
        <f>MID(Main!AR289,28,1)</f>
        <v/>
      </c>
      <c r="AD859" s="20" t="str">
        <f>MID(Main!AR289,29,1)</f>
        <v/>
      </c>
      <c r="AE859" s="20" t="str">
        <f>MID(Main!AR289,30,1)</f>
        <v/>
      </c>
      <c r="AF859" s="20" t="str">
        <f>MID(Main!AR289,31,1)</f>
        <v/>
      </c>
      <c r="AG859" s="20" t="str">
        <f>MID(Main!AR289,32,1)</f>
        <v/>
      </c>
      <c r="AH859" s="20" t="str">
        <f>MID(Main!AR289,33,1)</f>
        <v/>
      </c>
      <c r="AI859" s="20" t="str">
        <f>MID(Main!AR289,34,1)</f>
        <v/>
      </c>
      <c r="AJ859" s="20" t="str">
        <f>MID(Main!AR289,35,1)</f>
        <v/>
      </c>
      <c r="AK859" s="20" t="str">
        <f>MID(Main!AR289,36,1)</f>
        <v/>
      </c>
      <c r="AL859" s="20" t="str">
        <f>MID(Main!AR289,37,1)</f>
        <v/>
      </c>
      <c r="AM859" s="20" t="str">
        <f>MID(Main!AR289,38,1)</f>
        <v/>
      </c>
      <c r="AN859" s="20" t="str">
        <f>MID(Main!AR289,39,1)</f>
        <v/>
      </c>
      <c r="AO859" s="20" t="str">
        <f>MID(Main!AR289,40,1)</f>
        <v/>
      </c>
      <c r="AP859" s="20" t="str">
        <f>MID(Main!AR289,41,1)</f>
        <v/>
      </c>
      <c r="AQ859" s="20" t="str">
        <f>MID(Main!AR289,42,1)</f>
        <v/>
      </c>
      <c r="AR859" s="196"/>
      <c r="AS859" s="196"/>
      <c r="AT859" s="196"/>
      <c r="AU859" s="196"/>
      <c r="AV859" s="196"/>
      <c r="AW859" s="196"/>
      <c r="AX859" s="196"/>
      <c r="AY859" s="196"/>
      <c r="AZ859" s="196"/>
      <c r="BA859" s="196"/>
      <c r="BB859" s="196"/>
      <c r="BC859" s="196"/>
      <c r="BD859" s="196"/>
      <c r="BE859" s="196"/>
      <c r="BF859" s="196"/>
      <c r="BG859" s="196"/>
      <c r="BH859" s="196"/>
      <c r="BI859" s="199"/>
    </row>
    <row r="860" spans="1:61" s="1" customFormat="1" ht="15" hidden="1" customHeight="1">
      <c r="A860" s="200" t="str">
        <f>IF(AR860="","",SUBTOTAL(103,$AR$8:AR860))</f>
        <v/>
      </c>
      <c r="B860" s="18" t="str">
        <f>MID(Main!AP290,1,1)</f>
        <v xml:space="preserve"> </v>
      </c>
      <c r="C860" s="18" t="str">
        <f>MID(Main!AP290,2,1)</f>
        <v/>
      </c>
      <c r="D860" s="18" t="str">
        <f>MID(Main!AP290,3,1)</f>
        <v/>
      </c>
      <c r="E860" s="18" t="str">
        <f>MID(Main!AP290,4,1)</f>
        <v/>
      </c>
      <c r="F860" s="18" t="str">
        <f>MID(Main!AP290,5,1)</f>
        <v/>
      </c>
      <c r="G860" s="18" t="str">
        <f>MID(Main!AP290,6,1)</f>
        <v/>
      </c>
      <c r="H860" s="18" t="str">
        <f>MID(Main!AP290,7,1)</f>
        <v/>
      </c>
      <c r="I860" s="18" t="str">
        <f>MID(Main!AP290,8,1)</f>
        <v/>
      </c>
      <c r="J860" s="18" t="str">
        <f>MID(Main!AP290,9,1)</f>
        <v/>
      </c>
      <c r="K860" s="18" t="str">
        <f>MID(Main!AP290,10,1)</f>
        <v/>
      </c>
      <c r="L860" s="18" t="str">
        <f>MID(Main!AP290,11,1)</f>
        <v/>
      </c>
      <c r="M860" s="18" t="str">
        <f>MID(Main!AP290,12,1)</f>
        <v/>
      </c>
      <c r="N860" s="18" t="str">
        <f>MID(Main!AP290,13,1)</f>
        <v/>
      </c>
      <c r="O860" s="18" t="str">
        <f>MID(Main!AP290,14,1)</f>
        <v/>
      </c>
      <c r="P860" s="18" t="str">
        <f>MID(Main!AP290,15,1)</f>
        <v/>
      </c>
      <c r="Q860" s="18" t="str">
        <f>MID(Main!AP290,16,1)</f>
        <v/>
      </c>
      <c r="R860" s="18" t="str">
        <f>MID(Main!AP290,17,1)</f>
        <v/>
      </c>
      <c r="S860" s="18" t="str">
        <f>MID(Main!AP290,18,1)</f>
        <v/>
      </c>
      <c r="T860" s="18" t="str">
        <f>MID(Main!AP290,19,1)</f>
        <v/>
      </c>
      <c r="U860" s="18" t="str">
        <f>MID(Main!AP290,20,1)</f>
        <v/>
      </c>
      <c r="V860" s="18" t="str">
        <f>MID(Main!AP290,21,1)</f>
        <v/>
      </c>
      <c r="W860" s="18" t="str">
        <f>MID(Main!AP290,22,1)</f>
        <v/>
      </c>
      <c r="X860" s="18" t="str">
        <f>MID(Main!AP290,23,1)</f>
        <v/>
      </c>
      <c r="Y860" s="18" t="str">
        <f>MID(Main!AP290,24,1)</f>
        <v/>
      </c>
      <c r="Z860" s="18" t="str">
        <f>MID(Main!AP290,25,1)</f>
        <v/>
      </c>
      <c r="AA860" s="18" t="str">
        <f>MID(Main!AP290,26,1)</f>
        <v/>
      </c>
      <c r="AB860" s="18" t="str">
        <f>MID(Main!AP290,27,1)</f>
        <v/>
      </c>
      <c r="AC860" s="18" t="str">
        <f>MID(Main!AP290,28,1)</f>
        <v/>
      </c>
      <c r="AD860" s="18" t="str">
        <f>MID(Main!AP290,29,1)</f>
        <v/>
      </c>
      <c r="AE860" s="18" t="str">
        <f>MID(Main!AP290,30,1)</f>
        <v/>
      </c>
      <c r="AF860" s="18" t="str">
        <f>MID(Main!AP290,31,1)</f>
        <v/>
      </c>
      <c r="AG860" s="18" t="str">
        <f>MID(Main!AP290,32,1)</f>
        <v/>
      </c>
      <c r="AH860" s="18" t="str">
        <f>MID(Main!AP290,33,1)</f>
        <v/>
      </c>
      <c r="AI860" s="18" t="str">
        <f>MID(Main!AP290,34,1)</f>
        <v/>
      </c>
      <c r="AJ860" s="18" t="str">
        <f>MID(Main!AP290,35,1)</f>
        <v/>
      </c>
      <c r="AK860" s="18" t="str">
        <f>MID(Main!AP290,36,1)</f>
        <v/>
      </c>
      <c r="AL860" s="18" t="str">
        <f>MID(Main!AP290,37,1)</f>
        <v/>
      </c>
      <c r="AM860" s="18" t="str">
        <f>MID(Main!AP290,38,1)</f>
        <v/>
      </c>
      <c r="AN860" s="18" t="str">
        <f>MID(Main!AP290,39,1)</f>
        <v/>
      </c>
      <c r="AO860" s="18" t="str">
        <f>MID(Main!AP290,40,1)</f>
        <v/>
      </c>
      <c r="AP860" s="18" t="str">
        <f>MID(Main!AP290,41,1)</f>
        <v/>
      </c>
      <c r="AQ860" s="18" t="str">
        <f>MID(Main!AP290,42,1)</f>
        <v/>
      </c>
      <c r="AR860" s="194" t="str">
        <f>IF(Main!W290="","",Main!W290)</f>
        <v/>
      </c>
      <c r="AS860" s="194" t="str">
        <f>IF(Main!X290="","",Main!X290)</f>
        <v/>
      </c>
      <c r="AT860" s="194" t="str">
        <f>IF(Main!Y290="","",Main!Y290)</f>
        <v/>
      </c>
      <c r="AU860" s="194" t="str">
        <f>IF(Main!Z290="","",Main!Z290)</f>
        <v/>
      </c>
      <c r="AV860" s="194" t="str">
        <f>IF(Main!AA290="","",Main!AA290)</f>
        <v/>
      </c>
      <c r="AW860" s="194" t="str">
        <f>IF(Main!AB290="","",Main!AB290)</f>
        <v/>
      </c>
      <c r="AX860" s="194" t="str">
        <f>IF(Main!AC290="","",Main!AC290)</f>
        <v/>
      </c>
      <c r="AY860" s="194" t="str">
        <f>IF(Main!AD290="","",Main!AD290)</f>
        <v/>
      </c>
      <c r="AZ860" s="194" t="str">
        <f>IF(Main!AE290="","",Main!AE290)</f>
        <v/>
      </c>
      <c r="BA860" s="194" t="str">
        <f>IF(Main!AF290="","",Main!AF290)</f>
        <v/>
      </c>
      <c r="BB860" s="194" t="str">
        <f>IF(Main!AG290="","",Main!AG290)</f>
        <v/>
      </c>
      <c r="BC860" s="194" t="str">
        <f>IF(Main!AH290="","",Main!AH290)</f>
        <v/>
      </c>
      <c r="BD860" s="194" t="str">
        <f>IF(Main!AI290="","",Main!AI290)</f>
        <v/>
      </c>
      <c r="BE860" s="194" t="str">
        <f>IF(Main!AJ290="","",Main!AJ290)</f>
        <v/>
      </c>
      <c r="BF860" s="194" t="str">
        <f>IF(Main!AK290="","",Main!AK290)</f>
        <v/>
      </c>
      <c r="BG860" s="194" t="str">
        <f>IF(Main!AL290="","",Main!AL290)</f>
        <v/>
      </c>
      <c r="BH860" s="194" t="str">
        <f>IF(Main!AM290="","",Main!AM290)</f>
        <v/>
      </c>
      <c r="BI860" s="197" t="str">
        <f>IF(Main!AN290="","",Main!AN290)</f>
        <v/>
      </c>
    </row>
    <row r="861" spans="1:61" s="1" customFormat="1" ht="15" hidden="1" customHeight="1">
      <c r="A861" s="201"/>
      <c r="B861" s="19" t="str">
        <f>MID(Main!AQ290,1,1)</f>
        <v>0</v>
      </c>
      <c r="C861" s="19" t="str">
        <f>MID(Main!AQ290,2,1)</f>
        <v xml:space="preserve"> </v>
      </c>
      <c r="D861" s="19" t="str">
        <f>MID(Main!AQ290,3,1)</f>
        <v/>
      </c>
      <c r="E861" s="19" t="str">
        <f>MID(Main!AQ290,4,1)</f>
        <v/>
      </c>
      <c r="F861" s="19" t="str">
        <f>MID(Main!AQ290,5,1)</f>
        <v/>
      </c>
      <c r="G861" s="19" t="str">
        <f>MID(Main!AQ290,6,1)</f>
        <v/>
      </c>
      <c r="H861" s="19" t="str">
        <f>MID(Main!AQ290,7,1)</f>
        <v/>
      </c>
      <c r="I861" s="19" t="str">
        <f>MID(Main!AQ290,8,1)</f>
        <v/>
      </c>
      <c r="J861" s="19" t="str">
        <f>MID(Main!AQ290,9,1)</f>
        <v/>
      </c>
      <c r="K861" s="19" t="str">
        <f>MID(Main!AQ290,10,1)</f>
        <v/>
      </c>
      <c r="L861" s="19" t="str">
        <f>MID(Main!AQ290,11,1)</f>
        <v/>
      </c>
      <c r="M861" s="19" t="str">
        <f>MID(Main!AQ290,12,1)</f>
        <v/>
      </c>
      <c r="N861" s="19" t="str">
        <f>MID(Main!AQ290,13,1)</f>
        <v/>
      </c>
      <c r="O861" s="19" t="str">
        <f>MID(Main!AQ290,14,1)</f>
        <v/>
      </c>
      <c r="P861" s="19" t="str">
        <f>MID(Main!AQ290,15,1)</f>
        <v/>
      </c>
      <c r="Q861" s="19" t="str">
        <f>MID(Main!AQ290,16,1)</f>
        <v/>
      </c>
      <c r="R861" s="19" t="str">
        <f>MID(Main!AQ290,17,1)</f>
        <v/>
      </c>
      <c r="S861" s="19" t="str">
        <f>MID(Main!AQ290,18,1)</f>
        <v/>
      </c>
      <c r="T861" s="19" t="str">
        <f>MID(Main!AQ290,19,1)</f>
        <v/>
      </c>
      <c r="U861" s="19" t="str">
        <f>MID(Main!AQ290,20,1)</f>
        <v/>
      </c>
      <c r="V861" s="19" t="str">
        <f>MID(Main!AQ290,21,1)</f>
        <v/>
      </c>
      <c r="W861" s="19" t="str">
        <f>MID(Main!AQ290,22,1)</f>
        <v/>
      </c>
      <c r="X861" s="19" t="str">
        <f>MID(Main!AQ290,23,1)</f>
        <v/>
      </c>
      <c r="Y861" s="19" t="str">
        <f>MID(Main!AQ290,24,1)</f>
        <v/>
      </c>
      <c r="Z861" s="19" t="str">
        <f>MID(Main!AQ290,25,1)</f>
        <v/>
      </c>
      <c r="AA861" s="19" t="str">
        <f>MID(Main!AQ290,26,1)</f>
        <v/>
      </c>
      <c r="AB861" s="19" t="str">
        <f>MID(Main!AQ290,27,1)</f>
        <v/>
      </c>
      <c r="AC861" s="19" t="str">
        <f>MID(Main!AQ290,28,1)</f>
        <v/>
      </c>
      <c r="AD861" s="19" t="str">
        <f>MID(Main!AQ290,29,1)</f>
        <v/>
      </c>
      <c r="AE861" s="19" t="str">
        <f>MID(Main!AQ290,30,1)</f>
        <v/>
      </c>
      <c r="AF861" s="19" t="str">
        <f>MID(Main!AQ290,31,1)</f>
        <v/>
      </c>
      <c r="AG861" s="19" t="str">
        <f>MID(Main!AQ290,32,1)</f>
        <v/>
      </c>
      <c r="AH861" s="19" t="str">
        <f>MID(Main!AQ290,33,1)</f>
        <v/>
      </c>
      <c r="AI861" s="19" t="str">
        <f>MID(Main!AQ290,34,1)</f>
        <v/>
      </c>
      <c r="AJ861" s="19" t="str">
        <f>MID(Main!AQ290,35,1)</f>
        <v/>
      </c>
      <c r="AK861" s="19" t="str">
        <f>MID(Main!AQ290,36,1)</f>
        <v/>
      </c>
      <c r="AL861" s="19" t="str">
        <f>MID(Main!AQ290,37,1)</f>
        <v/>
      </c>
      <c r="AM861" s="19" t="str">
        <f>MID(Main!AQ290,38,1)</f>
        <v/>
      </c>
      <c r="AN861" s="19" t="str">
        <f>MID(Main!AQ290,39,1)</f>
        <v/>
      </c>
      <c r="AO861" s="19" t="str">
        <f>MID(Main!AQ290,40,1)</f>
        <v/>
      </c>
      <c r="AP861" s="19" t="str">
        <f>MID(Main!AQ290,41,1)</f>
        <v/>
      </c>
      <c r="AQ861" s="19" t="str">
        <f>MID(Main!AQ290,42,1)</f>
        <v/>
      </c>
      <c r="AR861" s="195"/>
      <c r="AS861" s="195"/>
      <c r="AT861" s="195"/>
      <c r="AU861" s="195"/>
      <c r="AV861" s="195"/>
      <c r="AW861" s="195"/>
      <c r="AX861" s="195"/>
      <c r="AY861" s="195"/>
      <c r="AZ861" s="195"/>
      <c r="BA861" s="195"/>
      <c r="BB861" s="195"/>
      <c r="BC861" s="195"/>
      <c r="BD861" s="195"/>
      <c r="BE861" s="195"/>
      <c r="BF861" s="195"/>
      <c r="BG861" s="195"/>
      <c r="BH861" s="195"/>
      <c r="BI861" s="198"/>
    </row>
    <row r="862" spans="1:61" s="1" customFormat="1" ht="15" hidden="1" customHeight="1">
      <c r="A862" s="202"/>
      <c r="B862" s="20" t="str">
        <f>MID(Main!AR290,1,1)</f>
        <v>0</v>
      </c>
      <c r="C862" s="20" t="str">
        <f>MID(Main!AR290,2,1)</f>
        <v xml:space="preserve"> </v>
      </c>
      <c r="D862" s="20" t="str">
        <f>MID(Main!AR290,3,1)</f>
        <v/>
      </c>
      <c r="E862" s="20" t="str">
        <f>MID(Main!AR290,4,1)</f>
        <v/>
      </c>
      <c r="F862" s="20" t="str">
        <f>MID(Main!AR290,5,1)</f>
        <v/>
      </c>
      <c r="G862" s="20" t="str">
        <f>MID(Main!AR290,6,1)</f>
        <v/>
      </c>
      <c r="H862" s="20" t="str">
        <f>MID(Main!AR290,7,1)</f>
        <v/>
      </c>
      <c r="I862" s="20" t="str">
        <f>MID(Main!AR290,8,1)</f>
        <v/>
      </c>
      <c r="J862" s="20" t="str">
        <f>MID(Main!AR290,9,1)</f>
        <v/>
      </c>
      <c r="K862" s="20" t="str">
        <f>MID(Main!AR290,10,1)</f>
        <v/>
      </c>
      <c r="L862" s="20" t="str">
        <f>MID(Main!AR290,11,1)</f>
        <v/>
      </c>
      <c r="M862" s="20" t="str">
        <f>MID(Main!AR290,12,1)</f>
        <v/>
      </c>
      <c r="N862" s="20" t="str">
        <f>MID(Main!AR290,13,1)</f>
        <v/>
      </c>
      <c r="O862" s="20" t="str">
        <f>MID(Main!AR290,14,1)</f>
        <v/>
      </c>
      <c r="P862" s="20" t="str">
        <f>MID(Main!AR290,15,1)</f>
        <v/>
      </c>
      <c r="Q862" s="20" t="str">
        <f>MID(Main!AR290,16,1)</f>
        <v/>
      </c>
      <c r="R862" s="20" t="str">
        <f>MID(Main!AR290,17,1)</f>
        <v/>
      </c>
      <c r="S862" s="20" t="str">
        <f>MID(Main!AR290,18,1)</f>
        <v/>
      </c>
      <c r="T862" s="20" t="str">
        <f>MID(Main!AR290,19,1)</f>
        <v/>
      </c>
      <c r="U862" s="20" t="str">
        <f>MID(Main!AR290,20,1)</f>
        <v/>
      </c>
      <c r="V862" s="20" t="str">
        <f>MID(Main!AR290,21,1)</f>
        <v/>
      </c>
      <c r="W862" s="20" t="str">
        <f>MID(Main!AR290,22,1)</f>
        <v/>
      </c>
      <c r="X862" s="20" t="str">
        <f>MID(Main!AR290,23,1)</f>
        <v/>
      </c>
      <c r="Y862" s="20" t="str">
        <f>MID(Main!AR290,24,1)</f>
        <v/>
      </c>
      <c r="Z862" s="20" t="str">
        <f>MID(Main!AR290,25,1)</f>
        <v/>
      </c>
      <c r="AA862" s="20" t="str">
        <f>MID(Main!AR290,26,1)</f>
        <v/>
      </c>
      <c r="AB862" s="20" t="str">
        <f>MID(Main!AR290,27,1)</f>
        <v/>
      </c>
      <c r="AC862" s="20" t="str">
        <f>MID(Main!AR290,28,1)</f>
        <v/>
      </c>
      <c r="AD862" s="20" t="str">
        <f>MID(Main!AR290,29,1)</f>
        <v/>
      </c>
      <c r="AE862" s="20" t="str">
        <f>MID(Main!AR290,30,1)</f>
        <v/>
      </c>
      <c r="AF862" s="20" t="str">
        <f>MID(Main!AR290,31,1)</f>
        <v/>
      </c>
      <c r="AG862" s="20" t="str">
        <f>MID(Main!AR290,32,1)</f>
        <v/>
      </c>
      <c r="AH862" s="20" t="str">
        <f>MID(Main!AR290,33,1)</f>
        <v/>
      </c>
      <c r="AI862" s="20" t="str">
        <f>MID(Main!AR290,34,1)</f>
        <v/>
      </c>
      <c r="AJ862" s="20" t="str">
        <f>MID(Main!AR290,35,1)</f>
        <v/>
      </c>
      <c r="AK862" s="20" t="str">
        <f>MID(Main!AR290,36,1)</f>
        <v/>
      </c>
      <c r="AL862" s="20" t="str">
        <f>MID(Main!AR290,37,1)</f>
        <v/>
      </c>
      <c r="AM862" s="20" t="str">
        <f>MID(Main!AR290,38,1)</f>
        <v/>
      </c>
      <c r="AN862" s="20" t="str">
        <f>MID(Main!AR290,39,1)</f>
        <v/>
      </c>
      <c r="AO862" s="20" t="str">
        <f>MID(Main!AR290,40,1)</f>
        <v/>
      </c>
      <c r="AP862" s="20" t="str">
        <f>MID(Main!AR290,41,1)</f>
        <v/>
      </c>
      <c r="AQ862" s="20" t="str">
        <f>MID(Main!AR290,42,1)</f>
        <v/>
      </c>
      <c r="AR862" s="196"/>
      <c r="AS862" s="196"/>
      <c r="AT862" s="196"/>
      <c r="AU862" s="196"/>
      <c r="AV862" s="196"/>
      <c r="AW862" s="196"/>
      <c r="AX862" s="196"/>
      <c r="AY862" s="196"/>
      <c r="AZ862" s="196"/>
      <c r="BA862" s="196"/>
      <c r="BB862" s="196"/>
      <c r="BC862" s="196"/>
      <c r="BD862" s="196"/>
      <c r="BE862" s="196"/>
      <c r="BF862" s="196"/>
      <c r="BG862" s="196"/>
      <c r="BH862" s="196"/>
      <c r="BI862" s="199"/>
    </row>
    <row r="863" spans="1:61" s="1" customFormat="1" ht="15" hidden="1" customHeight="1">
      <c r="A863" s="200" t="str">
        <f>IF(AR863="","",SUBTOTAL(103,$AR$8:AR863))</f>
        <v/>
      </c>
      <c r="B863" s="18" t="str">
        <f>MID(Main!AP291,1,1)</f>
        <v xml:space="preserve"> </v>
      </c>
      <c r="C863" s="18" t="str">
        <f>MID(Main!AP291,2,1)</f>
        <v/>
      </c>
      <c r="D863" s="18" t="str">
        <f>MID(Main!AP291,3,1)</f>
        <v/>
      </c>
      <c r="E863" s="18" t="str">
        <f>MID(Main!AP291,4,1)</f>
        <v/>
      </c>
      <c r="F863" s="18" t="str">
        <f>MID(Main!AP291,5,1)</f>
        <v/>
      </c>
      <c r="G863" s="18" t="str">
        <f>MID(Main!AP291,6,1)</f>
        <v/>
      </c>
      <c r="H863" s="18" t="str">
        <f>MID(Main!AP291,7,1)</f>
        <v/>
      </c>
      <c r="I863" s="18" t="str">
        <f>MID(Main!AP291,8,1)</f>
        <v/>
      </c>
      <c r="J863" s="18" t="str">
        <f>MID(Main!AP291,9,1)</f>
        <v/>
      </c>
      <c r="K863" s="18" t="str">
        <f>MID(Main!AP291,10,1)</f>
        <v/>
      </c>
      <c r="L863" s="18" t="str">
        <f>MID(Main!AP291,11,1)</f>
        <v/>
      </c>
      <c r="M863" s="18" t="str">
        <f>MID(Main!AP291,12,1)</f>
        <v/>
      </c>
      <c r="N863" s="18" t="str">
        <f>MID(Main!AP291,13,1)</f>
        <v/>
      </c>
      <c r="O863" s="18" t="str">
        <f>MID(Main!AP291,14,1)</f>
        <v/>
      </c>
      <c r="P863" s="18" t="str">
        <f>MID(Main!AP291,15,1)</f>
        <v/>
      </c>
      <c r="Q863" s="18" t="str">
        <f>MID(Main!AP291,16,1)</f>
        <v/>
      </c>
      <c r="R863" s="18" t="str">
        <f>MID(Main!AP291,17,1)</f>
        <v/>
      </c>
      <c r="S863" s="18" t="str">
        <f>MID(Main!AP291,18,1)</f>
        <v/>
      </c>
      <c r="T863" s="18" t="str">
        <f>MID(Main!AP291,19,1)</f>
        <v/>
      </c>
      <c r="U863" s="18" t="str">
        <f>MID(Main!AP291,20,1)</f>
        <v/>
      </c>
      <c r="V863" s="18" t="str">
        <f>MID(Main!AP291,21,1)</f>
        <v/>
      </c>
      <c r="W863" s="18" t="str">
        <f>MID(Main!AP291,22,1)</f>
        <v/>
      </c>
      <c r="X863" s="18" t="str">
        <f>MID(Main!AP291,23,1)</f>
        <v/>
      </c>
      <c r="Y863" s="18" t="str">
        <f>MID(Main!AP291,24,1)</f>
        <v/>
      </c>
      <c r="Z863" s="18" t="str">
        <f>MID(Main!AP291,25,1)</f>
        <v/>
      </c>
      <c r="AA863" s="18" t="str">
        <f>MID(Main!AP291,26,1)</f>
        <v/>
      </c>
      <c r="AB863" s="18" t="str">
        <f>MID(Main!AP291,27,1)</f>
        <v/>
      </c>
      <c r="AC863" s="18" t="str">
        <f>MID(Main!AP291,28,1)</f>
        <v/>
      </c>
      <c r="AD863" s="18" t="str">
        <f>MID(Main!AP291,29,1)</f>
        <v/>
      </c>
      <c r="AE863" s="18" t="str">
        <f>MID(Main!AP291,30,1)</f>
        <v/>
      </c>
      <c r="AF863" s="18" t="str">
        <f>MID(Main!AP291,31,1)</f>
        <v/>
      </c>
      <c r="AG863" s="18" t="str">
        <f>MID(Main!AP291,32,1)</f>
        <v/>
      </c>
      <c r="AH863" s="18" t="str">
        <f>MID(Main!AP291,33,1)</f>
        <v/>
      </c>
      <c r="AI863" s="18" t="str">
        <f>MID(Main!AP291,34,1)</f>
        <v/>
      </c>
      <c r="AJ863" s="18" t="str">
        <f>MID(Main!AP291,35,1)</f>
        <v/>
      </c>
      <c r="AK863" s="18" t="str">
        <f>MID(Main!AP291,36,1)</f>
        <v/>
      </c>
      <c r="AL863" s="18" t="str">
        <f>MID(Main!AP291,37,1)</f>
        <v/>
      </c>
      <c r="AM863" s="18" t="str">
        <f>MID(Main!AP291,38,1)</f>
        <v/>
      </c>
      <c r="AN863" s="18" t="str">
        <f>MID(Main!AP291,39,1)</f>
        <v/>
      </c>
      <c r="AO863" s="18" t="str">
        <f>MID(Main!AP291,40,1)</f>
        <v/>
      </c>
      <c r="AP863" s="18" t="str">
        <f>MID(Main!AP291,41,1)</f>
        <v/>
      </c>
      <c r="AQ863" s="18" t="str">
        <f>MID(Main!AP291,42,1)</f>
        <v/>
      </c>
      <c r="AR863" s="194" t="str">
        <f>IF(Main!W291="","",Main!W291)</f>
        <v/>
      </c>
      <c r="AS863" s="194" t="str">
        <f>IF(Main!X291="","",Main!X291)</f>
        <v/>
      </c>
      <c r="AT863" s="194" t="str">
        <f>IF(Main!Y291="","",Main!Y291)</f>
        <v/>
      </c>
      <c r="AU863" s="194" t="str">
        <f>IF(Main!Z291="","",Main!Z291)</f>
        <v/>
      </c>
      <c r="AV863" s="194" t="str">
        <f>IF(Main!AA291="","",Main!AA291)</f>
        <v/>
      </c>
      <c r="AW863" s="194" t="str">
        <f>IF(Main!AB291="","",Main!AB291)</f>
        <v/>
      </c>
      <c r="AX863" s="194" t="str">
        <f>IF(Main!AC291="","",Main!AC291)</f>
        <v/>
      </c>
      <c r="AY863" s="194" t="str">
        <f>IF(Main!AD291="","",Main!AD291)</f>
        <v/>
      </c>
      <c r="AZ863" s="194" t="str">
        <f>IF(Main!AE291="","",Main!AE291)</f>
        <v/>
      </c>
      <c r="BA863" s="194" t="str">
        <f>IF(Main!AF291="","",Main!AF291)</f>
        <v/>
      </c>
      <c r="BB863" s="194" t="str">
        <f>IF(Main!AG291="","",Main!AG291)</f>
        <v/>
      </c>
      <c r="BC863" s="194" t="str">
        <f>IF(Main!AH291="","",Main!AH291)</f>
        <v/>
      </c>
      <c r="BD863" s="194" t="str">
        <f>IF(Main!AI291="","",Main!AI291)</f>
        <v/>
      </c>
      <c r="BE863" s="194" t="str">
        <f>IF(Main!AJ291="","",Main!AJ291)</f>
        <v/>
      </c>
      <c r="BF863" s="194" t="str">
        <f>IF(Main!AK291="","",Main!AK291)</f>
        <v/>
      </c>
      <c r="BG863" s="194" t="str">
        <f>IF(Main!AL291="","",Main!AL291)</f>
        <v/>
      </c>
      <c r="BH863" s="194" t="str">
        <f>IF(Main!AM291="","",Main!AM291)</f>
        <v/>
      </c>
      <c r="BI863" s="197" t="str">
        <f>IF(Main!AN291="","",Main!AN291)</f>
        <v/>
      </c>
    </row>
    <row r="864" spans="1:61" s="1" customFormat="1" ht="15" hidden="1" customHeight="1">
      <c r="A864" s="201"/>
      <c r="B864" s="19" t="str">
        <f>MID(Main!AQ291,1,1)</f>
        <v>0</v>
      </c>
      <c r="C864" s="19" t="str">
        <f>MID(Main!AQ291,2,1)</f>
        <v xml:space="preserve"> </v>
      </c>
      <c r="D864" s="19" t="str">
        <f>MID(Main!AQ291,3,1)</f>
        <v/>
      </c>
      <c r="E864" s="19" t="str">
        <f>MID(Main!AQ291,4,1)</f>
        <v/>
      </c>
      <c r="F864" s="19" t="str">
        <f>MID(Main!AQ291,5,1)</f>
        <v/>
      </c>
      <c r="G864" s="19" t="str">
        <f>MID(Main!AQ291,6,1)</f>
        <v/>
      </c>
      <c r="H864" s="19" t="str">
        <f>MID(Main!AQ291,7,1)</f>
        <v/>
      </c>
      <c r="I864" s="19" t="str">
        <f>MID(Main!AQ291,8,1)</f>
        <v/>
      </c>
      <c r="J864" s="19" t="str">
        <f>MID(Main!AQ291,9,1)</f>
        <v/>
      </c>
      <c r="K864" s="19" t="str">
        <f>MID(Main!AQ291,10,1)</f>
        <v/>
      </c>
      <c r="L864" s="19" t="str">
        <f>MID(Main!AQ291,11,1)</f>
        <v/>
      </c>
      <c r="M864" s="19" t="str">
        <f>MID(Main!AQ291,12,1)</f>
        <v/>
      </c>
      <c r="N864" s="19" t="str">
        <f>MID(Main!AQ291,13,1)</f>
        <v/>
      </c>
      <c r="O864" s="19" t="str">
        <f>MID(Main!AQ291,14,1)</f>
        <v/>
      </c>
      <c r="P864" s="19" t="str">
        <f>MID(Main!AQ291,15,1)</f>
        <v/>
      </c>
      <c r="Q864" s="19" t="str">
        <f>MID(Main!AQ291,16,1)</f>
        <v/>
      </c>
      <c r="R864" s="19" t="str">
        <f>MID(Main!AQ291,17,1)</f>
        <v/>
      </c>
      <c r="S864" s="19" t="str">
        <f>MID(Main!AQ291,18,1)</f>
        <v/>
      </c>
      <c r="T864" s="19" t="str">
        <f>MID(Main!AQ291,19,1)</f>
        <v/>
      </c>
      <c r="U864" s="19" t="str">
        <f>MID(Main!AQ291,20,1)</f>
        <v/>
      </c>
      <c r="V864" s="19" t="str">
        <f>MID(Main!AQ291,21,1)</f>
        <v/>
      </c>
      <c r="W864" s="19" t="str">
        <f>MID(Main!AQ291,22,1)</f>
        <v/>
      </c>
      <c r="X864" s="19" t="str">
        <f>MID(Main!AQ291,23,1)</f>
        <v/>
      </c>
      <c r="Y864" s="19" t="str">
        <f>MID(Main!AQ291,24,1)</f>
        <v/>
      </c>
      <c r="Z864" s="19" t="str">
        <f>MID(Main!AQ291,25,1)</f>
        <v/>
      </c>
      <c r="AA864" s="19" t="str">
        <f>MID(Main!AQ291,26,1)</f>
        <v/>
      </c>
      <c r="AB864" s="19" t="str">
        <f>MID(Main!AQ291,27,1)</f>
        <v/>
      </c>
      <c r="AC864" s="19" t="str">
        <f>MID(Main!AQ291,28,1)</f>
        <v/>
      </c>
      <c r="AD864" s="19" t="str">
        <f>MID(Main!AQ291,29,1)</f>
        <v/>
      </c>
      <c r="AE864" s="19" t="str">
        <f>MID(Main!AQ291,30,1)</f>
        <v/>
      </c>
      <c r="AF864" s="19" t="str">
        <f>MID(Main!AQ291,31,1)</f>
        <v/>
      </c>
      <c r="AG864" s="19" t="str">
        <f>MID(Main!AQ291,32,1)</f>
        <v/>
      </c>
      <c r="AH864" s="19" t="str">
        <f>MID(Main!AQ291,33,1)</f>
        <v/>
      </c>
      <c r="AI864" s="19" t="str">
        <f>MID(Main!AQ291,34,1)</f>
        <v/>
      </c>
      <c r="AJ864" s="19" t="str">
        <f>MID(Main!AQ291,35,1)</f>
        <v/>
      </c>
      <c r="AK864" s="19" t="str">
        <f>MID(Main!AQ291,36,1)</f>
        <v/>
      </c>
      <c r="AL864" s="19" t="str">
        <f>MID(Main!AQ291,37,1)</f>
        <v/>
      </c>
      <c r="AM864" s="19" t="str">
        <f>MID(Main!AQ291,38,1)</f>
        <v/>
      </c>
      <c r="AN864" s="19" t="str">
        <f>MID(Main!AQ291,39,1)</f>
        <v/>
      </c>
      <c r="AO864" s="19" t="str">
        <f>MID(Main!AQ291,40,1)</f>
        <v/>
      </c>
      <c r="AP864" s="19" t="str">
        <f>MID(Main!AQ291,41,1)</f>
        <v/>
      </c>
      <c r="AQ864" s="19" t="str">
        <f>MID(Main!AQ291,42,1)</f>
        <v/>
      </c>
      <c r="AR864" s="195"/>
      <c r="AS864" s="195"/>
      <c r="AT864" s="195"/>
      <c r="AU864" s="195"/>
      <c r="AV864" s="195"/>
      <c r="AW864" s="195"/>
      <c r="AX864" s="195"/>
      <c r="AY864" s="195"/>
      <c r="AZ864" s="195"/>
      <c r="BA864" s="195"/>
      <c r="BB864" s="195"/>
      <c r="BC864" s="195"/>
      <c r="BD864" s="195"/>
      <c r="BE864" s="195"/>
      <c r="BF864" s="195"/>
      <c r="BG864" s="195"/>
      <c r="BH864" s="195"/>
      <c r="BI864" s="198"/>
    </row>
    <row r="865" spans="1:61" s="1" customFormat="1" ht="15" hidden="1" customHeight="1">
      <c r="A865" s="202"/>
      <c r="B865" s="20" t="str">
        <f>MID(Main!AR291,1,1)</f>
        <v>0</v>
      </c>
      <c r="C865" s="20" t="str">
        <f>MID(Main!AR291,2,1)</f>
        <v xml:space="preserve"> </v>
      </c>
      <c r="D865" s="20" t="str">
        <f>MID(Main!AR291,3,1)</f>
        <v/>
      </c>
      <c r="E865" s="20" t="str">
        <f>MID(Main!AR291,4,1)</f>
        <v/>
      </c>
      <c r="F865" s="20" t="str">
        <f>MID(Main!AR291,5,1)</f>
        <v/>
      </c>
      <c r="G865" s="20" t="str">
        <f>MID(Main!AR291,6,1)</f>
        <v/>
      </c>
      <c r="H865" s="20" t="str">
        <f>MID(Main!AR291,7,1)</f>
        <v/>
      </c>
      <c r="I865" s="20" t="str">
        <f>MID(Main!AR291,8,1)</f>
        <v/>
      </c>
      <c r="J865" s="20" t="str">
        <f>MID(Main!AR291,9,1)</f>
        <v/>
      </c>
      <c r="K865" s="20" t="str">
        <f>MID(Main!AR291,10,1)</f>
        <v/>
      </c>
      <c r="L865" s="20" t="str">
        <f>MID(Main!AR291,11,1)</f>
        <v/>
      </c>
      <c r="M865" s="20" t="str">
        <f>MID(Main!AR291,12,1)</f>
        <v/>
      </c>
      <c r="N865" s="20" t="str">
        <f>MID(Main!AR291,13,1)</f>
        <v/>
      </c>
      <c r="O865" s="20" t="str">
        <f>MID(Main!AR291,14,1)</f>
        <v/>
      </c>
      <c r="P865" s="20" t="str">
        <f>MID(Main!AR291,15,1)</f>
        <v/>
      </c>
      <c r="Q865" s="20" t="str">
        <f>MID(Main!AR291,16,1)</f>
        <v/>
      </c>
      <c r="R865" s="20" t="str">
        <f>MID(Main!AR291,17,1)</f>
        <v/>
      </c>
      <c r="S865" s="20" t="str">
        <f>MID(Main!AR291,18,1)</f>
        <v/>
      </c>
      <c r="T865" s="20" t="str">
        <f>MID(Main!AR291,19,1)</f>
        <v/>
      </c>
      <c r="U865" s="20" t="str">
        <f>MID(Main!AR291,20,1)</f>
        <v/>
      </c>
      <c r="V865" s="20" t="str">
        <f>MID(Main!AR291,21,1)</f>
        <v/>
      </c>
      <c r="W865" s="20" t="str">
        <f>MID(Main!AR291,22,1)</f>
        <v/>
      </c>
      <c r="X865" s="20" t="str">
        <f>MID(Main!AR291,23,1)</f>
        <v/>
      </c>
      <c r="Y865" s="20" t="str">
        <f>MID(Main!AR291,24,1)</f>
        <v/>
      </c>
      <c r="Z865" s="20" t="str">
        <f>MID(Main!AR291,25,1)</f>
        <v/>
      </c>
      <c r="AA865" s="20" t="str">
        <f>MID(Main!AR291,26,1)</f>
        <v/>
      </c>
      <c r="AB865" s="20" t="str">
        <f>MID(Main!AR291,27,1)</f>
        <v/>
      </c>
      <c r="AC865" s="20" t="str">
        <f>MID(Main!AR291,28,1)</f>
        <v/>
      </c>
      <c r="AD865" s="20" t="str">
        <f>MID(Main!AR291,29,1)</f>
        <v/>
      </c>
      <c r="AE865" s="20" t="str">
        <f>MID(Main!AR291,30,1)</f>
        <v/>
      </c>
      <c r="AF865" s="20" t="str">
        <f>MID(Main!AR291,31,1)</f>
        <v/>
      </c>
      <c r="AG865" s="20" t="str">
        <f>MID(Main!AR291,32,1)</f>
        <v/>
      </c>
      <c r="AH865" s="20" t="str">
        <f>MID(Main!AR291,33,1)</f>
        <v/>
      </c>
      <c r="AI865" s="20" t="str">
        <f>MID(Main!AR291,34,1)</f>
        <v/>
      </c>
      <c r="AJ865" s="20" t="str">
        <f>MID(Main!AR291,35,1)</f>
        <v/>
      </c>
      <c r="AK865" s="20" t="str">
        <f>MID(Main!AR291,36,1)</f>
        <v/>
      </c>
      <c r="AL865" s="20" t="str">
        <f>MID(Main!AR291,37,1)</f>
        <v/>
      </c>
      <c r="AM865" s="20" t="str">
        <f>MID(Main!AR291,38,1)</f>
        <v/>
      </c>
      <c r="AN865" s="20" t="str">
        <f>MID(Main!AR291,39,1)</f>
        <v/>
      </c>
      <c r="AO865" s="20" t="str">
        <f>MID(Main!AR291,40,1)</f>
        <v/>
      </c>
      <c r="AP865" s="20" t="str">
        <f>MID(Main!AR291,41,1)</f>
        <v/>
      </c>
      <c r="AQ865" s="20" t="str">
        <f>MID(Main!AR291,42,1)</f>
        <v/>
      </c>
      <c r="AR865" s="196"/>
      <c r="AS865" s="196"/>
      <c r="AT865" s="196"/>
      <c r="AU865" s="196"/>
      <c r="AV865" s="196"/>
      <c r="AW865" s="196"/>
      <c r="AX865" s="196"/>
      <c r="AY865" s="196"/>
      <c r="AZ865" s="196"/>
      <c r="BA865" s="196"/>
      <c r="BB865" s="196"/>
      <c r="BC865" s="196"/>
      <c r="BD865" s="196"/>
      <c r="BE865" s="196"/>
      <c r="BF865" s="196"/>
      <c r="BG865" s="196"/>
      <c r="BH865" s="196"/>
      <c r="BI865" s="199"/>
    </row>
    <row r="866" spans="1:61" s="1" customFormat="1" ht="15" hidden="1" customHeight="1">
      <c r="A866" s="200" t="str">
        <f>IF(AR866="","",SUBTOTAL(103,$AR$8:AR866))</f>
        <v/>
      </c>
      <c r="B866" s="18" t="str">
        <f>MID(Main!AP292,1,1)</f>
        <v xml:space="preserve"> </v>
      </c>
      <c r="C866" s="18" t="str">
        <f>MID(Main!AP292,2,1)</f>
        <v/>
      </c>
      <c r="D866" s="18" t="str">
        <f>MID(Main!AP292,3,1)</f>
        <v/>
      </c>
      <c r="E866" s="18" t="str">
        <f>MID(Main!AP292,4,1)</f>
        <v/>
      </c>
      <c r="F866" s="18" t="str">
        <f>MID(Main!AP292,5,1)</f>
        <v/>
      </c>
      <c r="G866" s="18" t="str">
        <f>MID(Main!AP292,6,1)</f>
        <v/>
      </c>
      <c r="H866" s="18" t="str">
        <f>MID(Main!AP292,7,1)</f>
        <v/>
      </c>
      <c r="I866" s="18" t="str">
        <f>MID(Main!AP292,8,1)</f>
        <v/>
      </c>
      <c r="J866" s="18" t="str">
        <f>MID(Main!AP292,9,1)</f>
        <v/>
      </c>
      <c r="K866" s="18" t="str">
        <f>MID(Main!AP292,10,1)</f>
        <v/>
      </c>
      <c r="L866" s="18" t="str">
        <f>MID(Main!AP292,11,1)</f>
        <v/>
      </c>
      <c r="M866" s="18" t="str">
        <f>MID(Main!AP292,12,1)</f>
        <v/>
      </c>
      <c r="N866" s="18" t="str">
        <f>MID(Main!AP292,13,1)</f>
        <v/>
      </c>
      <c r="O866" s="18" t="str">
        <f>MID(Main!AP292,14,1)</f>
        <v/>
      </c>
      <c r="P866" s="18" t="str">
        <f>MID(Main!AP292,15,1)</f>
        <v/>
      </c>
      <c r="Q866" s="18" t="str">
        <f>MID(Main!AP292,16,1)</f>
        <v/>
      </c>
      <c r="R866" s="18" t="str">
        <f>MID(Main!AP292,17,1)</f>
        <v/>
      </c>
      <c r="S866" s="18" t="str">
        <f>MID(Main!AP292,18,1)</f>
        <v/>
      </c>
      <c r="T866" s="18" t="str">
        <f>MID(Main!AP292,19,1)</f>
        <v/>
      </c>
      <c r="U866" s="18" t="str">
        <f>MID(Main!AP292,20,1)</f>
        <v/>
      </c>
      <c r="V866" s="18" t="str">
        <f>MID(Main!AP292,21,1)</f>
        <v/>
      </c>
      <c r="W866" s="18" t="str">
        <f>MID(Main!AP292,22,1)</f>
        <v/>
      </c>
      <c r="X866" s="18" t="str">
        <f>MID(Main!AP292,23,1)</f>
        <v/>
      </c>
      <c r="Y866" s="18" t="str">
        <f>MID(Main!AP292,24,1)</f>
        <v/>
      </c>
      <c r="Z866" s="18" t="str">
        <f>MID(Main!AP292,25,1)</f>
        <v/>
      </c>
      <c r="AA866" s="18" t="str">
        <f>MID(Main!AP292,26,1)</f>
        <v/>
      </c>
      <c r="AB866" s="18" t="str">
        <f>MID(Main!AP292,27,1)</f>
        <v/>
      </c>
      <c r="AC866" s="18" t="str">
        <f>MID(Main!AP292,28,1)</f>
        <v/>
      </c>
      <c r="AD866" s="18" t="str">
        <f>MID(Main!AP292,29,1)</f>
        <v/>
      </c>
      <c r="AE866" s="18" t="str">
        <f>MID(Main!AP292,30,1)</f>
        <v/>
      </c>
      <c r="AF866" s="18" t="str">
        <f>MID(Main!AP292,31,1)</f>
        <v/>
      </c>
      <c r="AG866" s="18" t="str">
        <f>MID(Main!AP292,32,1)</f>
        <v/>
      </c>
      <c r="AH866" s="18" t="str">
        <f>MID(Main!AP292,33,1)</f>
        <v/>
      </c>
      <c r="AI866" s="18" t="str">
        <f>MID(Main!AP292,34,1)</f>
        <v/>
      </c>
      <c r="AJ866" s="18" t="str">
        <f>MID(Main!AP292,35,1)</f>
        <v/>
      </c>
      <c r="AK866" s="18" t="str">
        <f>MID(Main!AP292,36,1)</f>
        <v/>
      </c>
      <c r="AL866" s="18" t="str">
        <f>MID(Main!AP292,37,1)</f>
        <v/>
      </c>
      <c r="AM866" s="18" t="str">
        <f>MID(Main!AP292,38,1)</f>
        <v/>
      </c>
      <c r="AN866" s="18" t="str">
        <f>MID(Main!AP292,39,1)</f>
        <v/>
      </c>
      <c r="AO866" s="18" t="str">
        <f>MID(Main!AP292,40,1)</f>
        <v/>
      </c>
      <c r="AP866" s="18" t="str">
        <f>MID(Main!AP292,41,1)</f>
        <v/>
      </c>
      <c r="AQ866" s="18" t="str">
        <f>MID(Main!AP292,42,1)</f>
        <v/>
      </c>
      <c r="AR866" s="194" t="str">
        <f>IF(Main!W292="","",Main!W292)</f>
        <v/>
      </c>
      <c r="AS866" s="194" t="str">
        <f>IF(Main!X292="","",Main!X292)</f>
        <v/>
      </c>
      <c r="AT866" s="194" t="str">
        <f>IF(Main!Y292="","",Main!Y292)</f>
        <v/>
      </c>
      <c r="AU866" s="194" t="str">
        <f>IF(Main!Z292="","",Main!Z292)</f>
        <v/>
      </c>
      <c r="AV866" s="194" t="str">
        <f>IF(Main!AA292="","",Main!AA292)</f>
        <v/>
      </c>
      <c r="AW866" s="194" t="str">
        <f>IF(Main!AB292="","",Main!AB292)</f>
        <v/>
      </c>
      <c r="AX866" s="194" t="str">
        <f>IF(Main!AC292="","",Main!AC292)</f>
        <v/>
      </c>
      <c r="AY866" s="194" t="str">
        <f>IF(Main!AD292="","",Main!AD292)</f>
        <v/>
      </c>
      <c r="AZ866" s="194" t="str">
        <f>IF(Main!AE292="","",Main!AE292)</f>
        <v/>
      </c>
      <c r="BA866" s="194" t="str">
        <f>IF(Main!AF292="","",Main!AF292)</f>
        <v/>
      </c>
      <c r="BB866" s="194" t="str">
        <f>IF(Main!AG292="","",Main!AG292)</f>
        <v/>
      </c>
      <c r="BC866" s="194" t="str">
        <f>IF(Main!AH292="","",Main!AH292)</f>
        <v/>
      </c>
      <c r="BD866" s="194" t="str">
        <f>IF(Main!AI292="","",Main!AI292)</f>
        <v/>
      </c>
      <c r="BE866" s="194" t="str">
        <f>IF(Main!AJ292="","",Main!AJ292)</f>
        <v/>
      </c>
      <c r="BF866" s="194" t="str">
        <f>IF(Main!AK292="","",Main!AK292)</f>
        <v/>
      </c>
      <c r="BG866" s="194" t="str">
        <f>IF(Main!AL292="","",Main!AL292)</f>
        <v/>
      </c>
      <c r="BH866" s="194" t="str">
        <f>IF(Main!AM292="","",Main!AM292)</f>
        <v/>
      </c>
      <c r="BI866" s="197" t="str">
        <f>IF(Main!AN292="","",Main!AN292)</f>
        <v/>
      </c>
    </row>
    <row r="867" spans="1:61" s="1" customFormat="1" ht="15" hidden="1" customHeight="1">
      <c r="A867" s="201"/>
      <c r="B867" s="19" t="str">
        <f>MID(Main!AQ292,1,1)</f>
        <v>0</v>
      </c>
      <c r="C867" s="19" t="str">
        <f>MID(Main!AQ292,2,1)</f>
        <v xml:space="preserve"> </v>
      </c>
      <c r="D867" s="19" t="str">
        <f>MID(Main!AQ292,3,1)</f>
        <v/>
      </c>
      <c r="E867" s="19" t="str">
        <f>MID(Main!AQ292,4,1)</f>
        <v/>
      </c>
      <c r="F867" s="19" t="str">
        <f>MID(Main!AQ292,5,1)</f>
        <v/>
      </c>
      <c r="G867" s="19" t="str">
        <f>MID(Main!AQ292,6,1)</f>
        <v/>
      </c>
      <c r="H867" s="19" t="str">
        <f>MID(Main!AQ292,7,1)</f>
        <v/>
      </c>
      <c r="I867" s="19" t="str">
        <f>MID(Main!AQ292,8,1)</f>
        <v/>
      </c>
      <c r="J867" s="19" t="str">
        <f>MID(Main!AQ292,9,1)</f>
        <v/>
      </c>
      <c r="K867" s="19" t="str">
        <f>MID(Main!AQ292,10,1)</f>
        <v/>
      </c>
      <c r="L867" s="19" t="str">
        <f>MID(Main!AQ292,11,1)</f>
        <v/>
      </c>
      <c r="M867" s="19" t="str">
        <f>MID(Main!AQ292,12,1)</f>
        <v/>
      </c>
      <c r="N867" s="19" t="str">
        <f>MID(Main!AQ292,13,1)</f>
        <v/>
      </c>
      <c r="O867" s="19" t="str">
        <f>MID(Main!AQ292,14,1)</f>
        <v/>
      </c>
      <c r="P867" s="19" t="str">
        <f>MID(Main!AQ292,15,1)</f>
        <v/>
      </c>
      <c r="Q867" s="19" t="str">
        <f>MID(Main!AQ292,16,1)</f>
        <v/>
      </c>
      <c r="R867" s="19" t="str">
        <f>MID(Main!AQ292,17,1)</f>
        <v/>
      </c>
      <c r="S867" s="19" t="str">
        <f>MID(Main!AQ292,18,1)</f>
        <v/>
      </c>
      <c r="T867" s="19" t="str">
        <f>MID(Main!AQ292,19,1)</f>
        <v/>
      </c>
      <c r="U867" s="19" t="str">
        <f>MID(Main!AQ292,20,1)</f>
        <v/>
      </c>
      <c r="V867" s="19" t="str">
        <f>MID(Main!AQ292,21,1)</f>
        <v/>
      </c>
      <c r="W867" s="19" t="str">
        <f>MID(Main!AQ292,22,1)</f>
        <v/>
      </c>
      <c r="X867" s="19" t="str">
        <f>MID(Main!AQ292,23,1)</f>
        <v/>
      </c>
      <c r="Y867" s="19" t="str">
        <f>MID(Main!AQ292,24,1)</f>
        <v/>
      </c>
      <c r="Z867" s="19" t="str">
        <f>MID(Main!AQ292,25,1)</f>
        <v/>
      </c>
      <c r="AA867" s="19" t="str">
        <f>MID(Main!AQ292,26,1)</f>
        <v/>
      </c>
      <c r="AB867" s="19" t="str">
        <f>MID(Main!AQ292,27,1)</f>
        <v/>
      </c>
      <c r="AC867" s="19" t="str">
        <f>MID(Main!AQ292,28,1)</f>
        <v/>
      </c>
      <c r="AD867" s="19" t="str">
        <f>MID(Main!AQ292,29,1)</f>
        <v/>
      </c>
      <c r="AE867" s="19" t="str">
        <f>MID(Main!AQ292,30,1)</f>
        <v/>
      </c>
      <c r="AF867" s="19" t="str">
        <f>MID(Main!AQ292,31,1)</f>
        <v/>
      </c>
      <c r="AG867" s="19" t="str">
        <f>MID(Main!AQ292,32,1)</f>
        <v/>
      </c>
      <c r="AH867" s="19" t="str">
        <f>MID(Main!AQ292,33,1)</f>
        <v/>
      </c>
      <c r="AI867" s="19" t="str">
        <f>MID(Main!AQ292,34,1)</f>
        <v/>
      </c>
      <c r="AJ867" s="19" t="str">
        <f>MID(Main!AQ292,35,1)</f>
        <v/>
      </c>
      <c r="AK867" s="19" t="str">
        <f>MID(Main!AQ292,36,1)</f>
        <v/>
      </c>
      <c r="AL867" s="19" t="str">
        <f>MID(Main!AQ292,37,1)</f>
        <v/>
      </c>
      <c r="AM867" s="19" t="str">
        <f>MID(Main!AQ292,38,1)</f>
        <v/>
      </c>
      <c r="AN867" s="19" t="str">
        <f>MID(Main!AQ292,39,1)</f>
        <v/>
      </c>
      <c r="AO867" s="19" t="str">
        <f>MID(Main!AQ292,40,1)</f>
        <v/>
      </c>
      <c r="AP867" s="19" t="str">
        <f>MID(Main!AQ292,41,1)</f>
        <v/>
      </c>
      <c r="AQ867" s="19" t="str">
        <f>MID(Main!AQ292,42,1)</f>
        <v/>
      </c>
      <c r="AR867" s="195"/>
      <c r="AS867" s="195"/>
      <c r="AT867" s="195"/>
      <c r="AU867" s="195"/>
      <c r="AV867" s="195"/>
      <c r="AW867" s="195"/>
      <c r="AX867" s="195"/>
      <c r="AY867" s="195"/>
      <c r="AZ867" s="195"/>
      <c r="BA867" s="195"/>
      <c r="BB867" s="195"/>
      <c r="BC867" s="195"/>
      <c r="BD867" s="195"/>
      <c r="BE867" s="195"/>
      <c r="BF867" s="195"/>
      <c r="BG867" s="195"/>
      <c r="BH867" s="195"/>
      <c r="BI867" s="198"/>
    </row>
    <row r="868" spans="1:61" s="1" customFormat="1" ht="15" hidden="1" customHeight="1">
      <c r="A868" s="202"/>
      <c r="B868" s="20" t="str">
        <f>MID(Main!AR292,1,1)</f>
        <v>0</v>
      </c>
      <c r="C868" s="20" t="str">
        <f>MID(Main!AR292,2,1)</f>
        <v xml:space="preserve"> </v>
      </c>
      <c r="D868" s="20" t="str">
        <f>MID(Main!AR292,3,1)</f>
        <v/>
      </c>
      <c r="E868" s="20" t="str">
        <f>MID(Main!AR292,4,1)</f>
        <v/>
      </c>
      <c r="F868" s="20" t="str">
        <f>MID(Main!AR292,5,1)</f>
        <v/>
      </c>
      <c r="G868" s="20" t="str">
        <f>MID(Main!AR292,6,1)</f>
        <v/>
      </c>
      <c r="H868" s="20" t="str">
        <f>MID(Main!AR292,7,1)</f>
        <v/>
      </c>
      <c r="I868" s="20" t="str">
        <f>MID(Main!AR292,8,1)</f>
        <v/>
      </c>
      <c r="J868" s="20" t="str">
        <f>MID(Main!AR292,9,1)</f>
        <v/>
      </c>
      <c r="K868" s="20" t="str">
        <f>MID(Main!AR292,10,1)</f>
        <v/>
      </c>
      <c r="L868" s="20" t="str">
        <f>MID(Main!AR292,11,1)</f>
        <v/>
      </c>
      <c r="M868" s="20" t="str">
        <f>MID(Main!AR292,12,1)</f>
        <v/>
      </c>
      <c r="N868" s="20" t="str">
        <f>MID(Main!AR292,13,1)</f>
        <v/>
      </c>
      <c r="O868" s="20" t="str">
        <f>MID(Main!AR292,14,1)</f>
        <v/>
      </c>
      <c r="P868" s="20" t="str">
        <f>MID(Main!AR292,15,1)</f>
        <v/>
      </c>
      <c r="Q868" s="20" t="str">
        <f>MID(Main!AR292,16,1)</f>
        <v/>
      </c>
      <c r="R868" s="20" t="str">
        <f>MID(Main!AR292,17,1)</f>
        <v/>
      </c>
      <c r="S868" s="20" t="str">
        <f>MID(Main!AR292,18,1)</f>
        <v/>
      </c>
      <c r="T868" s="20" t="str">
        <f>MID(Main!AR292,19,1)</f>
        <v/>
      </c>
      <c r="U868" s="20" t="str">
        <f>MID(Main!AR292,20,1)</f>
        <v/>
      </c>
      <c r="V868" s="20" t="str">
        <f>MID(Main!AR292,21,1)</f>
        <v/>
      </c>
      <c r="W868" s="20" t="str">
        <f>MID(Main!AR292,22,1)</f>
        <v/>
      </c>
      <c r="X868" s="20" t="str">
        <f>MID(Main!AR292,23,1)</f>
        <v/>
      </c>
      <c r="Y868" s="20" t="str">
        <f>MID(Main!AR292,24,1)</f>
        <v/>
      </c>
      <c r="Z868" s="20" t="str">
        <f>MID(Main!AR292,25,1)</f>
        <v/>
      </c>
      <c r="AA868" s="20" t="str">
        <f>MID(Main!AR292,26,1)</f>
        <v/>
      </c>
      <c r="AB868" s="20" t="str">
        <f>MID(Main!AR292,27,1)</f>
        <v/>
      </c>
      <c r="AC868" s="20" t="str">
        <f>MID(Main!AR292,28,1)</f>
        <v/>
      </c>
      <c r="AD868" s="20" t="str">
        <f>MID(Main!AR292,29,1)</f>
        <v/>
      </c>
      <c r="AE868" s="20" t="str">
        <f>MID(Main!AR292,30,1)</f>
        <v/>
      </c>
      <c r="AF868" s="20" t="str">
        <f>MID(Main!AR292,31,1)</f>
        <v/>
      </c>
      <c r="AG868" s="20" t="str">
        <f>MID(Main!AR292,32,1)</f>
        <v/>
      </c>
      <c r="AH868" s="20" t="str">
        <f>MID(Main!AR292,33,1)</f>
        <v/>
      </c>
      <c r="AI868" s="20" t="str">
        <f>MID(Main!AR292,34,1)</f>
        <v/>
      </c>
      <c r="AJ868" s="20" t="str">
        <f>MID(Main!AR292,35,1)</f>
        <v/>
      </c>
      <c r="AK868" s="20" t="str">
        <f>MID(Main!AR292,36,1)</f>
        <v/>
      </c>
      <c r="AL868" s="20" t="str">
        <f>MID(Main!AR292,37,1)</f>
        <v/>
      </c>
      <c r="AM868" s="20" t="str">
        <f>MID(Main!AR292,38,1)</f>
        <v/>
      </c>
      <c r="AN868" s="20" t="str">
        <f>MID(Main!AR292,39,1)</f>
        <v/>
      </c>
      <c r="AO868" s="20" t="str">
        <f>MID(Main!AR292,40,1)</f>
        <v/>
      </c>
      <c r="AP868" s="20" t="str">
        <f>MID(Main!AR292,41,1)</f>
        <v/>
      </c>
      <c r="AQ868" s="20" t="str">
        <f>MID(Main!AR292,42,1)</f>
        <v/>
      </c>
      <c r="AR868" s="196"/>
      <c r="AS868" s="196"/>
      <c r="AT868" s="196"/>
      <c r="AU868" s="196"/>
      <c r="AV868" s="196"/>
      <c r="AW868" s="196"/>
      <c r="AX868" s="196"/>
      <c r="AY868" s="196"/>
      <c r="AZ868" s="196"/>
      <c r="BA868" s="196"/>
      <c r="BB868" s="196"/>
      <c r="BC868" s="196"/>
      <c r="BD868" s="196"/>
      <c r="BE868" s="196"/>
      <c r="BF868" s="196"/>
      <c r="BG868" s="196"/>
      <c r="BH868" s="196"/>
      <c r="BI868" s="199"/>
    </row>
    <row r="869" spans="1:61" s="1" customFormat="1" ht="15" hidden="1" customHeight="1">
      <c r="A869" s="200" t="str">
        <f>IF(AR869="","",SUBTOTAL(103,$AR$8:AR869))</f>
        <v/>
      </c>
      <c r="B869" s="18" t="str">
        <f>MID(Main!AP293,1,1)</f>
        <v xml:space="preserve"> </v>
      </c>
      <c r="C869" s="18" t="str">
        <f>MID(Main!AP293,2,1)</f>
        <v/>
      </c>
      <c r="D869" s="18" t="str">
        <f>MID(Main!AP293,3,1)</f>
        <v/>
      </c>
      <c r="E869" s="18" t="str">
        <f>MID(Main!AP293,4,1)</f>
        <v/>
      </c>
      <c r="F869" s="18" t="str">
        <f>MID(Main!AP293,5,1)</f>
        <v/>
      </c>
      <c r="G869" s="18" t="str">
        <f>MID(Main!AP293,6,1)</f>
        <v/>
      </c>
      <c r="H869" s="18" t="str">
        <f>MID(Main!AP293,7,1)</f>
        <v/>
      </c>
      <c r="I869" s="18" t="str">
        <f>MID(Main!AP293,8,1)</f>
        <v/>
      </c>
      <c r="J869" s="18" t="str">
        <f>MID(Main!AP293,9,1)</f>
        <v/>
      </c>
      <c r="K869" s="18" t="str">
        <f>MID(Main!AP293,10,1)</f>
        <v/>
      </c>
      <c r="L869" s="18" t="str">
        <f>MID(Main!AP293,11,1)</f>
        <v/>
      </c>
      <c r="M869" s="18" t="str">
        <f>MID(Main!AP293,12,1)</f>
        <v/>
      </c>
      <c r="N869" s="18" t="str">
        <f>MID(Main!AP293,13,1)</f>
        <v/>
      </c>
      <c r="O869" s="18" t="str">
        <f>MID(Main!AP293,14,1)</f>
        <v/>
      </c>
      <c r="P869" s="18" t="str">
        <f>MID(Main!AP293,15,1)</f>
        <v/>
      </c>
      <c r="Q869" s="18" t="str">
        <f>MID(Main!AP293,16,1)</f>
        <v/>
      </c>
      <c r="R869" s="18" t="str">
        <f>MID(Main!AP293,17,1)</f>
        <v/>
      </c>
      <c r="S869" s="18" t="str">
        <f>MID(Main!AP293,18,1)</f>
        <v/>
      </c>
      <c r="T869" s="18" t="str">
        <f>MID(Main!AP293,19,1)</f>
        <v/>
      </c>
      <c r="U869" s="18" t="str">
        <f>MID(Main!AP293,20,1)</f>
        <v/>
      </c>
      <c r="V869" s="18" t="str">
        <f>MID(Main!AP293,21,1)</f>
        <v/>
      </c>
      <c r="W869" s="18" t="str">
        <f>MID(Main!AP293,22,1)</f>
        <v/>
      </c>
      <c r="X869" s="18" t="str">
        <f>MID(Main!AP293,23,1)</f>
        <v/>
      </c>
      <c r="Y869" s="18" t="str">
        <f>MID(Main!AP293,24,1)</f>
        <v/>
      </c>
      <c r="Z869" s="18" t="str">
        <f>MID(Main!AP293,25,1)</f>
        <v/>
      </c>
      <c r="AA869" s="18" t="str">
        <f>MID(Main!AP293,26,1)</f>
        <v/>
      </c>
      <c r="AB869" s="18" t="str">
        <f>MID(Main!AP293,27,1)</f>
        <v/>
      </c>
      <c r="AC869" s="18" t="str">
        <f>MID(Main!AP293,28,1)</f>
        <v/>
      </c>
      <c r="AD869" s="18" t="str">
        <f>MID(Main!AP293,29,1)</f>
        <v/>
      </c>
      <c r="AE869" s="18" t="str">
        <f>MID(Main!AP293,30,1)</f>
        <v/>
      </c>
      <c r="AF869" s="18" t="str">
        <f>MID(Main!AP293,31,1)</f>
        <v/>
      </c>
      <c r="AG869" s="18" t="str">
        <f>MID(Main!AP293,32,1)</f>
        <v/>
      </c>
      <c r="AH869" s="18" t="str">
        <f>MID(Main!AP293,33,1)</f>
        <v/>
      </c>
      <c r="AI869" s="18" t="str">
        <f>MID(Main!AP293,34,1)</f>
        <v/>
      </c>
      <c r="AJ869" s="18" t="str">
        <f>MID(Main!AP293,35,1)</f>
        <v/>
      </c>
      <c r="AK869" s="18" t="str">
        <f>MID(Main!AP293,36,1)</f>
        <v/>
      </c>
      <c r="AL869" s="18" t="str">
        <f>MID(Main!AP293,37,1)</f>
        <v/>
      </c>
      <c r="AM869" s="18" t="str">
        <f>MID(Main!AP293,38,1)</f>
        <v/>
      </c>
      <c r="AN869" s="18" t="str">
        <f>MID(Main!AP293,39,1)</f>
        <v/>
      </c>
      <c r="AO869" s="18" t="str">
        <f>MID(Main!AP293,40,1)</f>
        <v/>
      </c>
      <c r="AP869" s="18" t="str">
        <f>MID(Main!AP293,41,1)</f>
        <v/>
      </c>
      <c r="AQ869" s="18" t="str">
        <f>MID(Main!AP293,42,1)</f>
        <v/>
      </c>
      <c r="AR869" s="194" t="str">
        <f>IF(Main!W293="","",Main!W293)</f>
        <v/>
      </c>
      <c r="AS869" s="194" t="str">
        <f>IF(Main!X293="","",Main!X293)</f>
        <v/>
      </c>
      <c r="AT869" s="194" t="str">
        <f>IF(Main!Y293="","",Main!Y293)</f>
        <v/>
      </c>
      <c r="AU869" s="194" t="str">
        <f>IF(Main!Z293="","",Main!Z293)</f>
        <v/>
      </c>
      <c r="AV869" s="194" t="str">
        <f>IF(Main!AA293="","",Main!AA293)</f>
        <v/>
      </c>
      <c r="AW869" s="194" t="str">
        <f>IF(Main!AB293="","",Main!AB293)</f>
        <v/>
      </c>
      <c r="AX869" s="194" t="str">
        <f>IF(Main!AC293="","",Main!AC293)</f>
        <v/>
      </c>
      <c r="AY869" s="194" t="str">
        <f>IF(Main!AD293="","",Main!AD293)</f>
        <v/>
      </c>
      <c r="AZ869" s="194" t="str">
        <f>IF(Main!AE293="","",Main!AE293)</f>
        <v/>
      </c>
      <c r="BA869" s="194" t="str">
        <f>IF(Main!AF293="","",Main!AF293)</f>
        <v/>
      </c>
      <c r="BB869" s="194" t="str">
        <f>IF(Main!AG293="","",Main!AG293)</f>
        <v/>
      </c>
      <c r="BC869" s="194" t="str">
        <f>IF(Main!AH293="","",Main!AH293)</f>
        <v/>
      </c>
      <c r="BD869" s="194" t="str">
        <f>IF(Main!AI293="","",Main!AI293)</f>
        <v/>
      </c>
      <c r="BE869" s="194" t="str">
        <f>IF(Main!AJ293="","",Main!AJ293)</f>
        <v/>
      </c>
      <c r="BF869" s="194" t="str">
        <f>IF(Main!AK293="","",Main!AK293)</f>
        <v/>
      </c>
      <c r="BG869" s="194" t="str">
        <f>IF(Main!AL293="","",Main!AL293)</f>
        <v/>
      </c>
      <c r="BH869" s="194" t="str">
        <f>IF(Main!AM293="","",Main!AM293)</f>
        <v/>
      </c>
      <c r="BI869" s="197" t="str">
        <f>IF(Main!AN293="","",Main!AN293)</f>
        <v/>
      </c>
    </row>
    <row r="870" spans="1:61" s="1" customFormat="1" ht="15" hidden="1" customHeight="1">
      <c r="A870" s="201"/>
      <c r="B870" s="19" t="str">
        <f>MID(Main!AQ293,1,1)</f>
        <v>0</v>
      </c>
      <c r="C870" s="19" t="str">
        <f>MID(Main!AQ293,2,1)</f>
        <v xml:space="preserve"> </v>
      </c>
      <c r="D870" s="19" t="str">
        <f>MID(Main!AQ293,3,1)</f>
        <v/>
      </c>
      <c r="E870" s="19" t="str">
        <f>MID(Main!AQ293,4,1)</f>
        <v/>
      </c>
      <c r="F870" s="19" t="str">
        <f>MID(Main!AQ293,5,1)</f>
        <v/>
      </c>
      <c r="G870" s="19" t="str">
        <f>MID(Main!AQ293,6,1)</f>
        <v/>
      </c>
      <c r="H870" s="19" t="str">
        <f>MID(Main!AQ293,7,1)</f>
        <v/>
      </c>
      <c r="I870" s="19" t="str">
        <f>MID(Main!AQ293,8,1)</f>
        <v/>
      </c>
      <c r="J870" s="19" t="str">
        <f>MID(Main!AQ293,9,1)</f>
        <v/>
      </c>
      <c r="K870" s="19" t="str">
        <f>MID(Main!AQ293,10,1)</f>
        <v/>
      </c>
      <c r="L870" s="19" t="str">
        <f>MID(Main!AQ293,11,1)</f>
        <v/>
      </c>
      <c r="M870" s="19" t="str">
        <f>MID(Main!AQ293,12,1)</f>
        <v/>
      </c>
      <c r="N870" s="19" t="str">
        <f>MID(Main!AQ293,13,1)</f>
        <v/>
      </c>
      <c r="O870" s="19" t="str">
        <f>MID(Main!AQ293,14,1)</f>
        <v/>
      </c>
      <c r="P870" s="19" t="str">
        <f>MID(Main!AQ293,15,1)</f>
        <v/>
      </c>
      <c r="Q870" s="19" t="str">
        <f>MID(Main!AQ293,16,1)</f>
        <v/>
      </c>
      <c r="R870" s="19" t="str">
        <f>MID(Main!AQ293,17,1)</f>
        <v/>
      </c>
      <c r="S870" s="19" t="str">
        <f>MID(Main!AQ293,18,1)</f>
        <v/>
      </c>
      <c r="T870" s="19" t="str">
        <f>MID(Main!AQ293,19,1)</f>
        <v/>
      </c>
      <c r="U870" s="19" t="str">
        <f>MID(Main!AQ293,20,1)</f>
        <v/>
      </c>
      <c r="V870" s="19" t="str">
        <f>MID(Main!AQ293,21,1)</f>
        <v/>
      </c>
      <c r="W870" s="19" t="str">
        <f>MID(Main!AQ293,22,1)</f>
        <v/>
      </c>
      <c r="X870" s="19" t="str">
        <f>MID(Main!AQ293,23,1)</f>
        <v/>
      </c>
      <c r="Y870" s="19" t="str">
        <f>MID(Main!AQ293,24,1)</f>
        <v/>
      </c>
      <c r="Z870" s="19" t="str">
        <f>MID(Main!AQ293,25,1)</f>
        <v/>
      </c>
      <c r="AA870" s="19" t="str">
        <f>MID(Main!AQ293,26,1)</f>
        <v/>
      </c>
      <c r="AB870" s="19" t="str">
        <f>MID(Main!AQ293,27,1)</f>
        <v/>
      </c>
      <c r="AC870" s="19" t="str">
        <f>MID(Main!AQ293,28,1)</f>
        <v/>
      </c>
      <c r="AD870" s="19" t="str">
        <f>MID(Main!AQ293,29,1)</f>
        <v/>
      </c>
      <c r="AE870" s="19" t="str">
        <f>MID(Main!AQ293,30,1)</f>
        <v/>
      </c>
      <c r="AF870" s="19" t="str">
        <f>MID(Main!AQ293,31,1)</f>
        <v/>
      </c>
      <c r="AG870" s="19" t="str">
        <f>MID(Main!AQ293,32,1)</f>
        <v/>
      </c>
      <c r="AH870" s="19" t="str">
        <f>MID(Main!AQ293,33,1)</f>
        <v/>
      </c>
      <c r="AI870" s="19" t="str">
        <f>MID(Main!AQ293,34,1)</f>
        <v/>
      </c>
      <c r="AJ870" s="19" t="str">
        <f>MID(Main!AQ293,35,1)</f>
        <v/>
      </c>
      <c r="AK870" s="19" t="str">
        <f>MID(Main!AQ293,36,1)</f>
        <v/>
      </c>
      <c r="AL870" s="19" t="str">
        <f>MID(Main!AQ293,37,1)</f>
        <v/>
      </c>
      <c r="AM870" s="19" t="str">
        <f>MID(Main!AQ293,38,1)</f>
        <v/>
      </c>
      <c r="AN870" s="19" t="str">
        <f>MID(Main!AQ293,39,1)</f>
        <v/>
      </c>
      <c r="AO870" s="19" t="str">
        <f>MID(Main!AQ293,40,1)</f>
        <v/>
      </c>
      <c r="AP870" s="19" t="str">
        <f>MID(Main!AQ293,41,1)</f>
        <v/>
      </c>
      <c r="AQ870" s="19" t="str">
        <f>MID(Main!AQ293,42,1)</f>
        <v/>
      </c>
      <c r="AR870" s="195"/>
      <c r="AS870" s="195"/>
      <c r="AT870" s="195"/>
      <c r="AU870" s="195"/>
      <c r="AV870" s="195"/>
      <c r="AW870" s="195"/>
      <c r="AX870" s="195"/>
      <c r="AY870" s="195"/>
      <c r="AZ870" s="195"/>
      <c r="BA870" s="195"/>
      <c r="BB870" s="195"/>
      <c r="BC870" s="195"/>
      <c r="BD870" s="195"/>
      <c r="BE870" s="195"/>
      <c r="BF870" s="195"/>
      <c r="BG870" s="195"/>
      <c r="BH870" s="195"/>
      <c r="BI870" s="198"/>
    </row>
    <row r="871" spans="1:61" s="1" customFormat="1" ht="15" hidden="1" customHeight="1">
      <c r="A871" s="202"/>
      <c r="B871" s="20" t="str">
        <f>MID(Main!AR293,1,1)</f>
        <v>0</v>
      </c>
      <c r="C871" s="20" t="str">
        <f>MID(Main!AR293,2,1)</f>
        <v xml:space="preserve"> </v>
      </c>
      <c r="D871" s="20" t="str">
        <f>MID(Main!AR293,3,1)</f>
        <v/>
      </c>
      <c r="E871" s="20" t="str">
        <f>MID(Main!AR293,4,1)</f>
        <v/>
      </c>
      <c r="F871" s="20" t="str">
        <f>MID(Main!AR293,5,1)</f>
        <v/>
      </c>
      <c r="G871" s="20" t="str">
        <f>MID(Main!AR293,6,1)</f>
        <v/>
      </c>
      <c r="H871" s="20" t="str">
        <f>MID(Main!AR293,7,1)</f>
        <v/>
      </c>
      <c r="I871" s="20" t="str">
        <f>MID(Main!AR293,8,1)</f>
        <v/>
      </c>
      <c r="J871" s="20" t="str">
        <f>MID(Main!AR293,9,1)</f>
        <v/>
      </c>
      <c r="K871" s="20" t="str">
        <f>MID(Main!AR293,10,1)</f>
        <v/>
      </c>
      <c r="L871" s="20" t="str">
        <f>MID(Main!AR293,11,1)</f>
        <v/>
      </c>
      <c r="M871" s="20" t="str">
        <f>MID(Main!AR293,12,1)</f>
        <v/>
      </c>
      <c r="N871" s="20" t="str">
        <f>MID(Main!AR293,13,1)</f>
        <v/>
      </c>
      <c r="O871" s="20" t="str">
        <f>MID(Main!AR293,14,1)</f>
        <v/>
      </c>
      <c r="P871" s="20" t="str">
        <f>MID(Main!AR293,15,1)</f>
        <v/>
      </c>
      <c r="Q871" s="20" t="str">
        <f>MID(Main!AR293,16,1)</f>
        <v/>
      </c>
      <c r="R871" s="20" t="str">
        <f>MID(Main!AR293,17,1)</f>
        <v/>
      </c>
      <c r="S871" s="20" t="str">
        <f>MID(Main!AR293,18,1)</f>
        <v/>
      </c>
      <c r="T871" s="20" t="str">
        <f>MID(Main!AR293,19,1)</f>
        <v/>
      </c>
      <c r="U871" s="20" t="str">
        <f>MID(Main!AR293,20,1)</f>
        <v/>
      </c>
      <c r="V871" s="20" t="str">
        <f>MID(Main!AR293,21,1)</f>
        <v/>
      </c>
      <c r="W871" s="20" t="str">
        <f>MID(Main!AR293,22,1)</f>
        <v/>
      </c>
      <c r="X871" s="20" t="str">
        <f>MID(Main!AR293,23,1)</f>
        <v/>
      </c>
      <c r="Y871" s="20" t="str">
        <f>MID(Main!AR293,24,1)</f>
        <v/>
      </c>
      <c r="Z871" s="20" t="str">
        <f>MID(Main!AR293,25,1)</f>
        <v/>
      </c>
      <c r="AA871" s="20" t="str">
        <f>MID(Main!AR293,26,1)</f>
        <v/>
      </c>
      <c r="AB871" s="20" t="str">
        <f>MID(Main!AR293,27,1)</f>
        <v/>
      </c>
      <c r="AC871" s="20" t="str">
        <f>MID(Main!AR293,28,1)</f>
        <v/>
      </c>
      <c r="AD871" s="20" t="str">
        <f>MID(Main!AR293,29,1)</f>
        <v/>
      </c>
      <c r="AE871" s="20" t="str">
        <f>MID(Main!AR293,30,1)</f>
        <v/>
      </c>
      <c r="AF871" s="20" t="str">
        <f>MID(Main!AR293,31,1)</f>
        <v/>
      </c>
      <c r="AG871" s="20" t="str">
        <f>MID(Main!AR293,32,1)</f>
        <v/>
      </c>
      <c r="AH871" s="20" t="str">
        <f>MID(Main!AR293,33,1)</f>
        <v/>
      </c>
      <c r="AI871" s="20" t="str">
        <f>MID(Main!AR293,34,1)</f>
        <v/>
      </c>
      <c r="AJ871" s="20" t="str">
        <f>MID(Main!AR293,35,1)</f>
        <v/>
      </c>
      <c r="AK871" s="20" t="str">
        <f>MID(Main!AR293,36,1)</f>
        <v/>
      </c>
      <c r="AL871" s="20" t="str">
        <f>MID(Main!AR293,37,1)</f>
        <v/>
      </c>
      <c r="AM871" s="20" t="str">
        <f>MID(Main!AR293,38,1)</f>
        <v/>
      </c>
      <c r="AN871" s="20" t="str">
        <f>MID(Main!AR293,39,1)</f>
        <v/>
      </c>
      <c r="AO871" s="20" t="str">
        <f>MID(Main!AR293,40,1)</f>
        <v/>
      </c>
      <c r="AP871" s="20" t="str">
        <f>MID(Main!AR293,41,1)</f>
        <v/>
      </c>
      <c r="AQ871" s="20" t="str">
        <f>MID(Main!AR293,42,1)</f>
        <v/>
      </c>
      <c r="AR871" s="196"/>
      <c r="AS871" s="196"/>
      <c r="AT871" s="196"/>
      <c r="AU871" s="196"/>
      <c r="AV871" s="196"/>
      <c r="AW871" s="196"/>
      <c r="AX871" s="196"/>
      <c r="AY871" s="196"/>
      <c r="AZ871" s="196"/>
      <c r="BA871" s="196"/>
      <c r="BB871" s="196"/>
      <c r="BC871" s="196"/>
      <c r="BD871" s="196"/>
      <c r="BE871" s="196"/>
      <c r="BF871" s="196"/>
      <c r="BG871" s="196"/>
      <c r="BH871" s="196"/>
      <c r="BI871" s="199"/>
    </row>
    <row r="872" spans="1:61" s="1" customFormat="1" ht="15" hidden="1" customHeight="1">
      <c r="A872" s="200" t="str">
        <f>IF(AR872="","",SUBTOTAL(103,$AR$8:AR872))</f>
        <v/>
      </c>
      <c r="B872" s="18" t="str">
        <f>MID(Main!AP294,1,1)</f>
        <v xml:space="preserve"> </v>
      </c>
      <c r="C872" s="18" t="str">
        <f>MID(Main!AP294,2,1)</f>
        <v/>
      </c>
      <c r="D872" s="18" t="str">
        <f>MID(Main!AP294,3,1)</f>
        <v/>
      </c>
      <c r="E872" s="18" t="str">
        <f>MID(Main!AP294,4,1)</f>
        <v/>
      </c>
      <c r="F872" s="18" t="str">
        <f>MID(Main!AP294,5,1)</f>
        <v/>
      </c>
      <c r="G872" s="18" t="str">
        <f>MID(Main!AP294,6,1)</f>
        <v/>
      </c>
      <c r="H872" s="18" t="str">
        <f>MID(Main!AP294,7,1)</f>
        <v/>
      </c>
      <c r="I872" s="18" t="str">
        <f>MID(Main!AP294,8,1)</f>
        <v/>
      </c>
      <c r="J872" s="18" t="str">
        <f>MID(Main!AP294,9,1)</f>
        <v/>
      </c>
      <c r="K872" s="18" t="str">
        <f>MID(Main!AP294,10,1)</f>
        <v/>
      </c>
      <c r="L872" s="18" t="str">
        <f>MID(Main!AP294,11,1)</f>
        <v/>
      </c>
      <c r="M872" s="18" t="str">
        <f>MID(Main!AP294,12,1)</f>
        <v/>
      </c>
      <c r="N872" s="18" t="str">
        <f>MID(Main!AP294,13,1)</f>
        <v/>
      </c>
      <c r="O872" s="18" t="str">
        <f>MID(Main!AP294,14,1)</f>
        <v/>
      </c>
      <c r="P872" s="18" t="str">
        <f>MID(Main!AP294,15,1)</f>
        <v/>
      </c>
      <c r="Q872" s="18" t="str">
        <f>MID(Main!AP294,16,1)</f>
        <v/>
      </c>
      <c r="R872" s="18" t="str">
        <f>MID(Main!AP294,17,1)</f>
        <v/>
      </c>
      <c r="S872" s="18" t="str">
        <f>MID(Main!AP294,18,1)</f>
        <v/>
      </c>
      <c r="T872" s="18" t="str">
        <f>MID(Main!AP294,19,1)</f>
        <v/>
      </c>
      <c r="U872" s="18" t="str">
        <f>MID(Main!AP294,20,1)</f>
        <v/>
      </c>
      <c r="V872" s="18" t="str">
        <f>MID(Main!AP294,21,1)</f>
        <v/>
      </c>
      <c r="W872" s="18" t="str">
        <f>MID(Main!AP294,22,1)</f>
        <v/>
      </c>
      <c r="X872" s="18" t="str">
        <f>MID(Main!AP294,23,1)</f>
        <v/>
      </c>
      <c r="Y872" s="18" t="str">
        <f>MID(Main!AP294,24,1)</f>
        <v/>
      </c>
      <c r="Z872" s="18" t="str">
        <f>MID(Main!AP294,25,1)</f>
        <v/>
      </c>
      <c r="AA872" s="18" t="str">
        <f>MID(Main!AP294,26,1)</f>
        <v/>
      </c>
      <c r="AB872" s="18" t="str">
        <f>MID(Main!AP294,27,1)</f>
        <v/>
      </c>
      <c r="AC872" s="18" t="str">
        <f>MID(Main!AP294,28,1)</f>
        <v/>
      </c>
      <c r="AD872" s="18" t="str">
        <f>MID(Main!AP294,29,1)</f>
        <v/>
      </c>
      <c r="AE872" s="18" t="str">
        <f>MID(Main!AP294,30,1)</f>
        <v/>
      </c>
      <c r="AF872" s="18" t="str">
        <f>MID(Main!AP294,31,1)</f>
        <v/>
      </c>
      <c r="AG872" s="18" t="str">
        <f>MID(Main!AP294,32,1)</f>
        <v/>
      </c>
      <c r="AH872" s="18" t="str">
        <f>MID(Main!AP294,33,1)</f>
        <v/>
      </c>
      <c r="AI872" s="18" t="str">
        <f>MID(Main!AP294,34,1)</f>
        <v/>
      </c>
      <c r="AJ872" s="18" t="str">
        <f>MID(Main!AP294,35,1)</f>
        <v/>
      </c>
      <c r="AK872" s="18" t="str">
        <f>MID(Main!AP294,36,1)</f>
        <v/>
      </c>
      <c r="AL872" s="18" t="str">
        <f>MID(Main!AP294,37,1)</f>
        <v/>
      </c>
      <c r="AM872" s="18" t="str">
        <f>MID(Main!AP294,38,1)</f>
        <v/>
      </c>
      <c r="AN872" s="18" t="str">
        <f>MID(Main!AP294,39,1)</f>
        <v/>
      </c>
      <c r="AO872" s="18" t="str">
        <f>MID(Main!AP294,40,1)</f>
        <v/>
      </c>
      <c r="AP872" s="18" t="str">
        <f>MID(Main!AP294,41,1)</f>
        <v/>
      </c>
      <c r="AQ872" s="18" t="str">
        <f>MID(Main!AP294,42,1)</f>
        <v/>
      </c>
      <c r="AR872" s="194" t="str">
        <f>IF(Main!W294="","",Main!W294)</f>
        <v/>
      </c>
      <c r="AS872" s="194" t="str">
        <f>IF(Main!X294="","",Main!X294)</f>
        <v/>
      </c>
      <c r="AT872" s="194" t="str">
        <f>IF(Main!Y294="","",Main!Y294)</f>
        <v/>
      </c>
      <c r="AU872" s="194" t="str">
        <f>IF(Main!Z294="","",Main!Z294)</f>
        <v/>
      </c>
      <c r="AV872" s="194" t="str">
        <f>IF(Main!AA294="","",Main!AA294)</f>
        <v/>
      </c>
      <c r="AW872" s="194" t="str">
        <f>IF(Main!AB294="","",Main!AB294)</f>
        <v/>
      </c>
      <c r="AX872" s="194" t="str">
        <f>IF(Main!AC294="","",Main!AC294)</f>
        <v/>
      </c>
      <c r="AY872" s="194" t="str">
        <f>IF(Main!AD294="","",Main!AD294)</f>
        <v/>
      </c>
      <c r="AZ872" s="194" t="str">
        <f>IF(Main!AE294="","",Main!AE294)</f>
        <v/>
      </c>
      <c r="BA872" s="194" t="str">
        <f>IF(Main!AF294="","",Main!AF294)</f>
        <v/>
      </c>
      <c r="BB872" s="194" t="str">
        <f>IF(Main!AG294="","",Main!AG294)</f>
        <v/>
      </c>
      <c r="BC872" s="194" t="str">
        <f>IF(Main!AH294="","",Main!AH294)</f>
        <v/>
      </c>
      <c r="BD872" s="194" t="str">
        <f>IF(Main!AI294="","",Main!AI294)</f>
        <v/>
      </c>
      <c r="BE872" s="194" t="str">
        <f>IF(Main!AJ294="","",Main!AJ294)</f>
        <v/>
      </c>
      <c r="BF872" s="194" t="str">
        <f>IF(Main!AK294="","",Main!AK294)</f>
        <v/>
      </c>
      <c r="BG872" s="194" t="str">
        <f>IF(Main!AL294="","",Main!AL294)</f>
        <v/>
      </c>
      <c r="BH872" s="194" t="str">
        <f>IF(Main!AM294="","",Main!AM294)</f>
        <v/>
      </c>
      <c r="BI872" s="197" t="str">
        <f>IF(Main!AN294="","",Main!AN294)</f>
        <v/>
      </c>
    </row>
    <row r="873" spans="1:61" s="1" customFormat="1" ht="15" hidden="1" customHeight="1">
      <c r="A873" s="201"/>
      <c r="B873" s="19" t="str">
        <f>MID(Main!AQ294,1,1)</f>
        <v>0</v>
      </c>
      <c r="C873" s="19" t="str">
        <f>MID(Main!AQ294,2,1)</f>
        <v xml:space="preserve"> </v>
      </c>
      <c r="D873" s="19" t="str">
        <f>MID(Main!AQ294,3,1)</f>
        <v/>
      </c>
      <c r="E873" s="19" t="str">
        <f>MID(Main!AQ294,4,1)</f>
        <v/>
      </c>
      <c r="F873" s="19" t="str">
        <f>MID(Main!AQ294,5,1)</f>
        <v/>
      </c>
      <c r="G873" s="19" t="str">
        <f>MID(Main!AQ294,6,1)</f>
        <v/>
      </c>
      <c r="H873" s="19" t="str">
        <f>MID(Main!AQ294,7,1)</f>
        <v/>
      </c>
      <c r="I873" s="19" t="str">
        <f>MID(Main!AQ294,8,1)</f>
        <v/>
      </c>
      <c r="J873" s="19" t="str">
        <f>MID(Main!AQ294,9,1)</f>
        <v/>
      </c>
      <c r="K873" s="19" t="str">
        <f>MID(Main!AQ294,10,1)</f>
        <v/>
      </c>
      <c r="L873" s="19" t="str">
        <f>MID(Main!AQ294,11,1)</f>
        <v/>
      </c>
      <c r="M873" s="19" t="str">
        <f>MID(Main!AQ294,12,1)</f>
        <v/>
      </c>
      <c r="N873" s="19" t="str">
        <f>MID(Main!AQ294,13,1)</f>
        <v/>
      </c>
      <c r="O873" s="19" t="str">
        <f>MID(Main!AQ294,14,1)</f>
        <v/>
      </c>
      <c r="P873" s="19" t="str">
        <f>MID(Main!AQ294,15,1)</f>
        <v/>
      </c>
      <c r="Q873" s="19" t="str">
        <f>MID(Main!AQ294,16,1)</f>
        <v/>
      </c>
      <c r="R873" s="19" t="str">
        <f>MID(Main!AQ294,17,1)</f>
        <v/>
      </c>
      <c r="S873" s="19" t="str">
        <f>MID(Main!AQ294,18,1)</f>
        <v/>
      </c>
      <c r="T873" s="19" t="str">
        <f>MID(Main!AQ294,19,1)</f>
        <v/>
      </c>
      <c r="U873" s="19" t="str">
        <f>MID(Main!AQ294,20,1)</f>
        <v/>
      </c>
      <c r="V873" s="19" t="str">
        <f>MID(Main!AQ294,21,1)</f>
        <v/>
      </c>
      <c r="W873" s="19" t="str">
        <f>MID(Main!AQ294,22,1)</f>
        <v/>
      </c>
      <c r="X873" s="19" t="str">
        <f>MID(Main!AQ294,23,1)</f>
        <v/>
      </c>
      <c r="Y873" s="19" t="str">
        <f>MID(Main!AQ294,24,1)</f>
        <v/>
      </c>
      <c r="Z873" s="19" t="str">
        <f>MID(Main!AQ294,25,1)</f>
        <v/>
      </c>
      <c r="AA873" s="19" t="str">
        <f>MID(Main!AQ294,26,1)</f>
        <v/>
      </c>
      <c r="AB873" s="19" t="str">
        <f>MID(Main!AQ294,27,1)</f>
        <v/>
      </c>
      <c r="AC873" s="19" t="str">
        <f>MID(Main!AQ294,28,1)</f>
        <v/>
      </c>
      <c r="AD873" s="19" t="str">
        <f>MID(Main!AQ294,29,1)</f>
        <v/>
      </c>
      <c r="AE873" s="19" t="str">
        <f>MID(Main!AQ294,30,1)</f>
        <v/>
      </c>
      <c r="AF873" s="19" t="str">
        <f>MID(Main!AQ294,31,1)</f>
        <v/>
      </c>
      <c r="AG873" s="19" t="str">
        <f>MID(Main!AQ294,32,1)</f>
        <v/>
      </c>
      <c r="AH873" s="19" t="str">
        <f>MID(Main!AQ294,33,1)</f>
        <v/>
      </c>
      <c r="AI873" s="19" t="str">
        <f>MID(Main!AQ294,34,1)</f>
        <v/>
      </c>
      <c r="AJ873" s="19" t="str">
        <f>MID(Main!AQ294,35,1)</f>
        <v/>
      </c>
      <c r="AK873" s="19" t="str">
        <f>MID(Main!AQ294,36,1)</f>
        <v/>
      </c>
      <c r="AL873" s="19" t="str">
        <f>MID(Main!AQ294,37,1)</f>
        <v/>
      </c>
      <c r="AM873" s="19" t="str">
        <f>MID(Main!AQ294,38,1)</f>
        <v/>
      </c>
      <c r="AN873" s="19" t="str">
        <f>MID(Main!AQ294,39,1)</f>
        <v/>
      </c>
      <c r="AO873" s="19" t="str">
        <f>MID(Main!AQ294,40,1)</f>
        <v/>
      </c>
      <c r="AP873" s="19" t="str">
        <f>MID(Main!AQ294,41,1)</f>
        <v/>
      </c>
      <c r="AQ873" s="19" t="str">
        <f>MID(Main!AQ294,42,1)</f>
        <v/>
      </c>
      <c r="AR873" s="195"/>
      <c r="AS873" s="195"/>
      <c r="AT873" s="195"/>
      <c r="AU873" s="195"/>
      <c r="AV873" s="195"/>
      <c r="AW873" s="195"/>
      <c r="AX873" s="195"/>
      <c r="AY873" s="195"/>
      <c r="AZ873" s="195"/>
      <c r="BA873" s="195"/>
      <c r="BB873" s="195"/>
      <c r="BC873" s="195"/>
      <c r="BD873" s="195"/>
      <c r="BE873" s="195"/>
      <c r="BF873" s="195"/>
      <c r="BG873" s="195"/>
      <c r="BH873" s="195"/>
      <c r="BI873" s="198"/>
    </row>
    <row r="874" spans="1:61" s="1" customFormat="1" ht="15" hidden="1" customHeight="1">
      <c r="A874" s="202"/>
      <c r="B874" s="20" t="str">
        <f>MID(Main!AR294,1,1)</f>
        <v>0</v>
      </c>
      <c r="C874" s="20" t="str">
        <f>MID(Main!AR294,2,1)</f>
        <v xml:space="preserve"> </v>
      </c>
      <c r="D874" s="20" t="str">
        <f>MID(Main!AR294,3,1)</f>
        <v/>
      </c>
      <c r="E874" s="20" t="str">
        <f>MID(Main!AR294,4,1)</f>
        <v/>
      </c>
      <c r="F874" s="20" t="str">
        <f>MID(Main!AR294,5,1)</f>
        <v/>
      </c>
      <c r="G874" s="20" t="str">
        <f>MID(Main!AR294,6,1)</f>
        <v/>
      </c>
      <c r="H874" s="20" t="str">
        <f>MID(Main!AR294,7,1)</f>
        <v/>
      </c>
      <c r="I874" s="20" t="str">
        <f>MID(Main!AR294,8,1)</f>
        <v/>
      </c>
      <c r="J874" s="20" t="str">
        <f>MID(Main!AR294,9,1)</f>
        <v/>
      </c>
      <c r="K874" s="20" t="str">
        <f>MID(Main!AR294,10,1)</f>
        <v/>
      </c>
      <c r="L874" s="20" t="str">
        <f>MID(Main!AR294,11,1)</f>
        <v/>
      </c>
      <c r="M874" s="20" t="str">
        <f>MID(Main!AR294,12,1)</f>
        <v/>
      </c>
      <c r="N874" s="20" t="str">
        <f>MID(Main!AR294,13,1)</f>
        <v/>
      </c>
      <c r="O874" s="20" t="str">
        <f>MID(Main!AR294,14,1)</f>
        <v/>
      </c>
      <c r="P874" s="20" t="str">
        <f>MID(Main!AR294,15,1)</f>
        <v/>
      </c>
      <c r="Q874" s="20" t="str">
        <f>MID(Main!AR294,16,1)</f>
        <v/>
      </c>
      <c r="R874" s="20" t="str">
        <f>MID(Main!AR294,17,1)</f>
        <v/>
      </c>
      <c r="S874" s="20" t="str">
        <f>MID(Main!AR294,18,1)</f>
        <v/>
      </c>
      <c r="T874" s="20" t="str">
        <f>MID(Main!AR294,19,1)</f>
        <v/>
      </c>
      <c r="U874" s="20" t="str">
        <f>MID(Main!AR294,20,1)</f>
        <v/>
      </c>
      <c r="V874" s="20" t="str">
        <f>MID(Main!AR294,21,1)</f>
        <v/>
      </c>
      <c r="W874" s="20" t="str">
        <f>MID(Main!AR294,22,1)</f>
        <v/>
      </c>
      <c r="X874" s="20" t="str">
        <f>MID(Main!AR294,23,1)</f>
        <v/>
      </c>
      <c r="Y874" s="20" t="str">
        <f>MID(Main!AR294,24,1)</f>
        <v/>
      </c>
      <c r="Z874" s="20" t="str">
        <f>MID(Main!AR294,25,1)</f>
        <v/>
      </c>
      <c r="AA874" s="20" t="str">
        <f>MID(Main!AR294,26,1)</f>
        <v/>
      </c>
      <c r="AB874" s="20" t="str">
        <f>MID(Main!AR294,27,1)</f>
        <v/>
      </c>
      <c r="AC874" s="20" t="str">
        <f>MID(Main!AR294,28,1)</f>
        <v/>
      </c>
      <c r="AD874" s="20" t="str">
        <f>MID(Main!AR294,29,1)</f>
        <v/>
      </c>
      <c r="AE874" s="20" t="str">
        <f>MID(Main!AR294,30,1)</f>
        <v/>
      </c>
      <c r="AF874" s="20" t="str">
        <f>MID(Main!AR294,31,1)</f>
        <v/>
      </c>
      <c r="AG874" s="20" t="str">
        <f>MID(Main!AR294,32,1)</f>
        <v/>
      </c>
      <c r="AH874" s="20" t="str">
        <f>MID(Main!AR294,33,1)</f>
        <v/>
      </c>
      <c r="AI874" s="20" t="str">
        <f>MID(Main!AR294,34,1)</f>
        <v/>
      </c>
      <c r="AJ874" s="20" t="str">
        <f>MID(Main!AR294,35,1)</f>
        <v/>
      </c>
      <c r="AK874" s="20" t="str">
        <f>MID(Main!AR294,36,1)</f>
        <v/>
      </c>
      <c r="AL874" s="20" t="str">
        <f>MID(Main!AR294,37,1)</f>
        <v/>
      </c>
      <c r="AM874" s="20" t="str">
        <f>MID(Main!AR294,38,1)</f>
        <v/>
      </c>
      <c r="AN874" s="20" t="str">
        <f>MID(Main!AR294,39,1)</f>
        <v/>
      </c>
      <c r="AO874" s="20" t="str">
        <f>MID(Main!AR294,40,1)</f>
        <v/>
      </c>
      <c r="AP874" s="20" t="str">
        <f>MID(Main!AR294,41,1)</f>
        <v/>
      </c>
      <c r="AQ874" s="20" t="str">
        <f>MID(Main!AR294,42,1)</f>
        <v/>
      </c>
      <c r="AR874" s="196"/>
      <c r="AS874" s="196"/>
      <c r="AT874" s="196"/>
      <c r="AU874" s="196"/>
      <c r="AV874" s="196"/>
      <c r="AW874" s="196"/>
      <c r="AX874" s="196"/>
      <c r="AY874" s="196"/>
      <c r="AZ874" s="196"/>
      <c r="BA874" s="196"/>
      <c r="BB874" s="196"/>
      <c r="BC874" s="196"/>
      <c r="BD874" s="196"/>
      <c r="BE874" s="196"/>
      <c r="BF874" s="196"/>
      <c r="BG874" s="196"/>
      <c r="BH874" s="196"/>
      <c r="BI874" s="199"/>
    </row>
    <row r="875" spans="1:61" s="1" customFormat="1" ht="15" hidden="1" customHeight="1">
      <c r="A875" s="200" t="str">
        <f>IF(AR875="","",SUBTOTAL(103,$AR$8:AR875))</f>
        <v/>
      </c>
      <c r="B875" s="18" t="str">
        <f>MID(Main!AP295,1,1)</f>
        <v xml:space="preserve"> </v>
      </c>
      <c r="C875" s="18" t="str">
        <f>MID(Main!AP295,2,1)</f>
        <v/>
      </c>
      <c r="D875" s="18" t="str">
        <f>MID(Main!AP295,3,1)</f>
        <v/>
      </c>
      <c r="E875" s="18" t="str">
        <f>MID(Main!AP295,4,1)</f>
        <v/>
      </c>
      <c r="F875" s="18" t="str">
        <f>MID(Main!AP295,5,1)</f>
        <v/>
      </c>
      <c r="G875" s="18" t="str">
        <f>MID(Main!AP295,6,1)</f>
        <v/>
      </c>
      <c r="H875" s="18" t="str">
        <f>MID(Main!AP295,7,1)</f>
        <v/>
      </c>
      <c r="I875" s="18" t="str">
        <f>MID(Main!AP295,8,1)</f>
        <v/>
      </c>
      <c r="J875" s="18" t="str">
        <f>MID(Main!AP295,9,1)</f>
        <v/>
      </c>
      <c r="K875" s="18" t="str">
        <f>MID(Main!AP295,10,1)</f>
        <v/>
      </c>
      <c r="L875" s="18" t="str">
        <f>MID(Main!AP295,11,1)</f>
        <v/>
      </c>
      <c r="M875" s="18" t="str">
        <f>MID(Main!AP295,12,1)</f>
        <v/>
      </c>
      <c r="N875" s="18" t="str">
        <f>MID(Main!AP295,13,1)</f>
        <v/>
      </c>
      <c r="O875" s="18" t="str">
        <f>MID(Main!AP295,14,1)</f>
        <v/>
      </c>
      <c r="P875" s="18" t="str">
        <f>MID(Main!AP295,15,1)</f>
        <v/>
      </c>
      <c r="Q875" s="18" t="str">
        <f>MID(Main!AP295,16,1)</f>
        <v/>
      </c>
      <c r="R875" s="18" t="str">
        <f>MID(Main!AP295,17,1)</f>
        <v/>
      </c>
      <c r="S875" s="18" t="str">
        <f>MID(Main!AP295,18,1)</f>
        <v/>
      </c>
      <c r="T875" s="18" t="str">
        <f>MID(Main!AP295,19,1)</f>
        <v/>
      </c>
      <c r="U875" s="18" t="str">
        <f>MID(Main!AP295,20,1)</f>
        <v/>
      </c>
      <c r="V875" s="18" t="str">
        <f>MID(Main!AP295,21,1)</f>
        <v/>
      </c>
      <c r="W875" s="18" t="str">
        <f>MID(Main!AP295,22,1)</f>
        <v/>
      </c>
      <c r="X875" s="18" t="str">
        <f>MID(Main!AP295,23,1)</f>
        <v/>
      </c>
      <c r="Y875" s="18" t="str">
        <f>MID(Main!AP295,24,1)</f>
        <v/>
      </c>
      <c r="Z875" s="18" t="str">
        <f>MID(Main!AP295,25,1)</f>
        <v/>
      </c>
      <c r="AA875" s="18" t="str">
        <f>MID(Main!AP295,26,1)</f>
        <v/>
      </c>
      <c r="AB875" s="18" t="str">
        <f>MID(Main!AP295,27,1)</f>
        <v/>
      </c>
      <c r="AC875" s="18" t="str">
        <f>MID(Main!AP295,28,1)</f>
        <v/>
      </c>
      <c r="AD875" s="18" t="str">
        <f>MID(Main!AP295,29,1)</f>
        <v/>
      </c>
      <c r="AE875" s="18" t="str">
        <f>MID(Main!AP295,30,1)</f>
        <v/>
      </c>
      <c r="AF875" s="18" t="str">
        <f>MID(Main!AP295,31,1)</f>
        <v/>
      </c>
      <c r="AG875" s="18" t="str">
        <f>MID(Main!AP295,32,1)</f>
        <v/>
      </c>
      <c r="AH875" s="18" t="str">
        <f>MID(Main!AP295,33,1)</f>
        <v/>
      </c>
      <c r="AI875" s="18" t="str">
        <f>MID(Main!AP295,34,1)</f>
        <v/>
      </c>
      <c r="AJ875" s="18" t="str">
        <f>MID(Main!AP295,35,1)</f>
        <v/>
      </c>
      <c r="AK875" s="18" t="str">
        <f>MID(Main!AP295,36,1)</f>
        <v/>
      </c>
      <c r="AL875" s="18" t="str">
        <f>MID(Main!AP295,37,1)</f>
        <v/>
      </c>
      <c r="AM875" s="18" t="str">
        <f>MID(Main!AP295,38,1)</f>
        <v/>
      </c>
      <c r="AN875" s="18" t="str">
        <f>MID(Main!AP295,39,1)</f>
        <v/>
      </c>
      <c r="AO875" s="18" t="str">
        <f>MID(Main!AP295,40,1)</f>
        <v/>
      </c>
      <c r="AP875" s="18" t="str">
        <f>MID(Main!AP295,41,1)</f>
        <v/>
      </c>
      <c r="AQ875" s="18" t="str">
        <f>MID(Main!AP295,42,1)</f>
        <v/>
      </c>
      <c r="AR875" s="194" t="str">
        <f>IF(Main!W295="","",Main!W295)</f>
        <v/>
      </c>
      <c r="AS875" s="194" t="str">
        <f>IF(Main!X295="","",Main!X295)</f>
        <v/>
      </c>
      <c r="AT875" s="194" t="str">
        <f>IF(Main!Y295="","",Main!Y295)</f>
        <v/>
      </c>
      <c r="AU875" s="194" t="str">
        <f>IF(Main!Z295="","",Main!Z295)</f>
        <v/>
      </c>
      <c r="AV875" s="194" t="str">
        <f>IF(Main!AA295="","",Main!AA295)</f>
        <v/>
      </c>
      <c r="AW875" s="194" t="str">
        <f>IF(Main!AB295="","",Main!AB295)</f>
        <v/>
      </c>
      <c r="AX875" s="194" t="str">
        <f>IF(Main!AC295="","",Main!AC295)</f>
        <v/>
      </c>
      <c r="AY875" s="194" t="str">
        <f>IF(Main!AD295="","",Main!AD295)</f>
        <v/>
      </c>
      <c r="AZ875" s="194" t="str">
        <f>IF(Main!AE295="","",Main!AE295)</f>
        <v/>
      </c>
      <c r="BA875" s="194" t="str">
        <f>IF(Main!AF295="","",Main!AF295)</f>
        <v/>
      </c>
      <c r="BB875" s="194" t="str">
        <f>IF(Main!AG295="","",Main!AG295)</f>
        <v/>
      </c>
      <c r="BC875" s="194" t="str">
        <f>IF(Main!AH295="","",Main!AH295)</f>
        <v/>
      </c>
      <c r="BD875" s="194" t="str">
        <f>IF(Main!AI295="","",Main!AI295)</f>
        <v/>
      </c>
      <c r="BE875" s="194" t="str">
        <f>IF(Main!AJ295="","",Main!AJ295)</f>
        <v/>
      </c>
      <c r="BF875" s="194" t="str">
        <f>IF(Main!AK295="","",Main!AK295)</f>
        <v/>
      </c>
      <c r="BG875" s="194" t="str">
        <f>IF(Main!AL295="","",Main!AL295)</f>
        <v/>
      </c>
      <c r="BH875" s="194" t="str">
        <f>IF(Main!AM295="","",Main!AM295)</f>
        <v/>
      </c>
      <c r="BI875" s="197" t="str">
        <f>IF(Main!AN295="","",Main!AN295)</f>
        <v/>
      </c>
    </row>
    <row r="876" spans="1:61" s="1" customFormat="1" ht="15" hidden="1" customHeight="1">
      <c r="A876" s="201"/>
      <c r="B876" s="19" t="str">
        <f>MID(Main!AQ295,1,1)</f>
        <v>0</v>
      </c>
      <c r="C876" s="19" t="str">
        <f>MID(Main!AQ295,2,1)</f>
        <v xml:space="preserve"> </v>
      </c>
      <c r="D876" s="19" t="str">
        <f>MID(Main!AQ295,3,1)</f>
        <v/>
      </c>
      <c r="E876" s="19" t="str">
        <f>MID(Main!AQ295,4,1)</f>
        <v/>
      </c>
      <c r="F876" s="19" t="str">
        <f>MID(Main!AQ295,5,1)</f>
        <v/>
      </c>
      <c r="G876" s="19" t="str">
        <f>MID(Main!AQ295,6,1)</f>
        <v/>
      </c>
      <c r="H876" s="19" t="str">
        <f>MID(Main!AQ295,7,1)</f>
        <v/>
      </c>
      <c r="I876" s="19" t="str">
        <f>MID(Main!AQ295,8,1)</f>
        <v/>
      </c>
      <c r="J876" s="19" t="str">
        <f>MID(Main!AQ295,9,1)</f>
        <v/>
      </c>
      <c r="K876" s="19" t="str">
        <f>MID(Main!AQ295,10,1)</f>
        <v/>
      </c>
      <c r="L876" s="19" t="str">
        <f>MID(Main!AQ295,11,1)</f>
        <v/>
      </c>
      <c r="M876" s="19" t="str">
        <f>MID(Main!AQ295,12,1)</f>
        <v/>
      </c>
      <c r="N876" s="19" t="str">
        <f>MID(Main!AQ295,13,1)</f>
        <v/>
      </c>
      <c r="O876" s="19" t="str">
        <f>MID(Main!AQ295,14,1)</f>
        <v/>
      </c>
      <c r="P876" s="19" t="str">
        <f>MID(Main!AQ295,15,1)</f>
        <v/>
      </c>
      <c r="Q876" s="19" t="str">
        <f>MID(Main!AQ295,16,1)</f>
        <v/>
      </c>
      <c r="R876" s="19" t="str">
        <f>MID(Main!AQ295,17,1)</f>
        <v/>
      </c>
      <c r="S876" s="19" t="str">
        <f>MID(Main!AQ295,18,1)</f>
        <v/>
      </c>
      <c r="T876" s="19" t="str">
        <f>MID(Main!AQ295,19,1)</f>
        <v/>
      </c>
      <c r="U876" s="19" t="str">
        <f>MID(Main!AQ295,20,1)</f>
        <v/>
      </c>
      <c r="V876" s="19" t="str">
        <f>MID(Main!AQ295,21,1)</f>
        <v/>
      </c>
      <c r="W876" s="19" t="str">
        <f>MID(Main!AQ295,22,1)</f>
        <v/>
      </c>
      <c r="X876" s="19" t="str">
        <f>MID(Main!AQ295,23,1)</f>
        <v/>
      </c>
      <c r="Y876" s="19" t="str">
        <f>MID(Main!AQ295,24,1)</f>
        <v/>
      </c>
      <c r="Z876" s="19" t="str">
        <f>MID(Main!AQ295,25,1)</f>
        <v/>
      </c>
      <c r="AA876" s="19" t="str">
        <f>MID(Main!AQ295,26,1)</f>
        <v/>
      </c>
      <c r="AB876" s="19" t="str">
        <f>MID(Main!AQ295,27,1)</f>
        <v/>
      </c>
      <c r="AC876" s="19" t="str">
        <f>MID(Main!AQ295,28,1)</f>
        <v/>
      </c>
      <c r="AD876" s="19" t="str">
        <f>MID(Main!AQ295,29,1)</f>
        <v/>
      </c>
      <c r="AE876" s="19" t="str">
        <f>MID(Main!AQ295,30,1)</f>
        <v/>
      </c>
      <c r="AF876" s="19" t="str">
        <f>MID(Main!AQ295,31,1)</f>
        <v/>
      </c>
      <c r="AG876" s="19" t="str">
        <f>MID(Main!AQ295,32,1)</f>
        <v/>
      </c>
      <c r="AH876" s="19" t="str">
        <f>MID(Main!AQ295,33,1)</f>
        <v/>
      </c>
      <c r="AI876" s="19" t="str">
        <f>MID(Main!AQ295,34,1)</f>
        <v/>
      </c>
      <c r="AJ876" s="19" t="str">
        <f>MID(Main!AQ295,35,1)</f>
        <v/>
      </c>
      <c r="AK876" s="19" t="str">
        <f>MID(Main!AQ295,36,1)</f>
        <v/>
      </c>
      <c r="AL876" s="19" t="str">
        <f>MID(Main!AQ295,37,1)</f>
        <v/>
      </c>
      <c r="AM876" s="19" t="str">
        <f>MID(Main!AQ295,38,1)</f>
        <v/>
      </c>
      <c r="AN876" s="19" t="str">
        <f>MID(Main!AQ295,39,1)</f>
        <v/>
      </c>
      <c r="AO876" s="19" t="str">
        <f>MID(Main!AQ295,40,1)</f>
        <v/>
      </c>
      <c r="AP876" s="19" t="str">
        <f>MID(Main!AQ295,41,1)</f>
        <v/>
      </c>
      <c r="AQ876" s="19" t="str">
        <f>MID(Main!AQ295,42,1)</f>
        <v/>
      </c>
      <c r="AR876" s="195"/>
      <c r="AS876" s="195"/>
      <c r="AT876" s="195"/>
      <c r="AU876" s="195"/>
      <c r="AV876" s="195"/>
      <c r="AW876" s="195"/>
      <c r="AX876" s="195"/>
      <c r="AY876" s="195"/>
      <c r="AZ876" s="195"/>
      <c r="BA876" s="195"/>
      <c r="BB876" s="195"/>
      <c r="BC876" s="195"/>
      <c r="BD876" s="195"/>
      <c r="BE876" s="195"/>
      <c r="BF876" s="195"/>
      <c r="BG876" s="195"/>
      <c r="BH876" s="195"/>
      <c r="BI876" s="198"/>
    </row>
    <row r="877" spans="1:61" s="1" customFormat="1" ht="15" hidden="1" customHeight="1">
      <c r="A877" s="202"/>
      <c r="B877" s="20" t="str">
        <f>MID(Main!AR295,1,1)</f>
        <v>0</v>
      </c>
      <c r="C877" s="20" t="str">
        <f>MID(Main!AR295,2,1)</f>
        <v xml:space="preserve"> </v>
      </c>
      <c r="D877" s="20" t="str">
        <f>MID(Main!AR295,3,1)</f>
        <v/>
      </c>
      <c r="E877" s="20" t="str">
        <f>MID(Main!AR295,4,1)</f>
        <v/>
      </c>
      <c r="F877" s="20" t="str">
        <f>MID(Main!AR295,5,1)</f>
        <v/>
      </c>
      <c r="G877" s="20" t="str">
        <f>MID(Main!AR295,6,1)</f>
        <v/>
      </c>
      <c r="H877" s="20" t="str">
        <f>MID(Main!AR295,7,1)</f>
        <v/>
      </c>
      <c r="I877" s="20" t="str">
        <f>MID(Main!AR295,8,1)</f>
        <v/>
      </c>
      <c r="J877" s="20" t="str">
        <f>MID(Main!AR295,9,1)</f>
        <v/>
      </c>
      <c r="K877" s="20" t="str">
        <f>MID(Main!AR295,10,1)</f>
        <v/>
      </c>
      <c r="L877" s="20" t="str">
        <f>MID(Main!AR295,11,1)</f>
        <v/>
      </c>
      <c r="M877" s="20" t="str">
        <f>MID(Main!AR295,12,1)</f>
        <v/>
      </c>
      <c r="N877" s="20" t="str">
        <f>MID(Main!AR295,13,1)</f>
        <v/>
      </c>
      <c r="O877" s="20" t="str">
        <f>MID(Main!AR295,14,1)</f>
        <v/>
      </c>
      <c r="P877" s="20" t="str">
        <f>MID(Main!AR295,15,1)</f>
        <v/>
      </c>
      <c r="Q877" s="20" t="str">
        <f>MID(Main!AR295,16,1)</f>
        <v/>
      </c>
      <c r="R877" s="20" t="str">
        <f>MID(Main!AR295,17,1)</f>
        <v/>
      </c>
      <c r="S877" s="20" t="str">
        <f>MID(Main!AR295,18,1)</f>
        <v/>
      </c>
      <c r="T877" s="20" t="str">
        <f>MID(Main!AR295,19,1)</f>
        <v/>
      </c>
      <c r="U877" s="20" t="str">
        <f>MID(Main!AR295,20,1)</f>
        <v/>
      </c>
      <c r="V877" s="20" t="str">
        <f>MID(Main!AR295,21,1)</f>
        <v/>
      </c>
      <c r="W877" s="20" t="str">
        <f>MID(Main!AR295,22,1)</f>
        <v/>
      </c>
      <c r="X877" s="20" t="str">
        <f>MID(Main!AR295,23,1)</f>
        <v/>
      </c>
      <c r="Y877" s="20" t="str">
        <f>MID(Main!AR295,24,1)</f>
        <v/>
      </c>
      <c r="Z877" s="20" t="str">
        <f>MID(Main!AR295,25,1)</f>
        <v/>
      </c>
      <c r="AA877" s="20" t="str">
        <f>MID(Main!AR295,26,1)</f>
        <v/>
      </c>
      <c r="AB877" s="20" t="str">
        <f>MID(Main!AR295,27,1)</f>
        <v/>
      </c>
      <c r="AC877" s="20" t="str">
        <f>MID(Main!AR295,28,1)</f>
        <v/>
      </c>
      <c r="AD877" s="20" t="str">
        <f>MID(Main!AR295,29,1)</f>
        <v/>
      </c>
      <c r="AE877" s="20" t="str">
        <f>MID(Main!AR295,30,1)</f>
        <v/>
      </c>
      <c r="AF877" s="20" t="str">
        <f>MID(Main!AR295,31,1)</f>
        <v/>
      </c>
      <c r="AG877" s="20" t="str">
        <f>MID(Main!AR295,32,1)</f>
        <v/>
      </c>
      <c r="AH877" s="20" t="str">
        <f>MID(Main!AR295,33,1)</f>
        <v/>
      </c>
      <c r="AI877" s="20" t="str">
        <f>MID(Main!AR295,34,1)</f>
        <v/>
      </c>
      <c r="AJ877" s="20" t="str">
        <f>MID(Main!AR295,35,1)</f>
        <v/>
      </c>
      <c r="AK877" s="20" t="str">
        <f>MID(Main!AR295,36,1)</f>
        <v/>
      </c>
      <c r="AL877" s="20" t="str">
        <f>MID(Main!AR295,37,1)</f>
        <v/>
      </c>
      <c r="AM877" s="20" t="str">
        <f>MID(Main!AR295,38,1)</f>
        <v/>
      </c>
      <c r="AN877" s="20" t="str">
        <f>MID(Main!AR295,39,1)</f>
        <v/>
      </c>
      <c r="AO877" s="20" t="str">
        <f>MID(Main!AR295,40,1)</f>
        <v/>
      </c>
      <c r="AP877" s="20" t="str">
        <f>MID(Main!AR295,41,1)</f>
        <v/>
      </c>
      <c r="AQ877" s="20" t="str">
        <f>MID(Main!AR295,42,1)</f>
        <v/>
      </c>
      <c r="AR877" s="196"/>
      <c r="AS877" s="196"/>
      <c r="AT877" s="196"/>
      <c r="AU877" s="196"/>
      <c r="AV877" s="196"/>
      <c r="AW877" s="196"/>
      <c r="AX877" s="196"/>
      <c r="AY877" s="196"/>
      <c r="AZ877" s="196"/>
      <c r="BA877" s="196"/>
      <c r="BB877" s="196"/>
      <c r="BC877" s="196"/>
      <c r="BD877" s="196"/>
      <c r="BE877" s="196"/>
      <c r="BF877" s="196"/>
      <c r="BG877" s="196"/>
      <c r="BH877" s="196"/>
      <c r="BI877" s="199"/>
    </row>
    <row r="878" spans="1:61" s="1" customFormat="1" ht="15" hidden="1" customHeight="1">
      <c r="A878" s="200" t="str">
        <f>IF(AR878="","",SUBTOTAL(103,$AR$8:AR878))</f>
        <v/>
      </c>
      <c r="B878" s="18" t="str">
        <f>MID(Main!AP296,1,1)</f>
        <v xml:space="preserve"> </v>
      </c>
      <c r="C878" s="18" t="str">
        <f>MID(Main!AP296,2,1)</f>
        <v/>
      </c>
      <c r="D878" s="18" t="str">
        <f>MID(Main!AP296,3,1)</f>
        <v/>
      </c>
      <c r="E878" s="18" t="str">
        <f>MID(Main!AP296,4,1)</f>
        <v/>
      </c>
      <c r="F878" s="18" t="str">
        <f>MID(Main!AP296,5,1)</f>
        <v/>
      </c>
      <c r="G878" s="18" t="str">
        <f>MID(Main!AP296,6,1)</f>
        <v/>
      </c>
      <c r="H878" s="18" t="str">
        <f>MID(Main!AP296,7,1)</f>
        <v/>
      </c>
      <c r="I878" s="18" t="str">
        <f>MID(Main!AP296,8,1)</f>
        <v/>
      </c>
      <c r="J878" s="18" t="str">
        <f>MID(Main!AP296,9,1)</f>
        <v/>
      </c>
      <c r="K878" s="18" t="str">
        <f>MID(Main!AP296,10,1)</f>
        <v/>
      </c>
      <c r="L878" s="18" t="str">
        <f>MID(Main!AP296,11,1)</f>
        <v/>
      </c>
      <c r="M878" s="18" t="str">
        <f>MID(Main!AP296,12,1)</f>
        <v/>
      </c>
      <c r="N878" s="18" t="str">
        <f>MID(Main!AP296,13,1)</f>
        <v/>
      </c>
      <c r="O878" s="18" t="str">
        <f>MID(Main!AP296,14,1)</f>
        <v/>
      </c>
      <c r="P878" s="18" t="str">
        <f>MID(Main!AP296,15,1)</f>
        <v/>
      </c>
      <c r="Q878" s="18" t="str">
        <f>MID(Main!AP296,16,1)</f>
        <v/>
      </c>
      <c r="R878" s="18" t="str">
        <f>MID(Main!AP296,17,1)</f>
        <v/>
      </c>
      <c r="S878" s="18" t="str">
        <f>MID(Main!AP296,18,1)</f>
        <v/>
      </c>
      <c r="T878" s="18" t="str">
        <f>MID(Main!AP296,19,1)</f>
        <v/>
      </c>
      <c r="U878" s="18" t="str">
        <f>MID(Main!AP296,20,1)</f>
        <v/>
      </c>
      <c r="V878" s="18" t="str">
        <f>MID(Main!AP296,21,1)</f>
        <v/>
      </c>
      <c r="W878" s="18" t="str">
        <f>MID(Main!AP296,22,1)</f>
        <v/>
      </c>
      <c r="X878" s="18" t="str">
        <f>MID(Main!AP296,23,1)</f>
        <v/>
      </c>
      <c r="Y878" s="18" t="str">
        <f>MID(Main!AP296,24,1)</f>
        <v/>
      </c>
      <c r="Z878" s="18" t="str">
        <f>MID(Main!AP296,25,1)</f>
        <v/>
      </c>
      <c r="AA878" s="18" t="str">
        <f>MID(Main!AP296,26,1)</f>
        <v/>
      </c>
      <c r="AB878" s="18" t="str">
        <f>MID(Main!AP296,27,1)</f>
        <v/>
      </c>
      <c r="AC878" s="18" t="str">
        <f>MID(Main!AP296,28,1)</f>
        <v/>
      </c>
      <c r="AD878" s="18" t="str">
        <f>MID(Main!AP296,29,1)</f>
        <v/>
      </c>
      <c r="AE878" s="18" t="str">
        <f>MID(Main!AP296,30,1)</f>
        <v/>
      </c>
      <c r="AF878" s="18" t="str">
        <f>MID(Main!AP296,31,1)</f>
        <v/>
      </c>
      <c r="AG878" s="18" t="str">
        <f>MID(Main!AP296,32,1)</f>
        <v/>
      </c>
      <c r="AH878" s="18" t="str">
        <f>MID(Main!AP296,33,1)</f>
        <v/>
      </c>
      <c r="AI878" s="18" t="str">
        <f>MID(Main!AP296,34,1)</f>
        <v/>
      </c>
      <c r="AJ878" s="18" t="str">
        <f>MID(Main!AP296,35,1)</f>
        <v/>
      </c>
      <c r="AK878" s="18" t="str">
        <f>MID(Main!AP296,36,1)</f>
        <v/>
      </c>
      <c r="AL878" s="18" t="str">
        <f>MID(Main!AP296,37,1)</f>
        <v/>
      </c>
      <c r="AM878" s="18" t="str">
        <f>MID(Main!AP296,38,1)</f>
        <v/>
      </c>
      <c r="AN878" s="18" t="str">
        <f>MID(Main!AP296,39,1)</f>
        <v/>
      </c>
      <c r="AO878" s="18" t="str">
        <f>MID(Main!AP296,40,1)</f>
        <v/>
      </c>
      <c r="AP878" s="18" t="str">
        <f>MID(Main!AP296,41,1)</f>
        <v/>
      </c>
      <c r="AQ878" s="18" t="str">
        <f>MID(Main!AP296,42,1)</f>
        <v/>
      </c>
      <c r="AR878" s="194" t="str">
        <f>IF(Main!W296="","",Main!W296)</f>
        <v/>
      </c>
      <c r="AS878" s="194" t="str">
        <f>IF(Main!X296="","",Main!X296)</f>
        <v/>
      </c>
      <c r="AT878" s="194" t="str">
        <f>IF(Main!Y296="","",Main!Y296)</f>
        <v/>
      </c>
      <c r="AU878" s="194" t="str">
        <f>IF(Main!Z296="","",Main!Z296)</f>
        <v/>
      </c>
      <c r="AV878" s="194" t="str">
        <f>IF(Main!AA296="","",Main!AA296)</f>
        <v/>
      </c>
      <c r="AW878" s="194" t="str">
        <f>IF(Main!AB296="","",Main!AB296)</f>
        <v/>
      </c>
      <c r="AX878" s="194" t="str">
        <f>IF(Main!AC296="","",Main!AC296)</f>
        <v/>
      </c>
      <c r="AY878" s="194" t="str">
        <f>IF(Main!AD296="","",Main!AD296)</f>
        <v/>
      </c>
      <c r="AZ878" s="194" t="str">
        <f>IF(Main!AE296="","",Main!AE296)</f>
        <v/>
      </c>
      <c r="BA878" s="194" t="str">
        <f>IF(Main!AF296="","",Main!AF296)</f>
        <v/>
      </c>
      <c r="BB878" s="194" t="str">
        <f>IF(Main!AG296="","",Main!AG296)</f>
        <v/>
      </c>
      <c r="BC878" s="194" t="str">
        <f>IF(Main!AH296="","",Main!AH296)</f>
        <v/>
      </c>
      <c r="BD878" s="194" t="str">
        <f>IF(Main!AI296="","",Main!AI296)</f>
        <v/>
      </c>
      <c r="BE878" s="194" t="str">
        <f>IF(Main!AJ296="","",Main!AJ296)</f>
        <v/>
      </c>
      <c r="BF878" s="194" t="str">
        <f>IF(Main!AK296="","",Main!AK296)</f>
        <v/>
      </c>
      <c r="BG878" s="194" t="str">
        <f>IF(Main!AL296="","",Main!AL296)</f>
        <v/>
      </c>
      <c r="BH878" s="194" t="str">
        <f>IF(Main!AM296="","",Main!AM296)</f>
        <v/>
      </c>
      <c r="BI878" s="197" t="str">
        <f>IF(Main!AN296="","",Main!AN296)</f>
        <v/>
      </c>
    </row>
    <row r="879" spans="1:61" s="1" customFormat="1" ht="15" hidden="1" customHeight="1">
      <c r="A879" s="201"/>
      <c r="B879" s="19" t="str">
        <f>MID(Main!AQ296,1,1)</f>
        <v>0</v>
      </c>
      <c r="C879" s="19" t="str">
        <f>MID(Main!AQ296,2,1)</f>
        <v xml:space="preserve"> </v>
      </c>
      <c r="D879" s="19" t="str">
        <f>MID(Main!AQ296,3,1)</f>
        <v/>
      </c>
      <c r="E879" s="19" t="str">
        <f>MID(Main!AQ296,4,1)</f>
        <v/>
      </c>
      <c r="F879" s="19" t="str">
        <f>MID(Main!AQ296,5,1)</f>
        <v/>
      </c>
      <c r="G879" s="19" t="str">
        <f>MID(Main!AQ296,6,1)</f>
        <v/>
      </c>
      <c r="H879" s="19" t="str">
        <f>MID(Main!AQ296,7,1)</f>
        <v/>
      </c>
      <c r="I879" s="19" t="str">
        <f>MID(Main!AQ296,8,1)</f>
        <v/>
      </c>
      <c r="J879" s="19" t="str">
        <f>MID(Main!AQ296,9,1)</f>
        <v/>
      </c>
      <c r="K879" s="19" t="str">
        <f>MID(Main!AQ296,10,1)</f>
        <v/>
      </c>
      <c r="L879" s="19" t="str">
        <f>MID(Main!AQ296,11,1)</f>
        <v/>
      </c>
      <c r="M879" s="19" t="str">
        <f>MID(Main!AQ296,12,1)</f>
        <v/>
      </c>
      <c r="N879" s="19" t="str">
        <f>MID(Main!AQ296,13,1)</f>
        <v/>
      </c>
      <c r="O879" s="19" t="str">
        <f>MID(Main!AQ296,14,1)</f>
        <v/>
      </c>
      <c r="P879" s="19" t="str">
        <f>MID(Main!AQ296,15,1)</f>
        <v/>
      </c>
      <c r="Q879" s="19" t="str">
        <f>MID(Main!AQ296,16,1)</f>
        <v/>
      </c>
      <c r="R879" s="19" t="str">
        <f>MID(Main!AQ296,17,1)</f>
        <v/>
      </c>
      <c r="S879" s="19" t="str">
        <f>MID(Main!AQ296,18,1)</f>
        <v/>
      </c>
      <c r="T879" s="19" t="str">
        <f>MID(Main!AQ296,19,1)</f>
        <v/>
      </c>
      <c r="U879" s="19" t="str">
        <f>MID(Main!AQ296,20,1)</f>
        <v/>
      </c>
      <c r="V879" s="19" t="str">
        <f>MID(Main!AQ296,21,1)</f>
        <v/>
      </c>
      <c r="W879" s="19" t="str">
        <f>MID(Main!AQ296,22,1)</f>
        <v/>
      </c>
      <c r="X879" s="19" t="str">
        <f>MID(Main!AQ296,23,1)</f>
        <v/>
      </c>
      <c r="Y879" s="19" t="str">
        <f>MID(Main!AQ296,24,1)</f>
        <v/>
      </c>
      <c r="Z879" s="19" t="str">
        <f>MID(Main!AQ296,25,1)</f>
        <v/>
      </c>
      <c r="AA879" s="19" t="str">
        <f>MID(Main!AQ296,26,1)</f>
        <v/>
      </c>
      <c r="AB879" s="19" t="str">
        <f>MID(Main!AQ296,27,1)</f>
        <v/>
      </c>
      <c r="AC879" s="19" t="str">
        <f>MID(Main!AQ296,28,1)</f>
        <v/>
      </c>
      <c r="AD879" s="19" t="str">
        <f>MID(Main!AQ296,29,1)</f>
        <v/>
      </c>
      <c r="AE879" s="19" t="str">
        <f>MID(Main!AQ296,30,1)</f>
        <v/>
      </c>
      <c r="AF879" s="19" t="str">
        <f>MID(Main!AQ296,31,1)</f>
        <v/>
      </c>
      <c r="AG879" s="19" t="str">
        <f>MID(Main!AQ296,32,1)</f>
        <v/>
      </c>
      <c r="AH879" s="19" t="str">
        <f>MID(Main!AQ296,33,1)</f>
        <v/>
      </c>
      <c r="AI879" s="19" t="str">
        <f>MID(Main!AQ296,34,1)</f>
        <v/>
      </c>
      <c r="AJ879" s="19" t="str">
        <f>MID(Main!AQ296,35,1)</f>
        <v/>
      </c>
      <c r="AK879" s="19" t="str">
        <f>MID(Main!AQ296,36,1)</f>
        <v/>
      </c>
      <c r="AL879" s="19" t="str">
        <f>MID(Main!AQ296,37,1)</f>
        <v/>
      </c>
      <c r="AM879" s="19" t="str">
        <f>MID(Main!AQ296,38,1)</f>
        <v/>
      </c>
      <c r="AN879" s="19" t="str">
        <f>MID(Main!AQ296,39,1)</f>
        <v/>
      </c>
      <c r="AO879" s="19" t="str">
        <f>MID(Main!AQ296,40,1)</f>
        <v/>
      </c>
      <c r="AP879" s="19" t="str">
        <f>MID(Main!AQ296,41,1)</f>
        <v/>
      </c>
      <c r="AQ879" s="19" t="str">
        <f>MID(Main!AQ296,42,1)</f>
        <v/>
      </c>
      <c r="AR879" s="195"/>
      <c r="AS879" s="195"/>
      <c r="AT879" s="195"/>
      <c r="AU879" s="195"/>
      <c r="AV879" s="195"/>
      <c r="AW879" s="195"/>
      <c r="AX879" s="195"/>
      <c r="AY879" s="195"/>
      <c r="AZ879" s="195"/>
      <c r="BA879" s="195"/>
      <c r="BB879" s="195"/>
      <c r="BC879" s="195"/>
      <c r="BD879" s="195"/>
      <c r="BE879" s="195"/>
      <c r="BF879" s="195"/>
      <c r="BG879" s="195"/>
      <c r="BH879" s="195"/>
      <c r="BI879" s="198"/>
    </row>
    <row r="880" spans="1:61" s="1" customFormat="1" ht="15" hidden="1" customHeight="1">
      <c r="A880" s="202"/>
      <c r="B880" s="20" t="str">
        <f>MID(Main!AR296,1,1)</f>
        <v>0</v>
      </c>
      <c r="C880" s="20" t="str">
        <f>MID(Main!AR296,2,1)</f>
        <v xml:space="preserve"> </v>
      </c>
      <c r="D880" s="20" t="str">
        <f>MID(Main!AR296,3,1)</f>
        <v/>
      </c>
      <c r="E880" s="20" t="str">
        <f>MID(Main!AR296,4,1)</f>
        <v/>
      </c>
      <c r="F880" s="20" t="str">
        <f>MID(Main!AR296,5,1)</f>
        <v/>
      </c>
      <c r="G880" s="20" t="str">
        <f>MID(Main!AR296,6,1)</f>
        <v/>
      </c>
      <c r="H880" s="20" t="str">
        <f>MID(Main!AR296,7,1)</f>
        <v/>
      </c>
      <c r="I880" s="20" t="str">
        <f>MID(Main!AR296,8,1)</f>
        <v/>
      </c>
      <c r="J880" s="20" t="str">
        <f>MID(Main!AR296,9,1)</f>
        <v/>
      </c>
      <c r="K880" s="20" t="str">
        <f>MID(Main!AR296,10,1)</f>
        <v/>
      </c>
      <c r="L880" s="20" t="str">
        <f>MID(Main!AR296,11,1)</f>
        <v/>
      </c>
      <c r="M880" s="20" t="str">
        <f>MID(Main!AR296,12,1)</f>
        <v/>
      </c>
      <c r="N880" s="20" t="str">
        <f>MID(Main!AR296,13,1)</f>
        <v/>
      </c>
      <c r="O880" s="20" t="str">
        <f>MID(Main!AR296,14,1)</f>
        <v/>
      </c>
      <c r="P880" s="20" t="str">
        <f>MID(Main!AR296,15,1)</f>
        <v/>
      </c>
      <c r="Q880" s="20" t="str">
        <f>MID(Main!AR296,16,1)</f>
        <v/>
      </c>
      <c r="R880" s="20" t="str">
        <f>MID(Main!AR296,17,1)</f>
        <v/>
      </c>
      <c r="S880" s="20" t="str">
        <f>MID(Main!AR296,18,1)</f>
        <v/>
      </c>
      <c r="T880" s="20" t="str">
        <f>MID(Main!AR296,19,1)</f>
        <v/>
      </c>
      <c r="U880" s="20" t="str">
        <f>MID(Main!AR296,20,1)</f>
        <v/>
      </c>
      <c r="V880" s="20" t="str">
        <f>MID(Main!AR296,21,1)</f>
        <v/>
      </c>
      <c r="W880" s="20" t="str">
        <f>MID(Main!AR296,22,1)</f>
        <v/>
      </c>
      <c r="X880" s="20" t="str">
        <f>MID(Main!AR296,23,1)</f>
        <v/>
      </c>
      <c r="Y880" s="20" t="str">
        <f>MID(Main!AR296,24,1)</f>
        <v/>
      </c>
      <c r="Z880" s="20" t="str">
        <f>MID(Main!AR296,25,1)</f>
        <v/>
      </c>
      <c r="AA880" s="20" t="str">
        <f>MID(Main!AR296,26,1)</f>
        <v/>
      </c>
      <c r="AB880" s="20" t="str">
        <f>MID(Main!AR296,27,1)</f>
        <v/>
      </c>
      <c r="AC880" s="20" t="str">
        <f>MID(Main!AR296,28,1)</f>
        <v/>
      </c>
      <c r="AD880" s="20" t="str">
        <f>MID(Main!AR296,29,1)</f>
        <v/>
      </c>
      <c r="AE880" s="20" t="str">
        <f>MID(Main!AR296,30,1)</f>
        <v/>
      </c>
      <c r="AF880" s="20" t="str">
        <f>MID(Main!AR296,31,1)</f>
        <v/>
      </c>
      <c r="AG880" s="20" t="str">
        <f>MID(Main!AR296,32,1)</f>
        <v/>
      </c>
      <c r="AH880" s="20" t="str">
        <f>MID(Main!AR296,33,1)</f>
        <v/>
      </c>
      <c r="AI880" s="20" t="str">
        <f>MID(Main!AR296,34,1)</f>
        <v/>
      </c>
      <c r="AJ880" s="20" t="str">
        <f>MID(Main!AR296,35,1)</f>
        <v/>
      </c>
      <c r="AK880" s="20" t="str">
        <f>MID(Main!AR296,36,1)</f>
        <v/>
      </c>
      <c r="AL880" s="20" t="str">
        <f>MID(Main!AR296,37,1)</f>
        <v/>
      </c>
      <c r="AM880" s="20" t="str">
        <f>MID(Main!AR296,38,1)</f>
        <v/>
      </c>
      <c r="AN880" s="20" t="str">
        <f>MID(Main!AR296,39,1)</f>
        <v/>
      </c>
      <c r="AO880" s="20" t="str">
        <f>MID(Main!AR296,40,1)</f>
        <v/>
      </c>
      <c r="AP880" s="20" t="str">
        <f>MID(Main!AR296,41,1)</f>
        <v/>
      </c>
      <c r="AQ880" s="20" t="str">
        <f>MID(Main!AR296,42,1)</f>
        <v/>
      </c>
      <c r="AR880" s="196"/>
      <c r="AS880" s="196"/>
      <c r="AT880" s="196"/>
      <c r="AU880" s="196"/>
      <c r="AV880" s="196"/>
      <c r="AW880" s="196"/>
      <c r="AX880" s="196"/>
      <c r="AY880" s="196"/>
      <c r="AZ880" s="196"/>
      <c r="BA880" s="196"/>
      <c r="BB880" s="196"/>
      <c r="BC880" s="196"/>
      <c r="BD880" s="196"/>
      <c r="BE880" s="196"/>
      <c r="BF880" s="196"/>
      <c r="BG880" s="196"/>
      <c r="BH880" s="196"/>
      <c r="BI880" s="199"/>
    </row>
    <row r="881" spans="1:61" s="1" customFormat="1" ht="15" hidden="1" customHeight="1">
      <c r="A881" s="200" t="str">
        <f>IF(AR881="","",SUBTOTAL(103,$AR$8:AR881))</f>
        <v/>
      </c>
      <c r="B881" s="18" t="str">
        <f>MID(Main!AP297,1,1)</f>
        <v xml:space="preserve"> </v>
      </c>
      <c r="C881" s="18" t="str">
        <f>MID(Main!AP297,2,1)</f>
        <v/>
      </c>
      <c r="D881" s="18" t="str">
        <f>MID(Main!AP297,3,1)</f>
        <v/>
      </c>
      <c r="E881" s="18" t="str">
        <f>MID(Main!AP297,4,1)</f>
        <v/>
      </c>
      <c r="F881" s="18" t="str">
        <f>MID(Main!AP297,5,1)</f>
        <v/>
      </c>
      <c r="G881" s="18" t="str">
        <f>MID(Main!AP297,6,1)</f>
        <v/>
      </c>
      <c r="H881" s="18" t="str">
        <f>MID(Main!AP297,7,1)</f>
        <v/>
      </c>
      <c r="I881" s="18" t="str">
        <f>MID(Main!AP297,8,1)</f>
        <v/>
      </c>
      <c r="J881" s="18" t="str">
        <f>MID(Main!AP297,9,1)</f>
        <v/>
      </c>
      <c r="K881" s="18" t="str">
        <f>MID(Main!AP297,10,1)</f>
        <v/>
      </c>
      <c r="L881" s="18" t="str">
        <f>MID(Main!AP297,11,1)</f>
        <v/>
      </c>
      <c r="M881" s="18" t="str">
        <f>MID(Main!AP297,12,1)</f>
        <v/>
      </c>
      <c r="N881" s="18" t="str">
        <f>MID(Main!AP297,13,1)</f>
        <v/>
      </c>
      <c r="O881" s="18" t="str">
        <f>MID(Main!AP297,14,1)</f>
        <v/>
      </c>
      <c r="P881" s="18" t="str">
        <f>MID(Main!AP297,15,1)</f>
        <v/>
      </c>
      <c r="Q881" s="18" t="str">
        <f>MID(Main!AP297,16,1)</f>
        <v/>
      </c>
      <c r="R881" s="18" t="str">
        <f>MID(Main!AP297,17,1)</f>
        <v/>
      </c>
      <c r="S881" s="18" t="str">
        <f>MID(Main!AP297,18,1)</f>
        <v/>
      </c>
      <c r="T881" s="18" t="str">
        <f>MID(Main!AP297,19,1)</f>
        <v/>
      </c>
      <c r="U881" s="18" t="str">
        <f>MID(Main!AP297,20,1)</f>
        <v/>
      </c>
      <c r="V881" s="18" t="str">
        <f>MID(Main!AP297,21,1)</f>
        <v/>
      </c>
      <c r="W881" s="18" t="str">
        <f>MID(Main!AP297,22,1)</f>
        <v/>
      </c>
      <c r="X881" s="18" t="str">
        <f>MID(Main!AP297,23,1)</f>
        <v/>
      </c>
      <c r="Y881" s="18" t="str">
        <f>MID(Main!AP297,24,1)</f>
        <v/>
      </c>
      <c r="Z881" s="18" t="str">
        <f>MID(Main!AP297,25,1)</f>
        <v/>
      </c>
      <c r="AA881" s="18" t="str">
        <f>MID(Main!AP297,26,1)</f>
        <v/>
      </c>
      <c r="AB881" s="18" t="str">
        <f>MID(Main!AP297,27,1)</f>
        <v/>
      </c>
      <c r="AC881" s="18" t="str">
        <f>MID(Main!AP297,28,1)</f>
        <v/>
      </c>
      <c r="AD881" s="18" t="str">
        <f>MID(Main!AP297,29,1)</f>
        <v/>
      </c>
      <c r="AE881" s="18" t="str">
        <f>MID(Main!AP297,30,1)</f>
        <v/>
      </c>
      <c r="AF881" s="18" t="str">
        <f>MID(Main!AP297,31,1)</f>
        <v/>
      </c>
      <c r="AG881" s="18" t="str">
        <f>MID(Main!AP297,32,1)</f>
        <v/>
      </c>
      <c r="AH881" s="18" t="str">
        <f>MID(Main!AP297,33,1)</f>
        <v/>
      </c>
      <c r="AI881" s="18" t="str">
        <f>MID(Main!AP297,34,1)</f>
        <v/>
      </c>
      <c r="AJ881" s="18" t="str">
        <f>MID(Main!AP297,35,1)</f>
        <v/>
      </c>
      <c r="AK881" s="18" t="str">
        <f>MID(Main!AP297,36,1)</f>
        <v/>
      </c>
      <c r="AL881" s="18" t="str">
        <f>MID(Main!AP297,37,1)</f>
        <v/>
      </c>
      <c r="AM881" s="18" t="str">
        <f>MID(Main!AP297,38,1)</f>
        <v/>
      </c>
      <c r="AN881" s="18" t="str">
        <f>MID(Main!AP297,39,1)</f>
        <v/>
      </c>
      <c r="AO881" s="18" t="str">
        <f>MID(Main!AP297,40,1)</f>
        <v/>
      </c>
      <c r="AP881" s="18" t="str">
        <f>MID(Main!AP297,41,1)</f>
        <v/>
      </c>
      <c r="AQ881" s="18" t="str">
        <f>MID(Main!AP297,42,1)</f>
        <v/>
      </c>
      <c r="AR881" s="194" t="str">
        <f>IF(Main!W297="","",Main!W297)</f>
        <v/>
      </c>
      <c r="AS881" s="194" t="str">
        <f>IF(Main!X297="","",Main!X297)</f>
        <v/>
      </c>
      <c r="AT881" s="194" t="str">
        <f>IF(Main!Y297="","",Main!Y297)</f>
        <v/>
      </c>
      <c r="AU881" s="194" t="str">
        <f>IF(Main!Z297="","",Main!Z297)</f>
        <v/>
      </c>
      <c r="AV881" s="194" t="str">
        <f>IF(Main!AA297="","",Main!AA297)</f>
        <v/>
      </c>
      <c r="AW881" s="194" t="str">
        <f>IF(Main!AB297="","",Main!AB297)</f>
        <v/>
      </c>
      <c r="AX881" s="194" t="str">
        <f>IF(Main!AC297="","",Main!AC297)</f>
        <v/>
      </c>
      <c r="AY881" s="194" t="str">
        <f>IF(Main!AD297="","",Main!AD297)</f>
        <v/>
      </c>
      <c r="AZ881" s="194" t="str">
        <f>IF(Main!AE297="","",Main!AE297)</f>
        <v/>
      </c>
      <c r="BA881" s="194" t="str">
        <f>IF(Main!AF297="","",Main!AF297)</f>
        <v/>
      </c>
      <c r="BB881" s="194" t="str">
        <f>IF(Main!AG297="","",Main!AG297)</f>
        <v/>
      </c>
      <c r="BC881" s="194" t="str">
        <f>IF(Main!AH297="","",Main!AH297)</f>
        <v/>
      </c>
      <c r="BD881" s="194" t="str">
        <f>IF(Main!AI297="","",Main!AI297)</f>
        <v/>
      </c>
      <c r="BE881" s="194" t="str">
        <f>IF(Main!AJ297="","",Main!AJ297)</f>
        <v/>
      </c>
      <c r="BF881" s="194" t="str">
        <f>IF(Main!AK297="","",Main!AK297)</f>
        <v/>
      </c>
      <c r="BG881" s="194" t="str">
        <f>IF(Main!AL297="","",Main!AL297)</f>
        <v/>
      </c>
      <c r="BH881" s="194" t="str">
        <f>IF(Main!AM297="","",Main!AM297)</f>
        <v/>
      </c>
      <c r="BI881" s="197" t="str">
        <f>IF(Main!AN297="","",Main!AN297)</f>
        <v/>
      </c>
    </row>
    <row r="882" spans="1:61" s="1" customFormat="1" ht="15" hidden="1" customHeight="1">
      <c r="A882" s="201"/>
      <c r="B882" s="19" t="str">
        <f>MID(Main!AQ297,1,1)</f>
        <v>0</v>
      </c>
      <c r="C882" s="19" t="str">
        <f>MID(Main!AQ297,2,1)</f>
        <v xml:space="preserve"> </v>
      </c>
      <c r="D882" s="19" t="str">
        <f>MID(Main!AQ297,3,1)</f>
        <v/>
      </c>
      <c r="E882" s="19" t="str">
        <f>MID(Main!AQ297,4,1)</f>
        <v/>
      </c>
      <c r="F882" s="19" t="str">
        <f>MID(Main!AQ297,5,1)</f>
        <v/>
      </c>
      <c r="G882" s="19" t="str">
        <f>MID(Main!AQ297,6,1)</f>
        <v/>
      </c>
      <c r="H882" s="19" t="str">
        <f>MID(Main!AQ297,7,1)</f>
        <v/>
      </c>
      <c r="I882" s="19" t="str">
        <f>MID(Main!AQ297,8,1)</f>
        <v/>
      </c>
      <c r="J882" s="19" t="str">
        <f>MID(Main!AQ297,9,1)</f>
        <v/>
      </c>
      <c r="K882" s="19" t="str">
        <f>MID(Main!AQ297,10,1)</f>
        <v/>
      </c>
      <c r="L882" s="19" t="str">
        <f>MID(Main!AQ297,11,1)</f>
        <v/>
      </c>
      <c r="M882" s="19" t="str">
        <f>MID(Main!AQ297,12,1)</f>
        <v/>
      </c>
      <c r="N882" s="19" t="str">
        <f>MID(Main!AQ297,13,1)</f>
        <v/>
      </c>
      <c r="O882" s="19" t="str">
        <f>MID(Main!AQ297,14,1)</f>
        <v/>
      </c>
      <c r="P882" s="19" t="str">
        <f>MID(Main!AQ297,15,1)</f>
        <v/>
      </c>
      <c r="Q882" s="19" t="str">
        <f>MID(Main!AQ297,16,1)</f>
        <v/>
      </c>
      <c r="R882" s="19" t="str">
        <f>MID(Main!AQ297,17,1)</f>
        <v/>
      </c>
      <c r="S882" s="19" t="str">
        <f>MID(Main!AQ297,18,1)</f>
        <v/>
      </c>
      <c r="T882" s="19" t="str">
        <f>MID(Main!AQ297,19,1)</f>
        <v/>
      </c>
      <c r="U882" s="19" t="str">
        <f>MID(Main!AQ297,20,1)</f>
        <v/>
      </c>
      <c r="V882" s="19" t="str">
        <f>MID(Main!AQ297,21,1)</f>
        <v/>
      </c>
      <c r="W882" s="19" t="str">
        <f>MID(Main!AQ297,22,1)</f>
        <v/>
      </c>
      <c r="X882" s="19" t="str">
        <f>MID(Main!AQ297,23,1)</f>
        <v/>
      </c>
      <c r="Y882" s="19" t="str">
        <f>MID(Main!AQ297,24,1)</f>
        <v/>
      </c>
      <c r="Z882" s="19" t="str">
        <f>MID(Main!AQ297,25,1)</f>
        <v/>
      </c>
      <c r="AA882" s="19" t="str">
        <f>MID(Main!AQ297,26,1)</f>
        <v/>
      </c>
      <c r="AB882" s="19" t="str">
        <f>MID(Main!AQ297,27,1)</f>
        <v/>
      </c>
      <c r="AC882" s="19" t="str">
        <f>MID(Main!AQ297,28,1)</f>
        <v/>
      </c>
      <c r="AD882" s="19" t="str">
        <f>MID(Main!AQ297,29,1)</f>
        <v/>
      </c>
      <c r="AE882" s="19" t="str">
        <f>MID(Main!AQ297,30,1)</f>
        <v/>
      </c>
      <c r="AF882" s="19" t="str">
        <f>MID(Main!AQ297,31,1)</f>
        <v/>
      </c>
      <c r="AG882" s="19" t="str">
        <f>MID(Main!AQ297,32,1)</f>
        <v/>
      </c>
      <c r="AH882" s="19" t="str">
        <f>MID(Main!AQ297,33,1)</f>
        <v/>
      </c>
      <c r="AI882" s="19" t="str">
        <f>MID(Main!AQ297,34,1)</f>
        <v/>
      </c>
      <c r="AJ882" s="19" t="str">
        <f>MID(Main!AQ297,35,1)</f>
        <v/>
      </c>
      <c r="AK882" s="19" t="str">
        <f>MID(Main!AQ297,36,1)</f>
        <v/>
      </c>
      <c r="AL882" s="19" t="str">
        <f>MID(Main!AQ297,37,1)</f>
        <v/>
      </c>
      <c r="AM882" s="19" t="str">
        <f>MID(Main!AQ297,38,1)</f>
        <v/>
      </c>
      <c r="AN882" s="19" t="str">
        <f>MID(Main!AQ297,39,1)</f>
        <v/>
      </c>
      <c r="AO882" s="19" t="str">
        <f>MID(Main!AQ297,40,1)</f>
        <v/>
      </c>
      <c r="AP882" s="19" t="str">
        <f>MID(Main!AQ297,41,1)</f>
        <v/>
      </c>
      <c r="AQ882" s="19" t="str">
        <f>MID(Main!AQ297,42,1)</f>
        <v/>
      </c>
      <c r="AR882" s="195"/>
      <c r="AS882" s="195"/>
      <c r="AT882" s="195"/>
      <c r="AU882" s="195"/>
      <c r="AV882" s="195"/>
      <c r="AW882" s="195"/>
      <c r="AX882" s="195"/>
      <c r="AY882" s="195"/>
      <c r="AZ882" s="195"/>
      <c r="BA882" s="195"/>
      <c r="BB882" s="195"/>
      <c r="BC882" s="195"/>
      <c r="BD882" s="195"/>
      <c r="BE882" s="195"/>
      <c r="BF882" s="195"/>
      <c r="BG882" s="195"/>
      <c r="BH882" s="195"/>
      <c r="BI882" s="198"/>
    </row>
    <row r="883" spans="1:61" s="1" customFormat="1" ht="15" hidden="1" customHeight="1">
      <c r="A883" s="202"/>
      <c r="B883" s="20" t="str">
        <f>MID(Main!AR297,1,1)</f>
        <v>0</v>
      </c>
      <c r="C883" s="20" t="str">
        <f>MID(Main!AR297,2,1)</f>
        <v xml:space="preserve"> </v>
      </c>
      <c r="D883" s="20" t="str">
        <f>MID(Main!AR297,3,1)</f>
        <v/>
      </c>
      <c r="E883" s="20" t="str">
        <f>MID(Main!AR297,4,1)</f>
        <v/>
      </c>
      <c r="F883" s="20" t="str">
        <f>MID(Main!AR297,5,1)</f>
        <v/>
      </c>
      <c r="G883" s="20" t="str">
        <f>MID(Main!AR297,6,1)</f>
        <v/>
      </c>
      <c r="H883" s="20" t="str">
        <f>MID(Main!AR297,7,1)</f>
        <v/>
      </c>
      <c r="I883" s="20" t="str">
        <f>MID(Main!AR297,8,1)</f>
        <v/>
      </c>
      <c r="J883" s="20" t="str">
        <f>MID(Main!AR297,9,1)</f>
        <v/>
      </c>
      <c r="K883" s="20" t="str">
        <f>MID(Main!AR297,10,1)</f>
        <v/>
      </c>
      <c r="L883" s="20" t="str">
        <f>MID(Main!AR297,11,1)</f>
        <v/>
      </c>
      <c r="M883" s="20" t="str">
        <f>MID(Main!AR297,12,1)</f>
        <v/>
      </c>
      <c r="N883" s="20" t="str">
        <f>MID(Main!AR297,13,1)</f>
        <v/>
      </c>
      <c r="O883" s="20" t="str">
        <f>MID(Main!AR297,14,1)</f>
        <v/>
      </c>
      <c r="P883" s="20" t="str">
        <f>MID(Main!AR297,15,1)</f>
        <v/>
      </c>
      <c r="Q883" s="20" t="str">
        <f>MID(Main!AR297,16,1)</f>
        <v/>
      </c>
      <c r="R883" s="20" t="str">
        <f>MID(Main!AR297,17,1)</f>
        <v/>
      </c>
      <c r="S883" s="20" t="str">
        <f>MID(Main!AR297,18,1)</f>
        <v/>
      </c>
      <c r="T883" s="20" t="str">
        <f>MID(Main!AR297,19,1)</f>
        <v/>
      </c>
      <c r="U883" s="20" t="str">
        <f>MID(Main!AR297,20,1)</f>
        <v/>
      </c>
      <c r="V883" s="20" t="str">
        <f>MID(Main!AR297,21,1)</f>
        <v/>
      </c>
      <c r="W883" s="20" t="str">
        <f>MID(Main!AR297,22,1)</f>
        <v/>
      </c>
      <c r="X883" s="20" t="str">
        <f>MID(Main!AR297,23,1)</f>
        <v/>
      </c>
      <c r="Y883" s="20" t="str">
        <f>MID(Main!AR297,24,1)</f>
        <v/>
      </c>
      <c r="Z883" s="20" t="str">
        <f>MID(Main!AR297,25,1)</f>
        <v/>
      </c>
      <c r="AA883" s="20" t="str">
        <f>MID(Main!AR297,26,1)</f>
        <v/>
      </c>
      <c r="AB883" s="20" t="str">
        <f>MID(Main!AR297,27,1)</f>
        <v/>
      </c>
      <c r="AC883" s="20" t="str">
        <f>MID(Main!AR297,28,1)</f>
        <v/>
      </c>
      <c r="AD883" s="20" t="str">
        <f>MID(Main!AR297,29,1)</f>
        <v/>
      </c>
      <c r="AE883" s="20" t="str">
        <f>MID(Main!AR297,30,1)</f>
        <v/>
      </c>
      <c r="AF883" s="20" t="str">
        <f>MID(Main!AR297,31,1)</f>
        <v/>
      </c>
      <c r="AG883" s="20" t="str">
        <f>MID(Main!AR297,32,1)</f>
        <v/>
      </c>
      <c r="AH883" s="20" t="str">
        <f>MID(Main!AR297,33,1)</f>
        <v/>
      </c>
      <c r="AI883" s="20" t="str">
        <f>MID(Main!AR297,34,1)</f>
        <v/>
      </c>
      <c r="AJ883" s="20" t="str">
        <f>MID(Main!AR297,35,1)</f>
        <v/>
      </c>
      <c r="AK883" s="20" t="str">
        <f>MID(Main!AR297,36,1)</f>
        <v/>
      </c>
      <c r="AL883" s="20" t="str">
        <f>MID(Main!AR297,37,1)</f>
        <v/>
      </c>
      <c r="AM883" s="20" t="str">
        <f>MID(Main!AR297,38,1)</f>
        <v/>
      </c>
      <c r="AN883" s="20" t="str">
        <f>MID(Main!AR297,39,1)</f>
        <v/>
      </c>
      <c r="AO883" s="20" t="str">
        <f>MID(Main!AR297,40,1)</f>
        <v/>
      </c>
      <c r="AP883" s="20" t="str">
        <f>MID(Main!AR297,41,1)</f>
        <v/>
      </c>
      <c r="AQ883" s="20" t="str">
        <f>MID(Main!AR297,42,1)</f>
        <v/>
      </c>
      <c r="AR883" s="196"/>
      <c r="AS883" s="196"/>
      <c r="AT883" s="196"/>
      <c r="AU883" s="196"/>
      <c r="AV883" s="196"/>
      <c r="AW883" s="196"/>
      <c r="AX883" s="196"/>
      <c r="AY883" s="196"/>
      <c r="AZ883" s="196"/>
      <c r="BA883" s="196"/>
      <c r="BB883" s="196"/>
      <c r="BC883" s="196"/>
      <c r="BD883" s="196"/>
      <c r="BE883" s="196"/>
      <c r="BF883" s="196"/>
      <c r="BG883" s="196"/>
      <c r="BH883" s="196"/>
      <c r="BI883" s="199"/>
    </row>
    <row r="884" spans="1:61" s="1" customFormat="1" ht="15" hidden="1" customHeight="1">
      <c r="A884" s="200" t="str">
        <f>IF(AR884="","",SUBTOTAL(103,$AR$8:AR884))</f>
        <v/>
      </c>
      <c r="B884" s="18" t="str">
        <f>MID(Main!AP298,1,1)</f>
        <v xml:space="preserve"> </v>
      </c>
      <c r="C884" s="18" t="str">
        <f>MID(Main!AP298,2,1)</f>
        <v/>
      </c>
      <c r="D884" s="18" t="str">
        <f>MID(Main!AP298,3,1)</f>
        <v/>
      </c>
      <c r="E884" s="18" t="str">
        <f>MID(Main!AP298,4,1)</f>
        <v/>
      </c>
      <c r="F884" s="18" t="str">
        <f>MID(Main!AP298,5,1)</f>
        <v/>
      </c>
      <c r="G884" s="18" t="str">
        <f>MID(Main!AP298,6,1)</f>
        <v/>
      </c>
      <c r="H884" s="18" t="str">
        <f>MID(Main!AP298,7,1)</f>
        <v/>
      </c>
      <c r="I884" s="18" t="str">
        <f>MID(Main!AP298,8,1)</f>
        <v/>
      </c>
      <c r="J884" s="18" t="str">
        <f>MID(Main!AP298,9,1)</f>
        <v/>
      </c>
      <c r="K884" s="18" t="str">
        <f>MID(Main!AP298,10,1)</f>
        <v/>
      </c>
      <c r="L884" s="18" t="str">
        <f>MID(Main!AP298,11,1)</f>
        <v/>
      </c>
      <c r="M884" s="18" t="str">
        <f>MID(Main!AP298,12,1)</f>
        <v/>
      </c>
      <c r="N884" s="18" t="str">
        <f>MID(Main!AP298,13,1)</f>
        <v/>
      </c>
      <c r="O884" s="18" t="str">
        <f>MID(Main!AP298,14,1)</f>
        <v/>
      </c>
      <c r="P884" s="18" t="str">
        <f>MID(Main!AP298,15,1)</f>
        <v/>
      </c>
      <c r="Q884" s="18" t="str">
        <f>MID(Main!AP298,16,1)</f>
        <v/>
      </c>
      <c r="R884" s="18" t="str">
        <f>MID(Main!AP298,17,1)</f>
        <v/>
      </c>
      <c r="S884" s="18" t="str">
        <f>MID(Main!AP298,18,1)</f>
        <v/>
      </c>
      <c r="T884" s="18" t="str">
        <f>MID(Main!AP298,19,1)</f>
        <v/>
      </c>
      <c r="U884" s="18" t="str">
        <f>MID(Main!AP298,20,1)</f>
        <v/>
      </c>
      <c r="V884" s="18" t="str">
        <f>MID(Main!AP298,21,1)</f>
        <v/>
      </c>
      <c r="W884" s="18" t="str">
        <f>MID(Main!AP298,22,1)</f>
        <v/>
      </c>
      <c r="X884" s="18" t="str">
        <f>MID(Main!AP298,23,1)</f>
        <v/>
      </c>
      <c r="Y884" s="18" t="str">
        <f>MID(Main!AP298,24,1)</f>
        <v/>
      </c>
      <c r="Z884" s="18" t="str">
        <f>MID(Main!AP298,25,1)</f>
        <v/>
      </c>
      <c r="AA884" s="18" t="str">
        <f>MID(Main!AP298,26,1)</f>
        <v/>
      </c>
      <c r="AB884" s="18" t="str">
        <f>MID(Main!AP298,27,1)</f>
        <v/>
      </c>
      <c r="AC884" s="18" t="str">
        <f>MID(Main!AP298,28,1)</f>
        <v/>
      </c>
      <c r="AD884" s="18" t="str">
        <f>MID(Main!AP298,29,1)</f>
        <v/>
      </c>
      <c r="AE884" s="18" t="str">
        <f>MID(Main!AP298,30,1)</f>
        <v/>
      </c>
      <c r="AF884" s="18" t="str">
        <f>MID(Main!AP298,31,1)</f>
        <v/>
      </c>
      <c r="AG884" s="18" t="str">
        <f>MID(Main!AP298,32,1)</f>
        <v/>
      </c>
      <c r="AH884" s="18" t="str">
        <f>MID(Main!AP298,33,1)</f>
        <v/>
      </c>
      <c r="AI884" s="18" t="str">
        <f>MID(Main!AP298,34,1)</f>
        <v/>
      </c>
      <c r="AJ884" s="18" t="str">
        <f>MID(Main!AP298,35,1)</f>
        <v/>
      </c>
      <c r="AK884" s="18" t="str">
        <f>MID(Main!AP298,36,1)</f>
        <v/>
      </c>
      <c r="AL884" s="18" t="str">
        <f>MID(Main!AP298,37,1)</f>
        <v/>
      </c>
      <c r="AM884" s="18" t="str">
        <f>MID(Main!AP298,38,1)</f>
        <v/>
      </c>
      <c r="AN884" s="18" t="str">
        <f>MID(Main!AP298,39,1)</f>
        <v/>
      </c>
      <c r="AO884" s="18" t="str">
        <f>MID(Main!AP298,40,1)</f>
        <v/>
      </c>
      <c r="AP884" s="18" t="str">
        <f>MID(Main!AP298,41,1)</f>
        <v/>
      </c>
      <c r="AQ884" s="18" t="str">
        <f>MID(Main!AP298,42,1)</f>
        <v/>
      </c>
      <c r="AR884" s="194" t="str">
        <f>IF(Main!W298="","",Main!W298)</f>
        <v/>
      </c>
      <c r="AS884" s="194" t="str">
        <f>IF(Main!X298="","",Main!X298)</f>
        <v/>
      </c>
      <c r="AT884" s="194" t="str">
        <f>IF(Main!Y298="","",Main!Y298)</f>
        <v/>
      </c>
      <c r="AU884" s="194" t="str">
        <f>IF(Main!Z298="","",Main!Z298)</f>
        <v/>
      </c>
      <c r="AV884" s="194" t="str">
        <f>IF(Main!AA298="","",Main!AA298)</f>
        <v/>
      </c>
      <c r="AW884" s="194" t="str">
        <f>IF(Main!AB298="","",Main!AB298)</f>
        <v/>
      </c>
      <c r="AX884" s="194" t="str">
        <f>IF(Main!AC298="","",Main!AC298)</f>
        <v/>
      </c>
      <c r="AY884" s="194" t="str">
        <f>IF(Main!AD298="","",Main!AD298)</f>
        <v/>
      </c>
      <c r="AZ884" s="194" t="str">
        <f>IF(Main!AE298="","",Main!AE298)</f>
        <v/>
      </c>
      <c r="BA884" s="194" t="str">
        <f>IF(Main!AF298="","",Main!AF298)</f>
        <v/>
      </c>
      <c r="BB884" s="194" t="str">
        <f>IF(Main!AG298="","",Main!AG298)</f>
        <v/>
      </c>
      <c r="BC884" s="194" t="str">
        <f>IF(Main!AH298="","",Main!AH298)</f>
        <v/>
      </c>
      <c r="BD884" s="194" t="str">
        <f>IF(Main!AI298="","",Main!AI298)</f>
        <v/>
      </c>
      <c r="BE884" s="194" t="str">
        <f>IF(Main!AJ298="","",Main!AJ298)</f>
        <v/>
      </c>
      <c r="BF884" s="194" t="str">
        <f>IF(Main!AK298="","",Main!AK298)</f>
        <v/>
      </c>
      <c r="BG884" s="194" t="str">
        <f>IF(Main!AL298="","",Main!AL298)</f>
        <v/>
      </c>
      <c r="BH884" s="194" t="str">
        <f>IF(Main!AM298="","",Main!AM298)</f>
        <v/>
      </c>
      <c r="BI884" s="197" t="str">
        <f>IF(Main!AN298="","",Main!AN298)</f>
        <v/>
      </c>
    </row>
    <row r="885" spans="1:61" s="1" customFormat="1" ht="15" hidden="1" customHeight="1">
      <c r="A885" s="201"/>
      <c r="B885" s="19" t="str">
        <f>MID(Main!AQ298,1,1)</f>
        <v>0</v>
      </c>
      <c r="C885" s="19" t="str">
        <f>MID(Main!AQ298,2,1)</f>
        <v xml:space="preserve"> </v>
      </c>
      <c r="D885" s="19" t="str">
        <f>MID(Main!AQ298,3,1)</f>
        <v/>
      </c>
      <c r="E885" s="19" t="str">
        <f>MID(Main!AQ298,4,1)</f>
        <v/>
      </c>
      <c r="F885" s="19" t="str">
        <f>MID(Main!AQ298,5,1)</f>
        <v/>
      </c>
      <c r="G885" s="19" t="str">
        <f>MID(Main!AQ298,6,1)</f>
        <v/>
      </c>
      <c r="H885" s="19" t="str">
        <f>MID(Main!AQ298,7,1)</f>
        <v/>
      </c>
      <c r="I885" s="19" t="str">
        <f>MID(Main!AQ298,8,1)</f>
        <v/>
      </c>
      <c r="J885" s="19" t="str">
        <f>MID(Main!AQ298,9,1)</f>
        <v/>
      </c>
      <c r="K885" s="19" t="str">
        <f>MID(Main!AQ298,10,1)</f>
        <v/>
      </c>
      <c r="L885" s="19" t="str">
        <f>MID(Main!AQ298,11,1)</f>
        <v/>
      </c>
      <c r="M885" s="19" t="str">
        <f>MID(Main!AQ298,12,1)</f>
        <v/>
      </c>
      <c r="N885" s="19" t="str">
        <f>MID(Main!AQ298,13,1)</f>
        <v/>
      </c>
      <c r="O885" s="19" t="str">
        <f>MID(Main!AQ298,14,1)</f>
        <v/>
      </c>
      <c r="P885" s="19" t="str">
        <f>MID(Main!AQ298,15,1)</f>
        <v/>
      </c>
      <c r="Q885" s="19" t="str">
        <f>MID(Main!AQ298,16,1)</f>
        <v/>
      </c>
      <c r="R885" s="19" t="str">
        <f>MID(Main!AQ298,17,1)</f>
        <v/>
      </c>
      <c r="S885" s="19" t="str">
        <f>MID(Main!AQ298,18,1)</f>
        <v/>
      </c>
      <c r="T885" s="19" t="str">
        <f>MID(Main!AQ298,19,1)</f>
        <v/>
      </c>
      <c r="U885" s="19" t="str">
        <f>MID(Main!AQ298,20,1)</f>
        <v/>
      </c>
      <c r="V885" s="19" t="str">
        <f>MID(Main!AQ298,21,1)</f>
        <v/>
      </c>
      <c r="W885" s="19" t="str">
        <f>MID(Main!AQ298,22,1)</f>
        <v/>
      </c>
      <c r="X885" s="19" t="str">
        <f>MID(Main!AQ298,23,1)</f>
        <v/>
      </c>
      <c r="Y885" s="19" t="str">
        <f>MID(Main!AQ298,24,1)</f>
        <v/>
      </c>
      <c r="Z885" s="19" t="str">
        <f>MID(Main!AQ298,25,1)</f>
        <v/>
      </c>
      <c r="AA885" s="19" t="str">
        <f>MID(Main!AQ298,26,1)</f>
        <v/>
      </c>
      <c r="AB885" s="19" t="str">
        <f>MID(Main!AQ298,27,1)</f>
        <v/>
      </c>
      <c r="AC885" s="19" t="str">
        <f>MID(Main!AQ298,28,1)</f>
        <v/>
      </c>
      <c r="AD885" s="19" t="str">
        <f>MID(Main!AQ298,29,1)</f>
        <v/>
      </c>
      <c r="AE885" s="19" t="str">
        <f>MID(Main!AQ298,30,1)</f>
        <v/>
      </c>
      <c r="AF885" s="19" t="str">
        <f>MID(Main!AQ298,31,1)</f>
        <v/>
      </c>
      <c r="AG885" s="19" t="str">
        <f>MID(Main!AQ298,32,1)</f>
        <v/>
      </c>
      <c r="AH885" s="19" t="str">
        <f>MID(Main!AQ298,33,1)</f>
        <v/>
      </c>
      <c r="AI885" s="19" t="str">
        <f>MID(Main!AQ298,34,1)</f>
        <v/>
      </c>
      <c r="AJ885" s="19" t="str">
        <f>MID(Main!AQ298,35,1)</f>
        <v/>
      </c>
      <c r="AK885" s="19" t="str">
        <f>MID(Main!AQ298,36,1)</f>
        <v/>
      </c>
      <c r="AL885" s="19" t="str">
        <f>MID(Main!AQ298,37,1)</f>
        <v/>
      </c>
      <c r="AM885" s="19" t="str">
        <f>MID(Main!AQ298,38,1)</f>
        <v/>
      </c>
      <c r="AN885" s="19" t="str">
        <f>MID(Main!AQ298,39,1)</f>
        <v/>
      </c>
      <c r="AO885" s="19" t="str">
        <f>MID(Main!AQ298,40,1)</f>
        <v/>
      </c>
      <c r="AP885" s="19" t="str">
        <f>MID(Main!AQ298,41,1)</f>
        <v/>
      </c>
      <c r="AQ885" s="19" t="str">
        <f>MID(Main!AQ298,42,1)</f>
        <v/>
      </c>
      <c r="AR885" s="195"/>
      <c r="AS885" s="195"/>
      <c r="AT885" s="195"/>
      <c r="AU885" s="195"/>
      <c r="AV885" s="195"/>
      <c r="AW885" s="195"/>
      <c r="AX885" s="195"/>
      <c r="AY885" s="195"/>
      <c r="AZ885" s="195"/>
      <c r="BA885" s="195"/>
      <c r="BB885" s="195"/>
      <c r="BC885" s="195"/>
      <c r="BD885" s="195"/>
      <c r="BE885" s="195"/>
      <c r="BF885" s="195"/>
      <c r="BG885" s="195"/>
      <c r="BH885" s="195"/>
      <c r="BI885" s="198"/>
    </row>
    <row r="886" spans="1:61" s="1" customFormat="1" ht="15" hidden="1" customHeight="1">
      <c r="A886" s="202"/>
      <c r="B886" s="20" t="str">
        <f>MID(Main!AR298,1,1)</f>
        <v>0</v>
      </c>
      <c r="C886" s="20" t="str">
        <f>MID(Main!AR298,2,1)</f>
        <v xml:space="preserve"> </v>
      </c>
      <c r="D886" s="20" t="str">
        <f>MID(Main!AR298,3,1)</f>
        <v/>
      </c>
      <c r="E886" s="20" t="str">
        <f>MID(Main!AR298,4,1)</f>
        <v/>
      </c>
      <c r="F886" s="20" t="str">
        <f>MID(Main!AR298,5,1)</f>
        <v/>
      </c>
      <c r="G886" s="20" t="str">
        <f>MID(Main!AR298,6,1)</f>
        <v/>
      </c>
      <c r="H886" s="20" t="str">
        <f>MID(Main!AR298,7,1)</f>
        <v/>
      </c>
      <c r="I886" s="20" t="str">
        <f>MID(Main!AR298,8,1)</f>
        <v/>
      </c>
      <c r="J886" s="20" t="str">
        <f>MID(Main!AR298,9,1)</f>
        <v/>
      </c>
      <c r="K886" s="20" t="str">
        <f>MID(Main!AR298,10,1)</f>
        <v/>
      </c>
      <c r="L886" s="20" t="str">
        <f>MID(Main!AR298,11,1)</f>
        <v/>
      </c>
      <c r="M886" s="20" t="str">
        <f>MID(Main!AR298,12,1)</f>
        <v/>
      </c>
      <c r="N886" s="20" t="str">
        <f>MID(Main!AR298,13,1)</f>
        <v/>
      </c>
      <c r="O886" s="20" t="str">
        <f>MID(Main!AR298,14,1)</f>
        <v/>
      </c>
      <c r="P886" s="20" t="str">
        <f>MID(Main!AR298,15,1)</f>
        <v/>
      </c>
      <c r="Q886" s="20" t="str">
        <f>MID(Main!AR298,16,1)</f>
        <v/>
      </c>
      <c r="R886" s="20" t="str">
        <f>MID(Main!AR298,17,1)</f>
        <v/>
      </c>
      <c r="S886" s="20" t="str">
        <f>MID(Main!AR298,18,1)</f>
        <v/>
      </c>
      <c r="T886" s="20" t="str">
        <f>MID(Main!AR298,19,1)</f>
        <v/>
      </c>
      <c r="U886" s="20" t="str">
        <f>MID(Main!AR298,20,1)</f>
        <v/>
      </c>
      <c r="V886" s="20" t="str">
        <f>MID(Main!AR298,21,1)</f>
        <v/>
      </c>
      <c r="W886" s="20" t="str">
        <f>MID(Main!AR298,22,1)</f>
        <v/>
      </c>
      <c r="X886" s="20" t="str">
        <f>MID(Main!AR298,23,1)</f>
        <v/>
      </c>
      <c r="Y886" s="20" t="str">
        <f>MID(Main!AR298,24,1)</f>
        <v/>
      </c>
      <c r="Z886" s="20" t="str">
        <f>MID(Main!AR298,25,1)</f>
        <v/>
      </c>
      <c r="AA886" s="20" t="str">
        <f>MID(Main!AR298,26,1)</f>
        <v/>
      </c>
      <c r="AB886" s="20" t="str">
        <f>MID(Main!AR298,27,1)</f>
        <v/>
      </c>
      <c r="AC886" s="20" t="str">
        <f>MID(Main!AR298,28,1)</f>
        <v/>
      </c>
      <c r="AD886" s="20" t="str">
        <f>MID(Main!AR298,29,1)</f>
        <v/>
      </c>
      <c r="AE886" s="20" t="str">
        <f>MID(Main!AR298,30,1)</f>
        <v/>
      </c>
      <c r="AF886" s="20" t="str">
        <f>MID(Main!AR298,31,1)</f>
        <v/>
      </c>
      <c r="AG886" s="20" t="str">
        <f>MID(Main!AR298,32,1)</f>
        <v/>
      </c>
      <c r="AH886" s="20" t="str">
        <f>MID(Main!AR298,33,1)</f>
        <v/>
      </c>
      <c r="AI886" s="20" t="str">
        <f>MID(Main!AR298,34,1)</f>
        <v/>
      </c>
      <c r="AJ886" s="20" t="str">
        <f>MID(Main!AR298,35,1)</f>
        <v/>
      </c>
      <c r="AK886" s="20" t="str">
        <f>MID(Main!AR298,36,1)</f>
        <v/>
      </c>
      <c r="AL886" s="20" t="str">
        <f>MID(Main!AR298,37,1)</f>
        <v/>
      </c>
      <c r="AM886" s="20" t="str">
        <f>MID(Main!AR298,38,1)</f>
        <v/>
      </c>
      <c r="AN886" s="20" t="str">
        <f>MID(Main!AR298,39,1)</f>
        <v/>
      </c>
      <c r="AO886" s="20" t="str">
        <f>MID(Main!AR298,40,1)</f>
        <v/>
      </c>
      <c r="AP886" s="20" t="str">
        <f>MID(Main!AR298,41,1)</f>
        <v/>
      </c>
      <c r="AQ886" s="20" t="str">
        <f>MID(Main!AR298,42,1)</f>
        <v/>
      </c>
      <c r="AR886" s="196"/>
      <c r="AS886" s="196"/>
      <c r="AT886" s="196"/>
      <c r="AU886" s="196"/>
      <c r="AV886" s="196"/>
      <c r="AW886" s="196"/>
      <c r="AX886" s="196"/>
      <c r="AY886" s="196"/>
      <c r="AZ886" s="196"/>
      <c r="BA886" s="196"/>
      <c r="BB886" s="196"/>
      <c r="BC886" s="196"/>
      <c r="BD886" s="196"/>
      <c r="BE886" s="196"/>
      <c r="BF886" s="196"/>
      <c r="BG886" s="196"/>
      <c r="BH886" s="196"/>
      <c r="BI886" s="199"/>
    </row>
    <row r="887" spans="1:61" s="1" customFormat="1" ht="15" hidden="1" customHeight="1">
      <c r="A887" s="200" t="str">
        <f>IF(AR887="","",SUBTOTAL(103,$AR$8:AR887))</f>
        <v/>
      </c>
      <c r="B887" s="18" t="str">
        <f>MID(Main!AP299,1,1)</f>
        <v xml:space="preserve"> </v>
      </c>
      <c r="C887" s="18" t="str">
        <f>MID(Main!AP299,2,1)</f>
        <v/>
      </c>
      <c r="D887" s="18" t="str">
        <f>MID(Main!AP299,3,1)</f>
        <v/>
      </c>
      <c r="E887" s="18" t="str">
        <f>MID(Main!AP299,4,1)</f>
        <v/>
      </c>
      <c r="F887" s="18" t="str">
        <f>MID(Main!AP299,5,1)</f>
        <v/>
      </c>
      <c r="G887" s="18" t="str">
        <f>MID(Main!AP299,6,1)</f>
        <v/>
      </c>
      <c r="H887" s="18" t="str">
        <f>MID(Main!AP299,7,1)</f>
        <v/>
      </c>
      <c r="I887" s="18" t="str">
        <f>MID(Main!AP299,8,1)</f>
        <v/>
      </c>
      <c r="J887" s="18" t="str">
        <f>MID(Main!AP299,9,1)</f>
        <v/>
      </c>
      <c r="K887" s="18" t="str">
        <f>MID(Main!AP299,10,1)</f>
        <v/>
      </c>
      <c r="L887" s="18" t="str">
        <f>MID(Main!AP299,11,1)</f>
        <v/>
      </c>
      <c r="M887" s="18" t="str">
        <f>MID(Main!AP299,12,1)</f>
        <v/>
      </c>
      <c r="N887" s="18" t="str">
        <f>MID(Main!AP299,13,1)</f>
        <v/>
      </c>
      <c r="O887" s="18" t="str">
        <f>MID(Main!AP299,14,1)</f>
        <v/>
      </c>
      <c r="P887" s="18" t="str">
        <f>MID(Main!AP299,15,1)</f>
        <v/>
      </c>
      <c r="Q887" s="18" t="str">
        <f>MID(Main!AP299,16,1)</f>
        <v/>
      </c>
      <c r="R887" s="18" t="str">
        <f>MID(Main!AP299,17,1)</f>
        <v/>
      </c>
      <c r="S887" s="18" t="str">
        <f>MID(Main!AP299,18,1)</f>
        <v/>
      </c>
      <c r="T887" s="18" t="str">
        <f>MID(Main!AP299,19,1)</f>
        <v/>
      </c>
      <c r="U887" s="18" t="str">
        <f>MID(Main!AP299,20,1)</f>
        <v/>
      </c>
      <c r="V887" s="18" t="str">
        <f>MID(Main!AP299,21,1)</f>
        <v/>
      </c>
      <c r="W887" s="18" t="str">
        <f>MID(Main!AP299,22,1)</f>
        <v/>
      </c>
      <c r="X887" s="18" t="str">
        <f>MID(Main!AP299,23,1)</f>
        <v/>
      </c>
      <c r="Y887" s="18" t="str">
        <f>MID(Main!AP299,24,1)</f>
        <v/>
      </c>
      <c r="Z887" s="18" t="str">
        <f>MID(Main!AP299,25,1)</f>
        <v/>
      </c>
      <c r="AA887" s="18" t="str">
        <f>MID(Main!AP299,26,1)</f>
        <v/>
      </c>
      <c r="AB887" s="18" t="str">
        <f>MID(Main!AP299,27,1)</f>
        <v/>
      </c>
      <c r="AC887" s="18" t="str">
        <f>MID(Main!AP299,28,1)</f>
        <v/>
      </c>
      <c r="AD887" s="18" t="str">
        <f>MID(Main!AP299,29,1)</f>
        <v/>
      </c>
      <c r="AE887" s="18" t="str">
        <f>MID(Main!AP299,30,1)</f>
        <v/>
      </c>
      <c r="AF887" s="18" t="str">
        <f>MID(Main!AP299,31,1)</f>
        <v/>
      </c>
      <c r="AG887" s="18" t="str">
        <f>MID(Main!AP299,32,1)</f>
        <v/>
      </c>
      <c r="AH887" s="18" t="str">
        <f>MID(Main!AP299,33,1)</f>
        <v/>
      </c>
      <c r="AI887" s="18" t="str">
        <f>MID(Main!AP299,34,1)</f>
        <v/>
      </c>
      <c r="AJ887" s="18" t="str">
        <f>MID(Main!AP299,35,1)</f>
        <v/>
      </c>
      <c r="AK887" s="18" t="str">
        <f>MID(Main!AP299,36,1)</f>
        <v/>
      </c>
      <c r="AL887" s="18" t="str">
        <f>MID(Main!AP299,37,1)</f>
        <v/>
      </c>
      <c r="AM887" s="18" t="str">
        <f>MID(Main!AP299,38,1)</f>
        <v/>
      </c>
      <c r="AN887" s="18" t="str">
        <f>MID(Main!AP299,39,1)</f>
        <v/>
      </c>
      <c r="AO887" s="18" t="str">
        <f>MID(Main!AP299,40,1)</f>
        <v/>
      </c>
      <c r="AP887" s="18" t="str">
        <f>MID(Main!AP299,41,1)</f>
        <v/>
      </c>
      <c r="AQ887" s="18" t="str">
        <f>MID(Main!AP299,42,1)</f>
        <v/>
      </c>
      <c r="AR887" s="194" t="str">
        <f>IF(Main!W299="","",Main!W299)</f>
        <v/>
      </c>
      <c r="AS887" s="194" t="str">
        <f>IF(Main!X299="","",Main!X299)</f>
        <v/>
      </c>
      <c r="AT887" s="194" t="str">
        <f>IF(Main!Y299="","",Main!Y299)</f>
        <v/>
      </c>
      <c r="AU887" s="194" t="str">
        <f>IF(Main!Z299="","",Main!Z299)</f>
        <v/>
      </c>
      <c r="AV887" s="194" t="str">
        <f>IF(Main!AA299="","",Main!AA299)</f>
        <v/>
      </c>
      <c r="AW887" s="194" t="str">
        <f>IF(Main!AB299="","",Main!AB299)</f>
        <v/>
      </c>
      <c r="AX887" s="194" t="str">
        <f>IF(Main!AC299="","",Main!AC299)</f>
        <v/>
      </c>
      <c r="AY887" s="194" t="str">
        <f>IF(Main!AD299="","",Main!AD299)</f>
        <v/>
      </c>
      <c r="AZ887" s="194" t="str">
        <f>IF(Main!AE299="","",Main!AE299)</f>
        <v/>
      </c>
      <c r="BA887" s="194" t="str">
        <f>IF(Main!AF299="","",Main!AF299)</f>
        <v/>
      </c>
      <c r="BB887" s="194" t="str">
        <f>IF(Main!AG299="","",Main!AG299)</f>
        <v/>
      </c>
      <c r="BC887" s="194" t="str">
        <f>IF(Main!AH299="","",Main!AH299)</f>
        <v/>
      </c>
      <c r="BD887" s="194" t="str">
        <f>IF(Main!AI299="","",Main!AI299)</f>
        <v/>
      </c>
      <c r="BE887" s="194" t="str">
        <f>IF(Main!AJ299="","",Main!AJ299)</f>
        <v/>
      </c>
      <c r="BF887" s="194" t="str">
        <f>IF(Main!AK299="","",Main!AK299)</f>
        <v/>
      </c>
      <c r="BG887" s="194" t="str">
        <f>IF(Main!AL299="","",Main!AL299)</f>
        <v/>
      </c>
      <c r="BH887" s="194" t="str">
        <f>IF(Main!AM299="","",Main!AM299)</f>
        <v/>
      </c>
      <c r="BI887" s="197" t="str">
        <f>IF(Main!AN299="","",Main!AN299)</f>
        <v/>
      </c>
    </row>
    <row r="888" spans="1:61" s="1" customFormat="1" ht="15" hidden="1" customHeight="1">
      <c r="A888" s="201"/>
      <c r="B888" s="19" t="str">
        <f>MID(Main!AQ299,1,1)</f>
        <v>0</v>
      </c>
      <c r="C888" s="19" t="str">
        <f>MID(Main!AQ299,2,1)</f>
        <v xml:space="preserve"> </v>
      </c>
      <c r="D888" s="19" t="str">
        <f>MID(Main!AQ299,3,1)</f>
        <v/>
      </c>
      <c r="E888" s="19" t="str">
        <f>MID(Main!AQ299,4,1)</f>
        <v/>
      </c>
      <c r="F888" s="19" t="str">
        <f>MID(Main!AQ299,5,1)</f>
        <v/>
      </c>
      <c r="G888" s="19" t="str">
        <f>MID(Main!AQ299,6,1)</f>
        <v/>
      </c>
      <c r="H888" s="19" t="str">
        <f>MID(Main!AQ299,7,1)</f>
        <v/>
      </c>
      <c r="I888" s="19" t="str">
        <f>MID(Main!AQ299,8,1)</f>
        <v/>
      </c>
      <c r="J888" s="19" t="str">
        <f>MID(Main!AQ299,9,1)</f>
        <v/>
      </c>
      <c r="K888" s="19" t="str">
        <f>MID(Main!AQ299,10,1)</f>
        <v/>
      </c>
      <c r="L888" s="19" t="str">
        <f>MID(Main!AQ299,11,1)</f>
        <v/>
      </c>
      <c r="M888" s="19" t="str">
        <f>MID(Main!AQ299,12,1)</f>
        <v/>
      </c>
      <c r="N888" s="19" t="str">
        <f>MID(Main!AQ299,13,1)</f>
        <v/>
      </c>
      <c r="O888" s="19" t="str">
        <f>MID(Main!AQ299,14,1)</f>
        <v/>
      </c>
      <c r="P888" s="19" t="str">
        <f>MID(Main!AQ299,15,1)</f>
        <v/>
      </c>
      <c r="Q888" s="19" t="str">
        <f>MID(Main!AQ299,16,1)</f>
        <v/>
      </c>
      <c r="R888" s="19" t="str">
        <f>MID(Main!AQ299,17,1)</f>
        <v/>
      </c>
      <c r="S888" s="19" t="str">
        <f>MID(Main!AQ299,18,1)</f>
        <v/>
      </c>
      <c r="T888" s="19" t="str">
        <f>MID(Main!AQ299,19,1)</f>
        <v/>
      </c>
      <c r="U888" s="19" t="str">
        <f>MID(Main!AQ299,20,1)</f>
        <v/>
      </c>
      <c r="V888" s="19" t="str">
        <f>MID(Main!AQ299,21,1)</f>
        <v/>
      </c>
      <c r="W888" s="19" t="str">
        <f>MID(Main!AQ299,22,1)</f>
        <v/>
      </c>
      <c r="X888" s="19" t="str">
        <f>MID(Main!AQ299,23,1)</f>
        <v/>
      </c>
      <c r="Y888" s="19" t="str">
        <f>MID(Main!AQ299,24,1)</f>
        <v/>
      </c>
      <c r="Z888" s="19" t="str">
        <f>MID(Main!AQ299,25,1)</f>
        <v/>
      </c>
      <c r="AA888" s="19" t="str">
        <f>MID(Main!AQ299,26,1)</f>
        <v/>
      </c>
      <c r="AB888" s="19" t="str">
        <f>MID(Main!AQ299,27,1)</f>
        <v/>
      </c>
      <c r="AC888" s="19" t="str">
        <f>MID(Main!AQ299,28,1)</f>
        <v/>
      </c>
      <c r="AD888" s="19" t="str">
        <f>MID(Main!AQ299,29,1)</f>
        <v/>
      </c>
      <c r="AE888" s="19" t="str">
        <f>MID(Main!AQ299,30,1)</f>
        <v/>
      </c>
      <c r="AF888" s="19" t="str">
        <f>MID(Main!AQ299,31,1)</f>
        <v/>
      </c>
      <c r="AG888" s="19" t="str">
        <f>MID(Main!AQ299,32,1)</f>
        <v/>
      </c>
      <c r="AH888" s="19" t="str">
        <f>MID(Main!AQ299,33,1)</f>
        <v/>
      </c>
      <c r="AI888" s="19" t="str">
        <f>MID(Main!AQ299,34,1)</f>
        <v/>
      </c>
      <c r="AJ888" s="19" t="str">
        <f>MID(Main!AQ299,35,1)</f>
        <v/>
      </c>
      <c r="AK888" s="19" t="str">
        <f>MID(Main!AQ299,36,1)</f>
        <v/>
      </c>
      <c r="AL888" s="19" t="str">
        <f>MID(Main!AQ299,37,1)</f>
        <v/>
      </c>
      <c r="AM888" s="19" t="str">
        <f>MID(Main!AQ299,38,1)</f>
        <v/>
      </c>
      <c r="AN888" s="19" t="str">
        <f>MID(Main!AQ299,39,1)</f>
        <v/>
      </c>
      <c r="AO888" s="19" t="str">
        <f>MID(Main!AQ299,40,1)</f>
        <v/>
      </c>
      <c r="AP888" s="19" t="str">
        <f>MID(Main!AQ299,41,1)</f>
        <v/>
      </c>
      <c r="AQ888" s="19" t="str">
        <f>MID(Main!AQ299,42,1)</f>
        <v/>
      </c>
      <c r="AR888" s="195"/>
      <c r="AS888" s="195"/>
      <c r="AT888" s="195"/>
      <c r="AU888" s="195"/>
      <c r="AV888" s="195"/>
      <c r="AW888" s="195"/>
      <c r="AX888" s="195"/>
      <c r="AY888" s="195"/>
      <c r="AZ888" s="195"/>
      <c r="BA888" s="195"/>
      <c r="BB888" s="195"/>
      <c r="BC888" s="195"/>
      <c r="BD888" s="195"/>
      <c r="BE888" s="195"/>
      <c r="BF888" s="195"/>
      <c r="BG888" s="195"/>
      <c r="BH888" s="195"/>
      <c r="BI888" s="198"/>
    </row>
    <row r="889" spans="1:61" s="1" customFormat="1" ht="15" hidden="1" customHeight="1">
      <c r="A889" s="202"/>
      <c r="B889" s="20" t="str">
        <f>MID(Main!AR299,1,1)</f>
        <v>0</v>
      </c>
      <c r="C889" s="20" t="str">
        <f>MID(Main!AR299,2,1)</f>
        <v xml:space="preserve"> </v>
      </c>
      <c r="D889" s="20" t="str">
        <f>MID(Main!AR299,3,1)</f>
        <v/>
      </c>
      <c r="E889" s="20" t="str">
        <f>MID(Main!AR299,4,1)</f>
        <v/>
      </c>
      <c r="F889" s="20" t="str">
        <f>MID(Main!AR299,5,1)</f>
        <v/>
      </c>
      <c r="G889" s="20" t="str">
        <f>MID(Main!AR299,6,1)</f>
        <v/>
      </c>
      <c r="H889" s="20" t="str">
        <f>MID(Main!AR299,7,1)</f>
        <v/>
      </c>
      <c r="I889" s="20" t="str">
        <f>MID(Main!AR299,8,1)</f>
        <v/>
      </c>
      <c r="J889" s="20" t="str">
        <f>MID(Main!AR299,9,1)</f>
        <v/>
      </c>
      <c r="K889" s="20" t="str">
        <f>MID(Main!AR299,10,1)</f>
        <v/>
      </c>
      <c r="L889" s="20" t="str">
        <f>MID(Main!AR299,11,1)</f>
        <v/>
      </c>
      <c r="M889" s="20" t="str">
        <f>MID(Main!AR299,12,1)</f>
        <v/>
      </c>
      <c r="N889" s="20" t="str">
        <f>MID(Main!AR299,13,1)</f>
        <v/>
      </c>
      <c r="O889" s="20" t="str">
        <f>MID(Main!AR299,14,1)</f>
        <v/>
      </c>
      <c r="P889" s="20" t="str">
        <f>MID(Main!AR299,15,1)</f>
        <v/>
      </c>
      <c r="Q889" s="20" t="str">
        <f>MID(Main!AR299,16,1)</f>
        <v/>
      </c>
      <c r="R889" s="20" t="str">
        <f>MID(Main!AR299,17,1)</f>
        <v/>
      </c>
      <c r="S889" s="20" t="str">
        <f>MID(Main!AR299,18,1)</f>
        <v/>
      </c>
      <c r="T889" s="20" t="str">
        <f>MID(Main!AR299,19,1)</f>
        <v/>
      </c>
      <c r="U889" s="20" t="str">
        <f>MID(Main!AR299,20,1)</f>
        <v/>
      </c>
      <c r="V889" s="20" t="str">
        <f>MID(Main!AR299,21,1)</f>
        <v/>
      </c>
      <c r="W889" s="20" t="str">
        <f>MID(Main!AR299,22,1)</f>
        <v/>
      </c>
      <c r="X889" s="20" t="str">
        <f>MID(Main!AR299,23,1)</f>
        <v/>
      </c>
      <c r="Y889" s="20" t="str">
        <f>MID(Main!AR299,24,1)</f>
        <v/>
      </c>
      <c r="Z889" s="20" t="str">
        <f>MID(Main!AR299,25,1)</f>
        <v/>
      </c>
      <c r="AA889" s="20" t="str">
        <f>MID(Main!AR299,26,1)</f>
        <v/>
      </c>
      <c r="AB889" s="20" t="str">
        <f>MID(Main!AR299,27,1)</f>
        <v/>
      </c>
      <c r="AC889" s="20" t="str">
        <f>MID(Main!AR299,28,1)</f>
        <v/>
      </c>
      <c r="AD889" s="20" t="str">
        <f>MID(Main!AR299,29,1)</f>
        <v/>
      </c>
      <c r="AE889" s="20" t="str">
        <f>MID(Main!AR299,30,1)</f>
        <v/>
      </c>
      <c r="AF889" s="20" t="str">
        <f>MID(Main!AR299,31,1)</f>
        <v/>
      </c>
      <c r="AG889" s="20" t="str">
        <f>MID(Main!AR299,32,1)</f>
        <v/>
      </c>
      <c r="AH889" s="20" t="str">
        <f>MID(Main!AR299,33,1)</f>
        <v/>
      </c>
      <c r="AI889" s="20" t="str">
        <f>MID(Main!AR299,34,1)</f>
        <v/>
      </c>
      <c r="AJ889" s="20" t="str">
        <f>MID(Main!AR299,35,1)</f>
        <v/>
      </c>
      <c r="AK889" s="20" t="str">
        <f>MID(Main!AR299,36,1)</f>
        <v/>
      </c>
      <c r="AL889" s="20" t="str">
        <f>MID(Main!AR299,37,1)</f>
        <v/>
      </c>
      <c r="AM889" s="20" t="str">
        <f>MID(Main!AR299,38,1)</f>
        <v/>
      </c>
      <c r="AN889" s="20" t="str">
        <f>MID(Main!AR299,39,1)</f>
        <v/>
      </c>
      <c r="AO889" s="20" t="str">
        <f>MID(Main!AR299,40,1)</f>
        <v/>
      </c>
      <c r="AP889" s="20" t="str">
        <f>MID(Main!AR299,41,1)</f>
        <v/>
      </c>
      <c r="AQ889" s="20" t="str">
        <f>MID(Main!AR299,42,1)</f>
        <v/>
      </c>
      <c r="AR889" s="196"/>
      <c r="AS889" s="196"/>
      <c r="AT889" s="196"/>
      <c r="AU889" s="196"/>
      <c r="AV889" s="196"/>
      <c r="AW889" s="196"/>
      <c r="AX889" s="196"/>
      <c r="AY889" s="196"/>
      <c r="AZ889" s="196"/>
      <c r="BA889" s="196"/>
      <c r="BB889" s="196"/>
      <c r="BC889" s="196"/>
      <c r="BD889" s="196"/>
      <c r="BE889" s="196"/>
      <c r="BF889" s="196"/>
      <c r="BG889" s="196"/>
      <c r="BH889" s="196"/>
      <c r="BI889" s="199"/>
    </row>
    <row r="890" spans="1:61" s="1" customFormat="1" ht="15" hidden="1" customHeight="1">
      <c r="A890" s="200" t="str">
        <f>IF(AR890="","",SUBTOTAL(103,$AR$8:AR890))</f>
        <v/>
      </c>
      <c r="B890" s="18" t="str">
        <f>MID(Main!AP300,1,1)</f>
        <v xml:space="preserve"> </v>
      </c>
      <c r="C890" s="18" t="str">
        <f>MID(Main!AP300,2,1)</f>
        <v/>
      </c>
      <c r="D890" s="18" t="str">
        <f>MID(Main!AP300,3,1)</f>
        <v/>
      </c>
      <c r="E890" s="18" t="str">
        <f>MID(Main!AP300,4,1)</f>
        <v/>
      </c>
      <c r="F890" s="18" t="str">
        <f>MID(Main!AP300,5,1)</f>
        <v/>
      </c>
      <c r="G890" s="18" t="str">
        <f>MID(Main!AP300,6,1)</f>
        <v/>
      </c>
      <c r="H890" s="18" t="str">
        <f>MID(Main!AP300,7,1)</f>
        <v/>
      </c>
      <c r="I890" s="18" t="str">
        <f>MID(Main!AP300,8,1)</f>
        <v/>
      </c>
      <c r="J890" s="18" t="str">
        <f>MID(Main!AP300,9,1)</f>
        <v/>
      </c>
      <c r="K890" s="18" t="str">
        <f>MID(Main!AP300,10,1)</f>
        <v/>
      </c>
      <c r="L890" s="18" t="str">
        <f>MID(Main!AP300,11,1)</f>
        <v/>
      </c>
      <c r="M890" s="18" t="str">
        <f>MID(Main!AP300,12,1)</f>
        <v/>
      </c>
      <c r="N890" s="18" t="str">
        <f>MID(Main!AP300,13,1)</f>
        <v/>
      </c>
      <c r="O890" s="18" t="str">
        <f>MID(Main!AP300,14,1)</f>
        <v/>
      </c>
      <c r="P890" s="18" t="str">
        <f>MID(Main!AP300,15,1)</f>
        <v/>
      </c>
      <c r="Q890" s="18" t="str">
        <f>MID(Main!AP300,16,1)</f>
        <v/>
      </c>
      <c r="R890" s="18" t="str">
        <f>MID(Main!AP300,17,1)</f>
        <v/>
      </c>
      <c r="S890" s="18" t="str">
        <f>MID(Main!AP300,18,1)</f>
        <v/>
      </c>
      <c r="T890" s="18" t="str">
        <f>MID(Main!AP300,19,1)</f>
        <v/>
      </c>
      <c r="U890" s="18" t="str">
        <f>MID(Main!AP300,20,1)</f>
        <v/>
      </c>
      <c r="V890" s="18" t="str">
        <f>MID(Main!AP300,21,1)</f>
        <v/>
      </c>
      <c r="W890" s="18" t="str">
        <f>MID(Main!AP300,22,1)</f>
        <v/>
      </c>
      <c r="X890" s="18" t="str">
        <f>MID(Main!AP300,23,1)</f>
        <v/>
      </c>
      <c r="Y890" s="18" t="str">
        <f>MID(Main!AP300,24,1)</f>
        <v/>
      </c>
      <c r="Z890" s="18" t="str">
        <f>MID(Main!AP300,25,1)</f>
        <v/>
      </c>
      <c r="AA890" s="18" t="str">
        <f>MID(Main!AP300,26,1)</f>
        <v/>
      </c>
      <c r="AB890" s="18" t="str">
        <f>MID(Main!AP300,27,1)</f>
        <v/>
      </c>
      <c r="AC890" s="18" t="str">
        <f>MID(Main!AP300,28,1)</f>
        <v/>
      </c>
      <c r="AD890" s="18" t="str">
        <f>MID(Main!AP300,29,1)</f>
        <v/>
      </c>
      <c r="AE890" s="18" t="str">
        <f>MID(Main!AP300,30,1)</f>
        <v/>
      </c>
      <c r="AF890" s="18" t="str">
        <f>MID(Main!AP300,31,1)</f>
        <v/>
      </c>
      <c r="AG890" s="18" t="str">
        <f>MID(Main!AP300,32,1)</f>
        <v/>
      </c>
      <c r="AH890" s="18" t="str">
        <f>MID(Main!AP300,33,1)</f>
        <v/>
      </c>
      <c r="AI890" s="18" t="str">
        <f>MID(Main!AP300,34,1)</f>
        <v/>
      </c>
      <c r="AJ890" s="18" t="str">
        <f>MID(Main!AP300,35,1)</f>
        <v/>
      </c>
      <c r="AK890" s="18" t="str">
        <f>MID(Main!AP300,36,1)</f>
        <v/>
      </c>
      <c r="AL890" s="18" t="str">
        <f>MID(Main!AP300,37,1)</f>
        <v/>
      </c>
      <c r="AM890" s="18" t="str">
        <f>MID(Main!AP300,38,1)</f>
        <v/>
      </c>
      <c r="AN890" s="18" t="str">
        <f>MID(Main!AP300,39,1)</f>
        <v/>
      </c>
      <c r="AO890" s="18" t="str">
        <f>MID(Main!AP300,40,1)</f>
        <v/>
      </c>
      <c r="AP890" s="18" t="str">
        <f>MID(Main!AP300,41,1)</f>
        <v/>
      </c>
      <c r="AQ890" s="18" t="str">
        <f>MID(Main!AP300,42,1)</f>
        <v/>
      </c>
      <c r="AR890" s="194" t="str">
        <f>IF(Main!W300="","",Main!W300)</f>
        <v/>
      </c>
      <c r="AS890" s="194" t="str">
        <f>IF(Main!X300="","",Main!X300)</f>
        <v/>
      </c>
      <c r="AT890" s="194" t="str">
        <f>IF(Main!Y300="","",Main!Y300)</f>
        <v/>
      </c>
      <c r="AU890" s="194" t="str">
        <f>IF(Main!Z300="","",Main!Z300)</f>
        <v/>
      </c>
      <c r="AV890" s="194" t="str">
        <f>IF(Main!AA300="","",Main!AA300)</f>
        <v/>
      </c>
      <c r="AW890" s="194" t="str">
        <f>IF(Main!AB300="","",Main!AB300)</f>
        <v/>
      </c>
      <c r="AX890" s="194" t="str">
        <f>IF(Main!AC300="","",Main!AC300)</f>
        <v/>
      </c>
      <c r="AY890" s="194" t="str">
        <f>IF(Main!AD300="","",Main!AD300)</f>
        <v/>
      </c>
      <c r="AZ890" s="194" t="str">
        <f>IF(Main!AE300="","",Main!AE300)</f>
        <v/>
      </c>
      <c r="BA890" s="194" t="str">
        <f>IF(Main!AF300="","",Main!AF300)</f>
        <v/>
      </c>
      <c r="BB890" s="194" t="str">
        <f>IF(Main!AG300="","",Main!AG300)</f>
        <v/>
      </c>
      <c r="BC890" s="194" t="str">
        <f>IF(Main!AH300="","",Main!AH300)</f>
        <v/>
      </c>
      <c r="BD890" s="194" t="str">
        <f>IF(Main!AI300="","",Main!AI300)</f>
        <v/>
      </c>
      <c r="BE890" s="194" t="str">
        <f>IF(Main!AJ300="","",Main!AJ300)</f>
        <v/>
      </c>
      <c r="BF890" s="194" t="str">
        <f>IF(Main!AK300="","",Main!AK300)</f>
        <v/>
      </c>
      <c r="BG890" s="194" t="str">
        <f>IF(Main!AL300="","",Main!AL300)</f>
        <v/>
      </c>
      <c r="BH890" s="194" t="str">
        <f>IF(Main!AM300="","",Main!AM300)</f>
        <v/>
      </c>
      <c r="BI890" s="197" t="str">
        <f>IF(Main!AN300="","",Main!AN300)</f>
        <v/>
      </c>
    </row>
    <row r="891" spans="1:61" s="1" customFormat="1" ht="15" hidden="1" customHeight="1">
      <c r="A891" s="201"/>
      <c r="B891" s="19" t="str">
        <f>MID(Main!AQ300,1,1)</f>
        <v>0</v>
      </c>
      <c r="C891" s="19" t="str">
        <f>MID(Main!AQ300,2,1)</f>
        <v xml:space="preserve"> </v>
      </c>
      <c r="D891" s="19" t="str">
        <f>MID(Main!AQ300,3,1)</f>
        <v/>
      </c>
      <c r="E891" s="19" t="str">
        <f>MID(Main!AQ300,4,1)</f>
        <v/>
      </c>
      <c r="F891" s="19" t="str">
        <f>MID(Main!AQ300,5,1)</f>
        <v/>
      </c>
      <c r="G891" s="19" t="str">
        <f>MID(Main!AQ300,6,1)</f>
        <v/>
      </c>
      <c r="H891" s="19" t="str">
        <f>MID(Main!AQ300,7,1)</f>
        <v/>
      </c>
      <c r="I891" s="19" t="str">
        <f>MID(Main!AQ300,8,1)</f>
        <v/>
      </c>
      <c r="J891" s="19" t="str">
        <f>MID(Main!AQ300,9,1)</f>
        <v/>
      </c>
      <c r="K891" s="19" t="str">
        <f>MID(Main!AQ300,10,1)</f>
        <v/>
      </c>
      <c r="L891" s="19" t="str">
        <f>MID(Main!AQ300,11,1)</f>
        <v/>
      </c>
      <c r="M891" s="19" t="str">
        <f>MID(Main!AQ300,12,1)</f>
        <v/>
      </c>
      <c r="N891" s="19" t="str">
        <f>MID(Main!AQ300,13,1)</f>
        <v/>
      </c>
      <c r="O891" s="19" t="str">
        <f>MID(Main!AQ300,14,1)</f>
        <v/>
      </c>
      <c r="P891" s="19" t="str">
        <f>MID(Main!AQ300,15,1)</f>
        <v/>
      </c>
      <c r="Q891" s="19" t="str">
        <f>MID(Main!AQ300,16,1)</f>
        <v/>
      </c>
      <c r="R891" s="19" t="str">
        <f>MID(Main!AQ300,17,1)</f>
        <v/>
      </c>
      <c r="S891" s="19" t="str">
        <f>MID(Main!AQ300,18,1)</f>
        <v/>
      </c>
      <c r="T891" s="19" t="str">
        <f>MID(Main!AQ300,19,1)</f>
        <v/>
      </c>
      <c r="U891" s="19" t="str">
        <f>MID(Main!AQ300,20,1)</f>
        <v/>
      </c>
      <c r="V891" s="19" t="str">
        <f>MID(Main!AQ300,21,1)</f>
        <v/>
      </c>
      <c r="W891" s="19" t="str">
        <f>MID(Main!AQ300,22,1)</f>
        <v/>
      </c>
      <c r="X891" s="19" t="str">
        <f>MID(Main!AQ300,23,1)</f>
        <v/>
      </c>
      <c r="Y891" s="19" t="str">
        <f>MID(Main!AQ300,24,1)</f>
        <v/>
      </c>
      <c r="Z891" s="19" t="str">
        <f>MID(Main!AQ300,25,1)</f>
        <v/>
      </c>
      <c r="AA891" s="19" t="str">
        <f>MID(Main!AQ300,26,1)</f>
        <v/>
      </c>
      <c r="AB891" s="19" t="str">
        <f>MID(Main!AQ300,27,1)</f>
        <v/>
      </c>
      <c r="AC891" s="19" t="str">
        <f>MID(Main!AQ300,28,1)</f>
        <v/>
      </c>
      <c r="AD891" s="19" t="str">
        <f>MID(Main!AQ300,29,1)</f>
        <v/>
      </c>
      <c r="AE891" s="19" t="str">
        <f>MID(Main!AQ300,30,1)</f>
        <v/>
      </c>
      <c r="AF891" s="19" t="str">
        <f>MID(Main!AQ300,31,1)</f>
        <v/>
      </c>
      <c r="AG891" s="19" t="str">
        <f>MID(Main!AQ300,32,1)</f>
        <v/>
      </c>
      <c r="AH891" s="19" t="str">
        <f>MID(Main!AQ300,33,1)</f>
        <v/>
      </c>
      <c r="AI891" s="19" t="str">
        <f>MID(Main!AQ300,34,1)</f>
        <v/>
      </c>
      <c r="AJ891" s="19" t="str">
        <f>MID(Main!AQ300,35,1)</f>
        <v/>
      </c>
      <c r="AK891" s="19" t="str">
        <f>MID(Main!AQ300,36,1)</f>
        <v/>
      </c>
      <c r="AL891" s="19" t="str">
        <f>MID(Main!AQ300,37,1)</f>
        <v/>
      </c>
      <c r="AM891" s="19" t="str">
        <f>MID(Main!AQ300,38,1)</f>
        <v/>
      </c>
      <c r="AN891" s="19" t="str">
        <f>MID(Main!AQ300,39,1)</f>
        <v/>
      </c>
      <c r="AO891" s="19" t="str">
        <f>MID(Main!AQ300,40,1)</f>
        <v/>
      </c>
      <c r="AP891" s="19" t="str">
        <f>MID(Main!AQ300,41,1)</f>
        <v/>
      </c>
      <c r="AQ891" s="19" t="str">
        <f>MID(Main!AQ300,42,1)</f>
        <v/>
      </c>
      <c r="AR891" s="195"/>
      <c r="AS891" s="195"/>
      <c r="AT891" s="195"/>
      <c r="AU891" s="195"/>
      <c r="AV891" s="195"/>
      <c r="AW891" s="195"/>
      <c r="AX891" s="195"/>
      <c r="AY891" s="195"/>
      <c r="AZ891" s="195"/>
      <c r="BA891" s="195"/>
      <c r="BB891" s="195"/>
      <c r="BC891" s="195"/>
      <c r="BD891" s="195"/>
      <c r="BE891" s="195"/>
      <c r="BF891" s="195"/>
      <c r="BG891" s="195"/>
      <c r="BH891" s="195"/>
      <c r="BI891" s="198"/>
    </row>
    <row r="892" spans="1:61" s="1" customFormat="1" ht="15" hidden="1" customHeight="1">
      <c r="A892" s="202"/>
      <c r="B892" s="20" t="str">
        <f>MID(Main!AR300,1,1)</f>
        <v>0</v>
      </c>
      <c r="C892" s="20" t="str">
        <f>MID(Main!AR300,2,1)</f>
        <v xml:space="preserve"> </v>
      </c>
      <c r="D892" s="20" t="str">
        <f>MID(Main!AR300,3,1)</f>
        <v/>
      </c>
      <c r="E892" s="20" t="str">
        <f>MID(Main!AR300,4,1)</f>
        <v/>
      </c>
      <c r="F892" s="20" t="str">
        <f>MID(Main!AR300,5,1)</f>
        <v/>
      </c>
      <c r="G892" s="20" t="str">
        <f>MID(Main!AR300,6,1)</f>
        <v/>
      </c>
      <c r="H892" s="20" t="str">
        <f>MID(Main!AR300,7,1)</f>
        <v/>
      </c>
      <c r="I892" s="20" t="str">
        <f>MID(Main!AR300,8,1)</f>
        <v/>
      </c>
      <c r="J892" s="20" t="str">
        <f>MID(Main!AR300,9,1)</f>
        <v/>
      </c>
      <c r="K892" s="20" t="str">
        <f>MID(Main!AR300,10,1)</f>
        <v/>
      </c>
      <c r="L892" s="20" t="str">
        <f>MID(Main!AR300,11,1)</f>
        <v/>
      </c>
      <c r="M892" s="20" t="str">
        <f>MID(Main!AR300,12,1)</f>
        <v/>
      </c>
      <c r="N892" s="20" t="str">
        <f>MID(Main!AR300,13,1)</f>
        <v/>
      </c>
      <c r="O892" s="20" t="str">
        <f>MID(Main!AR300,14,1)</f>
        <v/>
      </c>
      <c r="P892" s="20" t="str">
        <f>MID(Main!AR300,15,1)</f>
        <v/>
      </c>
      <c r="Q892" s="20" t="str">
        <f>MID(Main!AR300,16,1)</f>
        <v/>
      </c>
      <c r="R892" s="20" t="str">
        <f>MID(Main!AR300,17,1)</f>
        <v/>
      </c>
      <c r="S892" s="20" t="str">
        <f>MID(Main!AR300,18,1)</f>
        <v/>
      </c>
      <c r="T892" s="20" t="str">
        <f>MID(Main!AR300,19,1)</f>
        <v/>
      </c>
      <c r="U892" s="20" t="str">
        <f>MID(Main!AR300,20,1)</f>
        <v/>
      </c>
      <c r="V892" s="20" t="str">
        <f>MID(Main!AR300,21,1)</f>
        <v/>
      </c>
      <c r="W892" s="20" t="str">
        <f>MID(Main!AR300,22,1)</f>
        <v/>
      </c>
      <c r="X892" s="20" t="str">
        <f>MID(Main!AR300,23,1)</f>
        <v/>
      </c>
      <c r="Y892" s="20" t="str">
        <f>MID(Main!AR300,24,1)</f>
        <v/>
      </c>
      <c r="Z892" s="20" t="str">
        <f>MID(Main!AR300,25,1)</f>
        <v/>
      </c>
      <c r="AA892" s="20" t="str">
        <f>MID(Main!AR300,26,1)</f>
        <v/>
      </c>
      <c r="AB892" s="20" t="str">
        <f>MID(Main!AR300,27,1)</f>
        <v/>
      </c>
      <c r="AC892" s="20" t="str">
        <f>MID(Main!AR300,28,1)</f>
        <v/>
      </c>
      <c r="AD892" s="20" t="str">
        <f>MID(Main!AR300,29,1)</f>
        <v/>
      </c>
      <c r="AE892" s="20" t="str">
        <f>MID(Main!AR300,30,1)</f>
        <v/>
      </c>
      <c r="AF892" s="20" t="str">
        <f>MID(Main!AR300,31,1)</f>
        <v/>
      </c>
      <c r="AG892" s="20" t="str">
        <f>MID(Main!AR300,32,1)</f>
        <v/>
      </c>
      <c r="AH892" s="20" t="str">
        <f>MID(Main!AR300,33,1)</f>
        <v/>
      </c>
      <c r="AI892" s="20" t="str">
        <f>MID(Main!AR300,34,1)</f>
        <v/>
      </c>
      <c r="AJ892" s="20" t="str">
        <f>MID(Main!AR300,35,1)</f>
        <v/>
      </c>
      <c r="AK892" s="20" t="str">
        <f>MID(Main!AR300,36,1)</f>
        <v/>
      </c>
      <c r="AL892" s="20" t="str">
        <f>MID(Main!AR300,37,1)</f>
        <v/>
      </c>
      <c r="AM892" s="20" t="str">
        <f>MID(Main!AR300,38,1)</f>
        <v/>
      </c>
      <c r="AN892" s="20" t="str">
        <f>MID(Main!AR300,39,1)</f>
        <v/>
      </c>
      <c r="AO892" s="20" t="str">
        <f>MID(Main!AR300,40,1)</f>
        <v/>
      </c>
      <c r="AP892" s="20" t="str">
        <f>MID(Main!AR300,41,1)</f>
        <v/>
      </c>
      <c r="AQ892" s="20" t="str">
        <f>MID(Main!AR300,42,1)</f>
        <v/>
      </c>
      <c r="AR892" s="196"/>
      <c r="AS892" s="196"/>
      <c r="AT892" s="196"/>
      <c r="AU892" s="196"/>
      <c r="AV892" s="196"/>
      <c r="AW892" s="196"/>
      <c r="AX892" s="196"/>
      <c r="AY892" s="196"/>
      <c r="AZ892" s="196"/>
      <c r="BA892" s="196"/>
      <c r="BB892" s="196"/>
      <c r="BC892" s="196"/>
      <c r="BD892" s="196"/>
      <c r="BE892" s="196"/>
      <c r="BF892" s="196"/>
      <c r="BG892" s="196"/>
      <c r="BH892" s="196"/>
      <c r="BI892" s="199"/>
    </row>
    <row r="893" spans="1:61" s="1" customFormat="1" ht="15" hidden="1" customHeight="1">
      <c r="A893" s="200" t="str">
        <f>IF(AR893="","",SUBTOTAL(103,$AR$8:AR893))</f>
        <v/>
      </c>
      <c r="B893" s="18" t="str">
        <f>MID(Main!AP301,1,1)</f>
        <v xml:space="preserve"> </v>
      </c>
      <c r="C893" s="18" t="str">
        <f>MID(Main!AP301,2,1)</f>
        <v/>
      </c>
      <c r="D893" s="18" t="str">
        <f>MID(Main!AP301,3,1)</f>
        <v/>
      </c>
      <c r="E893" s="18" t="str">
        <f>MID(Main!AP301,4,1)</f>
        <v/>
      </c>
      <c r="F893" s="18" t="str">
        <f>MID(Main!AP301,5,1)</f>
        <v/>
      </c>
      <c r="G893" s="18" t="str">
        <f>MID(Main!AP301,6,1)</f>
        <v/>
      </c>
      <c r="H893" s="18" t="str">
        <f>MID(Main!AP301,7,1)</f>
        <v/>
      </c>
      <c r="I893" s="18" t="str">
        <f>MID(Main!AP301,8,1)</f>
        <v/>
      </c>
      <c r="J893" s="18" t="str">
        <f>MID(Main!AP301,9,1)</f>
        <v/>
      </c>
      <c r="K893" s="18" t="str">
        <f>MID(Main!AP301,10,1)</f>
        <v/>
      </c>
      <c r="L893" s="18" t="str">
        <f>MID(Main!AP301,11,1)</f>
        <v/>
      </c>
      <c r="M893" s="18" t="str">
        <f>MID(Main!AP301,12,1)</f>
        <v/>
      </c>
      <c r="N893" s="18" t="str">
        <f>MID(Main!AP301,13,1)</f>
        <v/>
      </c>
      <c r="O893" s="18" t="str">
        <f>MID(Main!AP301,14,1)</f>
        <v/>
      </c>
      <c r="P893" s="18" t="str">
        <f>MID(Main!AP301,15,1)</f>
        <v/>
      </c>
      <c r="Q893" s="18" t="str">
        <f>MID(Main!AP301,16,1)</f>
        <v/>
      </c>
      <c r="R893" s="18" t="str">
        <f>MID(Main!AP301,17,1)</f>
        <v/>
      </c>
      <c r="S893" s="18" t="str">
        <f>MID(Main!AP301,18,1)</f>
        <v/>
      </c>
      <c r="T893" s="18" t="str">
        <f>MID(Main!AP301,19,1)</f>
        <v/>
      </c>
      <c r="U893" s="18" t="str">
        <f>MID(Main!AP301,20,1)</f>
        <v/>
      </c>
      <c r="V893" s="18" t="str">
        <f>MID(Main!AP301,21,1)</f>
        <v/>
      </c>
      <c r="W893" s="18" t="str">
        <f>MID(Main!AP301,22,1)</f>
        <v/>
      </c>
      <c r="X893" s="18" t="str">
        <f>MID(Main!AP301,23,1)</f>
        <v/>
      </c>
      <c r="Y893" s="18" t="str">
        <f>MID(Main!AP301,24,1)</f>
        <v/>
      </c>
      <c r="Z893" s="18" t="str">
        <f>MID(Main!AP301,25,1)</f>
        <v/>
      </c>
      <c r="AA893" s="18" t="str">
        <f>MID(Main!AP301,26,1)</f>
        <v/>
      </c>
      <c r="AB893" s="18" t="str">
        <f>MID(Main!AP301,27,1)</f>
        <v/>
      </c>
      <c r="AC893" s="18" t="str">
        <f>MID(Main!AP301,28,1)</f>
        <v/>
      </c>
      <c r="AD893" s="18" t="str">
        <f>MID(Main!AP301,29,1)</f>
        <v/>
      </c>
      <c r="AE893" s="18" t="str">
        <f>MID(Main!AP301,30,1)</f>
        <v/>
      </c>
      <c r="AF893" s="18" t="str">
        <f>MID(Main!AP301,31,1)</f>
        <v/>
      </c>
      <c r="AG893" s="18" t="str">
        <f>MID(Main!AP301,32,1)</f>
        <v/>
      </c>
      <c r="AH893" s="18" t="str">
        <f>MID(Main!AP301,33,1)</f>
        <v/>
      </c>
      <c r="AI893" s="18" t="str">
        <f>MID(Main!AP301,34,1)</f>
        <v/>
      </c>
      <c r="AJ893" s="18" t="str">
        <f>MID(Main!AP301,35,1)</f>
        <v/>
      </c>
      <c r="AK893" s="18" t="str">
        <f>MID(Main!AP301,36,1)</f>
        <v/>
      </c>
      <c r="AL893" s="18" t="str">
        <f>MID(Main!AP301,37,1)</f>
        <v/>
      </c>
      <c r="AM893" s="18" t="str">
        <f>MID(Main!AP301,38,1)</f>
        <v/>
      </c>
      <c r="AN893" s="18" t="str">
        <f>MID(Main!AP301,39,1)</f>
        <v/>
      </c>
      <c r="AO893" s="18" t="str">
        <f>MID(Main!AP301,40,1)</f>
        <v/>
      </c>
      <c r="AP893" s="18" t="str">
        <f>MID(Main!AP301,41,1)</f>
        <v/>
      </c>
      <c r="AQ893" s="18" t="str">
        <f>MID(Main!AP301,42,1)</f>
        <v/>
      </c>
      <c r="AR893" s="194" t="str">
        <f>IF(Main!W301="","",Main!W301)</f>
        <v/>
      </c>
      <c r="AS893" s="194" t="str">
        <f>IF(Main!X301="","",Main!X301)</f>
        <v/>
      </c>
      <c r="AT893" s="194" t="str">
        <f>IF(Main!Y301="","",Main!Y301)</f>
        <v/>
      </c>
      <c r="AU893" s="194" t="str">
        <f>IF(Main!Z301="","",Main!Z301)</f>
        <v/>
      </c>
      <c r="AV893" s="194" t="str">
        <f>IF(Main!AA301="","",Main!AA301)</f>
        <v/>
      </c>
      <c r="AW893" s="194" t="str">
        <f>IF(Main!AB301="","",Main!AB301)</f>
        <v/>
      </c>
      <c r="AX893" s="194" t="str">
        <f>IF(Main!AC301="","",Main!AC301)</f>
        <v/>
      </c>
      <c r="AY893" s="194" t="str">
        <f>IF(Main!AD301="","",Main!AD301)</f>
        <v/>
      </c>
      <c r="AZ893" s="194" t="str">
        <f>IF(Main!AE301="","",Main!AE301)</f>
        <v/>
      </c>
      <c r="BA893" s="194" t="str">
        <f>IF(Main!AF301="","",Main!AF301)</f>
        <v/>
      </c>
      <c r="BB893" s="194" t="str">
        <f>IF(Main!AG301="","",Main!AG301)</f>
        <v/>
      </c>
      <c r="BC893" s="194" t="str">
        <f>IF(Main!AH301="","",Main!AH301)</f>
        <v/>
      </c>
      <c r="BD893" s="194" t="str">
        <f>IF(Main!AI301="","",Main!AI301)</f>
        <v/>
      </c>
      <c r="BE893" s="194" t="str">
        <f>IF(Main!AJ301="","",Main!AJ301)</f>
        <v/>
      </c>
      <c r="BF893" s="194" t="str">
        <f>IF(Main!AK301="","",Main!AK301)</f>
        <v/>
      </c>
      <c r="BG893" s="194" t="str">
        <f>IF(Main!AL301="","",Main!AL301)</f>
        <v/>
      </c>
      <c r="BH893" s="194" t="str">
        <f>IF(Main!AM301="","",Main!AM301)</f>
        <v/>
      </c>
      <c r="BI893" s="197" t="str">
        <f>IF(Main!AN301="","",Main!AN301)</f>
        <v/>
      </c>
    </row>
    <row r="894" spans="1:61" s="1" customFormat="1" ht="15" hidden="1" customHeight="1">
      <c r="A894" s="201"/>
      <c r="B894" s="19" t="str">
        <f>MID(Main!AQ301,1,1)</f>
        <v>0</v>
      </c>
      <c r="C894" s="19" t="str">
        <f>MID(Main!AQ301,2,1)</f>
        <v xml:space="preserve"> </v>
      </c>
      <c r="D894" s="19" t="str">
        <f>MID(Main!AQ301,3,1)</f>
        <v/>
      </c>
      <c r="E894" s="19" t="str">
        <f>MID(Main!AQ301,4,1)</f>
        <v/>
      </c>
      <c r="F894" s="19" t="str">
        <f>MID(Main!AQ301,5,1)</f>
        <v/>
      </c>
      <c r="G894" s="19" t="str">
        <f>MID(Main!AQ301,6,1)</f>
        <v/>
      </c>
      <c r="H894" s="19" t="str">
        <f>MID(Main!AQ301,7,1)</f>
        <v/>
      </c>
      <c r="I894" s="19" t="str">
        <f>MID(Main!AQ301,8,1)</f>
        <v/>
      </c>
      <c r="J894" s="19" t="str">
        <f>MID(Main!AQ301,9,1)</f>
        <v/>
      </c>
      <c r="K894" s="19" t="str">
        <f>MID(Main!AQ301,10,1)</f>
        <v/>
      </c>
      <c r="L894" s="19" t="str">
        <f>MID(Main!AQ301,11,1)</f>
        <v/>
      </c>
      <c r="M894" s="19" t="str">
        <f>MID(Main!AQ301,12,1)</f>
        <v/>
      </c>
      <c r="N894" s="19" t="str">
        <f>MID(Main!AQ301,13,1)</f>
        <v/>
      </c>
      <c r="O894" s="19" t="str">
        <f>MID(Main!AQ301,14,1)</f>
        <v/>
      </c>
      <c r="P894" s="19" t="str">
        <f>MID(Main!AQ301,15,1)</f>
        <v/>
      </c>
      <c r="Q894" s="19" t="str">
        <f>MID(Main!AQ301,16,1)</f>
        <v/>
      </c>
      <c r="R894" s="19" t="str">
        <f>MID(Main!AQ301,17,1)</f>
        <v/>
      </c>
      <c r="S894" s="19" t="str">
        <f>MID(Main!AQ301,18,1)</f>
        <v/>
      </c>
      <c r="T894" s="19" t="str">
        <f>MID(Main!AQ301,19,1)</f>
        <v/>
      </c>
      <c r="U894" s="19" t="str">
        <f>MID(Main!AQ301,20,1)</f>
        <v/>
      </c>
      <c r="V894" s="19" t="str">
        <f>MID(Main!AQ301,21,1)</f>
        <v/>
      </c>
      <c r="W894" s="19" t="str">
        <f>MID(Main!AQ301,22,1)</f>
        <v/>
      </c>
      <c r="X894" s="19" t="str">
        <f>MID(Main!AQ301,23,1)</f>
        <v/>
      </c>
      <c r="Y894" s="19" t="str">
        <f>MID(Main!AQ301,24,1)</f>
        <v/>
      </c>
      <c r="Z894" s="19" t="str">
        <f>MID(Main!AQ301,25,1)</f>
        <v/>
      </c>
      <c r="AA894" s="19" t="str">
        <f>MID(Main!AQ301,26,1)</f>
        <v/>
      </c>
      <c r="AB894" s="19" t="str">
        <f>MID(Main!AQ301,27,1)</f>
        <v/>
      </c>
      <c r="AC894" s="19" t="str">
        <f>MID(Main!AQ301,28,1)</f>
        <v/>
      </c>
      <c r="AD894" s="19" t="str">
        <f>MID(Main!AQ301,29,1)</f>
        <v/>
      </c>
      <c r="AE894" s="19" t="str">
        <f>MID(Main!AQ301,30,1)</f>
        <v/>
      </c>
      <c r="AF894" s="19" t="str">
        <f>MID(Main!AQ301,31,1)</f>
        <v/>
      </c>
      <c r="AG894" s="19" t="str">
        <f>MID(Main!AQ301,32,1)</f>
        <v/>
      </c>
      <c r="AH894" s="19" t="str">
        <f>MID(Main!AQ301,33,1)</f>
        <v/>
      </c>
      <c r="AI894" s="19" t="str">
        <f>MID(Main!AQ301,34,1)</f>
        <v/>
      </c>
      <c r="AJ894" s="19" t="str">
        <f>MID(Main!AQ301,35,1)</f>
        <v/>
      </c>
      <c r="AK894" s="19" t="str">
        <f>MID(Main!AQ301,36,1)</f>
        <v/>
      </c>
      <c r="AL894" s="19" t="str">
        <f>MID(Main!AQ301,37,1)</f>
        <v/>
      </c>
      <c r="AM894" s="19" t="str">
        <f>MID(Main!AQ301,38,1)</f>
        <v/>
      </c>
      <c r="AN894" s="19" t="str">
        <f>MID(Main!AQ301,39,1)</f>
        <v/>
      </c>
      <c r="AO894" s="19" t="str">
        <f>MID(Main!AQ301,40,1)</f>
        <v/>
      </c>
      <c r="AP894" s="19" t="str">
        <f>MID(Main!AQ301,41,1)</f>
        <v/>
      </c>
      <c r="AQ894" s="19" t="str">
        <f>MID(Main!AQ301,42,1)</f>
        <v/>
      </c>
      <c r="AR894" s="195"/>
      <c r="AS894" s="195"/>
      <c r="AT894" s="195"/>
      <c r="AU894" s="195"/>
      <c r="AV894" s="195"/>
      <c r="AW894" s="195"/>
      <c r="AX894" s="195"/>
      <c r="AY894" s="195"/>
      <c r="AZ894" s="195"/>
      <c r="BA894" s="195"/>
      <c r="BB894" s="195"/>
      <c r="BC894" s="195"/>
      <c r="BD894" s="195"/>
      <c r="BE894" s="195"/>
      <c r="BF894" s="195"/>
      <c r="BG894" s="195"/>
      <c r="BH894" s="195"/>
      <c r="BI894" s="198"/>
    </row>
    <row r="895" spans="1:61" s="1" customFormat="1" ht="15" hidden="1" customHeight="1">
      <c r="A895" s="202"/>
      <c r="B895" s="20" t="str">
        <f>MID(Main!AR301,1,1)</f>
        <v>0</v>
      </c>
      <c r="C895" s="20" t="str">
        <f>MID(Main!AR301,2,1)</f>
        <v xml:space="preserve"> </v>
      </c>
      <c r="D895" s="20" t="str">
        <f>MID(Main!AR301,3,1)</f>
        <v/>
      </c>
      <c r="E895" s="20" t="str">
        <f>MID(Main!AR301,4,1)</f>
        <v/>
      </c>
      <c r="F895" s="20" t="str">
        <f>MID(Main!AR301,5,1)</f>
        <v/>
      </c>
      <c r="G895" s="20" t="str">
        <f>MID(Main!AR301,6,1)</f>
        <v/>
      </c>
      <c r="H895" s="20" t="str">
        <f>MID(Main!AR301,7,1)</f>
        <v/>
      </c>
      <c r="I895" s="20" t="str">
        <f>MID(Main!AR301,8,1)</f>
        <v/>
      </c>
      <c r="J895" s="20" t="str">
        <f>MID(Main!AR301,9,1)</f>
        <v/>
      </c>
      <c r="K895" s="20" t="str">
        <f>MID(Main!AR301,10,1)</f>
        <v/>
      </c>
      <c r="L895" s="20" t="str">
        <f>MID(Main!AR301,11,1)</f>
        <v/>
      </c>
      <c r="M895" s="20" t="str">
        <f>MID(Main!AR301,12,1)</f>
        <v/>
      </c>
      <c r="N895" s="20" t="str">
        <f>MID(Main!AR301,13,1)</f>
        <v/>
      </c>
      <c r="O895" s="20" t="str">
        <f>MID(Main!AR301,14,1)</f>
        <v/>
      </c>
      <c r="P895" s="20" t="str">
        <f>MID(Main!AR301,15,1)</f>
        <v/>
      </c>
      <c r="Q895" s="20" t="str">
        <f>MID(Main!AR301,16,1)</f>
        <v/>
      </c>
      <c r="R895" s="20" t="str">
        <f>MID(Main!AR301,17,1)</f>
        <v/>
      </c>
      <c r="S895" s="20" t="str">
        <f>MID(Main!AR301,18,1)</f>
        <v/>
      </c>
      <c r="T895" s="20" t="str">
        <f>MID(Main!AR301,19,1)</f>
        <v/>
      </c>
      <c r="U895" s="20" t="str">
        <f>MID(Main!AR301,20,1)</f>
        <v/>
      </c>
      <c r="V895" s="20" t="str">
        <f>MID(Main!AR301,21,1)</f>
        <v/>
      </c>
      <c r="W895" s="20" t="str">
        <f>MID(Main!AR301,22,1)</f>
        <v/>
      </c>
      <c r="X895" s="20" t="str">
        <f>MID(Main!AR301,23,1)</f>
        <v/>
      </c>
      <c r="Y895" s="20" t="str">
        <f>MID(Main!AR301,24,1)</f>
        <v/>
      </c>
      <c r="Z895" s="20" t="str">
        <f>MID(Main!AR301,25,1)</f>
        <v/>
      </c>
      <c r="AA895" s="20" t="str">
        <f>MID(Main!AR301,26,1)</f>
        <v/>
      </c>
      <c r="AB895" s="20" t="str">
        <f>MID(Main!AR301,27,1)</f>
        <v/>
      </c>
      <c r="AC895" s="20" t="str">
        <f>MID(Main!AR301,28,1)</f>
        <v/>
      </c>
      <c r="AD895" s="20" t="str">
        <f>MID(Main!AR301,29,1)</f>
        <v/>
      </c>
      <c r="AE895" s="20" t="str">
        <f>MID(Main!AR301,30,1)</f>
        <v/>
      </c>
      <c r="AF895" s="20" t="str">
        <f>MID(Main!AR301,31,1)</f>
        <v/>
      </c>
      <c r="AG895" s="20" t="str">
        <f>MID(Main!AR301,32,1)</f>
        <v/>
      </c>
      <c r="AH895" s="20" t="str">
        <f>MID(Main!AR301,33,1)</f>
        <v/>
      </c>
      <c r="AI895" s="20" t="str">
        <f>MID(Main!AR301,34,1)</f>
        <v/>
      </c>
      <c r="AJ895" s="20" t="str">
        <f>MID(Main!AR301,35,1)</f>
        <v/>
      </c>
      <c r="AK895" s="20" t="str">
        <f>MID(Main!AR301,36,1)</f>
        <v/>
      </c>
      <c r="AL895" s="20" t="str">
        <f>MID(Main!AR301,37,1)</f>
        <v/>
      </c>
      <c r="AM895" s="20" t="str">
        <f>MID(Main!AR301,38,1)</f>
        <v/>
      </c>
      <c r="AN895" s="20" t="str">
        <f>MID(Main!AR301,39,1)</f>
        <v/>
      </c>
      <c r="AO895" s="20" t="str">
        <f>MID(Main!AR301,40,1)</f>
        <v/>
      </c>
      <c r="AP895" s="20" t="str">
        <f>MID(Main!AR301,41,1)</f>
        <v/>
      </c>
      <c r="AQ895" s="20" t="str">
        <f>MID(Main!AR301,42,1)</f>
        <v/>
      </c>
      <c r="AR895" s="196"/>
      <c r="AS895" s="196"/>
      <c r="AT895" s="196"/>
      <c r="AU895" s="196"/>
      <c r="AV895" s="196"/>
      <c r="AW895" s="196"/>
      <c r="AX895" s="196"/>
      <c r="AY895" s="196"/>
      <c r="AZ895" s="196"/>
      <c r="BA895" s="196"/>
      <c r="BB895" s="196"/>
      <c r="BC895" s="196"/>
      <c r="BD895" s="196"/>
      <c r="BE895" s="196"/>
      <c r="BF895" s="196"/>
      <c r="BG895" s="196"/>
      <c r="BH895" s="196"/>
      <c r="BI895" s="199"/>
    </row>
    <row r="896" spans="1:61" s="1" customFormat="1" ht="15" hidden="1" customHeight="1">
      <c r="A896" s="200" t="str">
        <f>IF(AR896="","",SUBTOTAL(103,$AR$8:AR896))</f>
        <v/>
      </c>
      <c r="B896" s="18" t="str">
        <f>MID(Main!AP302,1,1)</f>
        <v xml:space="preserve"> </v>
      </c>
      <c r="C896" s="18" t="str">
        <f>MID(Main!AP302,2,1)</f>
        <v/>
      </c>
      <c r="D896" s="18" t="str">
        <f>MID(Main!AP302,3,1)</f>
        <v/>
      </c>
      <c r="E896" s="18" t="str">
        <f>MID(Main!AP302,4,1)</f>
        <v/>
      </c>
      <c r="F896" s="18" t="str">
        <f>MID(Main!AP302,5,1)</f>
        <v/>
      </c>
      <c r="G896" s="18" t="str">
        <f>MID(Main!AP302,6,1)</f>
        <v/>
      </c>
      <c r="H896" s="18" t="str">
        <f>MID(Main!AP302,7,1)</f>
        <v/>
      </c>
      <c r="I896" s="18" t="str">
        <f>MID(Main!AP302,8,1)</f>
        <v/>
      </c>
      <c r="J896" s="18" t="str">
        <f>MID(Main!AP302,9,1)</f>
        <v/>
      </c>
      <c r="K896" s="18" t="str">
        <f>MID(Main!AP302,10,1)</f>
        <v/>
      </c>
      <c r="L896" s="18" t="str">
        <f>MID(Main!AP302,11,1)</f>
        <v/>
      </c>
      <c r="M896" s="18" t="str">
        <f>MID(Main!AP302,12,1)</f>
        <v/>
      </c>
      <c r="N896" s="18" t="str">
        <f>MID(Main!AP302,13,1)</f>
        <v/>
      </c>
      <c r="O896" s="18" t="str">
        <f>MID(Main!AP302,14,1)</f>
        <v/>
      </c>
      <c r="P896" s="18" t="str">
        <f>MID(Main!AP302,15,1)</f>
        <v/>
      </c>
      <c r="Q896" s="18" t="str">
        <f>MID(Main!AP302,16,1)</f>
        <v/>
      </c>
      <c r="R896" s="18" t="str">
        <f>MID(Main!AP302,17,1)</f>
        <v/>
      </c>
      <c r="S896" s="18" t="str">
        <f>MID(Main!AP302,18,1)</f>
        <v/>
      </c>
      <c r="T896" s="18" t="str">
        <f>MID(Main!AP302,19,1)</f>
        <v/>
      </c>
      <c r="U896" s="18" t="str">
        <f>MID(Main!AP302,20,1)</f>
        <v/>
      </c>
      <c r="V896" s="18" t="str">
        <f>MID(Main!AP302,21,1)</f>
        <v/>
      </c>
      <c r="W896" s="18" t="str">
        <f>MID(Main!AP302,22,1)</f>
        <v/>
      </c>
      <c r="X896" s="18" t="str">
        <f>MID(Main!AP302,23,1)</f>
        <v/>
      </c>
      <c r="Y896" s="18" t="str">
        <f>MID(Main!AP302,24,1)</f>
        <v/>
      </c>
      <c r="Z896" s="18" t="str">
        <f>MID(Main!AP302,25,1)</f>
        <v/>
      </c>
      <c r="AA896" s="18" t="str">
        <f>MID(Main!AP302,26,1)</f>
        <v/>
      </c>
      <c r="AB896" s="18" t="str">
        <f>MID(Main!AP302,27,1)</f>
        <v/>
      </c>
      <c r="AC896" s="18" t="str">
        <f>MID(Main!AP302,28,1)</f>
        <v/>
      </c>
      <c r="AD896" s="18" t="str">
        <f>MID(Main!AP302,29,1)</f>
        <v/>
      </c>
      <c r="AE896" s="18" t="str">
        <f>MID(Main!AP302,30,1)</f>
        <v/>
      </c>
      <c r="AF896" s="18" t="str">
        <f>MID(Main!AP302,31,1)</f>
        <v/>
      </c>
      <c r="AG896" s="18" t="str">
        <f>MID(Main!AP302,32,1)</f>
        <v/>
      </c>
      <c r="AH896" s="18" t="str">
        <f>MID(Main!AP302,33,1)</f>
        <v/>
      </c>
      <c r="AI896" s="18" t="str">
        <f>MID(Main!AP302,34,1)</f>
        <v/>
      </c>
      <c r="AJ896" s="18" t="str">
        <f>MID(Main!AP302,35,1)</f>
        <v/>
      </c>
      <c r="AK896" s="18" t="str">
        <f>MID(Main!AP302,36,1)</f>
        <v/>
      </c>
      <c r="AL896" s="18" t="str">
        <f>MID(Main!AP302,37,1)</f>
        <v/>
      </c>
      <c r="AM896" s="18" t="str">
        <f>MID(Main!AP302,38,1)</f>
        <v/>
      </c>
      <c r="AN896" s="18" t="str">
        <f>MID(Main!AP302,39,1)</f>
        <v/>
      </c>
      <c r="AO896" s="18" t="str">
        <f>MID(Main!AP302,40,1)</f>
        <v/>
      </c>
      <c r="AP896" s="18" t="str">
        <f>MID(Main!AP302,41,1)</f>
        <v/>
      </c>
      <c r="AQ896" s="18" t="str">
        <f>MID(Main!AP302,42,1)</f>
        <v/>
      </c>
      <c r="AR896" s="194" t="str">
        <f>IF(Main!W302="","",Main!W302)</f>
        <v/>
      </c>
      <c r="AS896" s="194" t="str">
        <f>IF(Main!X302="","",Main!X302)</f>
        <v/>
      </c>
      <c r="AT896" s="194" t="str">
        <f>IF(Main!Y302="","",Main!Y302)</f>
        <v/>
      </c>
      <c r="AU896" s="194" t="str">
        <f>IF(Main!Z302="","",Main!Z302)</f>
        <v/>
      </c>
      <c r="AV896" s="194" t="str">
        <f>IF(Main!AA302="","",Main!AA302)</f>
        <v/>
      </c>
      <c r="AW896" s="194" t="str">
        <f>IF(Main!AB302="","",Main!AB302)</f>
        <v/>
      </c>
      <c r="AX896" s="194" t="str">
        <f>IF(Main!AC302="","",Main!AC302)</f>
        <v/>
      </c>
      <c r="AY896" s="194" t="str">
        <f>IF(Main!AD302="","",Main!AD302)</f>
        <v/>
      </c>
      <c r="AZ896" s="194" t="str">
        <f>IF(Main!AE302="","",Main!AE302)</f>
        <v/>
      </c>
      <c r="BA896" s="194" t="str">
        <f>IF(Main!AF302="","",Main!AF302)</f>
        <v/>
      </c>
      <c r="BB896" s="194" t="str">
        <f>IF(Main!AG302="","",Main!AG302)</f>
        <v/>
      </c>
      <c r="BC896" s="194" t="str">
        <f>IF(Main!AH302="","",Main!AH302)</f>
        <v/>
      </c>
      <c r="BD896" s="194" t="str">
        <f>IF(Main!AI302="","",Main!AI302)</f>
        <v/>
      </c>
      <c r="BE896" s="194" t="str">
        <f>IF(Main!AJ302="","",Main!AJ302)</f>
        <v/>
      </c>
      <c r="BF896" s="194" t="str">
        <f>IF(Main!AK302="","",Main!AK302)</f>
        <v/>
      </c>
      <c r="BG896" s="194" t="str">
        <f>IF(Main!AL302="","",Main!AL302)</f>
        <v/>
      </c>
      <c r="BH896" s="194" t="str">
        <f>IF(Main!AM302="","",Main!AM302)</f>
        <v/>
      </c>
      <c r="BI896" s="197" t="str">
        <f>IF(Main!AN302="","",Main!AN302)</f>
        <v/>
      </c>
    </row>
    <row r="897" spans="1:61" s="1" customFormat="1" ht="15" hidden="1" customHeight="1">
      <c r="A897" s="201"/>
      <c r="B897" s="19" t="str">
        <f>MID(Main!AQ302,1,1)</f>
        <v>0</v>
      </c>
      <c r="C897" s="19" t="str">
        <f>MID(Main!AQ302,2,1)</f>
        <v xml:space="preserve"> </v>
      </c>
      <c r="D897" s="19" t="str">
        <f>MID(Main!AQ302,3,1)</f>
        <v/>
      </c>
      <c r="E897" s="19" t="str">
        <f>MID(Main!AQ302,4,1)</f>
        <v/>
      </c>
      <c r="F897" s="19" t="str">
        <f>MID(Main!AQ302,5,1)</f>
        <v/>
      </c>
      <c r="G897" s="19" t="str">
        <f>MID(Main!AQ302,6,1)</f>
        <v/>
      </c>
      <c r="H897" s="19" t="str">
        <f>MID(Main!AQ302,7,1)</f>
        <v/>
      </c>
      <c r="I897" s="19" t="str">
        <f>MID(Main!AQ302,8,1)</f>
        <v/>
      </c>
      <c r="J897" s="19" t="str">
        <f>MID(Main!AQ302,9,1)</f>
        <v/>
      </c>
      <c r="K897" s="19" t="str">
        <f>MID(Main!AQ302,10,1)</f>
        <v/>
      </c>
      <c r="L897" s="19" t="str">
        <f>MID(Main!AQ302,11,1)</f>
        <v/>
      </c>
      <c r="M897" s="19" t="str">
        <f>MID(Main!AQ302,12,1)</f>
        <v/>
      </c>
      <c r="N897" s="19" t="str">
        <f>MID(Main!AQ302,13,1)</f>
        <v/>
      </c>
      <c r="O897" s="19" t="str">
        <f>MID(Main!AQ302,14,1)</f>
        <v/>
      </c>
      <c r="P897" s="19" t="str">
        <f>MID(Main!AQ302,15,1)</f>
        <v/>
      </c>
      <c r="Q897" s="19" t="str">
        <f>MID(Main!AQ302,16,1)</f>
        <v/>
      </c>
      <c r="R897" s="19" t="str">
        <f>MID(Main!AQ302,17,1)</f>
        <v/>
      </c>
      <c r="S897" s="19" t="str">
        <f>MID(Main!AQ302,18,1)</f>
        <v/>
      </c>
      <c r="T897" s="19" t="str">
        <f>MID(Main!AQ302,19,1)</f>
        <v/>
      </c>
      <c r="U897" s="19" t="str">
        <f>MID(Main!AQ302,20,1)</f>
        <v/>
      </c>
      <c r="V897" s="19" t="str">
        <f>MID(Main!AQ302,21,1)</f>
        <v/>
      </c>
      <c r="W897" s="19" t="str">
        <f>MID(Main!AQ302,22,1)</f>
        <v/>
      </c>
      <c r="X897" s="19" t="str">
        <f>MID(Main!AQ302,23,1)</f>
        <v/>
      </c>
      <c r="Y897" s="19" t="str">
        <f>MID(Main!AQ302,24,1)</f>
        <v/>
      </c>
      <c r="Z897" s="19" t="str">
        <f>MID(Main!AQ302,25,1)</f>
        <v/>
      </c>
      <c r="AA897" s="19" t="str">
        <f>MID(Main!AQ302,26,1)</f>
        <v/>
      </c>
      <c r="AB897" s="19" t="str">
        <f>MID(Main!AQ302,27,1)</f>
        <v/>
      </c>
      <c r="AC897" s="19" t="str">
        <f>MID(Main!AQ302,28,1)</f>
        <v/>
      </c>
      <c r="AD897" s="19" t="str">
        <f>MID(Main!AQ302,29,1)</f>
        <v/>
      </c>
      <c r="AE897" s="19" t="str">
        <f>MID(Main!AQ302,30,1)</f>
        <v/>
      </c>
      <c r="AF897" s="19" t="str">
        <f>MID(Main!AQ302,31,1)</f>
        <v/>
      </c>
      <c r="AG897" s="19" t="str">
        <f>MID(Main!AQ302,32,1)</f>
        <v/>
      </c>
      <c r="AH897" s="19" t="str">
        <f>MID(Main!AQ302,33,1)</f>
        <v/>
      </c>
      <c r="AI897" s="19" t="str">
        <f>MID(Main!AQ302,34,1)</f>
        <v/>
      </c>
      <c r="AJ897" s="19" t="str">
        <f>MID(Main!AQ302,35,1)</f>
        <v/>
      </c>
      <c r="AK897" s="19" t="str">
        <f>MID(Main!AQ302,36,1)</f>
        <v/>
      </c>
      <c r="AL897" s="19" t="str">
        <f>MID(Main!AQ302,37,1)</f>
        <v/>
      </c>
      <c r="AM897" s="19" t="str">
        <f>MID(Main!AQ302,38,1)</f>
        <v/>
      </c>
      <c r="AN897" s="19" t="str">
        <f>MID(Main!AQ302,39,1)</f>
        <v/>
      </c>
      <c r="AO897" s="19" t="str">
        <f>MID(Main!AQ302,40,1)</f>
        <v/>
      </c>
      <c r="AP897" s="19" t="str">
        <f>MID(Main!AQ302,41,1)</f>
        <v/>
      </c>
      <c r="AQ897" s="19" t="str">
        <f>MID(Main!AQ302,42,1)</f>
        <v/>
      </c>
      <c r="AR897" s="195"/>
      <c r="AS897" s="195"/>
      <c r="AT897" s="195"/>
      <c r="AU897" s="195"/>
      <c r="AV897" s="195"/>
      <c r="AW897" s="195"/>
      <c r="AX897" s="195"/>
      <c r="AY897" s="195"/>
      <c r="AZ897" s="195"/>
      <c r="BA897" s="195"/>
      <c r="BB897" s="195"/>
      <c r="BC897" s="195"/>
      <c r="BD897" s="195"/>
      <c r="BE897" s="195"/>
      <c r="BF897" s="195"/>
      <c r="BG897" s="195"/>
      <c r="BH897" s="195"/>
      <c r="BI897" s="198"/>
    </row>
    <row r="898" spans="1:61" s="1" customFormat="1" ht="15" hidden="1" customHeight="1">
      <c r="A898" s="202"/>
      <c r="B898" s="20" t="str">
        <f>MID(Main!AR302,1,1)</f>
        <v>0</v>
      </c>
      <c r="C898" s="20" t="str">
        <f>MID(Main!AR302,2,1)</f>
        <v xml:space="preserve"> </v>
      </c>
      <c r="D898" s="20" t="str">
        <f>MID(Main!AR302,3,1)</f>
        <v/>
      </c>
      <c r="E898" s="20" t="str">
        <f>MID(Main!AR302,4,1)</f>
        <v/>
      </c>
      <c r="F898" s="20" t="str">
        <f>MID(Main!AR302,5,1)</f>
        <v/>
      </c>
      <c r="G898" s="20" t="str">
        <f>MID(Main!AR302,6,1)</f>
        <v/>
      </c>
      <c r="H898" s="20" t="str">
        <f>MID(Main!AR302,7,1)</f>
        <v/>
      </c>
      <c r="I898" s="20" t="str">
        <f>MID(Main!AR302,8,1)</f>
        <v/>
      </c>
      <c r="J898" s="20" t="str">
        <f>MID(Main!AR302,9,1)</f>
        <v/>
      </c>
      <c r="K898" s="20" t="str">
        <f>MID(Main!AR302,10,1)</f>
        <v/>
      </c>
      <c r="L898" s="20" t="str">
        <f>MID(Main!AR302,11,1)</f>
        <v/>
      </c>
      <c r="M898" s="20" t="str">
        <f>MID(Main!AR302,12,1)</f>
        <v/>
      </c>
      <c r="N898" s="20" t="str">
        <f>MID(Main!AR302,13,1)</f>
        <v/>
      </c>
      <c r="O898" s="20" t="str">
        <f>MID(Main!AR302,14,1)</f>
        <v/>
      </c>
      <c r="P898" s="20" t="str">
        <f>MID(Main!AR302,15,1)</f>
        <v/>
      </c>
      <c r="Q898" s="20" t="str">
        <f>MID(Main!AR302,16,1)</f>
        <v/>
      </c>
      <c r="R898" s="20" t="str">
        <f>MID(Main!AR302,17,1)</f>
        <v/>
      </c>
      <c r="S898" s="20" t="str">
        <f>MID(Main!AR302,18,1)</f>
        <v/>
      </c>
      <c r="T898" s="20" t="str">
        <f>MID(Main!AR302,19,1)</f>
        <v/>
      </c>
      <c r="U898" s="20" t="str">
        <f>MID(Main!AR302,20,1)</f>
        <v/>
      </c>
      <c r="V898" s="20" t="str">
        <f>MID(Main!AR302,21,1)</f>
        <v/>
      </c>
      <c r="W898" s="20" t="str">
        <f>MID(Main!AR302,22,1)</f>
        <v/>
      </c>
      <c r="X898" s="20" t="str">
        <f>MID(Main!AR302,23,1)</f>
        <v/>
      </c>
      <c r="Y898" s="20" t="str">
        <f>MID(Main!AR302,24,1)</f>
        <v/>
      </c>
      <c r="Z898" s="20" t="str">
        <f>MID(Main!AR302,25,1)</f>
        <v/>
      </c>
      <c r="AA898" s="20" t="str">
        <f>MID(Main!AR302,26,1)</f>
        <v/>
      </c>
      <c r="AB898" s="20" t="str">
        <f>MID(Main!AR302,27,1)</f>
        <v/>
      </c>
      <c r="AC898" s="20" t="str">
        <f>MID(Main!AR302,28,1)</f>
        <v/>
      </c>
      <c r="AD898" s="20" t="str">
        <f>MID(Main!AR302,29,1)</f>
        <v/>
      </c>
      <c r="AE898" s="20" t="str">
        <f>MID(Main!AR302,30,1)</f>
        <v/>
      </c>
      <c r="AF898" s="20" t="str">
        <f>MID(Main!AR302,31,1)</f>
        <v/>
      </c>
      <c r="AG898" s="20" t="str">
        <f>MID(Main!AR302,32,1)</f>
        <v/>
      </c>
      <c r="AH898" s="20" t="str">
        <f>MID(Main!AR302,33,1)</f>
        <v/>
      </c>
      <c r="AI898" s="20" t="str">
        <f>MID(Main!AR302,34,1)</f>
        <v/>
      </c>
      <c r="AJ898" s="20" t="str">
        <f>MID(Main!AR302,35,1)</f>
        <v/>
      </c>
      <c r="AK898" s="20" t="str">
        <f>MID(Main!AR302,36,1)</f>
        <v/>
      </c>
      <c r="AL898" s="20" t="str">
        <f>MID(Main!AR302,37,1)</f>
        <v/>
      </c>
      <c r="AM898" s="20" t="str">
        <f>MID(Main!AR302,38,1)</f>
        <v/>
      </c>
      <c r="AN898" s="20" t="str">
        <f>MID(Main!AR302,39,1)</f>
        <v/>
      </c>
      <c r="AO898" s="20" t="str">
        <f>MID(Main!AR302,40,1)</f>
        <v/>
      </c>
      <c r="AP898" s="20" t="str">
        <f>MID(Main!AR302,41,1)</f>
        <v/>
      </c>
      <c r="AQ898" s="20" t="str">
        <f>MID(Main!AR302,42,1)</f>
        <v/>
      </c>
      <c r="AR898" s="196"/>
      <c r="AS898" s="196"/>
      <c r="AT898" s="196"/>
      <c r="AU898" s="196"/>
      <c r="AV898" s="196"/>
      <c r="AW898" s="196"/>
      <c r="AX898" s="196"/>
      <c r="AY898" s="196"/>
      <c r="AZ898" s="196"/>
      <c r="BA898" s="196"/>
      <c r="BB898" s="196"/>
      <c r="BC898" s="196"/>
      <c r="BD898" s="196"/>
      <c r="BE898" s="196"/>
      <c r="BF898" s="196"/>
      <c r="BG898" s="196"/>
      <c r="BH898" s="196"/>
      <c r="BI898" s="199"/>
    </row>
    <row r="899" spans="1:61" s="1" customFormat="1" ht="15" hidden="1" customHeight="1">
      <c r="A899" s="200" t="str">
        <f>IF(AR899="","",SUBTOTAL(103,$AR$8:AR899))</f>
        <v/>
      </c>
      <c r="B899" s="18" t="str">
        <f>MID(Main!AP303,1,1)</f>
        <v xml:space="preserve"> </v>
      </c>
      <c r="C899" s="18" t="str">
        <f>MID(Main!AP303,2,1)</f>
        <v/>
      </c>
      <c r="D899" s="18" t="str">
        <f>MID(Main!AP303,3,1)</f>
        <v/>
      </c>
      <c r="E899" s="18" t="str">
        <f>MID(Main!AP303,4,1)</f>
        <v/>
      </c>
      <c r="F899" s="18" t="str">
        <f>MID(Main!AP303,5,1)</f>
        <v/>
      </c>
      <c r="G899" s="18" t="str">
        <f>MID(Main!AP303,6,1)</f>
        <v/>
      </c>
      <c r="H899" s="18" t="str">
        <f>MID(Main!AP303,7,1)</f>
        <v/>
      </c>
      <c r="I899" s="18" t="str">
        <f>MID(Main!AP303,8,1)</f>
        <v/>
      </c>
      <c r="J899" s="18" t="str">
        <f>MID(Main!AP303,9,1)</f>
        <v/>
      </c>
      <c r="K899" s="18" t="str">
        <f>MID(Main!AP303,10,1)</f>
        <v/>
      </c>
      <c r="L899" s="18" t="str">
        <f>MID(Main!AP303,11,1)</f>
        <v/>
      </c>
      <c r="M899" s="18" t="str">
        <f>MID(Main!AP303,12,1)</f>
        <v/>
      </c>
      <c r="N899" s="18" t="str">
        <f>MID(Main!AP303,13,1)</f>
        <v/>
      </c>
      <c r="O899" s="18" t="str">
        <f>MID(Main!AP303,14,1)</f>
        <v/>
      </c>
      <c r="P899" s="18" t="str">
        <f>MID(Main!AP303,15,1)</f>
        <v/>
      </c>
      <c r="Q899" s="18" t="str">
        <f>MID(Main!AP303,16,1)</f>
        <v/>
      </c>
      <c r="R899" s="18" t="str">
        <f>MID(Main!AP303,17,1)</f>
        <v/>
      </c>
      <c r="S899" s="18" t="str">
        <f>MID(Main!AP303,18,1)</f>
        <v/>
      </c>
      <c r="T899" s="18" t="str">
        <f>MID(Main!AP303,19,1)</f>
        <v/>
      </c>
      <c r="U899" s="18" t="str">
        <f>MID(Main!AP303,20,1)</f>
        <v/>
      </c>
      <c r="V899" s="18" t="str">
        <f>MID(Main!AP303,21,1)</f>
        <v/>
      </c>
      <c r="W899" s="18" t="str">
        <f>MID(Main!AP303,22,1)</f>
        <v/>
      </c>
      <c r="X899" s="18" t="str">
        <f>MID(Main!AP303,23,1)</f>
        <v/>
      </c>
      <c r="Y899" s="18" t="str">
        <f>MID(Main!AP303,24,1)</f>
        <v/>
      </c>
      <c r="Z899" s="18" t="str">
        <f>MID(Main!AP303,25,1)</f>
        <v/>
      </c>
      <c r="AA899" s="18" t="str">
        <f>MID(Main!AP303,26,1)</f>
        <v/>
      </c>
      <c r="AB899" s="18" t="str">
        <f>MID(Main!AP303,27,1)</f>
        <v/>
      </c>
      <c r="AC899" s="18" t="str">
        <f>MID(Main!AP303,28,1)</f>
        <v/>
      </c>
      <c r="AD899" s="18" t="str">
        <f>MID(Main!AP303,29,1)</f>
        <v/>
      </c>
      <c r="AE899" s="18" t="str">
        <f>MID(Main!AP303,30,1)</f>
        <v/>
      </c>
      <c r="AF899" s="18" t="str">
        <f>MID(Main!AP303,31,1)</f>
        <v/>
      </c>
      <c r="AG899" s="18" t="str">
        <f>MID(Main!AP303,32,1)</f>
        <v/>
      </c>
      <c r="AH899" s="18" t="str">
        <f>MID(Main!AP303,33,1)</f>
        <v/>
      </c>
      <c r="AI899" s="18" t="str">
        <f>MID(Main!AP303,34,1)</f>
        <v/>
      </c>
      <c r="AJ899" s="18" t="str">
        <f>MID(Main!AP303,35,1)</f>
        <v/>
      </c>
      <c r="AK899" s="18" t="str">
        <f>MID(Main!AP303,36,1)</f>
        <v/>
      </c>
      <c r="AL899" s="18" t="str">
        <f>MID(Main!AP303,37,1)</f>
        <v/>
      </c>
      <c r="AM899" s="18" t="str">
        <f>MID(Main!AP303,38,1)</f>
        <v/>
      </c>
      <c r="AN899" s="18" t="str">
        <f>MID(Main!AP303,39,1)</f>
        <v/>
      </c>
      <c r="AO899" s="18" t="str">
        <f>MID(Main!AP303,40,1)</f>
        <v/>
      </c>
      <c r="AP899" s="18" t="str">
        <f>MID(Main!AP303,41,1)</f>
        <v/>
      </c>
      <c r="AQ899" s="18" t="str">
        <f>MID(Main!AP303,42,1)</f>
        <v/>
      </c>
      <c r="AR899" s="194" t="str">
        <f>IF(Main!W303="","",Main!W303)</f>
        <v/>
      </c>
      <c r="AS899" s="194" t="str">
        <f>IF(Main!X303="","",Main!X303)</f>
        <v/>
      </c>
      <c r="AT899" s="194" t="str">
        <f>IF(Main!Y303="","",Main!Y303)</f>
        <v/>
      </c>
      <c r="AU899" s="194" t="str">
        <f>IF(Main!Z303="","",Main!Z303)</f>
        <v/>
      </c>
      <c r="AV899" s="194" t="str">
        <f>IF(Main!AA303="","",Main!AA303)</f>
        <v/>
      </c>
      <c r="AW899" s="194" t="str">
        <f>IF(Main!AB303="","",Main!AB303)</f>
        <v/>
      </c>
      <c r="AX899" s="194" t="str">
        <f>IF(Main!AC303="","",Main!AC303)</f>
        <v/>
      </c>
      <c r="AY899" s="194" t="str">
        <f>IF(Main!AD303="","",Main!AD303)</f>
        <v/>
      </c>
      <c r="AZ899" s="194" t="str">
        <f>IF(Main!AE303="","",Main!AE303)</f>
        <v/>
      </c>
      <c r="BA899" s="194" t="str">
        <f>IF(Main!AF303="","",Main!AF303)</f>
        <v/>
      </c>
      <c r="BB899" s="194" t="str">
        <f>IF(Main!AG303="","",Main!AG303)</f>
        <v/>
      </c>
      <c r="BC899" s="194" t="str">
        <f>IF(Main!AH303="","",Main!AH303)</f>
        <v/>
      </c>
      <c r="BD899" s="194" t="str">
        <f>IF(Main!AI303="","",Main!AI303)</f>
        <v/>
      </c>
      <c r="BE899" s="194" t="str">
        <f>IF(Main!AJ303="","",Main!AJ303)</f>
        <v/>
      </c>
      <c r="BF899" s="194" t="str">
        <f>IF(Main!AK303="","",Main!AK303)</f>
        <v/>
      </c>
      <c r="BG899" s="194" t="str">
        <f>IF(Main!AL303="","",Main!AL303)</f>
        <v/>
      </c>
      <c r="BH899" s="194" t="str">
        <f>IF(Main!AM303="","",Main!AM303)</f>
        <v/>
      </c>
      <c r="BI899" s="197" t="str">
        <f>IF(Main!AN303="","",Main!AN303)</f>
        <v/>
      </c>
    </row>
    <row r="900" spans="1:61" s="1" customFormat="1" ht="15" hidden="1" customHeight="1">
      <c r="A900" s="201"/>
      <c r="B900" s="19" t="str">
        <f>MID(Main!AQ303,1,1)</f>
        <v>0</v>
      </c>
      <c r="C900" s="19" t="str">
        <f>MID(Main!AQ303,2,1)</f>
        <v xml:space="preserve"> </v>
      </c>
      <c r="D900" s="19" t="str">
        <f>MID(Main!AQ303,3,1)</f>
        <v/>
      </c>
      <c r="E900" s="19" t="str">
        <f>MID(Main!AQ303,4,1)</f>
        <v/>
      </c>
      <c r="F900" s="19" t="str">
        <f>MID(Main!AQ303,5,1)</f>
        <v/>
      </c>
      <c r="G900" s="19" t="str">
        <f>MID(Main!AQ303,6,1)</f>
        <v/>
      </c>
      <c r="H900" s="19" t="str">
        <f>MID(Main!AQ303,7,1)</f>
        <v/>
      </c>
      <c r="I900" s="19" t="str">
        <f>MID(Main!AQ303,8,1)</f>
        <v/>
      </c>
      <c r="J900" s="19" t="str">
        <f>MID(Main!AQ303,9,1)</f>
        <v/>
      </c>
      <c r="K900" s="19" t="str">
        <f>MID(Main!AQ303,10,1)</f>
        <v/>
      </c>
      <c r="L900" s="19" t="str">
        <f>MID(Main!AQ303,11,1)</f>
        <v/>
      </c>
      <c r="M900" s="19" t="str">
        <f>MID(Main!AQ303,12,1)</f>
        <v/>
      </c>
      <c r="N900" s="19" t="str">
        <f>MID(Main!AQ303,13,1)</f>
        <v/>
      </c>
      <c r="O900" s="19" t="str">
        <f>MID(Main!AQ303,14,1)</f>
        <v/>
      </c>
      <c r="P900" s="19" t="str">
        <f>MID(Main!AQ303,15,1)</f>
        <v/>
      </c>
      <c r="Q900" s="19" t="str">
        <f>MID(Main!AQ303,16,1)</f>
        <v/>
      </c>
      <c r="R900" s="19" t="str">
        <f>MID(Main!AQ303,17,1)</f>
        <v/>
      </c>
      <c r="S900" s="19" t="str">
        <f>MID(Main!AQ303,18,1)</f>
        <v/>
      </c>
      <c r="T900" s="19" t="str">
        <f>MID(Main!AQ303,19,1)</f>
        <v/>
      </c>
      <c r="U900" s="19" t="str">
        <f>MID(Main!AQ303,20,1)</f>
        <v/>
      </c>
      <c r="V900" s="19" t="str">
        <f>MID(Main!AQ303,21,1)</f>
        <v/>
      </c>
      <c r="W900" s="19" t="str">
        <f>MID(Main!AQ303,22,1)</f>
        <v/>
      </c>
      <c r="X900" s="19" t="str">
        <f>MID(Main!AQ303,23,1)</f>
        <v/>
      </c>
      <c r="Y900" s="19" t="str">
        <f>MID(Main!AQ303,24,1)</f>
        <v/>
      </c>
      <c r="Z900" s="19" t="str">
        <f>MID(Main!AQ303,25,1)</f>
        <v/>
      </c>
      <c r="AA900" s="19" t="str">
        <f>MID(Main!AQ303,26,1)</f>
        <v/>
      </c>
      <c r="AB900" s="19" t="str">
        <f>MID(Main!AQ303,27,1)</f>
        <v/>
      </c>
      <c r="AC900" s="19" t="str">
        <f>MID(Main!AQ303,28,1)</f>
        <v/>
      </c>
      <c r="AD900" s="19" t="str">
        <f>MID(Main!AQ303,29,1)</f>
        <v/>
      </c>
      <c r="AE900" s="19" t="str">
        <f>MID(Main!AQ303,30,1)</f>
        <v/>
      </c>
      <c r="AF900" s="19" t="str">
        <f>MID(Main!AQ303,31,1)</f>
        <v/>
      </c>
      <c r="AG900" s="19" t="str">
        <f>MID(Main!AQ303,32,1)</f>
        <v/>
      </c>
      <c r="AH900" s="19" t="str">
        <f>MID(Main!AQ303,33,1)</f>
        <v/>
      </c>
      <c r="AI900" s="19" t="str">
        <f>MID(Main!AQ303,34,1)</f>
        <v/>
      </c>
      <c r="AJ900" s="19" t="str">
        <f>MID(Main!AQ303,35,1)</f>
        <v/>
      </c>
      <c r="AK900" s="19" t="str">
        <f>MID(Main!AQ303,36,1)</f>
        <v/>
      </c>
      <c r="AL900" s="19" t="str">
        <f>MID(Main!AQ303,37,1)</f>
        <v/>
      </c>
      <c r="AM900" s="19" t="str">
        <f>MID(Main!AQ303,38,1)</f>
        <v/>
      </c>
      <c r="AN900" s="19" t="str">
        <f>MID(Main!AQ303,39,1)</f>
        <v/>
      </c>
      <c r="AO900" s="19" t="str">
        <f>MID(Main!AQ303,40,1)</f>
        <v/>
      </c>
      <c r="AP900" s="19" t="str">
        <f>MID(Main!AQ303,41,1)</f>
        <v/>
      </c>
      <c r="AQ900" s="19" t="str">
        <f>MID(Main!AQ303,42,1)</f>
        <v/>
      </c>
      <c r="AR900" s="195"/>
      <c r="AS900" s="195"/>
      <c r="AT900" s="195"/>
      <c r="AU900" s="195"/>
      <c r="AV900" s="195"/>
      <c r="AW900" s="195"/>
      <c r="AX900" s="195"/>
      <c r="AY900" s="195"/>
      <c r="AZ900" s="195"/>
      <c r="BA900" s="195"/>
      <c r="BB900" s="195"/>
      <c r="BC900" s="195"/>
      <c r="BD900" s="195"/>
      <c r="BE900" s="195"/>
      <c r="BF900" s="195"/>
      <c r="BG900" s="195"/>
      <c r="BH900" s="195"/>
      <c r="BI900" s="198"/>
    </row>
    <row r="901" spans="1:61" s="1" customFormat="1" ht="15" hidden="1" customHeight="1">
      <c r="A901" s="202"/>
      <c r="B901" s="20" t="str">
        <f>MID(Main!AR303,1,1)</f>
        <v>0</v>
      </c>
      <c r="C901" s="20" t="str">
        <f>MID(Main!AR303,2,1)</f>
        <v xml:space="preserve"> </v>
      </c>
      <c r="D901" s="20" t="str">
        <f>MID(Main!AR303,3,1)</f>
        <v/>
      </c>
      <c r="E901" s="20" t="str">
        <f>MID(Main!AR303,4,1)</f>
        <v/>
      </c>
      <c r="F901" s="20" t="str">
        <f>MID(Main!AR303,5,1)</f>
        <v/>
      </c>
      <c r="G901" s="20" t="str">
        <f>MID(Main!AR303,6,1)</f>
        <v/>
      </c>
      <c r="H901" s="20" t="str">
        <f>MID(Main!AR303,7,1)</f>
        <v/>
      </c>
      <c r="I901" s="20" t="str">
        <f>MID(Main!AR303,8,1)</f>
        <v/>
      </c>
      <c r="J901" s="20" t="str">
        <f>MID(Main!AR303,9,1)</f>
        <v/>
      </c>
      <c r="K901" s="20" t="str">
        <f>MID(Main!AR303,10,1)</f>
        <v/>
      </c>
      <c r="L901" s="20" t="str">
        <f>MID(Main!AR303,11,1)</f>
        <v/>
      </c>
      <c r="M901" s="20" t="str">
        <f>MID(Main!AR303,12,1)</f>
        <v/>
      </c>
      <c r="N901" s="20" t="str">
        <f>MID(Main!AR303,13,1)</f>
        <v/>
      </c>
      <c r="O901" s="20" t="str">
        <f>MID(Main!AR303,14,1)</f>
        <v/>
      </c>
      <c r="P901" s="20" t="str">
        <f>MID(Main!AR303,15,1)</f>
        <v/>
      </c>
      <c r="Q901" s="20" t="str">
        <f>MID(Main!AR303,16,1)</f>
        <v/>
      </c>
      <c r="R901" s="20" t="str">
        <f>MID(Main!AR303,17,1)</f>
        <v/>
      </c>
      <c r="S901" s="20" t="str">
        <f>MID(Main!AR303,18,1)</f>
        <v/>
      </c>
      <c r="T901" s="20" t="str">
        <f>MID(Main!AR303,19,1)</f>
        <v/>
      </c>
      <c r="U901" s="20" t="str">
        <f>MID(Main!AR303,20,1)</f>
        <v/>
      </c>
      <c r="V901" s="20" t="str">
        <f>MID(Main!AR303,21,1)</f>
        <v/>
      </c>
      <c r="W901" s="20" t="str">
        <f>MID(Main!AR303,22,1)</f>
        <v/>
      </c>
      <c r="X901" s="20" t="str">
        <f>MID(Main!AR303,23,1)</f>
        <v/>
      </c>
      <c r="Y901" s="20" t="str">
        <f>MID(Main!AR303,24,1)</f>
        <v/>
      </c>
      <c r="Z901" s="20" t="str">
        <f>MID(Main!AR303,25,1)</f>
        <v/>
      </c>
      <c r="AA901" s="20" t="str">
        <f>MID(Main!AR303,26,1)</f>
        <v/>
      </c>
      <c r="AB901" s="20" t="str">
        <f>MID(Main!AR303,27,1)</f>
        <v/>
      </c>
      <c r="AC901" s="20" t="str">
        <f>MID(Main!AR303,28,1)</f>
        <v/>
      </c>
      <c r="AD901" s="20" t="str">
        <f>MID(Main!AR303,29,1)</f>
        <v/>
      </c>
      <c r="AE901" s="20" t="str">
        <f>MID(Main!AR303,30,1)</f>
        <v/>
      </c>
      <c r="AF901" s="20" t="str">
        <f>MID(Main!AR303,31,1)</f>
        <v/>
      </c>
      <c r="AG901" s="20" t="str">
        <f>MID(Main!AR303,32,1)</f>
        <v/>
      </c>
      <c r="AH901" s="20" t="str">
        <f>MID(Main!AR303,33,1)</f>
        <v/>
      </c>
      <c r="AI901" s="20" t="str">
        <f>MID(Main!AR303,34,1)</f>
        <v/>
      </c>
      <c r="AJ901" s="20" t="str">
        <f>MID(Main!AR303,35,1)</f>
        <v/>
      </c>
      <c r="AK901" s="20" t="str">
        <f>MID(Main!AR303,36,1)</f>
        <v/>
      </c>
      <c r="AL901" s="20" t="str">
        <f>MID(Main!AR303,37,1)</f>
        <v/>
      </c>
      <c r="AM901" s="20" t="str">
        <f>MID(Main!AR303,38,1)</f>
        <v/>
      </c>
      <c r="AN901" s="20" t="str">
        <f>MID(Main!AR303,39,1)</f>
        <v/>
      </c>
      <c r="AO901" s="20" t="str">
        <f>MID(Main!AR303,40,1)</f>
        <v/>
      </c>
      <c r="AP901" s="20" t="str">
        <f>MID(Main!AR303,41,1)</f>
        <v/>
      </c>
      <c r="AQ901" s="20" t="str">
        <f>MID(Main!AR303,42,1)</f>
        <v/>
      </c>
      <c r="AR901" s="196"/>
      <c r="AS901" s="196"/>
      <c r="AT901" s="196"/>
      <c r="AU901" s="196"/>
      <c r="AV901" s="196"/>
      <c r="AW901" s="196"/>
      <c r="AX901" s="196"/>
      <c r="AY901" s="196"/>
      <c r="AZ901" s="196"/>
      <c r="BA901" s="196"/>
      <c r="BB901" s="196"/>
      <c r="BC901" s="196"/>
      <c r="BD901" s="196"/>
      <c r="BE901" s="196"/>
      <c r="BF901" s="196"/>
      <c r="BG901" s="196"/>
      <c r="BH901" s="196"/>
      <c r="BI901" s="199"/>
    </row>
    <row r="902" spans="1:61" s="1" customFormat="1" ht="15" hidden="1" customHeight="1">
      <c r="A902" s="200" t="str">
        <f>IF(AR902="","",SUBTOTAL(103,$AR$8:AR902))</f>
        <v/>
      </c>
      <c r="B902" s="18" t="str">
        <f>MID(Main!AP304,1,1)</f>
        <v xml:space="preserve"> </v>
      </c>
      <c r="C902" s="18" t="str">
        <f>MID(Main!AP304,2,1)</f>
        <v/>
      </c>
      <c r="D902" s="18" t="str">
        <f>MID(Main!AP304,3,1)</f>
        <v/>
      </c>
      <c r="E902" s="18" t="str">
        <f>MID(Main!AP304,4,1)</f>
        <v/>
      </c>
      <c r="F902" s="18" t="str">
        <f>MID(Main!AP304,5,1)</f>
        <v/>
      </c>
      <c r="G902" s="18" t="str">
        <f>MID(Main!AP304,6,1)</f>
        <v/>
      </c>
      <c r="H902" s="18" t="str">
        <f>MID(Main!AP304,7,1)</f>
        <v/>
      </c>
      <c r="I902" s="18" t="str">
        <f>MID(Main!AP304,8,1)</f>
        <v/>
      </c>
      <c r="J902" s="18" t="str">
        <f>MID(Main!AP304,9,1)</f>
        <v/>
      </c>
      <c r="K902" s="18" t="str">
        <f>MID(Main!AP304,10,1)</f>
        <v/>
      </c>
      <c r="L902" s="18" t="str">
        <f>MID(Main!AP304,11,1)</f>
        <v/>
      </c>
      <c r="M902" s="18" t="str">
        <f>MID(Main!AP304,12,1)</f>
        <v/>
      </c>
      <c r="N902" s="18" t="str">
        <f>MID(Main!AP304,13,1)</f>
        <v/>
      </c>
      <c r="O902" s="18" t="str">
        <f>MID(Main!AP304,14,1)</f>
        <v/>
      </c>
      <c r="P902" s="18" t="str">
        <f>MID(Main!AP304,15,1)</f>
        <v/>
      </c>
      <c r="Q902" s="18" t="str">
        <f>MID(Main!AP304,16,1)</f>
        <v/>
      </c>
      <c r="R902" s="18" t="str">
        <f>MID(Main!AP304,17,1)</f>
        <v/>
      </c>
      <c r="S902" s="18" t="str">
        <f>MID(Main!AP304,18,1)</f>
        <v/>
      </c>
      <c r="T902" s="18" t="str">
        <f>MID(Main!AP304,19,1)</f>
        <v/>
      </c>
      <c r="U902" s="18" t="str">
        <f>MID(Main!AP304,20,1)</f>
        <v/>
      </c>
      <c r="V902" s="18" t="str">
        <f>MID(Main!AP304,21,1)</f>
        <v/>
      </c>
      <c r="W902" s="18" t="str">
        <f>MID(Main!AP304,22,1)</f>
        <v/>
      </c>
      <c r="X902" s="18" t="str">
        <f>MID(Main!AP304,23,1)</f>
        <v/>
      </c>
      <c r="Y902" s="18" t="str">
        <f>MID(Main!AP304,24,1)</f>
        <v/>
      </c>
      <c r="Z902" s="18" t="str">
        <f>MID(Main!AP304,25,1)</f>
        <v/>
      </c>
      <c r="AA902" s="18" t="str">
        <f>MID(Main!AP304,26,1)</f>
        <v/>
      </c>
      <c r="AB902" s="18" t="str">
        <f>MID(Main!AP304,27,1)</f>
        <v/>
      </c>
      <c r="AC902" s="18" t="str">
        <f>MID(Main!AP304,28,1)</f>
        <v/>
      </c>
      <c r="AD902" s="18" t="str">
        <f>MID(Main!AP304,29,1)</f>
        <v/>
      </c>
      <c r="AE902" s="18" t="str">
        <f>MID(Main!AP304,30,1)</f>
        <v/>
      </c>
      <c r="AF902" s="18" t="str">
        <f>MID(Main!AP304,31,1)</f>
        <v/>
      </c>
      <c r="AG902" s="18" t="str">
        <f>MID(Main!AP304,32,1)</f>
        <v/>
      </c>
      <c r="AH902" s="18" t="str">
        <f>MID(Main!AP304,33,1)</f>
        <v/>
      </c>
      <c r="AI902" s="18" t="str">
        <f>MID(Main!AP304,34,1)</f>
        <v/>
      </c>
      <c r="AJ902" s="18" t="str">
        <f>MID(Main!AP304,35,1)</f>
        <v/>
      </c>
      <c r="AK902" s="18" t="str">
        <f>MID(Main!AP304,36,1)</f>
        <v/>
      </c>
      <c r="AL902" s="18" t="str">
        <f>MID(Main!AP304,37,1)</f>
        <v/>
      </c>
      <c r="AM902" s="18" t="str">
        <f>MID(Main!AP304,38,1)</f>
        <v/>
      </c>
      <c r="AN902" s="18" t="str">
        <f>MID(Main!AP304,39,1)</f>
        <v/>
      </c>
      <c r="AO902" s="18" t="str">
        <f>MID(Main!AP304,40,1)</f>
        <v/>
      </c>
      <c r="AP902" s="18" t="str">
        <f>MID(Main!AP304,41,1)</f>
        <v/>
      </c>
      <c r="AQ902" s="18" t="str">
        <f>MID(Main!AP304,42,1)</f>
        <v/>
      </c>
      <c r="AR902" s="194" t="str">
        <f>IF(Main!W304="","",Main!W304)</f>
        <v/>
      </c>
      <c r="AS902" s="194" t="str">
        <f>IF(Main!X304="","",Main!X304)</f>
        <v/>
      </c>
      <c r="AT902" s="194" t="str">
        <f>IF(Main!Y304="","",Main!Y304)</f>
        <v/>
      </c>
      <c r="AU902" s="194" t="str">
        <f>IF(Main!Z304="","",Main!Z304)</f>
        <v/>
      </c>
      <c r="AV902" s="194" t="str">
        <f>IF(Main!AA304="","",Main!AA304)</f>
        <v/>
      </c>
      <c r="AW902" s="194" t="str">
        <f>IF(Main!AB304="","",Main!AB304)</f>
        <v/>
      </c>
      <c r="AX902" s="194" t="str">
        <f>IF(Main!AC304="","",Main!AC304)</f>
        <v/>
      </c>
      <c r="AY902" s="194" t="str">
        <f>IF(Main!AD304="","",Main!AD304)</f>
        <v/>
      </c>
      <c r="AZ902" s="194" t="str">
        <f>IF(Main!AE304="","",Main!AE304)</f>
        <v/>
      </c>
      <c r="BA902" s="194" t="str">
        <f>IF(Main!AF304="","",Main!AF304)</f>
        <v/>
      </c>
      <c r="BB902" s="194" t="str">
        <f>IF(Main!AG304="","",Main!AG304)</f>
        <v/>
      </c>
      <c r="BC902" s="194" t="str">
        <f>IF(Main!AH304="","",Main!AH304)</f>
        <v/>
      </c>
      <c r="BD902" s="194" t="str">
        <f>IF(Main!AI304="","",Main!AI304)</f>
        <v/>
      </c>
      <c r="BE902" s="194" t="str">
        <f>IF(Main!AJ304="","",Main!AJ304)</f>
        <v/>
      </c>
      <c r="BF902" s="194" t="str">
        <f>IF(Main!AK304="","",Main!AK304)</f>
        <v/>
      </c>
      <c r="BG902" s="194" t="str">
        <f>IF(Main!AL304="","",Main!AL304)</f>
        <v/>
      </c>
      <c r="BH902" s="194" t="str">
        <f>IF(Main!AM304="","",Main!AM304)</f>
        <v/>
      </c>
      <c r="BI902" s="197" t="str">
        <f>IF(Main!AN304="","",Main!AN304)</f>
        <v/>
      </c>
    </row>
    <row r="903" spans="1:61" s="1" customFormat="1" ht="15" hidden="1" customHeight="1">
      <c r="A903" s="201"/>
      <c r="B903" s="19" t="str">
        <f>MID(Main!AQ304,1,1)</f>
        <v>0</v>
      </c>
      <c r="C903" s="19" t="str">
        <f>MID(Main!AQ304,2,1)</f>
        <v xml:space="preserve"> </v>
      </c>
      <c r="D903" s="19" t="str">
        <f>MID(Main!AQ304,3,1)</f>
        <v/>
      </c>
      <c r="E903" s="19" t="str">
        <f>MID(Main!AQ304,4,1)</f>
        <v/>
      </c>
      <c r="F903" s="19" t="str">
        <f>MID(Main!AQ304,5,1)</f>
        <v/>
      </c>
      <c r="G903" s="19" t="str">
        <f>MID(Main!AQ304,6,1)</f>
        <v/>
      </c>
      <c r="H903" s="19" t="str">
        <f>MID(Main!AQ304,7,1)</f>
        <v/>
      </c>
      <c r="I903" s="19" t="str">
        <f>MID(Main!AQ304,8,1)</f>
        <v/>
      </c>
      <c r="J903" s="19" t="str">
        <f>MID(Main!AQ304,9,1)</f>
        <v/>
      </c>
      <c r="K903" s="19" t="str">
        <f>MID(Main!AQ304,10,1)</f>
        <v/>
      </c>
      <c r="L903" s="19" t="str">
        <f>MID(Main!AQ304,11,1)</f>
        <v/>
      </c>
      <c r="M903" s="19" t="str">
        <f>MID(Main!AQ304,12,1)</f>
        <v/>
      </c>
      <c r="N903" s="19" t="str">
        <f>MID(Main!AQ304,13,1)</f>
        <v/>
      </c>
      <c r="O903" s="19" t="str">
        <f>MID(Main!AQ304,14,1)</f>
        <v/>
      </c>
      <c r="P903" s="19" t="str">
        <f>MID(Main!AQ304,15,1)</f>
        <v/>
      </c>
      <c r="Q903" s="19" t="str">
        <f>MID(Main!AQ304,16,1)</f>
        <v/>
      </c>
      <c r="R903" s="19" t="str">
        <f>MID(Main!AQ304,17,1)</f>
        <v/>
      </c>
      <c r="S903" s="19" t="str">
        <f>MID(Main!AQ304,18,1)</f>
        <v/>
      </c>
      <c r="T903" s="19" t="str">
        <f>MID(Main!AQ304,19,1)</f>
        <v/>
      </c>
      <c r="U903" s="19" t="str">
        <f>MID(Main!AQ304,20,1)</f>
        <v/>
      </c>
      <c r="V903" s="19" t="str">
        <f>MID(Main!AQ304,21,1)</f>
        <v/>
      </c>
      <c r="W903" s="19" t="str">
        <f>MID(Main!AQ304,22,1)</f>
        <v/>
      </c>
      <c r="X903" s="19" t="str">
        <f>MID(Main!AQ304,23,1)</f>
        <v/>
      </c>
      <c r="Y903" s="19" t="str">
        <f>MID(Main!AQ304,24,1)</f>
        <v/>
      </c>
      <c r="Z903" s="19" t="str">
        <f>MID(Main!AQ304,25,1)</f>
        <v/>
      </c>
      <c r="AA903" s="19" t="str">
        <f>MID(Main!AQ304,26,1)</f>
        <v/>
      </c>
      <c r="AB903" s="19" t="str">
        <f>MID(Main!AQ304,27,1)</f>
        <v/>
      </c>
      <c r="AC903" s="19" t="str">
        <f>MID(Main!AQ304,28,1)</f>
        <v/>
      </c>
      <c r="AD903" s="19" t="str">
        <f>MID(Main!AQ304,29,1)</f>
        <v/>
      </c>
      <c r="AE903" s="19" t="str">
        <f>MID(Main!AQ304,30,1)</f>
        <v/>
      </c>
      <c r="AF903" s="19" t="str">
        <f>MID(Main!AQ304,31,1)</f>
        <v/>
      </c>
      <c r="AG903" s="19" t="str">
        <f>MID(Main!AQ304,32,1)</f>
        <v/>
      </c>
      <c r="AH903" s="19" t="str">
        <f>MID(Main!AQ304,33,1)</f>
        <v/>
      </c>
      <c r="AI903" s="19" t="str">
        <f>MID(Main!AQ304,34,1)</f>
        <v/>
      </c>
      <c r="AJ903" s="19" t="str">
        <f>MID(Main!AQ304,35,1)</f>
        <v/>
      </c>
      <c r="AK903" s="19" t="str">
        <f>MID(Main!AQ304,36,1)</f>
        <v/>
      </c>
      <c r="AL903" s="19" t="str">
        <f>MID(Main!AQ304,37,1)</f>
        <v/>
      </c>
      <c r="AM903" s="19" t="str">
        <f>MID(Main!AQ304,38,1)</f>
        <v/>
      </c>
      <c r="AN903" s="19" t="str">
        <f>MID(Main!AQ304,39,1)</f>
        <v/>
      </c>
      <c r="AO903" s="19" t="str">
        <f>MID(Main!AQ304,40,1)</f>
        <v/>
      </c>
      <c r="AP903" s="19" t="str">
        <f>MID(Main!AQ304,41,1)</f>
        <v/>
      </c>
      <c r="AQ903" s="19" t="str">
        <f>MID(Main!AQ304,42,1)</f>
        <v/>
      </c>
      <c r="AR903" s="195"/>
      <c r="AS903" s="195"/>
      <c r="AT903" s="195"/>
      <c r="AU903" s="195"/>
      <c r="AV903" s="195"/>
      <c r="AW903" s="195"/>
      <c r="AX903" s="195"/>
      <c r="AY903" s="195"/>
      <c r="AZ903" s="195"/>
      <c r="BA903" s="195"/>
      <c r="BB903" s="195"/>
      <c r="BC903" s="195"/>
      <c r="BD903" s="195"/>
      <c r="BE903" s="195"/>
      <c r="BF903" s="195"/>
      <c r="BG903" s="195"/>
      <c r="BH903" s="195"/>
      <c r="BI903" s="198"/>
    </row>
    <row r="904" spans="1:61" s="1" customFormat="1" ht="15" hidden="1" customHeight="1">
      <c r="A904" s="202"/>
      <c r="B904" s="20" t="str">
        <f>MID(Main!AR304,1,1)</f>
        <v>0</v>
      </c>
      <c r="C904" s="20" t="str">
        <f>MID(Main!AR304,2,1)</f>
        <v xml:space="preserve"> </v>
      </c>
      <c r="D904" s="20" t="str">
        <f>MID(Main!AR304,3,1)</f>
        <v/>
      </c>
      <c r="E904" s="20" t="str">
        <f>MID(Main!AR304,4,1)</f>
        <v/>
      </c>
      <c r="F904" s="20" t="str">
        <f>MID(Main!AR304,5,1)</f>
        <v/>
      </c>
      <c r="G904" s="20" t="str">
        <f>MID(Main!AR304,6,1)</f>
        <v/>
      </c>
      <c r="H904" s="20" t="str">
        <f>MID(Main!AR304,7,1)</f>
        <v/>
      </c>
      <c r="I904" s="20" t="str">
        <f>MID(Main!AR304,8,1)</f>
        <v/>
      </c>
      <c r="J904" s="20" t="str">
        <f>MID(Main!AR304,9,1)</f>
        <v/>
      </c>
      <c r="K904" s="20" t="str">
        <f>MID(Main!AR304,10,1)</f>
        <v/>
      </c>
      <c r="L904" s="20" t="str">
        <f>MID(Main!AR304,11,1)</f>
        <v/>
      </c>
      <c r="M904" s="20" t="str">
        <f>MID(Main!AR304,12,1)</f>
        <v/>
      </c>
      <c r="N904" s="20" t="str">
        <f>MID(Main!AR304,13,1)</f>
        <v/>
      </c>
      <c r="O904" s="20" t="str">
        <f>MID(Main!AR304,14,1)</f>
        <v/>
      </c>
      <c r="P904" s="20" t="str">
        <f>MID(Main!AR304,15,1)</f>
        <v/>
      </c>
      <c r="Q904" s="20" t="str">
        <f>MID(Main!AR304,16,1)</f>
        <v/>
      </c>
      <c r="R904" s="20" t="str">
        <f>MID(Main!AR304,17,1)</f>
        <v/>
      </c>
      <c r="S904" s="20" t="str">
        <f>MID(Main!AR304,18,1)</f>
        <v/>
      </c>
      <c r="T904" s="20" t="str">
        <f>MID(Main!AR304,19,1)</f>
        <v/>
      </c>
      <c r="U904" s="20" t="str">
        <f>MID(Main!AR304,20,1)</f>
        <v/>
      </c>
      <c r="V904" s="20" t="str">
        <f>MID(Main!AR304,21,1)</f>
        <v/>
      </c>
      <c r="W904" s="20" t="str">
        <f>MID(Main!AR304,22,1)</f>
        <v/>
      </c>
      <c r="X904" s="20" t="str">
        <f>MID(Main!AR304,23,1)</f>
        <v/>
      </c>
      <c r="Y904" s="20" t="str">
        <f>MID(Main!AR304,24,1)</f>
        <v/>
      </c>
      <c r="Z904" s="20" t="str">
        <f>MID(Main!AR304,25,1)</f>
        <v/>
      </c>
      <c r="AA904" s="20" t="str">
        <f>MID(Main!AR304,26,1)</f>
        <v/>
      </c>
      <c r="AB904" s="20" t="str">
        <f>MID(Main!AR304,27,1)</f>
        <v/>
      </c>
      <c r="AC904" s="20" t="str">
        <f>MID(Main!AR304,28,1)</f>
        <v/>
      </c>
      <c r="AD904" s="20" t="str">
        <f>MID(Main!AR304,29,1)</f>
        <v/>
      </c>
      <c r="AE904" s="20" t="str">
        <f>MID(Main!AR304,30,1)</f>
        <v/>
      </c>
      <c r="AF904" s="20" t="str">
        <f>MID(Main!AR304,31,1)</f>
        <v/>
      </c>
      <c r="AG904" s="20" t="str">
        <f>MID(Main!AR304,32,1)</f>
        <v/>
      </c>
      <c r="AH904" s="20" t="str">
        <f>MID(Main!AR304,33,1)</f>
        <v/>
      </c>
      <c r="AI904" s="20" t="str">
        <f>MID(Main!AR304,34,1)</f>
        <v/>
      </c>
      <c r="AJ904" s="20" t="str">
        <f>MID(Main!AR304,35,1)</f>
        <v/>
      </c>
      <c r="AK904" s="20" t="str">
        <f>MID(Main!AR304,36,1)</f>
        <v/>
      </c>
      <c r="AL904" s="20" t="str">
        <f>MID(Main!AR304,37,1)</f>
        <v/>
      </c>
      <c r="AM904" s="20" t="str">
        <f>MID(Main!AR304,38,1)</f>
        <v/>
      </c>
      <c r="AN904" s="20" t="str">
        <f>MID(Main!AR304,39,1)</f>
        <v/>
      </c>
      <c r="AO904" s="20" t="str">
        <f>MID(Main!AR304,40,1)</f>
        <v/>
      </c>
      <c r="AP904" s="20" t="str">
        <f>MID(Main!AR304,41,1)</f>
        <v/>
      </c>
      <c r="AQ904" s="20" t="str">
        <f>MID(Main!AR304,42,1)</f>
        <v/>
      </c>
      <c r="AR904" s="196"/>
      <c r="AS904" s="196"/>
      <c r="AT904" s="196"/>
      <c r="AU904" s="196"/>
      <c r="AV904" s="196"/>
      <c r="AW904" s="196"/>
      <c r="AX904" s="196"/>
      <c r="AY904" s="196"/>
      <c r="AZ904" s="196"/>
      <c r="BA904" s="196"/>
      <c r="BB904" s="196"/>
      <c r="BC904" s="196"/>
      <c r="BD904" s="196"/>
      <c r="BE904" s="196"/>
      <c r="BF904" s="196"/>
      <c r="BG904" s="196"/>
      <c r="BH904" s="196"/>
      <c r="BI904" s="199"/>
    </row>
    <row r="905" spans="1:61" s="1" customFormat="1" ht="15" hidden="1" customHeight="1">
      <c r="A905" s="200" t="str">
        <f>IF(AR905="","",SUBTOTAL(103,$AR$8:AR905))</f>
        <v/>
      </c>
      <c r="B905" s="18" t="str">
        <f>MID(Main!AP305,1,1)</f>
        <v xml:space="preserve"> </v>
      </c>
      <c r="C905" s="18" t="str">
        <f>MID(Main!AP305,2,1)</f>
        <v/>
      </c>
      <c r="D905" s="18" t="str">
        <f>MID(Main!AP305,3,1)</f>
        <v/>
      </c>
      <c r="E905" s="18" t="str">
        <f>MID(Main!AP305,4,1)</f>
        <v/>
      </c>
      <c r="F905" s="18" t="str">
        <f>MID(Main!AP305,5,1)</f>
        <v/>
      </c>
      <c r="G905" s="18" t="str">
        <f>MID(Main!AP305,6,1)</f>
        <v/>
      </c>
      <c r="H905" s="18" t="str">
        <f>MID(Main!AP305,7,1)</f>
        <v/>
      </c>
      <c r="I905" s="18" t="str">
        <f>MID(Main!AP305,8,1)</f>
        <v/>
      </c>
      <c r="J905" s="18" t="str">
        <f>MID(Main!AP305,9,1)</f>
        <v/>
      </c>
      <c r="K905" s="18" t="str">
        <f>MID(Main!AP305,10,1)</f>
        <v/>
      </c>
      <c r="L905" s="18" t="str">
        <f>MID(Main!AP305,11,1)</f>
        <v/>
      </c>
      <c r="M905" s="18" t="str">
        <f>MID(Main!AP305,12,1)</f>
        <v/>
      </c>
      <c r="N905" s="18" t="str">
        <f>MID(Main!AP305,13,1)</f>
        <v/>
      </c>
      <c r="O905" s="18" t="str">
        <f>MID(Main!AP305,14,1)</f>
        <v/>
      </c>
      <c r="P905" s="18" t="str">
        <f>MID(Main!AP305,15,1)</f>
        <v/>
      </c>
      <c r="Q905" s="18" t="str">
        <f>MID(Main!AP305,16,1)</f>
        <v/>
      </c>
      <c r="R905" s="18" t="str">
        <f>MID(Main!AP305,17,1)</f>
        <v/>
      </c>
      <c r="S905" s="18" t="str">
        <f>MID(Main!AP305,18,1)</f>
        <v/>
      </c>
      <c r="T905" s="18" t="str">
        <f>MID(Main!AP305,19,1)</f>
        <v/>
      </c>
      <c r="U905" s="18" t="str">
        <f>MID(Main!AP305,20,1)</f>
        <v/>
      </c>
      <c r="V905" s="18" t="str">
        <f>MID(Main!AP305,21,1)</f>
        <v/>
      </c>
      <c r="W905" s="18" t="str">
        <f>MID(Main!AP305,22,1)</f>
        <v/>
      </c>
      <c r="X905" s="18" t="str">
        <f>MID(Main!AP305,23,1)</f>
        <v/>
      </c>
      <c r="Y905" s="18" t="str">
        <f>MID(Main!AP305,24,1)</f>
        <v/>
      </c>
      <c r="Z905" s="18" t="str">
        <f>MID(Main!AP305,25,1)</f>
        <v/>
      </c>
      <c r="AA905" s="18" t="str">
        <f>MID(Main!AP305,26,1)</f>
        <v/>
      </c>
      <c r="AB905" s="18" t="str">
        <f>MID(Main!AP305,27,1)</f>
        <v/>
      </c>
      <c r="AC905" s="18" t="str">
        <f>MID(Main!AP305,28,1)</f>
        <v/>
      </c>
      <c r="AD905" s="18" t="str">
        <f>MID(Main!AP305,29,1)</f>
        <v/>
      </c>
      <c r="AE905" s="18" t="str">
        <f>MID(Main!AP305,30,1)</f>
        <v/>
      </c>
      <c r="AF905" s="18" t="str">
        <f>MID(Main!AP305,31,1)</f>
        <v/>
      </c>
      <c r="AG905" s="18" t="str">
        <f>MID(Main!AP305,32,1)</f>
        <v/>
      </c>
      <c r="AH905" s="18" t="str">
        <f>MID(Main!AP305,33,1)</f>
        <v/>
      </c>
      <c r="AI905" s="18" t="str">
        <f>MID(Main!AP305,34,1)</f>
        <v/>
      </c>
      <c r="AJ905" s="18" t="str">
        <f>MID(Main!AP305,35,1)</f>
        <v/>
      </c>
      <c r="AK905" s="18" t="str">
        <f>MID(Main!AP305,36,1)</f>
        <v/>
      </c>
      <c r="AL905" s="18" t="str">
        <f>MID(Main!AP305,37,1)</f>
        <v/>
      </c>
      <c r="AM905" s="18" t="str">
        <f>MID(Main!AP305,38,1)</f>
        <v/>
      </c>
      <c r="AN905" s="18" t="str">
        <f>MID(Main!AP305,39,1)</f>
        <v/>
      </c>
      <c r="AO905" s="18" t="str">
        <f>MID(Main!AP305,40,1)</f>
        <v/>
      </c>
      <c r="AP905" s="18" t="str">
        <f>MID(Main!AP305,41,1)</f>
        <v/>
      </c>
      <c r="AQ905" s="18" t="str">
        <f>MID(Main!AP305,42,1)</f>
        <v/>
      </c>
      <c r="AR905" s="194" t="str">
        <f>IF(Main!W305="","",Main!W305)</f>
        <v/>
      </c>
      <c r="AS905" s="194" t="str">
        <f>IF(Main!X305="","",Main!X305)</f>
        <v/>
      </c>
      <c r="AT905" s="194" t="str">
        <f>IF(Main!Y305="","",Main!Y305)</f>
        <v/>
      </c>
      <c r="AU905" s="194" t="str">
        <f>IF(Main!Z305="","",Main!Z305)</f>
        <v/>
      </c>
      <c r="AV905" s="194" t="str">
        <f>IF(Main!AA305="","",Main!AA305)</f>
        <v/>
      </c>
      <c r="AW905" s="194" t="str">
        <f>IF(Main!AB305="","",Main!AB305)</f>
        <v/>
      </c>
      <c r="AX905" s="194" t="str">
        <f>IF(Main!AC305="","",Main!AC305)</f>
        <v/>
      </c>
      <c r="AY905" s="194" t="str">
        <f>IF(Main!AD305="","",Main!AD305)</f>
        <v/>
      </c>
      <c r="AZ905" s="194" t="str">
        <f>IF(Main!AE305="","",Main!AE305)</f>
        <v/>
      </c>
      <c r="BA905" s="194" t="str">
        <f>IF(Main!AF305="","",Main!AF305)</f>
        <v/>
      </c>
      <c r="BB905" s="194" t="str">
        <f>IF(Main!AG305="","",Main!AG305)</f>
        <v/>
      </c>
      <c r="BC905" s="194" t="str">
        <f>IF(Main!AH305="","",Main!AH305)</f>
        <v/>
      </c>
      <c r="BD905" s="194" t="str">
        <f>IF(Main!AI305="","",Main!AI305)</f>
        <v/>
      </c>
      <c r="BE905" s="194" t="str">
        <f>IF(Main!AJ305="","",Main!AJ305)</f>
        <v/>
      </c>
      <c r="BF905" s="194" t="str">
        <f>IF(Main!AK305="","",Main!AK305)</f>
        <v/>
      </c>
      <c r="BG905" s="194" t="str">
        <f>IF(Main!AL305="","",Main!AL305)</f>
        <v/>
      </c>
      <c r="BH905" s="194" t="str">
        <f>IF(Main!AM305="","",Main!AM305)</f>
        <v/>
      </c>
      <c r="BI905" s="197" t="str">
        <f>IF(Main!AN305="","",Main!AN305)</f>
        <v/>
      </c>
    </row>
    <row r="906" spans="1:61" s="1" customFormat="1" ht="15" hidden="1" customHeight="1">
      <c r="A906" s="201"/>
      <c r="B906" s="19" t="str">
        <f>MID(Main!AQ305,1,1)</f>
        <v>0</v>
      </c>
      <c r="C906" s="19" t="str">
        <f>MID(Main!AQ305,2,1)</f>
        <v xml:space="preserve"> </v>
      </c>
      <c r="D906" s="19" t="str">
        <f>MID(Main!AQ305,3,1)</f>
        <v/>
      </c>
      <c r="E906" s="19" t="str">
        <f>MID(Main!AQ305,4,1)</f>
        <v/>
      </c>
      <c r="F906" s="19" t="str">
        <f>MID(Main!AQ305,5,1)</f>
        <v/>
      </c>
      <c r="G906" s="19" t="str">
        <f>MID(Main!AQ305,6,1)</f>
        <v/>
      </c>
      <c r="H906" s="19" t="str">
        <f>MID(Main!AQ305,7,1)</f>
        <v/>
      </c>
      <c r="I906" s="19" t="str">
        <f>MID(Main!AQ305,8,1)</f>
        <v/>
      </c>
      <c r="J906" s="19" t="str">
        <f>MID(Main!AQ305,9,1)</f>
        <v/>
      </c>
      <c r="K906" s="19" t="str">
        <f>MID(Main!AQ305,10,1)</f>
        <v/>
      </c>
      <c r="L906" s="19" t="str">
        <f>MID(Main!AQ305,11,1)</f>
        <v/>
      </c>
      <c r="M906" s="19" t="str">
        <f>MID(Main!AQ305,12,1)</f>
        <v/>
      </c>
      <c r="N906" s="19" t="str">
        <f>MID(Main!AQ305,13,1)</f>
        <v/>
      </c>
      <c r="O906" s="19" t="str">
        <f>MID(Main!AQ305,14,1)</f>
        <v/>
      </c>
      <c r="P906" s="19" t="str">
        <f>MID(Main!AQ305,15,1)</f>
        <v/>
      </c>
      <c r="Q906" s="19" t="str">
        <f>MID(Main!AQ305,16,1)</f>
        <v/>
      </c>
      <c r="R906" s="19" t="str">
        <f>MID(Main!AQ305,17,1)</f>
        <v/>
      </c>
      <c r="S906" s="19" t="str">
        <f>MID(Main!AQ305,18,1)</f>
        <v/>
      </c>
      <c r="T906" s="19" t="str">
        <f>MID(Main!AQ305,19,1)</f>
        <v/>
      </c>
      <c r="U906" s="19" t="str">
        <f>MID(Main!AQ305,20,1)</f>
        <v/>
      </c>
      <c r="V906" s="19" t="str">
        <f>MID(Main!AQ305,21,1)</f>
        <v/>
      </c>
      <c r="W906" s="19" t="str">
        <f>MID(Main!AQ305,22,1)</f>
        <v/>
      </c>
      <c r="X906" s="19" t="str">
        <f>MID(Main!AQ305,23,1)</f>
        <v/>
      </c>
      <c r="Y906" s="19" t="str">
        <f>MID(Main!AQ305,24,1)</f>
        <v/>
      </c>
      <c r="Z906" s="19" t="str">
        <f>MID(Main!AQ305,25,1)</f>
        <v/>
      </c>
      <c r="AA906" s="19" t="str">
        <f>MID(Main!AQ305,26,1)</f>
        <v/>
      </c>
      <c r="AB906" s="19" t="str">
        <f>MID(Main!AQ305,27,1)</f>
        <v/>
      </c>
      <c r="AC906" s="19" t="str">
        <f>MID(Main!AQ305,28,1)</f>
        <v/>
      </c>
      <c r="AD906" s="19" t="str">
        <f>MID(Main!AQ305,29,1)</f>
        <v/>
      </c>
      <c r="AE906" s="19" t="str">
        <f>MID(Main!AQ305,30,1)</f>
        <v/>
      </c>
      <c r="AF906" s="19" t="str">
        <f>MID(Main!AQ305,31,1)</f>
        <v/>
      </c>
      <c r="AG906" s="19" t="str">
        <f>MID(Main!AQ305,32,1)</f>
        <v/>
      </c>
      <c r="AH906" s="19" t="str">
        <f>MID(Main!AQ305,33,1)</f>
        <v/>
      </c>
      <c r="AI906" s="19" t="str">
        <f>MID(Main!AQ305,34,1)</f>
        <v/>
      </c>
      <c r="AJ906" s="19" t="str">
        <f>MID(Main!AQ305,35,1)</f>
        <v/>
      </c>
      <c r="AK906" s="19" t="str">
        <f>MID(Main!AQ305,36,1)</f>
        <v/>
      </c>
      <c r="AL906" s="19" t="str">
        <f>MID(Main!AQ305,37,1)</f>
        <v/>
      </c>
      <c r="AM906" s="19" t="str">
        <f>MID(Main!AQ305,38,1)</f>
        <v/>
      </c>
      <c r="AN906" s="19" t="str">
        <f>MID(Main!AQ305,39,1)</f>
        <v/>
      </c>
      <c r="AO906" s="19" t="str">
        <f>MID(Main!AQ305,40,1)</f>
        <v/>
      </c>
      <c r="AP906" s="19" t="str">
        <f>MID(Main!AQ305,41,1)</f>
        <v/>
      </c>
      <c r="AQ906" s="19" t="str">
        <f>MID(Main!AQ305,42,1)</f>
        <v/>
      </c>
      <c r="AR906" s="195"/>
      <c r="AS906" s="195"/>
      <c r="AT906" s="195"/>
      <c r="AU906" s="195"/>
      <c r="AV906" s="195"/>
      <c r="AW906" s="195"/>
      <c r="AX906" s="195"/>
      <c r="AY906" s="195"/>
      <c r="AZ906" s="195"/>
      <c r="BA906" s="195"/>
      <c r="BB906" s="195"/>
      <c r="BC906" s="195"/>
      <c r="BD906" s="195"/>
      <c r="BE906" s="195"/>
      <c r="BF906" s="195"/>
      <c r="BG906" s="195"/>
      <c r="BH906" s="195"/>
      <c r="BI906" s="198"/>
    </row>
    <row r="907" spans="1:61" s="1" customFormat="1" ht="15" hidden="1" customHeight="1">
      <c r="A907" s="202"/>
      <c r="B907" s="20" t="str">
        <f>MID(Main!AR305,1,1)</f>
        <v>0</v>
      </c>
      <c r="C907" s="20" t="str">
        <f>MID(Main!AR305,2,1)</f>
        <v xml:space="preserve"> </v>
      </c>
      <c r="D907" s="20" t="str">
        <f>MID(Main!AR305,3,1)</f>
        <v/>
      </c>
      <c r="E907" s="20" t="str">
        <f>MID(Main!AR305,4,1)</f>
        <v/>
      </c>
      <c r="F907" s="20" t="str">
        <f>MID(Main!AR305,5,1)</f>
        <v/>
      </c>
      <c r="G907" s="20" t="str">
        <f>MID(Main!AR305,6,1)</f>
        <v/>
      </c>
      <c r="H907" s="20" t="str">
        <f>MID(Main!AR305,7,1)</f>
        <v/>
      </c>
      <c r="I907" s="20" t="str">
        <f>MID(Main!AR305,8,1)</f>
        <v/>
      </c>
      <c r="J907" s="20" t="str">
        <f>MID(Main!AR305,9,1)</f>
        <v/>
      </c>
      <c r="K907" s="20" t="str">
        <f>MID(Main!AR305,10,1)</f>
        <v/>
      </c>
      <c r="L907" s="20" t="str">
        <f>MID(Main!AR305,11,1)</f>
        <v/>
      </c>
      <c r="M907" s="20" t="str">
        <f>MID(Main!AR305,12,1)</f>
        <v/>
      </c>
      <c r="N907" s="20" t="str">
        <f>MID(Main!AR305,13,1)</f>
        <v/>
      </c>
      <c r="O907" s="20" t="str">
        <f>MID(Main!AR305,14,1)</f>
        <v/>
      </c>
      <c r="P907" s="20" t="str">
        <f>MID(Main!AR305,15,1)</f>
        <v/>
      </c>
      <c r="Q907" s="20" t="str">
        <f>MID(Main!AR305,16,1)</f>
        <v/>
      </c>
      <c r="R907" s="20" t="str">
        <f>MID(Main!AR305,17,1)</f>
        <v/>
      </c>
      <c r="S907" s="20" t="str">
        <f>MID(Main!AR305,18,1)</f>
        <v/>
      </c>
      <c r="T907" s="20" t="str">
        <f>MID(Main!AR305,19,1)</f>
        <v/>
      </c>
      <c r="U907" s="20" t="str">
        <f>MID(Main!AR305,20,1)</f>
        <v/>
      </c>
      <c r="V907" s="20" t="str">
        <f>MID(Main!AR305,21,1)</f>
        <v/>
      </c>
      <c r="W907" s="20" t="str">
        <f>MID(Main!AR305,22,1)</f>
        <v/>
      </c>
      <c r="X907" s="20" t="str">
        <f>MID(Main!AR305,23,1)</f>
        <v/>
      </c>
      <c r="Y907" s="20" t="str">
        <f>MID(Main!AR305,24,1)</f>
        <v/>
      </c>
      <c r="Z907" s="20" t="str">
        <f>MID(Main!AR305,25,1)</f>
        <v/>
      </c>
      <c r="AA907" s="20" t="str">
        <f>MID(Main!AR305,26,1)</f>
        <v/>
      </c>
      <c r="AB907" s="20" t="str">
        <f>MID(Main!AR305,27,1)</f>
        <v/>
      </c>
      <c r="AC907" s="20" t="str">
        <f>MID(Main!AR305,28,1)</f>
        <v/>
      </c>
      <c r="AD907" s="20" t="str">
        <f>MID(Main!AR305,29,1)</f>
        <v/>
      </c>
      <c r="AE907" s="20" t="str">
        <f>MID(Main!AR305,30,1)</f>
        <v/>
      </c>
      <c r="AF907" s="20" t="str">
        <f>MID(Main!AR305,31,1)</f>
        <v/>
      </c>
      <c r="AG907" s="20" t="str">
        <f>MID(Main!AR305,32,1)</f>
        <v/>
      </c>
      <c r="AH907" s="20" t="str">
        <f>MID(Main!AR305,33,1)</f>
        <v/>
      </c>
      <c r="AI907" s="20" t="str">
        <f>MID(Main!AR305,34,1)</f>
        <v/>
      </c>
      <c r="AJ907" s="20" t="str">
        <f>MID(Main!AR305,35,1)</f>
        <v/>
      </c>
      <c r="AK907" s="20" t="str">
        <f>MID(Main!AR305,36,1)</f>
        <v/>
      </c>
      <c r="AL907" s="20" t="str">
        <f>MID(Main!AR305,37,1)</f>
        <v/>
      </c>
      <c r="AM907" s="20" t="str">
        <f>MID(Main!AR305,38,1)</f>
        <v/>
      </c>
      <c r="AN907" s="20" t="str">
        <f>MID(Main!AR305,39,1)</f>
        <v/>
      </c>
      <c r="AO907" s="20" t="str">
        <f>MID(Main!AR305,40,1)</f>
        <v/>
      </c>
      <c r="AP907" s="20" t="str">
        <f>MID(Main!AR305,41,1)</f>
        <v/>
      </c>
      <c r="AQ907" s="20" t="str">
        <f>MID(Main!AR305,42,1)</f>
        <v/>
      </c>
      <c r="AR907" s="196"/>
      <c r="AS907" s="196"/>
      <c r="AT907" s="196"/>
      <c r="AU907" s="196"/>
      <c r="AV907" s="196"/>
      <c r="AW907" s="196"/>
      <c r="AX907" s="196"/>
      <c r="AY907" s="196"/>
      <c r="AZ907" s="196"/>
      <c r="BA907" s="196"/>
      <c r="BB907" s="196"/>
      <c r="BC907" s="196"/>
      <c r="BD907" s="196"/>
      <c r="BE907" s="196"/>
      <c r="BF907" s="196"/>
      <c r="BG907" s="196"/>
      <c r="BH907" s="196"/>
      <c r="BI907" s="199"/>
    </row>
    <row r="908" spans="1:61" s="1" customFormat="1" ht="15" hidden="1" customHeight="1">
      <c r="A908" s="200" t="str">
        <f>IF(AR908="","",SUBTOTAL(103,$AR$8:AR908))</f>
        <v/>
      </c>
      <c r="B908" s="18" t="str">
        <f>MID(Main!AP306,1,1)</f>
        <v xml:space="preserve"> </v>
      </c>
      <c r="C908" s="18" t="str">
        <f>MID(Main!AP306,2,1)</f>
        <v/>
      </c>
      <c r="D908" s="18" t="str">
        <f>MID(Main!AP306,3,1)</f>
        <v/>
      </c>
      <c r="E908" s="18" t="str">
        <f>MID(Main!AP306,4,1)</f>
        <v/>
      </c>
      <c r="F908" s="18" t="str">
        <f>MID(Main!AP306,5,1)</f>
        <v/>
      </c>
      <c r="G908" s="18" t="str">
        <f>MID(Main!AP306,6,1)</f>
        <v/>
      </c>
      <c r="H908" s="18" t="str">
        <f>MID(Main!AP306,7,1)</f>
        <v/>
      </c>
      <c r="I908" s="18" t="str">
        <f>MID(Main!AP306,8,1)</f>
        <v/>
      </c>
      <c r="J908" s="18" t="str">
        <f>MID(Main!AP306,9,1)</f>
        <v/>
      </c>
      <c r="K908" s="18" t="str">
        <f>MID(Main!AP306,10,1)</f>
        <v/>
      </c>
      <c r="L908" s="18" t="str">
        <f>MID(Main!AP306,11,1)</f>
        <v/>
      </c>
      <c r="M908" s="18" t="str">
        <f>MID(Main!AP306,12,1)</f>
        <v/>
      </c>
      <c r="N908" s="18" t="str">
        <f>MID(Main!AP306,13,1)</f>
        <v/>
      </c>
      <c r="O908" s="18" t="str">
        <f>MID(Main!AP306,14,1)</f>
        <v/>
      </c>
      <c r="P908" s="18" t="str">
        <f>MID(Main!AP306,15,1)</f>
        <v/>
      </c>
      <c r="Q908" s="18" t="str">
        <f>MID(Main!AP306,16,1)</f>
        <v/>
      </c>
      <c r="R908" s="18" t="str">
        <f>MID(Main!AP306,17,1)</f>
        <v/>
      </c>
      <c r="S908" s="18" t="str">
        <f>MID(Main!AP306,18,1)</f>
        <v/>
      </c>
      <c r="T908" s="18" t="str">
        <f>MID(Main!AP306,19,1)</f>
        <v/>
      </c>
      <c r="U908" s="18" t="str">
        <f>MID(Main!AP306,20,1)</f>
        <v/>
      </c>
      <c r="V908" s="18" t="str">
        <f>MID(Main!AP306,21,1)</f>
        <v/>
      </c>
      <c r="W908" s="18" t="str">
        <f>MID(Main!AP306,22,1)</f>
        <v/>
      </c>
      <c r="X908" s="18" t="str">
        <f>MID(Main!AP306,23,1)</f>
        <v/>
      </c>
      <c r="Y908" s="18" t="str">
        <f>MID(Main!AP306,24,1)</f>
        <v/>
      </c>
      <c r="Z908" s="18" t="str">
        <f>MID(Main!AP306,25,1)</f>
        <v/>
      </c>
      <c r="AA908" s="18" t="str">
        <f>MID(Main!AP306,26,1)</f>
        <v/>
      </c>
      <c r="AB908" s="18" t="str">
        <f>MID(Main!AP306,27,1)</f>
        <v/>
      </c>
      <c r="AC908" s="18" t="str">
        <f>MID(Main!AP306,28,1)</f>
        <v/>
      </c>
      <c r="AD908" s="18" t="str">
        <f>MID(Main!AP306,29,1)</f>
        <v/>
      </c>
      <c r="AE908" s="18" t="str">
        <f>MID(Main!AP306,30,1)</f>
        <v/>
      </c>
      <c r="AF908" s="18" t="str">
        <f>MID(Main!AP306,31,1)</f>
        <v/>
      </c>
      <c r="AG908" s="18" t="str">
        <f>MID(Main!AP306,32,1)</f>
        <v/>
      </c>
      <c r="AH908" s="18" t="str">
        <f>MID(Main!AP306,33,1)</f>
        <v/>
      </c>
      <c r="AI908" s="18" t="str">
        <f>MID(Main!AP306,34,1)</f>
        <v/>
      </c>
      <c r="AJ908" s="18" t="str">
        <f>MID(Main!AP306,35,1)</f>
        <v/>
      </c>
      <c r="AK908" s="18" t="str">
        <f>MID(Main!AP306,36,1)</f>
        <v/>
      </c>
      <c r="AL908" s="18" t="str">
        <f>MID(Main!AP306,37,1)</f>
        <v/>
      </c>
      <c r="AM908" s="18" t="str">
        <f>MID(Main!AP306,38,1)</f>
        <v/>
      </c>
      <c r="AN908" s="18" t="str">
        <f>MID(Main!AP306,39,1)</f>
        <v/>
      </c>
      <c r="AO908" s="18" t="str">
        <f>MID(Main!AP306,40,1)</f>
        <v/>
      </c>
      <c r="AP908" s="18" t="str">
        <f>MID(Main!AP306,41,1)</f>
        <v/>
      </c>
      <c r="AQ908" s="18" t="str">
        <f>MID(Main!AP306,42,1)</f>
        <v/>
      </c>
      <c r="AR908" s="194" t="str">
        <f>IF(Main!W306="","",Main!W306)</f>
        <v/>
      </c>
      <c r="AS908" s="194" t="str">
        <f>IF(Main!X306="","",Main!X306)</f>
        <v/>
      </c>
      <c r="AT908" s="194" t="str">
        <f>IF(Main!Y306="","",Main!Y306)</f>
        <v/>
      </c>
      <c r="AU908" s="194" t="str">
        <f>IF(Main!Z306="","",Main!Z306)</f>
        <v/>
      </c>
      <c r="AV908" s="194" t="str">
        <f>IF(Main!AA306="","",Main!AA306)</f>
        <v/>
      </c>
      <c r="AW908" s="194" t="str">
        <f>IF(Main!AB306="","",Main!AB306)</f>
        <v/>
      </c>
      <c r="AX908" s="194" t="str">
        <f>IF(Main!AC306="","",Main!AC306)</f>
        <v/>
      </c>
      <c r="AY908" s="194" t="str">
        <f>IF(Main!AD306="","",Main!AD306)</f>
        <v/>
      </c>
      <c r="AZ908" s="194" t="str">
        <f>IF(Main!AE306="","",Main!AE306)</f>
        <v/>
      </c>
      <c r="BA908" s="194" t="str">
        <f>IF(Main!AF306="","",Main!AF306)</f>
        <v/>
      </c>
      <c r="BB908" s="194" t="str">
        <f>IF(Main!AG306="","",Main!AG306)</f>
        <v/>
      </c>
      <c r="BC908" s="194" t="str">
        <f>IF(Main!AH306="","",Main!AH306)</f>
        <v/>
      </c>
      <c r="BD908" s="194" t="str">
        <f>IF(Main!AI306="","",Main!AI306)</f>
        <v/>
      </c>
      <c r="BE908" s="194" t="str">
        <f>IF(Main!AJ306="","",Main!AJ306)</f>
        <v/>
      </c>
      <c r="BF908" s="194" t="str">
        <f>IF(Main!AK306="","",Main!AK306)</f>
        <v/>
      </c>
      <c r="BG908" s="194" t="str">
        <f>IF(Main!AL306="","",Main!AL306)</f>
        <v/>
      </c>
      <c r="BH908" s="194" t="str">
        <f>IF(Main!AM306="","",Main!AM306)</f>
        <v/>
      </c>
      <c r="BI908" s="197" t="str">
        <f>IF(Main!AN306="","",Main!AN306)</f>
        <v/>
      </c>
    </row>
    <row r="909" spans="1:61" s="1" customFormat="1" ht="15" hidden="1" customHeight="1">
      <c r="A909" s="201"/>
      <c r="B909" s="19" t="str">
        <f>MID(Main!AQ306,1,1)</f>
        <v>0</v>
      </c>
      <c r="C909" s="19" t="str">
        <f>MID(Main!AQ306,2,1)</f>
        <v xml:space="preserve"> </v>
      </c>
      <c r="D909" s="19" t="str">
        <f>MID(Main!AQ306,3,1)</f>
        <v/>
      </c>
      <c r="E909" s="19" t="str">
        <f>MID(Main!AQ306,4,1)</f>
        <v/>
      </c>
      <c r="F909" s="19" t="str">
        <f>MID(Main!AQ306,5,1)</f>
        <v/>
      </c>
      <c r="G909" s="19" t="str">
        <f>MID(Main!AQ306,6,1)</f>
        <v/>
      </c>
      <c r="H909" s="19" t="str">
        <f>MID(Main!AQ306,7,1)</f>
        <v/>
      </c>
      <c r="I909" s="19" t="str">
        <f>MID(Main!AQ306,8,1)</f>
        <v/>
      </c>
      <c r="J909" s="19" t="str">
        <f>MID(Main!AQ306,9,1)</f>
        <v/>
      </c>
      <c r="K909" s="19" t="str">
        <f>MID(Main!AQ306,10,1)</f>
        <v/>
      </c>
      <c r="L909" s="19" t="str">
        <f>MID(Main!AQ306,11,1)</f>
        <v/>
      </c>
      <c r="M909" s="19" t="str">
        <f>MID(Main!AQ306,12,1)</f>
        <v/>
      </c>
      <c r="N909" s="19" t="str">
        <f>MID(Main!AQ306,13,1)</f>
        <v/>
      </c>
      <c r="O909" s="19" t="str">
        <f>MID(Main!AQ306,14,1)</f>
        <v/>
      </c>
      <c r="P909" s="19" t="str">
        <f>MID(Main!AQ306,15,1)</f>
        <v/>
      </c>
      <c r="Q909" s="19" t="str">
        <f>MID(Main!AQ306,16,1)</f>
        <v/>
      </c>
      <c r="R909" s="19" t="str">
        <f>MID(Main!AQ306,17,1)</f>
        <v/>
      </c>
      <c r="S909" s="19" t="str">
        <f>MID(Main!AQ306,18,1)</f>
        <v/>
      </c>
      <c r="T909" s="19" t="str">
        <f>MID(Main!AQ306,19,1)</f>
        <v/>
      </c>
      <c r="U909" s="19" t="str">
        <f>MID(Main!AQ306,20,1)</f>
        <v/>
      </c>
      <c r="V909" s="19" t="str">
        <f>MID(Main!AQ306,21,1)</f>
        <v/>
      </c>
      <c r="W909" s="19" t="str">
        <f>MID(Main!AQ306,22,1)</f>
        <v/>
      </c>
      <c r="X909" s="19" t="str">
        <f>MID(Main!AQ306,23,1)</f>
        <v/>
      </c>
      <c r="Y909" s="19" t="str">
        <f>MID(Main!AQ306,24,1)</f>
        <v/>
      </c>
      <c r="Z909" s="19" t="str">
        <f>MID(Main!AQ306,25,1)</f>
        <v/>
      </c>
      <c r="AA909" s="19" t="str">
        <f>MID(Main!AQ306,26,1)</f>
        <v/>
      </c>
      <c r="AB909" s="19" t="str">
        <f>MID(Main!AQ306,27,1)</f>
        <v/>
      </c>
      <c r="AC909" s="19" t="str">
        <f>MID(Main!AQ306,28,1)</f>
        <v/>
      </c>
      <c r="AD909" s="19" t="str">
        <f>MID(Main!AQ306,29,1)</f>
        <v/>
      </c>
      <c r="AE909" s="19" t="str">
        <f>MID(Main!AQ306,30,1)</f>
        <v/>
      </c>
      <c r="AF909" s="19" t="str">
        <f>MID(Main!AQ306,31,1)</f>
        <v/>
      </c>
      <c r="AG909" s="19" t="str">
        <f>MID(Main!AQ306,32,1)</f>
        <v/>
      </c>
      <c r="AH909" s="19" t="str">
        <f>MID(Main!AQ306,33,1)</f>
        <v/>
      </c>
      <c r="AI909" s="19" t="str">
        <f>MID(Main!AQ306,34,1)</f>
        <v/>
      </c>
      <c r="AJ909" s="19" t="str">
        <f>MID(Main!AQ306,35,1)</f>
        <v/>
      </c>
      <c r="AK909" s="19" t="str">
        <f>MID(Main!AQ306,36,1)</f>
        <v/>
      </c>
      <c r="AL909" s="19" t="str">
        <f>MID(Main!AQ306,37,1)</f>
        <v/>
      </c>
      <c r="AM909" s="19" t="str">
        <f>MID(Main!AQ306,38,1)</f>
        <v/>
      </c>
      <c r="AN909" s="19" t="str">
        <f>MID(Main!AQ306,39,1)</f>
        <v/>
      </c>
      <c r="AO909" s="19" t="str">
        <f>MID(Main!AQ306,40,1)</f>
        <v/>
      </c>
      <c r="AP909" s="19" t="str">
        <f>MID(Main!AQ306,41,1)</f>
        <v/>
      </c>
      <c r="AQ909" s="19" t="str">
        <f>MID(Main!AQ306,42,1)</f>
        <v/>
      </c>
      <c r="AR909" s="195"/>
      <c r="AS909" s="195"/>
      <c r="AT909" s="195"/>
      <c r="AU909" s="195"/>
      <c r="AV909" s="195"/>
      <c r="AW909" s="195"/>
      <c r="AX909" s="195"/>
      <c r="AY909" s="195"/>
      <c r="AZ909" s="195"/>
      <c r="BA909" s="195"/>
      <c r="BB909" s="195"/>
      <c r="BC909" s="195"/>
      <c r="BD909" s="195"/>
      <c r="BE909" s="195"/>
      <c r="BF909" s="195"/>
      <c r="BG909" s="195"/>
      <c r="BH909" s="195"/>
      <c r="BI909" s="198"/>
    </row>
    <row r="910" spans="1:61" s="1" customFormat="1" ht="15" hidden="1" customHeight="1">
      <c r="A910" s="202"/>
      <c r="B910" s="20" t="str">
        <f>MID(Main!AR306,1,1)</f>
        <v>0</v>
      </c>
      <c r="C910" s="20" t="str">
        <f>MID(Main!AR306,2,1)</f>
        <v xml:space="preserve"> </v>
      </c>
      <c r="D910" s="20" t="str">
        <f>MID(Main!AR306,3,1)</f>
        <v/>
      </c>
      <c r="E910" s="20" t="str">
        <f>MID(Main!AR306,4,1)</f>
        <v/>
      </c>
      <c r="F910" s="20" t="str">
        <f>MID(Main!AR306,5,1)</f>
        <v/>
      </c>
      <c r="G910" s="20" t="str">
        <f>MID(Main!AR306,6,1)</f>
        <v/>
      </c>
      <c r="H910" s="20" t="str">
        <f>MID(Main!AR306,7,1)</f>
        <v/>
      </c>
      <c r="I910" s="20" t="str">
        <f>MID(Main!AR306,8,1)</f>
        <v/>
      </c>
      <c r="J910" s="20" t="str">
        <f>MID(Main!AR306,9,1)</f>
        <v/>
      </c>
      <c r="K910" s="20" t="str">
        <f>MID(Main!AR306,10,1)</f>
        <v/>
      </c>
      <c r="L910" s="20" t="str">
        <f>MID(Main!AR306,11,1)</f>
        <v/>
      </c>
      <c r="M910" s="20" t="str">
        <f>MID(Main!AR306,12,1)</f>
        <v/>
      </c>
      <c r="N910" s="20" t="str">
        <f>MID(Main!AR306,13,1)</f>
        <v/>
      </c>
      <c r="O910" s="20" t="str">
        <f>MID(Main!AR306,14,1)</f>
        <v/>
      </c>
      <c r="P910" s="20" t="str">
        <f>MID(Main!AR306,15,1)</f>
        <v/>
      </c>
      <c r="Q910" s="20" t="str">
        <f>MID(Main!AR306,16,1)</f>
        <v/>
      </c>
      <c r="R910" s="20" t="str">
        <f>MID(Main!AR306,17,1)</f>
        <v/>
      </c>
      <c r="S910" s="20" t="str">
        <f>MID(Main!AR306,18,1)</f>
        <v/>
      </c>
      <c r="T910" s="20" t="str">
        <f>MID(Main!AR306,19,1)</f>
        <v/>
      </c>
      <c r="U910" s="20" t="str">
        <f>MID(Main!AR306,20,1)</f>
        <v/>
      </c>
      <c r="V910" s="20" t="str">
        <f>MID(Main!AR306,21,1)</f>
        <v/>
      </c>
      <c r="W910" s="20" t="str">
        <f>MID(Main!AR306,22,1)</f>
        <v/>
      </c>
      <c r="X910" s="20" t="str">
        <f>MID(Main!AR306,23,1)</f>
        <v/>
      </c>
      <c r="Y910" s="20" t="str">
        <f>MID(Main!AR306,24,1)</f>
        <v/>
      </c>
      <c r="Z910" s="20" t="str">
        <f>MID(Main!AR306,25,1)</f>
        <v/>
      </c>
      <c r="AA910" s="20" t="str">
        <f>MID(Main!AR306,26,1)</f>
        <v/>
      </c>
      <c r="AB910" s="20" t="str">
        <f>MID(Main!AR306,27,1)</f>
        <v/>
      </c>
      <c r="AC910" s="20" t="str">
        <f>MID(Main!AR306,28,1)</f>
        <v/>
      </c>
      <c r="AD910" s="20" t="str">
        <f>MID(Main!AR306,29,1)</f>
        <v/>
      </c>
      <c r="AE910" s="20" t="str">
        <f>MID(Main!AR306,30,1)</f>
        <v/>
      </c>
      <c r="AF910" s="20" t="str">
        <f>MID(Main!AR306,31,1)</f>
        <v/>
      </c>
      <c r="AG910" s="20" t="str">
        <f>MID(Main!AR306,32,1)</f>
        <v/>
      </c>
      <c r="AH910" s="20" t="str">
        <f>MID(Main!AR306,33,1)</f>
        <v/>
      </c>
      <c r="AI910" s="20" t="str">
        <f>MID(Main!AR306,34,1)</f>
        <v/>
      </c>
      <c r="AJ910" s="20" t="str">
        <f>MID(Main!AR306,35,1)</f>
        <v/>
      </c>
      <c r="AK910" s="20" t="str">
        <f>MID(Main!AR306,36,1)</f>
        <v/>
      </c>
      <c r="AL910" s="20" t="str">
        <f>MID(Main!AR306,37,1)</f>
        <v/>
      </c>
      <c r="AM910" s="20" t="str">
        <f>MID(Main!AR306,38,1)</f>
        <v/>
      </c>
      <c r="AN910" s="20" t="str">
        <f>MID(Main!AR306,39,1)</f>
        <v/>
      </c>
      <c r="AO910" s="20" t="str">
        <f>MID(Main!AR306,40,1)</f>
        <v/>
      </c>
      <c r="AP910" s="20" t="str">
        <f>MID(Main!AR306,41,1)</f>
        <v/>
      </c>
      <c r="AQ910" s="20" t="str">
        <f>MID(Main!AR306,42,1)</f>
        <v/>
      </c>
      <c r="AR910" s="196"/>
      <c r="AS910" s="196"/>
      <c r="AT910" s="196"/>
      <c r="AU910" s="196"/>
      <c r="AV910" s="196"/>
      <c r="AW910" s="196"/>
      <c r="AX910" s="196"/>
      <c r="AY910" s="196"/>
      <c r="AZ910" s="196"/>
      <c r="BA910" s="196"/>
      <c r="BB910" s="196"/>
      <c r="BC910" s="196"/>
      <c r="BD910" s="196"/>
      <c r="BE910" s="196"/>
      <c r="BF910" s="196"/>
      <c r="BG910" s="196"/>
      <c r="BH910" s="196"/>
      <c r="BI910" s="199"/>
    </row>
    <row r="911" spans="1:61" s="1" customFormat="1" ht="15" hidden="1" customHeight="1">
      <c r="A911" s="200" t="str">
        <f>IF(AR911="","",SUBTOTAL(103,$AR$8:AR911))</f>
        <v/>
      </c>
      <c r="B911" s="18" t="str">
        <f>MID(Main!AP307,1,1)</f>
        <v xml:space="preserve"> </v>
      </c>
      <c r="C911" s="18" t="str">
        <f>MID(Main!AP307,2,1)</f>
        <v/>
      </c>
      <c r="D911" s="18" t="str">
        <f>MID(Main!AP307,3,1)</f>
        <v/>
      </c>
      <c r="E911" s="18" t="str">
        <f>MID(Main!AP307,4,1)</f>
        <v/>
      </c>
      <c r="F911" s="18" t="str">
        <f>MID(Main!AP307,5,1)</f>
        <v/>
      </c>
      <c r="G911" s="18" t="str">
        <f>MID(Main!AP307,6,1)</f>
        <v/>
      </c>
      <c r="H911" s="18" t="str">
        <f>MID(Main!AP307,7,1)</f>
        <v/>
      </c>
      <c r="I911" s="18" t="str">
        <f>MID(Main!AP307,8,1)</f>
        <v/>
      </c>
      <c r="J911" s="18" t="str">
        <f>MID(Main!AP307,9,1)</f>
        <v/>
      </c>
      <c r="K911" s="18" t="str">
        <f>MID(Main!AP307,10,1)</f>
        <v/>
      </c>
      <c r="L911" s="18" t="str">
        <f>MID(Main!AP307,11,1)</f>
        <v/>
      </c>
      <c r="M911" s="18" t="str">
        <f>MID(Main!AP307,12,1)</f>
        <v/>
      </c>
      <c r="N911" s="18" t="str">
        <f>MID(Main!AP307,13,1)</f>
        <v/>
      </c>
      <c r="O911" s="18" t="str">
        <f>MID(Main!AP307,14,1)</f>
        <v/>
      </c>
      <c r="P911" s="18" t="str">
        <f>MID(Main!AP307,15,1)</f>
        <v/>
      </c>
      <c r="Q911" s="18" t="str">
        <f>MID(Main!AP307,16,1)</f>
        <v/>
      </c>
      <c r="R911" s="18" t="str">
        <f>MID(Main!AP307,17,1)</f>
        <v/>
      </c>
      <c r="S911" s="18" t="str">
        <f>MID(Main!AP307,18,1)</f>
        <v/>
      </c>
      <c r="T911" s="18" t="str">
        <f>MID(Main!AP307,19,1)</f>
        <v/>
      </c>
      <c r="U911" s="18" t="str">
        <f>MID(Main!AP307,20,1)</f>
        <v/>
      </c>
      <c r="V911" s="18" t="str">
        <f>MID(Main!AP307,21,1)</f>
        <v/>
      </c>
      <c r="W911" s="18" t="str">
        <f>MID(Main!AP307,22,1)</f>
        <v/>
      </c>
      <c r="X911" s="18" t="str">
        <f>MID(Main!AP307,23,1)</f>
        <v/>
      </c>
      <c r="Y911" s="18" t="str">
        <f>MID(Main!AP307,24,1)</f>
        <v/>
      </c>
      <c r="Z911" s="18" t="str">
        <f>MID(Main!AP307,25,1)</f>
        <v/>
      </c>
      <c r="AA911" s="18" t="str">
        <f>MID(Main!AP307,26,1)</f>
        <v/>
      </c>
      <c r="AB911" s="18" t="str">
        <f>MID(Main!AP307,27,1)</f>
        <v/>
      </c>
      <c r="AC911" s="18" t="str">
        <f>MID(Main!AP307,28,1)</f>
        <v/>
      </c>
      <c r="AD911" s="18" t="str">
        <f>MID(Main!AP307,29,1)</f>
        <v/>
      </c>
      <c r="AE911" s="18" t="str">
        <f>MID(Main!AP307,30,1)</f>
        <v/>
      </c>
      <c r="AF911" s="18" t="str">
        <f>MID(Main!AP307,31,1)</f>
        <v/>
      </c>
      <c r="AG911" s="18" t="str">
        <f>MID(Main!AP307,32,1)</f>
        <v/>
      </c>
      <c r="AH911" s="18" t="str">
        <f>MID(Main!AP307,33,1)</f>
        <v/>
      </c>
      <c r="AI911" s="18" t="str">
        <f>MID(Main!AP307,34,1)</f>
        <v/>
      </c>
      <c r="AJ911" s="18" t="str">
        <f>MID(Main!AP307,35,1)</f>
        <v/>
      </c>
      <c r="AK911" s="18" t="str">
        <f>MID(Main!AP307,36,1)</f>
        <v/>
      </c>
      <c r="AL911" s="18" t="str">
        <f>MID(Main!AP307,37,1)</f>
        <v/>
      </c>
      <c r="AM911" s="18" t="str">
        <f>MID(Main!AP307,38,1)</f>
        <v/>
      </c>
      <c r="AN911" s="18" t="str">
        <f>MID(Main!AP307,39,1)</f>
        <v/>
      </c>
      <c r="AO911" s="18" t="str">
        <f>MID(Main!AP307,40,1)</f>
        <v/>
      </c>
      <c r="AP911" s="18" t="str">
        <f>MID(Main!AP307,41,1)</f>
        <v/>
      </c>
      <c r="AQ911" s="18" t="str">
        <f>MID(Main!AP307,42,1)</f>
        <v/>
      </c>
      <c r="AR911" s="194" t="str">
        <f>IF(Main!W307="","",Main!W307)</f>
        <v/>
      </c>
      <c r="AS911" s="194" t="str">
        <f>IF(Main!X307="","",Main!X307)</f>
        <v/>
      </c>
      <c r="AT911" s="194" t="str">
        <f>IF(Main!Y307="","",Main!Y307)</f>
        <v/>
      </c>
      <c r="AU911" s="194" t="str">
        <f>IF(Main!Z307="","",Main!Z307)</f>
        <v/>
      </c>
      <c r="AV911" s="194" t="str">
        <f>IF(Main!AA307="","",Main!AA307)</f>
        <v/>
      </c>
      <c r="AW911" s="194" t="str">
        <f>IF(Main!AB307="","",Main!AB307)</f>
        <v/>
      </c>
      <c r="AX911" s="194" t="str">
        <f>IF(Main!AC307="","",Main!AC307)</f>
        <v/>
      </c>
      <c r="AY911" s="194" t="str">
        <f>IF(Main!AD307="","",Main!AD307)</f>
        <v/>
      </c>
      <c r="AZ911" s="194" t="str">
        <f>IF(Main!AE307="","",Main!AE307)</f>
        <v/>
      </c>
      <c r="BA911" s="194" t="str">
        <f>IF(Main!AF307="","",Main!AF307)</f>
        <v/>
      </c>
      <c r="BB911" s="194" t="str">
        <f>IF(Main!AG307="","",Main!AG307)</f>
        <v/>
      </c>
      <c r="BC911" s="194" t="str">
        <f>IF(Main!AH307="","",Main!AH307)</f>
        <v/>
      </c>
      <c r="BD911" s="194" t="str">
        <f>IF(Main!AI307="","",Main!AI307)</f>
        <v/>
      </c>
      <c r="BE911" s="194" t="str">
        <f>IF(Main!AJ307="","",Main!AJ307)</f>
        <v/>
      </c>
      <c r="BF911" s="194" t="str">
        <f>IF(Main!AK307="","",Main!AK307)</f>
        <v/>
      </c>
      <c r="BG911" s="194" t="str">
        <f>IF(Main!AL307="","",Main!AL307)</f>
        <v/>
      </c>
      <c r="BH911" s="194" t="str">
        <f>IF(Main!AM307="","",Main!AM307)</f>
        <v/>
      </c>
      <c r="BI911" s="197" t="str">
        <f>IF(Main!AN307="","",Main!AN307)</f>
        <v/>
      </c>
    </row>
    <row r="912" spans="1:61" s="1" customFormat="1" ht="15" hidden="1" customHeight="1">
      <c r="A912" s="201"/>
      <c r="B912" s="19" t="str">
        <f>MID(Main!AQ307,1,1)</f>
        <v>0</v>
      </c>
      <c r="C912" s="19" t="str">
        <f>MID(Main!AQ307,2,1)</f>
        <v xml:space="preserve"> </v>
      </c>
      <c r="D912" s="19" t="str">
        <f>MID(Main!AQ307,3,1)</f>
        <v/>
      </c>
      <c r="E912" s="19" t="str">
        <f>MID(Main!AQ307,4,1)</f>
        <v/>
      </c>
      <c r="F912" s="19" t="str">
        <f>MID(Main!AQ307,5,1)</f>
        <v/>
      </c>
      <c r="G912" s="19" t="str">
        <f>MID(Main!AQ307,6,1)</f>
        <v/>
      </c>
      <c r="H912" s="19" t="str">
        <f>MID(Main!AQ307,7,1)</f>
        <v/>
      </c>
      <c r="I912" s="19" t="str">
        <f>MID(Main!AQ307,8,1)</f>
        <v/>
      </c>
      <c r="J912" s="19" t="str">
        <f>MID(Main!AQ307,9,1)</f>
        <v/>
      </c>
      <c r="K912" s="19" t="str">
        <f>MID(Main!AQ307,10,1)</f>
        <v/>
      </c>
      <c r="L912" s="19" t="str">
        <f>MID(Main!AQ307,11,1)</f>
        <v/>
      </c>
      <c r="M912" s="19" t="str">
        <f>MID(Main!AQ307,12,1)</f>
        <v/>
      </c>
      <c r="N912" s="19" t="str">
        <f>MID(Main!AQ307,13,1)</f>
        <v/>
      </c>
      <c r="O912" s="19" t="str">
        <f>MID(Main!AQ307,14,1)</f>
        <v/>
      </c>
      <c r="P912" s="19" t="str">
        <f>MID(Main!AQ307,15,1)</f>
        <v/>
      </c>
      <c r="Q912" s="19" t="str">
        <f>MID(Main!AQ307,16,1)</f>
        <v/>
      </c>
      <c r="R912" s="19" t="str">
        <f>MID(Main!AQ307,17,1)</f>
        <v/>
      </c>
      <c r="S912" s="19" t="str">
        <f>MID(Main!AQ307,18,1)</f>
        <v/>
      </c>
      <c r="T912" s="19" t="str">
        <f>MID(Main!AQ307,19,1)</f>
        <v/>
      </c>
      <c r="U912" s="19" t="str">
        <f>MID(Main!AQ307,20,1)</f>
        <v/>
      </c>
      <c r="V912" s="19" t="str">
        <f>MID(Main!AQ307,21,1)</f>
        <v/>
      </c>
      <c r="W912" s="19" t="str">
        <f>MID(Main!AQ307,22,1)</f>
        <v/>
      </c>
      <c r="X912" s="19" t="str">
        <f>MID(Main!AQ307,23,1)</f>
        <v/>
      </c>
      <c r="Y912" s="19" t="str">
        <f>MID(Main!AQ307,24,1)</f>
        <v/>
      </c>
      <c r="Z912" s="19" t="str">
        <f>MID(Main!AQ307,25,1)</f>
        <v/>
      </c>
      <c r="AA912" s="19" t="str">
        <f>MID(Main!AQ307,26,1)</f>
        <v/>
      </c>
      <c r="AB912" s="19" t="str">
        <f>MID(Main!AQ307,27,1)</f>
        <v/>
      </c>
      <c r="AC912" s="19" t="str">
        <f>MID(Main!AQ307,28,1)</f>
        <v/>
      </c>
      <c r="AD912" s="19" t="str">
        <f>MID(Main!AQ307,29,1)</f>
        <v/>
      </c>
      <c r="AE912" s="19" t="str">
        <f>MID(Main!AQ307,30,1)</f>
        <v/>
      </c>
      <c r="AF912" s="19" t="str">
        <f>MID(Main!AQ307,31,1)</f>
        <v/>
      </c>
      <c r="AG912" s="19" t="str">
        <f>MID(Main!AQ307,32,1)</f>
        <v/>
      </c>
      <c r="AH912" s="19" t="str">
        <f>MID(Main!AQ307,33,1)</f>
        <v/>
      </c>
      <c r="AI912" s="19" t="str">
        <f>MID(Main!AQ307,34,1)</f>
        <v/>
      </c>
      <c r="AJ912" s="19" t="str">
        <f>MID(Main!AQ307,35,1)</f>
        <v/>
      </c>
      <c r="AK912" s="19" t="str">
        <f>MID(Main!AQ307,36,1)</f>
        <v/>
      </c>
      <c r="AL912" s="19" t="str">
        <f>MID(Main!AQ307,37,1)</f>
        <v/>
      </c>
      <c r="AM912" s="19" t="str">
        <f>MID(Main!AQ307,38,1)</f>
        <v/>
      </c>
      <c r="AN912" s="19" t="str">
        <f>MID(Main!AQ307,39,1)</f>
        <v/>
      </c>
      <c r="AO912" s="19" t="str">
        <f>MID(Main!AQ307,40,1)</f>
        <v/>
      </c>
      <c r="AP912" s="19" t="str">
        <f>MID(Main!AQ307,41,1)</f>
        <v/>
      </c>
      <c r="AQ912" s="19" t="str">
        <f>MID(Main!AQ307,42,1)</f>
        <v/>
      </c>
      <c r="AR912" s="195"/>
      <c r="AS912" s="195"/>
      <c r="AT912" s="195"/>
      <c r="AU912" s="195"/>
      <c r="AV912" s="195"/>
      <c r="AW912" s="195"/>
      <c r="AX912" s="195"/>
      <c r="AY912" s="195"/>
      <c r="AZ912" s="195"/>
      <c r="BA912" s="195"/>
      <c r="BB912" s="195"/>
      <c r="BC912" s="195"/>
      <c r="BD912" s="195"/>
      <c r="BE912" s="195"/>
      <c r="BF912" s="195"/>
      <c r="BG912" s="195"/>
      <c r="BH912" s="195"/>
      <c r="BI912" s="198"/>
    </row>
    <row r="913" spans="1:61" s="1" customFormat="1" ht="15" hidden="1" customHeight="1">
      <c r="A913" s="202"/>
      <c r="B913" s="20" t="str">
        <f>MID(Main!AR307,1,1)</f>
        <v>0</v>
      </c>
      <c r="C913" s="20" t="str">
        <f>MID(Main!AR307,2,1)</f>
        <v xml:space="preserve"> </v>
      </c>
      <c r="D913" s="20" t="str">
        <f>MID(Main!AR307,3,1)</f>
        <v/>
      </c>
      <c r="E913" s="20" t="str">
        <f>MID(Main!AR307,4,1)</f>
        <v/>
      </c>
      <c r="F913" s="20" t="str">
        <f>MID(Main!AR307,5,1)</f>
        <v/>
      </c>
      <c r="G913" s="20" t="str">
        <f>MID(Main!AR307,6,1)</f>
        <v/>
      </c>
      <c r="H913" s="20" t="str">
        <f>MID(Main!AR307,7,1)</f>
        <v/>
      </c>
      <c r="I913" s="20" t="str">
        <f>MID(Main!AR307,8,1)</f>
        <v/>
      </c>
      <c r="J913" s="20" t="str">
        <f>MID(Main!AR307,9,1)</f>
        <v/>
      </c>
      <c r="K913" s="20" t="str">
        <f>MID(Main!AR307,10,1)</f>
        <v/>
      </c>
      <c r="L913" s="20" t="str">
        <f>MID(Main!AR307,11,1)</f>
        <v/>
      </c>
      <c r="M913" s="20" t="str">
        <f>MID(Main!AR307,12,1)</f>
        <v/>
      </c>
      <c r="N913" s="20" t="str">
        <f>MID(Main!AR307,13,1)</f>
        <v/>
      </c>
      <c r="O913" s="20" t="str">
        <f>MID(Main!AR307,14,1)</f>
        <v/>
      </c>
      <c r="P913" s="20" t="str">
        <f>MID(Main!AR307,15,1)</f>
        <v/>
      </c>
      <c r="Q913" s="20" t="str">
        <f>MID(Main!AR307,16,1)</f>
        <v/>
      </c>
      <c r="R913" s="20" t="str">
        <f>MID(Main!AR307,17,1)</f>
        <v/>
      </c>
      <c r="S913" s="20" t="str">
        <f>MID(Main!AR307,18,1)</f>
        <v/>
      </c>
      <c r="T913" s="20" t="str">
        <f>MID(Main!AR307,19,1)</f>
        <v/>
      </c>
      <c r="U913" s="20" t="str">
        <f>MID(Main!AR307,20,1)</f>
        <v/>
      </c>
      <c r="V913" s="20" t="str">
        <f>MID(Main!AR307,21,1)</f>
        <v/>
      </c>
      <c r="W913" s="20" t="str">
        <f>MID(Main!AR307,22,1)</f>
        <v/>
      </c>
      <c r="X913" s="20" t="str">
        <f>MID(Main!AR307,23,1)</f>
        <v/>
      </c>
      <c r="Y913" s="20" t="str">
        <f>MID(Main!AR307,24,1)</f>
        <v/>
      </c>
      <c r="Z913" s="20" t="str">
        <f>MID(Main!AR307,25,1)</f>
        <v/>
      </c>
      <c r="AA913" s="20" t="str">
        <f>MID(Main!AR307,26,1)</f>
        <v/>
      </c>
      <c r="AB913" s="20" t="str">
        <f>MID(Main!AR307,27,1)</f>
        <v/>
      </c>
      <c r="AC913" s="20" t="str">
        <f>MID(Main!AR307,28,1)</f>
        <v/>
      </c>
      <c r="AD913" s="20" t="str">
        <f>MID(Main!AR307,29,1)</f>
        <v/>
      </c>
      <c r="AE913" s="20" t="str">
        <f>MID(Main!AR307,30,1)</f>
        <v/>
      </c>
      <c r="AF913" s="20" t="str">
        <f>MID(Main!AR307,31,1)</f>
        <v/>
      </c>
      <c r="AG913" s="20" t="str">
        <f>MID(Main!AR307,32,1)</f>
        <v/>
      </c>
      <c r="AH913" s="20" t="str">
        <f>MID(Main!AR307,33,1)</f>
        <v/>
      </c>
      <c r="AI913" s="20" t="str">
        <f>MID(Main!AR307,34,1)</f>
        <v/>
      </c>
      <c r="AJ913" s="20" t="str">
        <f>MID(Main!AR307,35,1)</f>
        <v/>
      </c>
      <c r="AK913" s="20" t="str">
        <f>MID(Main!AR307,36,1)</f>
        <v/>
      </c>
      <c r="AL913" s="20" t="str">
        <f>MID(Main!AR307,37,1)</f>
        <v/>
      </c>
      <c r="AM913" s="20" t="str">
        <f>MID(Main!AR307,38,1)</f>
        <v/>
      </c>
      <c r="AN913" s="20" t="str">
        <f>MID(Main!AR307,39,1)</f>
        <v/>
      </c>
      <c r="AO913" s="20" t="str">
        <f>MID(Main!AR307,40,1)</f>
        <v/>
      </c>
      <c r="AP913" s="20" t="str">
        <f>MID(Main!AR307,41,1)</f>
        <v/>
      </c>
      <c r="AQ913" s="20" t="str">
        <f>MID(Main!AR307,42,1)</f>
        <v/>
      </c>
      <c r="AR913" s="196"/>
      <c r="AS913" s="196"/>
      <c r="AT913" s="196"/>
      <c r="AU913" s="196"/>
      <c r="AV913" s="196"/>
      <c r="AW913" s="196"/>
      <c r="AX913" s="196"/>
      <c r="AY913" s="196"/>
      <c r="AZ913" s="196"/>
      <c r="BA913" s="196"/>
      <c r="BB913" s="196"/>
      <c r="BC913" s="196"/>
      <c r="BD913" s="196"/>
      <c r="BE913" s="196"/>
      <c r="BF913" s="196"/>
      <c r="BG913" s="196"/>
      <c r="BH913" s="196"/>
      <c r="BI913" s="199"/>
    </row>
    <row r="914" spans="1:61" s="1" customFormat="1" ht="15" hidden="1" customHeight="1">
      <c r="A914" s="200" t="str">
        <f>IF(AR914="","",SUBTOTAL(103,$AR$8:AR914))</f>
        <v/>
      </c>
      <c r="B914" s="18" t="str">
        <f>MID(Main!AP308,1,1)</f>
        <v xml:space="preserve"> </v>
      </c>
      <c r="C914" s="18" t="str">
        <f>MID(Main!AP308,2,1)</f>
        <v/>
      </c>
      <c r="D914" s="18" t="str">
        <f>MID(Main!AP308,3,1)</f>
        <v/>
      </c>
      <c r="E914" s="18" t="str">
        <f>MID(Main!AP308,4,1)</f>
        <v/>
      </c>
      <c r="F914" s="18" t="str">
        <f>MID(Main!AP308,5,1)</f>
        <v/>
      </c>
      <c r="G914" s="18" t="str">
        <f>MID(Main!AP308,6,1)</f>
        <v/>
      </c>
      <c r="H914" s="18" t="str">
        <f>MID(Main!AP308,7,1)</f>
        <v/>
      </c>
      <c r="I914" s="18" t="str">
        <f>MID(Main!AP308,8,1)</f>
        <v/>
      </c>
      <c r="J914" s="18" t="str">
        <f>MID(Main!AP308,9,1)</f>
        <v/>
      </c>
      <c r="K914" s="18" t="str">
        <f>MID(Main!AP308,10,1)</f>
        <v/>
      </c>
      <c r="L914" s="18" t="str">
        <f>MID(Main!AP308,11,1)</f>
        <v/>
      </c>
      <c r="M914" s="18" t="str">
        <f>MID(Main!AP308,12,1)</f>
        <v/>
      </c>
      <c r="N914" s="18" t="str">
        <f>MID(Main!AP308,13,1)</f>
        <v/>
      </c>
      <c r="O914" s="18" t="str">
        <f>MID(Main!AP308,14,1)</f>
        <v/>
      </c>
      <c r="P914" s="18" t="str">
        <f>MID(Main!AP308,15,1)</f>
        <v/>
      </c>
      <c r="Q914" s="18" t="str">
        <f>MID(Main!AP308,16,1)</f>
        <v/>
      </c>
      <c r="R914" s="18" t="str">
        <f>MID(Main!AP308,17,1)</f>
        <v/>
      </c>
      <c r="S914" s="18" t="str">
        <f>MID(Main!AP308,18,1)</f>
        <v/>
      </c>
      <c r="T914" s="18" t="str">
        <f>MID(Main!AP308,19,1)</f>
        <v/>
      </c>
      <c r="U914" s="18" t="str">
        <f>MID(Main!AP308,20,1)</f>
        <v/>
      </c>
      <c r="V914" s="18" t="str">
        <f>MID(Main!AP308,21,1)</f>
        <v/>
      </c>
      <c r="W914" s="18" t="str">
        <f>MID(Main!AP308,22,1)</f>
        <v/>
      </c>
      <c r="X914" s="18" t="str">
        <f>MID(Main!AP308,23,1)</f>
        <v/>
      </c>
      <c r="Y914" s="18" t="str">
        <f>MID(Main!AP308,24,1)</f>
        <v/>
      </c>
      <c r="Z914" s="18" t="str">
        <f>MID(Main!AP308,25,1)</f>
        <v/>
      </c>
      <c r="AA914" s="18" t="str">
        <f>MID(Main!AP308,26,1)</f>
        <v/>
      </c>
      <c r="AB914" s="18" t="str">
        <f>MID(Main!AP308,27,1)</f>
        <v/>
      </c>
      <c r="AC914" s="18" t="str">
        <f>MID(Main!AP308,28,1)</f>
        <v/>
      </c>
      <c r="AD914" s="18" t="str">
        <f>MID(Main!AP308,29,1)</f>
        <v/>
      </c>
      <c r="AE914" s="18" t="str">
        <f>MID(Main!AP308,30,1)</f>
        <v/>
      </c>
      <c r="AF914" s="18" t="str">
        <f>MID(Main!AP308,31,1)</f>
        <v/>
      </c>
      <c r="AG914" s="18" t="str">
        <f>MID(Main!AP308,32,1)</f>
        <v/>
      </c>
      <c r="AH914" s="18" t="str">
        <f>MID(Main!AP308,33,1)</f>
        <v/>
      </c>
      <c r="AI914" s="18" t="str">
        <f>MID(Main!AP308,34,1)</f>
        <v/>
      </c>
      <c r="AJ914" s="18" t="str">
        <f>MID(Main!AP308,35,1)</f>
        <v/>
      </c>
      <c r="AK914" s="18" t="str">
        <f>MID(Main!AP308,36,1)</f>
        <v/>
      </c>
      <c r="AL914" s="18" t="str">
        <f>MID(Main!AP308,37,1)</f>
        <v/>
      </c>
      <c r="AM914" s="18" t="str">
        <f>MID(Main!AP308,38,1)</f>
        <v/>
      </c>
      <c r="AN914" s="18" t="str">
        <f>MID(Main!AP308,39,1)</f>
        <v/>
      </c>
      <c r="AO914" s="18" t="str">
        <f>MID(Main!AP308,40,1)</f>
        <v/>
      </c>
      <c r="AP914" s="18" t="str">
        <f>MID(Main!AP308,41,1)</f>
        <v/>
      </c>
      <c r="AQ914" s="18" t="str">
        <f>MID(Main!AP308,42,1)</f>
        <v/>
      </c>
      <c r="AR914" s="194" t="str">
        <f>IF(Main!W308="","",Main!W308)</f>
        <v/>
      </c>
      <c r="AS914" s="194" t="str">
        <f>IF(Main!X308="","",Main!X308)</f>
        <v/>
      </c>
      <c r="AT914" s="194" t="str">
        <f>IF(Main!Y308="","",Main!Y308)</f>
        <v/>
      </c>
      <c r="AU914" s="194" t="str">
        <f>IF(Main!Z308="","",Main!Z308)</f>
        <v/>
      </c>
      <c r="AV914" s="194" t="str">
        <f>IF(Main!AA308="","",Main!AA308)</f>
        <v/>
      </c>
      <c r="AW914" s="194" t="str">
        <f>IF(Main!AB308="","",Main!AB308)</f>
        <v/>
      </c>
      <c r="AX914" s="194" t="str">
        <f>IF(Main!AC308="","",Main!AC308)</f>
        <v/>
      </c>
      <c r="AY914" s="194" t="str">
        <f>IF(Main!AD308="","",Main!AD308)</f>
        <v/>
      </c>
      <c r="AZ914" s="194" t="str">
        <f>IF(Main!AE308="","",Main!AE308)</f>
        <v/>
      </c>
      <c r="BA914" s="194" t="str">
        <f>IF(Main!AF308="","",Main!AF308)</f>
        <v/>
      </c>
      <c r="BB914" s="194" t="str">
        <f>IF(Main!AG308="","",Main!AG308)</f>
        <v/>
      </c>
      <c r="BC914" s="194" t="str">
        <f>IF(Main!AH308="","",Main!AH308)</f>
        <v/>
      </c>
      <c r="BD914" s="194" t="str">
        <f>IF(Main!AI308="","",Main!AI308)</f>
        <v/>
      </c>
      <c r="BE914" s="194" t="str">
        <f>IF(Main!AJ308="","",Main!AJ308)</f>
        <v/>
      </c>
      <c r="BF914" s="194" t="str">
        <f>IF(Main!AK308="","",Main!AK308)</f>
        <v/>
      </c>
      <c r="BG914" s="194" t="str">
        <f>IF(Main!AL308="","",Main!AL308)</f>
        <v/>
      </c>
      <c r="BH914" s="194" t="str">
        <f>IF(Main!AM308="","",Main!AM308)</f>
        <v/>
      </c>
      <c r="BI914" s="197" t="str">
        <f>IF(Main!AN308="","",Main!AN308)</f>
        <v/>
      </c>
    </row>
    <row r="915" spans="1:61" s="1" customFormat="1" ht="15" hidden="1" customHeight="1">
      <c r="A915" s="201"/>
      <c r="B915" s="19" t="str">
        <f>MID(Main!AQ308,1,1)</f>
        <v>0</v>
      </c>
      <c r="C915" s="19" t="str">
        <f>MID(Main!AQ308,2,1)</f>
        <v xml:space="preserve"> </v>
      </c>
      <c r="D915" s="19" t="str">
        <f>MID(Main!AQ308,3,1)</f>
        <v/>
      </c>
      <c r="E915" s="19" t="str">
        <f>MID(Main!AQ308,4,1)</f>
        <v/>
      </c>
      <c r="F915" s="19" t="str">
        <f>MID(Main!AQ308,5,1)</f>
        <v/>
      </c>
      <c r="G915" s="19" t="str">
        <f>MID(Main!AQ308,6,1)</f>
        <v/>
      </c>
      <c r="H915" s="19" t="str">
        <f>MID(Main!AQ308,7,1)</f>
        <v/>
      </c>
      <c r="I915" s="19" t="str">
        <f>MID(Main!AQ308,8,1)</f>
        <v/>
      </c>
      <c r="J915" s="19" t="str">
        <f>MID(Main!AQ308,9,1)</f>
        <v/>
      </c>
      <c r="K915" s="19" t="str">
        <f>MID(Main!AQ308,10,1)</f>
        <v/>
      </c>
      <c r="L915" s="19" t="str">
        <f>MID(Main!AQ308,11,1)</f>
        <v/>
      </c>
      <c r="M915" s="19" t="str">
        <f>MID(Main!AQ308,12,1)</f>
        <v/>
      </c>
      <c r="N915" s="19" t="str">
        <f>MID(Main!AQ308,13,1)</f>
        <v/>
      </c>
      <c r="O915" s="19" t="str">
        <f>MID(Main!AQ308,14,1)</f>
        <v/>
      </c>
      <c r="P915" s="19" t="str">
        <f>MID(Main!AQ308,15,1)</f>
        <v/>
      </c>
      <c r="Q915" s="19" t="str">
        <f>MID(Main!AQ308,16,1)</f>
        <v/>
      </c>
      <c r="R915" s="19" t="str">
        <f>MID(Main!AQ308,17,1)</f>
        <v/>
      </c>
      <c r="S915" s="19" t="str">
        <f>MID(Main!AQ308,18,1)</f>
        <v/>
      </c>
      <c r="T915" s="19" t="str">
        <f>MID(Main!AQ308,19,1)</f>
        <v/>
      </c>
      <c r="U915" s="19" t="str">
        <f>MID(Main!AQ308,20,1)</f>
        <v/>
      </c>
      <c r="V915" s="19" t="str">
        <f>MID(Main!AQ308,21,1)</f>
        <v/>
      </c>
      <c r="W915" s="19" t="str">
        <f>MID(Main!AQ308,22,1)</f>
        <v/>
      </c>
      <c r="X915" s="19" t="str">
        <f>MID(Main!AQ308,23,1)</f>
        <v/>
      </c>
      <c r="Y915" s="19" t="str">
        <f>MID(Main!AQ308,24,1)</f>
        <v/>
      </c>
      <c r="Z915" s="19" t="str">
        <f>MID(Main!AQ308,25,1)</f>
        <v/>
      </c>
      <c r="AA915" s="19" t="str">
        <f>MID(Main!AQ308,26,1)</f>
        <v/>
      </c>
      <c r="AB915" s="19" t="str">
        <f>MID(Main!AQ308,27,1)</f>
        <v/>
      </c>
      <c r="AC915" s="19" t="str">
        <f>MID(Main!AQ308,28,1)</f>
        <v/>
      </c>
      <c r="AD915" s="19" t="str">
        <f>MID(Main!AQ308,29,1)</f>
        <v/>
      </c>
      <c r="AE915" s="19" t="str">
        <f>MID(Main!AQ308,30,1)</f>
        <v/>
      </c>
      <c r="AF915" s="19" t="str">
        <f>MID(Main!AQ308,31,1)</f>
        <v/>
      </c>
      <c r="AG915" s="19" t="str">
        <f>MID(Main!AQ308,32,1)</f>
        <v/>
      </c>
      <c r="AH915" s="19" t="str">
        <f>MID(Main!AQ308,33,1)</f>
        <v/>
      </c>
      <c r="AI915" s="19" t="str">
        <f>MID(Main!AQ308,34,1)</f>
        <v/>
      </c>
      <c r="AJ915" s="19" t="str">
        <f>MID(Main!AQ308,35,1)</f>
        <v/>
      </c>
      <c r="AK915" s="19" t="str">
        <f>MID(Main!AQ308,36,1)</f>
        <v/>
      </c>
      <c r="AL915" s="19" t="str">
        <f>MID(Main!AQ308,37,1)</f>
        <v/>
      </c>
      <c r="AM915" s="19" t="str">
        <f>MID(Main!AQ308,38,1)</f>
        <v/>
      </c>
      <c r="AN915" s="19" t="str">
        <f>MID(Main!AQ308,39,1)</f>
        <v/>
      </c>
      <c r="AO915" s="19" t="str">
        <f>MID(Main!AQ308,40,1)</f>
        <v/>
      </c>
      <c r="AP915" s="19" t="str">
        <f>MID(Main!AQ308,41,1)</f>
        <v/>
      </c>
      <c r="AQ915" s="19" t="str">
        <f>MID(Main!AQ308,42,1)</f>
        <v/>
      </c>
      <c r="AR915" s="195"/>
      <c r="AS915" s="195"/>
      <c r="AT915" s="195"/>
      <c r="AU915" s="195"/>
      <c r="AV915" s="195"/>
      <c r="AW915" s="195"/>
      <c r="AX915" s="195"/>
      <c r="AY915" s="195"/>
      <c r="AZ915" s="195"/>
      <c r="BA915" s="195"/>
      <c r="BB915" s="195"/>
      <c r="BC915" s="195"/>
      <c r="BD915" s="195"/>
      <c r="BE915" s="195"/>
      <c r="BF915" s="195"/>
      <c r="BG915" s="195"/>
      <c r="BH915" s="195"/>
      <c r="BI915" s="198"/>
    </row>
    <row r="916" spans="1:61" s="1" customFormat="1" ht="15" hidden="1" customHeight="1">
      <c r="A916" s="202"/>
      <c r="B916" s="20" t="str">
        <f>MID(Main!AR308,1,1)</f>
        <v>0</v>
      </c>
      <c r="C916" s="20" t="str">
        <f>MID(Main!AR308,2,1)</f>
        <v xml:space="preserve"> </v>
      </c>
      <c r="D916" s="20" t="str">
        <f>MID(Main!AR308,3,1)</f>
        <v/>
      </c>
      <c r="E916" s="20" t="str">
        <f>MID(Main!AR308,4,1)</f>
        <v/>
      </c>
      <c r="F916" s="20" t="str">
        <f>MID(Main!AR308,5,1)</f>
        <v/>
      </c>
      <c r="G916" s="20" t="str">
        <f>MID(Main!AR308,6,1)</f>
        <v/>
      </c>
      <c r="H916" s="20" t="str">
        <f>MID(Main!AR308,7,1)</f>
        <v/>
      </c>
      <c r="I916" s="20" t="str">
        <f>MID(Main!AR308,8,1)</f>
        <v/>
      </c>
      <c r="J916" s="20" t="str">
        <f>MID(Main!AR308,9,1)</f>
        <v/>
      </c>
      <c r="K916" s="20" t="str">
        <f>MID(Main!AR308,10,1)</f>
        <v/>
      </c>
      <c r="L916" s="20" t="str">
        <f>MID(Main!AR308,11,1)</f>
        <v/>
      </c>
      <c r="M916" s="20" t="str">
        <f>MID(Main!AR308,12,1)</f>
        <v/>
      </c>
      <c r="N916" s="20" t="str">
        <f>MID(Main!AR308,13,1)</f>
        <v/>
      </c>
      <c r="O916" s="20" t="str">
        <f>MID(Main!AR308,14,1)</f>
        <v/>
      </c>
      <c r="P916" s="20" t="str">
        <f>MID(Main!AR308,15,1)</f>
        <v/>
      </c>
      <c r="Q916" s="20" t="str">
        <f>MID(Main!AR308,16,1)</f>
        <v/>
      </c>
      <c r="R916" s="20" t="str">
        <f>MID(Main!AR308,17,1)</f>
        <v/>
      </c>
      <c r="S916" s="20" t="str">
        <f>MID(Main!AR308,18,1)</f>
        <v/>
      </c>
      <c r="T916" s="20" t="str">
        <f>MID(Main!AR308,19,1)</f>
        <v/>
      </c>
      <c r="U916" s="20" t="str">
        <f>MID(Main!AR308,20,1)</f>
        <v/>
      </c>
      <c r="V916" s="20" t="str">
        <f>MID(Main!AR308,21,1)</f>
        <v/>
      </c>
      <c r="W916" s="20" t="str">
        <f>MID(Main!AR308,22,1)</f>
        <v/>
      </c>
      <c r="X916" s="20" t="str">
        <f>MID(Main!AR308,23,1)</f>
        <v/>
      </c>
      <c r="Y916" s="20" t="str">
        <f>MID(Main!AR308,24,1)</f>
        <v/>
      </c>
      <c r="Z916" s="20" t="str">
        <f>MID(Main!AR308,25,1)</f>
        <v/>
      </c>
      <c r="AA916" s="20" t="str">
        <f>MID(Main!AR308,26,1)</f>
        <v/>
      </c>
      <c r="AB916" s="20" t="str">
        <f>MID(Main!AR308,27,1)</f>
        <v/>
      </c>
      <c r="AC916" s="20" t="str">
        <f>MID(Main!AR308,28,1)</f>
        <v/>
      </c>
      <c r="AD916" s="20" t="str">
        <f>MID(Main!AR308,29,1)</f>
        <v/>
      </c>
      <c r="AE916" s="20" t="str">
        <f>MID(Main!AR308,30,1)</f>
        <v/>
      </c>
      <c r="AF916" s="20" t="str">
        <f>MID(Main!AR308,31,1)</f>
        <v/>
      </c>
      <c r="AG916" s="20" t="str">
        <f>MID(Main!AR308,32,1)</f>
        <v/>
      </c>
      <c r="AH916" s="20" t="str">
        <f>MID(Main!AR308,33,1)</f>
        <v/>
      </c>
      <c r="AI916" s="20" t="str">
        <f>MID(Main!AR308,34,1)</f>
        <v/>
      </c>
      <c r="AJ916" s="20" t="str">
        <f>MID(Main!AR308,35,1)</f>
        <v/>
      </c>
      <c r="AK916" s="20" t="str">
        <f>MID(Main!AR308,36,1)</f>
        <v/>
      </c>
      <c r="AL916" s="20" t="str">
        <f>MID(Main!AR308,37,1)</f>
        <v/>
      </c>
      <c r="AM916" s="20" t="str">
        <f>MID(Main!AR308,38,1)</f>
        <v/>
      </c>
      <c r="AN916" s="20" t="str">
        <f>MID(Main!AR308,39,1)</f>
        <v/>
      </c>
      <c r="AO916" s="20" t="str">
        <f>MID(Main!AR308,40,1)</f>
        <v/>
      </c>
      <c r="AP916" s="20" t="str">
        <f>MID(Main!AR308,41,1)</f>
        <v/>
      </c>
      <c r="AQ916" s="20" t="str">
        <f>MID(Main!AR308,42,1)</f>
        <v/>
      </c>
      <c r="AR916" s="196"/>
      <c r="AS916" s="196"/>
      <c r="AT916" s="196"/>
      <c r="AU916" s="196"/>
      <c r="AV916" s="196"/>
      <c r="AW916" s="196"/>
      <c r="AX916" s="196"/>
      <c r="AY916" s="196"/>
      <c r="AZ916" s="196"/>
      <c r="BA916" s="196"/>
      <c r="BB916" s="196"/>
      <c r="BC916" s="196"/>
      <c r="BD916" s="196"/>
      <c r="BE916" s="196"/>
      <c r="BF916" s="196"/>
      <c r="BG916" s="196"/>
      <c r="BH916" s="196"/>
      <c r="BI916" s="199"/>
    </row>
    <row r="917" spans="1:61" s="1" customFormat="1" ht="15" hidden="1" customHeight="1">
      <c r="A917" s="200" t="str">
        <f>IF(AR917="","",SUBTOTAL(103,$AR$8:AR917))</f>
        <v/>
      </c>
      <c r="B917" s="18" t="str">
        <f>MID(Main!AP309,1,1)</f>
        <v xml:space="preserve"> </v>
      </c>
      <c r="C917" s="18" t="str">
        <f>MID(Main!AP309,2,1)</f>
        <v/>
      </c>
      <c r="D917" s="18" t="str">
        <f>MID(Main!AP309,3,1)</f>
        <v/>
      </c>
      <c r="E917" s="18" t="str">
        <f>MID(Main!AP309,4,1)</f>
        <v/>
      </c>
      <c r="F917" s="18" t="str">
        <f>MID(Main!AP309,5,1)</f>
        <v/>
      </c>
      <c r="G917" s="18" t="str">
        <f>MID(Main!AP309,6,1)</f>
        <v/>
      </c>
      <c r="H917" s="18" t="str">
        <f>MID(Main!AP309,7,1)</f>
        <v/>
      </c>
      <c r="I917" s="18" t="str">
        <f>MID(Main!AP309,8,1)</f>
        <v/>
      </c>
      <c r="J917" s="18" t="str">
        <f>MID(Main!AP309,9,1)</f>
        <v/>
      </c>
      <c r="K917" s="18" t="str">
        <f>MID(Main!AP309,10,1)</f>
        <v/>
      </c>
      <c r="L917" s="18" t="str">
        <f>MID(Main!AP309,11,1)</f>
        <v/>
      </c>
      <c r="M917" s="18" t="str">
        <f>MID(Main!AP309,12,1)</f>
        <v/>
      </c>
      <c r="N917" s="18" t="str">
        <f>MID(Main!AP309,13,1)</f>
        <v/>
      </c>
      <c r="O917" s="18" t="str">
        <f>MID(Main!AP309,14,1)</f>
        <v/>
      </c>
      <c r="P917" s="18" t="str">
        <f>MID(Main!AP309,15,1)</f>
        <v/>
      </c>
      <c r="Q917" s="18" t="str">
        <f>MID(Main!AP309,16,1)</f>
        <v/>
      </c>
      <c r="R917" s="18" t="str">
        <f>MID(Main!AP309,17,1)</f>
        <v/>
      </c>
      <c r="S917" s="18" t="str">
        <f>MID(Main!AP309,18,1)</f>
        <v/>
      </c>
      <c r="T917" s="18" t="str">
        <f>MID(Main!AP309,19,1)</f>
        <v/>
      </c>
      <c r="U917" s="18" t="str">
        <f>MID(Main!AP309,20,1)</f>
        <v/>
      </c>
      <c r="V917" s="18" t="str">
        <f>MID(Main!AP309,21,1)</f>
        <v/>
      </c>
      <c r="W917" s="18" t="str">
        <f>MID(Main!AP309,22,1)</f>
        <v/>
      </c>
      <c r="X917" s="18" t="str">
        <f>MID(Main!AP309,23,1)</f>
        <v/>
      </c>
      <c r="Y917" s="18" t="str">
        <f>MID(Main!AP309,24,1)</f>
        <v/>
      </c>
      <c r="Z917" s="18" t="str">
        <f>MID(Main!AP309,25,1)</f>
        <v/>
      </c>
      <c r="AA917" s="18" t="str">
        <f>MID(Main!AP309,26,1)</f>
        <v/>
      </c>
      <c r="AB917" s="18" t="str">
        <f>MID(Main!AP309,27,1)</f>
        <v/>
      </c>
      <c r="AC917" s="18" t="str">
        <f>MID(Main!AP309,28,1)</f>
        <v/>
      </c>
      <c r="AD917" s="18" t="str">
        <f>MID(Main!AP309,29,1)</f>
        <v/>
      </c>
      <c r="AE917" s="18" t="str">
        <f>MID(Main!AP309,30,1)</f>
        <v/>
      </c>
      <c r="AF917" s="18" t="str">
        <f>MID(Main!AP309,31,1)</f>
        <v/>
      </c>
      <c r="AG917" s="18" t="str">
        <f>MID(Main!AP309,32,1)</f>
        <v/>
      </c>
      <c r="AH917" s="18" t="str">
        <f>MID(Main!AP309,33,1)</f>
        <v/>
      </c>
      <c r="AI917" s="18" t="str">
        <f>MID(Main!AP309,34,1)</f>
        <v/>
      </c>
      <c r="AJ917" s="18" t="str">
        <f>MID(Main!AP309,35,1)</f>
        <v/>
      </c>
      <c r="AK917" s="18" t="str">
        <f>MID(Main!AP309,36,1)</f>
        <v/>
      </c>
      <c r="AL917" s="18" t="str">
        <f>MID(Main!AP309,37,1)</f>
        <v/>
      </c>
      <c r="AM917" s="18" t="str">
        <f>MID(Main!AP309,38,1)</f>
        <v/>
      </c>
      <c r="AN917" s="18" t="str">
        <f>MID(Main!AP309,39,1)</f>
        <v/>
      </c>
      <c r="AO917" s="18" t="str">
        <f>MID(Main!AP309,40,1)</f>
        <v/>
      </c>
      <c r="AP917" s="18" t="str">
        <f>MID(Main!AP309,41,1)</f>
        <v/>
      </c>
      <c r="AQ917" s="18" t="str">
        <f>MID(Main!AP309,42,1)</f>
        <v/>
      </c>
      <c r="AR917" s="194" t="str">
        <f>IF(Main!W309="","",Main!W309)</f>
        <v/>
      </c>
      <c r="AS917" s="194" t="str">
        <f>IF(Main!X309="","",Main!X309)</f>
        <v/>
      </c>
      <c r="AT917" s="194" t="str">
        <f>IF(Main!Y309="","",Main!Y309)</f>
        <v/>
      </c>
      <c r="AU917" s="194" t="str">
        <f>IF(Main!Z309="","",Main!Z309)</f>
        <v/>
      </c>
      <c r="AV917" s="194" t="str">
        <f>IF(Main!AA309="","",Main!AA309)</f>
        <v/>
      </c>
      <c r="AW917" s="194" t="str">
        <f>IF(Main!AB309="","",Main!AB309)</f>
        <v/>
      </c>
      <c r="AX917" s="194" t="str">
        <f>IF(Main!AC309="","",Main!AC309)</f>
        <v/>
      </c>
      <c r="AY917" s="194" t="str">
        <f>IF(Main!AD309="","",Main!AD309)</f>
        <v/>
      </c>
      <c r="AZ917" s="194" t="str">
        <f>IF(Main!AE309="","",Main!AE309)</f>
        <v/>
      </c>
      <c r="BA917" s="194" t="str">
        <f>IF(Main!AF309="","",Main!AF309)</f>
        <v/>
      </c>
      <c r="BB917" s="194" t="str">
        <f>IF(Main!AG309="","",Main!AG309)</f>
        <v/>
      </c>
      <c r="BC917" s="194" t="str">
        <f>IF(Main!AH309="","",Main!AH309)</f>
        <v/>
      </c>
      <c r="BD917" s="194" t="str">
        <f>IF(Main!AI309="","",Main!AI309)</f>
        <v/>
      </c>
      <c r="BE917" s="194" t="str">
        <f>IF(Main!AJ309="","",Main!AJ309)</f>
        <v/>
      </c>
      <c r="BF917" s="194" t="str">
        <f>IF(Main!AK309="","",Main!AK309)</f>
        <v/>
      </c>
      <c r="BG917" s="194" t="str">
        <f>IF(Main!AL309="","",Main!AL309)</f>
        <v/>
      </c>
      <c r="BH917" s="194" t="str">
        <f>IF(Main!AM309="","",Main!AM309)</f>
        <v/>
      </c>
      <c r="BI917" s="197" t="str">
        <f>IF(Main!AN309="","",Main!AN309)</f>
        <v/>
      </c>
    </row>
    <row r="918" spans="1:61" s="1" customFormat="1" ht="15" hidden="1" customHeight="1">
      <c r="A918" s="201"/>
      <c r="B918" s="19" t="str">
        <f>MID(Main!AQ309,1,1)</f>
        <v>0</v>
      </c>
      <c r="C918" s="19" t="str">
        <f>MID(Main!AQ309,2,1)</f>
        <v xml:space="preserve"> </v>
      </c>
      <c r="D918" s="19" t="str">
        <f>MID(Main!AQ309,3,1)</f>
        <v/>
      </c>
      <c r="E918" s="19" t="str">
        <f>MID(Main!AQ309,4,1)</f>
        <v/>
      </c>
      <c r="F918" s="19" t="str">
        <f>MID(Main!AQ309,5,1)</f>
        <v/>
      </c>
      <c r="G918" s="19" t="str">
        <f>MID(Main!AQ309,6,1)</f>
        <v/>
      </c>
      <c r="H918" s="19" t="str">
        <f>MID(Main!AQ309,7,1)</f>
        <v/>
      </c>
      <c r="I918" s="19" t="str">
        <f>MID(Main!AQ309,8,1)</f>
        <v/>
      </c>
      <c r="J918" s="19" t="str">
        <f>MID(Main!AQ309,9,1)</f>
        <v/>
      </c>
      <c r="K918" s="19" t="str">
        <f>MID(Main!AQ309,10,1)</f>
        <v/>
      </c>
      <c r="L918" s="19" t="str">
        <f>MID(Main!AQ309,11,1)</f>
        <v/>
      </c>
      <c r="M918" s="19" t="str">
        <f>MID(Main!AQ309,12,1)</f>
        <v/>
      </c>
      <c r="N918" s="19" t="str">
        <f>MID(Main!AQ309,13,1)</f>
        <v/>
      </c>
      <c r="O918" s="19" t="str">
        <f>MID(Main!AQ309,14,1)</f>
        <v/>
      </c>
      <c r="P918" s="19" t="str">
        <f>MID(Main!AQ309,15,1)</f>
        <v/>
      </c>
      <c r="Q918" s="19" t="str">
        <f>MID(Main!AQ309,16,1)</f>
        <v/>
      </c>
      <c r="R918" s="19" t="str">
        <f>MID(Main!AQ309,17,1)</f>
        <v/>
      </c>
      <c r="S918" s="19" t="str">
        <f>MID(Main!AQ309,18,1)</f>
        <v/>
      </c>
      <c r="T918" s="19" t="str">
        <f>MID(Main!AQ309,19,1)</f>
        <v/>
      </c>
      <c r="U918" s="19" t="str">
        <f>MID(Main!AQ309,20,1)</f>
        <v/>
      </c>
      <c r="V918" s="19" t="str">
        <f>MID(Main!AQ309,21,1)</f>
        <v/>
      </c>
      <c r="W918" s="19" t="str">
        <f>MID(Main!AQ309,22,1)</f>
        <v/>
      </c>
      <c r="X918" s="19" t="str">
        <f>MID(Main!AQ309,23,1)</f>
        <v/>
      </c>
      <c r="Y918" s="19" t="str">
        <f>MID(Main!AQ309,24,1)</f>
        <v/>
      </c>
      <c r="Z918" s="19" t="str">
        <f>MID(Main!AQ309,25,1)</f>
        <v/>
      </c>
      <c r="AA918" s="19" t="str">
        <f>MID(Main!AQ309,26,1)</f>
        <v/>
      </c>
      <c r="AB918" s="19" t="str">
        <f>MID(Main!AQ309,27,1)</f>
        <v/>
      </c>
      <c r="AC918" s="19" t="str">
        <f>MID(Main!AQ309,28,1)</f>
        <v/>
      </c>
      <c r="AD918" s="19" t="str">
        <f>MID(Main!AQ309,29,1)</f>
        <v/>
      </c>
      <c r="AE918" s="19" t="str">
        <f>MID(Main!AQ309,30,1)</f>
        <v/>
      </c>
      <c r="AF918" s="19" t="str">
        <f>MID(Main!AQ309,31,1)</f>
        <v/>
      </c>
      <c r="AG918" s="19" t="str">
        <f>MID(Main!AQ309,32,1)</f>
        <v/>
      </c>
      <c r="AH918" s="19" t="str">
        <f>MID(Main!AQ309,33,1)</f>
        <v/>
      </c>
      <c r="AI918" s="19" t="str">
        <f>MID(Main!AQ309,34,1)</f>
        <v/>
      </c>
      <c r="AJ918" s="19" t="str">
        <f>MID(Main!AQ309,35,1)</f>
        <v/>
      </c>
      <c r="AK918" s="19" t="str">
        <f>MID(Main!AQ309,36,1)</f>
        <v/>
      </c>
      <c r="AL918" s="19" t="str">
        <f>MID(Main!AQ309,37,1)</f>
        <v/>
      </c>
      <c r="AM918" s="19" t="str">
        <f>MID(Main!AQ309,38,1)</f>
        <v/>
      </c>
      <c r="AN918" s="19" t="str">
        <f>MID(Main!AQ309,39,1)</f>
        <v/>
      </c>
      <c r="AO918" s="19" t="str">
        <f>MID(Main!AQ309,40,1)</f>
        <v/>
      </c>
      <c r="AP918" s="19" t="str">
        <f>MID(Main!AQ309,41,1)</f>
        <v/>
      </c>
      <c r="AQ918" s="19" t="str">
        <f>MID(Main!AQ309,42,1)</f>
        <v/>
      </c>
      <c r="AR918" s="195"/>
      <c r="AS918" s="195"/>
      <c r="AT918" s="195"/>
      <c r="AU918" s="195"/>
      <c r="AV918" s="195"/>
      <c r="AW918" s="195"/>
      <c r="AX918" s="195"/>
      <c r="AY918" s="195"/>
      <c r="AZ918" s="195"/>
      <c r="BA918" s="195"/>
      <c r="BB918" s="195"/>
      <c r="BC918" s="195"/>
      <c r="BD918" s="195"/>
      <c r="BE918" s="195"/>
      <c r="BF918" s="195"/>
      <c r="BG918" s="195"/>
      <c r="BH918" s="195"/>
      <c r="BI918" s="198"/>
    </row>
    <row r="919" spans="1:61" s="1" customFormat="1" ht="15" hidden="1" customHeight="1">
      <c r="A919" s="202"/>
      <c r="B919" s="20" t="str">
        <f>MID(Main!AR309,1,1)</f>
        <v>0</v>
      </c>
      <c r="C919" s="20" t="str">
        <f>MID(Main!AR309,2,1)</f>
        <v xml:space="preserve"> </v>
      </c>
      <c r="D919" s="20" t="str">
        <f>MID(Main!AR309,3,1)</f>
        <v/>
      </c>
      <c r="E919" s="20" t="str">
        <f>MID(Main!AR309,4,1)</f>
        <v/>
      </c>
      <c r="F919" s="20" t="str">
        <f>MID(Main!AR309,5,1)</f>
        <v/>
      </c>
      <c r="G919" s="20" t="str">
        <f>MID(Main!AR309,6,1)</f>
        <v/>
      </c>
      <c r="H919" s="20" t="str">
        <f>MID(Main!AR309,7,1)</f>
        <v/>
      </c>
      <c r="I919" s="20" t="str">
        <f>MID(Main!AR309,8,1)</f>
        <v/>
      </c>
      <c r="J919" s="20" t="str">
        <f>MID(Main!AR309,9,1)</f>
        <v/>
      </c>
      <c r="K919" s="20" t="str">
        <f>MID(Main!AR309,10,1)</f>
        <v/>
      </c>
      <c r="L919" s="20" t="str">
        <f>MID(Main!AR309,11,1)</f>
        <v/>
      </c>
      <c r="M919" s="20" t="str">
        <f>MID(Main!AR309,12,1)</f>
        <v/>
      </c>
      <c r="N919" s="20" t="str">
        <f>MID(Main!AR309,13,1)</f>
        <v/>
      </c>
      <c r="O919" s="20" t="str">
        <f>MID(Main!AR309,14,1)</f>
        <v/>
      </c>
      <c r="P919" s="20" t="str">
        <f>MID(Main!AR309,15,1)</f>
        <v/>
      </c>
      <c r="Q919" s="20" t="str">
        <f>MID(Main!AR309,16,1)</f>
        <v/>
      </c>
      <c r="R919" s="20" t="str">
        <f>MID(Main!AR309,17,1)</f>
        <v/>
      </c>
      <c r="S919" s="20" t="str">
        <f>MID(Main!AR309,18,1)</f>
        <v/>
      </c>
      <c r="T919" s="20" t="str">
        <f>MID(Main!AR309,19,1)</f>
        <v/>
      </c>
      <c r="U919" s="20" t="str">
        <f>MID(Main!AR309,20,1)</f>
        <v/>
      </c>
      <c r="V919" s="20" t="str">
        <f>MID(Main!AR309,21,1)</f>
        <v/>
      </c>
      <c r="W919" s="20" t="str">
        <f>MID(Main!AR309,22,1)</f>
        <v/>
      </c>
      <c r="X919" s="20" t="str">
        <f>MID(Main!AR309,23,1)</f>
        <v/>
      </c>
      <c r="Y919" s="20" t="str">
        <f>MID(Main!AR309,24,1)</f>
        <v/>
      </c>
      <c r="Z919" s="20" t="str">
        <f>MID(Main!AR309,25,1)</f>
        <v/>
      </c>
      <c r="AA919" s="20" t="str">
        <f>MID(Main!AR309,26,1)</f>
        <v/>
      </c>
      <c r="AB919" s="20" t="str">
        <f>MID(Main!AR309,27,1)</f>
        <v/>
      </c>
      <c r="AC919" s="20" t="str">
        <f>MID(Main!AR309,28,1)</f>
        <v/>
      </c>
      <c r="AD919" s="20" t="str">
        <f>MID(Main!AR309,29,1)</f>
        <v/>
      </c>
      <c r="AE919" s="20" t="str">
        <f>MID(Main!AR309,30,1)</f>
        <v/>
      </c>
      <c r="AF919" s="20" t="str">
        <f>MID(Main!AR309,31,1)</f>
        <v/>
      </c>
      <c r="AG919" s="20" t="str">
        <f>MID(Main!AR309,32,1)</f>
        <v/>
      </c>
      <c r="AH919" s="20" t="str">
        <f>MID(Main!AR309,33,1)</f>
        <v/>
      </c>
      <c r="AI919" s="20" t="str">
        <f>MID(Main!AR309,34,1)</f>
        <v/>
      </c>
      <c r="AJ919" s="20" t="str">
        <f>MID(Main!AR309,35,1)</f>
        <v/>
      </c>
      <c r="AK919" s="20" t="str">
        <f>MID(Main!AR309,36,1)</f>
        <v/>
      </c>
      <c r="AL919" s="20" t="str">
        <f>MID(Main!AR309,37,1)</f>
        <v/>
      </c>
      <c r="AM919" s="20" t="str">
        <f>MID(Main!AR309,38,1)</f>
        <v/>
      </c>
      <c r="AN919" s="20" t="str">
        <f>MID(Main!AR309,39,1)</f>
        <v/>
      </c>
      <c r="AO919" s="20" t="str">
        <f>MID(Main!AR309,40,1)</f>
        <v/>
      </c>
      <c r="AP919" s="20" t="str">
        <f>MID(Main!AR309,41,1)</f>
        <v/>
      </c>
      <c r="AQ919" s="20" t="str">
        <f>MID(Main!AR309,42,1)</f>
        <v/>
      </c>
      <c r="AR919" s="196"/>
      <c r="AS919" s="196"/>
      <c r="AT919" s="196"/>
      <c r="AU919" s="196"/>
      <c r="AV919" s="196"/>
      <c r="AW919" s="196"/>
      <c r="AX919" s="196"/>
      <c r="AY919" s="196"/>
      <c r="AZ919" s="196"/>
      <c r="BA919" s="196"/>
      <c r="BB919" s="196"/>
      <c r="BC919" s="196"/>
      <c r="BD919" s="196"/>
      <c r="BE919" s="196"/>
      <c r="BF919" s="196"/>
      <c r="BG919" s="196"/>
      <c r="BH919" s="196"/>
      <c r="BI919" s="199"/>
    </row>
    <row r="920" spans="1:61" s="1" customFormat="1" ht="15" hidden="1" customHeight="1">
      <c r="A920" s="200" t="str">
        <f>IF(AR920="","",SUBTOTAL(103,$AR$8:AR920))</f>
        <v/>
      </c>
      <c r="B920" s="18" t="str">
        <f>MID(Main!AP310,1,1)</f>
        <v xml:space="preserve"> </v>
      </c>
      <c r="C920" s="18" t="str">
        <f>MID(Main!AP310,2,1)</f>
        <v/>
      </c>
      <c r="D920" s="18" t="str">
        <f>MID(Main!AP310,3,1)</f>
        <v/>
      </c>
      <c r="E920" s="18" t="str">
        <f>MID(Main!AP310,4,1)</f>
        <v/>
      </c>
      <c r="F920" s="18" t="str">
        <f>MID(Main!AP310,5,1)</f>
        <v/>
      </c>
      <c r="G920" s="18" t="str">
        <f>MID(Main!AP310,6,1)</f>
        <v/>
      </c>
      <c r="H920" s="18" t="str">
        <f>MID(Main!AP310,7,1)</f>
        <v/>
      </c>
      <c r="I920" s="18" t="str">
        <f>MID(Main!AP310,8,1)</f>
        <v/>
      </c>
      <c r="J920" s="18" t="str">
        <f>MID(Main!AP310,9,1)</f>
        <v/>
      </c>
      <c r="K920" s="18" t="str">
        <f>MID(Main!AP310,10,1)</f>
        <v/>
      </c>
      <c r="L920" s="18" t="str">
        <f>MID(Main!AP310,11,1)</f>
        <v/>
      </c>
      <c r="M920" s="18" t="str">
        <f>MID(Main!AP310,12,1)</f>
        <v/>
      </c>
      <c r="N920" s="18" t="str">
        <f>MID(Main!AP310,13,1)</f>
        <v/>
      </c>
      <c r="O920" s="18" t="str">
        <f>MID(Main!AP310,14,1)</f>
        <v/>
      </c>
      <c r="P920" s="18" t="str">
        <f>MID(Main!AP310,15,1)</f>
        <v/>
      </c>
      <c r="Q920" s="18" t="str">
        <f>MID(Main!AP310,16,1)</f>
        <v/>
      </c>
      <c r="R920" s="18" t="str">
        <f>MID(Main!AP310,17,1)</f>
        <v/>
      </c>
      <c r="S920" s="18" t="str">
        <f>MID(Main!AP310,18,1)</f>
        <v/>
      </c>
      <c r="T920" s="18" t="str">
        <f>MID(Main!AP310,19,1)</f>
        <v/>
      </c>
      <c r="U920" s="18" t="str">
        <f>MID(Main!AP310,20,1)</f>
        <v/>
      </c>
      <c r="V920" s="18" t="str">
        <f>MID(Main!AP310,21,1)</f>
        <v/>
      </c>
      <c r="W920" s="18" t="str">
        <f>MID(Main!AP310,22,1)</f>
        <v/>
      </c>
      <c r="X920" s="18" t="str">
        <f>MID(Main!AP310,23,1)</f>
        <v/>
      </c>
      <c r="Y920" s="18" t="str">
        <f>MID(Main!AP310,24,1)</f>
        <v/>
      </c>
      <c r="Z920" s="18" t="str">
        <f>MID(Main!AP310,25,1)</f>
        <v/>
      </c>
      <c r="AA920" s="18" t="str">
        <f>MID(Main!AP310,26,1)</f>
        <v/>
      </c>
      <c r="AB920" s="18" t="str">
        <f>MID(Main!AP310,27,1)</f>
        <v/>
      </c>
      <c r="AC920" s="18" t="str">
        <f>MID(Main!AP310,28,1)</f>
        <v/>
      </c>
      <c r="AD920" s="18" t="str">
        <f>MID(Main!AP310,29,1)</f>
        <v/>
      </c>
      <c r="AE920" s="18" t="str">
        <f>MID(Main!AP310,30,1)</f>
        <v/>
      </c>
      <c r="AF920" s="18" t="str">
        <f>MID(Main!AP310,31,1)</f>
        <v/>
      </c>
      <c r="AG920" s="18" t="str">
        <f>MID(Main!AP310,32,1)</f>
        <v/>
      </c>
      <c r="AH920" s="18" t="str">
        <f>MID(Main!AP310,33,1)</f>
        <v/>
      </c>
      <c r="AI920" s="18" t="str">
        <f>MID(Main!AP310,34,1)</f>
        <v/>
      </c>
      <c r="AJ920" s="18" t="str">
        <f>MID(Main!AP310,35,1)</f>
        <v/>
      </c>
      <c r="AK920" s="18" t="str">
        <f>MID(Main!AP310,36,1)</f>
        <v/>
      </c>
      <c r="AL920" s="18" t="str">
        <f>MID(Main!AP310,37,1)</f>
        <v/>
      </c>
      <c r="AM920" s="18" t="str">
        <f>MID(Main!AP310,38,1)</f>
        <v/>
      </c>
      <c r="AN920" s="18" t="str">
        <f>MID(Main!AP310,39,1)</f>
        <v/>
      </c>
      <c r="AO920" s="18" t="str">
        <f>MID(Main!AP310,40,1)</f>
        <v/>
      </c>
      <c r="AP920" s="18" t="str">
        <f>MID(Main!AP310,41,1)</f>
        <v/>
      </c>
      <c r="AQ920" s="18" t="str">
        <f>MID(Main!AP310,42,1)</f>
        <v/>
      </c>
      <c r="AR920" s="194" t="str">
        <f>IF(Main!W310="","",Main!W310)</f>
        <v/>
      </c>
      <c r="AS920" s="194" t="str">
        <f>IF(Main!X310="","",Main!X310)</f>
        <v/>
      </c>
      <c r="AT920" s="194" t="str">
        <f>IF(Main!Y310="","",Main!Y310)</f>
        <v/>
      </c>
      <c r="AU920" s="194" t="str">
        <f>IF(Main!Z310="","",Main!Z310)</f>
        <v/>
      </c>
      <c r="AV920" s="194" t="str">
        <f>IF(Main!AA310="","",Main!AA310)</f>
        <v/>
      </c>
      <c r="AW920" s="194" t="str">
        <f>IF(Main!AB310="","",Main!AB310)</f>
        <v/>
      </c>
      <c r="AX920" s="194" t="str">
        <f>IF(Main!AC310="","",Main!AC310)</f>
        <v/>
      </c>
      <c r="AY920" s="194" t="str">
        <f>IF(Main!AD310="","",Main!AD310)</f>
        <v/>
      </c>
      <c r="AZ920" s="194" t="str">
        <f>IF(Main!AE310="","",Main!AE310)</f>
        <v/>
      </c>
      <c r="BA920" s="194" t="str">
        <f>IF(Main!AF310="","",Main!AF310)</f>
        <v/>
      </c>
      <c r="BB920" s="194" t="str">
        <f>IF(Main!AG310="","",Main!AG310)</f>
        <v/>
      </c>
      <c r="BC920" s="194" t="str">
        <f>IF(Main!AH310="","",Main!AH310)</f>
        <v/>
      </c>
      <c r="BD920" s="194" t="str">
        <f>IF(Main!AI310="","",Main!AI310)</f>
        <v/>
      </c>
      <c r="BE920" s="194" t="str">
        <f>IF(Main!AJ310="","",Main!AJ310)</f>
        <v/>
      </c>
      <c r="BF920" s="194" t="str">
        <f>IF(Main!AK310="","",Main!AK310)</f>
        <v/>
      </c>
      <c r="BG920" s="194" t="str">
        <f>IF(Main!AL310="","",Main!AL310)</f>
        <v/>
      </c>
      <c r="BH920" s="194" t="str">
        <f>IF(Main!AM310="","",Main!AM310)</f>
        <v/>
      </c>
      <c r="BI920" s="197" t="str">
        <f>IF(Main!AN310="","",Main!AN310)</f>
        <v/>
      </c>
    </row>
    <row r="921" spans="1:61" s="1" customFormat="1" ht="15" hidden="1" customHeight="1">
      <c r="A921" s="201"/>
      <c r="B921" s="19" t="str">
        <f>MID(Main!AQ310,1,1)</f>
        <v>0</v>
      </c>
      <c r="C921" s="19" t="str">
        <f>MID(Main!AQ310,2,1)</f>
        <v xml:space="preserve"> </v>
      </c>
      <c r="D921" s="19" t="str">
        <f>MID(Main!AQ310,3,1)</f>
        <v/>
      </c>
      <c r="E921" s="19" t="str">
        <f>MID(Main!AQ310,4,1)</f>
        <v/>
      </c>
      <c r="F921" s="19" t="str">
        <f>MID(Main!AQ310,5,1)</f>
        <v/>
      </c>
      <c r="G921" s="19" t="str">
        <f>MID(Main!AQ310,6,1)</f>
        <v/>
      </c>
      <c r="H921" s="19" t="str">
        <f>MID(Main!AQ310,7,1)</f>
        <v/>
      </c>
      <c r="I921" s="19" t="str">
        <f>MID(Main!AQ310,8,1)</f>
        <v/>
      </c>
      <c r="J921" s="19" t="str">
        <f>MID(Main!AQ310,9,1)</f>
        <v/>
      </c>
      <c r="K921" s="19" t="str">
        <f>MID(Main!AQ310,10,1)</f>
        <v/>
      </c>
      <c r="L921" s="19" t="str">
        <f>MID(Main!AQ310,11,1)</f>
        <v/>
      </c>
      <c r="M921" s="19" t="str">
        <f>MID(Main!AQ310,12,1)</f>
        <v/>
      </c>
      <c r="N921" s="19" t="str">
        <f>MID(Main!AQ310,13,1)</f>
        <v/>
      </c>
      <c r="O921" s="19" t="str">
        <f>MID(Main!AQ310,14,1)</f>
        <v/>
      </c>
      <c r="P921" s="19" t="str">
        <f>MID(Main!AQ310,15,1)</f>
        <v/>
      </c>
      <c r="Q921" s="19" t="str">
        <f>MID(Main!AQ310,16,1)</f>
        <v/>
      </c>
      <c r="R921" s="19" t="str">
        <f>MID(Main!AQ310,17,1)</f>
        <v/>
      </c>
      <c r="S921" s="19" t="str">
        <f>MID(Main!AQ310,18,1)</f>
        <v/>
      </c>
      <c r="T921" s="19" t="str">
        <f>MID(Main!AQ310,19,1)</f>
        <v/>
      </c>
      <c r="U921" s="19" t="str">
        <f>MID(Main!AQ310,20,1)</f>
        <v/>
      </c>
      <c r="V921" s="19" t="str">
        <f>MID(Main!AQ310,21,1)</f>
        <v/>
      </c>
      <c r="W921" s="19" t="str">
        <f>MID(Main!AQ310,22,1)</f>
        <v/>
      </c>
      <c r="X921" s="19" t="str">
        <f>MID(Main!AQ310,23,1)</f>
        <v/>
      </c>
      <c r="Y921" s="19" t="str">
        <f>MID(Main!AQ310,24,1)</f>
        <v/>
      </c>
      <c r="Z921" s="19" t="str">
        <f>MID(Main!AQ310,25,1)</f>
        <v/>
      </c>
      <c r="AA921" s="19" t="str">
        <f>MID(Main!AQ310,26,1)</f>
        <v/>
      </c>
      <c r="AB921" s="19" t="str">
        <f>MID(Main!AQ310,27,1)</f>
        <v/>
      </c>
      <c r="AC921" s="19" t="str">
        <f>MID(Main!AQ310,28,1)</f>
        <v/>
      </c>
      <c r="AD921" s="19" t="str">
        <f>MID(Main!AQ310,29,1)</f>
        <v/>
      </c>
      <c r="AE921" s="19" t="str">
        <f>MID(Main!AQ310,30,1)</f>
        <v/>
      </c>
      <c r="AF921" s="19" t="str">
        <f>MID(Main!AQ310,31,1)</f>
        <v/>
      </c>
      <c r="AG921" s="19" t="str">
        <f>MID(Main!AQ310,32,1)</f>
        <v/>
      </c>
      <c r="AH921" s="19" t="str">
        <f>MID(Main!AQ310,33,1)</f>
        <v/>
      </c>
      <c r="AI921" s="19" t="str">
        <f>MID(Main!AQ310,34,1)</f>
        <v/>
      </c>
      <c r="AJ921" s="19" t="str">
        <f>MID(Main!AQ310,35,1)</f>
        <v/>
      </c>
      <c r="AK921" s="19" t="str">
        <f>MID(Main!AQ310,36,1)</f>
        <v/>
      </c>
      <c r="AL921" s="19" t="str">
        <f>MID(Main!AQ310,37,1)</f>
        <v/>
      </c>
      <c r="AM921" s="19" t="str">
        <f>MID(Main!AQ310,38,1)</f>
        <v/>
      </c>
      <c r="AN921" s="19" t="str">
        <f>MID(Main!AQ310,39,1)</f>
        <v/>
      </c>
      <c r="AO921" s="19" t="str">
        <f>MID(Main!AQ310,40,1)</f>
        <v/>
      </c>
      <c r="AP921" s="19" t="str">
        <f>MID(Main!AQ310,41,1)</f>
        <v/>
      </c>
      <c r="AQ921" s="19" t="str">
        <f>MID(Main!AQ310,42,1)</f>
        <v/>
      </c>
      <c r="AR921" s="195"/>
      <c r="AS921" s="195"/>
      <c r="AT921" s="195"/>
      <c r="AU921" s="195"/>
      <c r="AV921" s="195"/>
      <c r="AW921" s="195"/>
      <c r="AX921" s="195"/>
      <c r="AY921" s="195"/>
      <c r="AZ921" s="195"/>
      <c r="BA921" s="195"/>
      <c r="BB921" s="195"/>
      <c r="BC921" s="195"/>
      <c r="BD921" s="195"/>
      <c r="BE921" s="195"/>
      <c r="BF921" s="195"/>
      <c r="BG921" s="195"/>
      <c r="BH921" s="195"/>
      <c r="BI921" s="198"/>
    </row>
    <row r="922" spans="1:61" s="1" customFormat="1" ht="15" hidden="1" customHeight="1">
      <c r="A922" s="202"/>
      <c r="B922" s="20" t="str">
        <f>MID(Main!AR310,1,1)</f>
        <v>0</v>
      </c>
      <c r="C922" s="20" t="str">
        <f>MID(Main!AR310,2,1)</f>
        <v xml:space="preserve"> </v>
      </c>
      <c r="D922" s="20" t="str">
        <f>MID(Main!AR310,3,1)</f>
        <v/>
      </c>
      <c r="E922" s="20" t="str">
        <f>MID(Main!AR310,4,1)</f>
        <v/>
      </c>
      <c r="F922" s="20" t="str">
        <f>MID(Main!AR310,5,1)</f>
        <v/>
      </c>
      <c r="G922" s="20" t="str">
        <f>MID(Main!AR310,6,1)</f>
        <v/>
      </c>
      <c r="H922" s="20" t="str">
        <f>MID(Main!AR310,7,1)</f>
        <v/>
      </c>
      <c r="I922" s="20" t="str">
        <f>MID(Main!AR310,8,1)</f>
        <v/>
      </c>
      <c r="J922" s="20" t="str">
        <f>MID(Main!AR310,9,1)</f>
        <v/>
      </c>
      <c r="K922" s="20" t="str">
        <f>MID(Main!AR310,10,1)</f>
        <v/>
      </c>
      <c r="L922" s="20" t="str">
        <f>MID(Main!AR310,11,1)</f>
        <v/>
      </c>
      <c r="M922" s="20" t="str">
        <f>MID(Main!AR310,12,1)</f>
        <v/>
      </c>
      <c r="N922" s="20" t="str">
        <f>MID(Main!AR310,13,1)</f>
        <v/>
      </c>
      <c r="O922" s="20" t="str">
        <f>MID(Main!AR310,14,1)</f>
        <v/>
      </c>
      <c r="P922" s="20" t="str">
        <f>MID(Main!AR310,15,1)</f>
        <v/>
      </c>
      <c r="Q922" s="20" t="str">
        <f>MID(Main!AR310,16,1)</f>
        <v/>
      </c>
      <c r="R922" s="20" t="str">
        <f>MID(Main!AR310,17,1)</f>
        <v/>
      </c>
      <c r="S922" s="20" t="str">
        <f>MID(Main!AR310,18,1)</f>
        <v/>
      </c>
      <c r="T922" s="20" t="str">
        <f>MID(Main!AR310,19,1)</f>
        <v/>
      </c>
      <c r="U922" s="20" t="str">
        <f>MID(Main!AR310,20,1)</f>
        <v/>
      </c>
      <c r="V922" s="20" t="str">
        <f>MID(Main!AR310,21,1)</f>
        <v/>
      </c>
      <c r="W922" s="20" t="str">
        <f>MID(Main!AR310,22,1)</f>
        <v/>
      </c>
      <c r="X922" s="20" t="str">
        <f>MID(Main!AR310,23,1)</f>
        <v/>
      </c>
      <c r="Y922" s="20" t="str">
        <f>MID(Main!AR310,24,1)</f>
        <v/>
      </c>
      <c r="Z922" s="20" t="str">
        <f>MID(Main!AR310,25,1)</f>
        <v/>
      </c>
      <c r="AA922" s="20" t="str">
        <f>MID(Main!AR310,26,1)</f>
        <v/>
      </c>
      <c r="AB922" s="20" t="str">
        <f>MID(Main!AR310,27,1)</f>
        <v/>
      </c>
      <c r="AC922" s="20" t="str">
        <f>MID(Main!AR310,28,1)</f>
        <v/>
      </c>
      <c r="AD922" s="20" t="str">
        <f>MID(Main!AR310,29,1)</f>
        <v/>
      </c>
      <c r="AE922" s="20" t="str">
        <f>MID(Main!AR310,30,1)</f>
        <v/>
      </c>
      <c r="AF922" s="20" t="str">
        <f>MID(Main!AR310,31,1)</f>
        <v/>
      </c>
      <c r="AG922" s="20" t="str">
        <f>MID(Main!AR310,32,1)</f>
        <v/>
      </c>
      <c r="AH922" s="20" t="str">
        <f>MID(Main!AR310,33,1)</f>
        <v/>
      </c>
      <c r="AI922" s="20" t="str">
        <f>MID(Main!AR310,34,1)</f>
        <v/>
      </c>
      <c r="AJ922" s="20" t="str">
        <f>MID(Main!AR310,35,1)</f>
        <v/>
      </c>
      <c r="AK922" s="20" t="str">
        <f>MID(Main!AR310,36,1)</f>
        <v/>
      </c>
      <c r="AL922" s="20" t="str">
        <f>MID(Main!AR310,37,1)</f>
        <v/>
      </c>
      <c r="AM922" s="20" t="str">
        <f>MID(Main!AR310,38,1)</f>
        <v/>
      </c>
      <c r="AN922" s="20" t="str">
        <f>MID(Main!AR310,39,1)</f>
        <v/>
      </c>
      <c r="AO922" s="20" t="str">
        <f>MID(Main!AR310,40,1)</f>
        <v/>
      </c>
      <c r="AP922" s="20" t="str">
        <f>MID(Main!AR310,41,1)</f>
        <v/>
      </c>
      <c r="AQ922" s="20" t="str">
        <f>MID(Main!AR310,42,1)</f>
        <v/>
      </c>
      <c r="AR922" s="196"/>
      <c r="AS922" s="196"/>
      <c r="AT922" s="196"/>
      <c r="AU922" s="196"/>
      <c r="AV922" s="196"/>
      <c r="AW922" s="196"/>
      <c r="AX922" s="196"/>
      <c r="AY922" s="196"/>
      <c r="AZ922" s="196"/>
      <c r="BA922" s="196"/>
      <c r="BB922" s="196"/>
      <c r="BC922" s="196"/>
      <c r="BD922" s="196"/>
      <c r="BE922" s="196"/>
      <c r="BF922" s="196"/>
      <c r="BG922" s="196"/>
      <c r="BH922" s="196"/>
      <c r="BI922" s="199"/>
    </row>
    <row r="923" spans="1:61" s="1" customFormat="1" ht="15" hidden="1" customHeight="1">
      <c r="A923" s="200" t="str">
        <f>IF(AR923="","",SUBTOTAL(103,$AR$8:AR923))</f>
        <v/>
      </c>
      <c r="B923" s="18" t="str">
        <f>MID(Main!AP311,1,1)</f>
        <v xml:space="preserve"> </v>
      </c>
      <c r="C923" s="18" t="str">
        <f>MID(Main!AP311,2,1)</f>
        <v/>
      </c>
      <c r="D923" s="18" t="str">
        <f>MID(Main!AP311,3,1)</f>
        <v/>
      </c>
      <c r="E923" s="18" t="str">
        <f>MID(Main!AP311,4,1)</f>
        <v/>
      </c>
      <c r="F923" s="18" t="str">
        <f>MID(Main!AP311,5,1)</f>
        <v/>
      </c>
      <c r="G923" s="18" t="str">
        <f>MID(Main!AP311,6,1)</f>
        <v/>
      </c>
      <c r="H923" s="18" t="str">
        <f>MID(Main!AP311,7,1)</f>
        <v/>
      </c>
      <c r="I923" s="18" t="str">
        <f>MID(Main!AP311,8,1)</f>
        <v/>
      </c>
      <c r="J923" s="18" t="str">
        <f>MID(Main!AP311,9,1)</f>
        <v/>
      </c>
      <c r="K923" s="18" t="str">
        <f>MID(Main!AP311,10,1)</f>
        <v/>
      </c>
      <c r="L923" s="18" t="str">
        <f>MID(Main!AP311,11,1)</f>
        <v/>
      </c>
      <c r="M923" s="18" t="str">
        <f>MID(Main!AP311,12,1)</f>
        <v/>
      </c>
      <c r="N923" s="18" t="str">
        <f>MID(Main!AP311,13,1)</f>
        <v/>
      </c>
      <c r="O923" s="18" t="str">
        <f>MID(Main!AP311,14,1)</f>
        <v/>
      </c>
      <c r="P923" s="18" t="str">
        <f>MID(Main!AP311,15,1)</f>
        <v/>
      </c>
      <c r="Q923" s="18" t="str">
        <f>MID(Main!AP311,16,1)</f>
        <v/>
      </c>
      <c r="R923" s="18" t="str">
        <f>MID(Main!AP311,17,1)</f>
        <v/>
      </c>
      <c r="S923" s="18" t="str">
        <f>MID(Main!AP311,18,1)</f>
        <v/>
      </c>
      <c r="T923" s="18" t="str">
        <f>MID(Main!AP311,19,1)</f>
        <v/>
      </c>
      <c r="U923" s="18" t="str">
        <f>MID(Main!AP311,20,1)</f>
        <v/>
      </c>
      <c r="V923" s="18" t="str">
        <f>MID(Main!AP311,21,1)</f>
        <v/>
      </c>
      <c r="W923" s="18" t="str">
        <f>MID(Main!AP311,22,1)</f>
        <v/>
      </c>
      <c r="X923" s="18" t="str">
        <f>MID(Main!AP311,23,1)</f>
        <v/>
      </c>
      <c r="Y923" s="18" t="str">
        <f>MID(Main!AP311,24,1)</f>
        <v/>
      </c>
      <c r="Z923" s="18" t="str">
        <f>MID(Main!AP311,25,1)</f>
        <v/>
      </c>
      <c r="AA923" s="18" t="str">
        <f>MID(Main!AP311,26,1)</f>
        <v/>
      </c>
      <c r="AB923" s="18" t="str">
        <f>MID(Main!AP311,27,1)</f>
        <v/>
      </c>
      <c r="AC923" s="18" t="str">
        <f>MID(Main!AP311,28,1)</f>
        <v/>
      </c>
      <c r="AD923" s="18" t="str">
        <f>MID(Main!AP311,29,1)</f>
        <v/>
      </c>
      <c r="AE923" s="18" t="str">
        <f>MID(Main!AP311,30,1)</f>
        <v/>
      </c>
      <c r="AF923" s="18" t="str">
        <f>MID(Main!AP311,31,1)</f>
        <v/>
      </c>
      <c r="AG923" s="18" t="str">
        <f>MID(Main!AP311,32,1)</f>
        <v/>
      </c>
      <c r="AH923" s="18" t="str">
        <f>MID(Main!AP311,33,1)</f>
        <v/>
      </c>
      <c r="AI923" s="18" t="str">
        <f>MID(Main!AP311,34,1)</f>
        <v/>
      </c>
      <c r="AJ923" s="18" t="str">
        <f>MID(Main!AP311,35,1)</f>
        <v/>
      </c>
      <c r="AK923" s="18" t="str">
        <f>MID(Main!AP311,36,1)</f>
        <v/>
      </c>
      <c r="AL923" s="18" t="str">
        <f>MID(Main!AP311,37,1)</f>
        <v/>
      </c>
      <c r="AM923" s="18" t="str">
        <f>MID(Main!AP311,38,1)</f>
        <v/>
      </c>
      <c r="AN923" s="18" t="str">
        <f>MID(Main!AP311,39,1)</f>
        <v/>
      </c>
      <c r="AO923" s="18" t="str">
        <f>MID(Main!AP311,40,1)</f>
        <v/>
      </c>
      <c r="AP923" s="18" t="str">
        <f>MID(Main!AP311,41,1)</f>
        <v/>
      </c>
      <c r="AQ923" s="18" t="str">
        <f>MID(Main!AP311,42,1)</f>
        <v/>
      </c>
      <c r="AR923" s="194" t="str">
        <f>IF(Main!W311="","",Main!W311)</f>
        <v/>
      </c>
      <c r="AS923" s="194" t="str">
        <f>IF(Main!X311="","",Main!X311)</f>
        <v/>
      </c>
      <c r="AT923" s="194" t="str">
        <f>IF(Main!Y311="","",Main!Y311)</f>
        <v/>
      </c>
      <c r="AU923" s="194" t="str">
        <f>IF(Main!Z311="","",Main!Z311)</f>
        <v/>
      </c>
      <c r="AV923" s="194" t="str">
        <f>IF(Main!AA311="","",Main!AA311)</f>
        <v/>
      </c>
      <c r="AW923" s="194" t="str">
        <f>IF(Main!AB311="","",Main!AB311)</f>
        <v/>
      </c>
      <c r="AX923" s="194" t="str">
        <f>IF(Main!AC311="","",Main!AC311)</f>
        <v/>
      </c>
      <c r="AY923" s="194" t="str">
        <f>IF(Main!AD311="","",Main!AD311)</f>
        <v/>
      </c>
      <c r="AZ923" s="194" t="str">
        <f>IF(Main!AE311="","",Main!AE311)</f>
        <v/>
      </c>
      <c r="BA923" s="194" t="str">
        <f>IF(Main!AF311="","",Main!AF311)</f>
        <v/>
      </c>
      <c r="BB923" s="194" t="str">
        <f>IF(Main!AG311="","",Main!AG311)</f>
        <v/>
      </c>
      <c r="BC923" s="194" t="str">
        <f>IF(Main!AH311="","",Main!AH311)</f>
        <v/>
      </c>
      <c r="BD923" s="194" t="str">
        <f>IF(Main!AI311="","",Main!AI311)</f>
        <v/>
      </c>
      <c r="BE923" s="194" t="str">
        <f>IF(Main!AJ311="","",Main!AJ311)</f>
        <v/>
      </c>
      <c r="BF923" s="194" t="str">
        <f>IF(Main!AK311="","",Main!AK311)</f>
        <v/>
      </c>
      <c r="BG923" s="194" t="str">
        <f>IF(Main!AL311="","",Main!AL311)</f>
        <v/>
      </c>
      <c r="BH923" s="194" t="str">
        <f>IF(Main!AM311="","",Main!AM311)</f>
        <v/>
      </c>
      <c r="BI923" s="197" t="str">
        <f>IF(Main!AN311="","",Main!AN311)</f>
        <v/>
      </c>
    </row>
    <row r="924" spans="1:61" s="1" customFormat="1" ht="15" hidden="1" customHeight="1">
      <c r="A924" s="201"/>
      <c r="B924" s="19" t="str">
        <f>MID(Main!AQ311,1,1)</f>
        <v>0</v>
      </c>
      <c r="C924" s="19" t="str">
        <f>MID(Main!AQ311,2,1)</f>
        <v xml:space="preserve"> </v>
      </c>
      <c r="D924" s="19" t="str">
        <f>MID(Main!AQ311,3,1)</f>
        <v/>
      </c>
      <c r="E924" s="19" t="str">
        <f>MID(Main!AQ311,4,1)</f>
        <v/>
      </c>
      <c r="F924" s="19" t="str">
        <f>MID(Main!AQ311,5,1)</f>
        <v/>
      </c>
      <c r="G924" s="19" t="str">
        <f>MID(Main!AQ311,6,1)</f>
        <v/>
      </c>
      <c r="H924" s="19" t="str">
        <f>MID(Main!AQ311,7,1)</f>
        <v/>
      </c>
      <c r="I924" s="19" t="str">
        <f>MID(Main!AQ311,8,1)</f>
        <v/>
      </c>
      <c r="J924" s="19" t="str">
        <f>MID(Main!AQ311,9,1)</f>
        <v/>
      </c>
      <c r="K924" s="19" t="str">
        <f>MID(Main!AQ311,10,1)</f>
        <v/>
      </c>
      <c r="L924" s="19" t="str">
        <f>MID(Main!AQ311,11,1)</f>
        <v/>
      </c>
      <c r="M924" s="19" t="str">
        <f>MID(Main!AQ311,12,1)</f>
        <v/>
      </c>
      <c r="N924" s="19" t="str">
        <f>MID(Main!AQ311,13,1)</f>
        <v/>
      </c>
      <c r="O924" s="19" t="str">
        <f>MID(Main!AQ311,14,1)</f>
        <v/>
      </c>
      <c r="P924" s="19" t="str">
        <f>MID(Main!AQ311,15,1)</f>
        <v/>
      </c>
      <c r="Q924" s="19" t="str">
        <f>MID(Main!AQ311,16,1)</f>
        <v/>
      </c>
      <c r="R924" s="19" t="str">
        <f>MID(Main!AQ311,17,1)</f>
        <v/>
      </c>
      <c r="S924" s="19" t="str">
        <f>MID(Main!AQ311,18,1)</f>
        <v/>
      </c>
      <c r="T924" s="19" t="str">
        <f>MID(Main!AQ311,19,1)</f>
        <v/>
      </c>
      <c r="U924" s="19" t="str">
        <f>MID(Main!AQ311,20,1)</f>
        <v/>
      </c>
      <c r="V924" s="19" t="str">
        <f>MID(Main!AQ311,21,1)</f>
        <v/>
      </c>
      <c r="W924" s="19" t="str">
        <f>MID(Main!AQ311,22,1)</f>
        <v/>
      </c>
      <c r="X924" s="19" t="str">
        <f>MID(Main!AQ311,23,1)</f>
        <v/>
      </c>
      <c r="Y924" s="19" t="str">
        <f>MID(Main!AQ311,24,1)</f>
        <v/>
      </c>
      <c r="Z924" s="19" t="str">
        <f>MID(Main!AQ311,25,1)</f>
        <v/>
      </c>
      <c r="AA924" s="19" t="str">
        <f>MID(Main!AQ311,26,1)</f>
        <v/>
      </c>
      <c r="AB924" s="19" t="str">
        <f>MID(Main!AQ311,27,1)</f>
        <v/>
      </c>
      <c r="AC924" s="19" t="str">
        <f>MID(Main!AQ311,28,1)</f>
        <v/>
      </c>
      <c r="AD924" s="19" t="str">
        <f>MID(Main!AQ311,29,1)</f>
        <v/>
      </c>
      <c r="AE924" s="19" t="str">
        <f>MID(Main!AQ311,30,1)</f>
        <v/>
      </c>
      <c r="AF924" s="19" t="str">
        <f>MID(Main!AQ311,31,1)</f>
        <v/>
      </c>
      <c r="AG924" s="19" t="str">
        <f>MID(Main!AQ311,32,1)</f>
        <v/>
      </c>
      <c r="AH924" s="19" t="str">
        <f>MID(Main!AQ311,33,1)</f>
        <v/>
      </c>
      <c r="AI924" s="19" t="str">
        <f>MID(Main!AQ311,34,1)</f>
        <v/>
      </c>
      <c r="AJ924" s="19" t="str">
        <f>MID(Main!AQ311,35,1)</f>
        <v/>
      </c>
      <c r="AK924" s="19" t="str">
        <f>MID(Main!AQ311,36,1)</f>
        <v/>
      </c>
      <c r="AL924" s="19" t="str">
        <f>MID(Main!AQ311,37,1)</f>
        <v/>
      </c>
      <c r="AM924" s="19" t="str">
        <f>MID(Main!AQ311,38,1)</f>
        <v/>
      </c>
      <c r="AN924" s="19" t="str">
        <f>MID(Main!AQ311,39,1)</f>
        <v/>
      </c>
      <c r="AO924" s="19" t="str">
        <f>MID(Main!AQ311,40,1)</f>
        <v/>
      </c>
      <c r="AP924" s="19" t="str">
        <f>MID(Main!AQ311,41,1)</f>
        <v/>
      </c>
      <c r="AQ924" s="19" t="str">
        <f>MID(Main!AQ311,42,1)</f>
        <v/>
      </c>
      <c r="AR924" s="195"/>
      <c r="AS924" s="195"/>
      <c r="AT924" s="195"/>
      <c r="AU924" s="195"/>
      <c r="AV924" s="195"/>
      <c r="AW924" s="195"/>
      <c r="AX924" s="195"/>
      <c r="AY924" s="195"/>
      <c r="AZ924" s="195"/>
      <c r="BA924" s="195"/>
      <c r="BB924" s="195"/>
      <c r="BC924" s="195"/>
      <c r="BD924" s="195"/>
      <c r="BE924" s="195"/>
      <c r="BF924" s="195"/>
      <c r="BG924" s="195"/>
      <c r="BH924" s="195"/>
      <c r="BI924" s="198"/>
    </row>
    <row r="925" spans="1:61" s="1" customFormat="1" ht="15" hidden="1" customHeight="1">
      <c r="A925" s="202"/>
      <c r="B925" s="20" t="str">
        <f>MID(Main!AR311,1,1)</f>
        <v>0</v>
      </c>
      <c r="C925" s="20" t="str">
        <f>MID(Main!AR311,2,1)</f>
        <v xml:space="preserve"> </v>
      </c>
      <c r="D925" s="20" t="str">
        <f>MID(Main!AR311,3,1)</f>
        <v/>
      </c>
      <c r="E925" s="20" t="str">
        <f>MID(Main!AR311,4,1)</f>
        <v/>
      </c>
      <c r="F925" s="20" t="str">
        <f>MID(Main!AR311,5,1)</f>
        <v/>
      </c>
      <c r="G925" s="20" t="str">
        <f>MID(Main!AR311,6,1)</f>
        <v/>
      </c>
      <c r="H925" s="20" t="str">
        <f>MID(Main!AR311,7,1)</f>
        <v/>
      </c>
      <c r="I925" s="20" t="str">
        <f>MID(Main!AR311,8,1)</f>
        <v/>
      </c>
      <c r="J925" s="20" t="str">
        <f>MID(Main!AR311,9,1)</f>
        <v/>
      </c>
      <c r="K925" s="20" t="str">
        <f>MID(Main!AR311,10,1)</f>
        <v/>
      </c>
      <c r="L925" s="20" t="str">
        <f>MID(Main!AR311,11,1)</f>
        <v/>
      </c>
      <c r="M925" s="20" t="str">
        <f>MID(Main!AR311,12,1)</f>
        <v/>
      </c>
      <c r="N925" s="20" t="str">
        <f>MID(Main!AR311,13,1)</f>
        <v/>
      </c>
      <c r="O925" s="20" t="str">
        <f>MID(Main!AR311,14,1)</f>
        <v/>
      </c>
      <c r="P925" s="20" t="str">
        <f>MID(Main!AR311,15,1)</f>
        <v/>
      </c>
      <c r="Q925" s="20" t="str">
        <f>MID(Main!AR311,16,1)</f>
        <v/>
      </c>
      <c r="R925" s="20" t="str">
        <f>MID(Main!AR311,17,1)</f>
        <v/>
      </c>
      <c r="S925" s="20" t="str">
        <f>MID(Main!AR311,18,1)</f>
        <v/>
      </c>
      <c r="T925" s="20" t="str">
        <f>MID(Main!AR311,19,1)</f>
        <v/>
      </c>
      <c r="U925" s="20" t="str">
        <f>MID(Main!AR311,20,1)</f>
        <v/>
      </c>
      <c r="V925" s="20" t="str">
        <f>MID(Main!AR311,21,1)</f>
        <v/>
      </c>
      <c r="W925" s="20" t="str">
        <f>MID(Main!AR311,22,1)</f>
        <v/>
      </c>
      <c r="X925" s="20" t="str">
        <f>MID(Main!AR311,23,1)</f>
        <v/>
      </c>
      <c r="Y925" s="20" t="str">
        <f>MID(Main!AR311,24,1)</f>
        <v/>
      </c>
      <c r="Z925" s="20" t="str">
        <f>MID(Main!AR311,25,1)</f>
        <v/>
      </c>
      <c r="AA925" s="20" t="str">
        <f>MID(Main!AR311,26,1)</f>
        <v/>
      </c>
      <c r="AB925" s="20" t="str">
        <f>MID(Main!AR311,27,1)</f>
        <v/>
      </c>
      <c r="AC925" s="20" t="str">
        <f>MID(Main!AR311,28,1)</f>
        <v/>
      </c>
      <c r="AD925" s="20" t="str">
        <f>MID(Main!AR311,29,1)</f>
        <v/>
      </c>
      <c r="AE925" s="20" t="str">
        <f>MID(Main!AR311,30,1)</f>
        <v/>
      </c>
      <c r="AF925" s="20" t="str">
        <f>MID(Main!AR311,31,1)</f>
        <v/>
      </c>
      <c r="AG925" s="20" t="str">
        <f>MID(Main!AR311,32,1)</f>
        <v/>
      </c>
      <c r="AH925" s="20" t="str">
        <f>MID(Main!AR311,33,1)</f>
        <v/>
      </c>
      <c r="AI925" s="20" t="str">
        <f>MID(Main!AR311,34,1)</f>
        <v/>
      </c>
      <c r="AJ925" s="20" t="str">
        <f>MID(Main!AR311,35,1)</f>
        <v/>
      </c>
      <c r="AK925" s="20" t="str">
        <f>MID(Main!AR311,36,1)</f>
        <v/>
      </c>
      <c r="AL925" s="20" t="str">
        <f>MID(Main!AR311,37,1)</f>
        <v/>
      </c>
      <c r="AM925" s="20" t="str">
        <f>MID(Main!AR311,38,1)</f>
        <v/>
      </c>
      <c r="AN925" s="20" t="str">
        <f>MID(Main!AR311,39,1)</f>
        <v/>
      </c>
      <c r="AO925" s="20" t="str">
        <f>MID(Main!AR311,40,1)</f>
        <v/>
      </c>
      <c r="AP925" s="20" t="str">
        <f>MID(Main!AR311,41,1)</f>
        <v/>
      </c>
      <c r="AQ925" s="20" t="str">
        <f>MID(Main!AR311,42,1)</f>
        <v/>
      </c>
      <c r="AR925" s="196"/>
      <c r="AS925" s="196"/>
      <c r="AT925" s="196"/>
      <c r="AU925" s="196"/>
      <c r="AV925" s="196"/>
      <c r="AW925" s="196"/>
      <c r="AX925" s="196"/>
      <c r="AY925" s="196"/>
      <c r="AZ925" s="196"/>
      <c r="BA925" s="196"/>
      <c r="BB925" s="196"/>
      <c r="BC925" s="196"/>
      <c r="BD925" s="196"/>
      <c r="BE925" s="196"/>
      <c r="BF925" s="196"/>
      <c r="BG925" s="196"/>
      <c r="BH925" s="196"/>
      <c r="BI925" s="199"/>
    </row>
    <row r="926" spans="1:61" s="1" customFormat="1" ht="15" hidden="1" customHeight="1">
      <c r="A926" s="200" t="str">
        <f>IF(AR926="","",SUBTOTAL(103,$AR$8:AR926))</f>
        <v/>
      </c>
      <c r="B926" s="18" t="str">
        <f>MID(Main!AP312,1,1)</f>
        <v xml:space="preserve"> </v>
      </c>
      <c r="C926" s="18" t="str">
        <f>MID(Main!AP312,2,1)</f>
        <v/>
      </c>
      <c r="D926" s="18" t="str">
        <f>MID(Main!AP312,3,1)</f>
        <v/>
      </c>
      <c r="E926" s="18" t="str">
        <f>MID(Main!AP312,4,1)</f>
        <v/>
      </c>
      <c r="F926" s="18" t="str">
        <f>MID(Main!AP312,5,1)</f>
        <v/>
      </c>
      <c r="G926" s="18" t="str">
        <f>MID(Main!AP312,6,1)</f>
        <v/>
      </c>
      <c r="H926" s="18" t="str">
        <f>MID(Main!AP312,7,1)</f>
        <v/>
      </c>
      <c r="I926" s="18" t="str">
        <f>MID(Main!AP312,8,1)</f>
        <v/>
      </c>
      <c r="J926" s="18" t="str">
        <f>MID(Main!AP312,9,1)</f>
        <v/>
      </c>
      <c r="K926" s="18" t="str">
        <f>MID(Main!AP312,10,1)</f>
        <v/>
      </c>
      <c r="L926" s="18" t="str">
        <f>MID(Main!AP312,11,1)</f>
        <v/>
      </c>
      <c r="M926" s="18" t="str">
        <f>MID(Main!AP312,12,1)</f>
        <v/>
      </c>
      <c r="N926" s="18" t="str">
        <f>MID(Main!AP312,13,1)</f>
        <v/>
      </c>
      <c r="O926" s="18" t="str">
        <f>MID(Main!AP312,14,1)</f>
        <v/>
      </c>
      <c r="P926" s="18" t="str">
        <f>MID(Main!AP312,15,1)</f>
        <v/>
      </c>
      <c r="Q926" s="18" t="str">
        <f>MID(Main!AP312,16,1)</f>
        <v/>
      </c>
      <c r="R926" s="18" t="str">
        <f>MID(Main!AP312,17,1)</f>
        <v/>
      </c>
      <c r="S926" s="18" t="str">
        <f>MID(Main!AP312,18,1)</f>
        <v/>
      </c>
      <c r="T926" s="18" t="str">
        <f>MID(Main!AP312,19,1)</f>
        <v/>
      </c>
      <c r="U926" s="18" t="str">
        <f>MID(Main!AP312,20,1)</f>
        <v/>
      </c>
      <c r="V926" s="18" t="str">
        <f>MID(Main!AP312,21,1)</f>
        <v/>
      </c>
      <c r="W926" s="18" t="str">
        <f>MID(Main!AP312,22,1)</f>
        <v/>
      </c>
      <c r="X926" s="18" t="str">
        <f>MID(Main!AP312,23,1)</f>
        <v/>
      </c>
      <c r="Y926" s="18" t="str">
        <f>MID(Main!AP312,24,1)</f>
        <v/>
      </c>
      <c r="Z926" s="18" t="str">
        <f>MID(Main!AP312,25,1)</f>
        <v/>
      </c>
      <c r="AA926" s="18" t="str">
        <f>MID(Main!AP312,26,1)</f>
        <v/>
      </c>
      <c r="AB926" s="18" t="str">
        <f>MID(Main!AP312,27,1)</f>
        <v/>
      </c>
      <c r="AC926" s="18" t="str">
        <f>MID(Main!AP312,28,1)</f>
        <v/>
      </c>
      <c r="AD926" s="18" t="str">
        <f>MID(Main!AP312,29,1)</f>
        <v/>
      </c>
      <c r="AE926" s="18" t="str">
        <f>MID(Main!AP312,30,1)</f>
        <v/>
      </c>
      <c r="AF926" s="18" t="str">
        <f>MID(Main!AP312,31,1)</f>
        <v/>
      </c>
      <c r="AG926" s="18" t="str">
        <f>MID(Main!AP312,32,1)</f>
        <v/>
      </c>
      <c r="AH926" s="18" t="str">
        <f>MID(Main!AP312,33,1)</f>
        <v/>
      </c>
      <c r="AI926" s="18" t="str">
        <f>MID(Main!AP312,34,1)</f>
        <v/>
      </c>
      <c r="AJ926" s="18" t="str">
        <f>MID(Main!AP312,35,1)</f>
        <v/>
      </c>
      <c r="AK926" s="18" t="str">
        <f>MID(Main!AP312,36,1)</f>
        <v/>
      </c>
      <c r="AL926" s="18" t="str">
        <f>MID(Main!AP312,37,1)</f>
        <v/>
      </c>
      <c r="AM926" s="18" t="str">
        <f>MID(Main!AP312,38,1)</f>
        <v/>
      </c>
      <c r="AN926" s="18" t="str">
        <f>MID(Main!AP312,39,1)</f>
        <v/>
      </c>
      <c r="AO926" s="18" t="str">
        <f>MID(Main!AP312,40,1)</f>
        <v/>
      </c>
      <c r="AP926" s="18" t="str">
        <f>MID(Main!AP312,41,1)</f>
        <v/>
      </c>
      <c r="AQ926" s="18" t="str">
        <f>MID(Main!AP312,42,1)</f>
        <v/>
      </c>
      <c r="AR926" s="194" t="str">
        <f>IF(Main!W312="","",Main!W312)</f>
        <v/>
      </c>
      <c r="AS926" s="194" t="str">
        <f>IF(Main!X312="","",Main!X312)</f>
        <v/>
      </c>
      <c r="AT926" s="194" t="str">
        <f>IF(Main!Y312="","",Main!Y312)</f>
        <v/>
      </c>
      <c r="AU926" s="194" t="str">
        <f>IF(Main!Z312="","",Main!Z312)</f>
        <v/>
      </c>
      <c r="AV926" s="194" t="str">
        <f>IF(Main!AA312="","",Main!AA312)</f>
        <v/>
      </c>
      <c r="AW926" s="194" t="str">
        <f>IF(Main!AB312="","",Main!AB312)</f>
        <v/>
      </c>
      <c r="AX926" s="194" t="str">
        <f>IF(Main!AC312="","",Main!AC312)</f>
        <v/>
      </c>
      <c r="AY926" s="194" t="str">
        <f>IF(Main!AD312="","",Main!AD312)</f>
        <v/>
      </c>
      <c r="AZ926" s="194" t="str">
        <f>IF(Main!AE312="","",Main!AE312)</f>
        <v/>
      </c>
      <c r="BA926" s="194" t="str">
        <f>IF(Main!AF312="","",Main!AF312)</f>
        <v/>
      </c>
      <c r="BB926" s="194" t="str">
        <f>IF(Main!AG312="","",Main!AG312)</f>
        <v/>
      </c>
      <c r="BC926" s="194" t="str">
        <f>IF(Main!AH312="","",Main!AH312)</f>
        <v/>
      </c>
      <c r="BD926" s="194" t="str">
        <f>IF(Main!AI312="","",Main!AI312)</f>
        <v/>
      </c>
      <c r="BE926" s="194" t="str">
        <f>IF(Main!AJ312="","",Main!AJ312)</f>
        <v/>
      </c>
      <c r="BF926" s="194" t="str">
        <f>IF(Main!AK312="","",Main!AK312)</f>
        <v/>
      </c>
      <c r="BG926" s="194" t="str">
        <f>IF(Main!AL312="","",Main!AL312)</f>
        <v/>
      </c>
      <c r="BH926" s="194" t="str">
        <f>IF(Main!AM312="","",Main!AM312)</f>
        <v/>
      </c>
      <c r="BI926" s="197" t="str">
        <f>IF(Main!AN312="","",Main!AN312)</f>
        <v/>
      </c>
    </row>
    <row r="927" spans="1:61" s="1" customFormat="1" ht="15" hidden="1" customHeight="1">
      <c r="A927" s="201"/>
      <c r="B927" s="19" t="str">
        <f>MID(Main!AQ312,1,1)</f>
        <v>0</v>
      </c>
      <c r="C927" s="19" t="str">
        <f>MID(Main!AQ312,2,1)</f>
        <v xml:space="preserve"> </v>
      </c>
      <c r="D927" s="19" t="str">
        <f>MID(Main!AQ312,3,1)</f>
        <v/>
      </c>
      <c r="E927" s="19" t="str">
        <f>MID(Main!AQ312,4,1)</f>
        <v/>
      </c>
      <c r="F927" s="19" t="str">
        <f>MID(Main!AQ312,5,1)</f>
        <v/>
      </c>
      <c r="G927" s="19" t="str">
        <f>MID(Main!AQ312,6,1)</f>
        <v/>
      </c>
      <c r="H927" s="19" t="str">
        <f>MID(Main!AQ312,7,1)</f>
        <v/>
      </c>
      <c r="I927" s="19" t="str">
        <f>MID(Main!AQ312,8,1)</f>
        <v/>
      </c>
      <c r="J927" s="19" t="str">
        <f>MID(Main!AQ312,9,1)</f>
        <v/>
      </c>
      <c r="K927" s="19" t="str">
        <f>MID(Main!AQ312,10,1)</f>
        <v/>
      </c>
      <c r="L927" s="19" t="str">
        <f>MID(Main!AQ312,11,1)</f>
        <v/>
      </c>
      <c r="M927" s="19" t="str">
        <f>MID(Main!AQ312,12,1)</f>
        <v/>
      </c>
      <c r="N927" s="19" t="str">
        <f>MID(Main!AQ312,13,1)</f>
        <v/>
      </c>
      <c r="O927" s="19" t="str">
        <f>MID(Main!AQ312,14,1)</f>
        <v/>
      </c>
      <c r="P927" s="19" t="str">
        <f>MID(Main!AQ312,15,1)</f>
        <v/>
      </c>
      <c r="Q927" s="19" t="str">
        <f>MID(Main!AQ312,16,1)</f>
        <v/>
      </c>
      <c r="R927" s="19" t="str">
        <f>MID(Main!AQ312,17,1)</f>
        <v/>
      </c>
      <c r="S927" s="19" t="str">
        <f>MID(Main!AQ312,18,1)</f>
        <v/>
      </c>
      <c r="T927" s="19" t="str">
        <f>MID(Main!AQ312,19,1)</f>
        <v/>
      </c>
      <c r="U927" s="19" t="str">
        <f>MID(Main!AQ312,20,1)</f>
        <v/>
      </c>
      <c r="V927" s="19" t="str">
        <f>MID(Main!AQ312,21,1)</f>
        <v/>
      </c>
      <c r="W927" s="19" t="str">
        <f>MID(Main!AQ312,22,1)</f>
        <v/>
      </c>
      <c r="X927" s="19" t="str">
        <f>MID(Main!AQ312,23,1)</f>
        <v/>
      </c>
      <c r="Y927" s="19" t="str">
        <f>MID(Main!AQ312,24,1)</f>
        <v/>
      </c>
      <c r="Z927" s="19" t="str">
        <f>MID(Main!AQ312,25,1)</f>
        <v/>
      </c>
      <c r="AA927" s="19" t="str">
        <f>MID(Main!AQ312,26,1)</f>
        <v/>
      </c>
      <c r="AB927" s="19" t="str">
        <f>MID(Main!AQ312,27,1)</f>
        <v/>
      </c>
      <c r="AC927" s="19" t="str">
        <f>MID(Main!AQ312,28,1)</f>
        <v/>
      </c>
      <c r="AD927" s="19" t="str">
        <f>MID(Main!AQ312,29,1)</f>
        <v/>
      </c>
      <c r="AE927" s="19" t="str">
        <f>MID(Main!AQ312,30,1)</f>
        <v/>
      </c>
      <c r="AF927" s="19" t="str">
        <f>MID(Main!AQ312,31,1)</f>
        <v/>
      </c>
      <c r="AG927" s="19" t="str">
        <f>MID(Main!AQ312,32,1)</f>
        <v/>
      </c>
      <c r="AH927" s="19" t="str">
        <f>MID(Main!AQ312,33,1)</f>
        <v/>
      </c>
      <c r="AI927" s="19" t="str">
        <f>MID(Main!AQ312,34,1)</f>
        <v/>
      </c>
      <c r="AJ927" s="19" t="str">
        <f>MID(Main!AQ312,35,1)</f>
        <v/>
      </c>
      <c r="AK927" s="19" t="str">
        <f>MID(Main!AQ312,36,1)</f>
        <v/>
      </c>
      <c r="AL927" s="19" t="str">
        <f>MID(Main!AQ312,37,1)</f>
        <v/>
      </c>
      <c r="AM927" s="19" t="str">
        <f>MID(Main!AQ312,38,1)</f>
        <v/>
      </c>
      <c r="AN927" s="19" t="str">
        <f>MID(Main!AQ312,39,1)</f>
        <v/>
      </c>
      <c r="AO927" s="19" t="str">
        <f>MID(Main!AQ312,40,1)</f>
        <v/>
      </c>
      <c r="AP927" s="19" t="str">
        <f>MID(Main!AQ312,41,1)</f>
        <v/>
      </c>
      <c r="AQ927" s="19" t="str">
        <f>MID(Main!AQ312,42,1)</f>
        <v/>
      </c>
      <c r="AR927" s="195"/>
      <c r="AS927" s="195"/>
      <c r="AT927" s="195"/>
      <c r="AU927" s="195"/>
      <c r="AV927" s="195"/>
      <c r="AW927" s="195"/>
      <c r="AX927" s="195"/>
      <c r="AY927" s="195"/>
      <c r="AZ927" s="195"/>
      <c r="BA927" s="195"/>
      <c r="BB927" s="195"/>
      <c r="BC927" s="195"/>
      <c r="BD927" s="195"/>
      <c r="BE927" s="195"/>
      <c r="BF927" s="195"/>
      <c r="BG927" s="195"/>
      <c r="BH927" s="195"/>
      <c r="BI927" s="198"/>
    </row>
    <row r="928" spans="1:61" s="1" customFormat="1" ht="15" hidden="1" customHeight="1">
      <c r="A928" s="202"/>
      <c r="B928" s="20" t="str">
        <f>MID(Main!AR312,1,1)</f>
        <v>0</v>
      </c>
      <c r="C928" s="20" t="str">
        <f>MID(Main!AR312,2,1)</f>
        <v xml:space="preserve"> </v>
      </c>
      <c r="D928" s="20" t="str">
        <f>MID(Main!AR312,3,1)</f>
        <v/>
      </c>
      <c r="E928" s="20" t="str">
        <f>MID(Main!AR312,4,1)</f>
        <v/>
      </c>
      <c r="F928" s="20" t="str">
        <f>MID(Main!AR312,5,1)</f>
        <v/>
      </c>
      <c r="G928" s="20" t="str">
        <f>MID(Main!AR312,6,1)</f>
        <v/>
      </c>
      <c r="H928" s="20" t="str">
        <f>MID(Main!AR312,7,1)</f>
        <v/>
      </c>
      <c r="I928" s="20" t="str">
        <f>MID(Main!AR312,8,1)</f>
        <v/>
      </c>
      <c r="J928" s="20" t="str">
        <f>MID(Main!AR312,9,1)</f>
        <v/>
      </c>
      <c r="K928" s="20" t="str">
        <f>MID(Main!AR312,10,1)</f>
        <v/>
      </c>
      <c r="L928" s="20" t="str">
        <f>MID(Main!AR312,11,1)</f>
        <v/>
      </c>
      <c r="M928" s="20" t="str">
        <f>MID(Main!AR312,12,1)</f>
        <v/>
      </c>
      <c r="N928" s="20" t="str">
        <f>MID(Main!AR312,13,1)</f>
        <v/>
      </c>
      <c r="O928" s="20" t="str">
        <f>MID(Main!AR312,14,1)</f>
        <v/>
      </c>
      <c r="P928" s="20" t="str">
        <f>MID(Main!AR312,15,1)</f>
        <v/>
      </c>
      <c r="Q928" s="20" t="str">
        <f>MID(Main!AR312,16,1)</f>
        <v/>
      </c>
      <c r="R928" s="20" t="str">
        <f>MID(Main!AR312,17,1)</f>
        <v/>
      </c>
      <c r="S928" s="20" t="str">
        <f>MID(Main!AR312,18,1)</f>
        <v/>
      </c>
      <c r="T928" s="20" t="str">
        <f>MID(Main!AR312,19,1)</f>
        <v/>
      </c>
      <c r="U928" s="20" t="str">
        <f>MID(Main!AR312,20,1)</f>
        <v/>
      </c>
      <c r="V928" s="20" t="str">
        <f>MID(Main!AR312,21,1)</f>
        <v/>
      </c>
      <c r="W928" s="20" t="str">
        <f>MID(Main!AR312,22,1)</f>
        <v/>
      </c>
      <c r="X928" s="20" t="str">
        <f>MID(Main!AR312,23,1)</f>
        <v/>
      </c>
      <c r="Y928" s="20" t="str">
        <f>MID(Main!AR312,24,1)</f>
        <v/>
      </c>
      <c r="Z928" s="20" t="str">
        <f>MID(Main!AR312,25,1)</f>
        <v/>
      </c>
      <c r="AA928" s="20" t="str">
        <f>MID(Main!AR312,26,1)</f>
        <v/>
      </c>
      <c r="AB928" s="20" t="str">
        <f>MID(Main!AR312,27,1)</f>
        <v/>
      </c>
      <c r="AC928" s="20" t="str">
        <f>MID(Main!AR312,28,1)</f>
        <v/>
      </c>
      <c r="AD928" s="20" t="str">
        <f>MID(Main!AR312,29,1)</f>
        <v/>
      </c>
      <c r="AE928" s="20" t="str">
        <f>MID(Main!AR312,30,1)</f>
        <v/>
      </c>
      <c r="AF928" s="20" t="str">
        <f>MID(Main!AR312,31,1)</f>
        <v/>
      </c>
      <c r="AG928" s="20" t="str">
        <f>MID(Main!AR312,32,1)</f>
        <v/>
      </c>
      <c r="AH928" s="20" t="str">
        <f>MID(Main!AR312,33,1)</f>
        <v/>
      </c>
      <c r="AI928" s="20" t="str">
        <f>MID(Main!AR312,34,1)</f>
        <v/>
      </c>
      <c r="AJ928" s="20" t="str">
        <f>MID(Main!AR312,35,1)</f>
        <v/>
      </c>
      <c r="AK928" s="20" t="str">
        <f>MID(Main!AR312,36,1)</f>
        <v/>
      </c>
      <c r="AL928" s="20" t="str">
        <f>MID(Main!AR312,37,1)</f>
        <v/>
      </c>
      <c r="AM928" s="20" t="str">
        <f>MID(Main!AR312,38,1)</f>
        <v/>
      </c>
      <c r="AN928" s="20" t="str">
        <f>MID(Main!AR312,39,1)</f>
        <v/>
      </c>
      <c r="AO928" s="20" t="str">
        <f>MID(Main!AR312,40,1)</f>
        <v/>
      </c>
      <c r="AP928" s="20" t="str">
        <f>MID(Main!AR312,41,1)</f>
        <v/>
      </c>
      <c r="AQ928" s="20" t="str">
        <f>MID(Main!AR312,42,1)</f>
        <v/>
      </c>
      <c r="AR928" s="196"/>
      <c r="AS928" s="196"/>
      <c r="AT928" s="196"/>
      <c r="AU928" s="196"/>
      <c r="AV928" s="196"/>
      <c r="AW928" s="196"/>
      <c r="AX928" s="196"/>
      <c r="AY928" s="196"/>
      <c r="AZ928" s="196"/>
      <c r="BA928" s="196"/>
      <c r="BB928" s="196"/>
      <c r="BC928" s="196"/>
      <c r="BD928" s="196"/>
      <c r="BE928" s="196"/>
      <c r="BF928" s="196"/>
      <c r="BG928" s="196"/>
      <c r="BH928" s="196"/>
      <c r="BI928" s="199"/>
    </row>
    <row r="929" spans="1:61" s="1" customFormat="1" ht="15" hidden="1" customHeight="1">
      <c r="A929" s="200" t="str">
        <f>IF(AR929="","",SUBTOTAL(103,$AR$8:AR929))</f>
        <v/>
      </c>
      <c r="B929" s="18" t="str">
        <f>MID(Main!AP313,1,1)</f>
        <v xml:space="preserve"> </v>
      </c>
      <c r="C929" s="18" t="str">
        <f>MID(Main!AP313,2,1)</f>
        <v/>
      </c>
      <c r="D929" s="18" t="str">
        <f>MID(Main!AP313,3,1)</f>
        <v/>
      </c>
      <c r="E929" s="18" t="str">
        <f>MID(Main!AP313,4,1)</f>
        <v/>
      </c>
      <c r="F929" s="18" t="str">
        <f>MID(Main!AP313,5,1)</f>
        <v/>
      </c>
      <c r="G929" s="18" t="str">
        <f>MID(Main!AP313,6,1)</f>
        <v/>
      </c>
      <c r="H929" s="18" t="str">
        <f>MID(Main!AP313,7,1)</f>
        <v/>
      </c>
      <c r="I929" s="18" t="str">
        <f>MID(Main!AP313,8,1)</f>
        <v/>
      </c>
      <c r="J929" s="18" t="str">
        <f>MID(Main!AP313,9,1)</f>
        <v/>
      </c>
      <c r="K929" s="18" t="str">
        <f>MID(Main!AP313,10,1)</f>
        <v/>
      </c>
      <c r="L929" s="18" t="str">
        <f>MID(Main!AP313,11,1)</f>
        <v/>
      </c>
      <c r="M929" s="18" t="str">
        <f>MID(Main!AP313,12,1)</f>
        <v/>
      </c>
      <c r="N929" s="18" t="str">
        <f>MID(Main!AP313,13,1)</f>
        <v/>
      </c>
      <c r="O929" s="18" t="str">
        <f>MID(Main!AP313,14,1)</f>
        <v/>
      </c>
      <c r="P929" s="18" t="str">
        <f>MID(Main!AP313,15,1)</f>
        <v/>
      </c>
      <c r="Q929" s="18" t="str">
        <f>MID(Main!AP313,16,1)</f>
        <v/>
      </c>
      <c r="R929" s="18" t="str">
        <f>MID(Main!AP313,17,1)</f>
        <v/>
      </c>
      <c r="S929" s="18" t="str">
        <f>MID(Main!AP313,18,1)</f>
        <v/>
      </c>
      <c r="T929" s="18" t="str">
        <f>MID(Main!AP313,19,1)</f>
        <v/>
      </c>
      <c r="U929" s="18" t="str">
        <f>MID(Main!AP313,20,1)</f>
        <v/>
      </c>
      <c r="V929" s="18" t="str">
        <f>MID(Main!AP313,21,1)</f>
        <v/>
      </c>
      <c r="W929" s="18" t="str">
        <f>MID(Main!AP313,22,1)</f>
        <v/>
      </c>
      <c r="X929" s="18" t="str">
        <f>MID(Main!AP313,23,1)</f>
        <v/>
      </c>
      <c r="Y929" s="18" t="str">
        <f>MID(Main!AP313,24,1)</f>
        <v/>
      </c>
      <c r="Z929" s="18" t="str">
        <f>MID(Main!AP313,25,1)</f>
        <v/>
      </c>
      <c r="AA929" s="18" t="str">
        <f>MID(Main!AP313,26,1)</f>
        <v/>
      </c>
      <c r="AB929" s="18" t="str">
        <f>MID(Main!AP313,27,1)</f>
        <v/>
      </c>
      <c r="AC929" s="18" t="str">
        <f>MID(Main!AP313,28,1)</f>
        <v/>
      </c>
      <c r="AD929" s="18" t="str">
        <f>MID(Main!AP313,29,1)</f>
        <v/>
      </c>
      <c r="AE929" s="18" t="str">
        <f>MID(Main!AP313,30,1)</f>
        <v/>
      </c>
      <c r="AF929" s="18" t="str">
        <f>MID(Main!AP313,31,1)</f>
        <v/>
      </c>
      <c r="AG929" s="18" t="str">
        <f>MID(Main!AP313,32,1)</f>
        <v/>
      </c>
      <c r="AH929" s="18" t="str">
        <f>MID(Main!AP313,33,1)</f>
        <v/>
      </c>
      <c r="AI929" s="18" t="str">
        <f>MID(Main!AP313,34,1)</f>
        <v/>
      </c>
      <c r="AJ929" s="18" t="str">
        <f>MID(Main!AP313,35,1)</f>
        <v/>
      </c>
      <c r="AK929" s="18" t="str">
        <f>MID(Main!AP313,36,1)</f>
        <v/>
      </c>
      <c r="AL929" s="18" t="str">
        <f>MID(Main!AP313,37,1)</f>
        <v/>
      </c>
      <c r="AM929" s="18" t="str">
        <f>MID(Main!AP313,38,1)</f>
        <v/>
      </c>
      <c r="AN929" s="18" t="str">
        <f>MID(Main!AP313,39,1)</f>
        <v/>
      </c>
      <c r="AO929" s="18" t="str">
        <f>MID(Main!AP313,40,1)</f>
        <v/>
      </c>
      <c r="AP929" s="18" t="str">
        <f>MID(Main!AP313,41,1)</f>
        <v/>
      </c>
      <c r="AQ929" s="18" t="str">
        <f>MID(Main!AP313,42,1)</f>
        <v/>
      </c>
      <c r="AR929" s="194" t="str">
        <f>IF(Main!W313="","",Main!W313)</f>
        <v/>
      </c>
      <c r="AS929" s="194" t="str">
        <f>IF(Main!X313="","",Main!X313)</f>
        <v/>
      </c>
      <c r="AT929" s="194" t="str">
        <f>IF(Main!Y313="","",Main!Y313)</f>
        <v/>
      </c>
      <c r="AU929" s="194" t="str">
        <f>IF(Main!Z313="","",Main!Z313)</f>
        <v/>
      </c>
      <c r="AV929" s="194" t="str">
        <f>IF(Main!AA313="","",Main!AA313)</f>
        <v/>
      </c>
      <c r="AW929" s="194" t="str">
        <f>IF(Main!AB313="","",Main!AB313)</f>
        <v/>
      </c>
      <c r="AX929" s="194" t="str">
        <f>IF(Main!AC313="","",Main!AC313)</f>
        <v/>
      </c>
      <c r="AY929" s="194" t="str">
        <f>IF(Main!AD313="","",Main!AD313)</f>
        <v/>
      </c>
      <c r="AZ929" s="194" t="str">
        <f>IF(Main!AE313="","",Main!AE313)</f>
        <v/>
      </c>
      <c r="BA929" s="194" t="str">
        <f>IF(Main!AF313="","",Main!AF313)</f>
        <v/>
      </c>
      <c r="BB929" s="194" t="str">
        <f>IF(Main!AG313="","",Main!AG313)</f>
        <v/>
      </c>
      <c r="BC929" s="194" t="str">
        <f>IF(Main!AH313="","",Main!AH313)</f>
        <v/>
      </c>
      <c r="BD929" s="194" t="str">
        <f>IF(Main!AI313="","",Main!AI313)</f>
        <v/>
      </c>
      <c r="BE929" s="194" t="str">
        <f>IF(Main!AJ313="","",Main!AJ313)</f>
        <v/>
      </c>
      <c r="BF929" s="194" t="str">
        <f>IF(Main!AK313="","",Main!AK313)</f>
        <v/>
      </c>
      <c r="BG929" s="194" t="str">
        <f>IF(Main!AL313="","",Main!AL313)</f>
        <v/>
      </c>
      <c r="BH929" s="194" t="str">
        <f>IF(Main!AM313="","",Main!AM313)</f>
        <v/>
      </c>
      <c r="BI929" s="197" t="str">
        <f>IF(Main!AN313="","",Main!AN313)</f>
        <v/>
      </c>
    </row>
    <row r="930" spans="1:61" s="1" customFormat="1" ht="15" hidden="1" customHeight="1">
      <c r="A930" s="201"/>
      <c r="B930" s="19" t="str">
        <f>MID(Main!AQ313,1,1)</f>
        <v>0</v>
      </c>
      <c r="C930" s="19" t="str">
        <f>MID(Main!AQ313,2,1)</f>
        <v xml:space="preserve"> </v>
      </c>
      <c r="D930" s="19" t="str">
        <f>MID(Main!AQ313,3,1)</f>
        <v/>
      </c>
      <c r="E930" s="19" t="str">
        <f>MID(Main!AQ313,4,1)</f>
        <v/>
      </c>
      <c r="F930" s="19" t="str">
        <f>MID(Main!AQ313,5,1)</f>
        <v/>
      </c>
      <c r="G930" s="19" t="str">
        <f>MID(Main!AQ313,6,1)</f>
        <v/>
      </c>
      <c r="H930" s="19" t="str">
        <f>MID(Main!AQ313,7,1)</f>
        <v/>
      </c>
      <c r="I930" s="19" t="str">
        <f>MID(Main!AQ313,8,1)</f>
        <v/>
      </c>
      <c r="J930" s="19" t="str">
        <f>MID(Main!AQ313,9,1)</f>
        <v/>
      </c>
      <c r="K930" s="19" t="str">
        <f>MID(Main!AQ313,10,1)</f>
        <v/>
      </c>
      <c r="L930" s="19" t="str">
        <f>MID(Main!AQ313,11,1)</f>
        <v/>
      </c>
      <c r="M930" s="19" t="str">
        <f>MID(Main!AQ313,12,1)</f>
        <v/>
      </c>
      <c r="N930" s="19" t="str">
        <f>MID(Main!AQ313,13,1)</f>
        <v/>
      </c>
      <c r="O930" s="19" t="str">
        <f>MID(Main!AQ313,14,1)</f>
        <v/>
      </c>
      <c r="P930" s="19" t="str">
        <f>MID(Main!AQ313,15,1)</f>
        <v/>
      </c>
      <c r="Q930" s="19" t="str">
        <f>MID(Main!AQ313,16,1)</f>
        <v/>
      </c>
      <c r="R930" s="19" t="str">
        <f>MID(Main!AQ313,17,1)</f>
        <v/>
      </c>
      <c r="S930" s="19" t="str">
        <f>MID(Main!AQ313,18,1)</f>
        <v/>
      </c>
      <c r="T930" s="19" t="str">
        <f>MID(Main!AQ313,19,1)</f>
        <v/>
      </c>
      <c r="U930" s="19" t="str">
        <f>MID(Main!AQ313,20,1)</f>
        <v/>
      </c>
      <c r="V930" s="19" t="str">
        <f>MID(Main!AQ313,21,1)</f>
        <v/>
      </c>
      <c r="W930" s="19" t="str">
        <f>MID(Main!AQ313,22,1)</f>
        <v/>
      </c>
      <c r="X930" s="19" t="str">
        <f>MID(Main!AQ313,23,1)</f>
        <v/>
      </c>
      <c r="Y930" s="19" t="str">
        <f>MID(Main!AQ313,24,1)</f>
        <v/>
      </c>
      <c r="Z930" s="19" t="str">
        <f>MID(Main!AQ313,25,1)</f>
        <v/>
      </c>
      <c r="AA930" s="19" t="str">
        <f>MID(Main!AQ313,26,1)</f>
        <v/>
      </c>
      <c r="AB930" s="19" t="str">
        <f>MID(Main!AQ313,27,1)</f>
        <v/>
      </c>
      <c r="AC930" s="19" t="str">
        <f>MID(Main!AQ313,28,1)</f>
        <v/>
      </c>
      <c r="AD930" s="19" t="str">
        <f>MID(Main!AQ313,29,1)</f>
        <v/>
      </c>
      <c r="AE930" s="19" t="str">
        <f>MID(Main!AQ313,30,1)</f>
        <v/>
      </c>
      <c r="AF930" s="19" t="str">
        <f>MID(Main!AQ313,31,1)</f>
        <v/>
      </c>
      <c r="AG930" s="19" t="str">
        <f>MID(Main!AQ313,32,1)</f>
        <v/>
      </c>
      <c r="AH930" s="19" t="str">
        <f>MID(Main!AQ313,33,1)</f>
        <v/>
      </c>
      <c r="AI930" s="19" t="str">
        <f>MID(Main!AQ313,34,1)</f>
        <v/>
      </c>
      <c r="AJ930" s="19" t="str">
        <f>MID(Main!AQ313,35,1)</f>
        <v/>
      </c>
      <c r="AK930" s="19" t="str">
        <f>MID(Main!AQ313,36,1)</f>
        <v/>
      </c>
      <c r="AL930" s="19" t="str">
        <f>MID(Main!AQ313,37,1)</f>
        <v/>
      </c>
      <c r="AM930" s="19" t="str">
        <f>MID(Main!AQ313,38,1)</f>
        <v/>
      </c>
      <c r="AN930" s="19" t="str">
        <f>MID(Main!AQ313,39,1)</f>
        <v/>
      </c>
      <c r="AO930" s="19" t="str">
        <f>MID(Main!AQ313,40,1)</f>
        <v/>
      </c>
      <c r="AP930" s="19" t="str">
        <f>MID(Main!AQ313,41,1)</f>
        <v/>
      </c>
      <c r="AQ930" s="19" t="str">
        <f>MID(Main!AQ313,42,1)</f>
        <v/>
      </c>
      <c r="AR930" s="195"/>
      <c r="AS930" s="195"/>
      <c r="AT930" s="195"/>
      <c r="AU930" s="195"/>
      <c r="AV930" s="195"/>
      <c r="AW930" s="195"/>
      <c r="AX930" s="195"/>
      <c r="AY930" s="195"/>
      <c r="AZ930" s="195"/>
      <c r="BA930" s="195"/>
      <c r="BB930" s="195"/>
      <c r="BC930" s="195"/>
      <c r="BD930" s="195"/>
      <c r="BE930" s="195"/>
      <c r="BF930" s="195"/>
      <c r="BG930" s="195"/>
      <c r="BH930" s="195"/>
      <c r="BI930" s="198"/>
    </row>
    <row r="931" spans="1:61" s="1" customFormat="1" ht="15" hidden="1" customHeight="1">
      <c r="A931" s="202"/>
      <c r="B931" s="20" t="str">
        <f>MID(Main!AR313,1,1)</f>
        <v>0</v>
      </c>
      <c r="C931" s="20" t="str">
        <f>MID(Main!AR313,2,1)</f>
        <v xml:space="preserve"> </v>
      </c>
      <c r="D931" s="20" t="str">
        <f>MID(Main!AR313,3,1)</f>
        <v/>
      </c>
      <c r="E931" s="20" t="str">
        <f>MID(Main!AR313,4,1)</f>
        <v/>
      </c>
      <c r="F931" s="20" t="str">
        <f>MID(Main!AR313,5,1)</f>
        <v/>
      </c>
      <c r="G931" s="20" t="str">
        <f>MID(Main!AR313,6,1)</f>
        <v/>
      </c>
      <c r="H931" s="20" t="str">
        <f>MID(Main!AR313,7,1)</f>
        <v/>
      </c>
      <c r="I931" s="20" t="str">
        <f>MID(Main!AR313,8,1)</f>
        <v/>
      </c>
      <c r="J931" s="20" t="str">
        <f>MID(Main!AR313,9,1)</f>
        <v/>
      </c>
      <c r="K931" s="20" t="str">
        <f>MID(Main!AR313,10,1)</f>
        <v/>
      </c>
      <c r="L931" s="20" t="str">
        <f>MID(Main!AR313,11,1)</f>
        <v/>
      </c>
      <c r="M931" s="20" t="str">
        <f>MID(Main!AR313,12,1)</f>
        <v/>
      </c>
      <c r="N931" s="20" t="str">
        <f>MID(Main!AR313,13,1)</f>
        <v/>
      </c>
      <c r="O931" s="20" t="str">
        <f>MID(Main!AR313,14,1)</f>
        <v/>
      </c>
      <c r="P931" s="20" t="str">
        <f>MID(Main!AR313,15,1)</f>
        <v/>
      </c>
      <c r="Q931" s="20" t="str">
        <f>MID(Main!AR313,16,1)</f>
        <v/>
      </c>
      <c r="R931" s="20" t="str">
        <f>MID(Main!AR313,17,1)</f>
        <v/>
      </c>
      <c r="S931" s="20" t="str">
        <f>MID(Main!AR313,18,1)</f>
        <v/>
      </c>
      <c r="T931" s="20" t="str">
        <f>MID(Main!AR313,19,1)</f>
        <v/>
      </c>
      <c r="U931" s="20" t="str">
        <f>MID(Main!AR313,20,1)</f>
        <v/>
      </c>
      <c r="V931" s="20" t="str">
        <f>MID(Main!AR313,21,1)</f>
        <v/>
      </c>
      <c r="W931" s="20" t="str">
        <f>MID(Main!AR313,22,1)</f>
        <v/>
      </c>
      <c r="X931" s="20" t="str">
        <f>MID(Main!AR313,23,1)</f>
        <v/>
      </c>
      <c r="Y931" s="20" t="str">
        <f>MID(Main!AR313,24,1)</f>
        <v/>
      </c>
      <c r="Z931" s="20" t="str">
        <f>MID(Main!AR313,25,1)</f>
        <v/>
      </c>
      <c r="AA931" s="20" t="str">
        <f>MID(Main!AR313,26,1)</f>
        <v/>
      </c>
      <c r="AB931" s="20" t="str">
        <f>MID(Main!AR313,27,1)</f>
        <v/>
      </c>
      <c r="AC931" s="20" t="str">
        <f>MID(Main!AR313,28,1)</f>
        <v/>
      </c>
      <c r="AD931" s="20" t="str">
        <f>MID(Main!AR313,29,1)</f>
        <v/>
      </c>
      <c r="AE931" s="20" t="str">
        <f>MID(Main!AR313,30,1)</f>
        <v/>
      </c>
      <c r="AF931" s="20" t="str">
        <f>MID(Main!AR313,31,1)</f>
        <v/>
      </c>
      <c r="AG931" s="20" t="str">
        <f>MID(Main!AR313,32,1)</f>
        <v/>
      </c>
      <c r="AH931" s="20" t="str">
        <f>MID(Main!AR313,33,1)</f>
        <v/>
      </c>
      <c r="AI931" s="20" t="str">
        <f>MID(Main!AR313,34,1)</f>
        <v/>
      </c>
      <c r="AJ931" s="20" t="str">
        <f>MID(Main!AR313,35,1)</f>
        <v/>
      </c>
      <c r="AK931" s="20" t="str">
        <f>MID(Main!AR313,36,1)</f>
        <v/>
      </c>
      <c r="AL931" s="20" t="str">
        <f>MID(Main!AR313,37,1)</f>
        <v/>
      </c>
      <c r="AM931" s="20" t="str">
        <f>MID(Main!AR313,38,1)</f>
        <v/>
      </c>
      <c r="AN931" s="20" t="str">
        <f>MID(Main!AR313,39,1)</f>
        <v/>
      </c>
      <c r="AO931" s="20" t="str">
        <f>MID(Main!AR313,40,1)</f>
        <v/>
      </c>
      <c r="AP931" s="20" t="str">
        <f>MID(Main!AR313,41,1)</f>
        <v/>
      </c>
      <c r="AQ931" s="20" t="str">
        <f>MID(Main!AR313,42,1)</f>
        <v/>
      </c>
      <c r="AR931" s="196"/>
      <c r="AS931" s="196"/>
      <c r="AT931" s="196"/>
      <c r="AU931" s="196"/>
      <c r="AV931" s="196"/>
      <c r="AW931" s="196"/>
      <c r="AX931" s="196"/>
      <c r="AY931" s="196"/>
      <c r="AZ931" s="196"/>
      <c r="BA931" s="196"/>
      <c r="BB931" s="196"/>
      <c r="BC931" s="196"/>
      <c r="BD931" s="196"/>
      <c r="BE931" s="196"/>
      <c r="BF931" s="196"/>
      <c r="BG931" s="196"/>
      <c r="BH931" s="196"/>
      <c r="BI931" s="199"/>
    </row>
    <row r="932" spans="1:61" s="1" customFormat="1" ht="15" hidden="1" customHeight="1">
      <c r="A932" s="200" t="str">
        <f>IF(AR932="","",SUBTOTAL(103,$AR$8:AR932))</f>
        <v/>
      </c>
      <c r="B932" s="18" t="str">
        <f>MID(Main!AP314,1,1)</f>
        <v xml:space="preserve"> </v>
      </c>
      <c r="C932" s="18" t="str">
        <f>MID(Main!AP314,2,1)</f>
        <v/>
      </c>
      <c r="D932" s="18" t="str">
        <f>MID(Main!AP314,3,1)</f>
        <v/>
      </c>
      <c r="E932" s="18" t="str">
        <f>MID(Main!AP314,4,1)</f>
        <v/>
      </c>
      <c r="F932" s="18" t="str">
        <f>MID(Main!AP314,5,1)</f>
        <v/>
      </c>
      <c r="G932" s="18" t="str">
        <f>MID(Main!AP314,6,1)</f>
        <v/>
      </c>
      <c r="H932" s="18" t="str">
        <f>MID(Main!AP314,7,1)</f>
        <v/>
      </c>
      <c r="I932" s="18" t="str">
        <f>MID(Main!AP314,8,1)</f>
        <v/>
      </c>
      <c r="J932" s="18" t="str">
        <f>MID(Main!AP314,9,1)</f>
        <v/>
      </c>
      <c r="K932" s="18" t="str">
        <f>MID(Main!AP314,10,1)</f>
        <v/>
      </c>
      <c r="L932" s="18" t="str">
        <f>MID(Main!AP314,11,1)</f>
        <v/>
      </c>
      <c r="M932" s="18" t="str">
        <f>MID(Main!AP314,12,1)</f>
        <v/>
      </c>
      <c r="N932" s="18" t="str">
        <f>MID(Main!AP314,13,1)</f>
        <v/>
      </c>
      <c r="O932" s="18" t="str">
        <f>MID(Main!AP314,14,1)</f>
        <v/>
      </c>
      <c r="P932" s="18" t="str">
        <f>MID(Main!AP314,15,1)</f>
        <v/>
      </c>
      <c r="Q932" s="18" t="str">
        <f>MID(Main!AP314,16,1)</f>
        <v/>
      </c>
      <c r="R932" s="18" t="str">
        <f>MID(Main!AP314,17,1)</f>
        <v/>
      </c>
      <c r="S932" s="18" t="str">
        <f>MID(Main!AP314,18,1)</f>
        <v/>
      </c>
      <c r="T932" s="18" t="str">
        <f>MID(Main!AP314,19,1)</f>
        <v/>
      </c>
      <c r="U932" s="18" t="str">
        <f>MID(Main!AP314,20,1)</f>
        <v/>
      </c>
      <c r="V932" s="18" t="str">
        <f>MID(Main!AP314,21,1)</f>
        <v/>
      </c>
      <c r="W932" s="18" t="str">
        <f>MID(Main!AP314,22,1)</f>
        <v/>
      </c>
      <c r="X932" s="18" t="str">
        <f>MID(Main!AP314,23,1)</f>
        <v/>
      </c>
      <c r="Y932" s="18" t="str">
        <f>MID(Main!AP314,24,1)</f>
        <v/>
      </c>
      <c r="Z932" s="18" t="str">
        <f>MID(Main!AP314,25,1)</f>
        <v/>
      </c>
      <c r="AA932" s="18" t="str">
        <f>MID(Main!AP314,26,1)</f>
        <v/>
      </c>
      <c r="AB932" s="18" t="str">
        <f>MID(Main!AP314,27,1)</f>
        <v/>
      </c>
      <c r="AC932" s="18" t="str">
        <f>MID(Main!AP314,28,1)</f>
        <v/>
      </c>
      <c r="AD932" s="18" t="str">
        <f>MID(Main!AP314,29,1)</f>
        <v/>
      </c>
      <c r="AE932" s="18" t="str">
        <f>MID(Main!AP314,30,1)</f>
        <v/>
      </c>
      <c r="AF932" s="18" t="str">
        <f>MID(Main!AP314,31,1)</f>
        <v/>
      </c>
      <c r="AG932" s="18" t="str">
        <f>MID(Main!AP314,32,1)</f>
        <v/>
      </c>
      <c r="AH932" s="18" t="str">
        <f>MID(Main!AP314,33,1)</f>
        <v/>
      </c>
      <c r="AI932" s="18" t="str">
        <f>MID(Main!AP314,34,1)</f>
        <v/>
      </c>
      <c r="AJ932" s="18" t="str">
        <f>MID(Main!AP314,35,1)</f>
        <v/>
      </c>
      <c r="AK932" s="18" t="str">
        <f>MID(Main!AP314,36,1)</f>
        <v/>
      </c>
      <c r="AL932" s="18" t="str">
        <f>MID(Main!AP314,37,1)</f>
        <v/>
      </c>
      <c r="AM932" s="18" t="str">
        <f>MID(Main!AP314,38,1)</f>
        <v/>
      </c>
      <c r="AN932" s="18" t="str">
        <f>MID(Main!AP314,39,1)</f>
        <v/>
      </c>
      <c r="AO932" s="18" t="str">
        <f>MID(Main!AP314,40,1)</f>
        <v/>
      </c>
      <c r="AP932" s="18" t="str">
        <f>MID(Main!AP314,41,1)</f>
        <v/>
      </c>
      <c r="AQ932" s="18" t="str">
        <f>MID(Main!AP314,42,1)</f>
        <v/>
      </c>
      <c r="AR932" s="194" t="str">
        <f>IF(Main!W314="","",Main!W314)</f>
        <v/>
      </c>
      <c r="AS932" s="194" t="str">
        <f>IF(Main!X314="","",Main!X314)</f>
        <v/>
      </c>
      <c r="AT932" s="194" t="str">
        <f>IF(Main!Y314="","",Main!Y314)</f>
        <v/>
      </c>
      <c r="AU932" s="194" t="str">
        <f>IF(Main!Z314="","",Main!Z314)</f>
        <v/>
      </c>
      <c r="AV932" s="194" t="str">
        <f>IF(Main!AA314="","",Main!AA314)</f>
        <v/>
      </c>
      <c r="AW932" s="194" t="str">
        <f>IF(Main!AB314="","",Main!AB314)</f>
        <v/>
      </c>
      <c r="AX932" s="194" t="str">
        <f>IF(Main!AC314="","",Main!AC314)</f>
        <v/>
      </c>
      <c r="AY932" s="194" t="str">
        <f>IF(Main!AD314="","",Main!AD314)</f>
        <v/>
      </c>
      <c r="AZ932" s="194" t="str">
        <f>IF(Main!AE314="","",Main!AE314)</f>
        <v/>
      </c>
      <c r="BA932" s="194" t="str">
        <f>IF(Main!AF314="","",Main!AF314)</f>
        <v/>
      </c>
      <c r="BB932" s="194" t="str">
        <f>IF(Main!AG314="","",Main!AG314)</f>
        <v/>
      </c>
      <c r="BC932" s="194" t="str">
        <f>IF(Main!AH314="","",Main!AH314)</f>
        <v/>
      </c>
      <c r="BD932" s="194" t="str">
        <f>IF(Main!AI314="","",Main!AI314)</f>
        <v/>
      </c>
      <c r="BE932" s="194" t="str">
        <f>IF(Main!AJ314="","",Main!AJ314)</f>
        <v/>
      </c>
      <c r="BF932" s="194" t="str">
        <f>IF(Main!AK314="","",Main!AK314)</f>
        <v/>
      </c>
      <c r="BG932" s="194" t="str">
        <f>IF(Main!AL314="","",Main!AL314)</f>
        <v/>
      </c>
      <c r="BH932" s="194" t="str">
        <f>IF(Main!AM314="","",Main!AM314)</f>
        <v/>
      </c>
      <c r="BI932" s="197" t="str">
        <f>IF(Main!AN314="","",Main!AN314)</f>
        <v/>
      </c>
    </row>
    <row r="933" spans="1:61" s="1" customFormat="1" ht="15" hidden="1" customHeight="1">
      <c r="A933" s="201"/>
      <c r="B933" s="19" t="str">
        <f>MID(Main!AQ314,1,1)</f>
        <v>0</v>
      </c>
      <c r="C933" s="19" t="str">
        <f>MID(Main!AQ314,2,1)</f>
        <v xml:space="preserve"> </v>
      </c>
      <c r="D933" s="19" t="str">
        <f>MID(Main!AQ314,3,1)</f>
        <v/>
      </c>
      <c r="E933" s="19" t="str">
        <f>MID(Main!AQ314,4,1)</f>
        <v/>
      </c>
      <c r="F933" s="19" t="str">
        <f>MID(Main!AQ314,5,1)</f>
        <v/>
      </c>
      <c r="G933" s="19" t="str">
        <f>MID(Main!AQ314,6,1)</f>
        <v/>
      </c>
      <c r="H933" s="19" t="str">
        <f>MID(Main!AQ314,7,1)</f>
        <v/>
      </c>
      <c r="I933" s="19" t="str">
        <f>MID(Main!AQ314,8,1)</f>
        <v/>
      </c>
      <c r="J933" s="19" t="str">
        <f>MID(Main!AQ314,9,1)</f>
        <v/>
      </c>
      <c r="K933" s="19" t="str">
        <f>MID(Main!AQ314,10,1)</f>
        <v/>
      </c>
      <c r="L933" s="19" t="str">
        <f>MID(Main!AQ314,11,1)</f>
        <v/>
      </c>
      <c r="M933" s="19" t="str">
        <f>MID(Main!AQ314,12,1)</f>
        <v/>
      </c>
      <c r="N933" s="19" t="str">
        <f>MID(Main!AQ314,13,1)</f>
        <v/>
      </c>
      <c r="O933" s="19" t="str">
        <f>MID(Main!AQ314,14,1)</f>
        <v/>
      </c>
      <c r="P933" s="19" t="str">
        <f>MID(Main!AQ314,15,1)</f>
        <v/>
      </c>
      <c r="Q933" s="19" t="str">
        <f>MID(Main!AQ314,16,1)</f>
        <v/>
      </c>
      <c r="R933" s="19" t="str">
        <f>MID(Main!AQ314,17,1)</f>
        <v/>
      </c>
      <c r="S933" s="19" t="str">
        <f>MID(Main!AQ314,18,1)</f>
        <v/>
      </c>
      <c r="T933" s="19" t="str">
        <f>MID(Main!AQ314,19,1)</f>
        <v/>
      </c>
      <c r="U933" s="19" t="str">
        <f>MID(Main!AQ314,20,1)</f>
        <v/>
      </c>
      <c r="V933" s="19" t="str">
        <f>MID(Main!AQ314,21,1)</f>
        <v/>
      </c>
      <c r="W933" s="19" t="str">
        <f>MID(Main!AQ314,22,1)</f>
        <v/>
      </c>
      <c r="X933" s="19" t="str">
        <f>MID(Main!AQ314,23,1)</f>
        <v/>
      </c>
      <c r="Y933" s="19" t="str">
        <f>MID(Main!AQ314,24,1)</f>
        <v/>
      </c>
      <c r="Z933" s="19" t="str">
        <f>MID(Main!AQ314,25,1)</f>
        <v/>
      </c>
      <c r="AA933" s="19" t="str">
        <f>MID(Main!AQ314,26,1)</f>
        <v/>
      </c>
      <c r="AB933" s="19" t="str">
        <f>MID(Main!AQ314,27,1)</f>
        <v/>
      </c>
      <c r="AC933" s="19" t="str">
        <f>MID(Main!AQ314,28,1)</f>
        <v/>
      </c>
      <c r="AD933" s="19" t="str">
        <f>MID(Main!AQ314,29,1)</f>
        <v/>
      </c>
      <c r="AE933" s="19" t="str">
        <f>MID(Main!AQ314,30,1)</f>
        <v/>
      </c>
      <c r="AF933" s="19" t="str">
        <f>MID(Main!AQ314,31,1)</f>
        <v/>
      </c>
      <c r="AG933" s="19" t="str">
        <f>MID(Main!AQ314,32,1)</f>
        <v/>
      </c>
      <c r="AH933" s="19" t="str">
        <f>MID(Main!AQ314,33,1)</f>
        <v/>
      </c>
      <c r="AI933" s="19" t="str">
        <f>MID(Main!AQ314,34,1)</f>
        <v/>
      </c>
      <c r="AJ933" s="19" t="str">
        <f>MID(Main!AQ314,35,1)</f>
        <v/>
      </c>
      <c r="AK933" s="19" t="str">
        <f>MID(Main!AQ314,36,1)</f>
        <v/>
      </c>
      <c r="AL933" s="19" t="str">
        <f>MID(Main!AQ314,37,1)</f>
        <v/>
      </c>
      <c r="AM933" s="19" t="str">
        <f>MID(Main!AQ314,38,1)</f>
        <v/>
      </c>
      <c r="AN933" s="19" t="str">
        <f>MID(Main!AQ314,39,1)</f>
        <v/>
      </c>
      <c r="AO933" s="19" t="str">
        <f>MID(Main!AQ314,40,1)</f>
        <v/>
      </c>
      <c r="AP933" s="19" t="str">
        <f>MID(Main!AQ314,41,1)</f>
        <v/>
      </c>
      <c r="AQ933" s="19" t="str">
        <f>MID(Main!AQ314,42,1)</f>
        <v/>
      </c>
      <c r="AR933" s="195"/>
      <c r="AS933" s="195"/>
      <c r="AT933" s="195"/>
      <c r="AU933" s="195"/>
      <c r="AV933" s="195"/>
      <c r="AW933" s="195"/>
      <c r="AX933" s="195"/>
      <c r="AY933" s="195"/>
      <c r="AZ933" s="195"/>
      <c r="BA933" s="195"/>
      <c r="BB933" s="195"/>
      <c r="BC933" s="195"/>
      <c r="BD933" s="195"/>
      <c r="BE933" s="195"/>
      <c r="BF933" s="195"/>
      <c r="BG933" s="195"/>
      <c r="BH933" s="195"/>
      <c r="BI933" s="198"/>
    </row>
    <row r="934" spans="1:61" s="1" customFormat="1" ht="15" hidden="1" customHeight="1">
      <c r="A934" s="202"/>
      <c r="B934" s="20" t="str">
        <f>MID(Main!AR314,1,1)</f>
        <v>0</v>
      </c>
      <c r="C934" s="20" t="str">
        <f>MID(Main!AR314,2,1)</f>
        <v xml:space="preserve"> </v>
      </c>
      <c r="D934" s="20" t="str">
        <f>MID(Main!AR314,3,1)</f>
        <v/>
      </c>
      <c r="E934" s="20" t="str">
        <f>MID(Main!AR314,4,1)</f>
        <v/>
      </c>
      <c r="F934" s="20" t="str">
        <f>MID(Main!AR314,5,1)</f>
        <v/>
      </c>
      <c r="G934" s="20" t="str">
        <f>MID(Main!AR314,6,1)</f>
        <v/>
      </c>
      <c r="H934" s="20" t="str">
        <f>MID(Main!AR314,7,1)</f>
        <v/>
      </c>
      <c r="I934" s="20" t="str">
        <f>MID(Main!AR314,8,1)</f>
        <v/>
      </c>
      <c r="J934" s="20" t="str">
        <f>MID(Main!AR314,9,1)</f>
        <v/>
      </c>
      <c r="K934" s="20" t="str">
        <f>MID(Main!AR314,10,1)</f>
        <v/>
      </c>
      <c r="L934" s="20" t="str">
        <f>MID(Main!AR314,11,1)</f>
        <v/>
      </c>
      <c r="M934" s="20" t="str">
        <f>MID(Main!AR314,12,1)</f>
        <v/>
      </c>
      <c r="N934" s="20" t="str">
        <f>MID(Main!AR314,13,1)</f>
        <v/>
      </c>
      <c r="O934" s="20" t="str">
        <f>MID(Main!AR314,14,1)</f>
        <v/>
      </c>
      <c r="P934" s="20" t="str">
        <f>MID(Main!AR314,15,1)</f>
        <v/>
      </c>
      <c r="Q934" s="20" t="str">
        <f>MID(Main!AR314,16,1)</f>
        <v/>
      </c>
      <c r="R934" s="20" t="str">
        <f>MID(Main!AR314,17,1)</f>
        <v/>
      </c>
      <c r="S934" s="20" t="str">
        <f>MID(Main!AR314,18,1)</f>
        <v/>
      </c>
      <c r="T934" s="20" t="str">
        <f>MID(Main!AR314,19,1)</f>
        <v/>
      </c>
      <c r="U934" s="20" t="str">
        <f>MID(Main!AR314,20,1)</f>
        <v/>
      </c>
      <c r="V934" s="20" t="str">
        <f>MID(Main!AR314,21,1)</f>
        <v/>
      </c>
      <c r="W934" s="20" t="str">
        <f>MID(Main!AR314,22,1)</f>
        <v/>
      </c>
      <c r="X934" s="20" t="str">
        <f>MID(Main!AR314,23,1)</f>
        <v/>
      </c>
      <c r="Y934" s="20" t="str">
        <f>MID(Main!AR314,24,1)</f>
        <v/>
      </c>
      <c r="Z934" s="20" t="str">
        <f>MID(Main!AR314,25,1)</f>
        <v/>
      </c>
      <c r="AA934" s="20" t="str">
        <f>MID(Main!AR314,26,1)</f>
        <v/>
      </c>
      <c r="AB934" s="20" t="str">
        <f>MID(Main!AR314,27,1)</f>
        <v/>
      </c>
      <c r="AC934" s="20" t="str">
        <f>MID(Main!AR314,28,1)</f>
        <v/>
      </c>
      <c r="AD934" s="20" t="str">
        <f>MID(Main!AR314,29,1)</f>
        <v/>
      </c>
      <c r="AE934" s="20" t="str">
        <f>MID(Main!AR314,30,1)</f>
        <v/>
      </c>
      <c r="AF934" s="20" t="str">
        <f>MID(Main!AR314,31,1)</f>
        <v/>
      </c>
      <c r="AG934" s="20" t="str">
        <f>MID(Main!AR314,32,1)</f>
        <v/>
      </c>
      <c r="AH934" s="20" t="str">
        <f>MID(Main!AR314,33,1)</f>
        <v/>
      </c>
      <c r="AI934" s="20" t="str">
        <f>MID(Main!AR314,34,1)</f>
        <v/>
      </c>
      <c r="AJ934" s="20" t="str">
        <f>MID(Main!AR314,35,1)</f>
        <v/>
      </c>
      <c r="AK934" s="20" t="str">
        <f>MID(Main!AR314,36,1)</f>
        <v/>
      </c>
      <c r="AL934" s="20" t="str">
        <f>MID(Main!AR314,37,1)</f>
        <v/>
      </c>
      <c r="AM934" s="20" t="str">
        <f>MID(Main!AR314,38,1)</f>
        <v/>
      </c>
      <c r="AN934" s="20" t="str">
        <f>MID(Main!AR314,39,1)</f>
        <v/>
      </c>
      <c r="AO934" s="20" t="str">
        <f>MID(Main!AR314,40,1)</f>
        <v/>
      </c>
      <c r="AP934" s="20" t="str">
        <f>MID(Main!AR314,41,1)</f>
        <v/>
      </c>
      <c r="AQ934" s="20" t="str">
        <f>MID(Main!AR314,42,1)</f>
        <v/>
      </c>
      <c r="AR934" s="196"/>
      <c r="AS934" s="196"/>
      <c r="AT934" s="196"/>
      <c r="AU934" s="196"/>
      <c r="AV934" s="196"/>
      <c r="AW934" s="196"/>
      <c r="AX934" s="196"/>
      <c r="AY934" s="196"/>
      <c r="AZ934" s="196"/>
      <c r="BA934" s="196"/>
      <c r="BB934" s="196"/>
      <c r="BC934" s="196"/>
      <c r="BD934" s="196"/>
      <c r="BE934" s="196"/>
      <c r="BF934" s="196"/>
      <c r="BG934" s="196"/>
      <c r="BH934" s="196"/>
      <c r="BI934" s="199"/>
    </row>
    <row r="935" spans="1:61" s="1" customFormat="1" ht="15" hidden="1" customHeight="1">
      <c r="A935" s="200" t="str">
        <f>IF(AR935="","",SUBTOTAL(103,$AR$8:AR935))</f>
        <v/>
      </c>
      <c r="B935" s="18" t="str">
        <f>MID(Main!AP315,1,1)</f>
        <v xml:space="preserve"> </v>
      </c>
      <c r="C935" s="18" t="str">
        <f>MID(Main!AP315,2,1)</f>
        <v/>
      </c>
      <c r="D935" s="18" t="str">
        <f>MID(Main!AP315,3,1)</f>
        <v/>
      </c>
      <c r="E935" s="18" t="str">
        <f>MID(Main!AP315,4,1)</f>
        <v/>
      </c>
      <c r="F935" s="18" t="str">
        <f>MID(Main!AP315,5,1)</f>
        <v/>
      </c>
      <c r="G935" s="18" t="str">
        <f>MID(Main!AP315,6,1)</f>
        <v/>
      </c>
      <c r="H935" s="18" t="str">
        <f>MID(Main!AP315,7,1)</f>
        <v/>
      </c>
      <c r="I935" s="18" t="str">
        <f>MID(Main!AP315,8,1)</f>
        <v/>
      </c>
      <c r="J935" s="18" t="str">
        <f>MID(Main!AP315,9,1)</f>
        <v/>
      </c>
      <c r="K935" s="18" t="str">
        <f>MID(Main!AP315,10,1)</f>
        <v/>
      </c>
      <c r="L935" s="18" t="str">
        <f>MID(Main!AP315,11,1)</f>
        <v/>
      </c>
      <c r="M935" s="18" t="str">
        <f>MID(Main!AP315,12,1)</f>
        <v/>
      </c>
      <c r="N935" s="18" t="str">
        <f>MID(Main!AP315,13,1)</f>
        <v/>
      </c>
      <c r="O935" s="18" t="str">
        <f>MID(Main!AP315,14,1)</f>
        <v/>
      </c>
      <c r="P935" s="18" t="str">
        <f>MID(Main!AP315,15,1)</f>
        <v/>
      </c>
      <c r="Q935" s="18" t="str">
        <f>MID(Main!AP315,16,1)</f>
        <v/>
      </c>
      <c r="R935" s="18" t="str">
        <f>MID(Main!AP315,17,1)</f>
        <v/>
      </c>
      <c r="S935" s="18" t="str">
        <f>MID(Main!AP315,18,1)</f>
        <v/>
      </c>
      <c r="T935" s="18" t="str">
        <f>MID(Main!AP315,19,1)</f>
        <v/>
      </c>
      <c r="U935" s="18" t="str">
        <f>MID(Main!AP315,20,1)</f>
        <v/>
      </c>
      <c r="V935" s="18" t="str">
        <f>MID(Main!AP315,21,1)</f>
        <v/>
      </c>
      <c r="W935" s="18" t="str">
        <f>MID(Main!AP315,22,1)</f>
        <v/>
      </c>
      <c r="X935" s="18" t="str">
        <f>MID(Main!AP315,23,1)</f>
        <v/>
      </c>
      <c r="Y935" s="18" t="str">
        <f>MID(Main!AP315,24,1)</f>
        <v/>
      </c>
      <c r="Z935" s="18" t="str">
        <f>MID(Main!AP315,25,1)</f>
        <v/>
      </c>
      <c r="AA935" s="18" t="str">
        <f>MID(Main!AP315,26,1)</f>
        <v/>
      </c>
      <c r="AB935" s="18" t="str">
        <f>MID(Main!AP315,27,1)</f>
        <v/>
      </c>
      <c r="AC935" s="18" t="str">
        <f>MID(Main!AP315,28,1)</f>
        <v/>
      </c>
      <c r="AD935" s="18" t="str">
        <f>MID(Main!AP315,29,1)</f>
        <v/>
      </c>
      <c r="AE935" s="18" t="str">
        <f>MID(Main!AP315,30,1)</f>
        <v/>
      </c>
      <c r="AF935" s="18" t="str">
        <f>MID(Main!AP315,31,1)</f>
        <v/>
      </c>
      <c r="AG935" s="18" t="str">
        <f>MID(Main!AP315,32,1)</f>
        <v/>
      </c>
      <c r="AH935" s="18" t="str">
        <f>MID(Main!AP315,33,1)</f>
        <v/>
      </c>
      <c r="AI935" s="18" t="str">
        <f>MID(Main!AP315,34,1)</f>
        <v/>
      </c>
      <c r="AJ935" s="18" t="str">
        <f>MID(Main!AP315,35,1)</f>
        <v/>
      </c>
      <c r="AK935" s="18" t="str">
        <f>MID(Main!AP315,36,1)</f>
        <v/>
      </c>
      <c r="AL935" s="18" t="str">
        <f>MID(Main!AP315,37,1)</f>
        <v/>
      </c>
      <c r="AM935" s="18" t="str">
        <f>MID(Main!AP315,38,1)</f>
        <v/>
      </c>
      <c r="AN935" s="18" t="str">
        <f>MID(Main!AP315,39,1)</f>
        <v/>
      </c>
      <c r="AO935" s="18" t="str">
        <f>MID(Main!AP315,40,1)</f>
        <v/>
      </c>
      <c r="AP935" s="18" t="str">
        <f>MID(Main!AP315,41,1)</f>
        <v/>
      </c>
      <c r="AQ935" s="18" t="str">
        <f>MID(Main!AP315,42,1)</f>
        <v/>
      </c>
      <c r="AR935" s="194" t="str">
        <f>IF(Main!W315="","",Main!W315)</f>
        <v/>
      </c>
      <c r="AS935" s="194" t="str">
        <f>IF(Main!X315="","",Main!X315)</f>
        <v/>
      </c>
      <c r="AT935" s="194" t="str">
        <f>IF(Main!Y315="","",Main!Y315)</f>
        <v/>
      </c>
      <c r="AU935" s="194" t="str">
        <f>IF(Main!Z315="","",Main!Z315)</f>
        <v/>
      </c>
      <c r="AV935" s="194" t="str">
        <f>IF(Main!AA315="","",Main!AA315)</f>
        <v/>
      </c>
      <c r="AW935" s="194" t="str">
        <f>IF(Main!AB315="","",Main!AB315)</f>
        <v/>
      </c>
      <c r="AX935" s="194" t="str">
        <f>IF(Main!AC315="","",Main!AC315)</f>
        <v/>
      </c>
      <c r="AY935" s="194" t="str">
        <f>IF(Main!AD315="","",Main!AD315)</f>
        <v/>
      </c>
      <c r="AZ935" s="194" t="str">
        <f>IF(Main!AE315="","",Main!AE315)</f>
        <v/>
      </c>
      <c r="BA935" s="194" t="str">
        <f>IF(Main!AF315="","",Main!AF315)</f>
        <v/>
      </c>
      <c r="BB935" s="194" t="str">
        <f>IF(Main!AG315="","",Main!AG315)</f>
        <v/>
      </c>
      <c r="BC935" s="194" t="str">
        <f>IF(Main!AH315="","",Main!AH315)</f>
        <v/>
      </c>
      <c r="BD935" s="194" t="str">
        <f>IF(Main!AI315="","",Main!AI315)</f>
        <v/>
      </c>
      <c r="BE935" s="194" t="str">
        <f>IF(Main!AJ315="","",Main!AJ315)</f>
        <v/>
      </c>
      <c r="BF935" s="194" t="str">
        <f>IF(Main!AK315="","",Main!AK315)</f>
        <v/>
      </c>
      <c r="BG935" s="194" t="str">
        <f>IF(Main!AL315="","",Main!AL315)</f>
        <v/>
      </c>
      <c r="BH935" s="194" t="str">
        <f>IF(Main!AM315="","",Main!AM315)</f>
        <v/>
      </c>
      <c r="BI935" s="197" t="str">
        <f>IF(Main!AN315="","",Main!AN315)</f>
        <v/>
      </c>
    </row>
    <row r="936" spans="1:61" s="1" customFormat="1" ht="15" hidden="1" customHeight="1">
      <c r="A936" s="201"/>
      <c r="B936" s="19" t="str">
        <f>MID(Main!AQ315,1,1)</f>
        <v>0</v>
      </c>
      <c r="C936" s="19" t="str">
        <f>MID(Main!AQ315,2,1)</f>
        <v xml:space="preserve"> </v>
      </c>
      <c r="D936" s="19" t="str">
        <f>MID(Main!AQ315,3,1)</f>
        <v/>
      </c>
      <c r="E936" s="19" t="str">
        <f>MID(Main!AQ315,4,1)</f>
        <v/>
      </c>
      <c r="F936" s="19" t="str">
        <f>MID(Main!AQ315,5,1)</f>
        <v/>
      </c>
      <c r="G936" s="19" t="str">
        <f>MID(Main!AQ315,6,1)</f>
        <v/>
      </c>
      <c r="H936" s="19" t="str">
        <f>MID(Main!AQ315,7,1)</f>
        <v/>
      </c>
      <c r="I936" s="19" t="str">
        <f>MID(Main!AQ315,8,1)</f>
        <v/>
      </c>
      <c r="J936" s="19" t="str">
        <f>MID(Main!AQ315,9,1)</f>
        <v/>
      </c>
      <c r="K936" s="19" t="str">
        <f>MID(Main!AQ315,10,1)</f>
        <v/>
      </c>
      <c r="L936" s="19" t="str">
        <f>MID(Main!AQ315,11,1)</f>
        <v/>
      </c>
      <c r="M936" s="19" t="str">
        <f>MID(Main!AQ315,12,1)</f>
        <v/>
      </c>
      <c r="N936" s="19" t="str">
        <f>MID(Main!AQ315,13,1)</f>
        <v/>
      </c>
      <c r="O936" s="19" t="str">
        <f>MID(Main!AQ315,14,1)</f>
        <v/>
      </c>
      <c r="P936" s="19" t="str">
        <f>MID(Main!AQ315,15,1)</f>
        <v/>
      </c>
      <c r="Q936" s="19" t="str">
        <f>MID(Main!AQ315,16,1)</f>
        <v/>
      </c>
      <c r="R936" s="19" t="str">
        <f>MID(Main!AQ315,17,1)</f>
        <v/>
      </c>
      <c r="S936" s="19" t="str">
        <f>MID(Main!AQ315,18,1)</f>
        <v/>
      </c>
      <c r="T936" s="19" t="str">
        <f>MID(Main!AQ315,19,1)</f>
        <v/>
      </c>
      <c r="U936" s="19" t="str">
        <f>MID(Main!AQ315,20,1)</f>
        <v/>
      </c>
      <c r="V936" s="19" t="str">
        <f>MID(Main!AQ315,21,1)</f>
        <v/>
      </c>
      <c r="W936" s="19" t="str">
        <f>MID(Main!AQ315,22,1)</f>
        <v/>
      </c>
      <c r="X936" s="19" t="str">
        <f>MID(Main!AQ315,23,1)</f>
        <v/>
      </c>
      <c r="Y936" s="19" t="str">
        <f>MID(Main!AQ315,24,1)</f>
        <v/>
      </c>
      <c r="Z936" s="19" t="str">
        <f>MID(Main!AQ315,25,1)</f>
        <v/>
      </c>
      <c r="AA936" s="19" t="str">
        <f>MID(Main!AQ315,26,1)</f>
        <v/>
      </c>
      <c r="AB936" s="19" t="str">
        <f>MID(Main!AQ315,27,1)</f>
        <v/>
      </c>
      <c r="AC936" s="19" t="str">
        <f>MID(Main!AQ315,28,1)</f>
        <v/>
      </c>
      <c r="AD936" s="19" t="str">
        <f>MID(Main!AQ315,29,1)</f>
        <v/>
      </c>
      <c r="AE936" s="19" t="str">
        <f>MID(Main!AQ315,30,1)</f>
        <v/>
      </c>
      <c r="AF936" s="19" t="str">
        <f>MID(Main!AQ315,31,1)</f>
        <v/>
      </c>
      <c r="AG936" s="19" t="str">
        <f>MID(Main!AQ315,32,1)</f>
        <v/>
      </c>
      <c r="AH936" s="19" t="str">
        <f>MID(Main!AQ315,33,1)</f>
        <v/>
      </c>
      <c r="AI936" s="19" t="str">
        <f>MID(Main!AQ315,34,1)</f>
        <v/>
      </c>
      <c r="AJ936" s="19" t="str">
        <f>MID(Main!AQ315,35,1)</f>
        <v/>
      </c>
      <c r="AK936" s="19" t="str">
        <f>MID(Main!AQ315,36,1)</f>
        <v/>
      </c>
      <c r="AL936" s="19" t="str">
        <f>MID(Main!AQ315,37,1)</f>
        <v/>
      </c>
      <c r="AM936" s="19" t="str">
        <f>MID(Main!AQ315,38,1)</f>
        <v/>
      </c>
      <c r="AN936" s="19" t="str">
        <f>MID(Main!AQ315,39,1)</f>
        <v/>
      </c>
      <c r="AO936" s="19" t="str">
        <f>MID(Main!AQ315,40,1)</f>
        <v/>
      </c>
      <c r="AP936" s="19" t="str">
        <f>MID(Main!AQ315,41,1)</f>
        <v/>
      </c>
      <c r="AQ936" s="19" t="str">
        <f>MID(Main!AQ315,42,1)</f>
        <v/>
      </c>
      <c r="AR936" s="195"/>
      <c r="AS936" s="195"/>
      <c r="AT936" s="195"/>
      <c r="AU936" s="195"/>
      <c r="AV936" s="195"/>
      <c r="AW936" s="195"/>
      <c r="AX936" s="195"/>
      <c r="AY936" s="195"/>
      <c r="AZ936" s="195"/>
      <c r="BA936" s="195"/>
      <c r="BB936" s="195"/>
      <c r="BC936" s="195"/>
      <c r="BD936" s="195"/>
      <c r="BE936" s="195"/>
      <c r="BF936" s="195"/>
      <c r="BG936" s="195"/>
      <c r="BH936" s="195"/>
      <c r="BI936" s="198"/>
    </row>
    <row r="937" spans="1:61" s="1" customFormat="1" ht="15" hidden="1" customHeight="1">
      <c r="A937" s="202"/>
      <c r="B937" s="20" t="str">
        <f>MID(Main!AR315,1,1)</f>
        <v>0</v>
      </c>
      <c r="C937" s="20" t="str">
        <f>MID(Main!AR315,2,1)</f>
        <v xml:space="preserve"> </v>
      </c>
      <c r="D937" s="20" t="str">
        <f>MID(Main!AR315,3,1)</f>
        <v/>
      </c>
      <c r="E937" s="20" t="str">
        <f>MID(Main!AR315,4,1)</f>
        <v/>
      </c>
      <c r="F937" s="20" t="str">
        <f>MID(Main!AR315,5,1)</f>
        <v/>
      </c>
      <c r="G937" s="20" t="str">
        <f>MID(Main!AR315,6,1)</f>
        <v/>
      </c>
      <c r="H937" s="20" t="str">
        <f>MID(Main!AR315,7,1)</f>
        <v/>
      </c>
      <c r="I937" s="20" t="str">
        <f>MID(Main!AR315,8,1)</f>
        <v/>
      </c>
      <c r="J937" s="20" t="str">
        <f>MID(Main!AR315,9,1)</f>
        <v/>
      </c>
      <c r="K937" s="20" t="str">
        <f>MID(Main!AR315,10,1)</f>
        <v/>
      </c>
      <c r="L937" s="20" t="str">
        <f>MID(Main!AR315,11,1)</f>
        <v/>
      </c>
      <c r="M937" s="20" t="str">
        <f>MID(Main!AR315,12,1)</f>
        <v/>
      </c>
      <c r="N937" s="20" t="str">
        <f>MID(Main!AR315,13,1)</f>
        <v/>
      </c>
      <c r="O937" s="20" t="str">
        <f>MID(Main!AR315,14,1)</f>
        <v/>
      </c>
      <c r="P937" s="20" t="str">
        <f>MID(Main!AR315,15,1)</f>
        <v/>
      </c>
      <c r="Q937" s="20" t="str">
        <f>MID(Main!AR315,16,1)</f>
        <v/>
      </c>
      <c r="R937" s="20" t="str">
        <f>MID(Main!AR315,17,1)</f>
        <v/>
      </c>
      <c r="S937" s="20" t="str">
        <f>MID(Main!AR315,18,1)</f>
        <v/>
      </c>
      <c r="T937" s="20" t="str">
        <f>MID(Main!AR315,19,1)</f>
        <v/>
      </c>
      <c r="U937" s="20" t="str">
        <f>MID(Main!AR315,20,1)</f>
        <v/>
      </c>
      <c r="V937" s="20" t="str">
        <f>MID(Main!AR315,21,1)</f>
        <v/>
      </c>
      <c r="W937" s="20" t="str">
        <f>MID(Main!AR315,22,1)</f>
        <v/>
      </c>
      <c r="X937" s="20" t="str">
        <f>MID(Main!AR315,23,1)</f>
        <v/>
      </c>
      <c r="Y937" s="20" t="str">
        <f>MID(Main!AR315,24,1)</f>
        <v/>
      </c>
      <c r="Z937" s="20" t="str">
        <f>MID(Main!AR315,25,1)</f>
        <v/>
      </c>
      <c r="AA937" s="20" t="str">
        <f>MID(Main!AR315,26,1)</f>
        <v/>
      </c>
      <c r="AB937" s="20" t="str">
        <f>MID(Main!AR315,27,1)</f>
        <v/>
      </c>
      <c r="AC937" s="20" t="str">
        <f>MID(Main!AR315,28,1)</f>
        <v/>
      </c>
      <c r="AD937" s="20" t="str">
        <f>MID(Main!AR315,29,1)</f>
        <v/>
      </c>
      <c r="AE937" s="20" t="str">
        <f>MID(Main!AR315,30,1)</f>
        <v/>
      </c>
      <c r="AF937" s="20" t="str">
        <f>MID(Main!AR315,31,1)</f>
        <v/>
      </c>
      <c r="AG937" s="20" t="str">
        <f>MID(Main!AR315,32,1)</f>
        <v/>
      </c>
      <c r="AH937" s="20" t="str">
        <f>MID(Main!AR315,33,1)</f>
        <v/>
      </c>
      <c r="AI937" s="20" t="str">
        <f>MID(Main!AR315,34,1)</f>
        <v/>
      </c>
      <c r="AJ937" s="20" t="str">
        <f>MID(Main!AR315,35,1)</f>
        <v/>
      </c>
      <c r="AK937" s="20" t="str">
        <f>MID(Main!AR315,36,1)</f>
        <v/>
      </c>
      <c r="AL937" s="20" t="str">
        <f>MID(Main!AR315,37,1)</f>
        <v/>
      </c>
      <c r="AM937" s="20" t="str">
        <f>MID(Main!AR315,38,1)</f>
        <v/>
      </c>
      <c r="AN937" s="20" t="str">
        <f>MID(Main!AR315,39,1)</f>
        <v/>
      </c>
      <c r="AO937" s="20" t="str">
        <f>MID(Main!AR315,40,1)</f>
        <v/>
      </c>
      <c r="AP937" s="20" t="str">
        <f>MID(Main!AR315,41,1)</f>
        <v/>
      </c>
      <c r="AQ937" s="20" t="str">
        <f>MID(Main!AR315,42,1)</f>
        <v/>
      </c>
      <c r="AR937" s="196"/>
      <c r="AS937" s="196"/>
      <c r="AT937" s="196"/>
      <c r="AU937" s="196"/>
      <c r="AV937" s="196"/>
      <c r="AW937" s="196"/>
      <c r="AX937" s="196"/>
      <c r="AY937" s="196"/>
      <c r="AZ937" s="196"/>
      <c r="BA937" s="196"/>
      <c r="BB937" s="196"/>
      <c r="BC937" s="196"/>
      <c r="BD937" s="196"/>
      <c r="BE937" s="196"/>
      <c r="BF937" s="196"/>
      <c r="BG937" s="196"/>
      <c r="BH937" s="196"/>
      <c r="BI937" s="199"/>
    </row>
    <row r="938" spans="1:61" s="1" customFormat="1" ht="15" hidden="1" customHeight="1">
      <c r="A938" s="200" t="str">
        <f>IF(AR938="","",SUBTOTAL(103,$AR$8:AR938))</f>
        <v/>
      </c>
      <c r="B938" s="18" t="str">
        <f>MID(Main!AP316,1,1)</f>
        <v xml:space="preserve"> </v>
      </c>
      <c r="C938" s="18" t="str">
        <f>MID(Main!AP316,2,1)</f>
        <v/>
      </c>
      <c r="D938" s="18" t="str">
        <f>MID(Main!AP316,3,1)</f>
        <v/>
      </c>
      <c r="E938" s="18" t="str">
        <f>MID(Main!AP316,4,1)</f>
        <v/>
      </c>
      <c r="F938" s="18" t="str">
        <f>MID(Main!AP316,5,1)</f>
        <v/>
      </c>
      <c r="G938" s="18" t="str">
        <f>MID(Main!AP316,6,1)</f>
        <v/>
      </c>
      <c r="H938" s="18" t="str">
        <f>MID(Main!AP316,7,1)</f>
        <v/>
      </c>
      <c r="I938" s="18" t="str">
        <f>MID(Main!AP316,8,1)</f>
        <v/>
      </c>
      <c r="J938" s="18" t="str">
        <f>MID(Main!AP316,9,1)</f>
        <v/>
      </c>
      <c r="K938" s="18" t="str">
        <f>MID(Main!AP316,10,1)</f>
        <v/>
      </c>
      <c r="L938" s="18" t="str">
        <f>MID(Main!AP316,11,1)</f>
        <v/>
      </c>
      <c r="M938" s="18" t="str">
        <f>MID(Main!AP316,12,1)</f>
        <v/>
      </c>
      <c r="N938" s="18" t="str">
        <f>MID(Main!AP316,13,1)</f>
        <v/>
      </c>
      <c r="O938" s="18" t="str">
        <f>MID(Main!AP316,14,1)</f>
        <v/>
      </c>
      <c r="P938" s="18" t="str">
        <f>MID(Main!AP316,15,1)</f>
        <v/>
      </c>
      <c r="Q938" s="18" t="str">
        <f>MID(Main!AP316,16,1)</f>
        <v/>
      </c>
      <c r="R938" s="18" t="str">
        <f>MID(Main!AP316,17,1)</f>
        <v/>
      </c>
      <c r="S938" s="18" t="str">
        <f>MID(Main!AP316,18,1)</f>
        <v/>
      </c>
      <c r="T938" s="18" t="str">
        <f>MID(Main!AP316,19,1)</f>
        <v/>
      </c>
      <c r="U938" s="18" t="str">
        <f>MID(Main!AP316,20,1)</f>
        <v/>
      </c>
      <c r="V938" s="18" t="str">
        <f>MID(Main!AP316,21,1)</f>
        <v/>
      </c>
      <c r="W938" s="18" t="str">
        <f>MID(Main!AP316,22,1)</f>
        <v/>
      </c>
      <c r="X938" s="18" t="str">
        <f>MID(Main!AP316,23,1)</f>
        <v/>
      </c>
      <c r="Y938" s="18" t="str">
        <f>MID(Main!AP316,24,1)</f>
        <v/>
      </c>
      <c r="Z938" s="18" t="str">
        <f>MID(Main!AP316,25,1)</f>
        <v/>
      </c>
      <c r="AA938" s="18" t="str">
        <f>MID(Main!AP316,26,1)</f>
        <v/>
      </c>
      <c r="AB938" s="18" t="str">
        <f>MID(Main!AP316,27,1)</f>
        <v/>
      </c>
      <c r="AC938" s="18" t="str">
        <f>MID(Main!AP316,28,1)</f>
        <v/>
      </c>
      <c r="AD938" s="18" t="str">
        <f>MID(Main!AP316,29,1)</f>
        <v/>
      </c>
      <c r="AE938" s="18" t="str">
        <f>MID(Main!AP316,30,1)</f>
        <v/>
      </c>
      <c r="AF938" s="18" t="str">
        <f>MID(Main!AP316,31,1)</f>
        <v/>
      </c>
      <c r="AG938" s="18" t="str">
        <f>MID(Main!AP316,32,1)</f>
        <v/>
      </c>
      <c r="AH938" s="18" t="str">
        <f>MID(Main!AP316,33,1)</f>
        <v/>
      </c>
      <c r="AI938" s="18" t="str">
        <f>MID(Main!AP316,34,1)</f>
        <v/>
      </c>
      <c r="AJ938" s="18" t="str">
        <f>MID(Main!AP316,35,1)</f>
        <v/>
      </c>
      <c r="AK938" s="18" t="str">
        <f>MID(Main!AP316,36,1)</f>
        <v/>
      </c>
      <c r="AL938" s="18" t="str">
        <f>MID(Main!AP316,37,1)</f>
        <v/>
      </c>
      <c r="AM938" s="18" t="str">
        <f>MID(Main!AP316,38,1)</f>
        <v/>
      </c>
      <c r="AN938" s="18" t="str">
        <f>MID(Main!AP316,39,1)</f>
        <v/>
      </c>
      <c r="AO938" s="18" t="str">
        <f>MID(Main!AP316,40,1)</f>
        <v/>
      </c>
      <c r="AP938" s="18" t="str">
        <f>MID(Main!AP316,41,1)</f>
        <v/>
      </c>
      <c r="AQ938" s="18" t="str">
        <f>MID(Main!AP316,42,1)</f>
        <v/>
      </c>
      <c r="AR938" s="194" t="str">
        <f>IF(Main!W316="","",Main!W316)</f>
        <v/>
      </c>
      <c r="AS938" s="194" t="str">
        <f>IF(Main!X316="","",Main!X316)</f>
        <v/>
      </c>
      <c r="AT938" s="194" t="str">
        <f>IF(Main!Y316="","",Main!Y316)</f>
        <v/>
      </c>
      <c r="AU938" s="194" t="str">
        <f>IF(Main!Z316="","",Main!Z316)</f>
        <v/>
      </c>
      <c r="AV938" s="194" t="str">
        <f>IF(Main!AA316="","",Main!AA316)</f>
        <v/>
      </c>
      <c r="AW938" s="194" t="str">
        <f>IF(Main!AB316="","",Main!AB316)</f>
        <v/>
      </c>
      <c r="AX938" s="194" t="str">
        <f>IF(Main!AC316="","",Main!AC316)</f>
        <v/>
      </c>
      <c r="AY938" s="194" t="str">
        <f>IF(Main!AD316="","",Main!AD316)</f>
        <v/>
      </c>
      <c r="AZ938" s="194" t="str">
        <f>IF(Main!AE316="","",Main!AE316)</f>
        <v/>
      </c>
      <c r="BA938" s="194" t="str">
        <f>IF(Main!AF316="","",Main!AF316)</f>
        <v/>
      </c>
      <c r="BB938" s="194" t="str">
        <f>IF(Main!AG316="","",Main!AG316)</f>
        <v/>
      </c>
      <c r="BC938" s="194" t="str">
        <f>IF(Main!AH316="","",Main!AH316)</f>
        <v/>
      </c>
      <c r="BD938" s="194" t="str">
        <f>IF(Main!AI316="","",Main!AI316)</f>
        <v/>
      </c>
      <c r="BE938" s="194" t="str">
        <f>IF(Main!AJ316="","",Main!AJ316)</f>
        <v/>
      </c>
      <c r="BF938" s="194" t="str">
        <f>IF(Main!AK316="","",Main!AK316)</f>
        <v/>
      </c>
      <c r="BG938" s="194" t="str">
        <f>IF(Main!AL316="","",Main!AL316)</f>
        <v/>
      </c>
      <c r="BH938" s="194" t="str">
        <f>IF(Main!AM316="","",Main!AM316)</f>
        <v/>
      </c>
      <c r="BI938" s="197" t="str">
        <f>IF(Main!AN316="","",Main!AN316)</f>
        <v/>
      </c>
    </row>
    <row r="939" spans="1:61" s="1" customFormat="1" ht="15" hidden="1" customHeight="1">
      <c r="A939" s="201"/>
      <c r="B939" s="19" t="str">
        <f>MID(Main!AQ316,1,1)</f>
        <v>0</v>
      </c>
      <c r="C939" s="19" t="str">
        <f>MID(Main!AQ316,2,1)</f>
        <v xml:space="preserve"> </v>
      </c>
      <c r="D939" s="19" t="str">
        <f>MID(Main!AQ316,3,1)</f>
        <v/>
      </c>
      <c r="E939" s="19" t="str">
        <f>MID(Main!AQ316,4,1)</f>
        <v/>
      </c>
      <c r="F939" s="19" t="str">
        <f>MID(Main!AQ316,5,1)</f>
        <v/>
      </c>
      <c r="G939" s="19" t="str">
        <f>MID(Main!AQ316,6,1)</f>
        <v/>
      </c>
      <c r="H939" s="19" t="str">
        <f>MID(Main!AQ316,7,1)</f>
        <v/>
      </c>
      <c r="I939" s="19" t="str">
        <f>MID(Main!AQ316,8,1)</f>
        <v/>
      </c>
      <c r="J939" s="19" t="str">
        <f>MID(Main!AQ316,9,1)</f>
        <v/>
      </c>
      <c r="K939" s="19" t="str">
        <f>MID(Main!AQ316,10,1)</f>
        <v/>
      </c>
      <c r="L939" s="19" t="str">
        <f>MID(Main!AQ316,11,1)</f>
        <v/>
      </c>
      <c r="M939" s="19" t="str">
        <f>MID(Main!AQ316,12,1)</f>
        <v/>
      </c>
      <c r="N939" s="19" t="str">
        <f>MID(Main!AQ316,13,1)</f>
        <v/>
      </c>
      <c r="O939" s="19" t="str">
        <f>MID(Main!AQ316,14,1)</f>
        <v/>
      </c>
      <c r="P939" s="19" t="str">
        <f>MID(Main!AQ316,15,1)</f>
        <v/>
      </c>
      <c r="Q939" s="19" t="str">
        <f>MID(Main!AQ316,16,1)</f>
        <v/>
      </c>
      <c r="R939" s="19" t="str">
        <f>MID(Main!AQ316,17,1)</f>
        <v/>
      </c>
      <c r="S939" s="19" t="str">
        <f>MID(Main!AQ316,18,1)</f>
        <v/>
      </c>
      <c r="T939" s="19" t="str">
        <f>MID(Main!AQ316,19,1)</f>
        <v/>
      </c>
      <c r="U939" s="19" t="str">
        <f>MID(Main!AQ316,20,1)</f>
        <v/>
      </c>
      <c r="V939" s="19" t="str">
        <f>MID(Main!AQ316,21,1)</f>
        <v/>
      </c>
      <c r="W939" s="19" t="str">
        <f>MID(Main!AQ316,22,1)</f>
        <v/>
      </c>
      <c r="X939" s="19" t="str">
        <f>MID(Main!AQ316,23,1)</f>
        <v/>
      </c>
      <c r="Y939" s="19" t="str">
        <f>MID(Main!AQ316,24,1)</f>
        <v/>
      </c>
      <c r="Z939" s="19" t="str">
        <f>MID(Main!AQ316,25,1)</f>
        <v/>
      </c>
      <c r="AA939" s="19" t="str">
        <f>MID(Main!AQ316,26,1)</f>
        <v/>
      </c>
      <c r="AB939" s="19" t="str">
        <f>MID(Main!AQ316,27,1)</f>
        <v/>
      </c>
      <c r="AC939" s="19" t="str">
        <f>MID(Main!AQ316,28,1)</f>
        <v/>
      </c>
      <c r="AD939" s="19" t="str">
        <f>MID(Main!AQ316,29,1)</f>
        <v/>
      </c>
      <c r="AE939" s="19" t="str">
        <f>MID(Main!AQ316,30,1)</f>
        <v/>
      </c>
      <c r="AF939" s="19" t="str">
        <f>MID(Main!AQ316,31,1)</f>
        <v/>
      </c>
      <c r="AG939" s="19" t="str">
        <f>MID(Main!AQ316,32,1)</f>
        <v/>
      </c>
      <c r="AH939" s="19" t="str">
        <f>MID(Main!AQ316,33,1)</f>
        <v/>
      </c>
      <c r="AI939" s="19" t="str">
        <f>MID(Main!AQ316,34,1)</f>
        <v/>
      </c>
      <c r="AJ939" s="19" t="str">
        <f>MID(Main!AQ316,35,1)</f>
        <v/>
      </c>
      <c r="AK939" s="19" t="str">
        <f>MID(Main!AQ316,36,1)</f>
        <v/>
      </c>
      <c r="AL939" s="19" t="str">
        <f>MID(Main!AQ316,37,1)</f>
        <v/>
      </c>
      <c r="AM939" s="19" t="str">
        <f>MID(Main!AQ316,38,1)</f>
        <v/>
      </c>
      <c r="AN939" s="19" t="str">
        <f>MID(Main!AQ316,39,1)</f>
        <v/>
      </c>
      <c r="AO939" s="19" t="str">
        <f>MID(Main!AQ316,40,1)</f>
        <v/>
      </c>
      <c r="AP939" s="19" t="str">
        <f>MID(Main!AQ316,41,1)</f>
        <v/>
      </c>
      <c r="AQ939" s="19" t="str">
        <f>MID(Main!AQ316,42,1)</f>
        <v/>
      </c>
      <c r="AR939" s="195"/>
      <c r="AS939" s="195"/>
      <c r="AT939" s="195"/>
      <c r="AU939" s="195"/>
      <c r="AV939" s="195"/>
      <c r="AW939" s="195"/>
      <c r="AX939" s="195"/>
      <c r="AY939" s="195"/>
      <c r="AZ939" s="195"/>
      <c r="BA939" s="195"/>
      <c r="BB939" s="195"/>
      <c r="BC939" s="195"/>
      <c r="BD939" s="195"/>
      <c r="BE939" s="195"/>
      <c r="BF939" s="195"/>
      <c r="BG939" s="195"/>
      <c r="BH939" s="195"/>
      <c r="BI939" s="198"/>
    </row>
    <row r="940" spans="1:61" s="1" customFormat="1" ht="15" hidden="1" customHeight="1">
      <c r="A940" s="202"/>
      <c r="B940" s="20" t="str">
        <f>MID(Main!AR316,1,1)</f>
        <v>0</v>
      </c>
      <c r="C940" s="20" t="str">
        <f>MID(Main!AR316,2,1)</f>
        <v xml:space="preserve"> </v>
      </c>
      <c r="D940" s="20" t="str">
        <f>MID(Main!AR316,3,1)</f>
        <v/>
      </c>
      <c r="E940" s="20" t="str">
        <f>MID(Main!AR316,4,1)</f>
        <v/>
      </c>
      <c r="F940" s="20" t="str">
        <f>MID(Main!AR316,5,1)</f>
        <v/>
      </c>
      <c r="G940" s="20" t="str">
        <f>MID(Main!AR316,6,1)</f>
        <v/>
      </c>
      <c r="H940" s="20" t="str">
        <f>MID(Main!AR316,7,1)</f>
        <v/>
      </c>
      <c r="I940" s="20" t="str">
        <f>MID(Main!AR316,8,1)</f>
        <v/>
      </c>
      <c r="J940" s="20" t="str">
        <f>MID(Main!AR316,9,1)</f>
        <v/>
      </c>
      <c r="K940" s="20" t="str">
        <f>MID(Main!AR316,10,1)</f>
        <v/>
      </c>
      <c r="L940" s="20" t="str">
        <f>MID(Main!AR316,11,1)</f>
        <v/>
      </c>
      <c r="M940" s="20" t="str">
        <f>MID(Main!AR316,12,1)</f>
        <v/>
      </c>
      <c r="N940" s="20" t="str">
        <f>MID(Main!AR316,13,1)</f>
        <v/>
      </c>
      <c r="O940" s="20" t="str">
        <f>MID(Main!AR316,14,1)</f>
        <v/>
      </c>
      <c r="P940" s="20" t="str">
        <f>MID(Main!AR316,15,1)</f>
        <v/>
      </c>
      <c r="Q940" s="20" t="str">
        <f>MID(Main!AR316,16,1)</f>
        <v/>
      </c>
      <c r="R940" s="20" t="str">
        <f>MID(Main!AR316,17,1)</f>
        <v/>
      </c>
      <c r="S940" s="20" t="str">
        <f>MID(Main!AR316,18,1)</f>
        <v/>
      </c>
      <c r="T940" s="20" t="str">
        <f>MID(Main!AR316,19,1)</f>
        <v/>
      </c>
      <c r="U940" s="20" t="str">
        <f>MID(Main!AR316,20,1)</f>
        <v/>
      </c>
      <c r="V940" s="20" t="str">
        <f>MID(Main!AR316,21,1)</f>
        <v/>
      </c>
      <c r="W940" s="20" t="str">
        <f>MID(Main!AR316,22,1)</f>
        <v/>
      </c>
      <c r="X940" s="20" t="str">
        <f>MID(Main!AR316,23,1)</f>
        <v/>
      </c>
      <c r="Y940" s="20" t="str">
        <f>MID(Main!AR316,24,1)</f>
        <v/>
      </c>
      <c r="Z940" s="20" t="str">
        <f>MID(Main!AR316,25,1)</f>
        <v/>
      </c>
      <c r="AA940" s="20" t="str">
        <f>MID(Main!AR316,26,1)</f>
        <v/>
      </c>
      <c r="AB940" s="20" t="str">
        <f>MID(Main!AR316,27,1)</f>
        <v/>
      </c>
      <c r="AC940" s="20" t="str">
        <f>MID(Main!AR316,28,1)</f>
        <v/>
      </c>
      <c r="AD940" s="20" t="str">
        <f>MID(Main!AR316,29,1)</f>
        <v/>
      </c>
      <c r="AE940" s="20" t="str">
        <f>MID(Main!AR316,30,1)</f>
        <v/>
      </c>
      <c r="AF940" s="20" t="str">
        <f>MID(Main!AR316,31,1)</f>
        <v/>
      </c>
      <c r="AG940" s="20" t="str">
        <f>MID(Main!AR316,32,1)</f>
        <v/>
      </c>
      <c r="AH940" s="20" t="str">
        <f>MID(Main!AR316,33,1)</f>
        <v/>
      </c>
      <c r="AI940" s="20" t="str">
        <f>MID(Main!AR316,34,1)</f>
        <v/>
      </c>
      <c r="AJ940" s="20" t="str">
        <f>MID(Main!AR316,35,1)</f>
        <v/>
      </c>
      <c r="AK940" s="20" t="str">
        <f>MID(Main!AR316,36,1)</f>
        <v/>
      </c>
      <c r="AL940" s="20" t="str">
        <f>MID(Main!AR316,37,1)</f>
        <v/>
      </c>
      <c r="AM940" s="20" t="str">
        <f>MID(Main!AR316,38,1)</f>
        <v/>
      </c>
      <c r="AN940" s="20" t="str">
        <f>MID(Main!AR316,39,1)</f>
        <v/>
      </c>
      <c r="AO940" s="20" t="str">
        <f>MID(Main!AR316,40,1)</f>
        <v/>
      </c>
      <c r="AP940" s="20" t="str">
        <f>MID(Main!AR316,41,1)</f>
        <v/>
      </c>
      <c r="AQ940" s="20" t="str">
        <f>MID(Main!AR316,42,1)</f>
        <v/>
      </c>
      <c r="AR940" s="196"/>
      <c r="AS940" s="196"/>
      <c r="AT940" s="196"/>
      <c r="AU940" s="196"/>
      <c r="AV940" s="196"/>
      <c r="AW940" s="196"/>
      <c r="AX940" s="196"/>
      <c r="AY940" s="196"/>
      <c r="AZ940" s="196"/>
      <c r="BA940" s="196"/>
      <c r="BB940" s="196"/>
      <c r="BC940" s="196"/>
      <c r="BD940" s="196"/>
      <c r="BE940" s="196"/>
      <c r="BF940" s="196"/>
      <c r="BG940" s="196"/>
      <c r="BH940" s="196"/>
      <c r="BI940" s="199"/>
    </row>
    <row r="941" spans="1:61" s="1" customFormat="1" ht="15" hidden="1" customHeight="1">
      <c r="A941" s="200" t="str">
        <f>IF(AR941="","",SUBTOTAL(103,$AR$8:AR941))</f>
        <v/>
      </c>
      <c r="B941" s="18" t="str">
        <f>MID(Main!AP317,1,1)</f>
        <v xml:space="preserve"> </v>
      </c>
      <c r="C941" s="18" t="str">
        <f>MID(Main!AP317,2,1)</f>
        <v/>
      </c>
      <c r="D941" s="18" t="str">
        <f>MID(Main!AP317,3,1)</f>
        <v/>
      </c>
      <c r="E941" s="18" t="str">
        <f>MID(Main!AP317,4,1)</f>
        <v/>
      </c>
      <c r="F941" s="18" t="str">
        <f>MID(Main!AP317,5,1)</f>
        <v/>
      </c>
      <c r="G941" s="18" t="str">
        <f>MID(Main!AP317,6,1)</f>
        <v/>
      </c>
      <c r="H941" s="18" t="str">
        <f>MID(Main!AP317,7,1)</f>
        <v/>
      </c>
      <c r="I941" s="18" t="str">
        <f>MID(Main!AP317,8,1)</f>
        <v/>
      </c>
      <c r="J941" s="18" t="str">
        <f>MID(Main!AP317,9,1)</f>
        <v/>
      </c>
      <c r="K941" s="18" t="str">
        <f>MID(Main!AP317,10,1)</f>
        <v/>
      </c>
      <c r="L941" s="18" t="str">
        <f>MID(Main!AP317,11,1)</f>
        <v/>
      </c>
      <c r="M941" s="18" t="str">
        <f>MID(Main!AP317,12,1)</f>
        <v/>
      </c>
      <c r="N941" s="18" t="str">
        <f>MID(Main!AP317,13,1)</f>
        <v/>
      </c>
      <c r="O941" s="18" t="str">
        <f>MID(Main!AP317,14,1)</f>
        <v/>
      </c>
      <c r="P941" s="18" t="str">
        <f>MID(Main!AP317,15,1)</f>
        <v/>
      </c>
      <c r="Q941" s="18" t="str">
        <f>MID(Main!AP317,16,1)</f>
        <v/>
      </c>
      <c r="R941" s="18" t="str">
        <f>MID(Main!AP317,17,1)</f>
        <v/>
      </c>
      <c r="S941" s="18" t="str">
        <f>MID(Main!AP317,18,1)</f>
        <v/>
      </c>
      <c r="T941" s="18" t="str">
        <f>MID(Main!AP317,19,1)</f>
        <v/>
      </c>
      <c r="U941" s="18" t="str">
        <f>MID(Main!AP317,20,1)</f>
        <v/>
      </c>
      <c r="V941" s="18" t="str">
        <f>MID(Main!AP317,21,1)</f>
        <v/>
      </c>
      <c r="W941" s="18" t="str">
        <f>MID(Main!AP317,22,1)</f>
        <v/>
      </c>
      <c r="X941" s="18" t="str">
        <f>MID(Main!AP317,23,1)</f>
        <v/>
      </c>
      <c r="Y941" s="18" t="str">
        <f>MID(Main!AP317,24,1)</f>
        <v/>
      </c>
      <c r="Z941" s="18" t="str">
        <f>MID(Main!AP317,25,1)</f>
        <v/>
      </c>
      <c r="AA941" s="18" t="str">
        <f>MID(Main!AP317,26,1)</f>
        <v/>
      </c>
      <c r="AB941" s="18" t="str">
        <f>MID(Main!AP317,27,1)</f>
        <v/>
      </c>
      <c r="AC941" s="18" t="str">
        <f>MID(Main!AP317,28,1)</f>
        <v/>
      </c>
      <c r="AD941" s="18" t="str">
        <f>MID(Main!AP317,29,1)</f>
        <v/>
      </c>
      <c r="AE941" s="18" t="str">
        <f>MID(Main!AP317,30,1)</f>
        <v/>
      </c>
      <c r="AF941" s="18" t="str">
        <f>MID(Main!AP317,31,1)</f>
        <v/>
      </c>
      <c r="AG941" s="18" t="str">
        <f>MID(Main!AP317,32,1)</f>
        <v/>
      </c>
      <c r="AH941" s="18" t="str">
        <f>MID(Main!AP317,33,1)</f>
        <v/>
      </c>
      <c r="AI941" s="18" t="str">
        <f>MID(Main!AP317,34,1)</f>
        <v/>
      </c>
      <c r="AJ941" s="18" t="str">
        <f>MID(Main!AP317,35,1)</f>
        <v/>
      </c>
      <c r="AK941" s="18" t="str">
        <f>MID(Main!AP317,36,1)</f>
        <v/>
      </c>
      <c r="AL941" s="18" t="str">
        <f>MID(Main!AP317,37,1)</f>
        <v/>
      </c>
      <c r="AM941" s="18" t="str">
        <f>MID(Main!AP317,38,1)</f>
        <v/>
      </c>
      <c r="AN941" s="18" t="str">
        <f>MID(Main!AP317,39,1)</f>
        <v/>
      </c>
      <c r="AO941" s="18" t="str">
        <f>MID(Main!AP317,40,1)</f>
        <v/>
      </c>
      <c r="AP941" s="18" t="str">
        <f>MID(Main!AP317,41,1)</f>
        <v/>
      </c>
      <c r="AQ941" s="18" t="str">
        <f>MID(Main!AP317,42,1)</f>
        <v/>
      </c>
      <c r="AR941" s="194" t="str">
        <f>IF(Main!W317="","",Main!W317)</f>
        <v/>
      </c>
      <c r="AS941" s="194" t="str">
        <f>IF(Main!X317="","",Main!X317)</f>
        <v/>
      </c>
      <c r="AT941" s="194" t="str">
        <f>IF(Main!Y317="","",Main!Y317)</f>
        <v/>
      </c>
      <c r="AU941" s="194" t="str">
        <f>IF(Main!Z317="","",Main!Z317)</f>
        <v/>
      </c>
      <c r="AV941" s="194" t="str">
        <f>IF(Main!AA317="","",Main!AA317)</f>
        <v/>
      </c>
      <c r="AW941" s="194" t="str">
        <f>IF(Main!AB317="","",Main!AB317)</f>
        <v/>
      </c>
      <c r="AX941" s="194" t="str">
        <f>IF(Main!AC317="","",Main!AC317)</f>
        <v/>
      </c>
      <c r="AY941" s="194" t="str">
        <f>IF(Main!AD317="","",Main!AD317)</f>
        <v/>
      </c>
      <c r="AZ941" s="194" t="str">
        <f>IF(Main!AE317="","",Main!AE317)</f>
        <v/>
      </c>
      <c r="BA941" s="194" t="str">
        <f>IF(Main!AF317="","",Main!AF317)</f>
        <v/>
      </c>
      <c r="BB941" s="194" t="str">
        <f>IF(Main!AG317="","",Main!AG317)</f>
        <v/>
      </c>
      <c r="BC941" s="194" t="str">
        <f>IF(Main!AH317="","",Main!AH317)</f>
        <v/>
      </c>
      <c r="BD941" s="194" t="str">
        <f>IF(Main!AI317="","",Main!AI317)</f>
        <v/>
      </c>
      <c r="BE941" s="194" t="str">
        <f>IF(Main!AJ317="","",Main!AJ317)</f>
        <v/>
      </c>
      <c r="BF941" s="194" t="str">
        <f>IF(Main!AK317="","",Main!AK317)</f>
        <v/>
      </c>
      <c r="BG941" s="194" t="str">
        <f>IF(Main!AL317="","",Main!AL317)</f>
        <v/>
      </c>
      <c r="BH941" s="194" t="str">
        <f>IF(Main!AM317="","",Main!AM317)</f>
        <v/>
      </c>
      <c r="BI941" s="197" t="str">
        <f>IF(Main!AN317="","",Main!AN317)</f>
        <v/>
      </c>
    </row>
    <row r="942" spans="1:61" s="1" customFormat="1" ht="15" hidden="1" customHeight="1">
      <c r="A942" s="201"/>
      <c r="B942" s="19" t="str">
        <f>MID(Main!AQ317,1,1)</f>
        <v>0</v>
      </c>
      <c r="C942" s="19" t="str">
        <f>MID(Main!AQ317,2,1)</f>
        <v xml:space="preserve"> </v>
      </c>
      <c r="D942" s="19" t="str">
        <f>MID(Main!AQ317,3,1)</f>
        <v/>
      </c>
      <c r="E942" s="19" t="str">
        <f>MID(Main!AQ317,4,1)</f>
        <v/>
      </c>
      <c r="F942" s="19" t="str">
        <f>MID(Main!AQ317,5,1)</f>
        <v/>
      </c>
      <c r="G942" s="19" t="str">
        <f>MID(Main!AQ317,6,1)</f>
        <v/>
      </c>
      <c r="H942" s="19" t="str">
        <f>MID(Main!AQ317,7,1)</f>
        <v/>
      </c>
      <c r="I942" s="19" t="str">
        <f>MID(Main!AQ317,8,1)</f>
        <v/>
      </c>
      <c r="J942" s="19" t="str">
        <f>MID(Main!AQ317,9,1)</f>
        <v/>
      </c>
      <c r="K942" s="19" t="str">
        <f>MID(Main!AQ317,10,1)</f>
        <v/>
      </c>
      <c r="L942" s="19" t="str">
        <f>MID(Main!AQ317,11,1)</f>
        <v/>
      </c>
      <c r="M942" s="19" t="str">
        <f>MID(Main!AQ317,12,1)</f>
        <v/>
      </c>
      <c r="N942" s="19" t="str">
        <f>MID(Main!AQ317,13,1)</f>
        <v/>
      </c>
      <c r="O942" s="19" t="str">
        <f>MID(Main!AQ317,14,1)</f>
        <v/>
      </c>
      <c r="P942" s="19" t="str">
        <f>MID(Main!AQ317,15,1)</f>
        <v/>
      </c>
      <c r="Q942" s="19" t="str">
        <f>MID(Main!AQ317,16,1)</f>
        <v/>
      </c>
      <c r="R942" s="19" t="str">
        <f>MID(Main!AQ317,17,1)</f>
        <v/>
      </c>
      <c r="S942" s="19" t="str">
        <f>MID(Main!AQ317,18,1)</f>
        <v/>
      </c>
      <c r="T942" s="19" t="str">
        <f>MID(Main!AQ317,19,1)</f>
        <v/>
      </c>
      <c r="U942" s="19" t="str">
        <f>MID(Main!AQ317,20,1)</f>
        <v/>
      </c>
      <c r="V942" s="19" t="str">
        <f>MID(Main!AQ317,21,1)</f>
        <v/>
      </c>
      <c r="W942" s="19" t="str">
        <f>MID(Main!AQ317,22,1)</f>
        <v/>
      </c>
      <c r="X942" s="19" t="str">
        <f>MID(Main!AQ317,23,1)</f>
        <v/>
      </c>
      <c r="Y942" s="19" t="str">
        <f>MID(Main!AQ317,24,1)</f>
        <v/>
      </c>
      <c r="Z942" s="19" t="str">
        <f>MID(Main!AQ317,25,1)</f>
        <v/>
      </c>
      <c r="AA942" s="19" t="str">
        <f>MID(Main!AQ317,26,1)</f>
        <v/>
      </c>
      <c r="AB942" s="19" t="str">
        <f>MID(Main!AQ317,27,1)</f>
        <v/>
      </c>
      <c r="AC942" s="19" t="str">
        <f>MID(Main!AQ317,28,1)</f>
        <v/>
      </c>
      <c r="AD942" s="19" t="str">
        <f>MID(Main!AQ317,29,1)</f>
        <v/>
      </c>
      <c r="AE942" s="19" t="str">
        <f>MID(Main!AQ317,30,1)</f>
        <v/>
      </c>
      <c r="AF942" s="19" t="str">
        <f>MID(Main!AQ317,31,1)</f>
        <v/>
      </c>
      <c r="AG942" s="19" t="str">
        <f>MID(Main!AQ317,32,1)</f>
        <v/>
      </c>
      <c r="AH942" s="19" t="str">
        <f>MID(Main!AQ317,33,1)</f>
        <v/>
      </c>
      <c r="AI942" s="19" t="str">
        <f>MID(Main!AQ317,34,1)</f>
        <v/>
      </c>
      <c r="AJ942" s="19" t="str">
        <f>MID(Main!AQ317,35,1)</f>
        <v/>
      </c>
      <c r="AK942" s="19" t="str">
        <f>MID(Main!AQ317,36,1)</f>
        <v/>
      </c>
      <c r="AL942" s="19" t="str">
        <f>MID(Main!AQ317,37,1)</f>
        <v/>
      </c>
      <c r="AM942" s="19" t="str">
        <f>MID(Main!AQ317,38,1)</f>
        <v/>
      </c>
      <c r="AN942" s="19" t="str">
        <f>MID(Main!AQ317,39,1)</f>
        <v/>
      </c>
      <c r="AO942" s="19" t="str">
        <f>MID(Main!AQ317,40,1)</f>
        <v/>
      </c>
      <c r="AP942" s="19" t="str">
        <f>MID(Main!AQ317,41,1)</f>
        <v/>
      </c>
      <c r="AQ942" s="19" t="str">
        <f>MID(Main!AQ317,42,1)</f>
        <v/>
      </c>
      <c r="AR942" s="195"/>
      <c r="AS942" s="195"/>
      <c r="AT942" s="195"/>
      <c r="AU942" s="195"/>
      <c r="AV942" s="195"/>
      <c r="AW942" s="195"/>
      <c r="AX942" s="195"/>
      <c r="AY942" s="195"/>
      <c r="AZ942" s="195"/>
      <c r="BA942" s="195"/>
      <c r="BB942" s="195"/>
      <c r="BC942" s="195"/>
      <c r="BD942" s="195"/>
      <c r="BE942" s="195"/>
      <c r="BF942" s="195"/>
      <c r="BG942" s="195"/>
      <c r="BH942" s="195"/>
      <c r="BI942" s="198"/>
    </row>
    <row r="943" spans="1:61" s="1" customFormat="1" ht="15" hidden="1" customHeight="1">
      <c r="A943" s="202"/>
      <c r="B943" s="20" t="str">
        <f>MID(Main!AR317,1,1)</f>
        <v>0</v>
      </c>
      <c r="C943" s="20" t="str">
        <f>MID(Main!AR317,2,1)</f>
        <v xml:space="preserve"> </v>
      </c>
      <c r="D943" s="20" t="str">
        <f>MID(Main!AR317,3,1)</f>
        <v/>
      </c>
      <c r="E943" s="20" t="str">
        <f>MID(Main!AR317,4,1)</f>
        <v/>
      </c>
      <c r="F943" s="20" t="str">
        <f>MID(Main!AR317,5,1)</f>
        <v/>
      </c>
      <c r="G943" s="20" t="str">
        <f>MID(Main!AR317,6,1)</f>
        <v/>
      </c>
      <c r="H943" s="20" t="str">
        <f>MID(Main!AR317,7,1)</f>
        <v/>
      </c>
      <c r="I943" s="20" t="str">
        <f>MID(Main!AR317,8,1)</f>
        <v/>
      </c>
      <c r="J943" s="20" t="str">
        <f>MID(Main!AR317,9,1)</f>
        <v/>
      </c>
      <c r="K943" s="20" t="str">
        <f>MID(Main!AR317,10,1)</f>
        <v/>
      </c>
      <c r="L943" s="20" t="str">
        <f>MID(Main!AR317,11,1)</f>
        <v/>
      </c>
      <c r="M943" s="20" t="str">
        <f>MID(Main!AR317,12,1)</f>
        <v/>
      </c>
      <c r="N943" s="20" t="str">
        <f>MID(Main!AR317,13,1)</f>
        <v/>
      </c>
      <c r="O943" s="20" t="str">
        <f>MID(Main!AR317,14,1)</f>
        <v/>
      </c>
      <c r="P943" s="20" t="str">
        <f>MID(Main!AR317,15,1)</f>
        <v/>
      </c>
      <c r="Q943" s="20" t="str">
        <f>MID(Main!AR317,16,1)</f>
        <v/>
      </c>
      <c r="R943" s="20" t="str">
        <f>MID(Main!AR317,17,1)</f>
        <v/>
      </c>
      <c r="S943" s="20" t="str">
        <f>MID(Main!AR317,18,1)</f>
        <v/>
      </c>
      <c r="T943" s="20" t="str">
        <f>MID(Main!AR317,19,1)</f>
        <v/>
      </c>
      <c r="U943" s="20" t="str">
        <f>MID(Main!AR317,20,1)</f>
        <v/>
      </c>
      <c r="V943" s="20" t="str">
        <f>MID(Main!AR317,21,1)</f>
        <v/>
      </c>
      <c r="W943" s="20" t="str">
        <f>MID(Main!AR317,22,1)</f>
        <v/>
      </c>
      <c r="X943" s="20" t="str">
        <f>MID(Main!AR317,23,1)</f>
        <v/>
      </c>
      <c r="Y943" s="20" t="str">
        <f>MID(Main!AR317,24,1)</f>
        <v/>
      </c>
      <c r="Z943" s="20" t="str">
        <f>MID(Main!AR317,25,1)</f>
        <v/>
      </c>
      <c r="AA943" s="20" t="str">
        <f>MID(Main!AR317,26,1)</f>
        <v/>
      </c>
      <c r="AB943" s="20" t="str">
        <f>MID(Main!AR317,27,1)</f>
        <v/>
      </c>
      <c r="AC943" s="20" t="str">
        <f>MID(Main!AR317,28,1)</f>
        <v/>
      </c>
      <c r="AD943" s="20" t="str">
        <f>MID(Main!AR317,29,1)</f>
        <v/>
      </c>
      <c r="AE943" s="20" t="str">
        <f>MID(Main!AR317,30,1)</f>
        <v/>
      </c>
      <c r="AF943" s="20" t="str">
        <f>MID(Main!AR317,31,1)</f>
        <v/>
      </c>
      <c r="AG943" s="20" t="str">
        <f>MID(Main!AR317,32,1)</f>
        <v/>
      </c>
      <c r="AH943" s="20" t="str">
        <f>MID(Main!AR317,33,1)</f>
        <v/>
      </c>
      <c r="AI943" s="20" t="str">
        <f>MID(Main!AR317,34,1)</f>
        <v/>
      </c>
      <c r="AJ943" s="20" t="str">
        <f>MID(Main!AR317,35,1)</f>
        <v/>
      </c>
      <c r="AK943" s="20" t="str">
        <f>MID(Main!AR317,36,1)</f>
        <v/>
      </c>
      <c r="AL943" s="20" t="str">
        <f>MID(Main!AR317,37,1)</f>
        <v/>
      </c>
      <c r="AM943" s="20" t="str">
        <f>MID(Main!AR317,38,1)</f>
        <v/>
      </c>
      <c r="AN943" s="20" t="str">
        <f>MID(Main!AR317,39,1)</f>
        <v/>
      </c>
      <c r="AO943" s="20" t="str">
        <f>MID(Main!AR317,40,1)</f>
        <v/>
      </c>
      <c r="AP943" s="20" t="str">
        <f>MID(Main!AR317,41,1)</f>
        <v/>
      </c>
      <c r="AQ943" s="20" t="str">
        <f>MID(Main!AR317,42,1)</f>
        <v/>
      </c>
      <c r="AR943" s="196"/>
      <c r="AS943" s="196"/>
      <c r="AT943" s="196"/>
      <c r="AU943" s="196"/>
      <c r="AV943" s="196"/>
      <c r="AW943" s="196"/>
      <c r="AX943" s="196"/>
      <c r="AY943" s="196"/>
      <c r="AZ943" s="196"/>
      <c r="BA943" s="196"/>
      <c r="BB943" s="196"/>
      <c r="BC943" s="196"/>
      <c r="BD943" s="196"/>
      <c r="BE943" s="196"/>
      <c r="BF943" s="196"/>
      <c r="BG943" s="196"/>
      <c r="BH943" s="196"/>
      <c r="BI943" s="199"/>
    </row>
    <row r="944" spans="1:61" s="1" customFormat="1" ht="15" hidden="1" customHeight="1">
      <c r="A944" s="200" t="str">
        <f>IF(AR944="","",SUBTOTAL(103,$AR$8:AR944))</f>
        <v/>
      </c>
      <c r="B944" s="18" t="str">
        <f>MID(Main!AP318,1,1)</f>
        <v xml:space="preserve"> </v>
      </c>
      <c r="C944" s="18" t="str">
        <f>MID(Main!AP318,2,1)</f>
        <v/>
      </c>
      <c r="D944" s="18" t="str">
        <f>MID(Main!AP318,3,1)</f>
        <v/>
      </c>
      <c r="E944" s="18" t="str">
        <f>MID(Main!AP318,4,1)</f>
        <v/>
      </c>
      <c r="F944" s="18" t="str">
        <f>MID(Main!AP318,5,1)</f>
        <v/>
      </c>
      <c r="G944" s="18" t="str">
        <f>MID(Main!AP318,6,1)</f>
        <v/>
      </c>
      <c r="H944" s="18" t="str">
        <f>MID(Main!AP318,7,1)</f>
        <v/>
      </c>
      <c r="I944" s="18" t="str">
        <f>MID(Main!AP318,8,1)</f>
        <v/>
      </c>
      <c r="J944" s="18" t="str">
        <f>MID(Main!AP318,9,1)</f>
        <v/>
      </c>
      <c r="K944" s="18" t="str">
        <f>MID(Main!AP318,10,1)</f>
        <v/>
      </c>
      <c r="L944" s="18" t="str">
        <f>MID(Main!AP318,11,1)</f>
        <v/>
      </c>
      <c r="M944" s="18" t="str">
        <f>MID(Main!AP318,12,1)</f>
        <v/>
      </c>
      <c r="N944" s="18" t="str">
        <f>MID(Main!AP318,13,1)</f>
        <v/>
      </c>
      <c r="O944" s="18" t="str">
        <f>MID(Main!AP318,14,1)</f>
        <v/>
      </c>
      <c r="P944" s="18" t="str">
        <f>MID(Main!AP318,15,1)</f>
        <v/>
      </c>
      <c r="Q944" s="18" t="str">
        <f>MID(Main!AP318,16,1)</f>
        <v/>
      </c>
      <c r="R944" s="18" t="str">
        <f>MID(Main!AP318,17,1)</f>
        <v/>
      </c>
      <c r="S944" s="18" t="str">
        <f>MID(Main!AP318,18,1)</f>
        <v/>
      </c>
      <c r="T944" s="18" t="str">
        <f>MID(Main!AP318,19,1)</f>
        <v/>
      </c>
      <c r="U944" s="18" t="str">
        <f>MID(Main!AP318,20,1)</f>
        <v/>
      </c>
      <c r="V944" s="18" t="str">
        <f>MID(Main!AP318,21,1)</f>
        <v/>
      </c>
      <c r="W944" s="18" t="str">
        <f>MID(Main!AP318,22,1)</f>
        <v/>
      </c>
      <c r="X944" s="18" t="str">
        <f>MID(Main!AP318,23,1)</f>
        <v/>
      </c>
      <c r="Y944" s="18" t="str">
        <f>MID(Main!AP318,24,1)</f>
        <v/>
      </c>
      <c r="Z944" s="18" t="str">
        <f>MID(Main!AP318,25,1)</f>
        <v/>
      </c>
      <c r="AA944" s="18" t="str">
        <f>MID(Main!AP318,26,1)</f>
        <v/>
      </c>
      <c r="AB944" s="18" t="str">
        <f>MID(Main!AP318,27,1)</f>
        <v/>
      </c>
      <c r="AC944" s="18" t="str">
        <f>MID(Main!AP318,28,1)</f>
        <v/>
      </c>
      <c r="AD944" s="18" t="str">
        <f>MID(Main!AP318,29,1)</f>
        <v/>
      </c>
      <c r="AE944" s="18" t="str">
        <f>MID(Main!AP318,30,1)</f>
        <v/>
      </c>
      <c r="AF944" s="18" t="str">
        <f>MID(Main!AP318,31,1)</f>
        <v/>
      </c>
      <c r="AG944" s="18" t="str">
        <f>MID(Main!AP318,32,1)</f>
        <v/>
      </c>
      <c r="AH944" s="18" t="str">
        <f>MID(Main!AP318,33,1)</f>
        <v/>
      </c>
      <c r="AI944" s="18" t="str">
        <f>MID(Main!AP318,34,1)</f>
        <v/>
      </c>
      <c r="AJ944" s="18" t="str">
        <f>MID(Main!AP318,35,1)</f>
        <v/>
      </c>
      <c r="AK944" s="18" t="str">
        <f>MID(Main!AP318,36,1)</f>
        <v/>
      </c>
      <c r="AL944" s="18" t="str">
        <f>MID(Main!AP318,37,1)</f>
        <v/>
      </c>
      <c r="AM944" s="18" t="str">
        <f>MID(Main!AP318,38,1)</f>
        <v/>
      </c>
      <c r="AN944" s="18" t="str">
        <f>MID(Main!AP318,39,1)</f>
        <v/>
      </c>
      <c r="AO944" s="18" t="str">
        <f>MID(Main!AP318,40,1)</f>
        <v/>
      </c>
      <c r="AP944" s="18" t="str">
        <f>MID(Main!AP318,41,1)</f>
        <v/>
      </c>
      <c r="AQ944" s="18" t="str">
        <f>MID(Main!AP318,42,1)</f>
        <v/>
      </c>
      <c r="AR944" s="194" t="str">
        <f>IF(Main!W318="","",Main!W318)</f>
        <v/>
      </c>
      <c r="AS944" s="194" t="str">
        <f>IF(Main!X318="","",Main!X318)</f>
        <v/>
      </c>
      <c r="AT944" s="194" t="str">
        <f>IF(Main!Y318="","",Main!Y318)</f>
        <v/>
      </c>
      <c r="AU944" s="194" t="str">
        <f>IF(Main!Z318="","",Main!Z318)</f>
        <v/>
      </c>
      <c r="AV944" s="194" t="str">
        <f>IF(Main!AA318="","",Main!AA318)</f>
        <v/>
      </c>
      <c r="AW944" s="194" t="str">
        <f>IF(Main!AB318="","",Main!AB318)</f>
        <v/>
      </c>
      <c r="AX944" s="194" t="str">
        <f>IF(Main!AC318="","",Main!AC318)</f>
        <v/>
      </c>
      <c r="AY944" s="194" t="str">
        <f>IF(Main!AD318="","",Main!AD318)</f>
        <v/>
      </c>
      <c r="AZ944" s="194" t="str">
        <f>IF(Main!AE318="","",Main!AE318)</f>
        <v/>
      </c>
      <c r="BA944" s="194" t="str">
        <f>IF(Main!AF318="","",Main!AF318)</f>
        <v/>
      </c>
      <c r="BB944" s="194" t="str">
        <f>IF(Main!AG318="","",Main!AG318)</f>
        <v/>
      </c>
      <c r="BC944" s="194" t="str">
        <f>IF(Main!AH318="","",Main!AH318)</f>
        <v/>
      </c>
      <c r="BD944" s="194" t="str">
        <f>IF(Main!AI318="","",Main!AI318)</f>
        <v/>
      </c>
      <c r="BE944" s="194" t="str">
        <f>IF(Main!AJ318="","",Main!AJ318)</f>
        <v/>
      </c>
      <c r="BF944" s="194" t="str">
        <f>IF(Main!AK318="","",Main!AK318)</f>
        <v/>
      </c>
      <c r="BG944" s="194" t="str">
        <f>IF(Main!AL318="","",Main!AL318)</f>
        <v/>
      </c>
      <c r="BH944" s="194" t="str">
        <f>IF(Main!AM318="","",Main!AM318)</f>
        <v/>
      </c>
      <c r="BI944" s="197" t="str">
        <f>IF(Main!AN318="","",Main!AN318)</f>
        <v/>
      </c>
    </row>
    <row r="945" spans="1:61" s="1" customFormat="1" ht="15" hidden="1" customHeight="1">
      <c r="A945" s="201"/>
      <c r="B945" s="19" t="str">
        <f>MID(Main!AQ318,1,1)</f>
        <v>0</v>
      </c>
      <c r="C945" s="19" t="str">
        <f>MID(Main!AQ318,2,1)</f>
        <v xml:space="preserve"> </v>
      </c>
      <c r="D945" s="19" t="str">
        <f>MID(Main!AQ318,3,1)</f>
        <v/>
      </c>
      <c r="E945" s="19" t="str">
        <f>MID(Main!AQ318,4,1)</f>
        <v/>
      </c>
      <c r="F945" s="19" t="str">
        <f>MID(Main!AQ318,5,1)</f>
        <v/>
      </c>
      <c r="G945" s="19" t="str">
        <f>MID(Main!AQ318,6,1)</f>
        <v/>
      </c>
      <c r="H945" s="19" t="str">
        <f>MID(Main!AQ318,7,1)</f>
        <v/>
      </c>
      <c r="I945" s="19" t="str">
        <f>MID(Main!AQ318,8,1)</f>
        <v/>
      </c>
      <c r="J945" s="19" t="str">
        <f>MID(Main!AQ318,9,1)</f>
        <v/>
      </c>
      <c r="K945" s="19" t="str">
        <f>MID(Main!AQ318,10,1)</f>
        <v/>
      </c>
      <c r="L945" s="19" t="str">
        <f>MID(Main!AQ318,11,1)</f>
        <v/>
      </c>
      <c r="M945" s="19" t="str">
        <f>MID(Main!AQ318,12,1)</f>
        <v/>
      </c>
      <c r="N945" s="19" t="str">
        <f>MID(Main!AQ318,13,1)</f>
        <v/>
      </c>
      <c r="O945" s="19" t="str">
        <f>MID(Main!AQ318,14,1)</f>
        <v/>
      </c>
      <c r="P945" s="19" t="str">
        <f>MID(Main!AQ318,15,1)</f>
        <v/>
      </c>
      <c r="Q945" s="19" t="str">
        <f>MID(Main!AQ318,16,1)</f>
        <v/>
      </c>
      <c r="R945" s="19" t="str">
        <f>MID(Main!AQ318,17,1)</f>
        <v/>
      </c>
      <c r="S945" s="19" t="str">
        <f>MID(Main!AQ318,18,1)</f>
        <v/>
      </c>
      <c r="T945" s="19" t="str">
        <f>MID(Main!AQ318,19,1)</f>
        <v/>
      </c>
      <c r="U945" s="19" t="str">
        <f>MID(Main!AQ318,20,1)</f>
        <v/>
      </c>
      <c r="V945" s="19" t="str">
        <f>MID(Main!AQ318,21,1)</f>
        <v/>
      </c>
      <c r="W945" s="19" t="str">
        <f>MID(Main!AQ318,22,1)</f>
        <v/>
      </c>
      <c r="X945" s="19" t="str">
        <f>MID(Main!AQ318,23,1)</f>
        <v/>
      </c>
      <c r="Y945" s="19" t="str">
        <f>MID(Main!AQ318,24,1)</f>
        <v/>
      </c>
      <c r="Z945" s="19" t="str">
        <f>MID(Main!AQ318,25,1)</f>
        <v/>
      </c>
      <c r="AA945" s="19" t="str">
        <f>MID(Main!AQ318,26,1)</f>
        <v/>
      </c>
      <c r="AB945" s="19" t="str">
        <f>MID(Main!AQ318,27,1)</f>
        <v/>
      </c>
      <c r="AC945" s="19" t="str">
        <f>MID(Main!AQ318,28,1)</f>
        <v/>
      </c>
      <c r="AD945" s="19" t="str">
        <f>MID(Main!AQ318,29,1)</f>
        <v/>
      </c>
      <c r="AE945" s="19" t="str">
        <f>MID(Main!AQ318,30,1)</f>
        <v/>
      </c>
      <c r="AF945" s="19" t="str">
        <f>MID(Main!AQ318,31,1)</f>
        <v/>
      </c>
      <c r="AG945" s="19" t="str">
        <f>MID(Main!AQ318,32,1)</f>
        <v/>
      </c>
      <c r="AH945" s="19" t="str">
        <f>MID(Main!AQ318,33,1)</f>
        <v/>
      </c>
      <c r="AI945" s="19" t="str">
        <f>MID(Main!AQ318,34,1)</f>
        <v/>
      </c>
      <c r="AJ945" s="19" t="str">
        <f>MID(Main!AQ318,35,1)</f>
        <v/>
      </c>
      <c r="AK945" s="19" t="str">
        <f>MID(Main!AQ318,36,1)</f>
        <v/>
      </c>
      <c r="AL945" s="19" t="str">
        <f>MID(Main!AQ318,37,1)</f>
        <v/>
      </c>
      <c r="AM945" s="19" t="str">
        <f>MID(Main!AQ318,38,1)</f>
        <v/>
      </c>
      <c r="AN945" s="19" t="str">
        <f>MID(Main!AQ318,39,1)</f>
        <v/>
      </c>
      <c r="AO945" s="19" t="str">
        <f>MID(Main!AQ318,40,1)</f>
        <v/>
      </c>
      <c r="AP945" s="19" t="str">
        <f>MID(Main!AQ318,41,1)</f>
        <v/>
      </c>
      <c r="AQ945" s="19" t="str">
        <f>MID(Main!AQ318,42,1)</f>
        <v/>
      </c>
      <c r="AR945" s="195"/>
      <c r="AS945" s="195"/>
      <c r="AT945" s="195"/>
      <c r="AU945" s="195"/>
      <c r="AV945" s="195"/>
      <c r="AW945" s="195"/>
      <c r="AX945" s="195"/>
      <c r="AY945" s="195"/>
      <c r="AZ945" s="195"/>
      <c r="BA945" s="195"/>
      <c r="BB945" s="195"/>
      <c r="BC945" s="195"/>
      <c r="BD945" s="195"/>
      <c r="BE945" s="195"/>
      <c r="BF945" s="195"/>
      <c r="BG945" s="195"/>
      <c r="BH945" s="195"/>
      <c r="BI945" s="198"/>
    </row>
    <row r="946" spans="1:61" s="1" customFormat="1" ht="15" hidden="1" customHeight="1">
      <c r="A946" s="202"/>
      <c r="B946" s="20" t="str">
        <f>MID(Main!AR318,1,1)</f>
        <v>0</v>
      </c>
      <c r="C946" s="20" t="str">
        <f>MID(Main!AR318,2,1)</f>
        <v xml:space="preserve"> </v>
      </c>
      <c r="D946" s="20" t="str">
        <f>MID(Main!AR318,3,1)</f>
        <v/>
      </c>
      <c r="E946" s="20" t="str">
        <f>MID(Main!AR318,4,1)</f>
        <v/>
      </c>
      <c r="F946" s="20" t="str">
        <f>MID(Main!AR318,5,1)</f>
        <v/>
      </c>
      <c r="G946" s="20" t="str">
        <f>MID(Main!AR318,6,1)</f>
        <v/>
      </c>
      <c r="H946" s="20" t="str">
        <f>MID(Main!AR318,7,1)</f>
        <v/>
      </c>
      <c r="I946" s="20" t="str">
        <f>MID(Main!AR318,8,1)</f>
        <v/>
      </c>
      <c r="J946" s="20" t="str">
        <f>MID(Main!AR318,9,1)</f>
        <v/>
      </c>
      <c r="K946" s="20" t="str">
        <f>MID(Main!AR318,10,1)</f>
        <v/>
      </c>
      <c r="L946" s="20" t="str">
        <f>MID(Main!AR318,11,1)</f>
        <v/>
      </c>
      <c r="M946" s="20" t="str">
        <f>MID(Main!AR318,12,1)</f>
        <v/>
      </c>
      <c r="N946" s="20" t="str">
        <f>MID(Main!AR318,13,1)</f>
        <v/>
      </c>
      <c r="O946" s="20" t="str">
        <f>MID(Main!AR318,14,1)</f>
        <v/>
      </c>
      <c r="P946" s="20" t="str">
        <f>MID(Main!AR318,15,1)</f>
        <v/>
      </c>
      <c r="Q946" s="20" t="str">
        <f>MID(Main!AR318,16,1)</f>
        <v/>
      </c>
      <c r="R946" s="20" t="str">
        <f>MID(Main!AR318,17,1)</f>
        <v/>
      </c>
      <c r="S946" s="20" t="str">
        <f>MID(Main!AR318,18,1)</f>
        <v/>
      </c>
      <c r="T946" s="20" t="str">
        <f>MID(Main!AR318,19,1)</f>
        <v/>
      </c>
      <c r="U946" s="20" t="str">
        <f>MID(Main!AR318,20,1)</f>
        <v/>
      </c>
      <c r="V946" s="20" t="str">
        <f>MID(Main!AR318,21,1)</f>
        <v/>
      </c>
      <c r="W946" s="20" t="str">
        <f>MID(Main!AR318,22,1)</f>
        <v/>
      </c>
      <c r="X946" s="20" t="str">
        <f>MID(Main!AR318,23,1)</f>
        <v/>
      </c>
      <c r="Y946" s="20" t="str">
        <f>MID(Main!AR318,24,1)</f>
        <v/>
      </c>
      <c r="Z946" s="20" t="str">
        <f>MID(Main!AR318,25,1)</f>
        <v/>
      </c>
      <c r="AA946" s="20" t="str">
        <f>MID(Main!AR318,26,1)</f>
        <v/>
      </c>
      <c r="AB946" s="20" t="str">
        <f>MID(Main!AR318,27,1)</f>
        <v/>
      </c>
      <c r="AC946" s="20" t="str">
        <f>MID(Main!AR318,28,1)</f>
        <v/>
      </c>
      <c r="AD946" s="20" t="str">
        <f>MID(Main!AR318,29,1)</f>
        <v/>
      </c>
      <c r="AE946" s="20" t="str">
        <f>MID(Main!AR318,30,1)</f>
        <v/>
      </c>
      <c r="AF946" s="20" t="str">
        <f>MID(Main!AR318,31,1)</f>
        <v/>
      </c>
      <c r="AG946" s="20" t="str">
        <f>MID(Main!AR318,32,1)</f>
        <v/>
      </c>
      <c r="AH946" s="20" t="str">
        <f>MID(Main!AR318,33,1)</f>
        <v/>
      </c>
      <c r="AI946" s="20" t="str">
        <f>MID(Main!AR318,34,1)</f>
        <v/>
      </c>
      <c r="AJ946" s="20" t="str">
        <f>MID(Main!AR318,35,1)</f>
        <v/>
      </c>
      <c r="AK946" s="20" t="str">
        <f>MID(Main!AR318,36,1)</f>
        <v/>
      </c>
      <c r="AL946" s="20" t="str">
        <f>MID(Main!AR318,37,1)</f>
        <v/>
      </c>
      <c r="AM946" s="20" t="str">
        <f>MID(Main!AR318,38,1)</f>
        <v/>
      </c>
      <c r="AN946" s="20" t="str">
        <f>MID(Main!AR318,39,1)</f>
        <v/>
      </c>
      <c r="AO946" s="20" t="str">
        <f>MID(Main!AR318,40,1)</f>
        <v/>
      </c>
      <c r="AP946" s="20" t="str">
        <f>MID(Main!AR318,41,1)</f>
        <v/>
      </c>
      <c r="AQ946" s="20" t="str">
        <f>MID(Main!AR318,42,1)</f>
        <v/>
      </c>
      <c r="AR946" s="196"/>
      <c r="AS946" s="196"/>
      <c r="AT946" s="196"/>
      <c r="AU946" s="196"/>
      <c r="AV946" s="196"/>
      <c r="AW946" s="196"/>
      <c r="AX946" s="196"/>
      <c r="AY946" s="196"/>
      <c r="AZ946" s="196"/>
      <c r="BA946" s="196"/>
      <c r="BB946" s="196"/>
      <c r="BC946" s="196"/>
      <c r="BD946" s="196"/>
      <c r="BE946" s="196"/>
      <c r="BF946" s="196"/>
      <c r="BG946" s="196"/>
      <c r="BH946" s="196"/>
      <c r="BI946" s="199"/>
    </row>
    <row r="947" spans="1:61" s="1" customFormat="1" ht="15" hidden="1" customHeight="1">
      <c r="A947" s="200" t="str">
        <f>IF(AR947="","",SUBTOTAL(103,$AR$8:AR947))</f>
        <v/>
      </c>
      <c r="B947" s="18" t="str">
        <f>MID(Main!AP319,1,1)</f>
        <v xml:space="preserve"> </v>
      </c>
      <c r="C947" s="18" t="str">
        <f>MID(Main!AP319,2,1)</f>
        <v/>
      </c>
      <c r="D947" s="18" t="str">
        <f>MID(Main!AP319,3,1)</f>
        <v/>
      </c>
      <c r="E947" s="18" t="str">
        <f>MID(Main!AP319,4,1)</f>
        <v/>
      </c>
      <c r="F947" s="18" t="str">
        <f>MID(Main!AP319,5,1)</f>
        <v/>
      </c>
      <c r="G947" s="18" t="str">
        <f>MID(Main!AP319,6,1)</f>
        <v/>
      </c>
      <c r="H947" s="18" t="str">
        <f>MID(Main!AP319,7,1)</f>
        <v/>
      </c>
      <c r="I947" s="18" t="str">
        <f>MID(Main!AP319,8,1)</f>
        <v/>
      </c>
      <c r="J947" s="18" t="str">
        <f>MID(Main!AP319,9,1)</f>
        <v/>
      </c>
      <c r="K947" s="18" t="str">
        <f>MID(Main!AP319,10,1)</f>
        <v/>
      </c>
      <c r="L947" s="18" t="str">
        <f>MID(Main!AP319,11,1)</f>
        <v/>
      </c>
      <c r="M947" s="18" t="str">
        <f>MID(Main!AP319,12,1)</f>
        <v/>
      </c>
      <c r="N947" s="18" t="str">
        <f>MID(Main!AP319,13,1)</f>
        <v/>
      </c>
      <c r="O947" s="18" t="str">
        <f>MID(Main!AP319,14,1)</f>
        <v/>
      </c>
      <c r="P947" s="18" t="str">
        <f>MID(Main!AP319,15,1)</f>
        <v/>
      </c>
      <c r="Q947" s="18" t="str">
        <f>MID(Main!AP319,16,1)</f>
        <v/>
      </c>
      <c r="R947" s="18" t="str">
        <f>MID(Main!AP319,17,1)</f>
        <v/>
      </c>
      <c r="S947" s="18" t="str">
        <f>MID(Main!AP319,18,1)</f>
        <v/>
      </c>
      <c r="T947" s="18" t="str">
        <f>MID(Main!AP319,19,1)</f>
        <v/>
      </c>
      <c r="U947" s="18" t="str">
        <f>MID(Main!AP319,20,1)</f>
        <v/>
      </c>
      <c r="V947" s="18" t="str">
        <f>MID(Main!AP319,21,1)</f>
        <v/>
      </c>
      <c r="W947" s="18" t="str">
        <f>MID(Main!AP319,22,1)</f>
        <v/>
      </c>
      <c r="X947" s="18" t="str">
        <f>MID(Main!AP319,23,1)</f>
        <v/>
      </c>
      <c r="Y947" s="18" t="str">
        <f>MID(Main!AP319,24,1)</f>
        <v/>
      </c>
      <c r="Z947" s="18" t="str">
        <f>MID(Main!AP319,25,1)</f>
        <v/>
      </c>
      <c r="AA947" s="18" t="str">
        <f>MID(Main!AP319,26,1)</f>
        <v/>
      </c>
      <c r="AB947" s="18" t="str">
        <f>MID(Main!AP319,27,1)</f>
        <v/>
      </c>
      <c r="AC947" s="18" t="str">
        <f>MID(Main!AP319,28,1)</f>
        <v/>
      </c>
      <c r="AD947" s="18" t="str">
        <f>MID(Main!AP319,29,1)</f>
        <v/>
      </c>
      <c r="AE947" s="18" t="str">
        <f>MID(Main!AP319,30,1)</f>
        <v/>
      </c>
      <c r="AF947" s="18" t="str">
        <f>MID(Main!AP319,31,1)</f>
        <v/>
      </c>
      <c r="AG947" s="18" t="str">
        <f>MID(Main!AP319,32,1)</f>
        <v/>
      </c>
      <c r="AH947" s="18" t="str">
        <f>MID(Main!AP319,33,1)</f>
        <v/>
      </c>
      <c r="AI947" s="18" t="str">
        <f>MID(Main!AP319,34,1)</f>
        <v/>
      </c>
      <c r="AJ947" s="18" t="str">
        <f>MID(Main!AP319,35,1)</f>
        <v/>
      </c>
      <c r="AK947" s="18" t="str">
        <f>MID(Main!AP319,36,1)</f>
        <v/>
      </c>
      <c r="AL947" s="18" t="str">
        <f>MID(Main!AP319,37,1)</f>
        <v/>
      </c>
      <c r="AM947" s="18" t="str">
        <f>MID(Main!AP319,38,1)</f>
        <v/>
      </c>
      <c r="AN947" s="18" t="str">
        <f>MID(Main!AP319,39,1)</f>
        <v/>
      </c>
      <c r="AO947" s="18" t="str">
        <f>MID(Main!AP319,40,1)</f>
        <v/>
      </c>
      <c r="AP947" s="18" t="str">
        <f>MID(Main!AP319,41,1)</f>
        <v/>
      </c>
      <c r="AQ947" s="18" t="str">
        <f>MID(Main!AP319,42,1)</f>
        <v/>
      </c>
      <c r="AR947" s="194" t="str">
        <f>IF(Main!W319="","",Main!W319)</f>
        <v/>
      </c>
      <c r="AS947" s="194" t="str">
        <f>IF(Main!X319="","",Main!X319)</f>
        <v/>
      </c>
      <c r="AT947" s="194" t="str">
        <f>IF(Main!Y319="","",Main!Y319)</f>
        <v/>
      </c>
      <c r="AU947" s="194" t="str">
        <f>IF(Main!Z319="","",Main!Z319)</f>
        <v/>
      </c>
      <c r="AV947" s="194" t="str">
        <f>IF(Main!AA319="","",Main!AA319)</f>
        <v/>
      </c>
      <c r="AW947" s="194" t="str">
        <f>IF(Main!AB319="","",Main!AB319)</f>
        <v/>
      </c>
      <c r="AX947" s="194" t="str">
        <f>IF(Main!AC319="","",Main!AC319)</f>
        <v/>
      </c>
      <c r="AY947" s="194" t="str">
        <f>IF(Main!AD319="","",Main!AD319)</f>
        <v/>
      </c>
      <c r="AZ947" s="194" t="str">
        <f>IF(Main!AE319="","",Main!AE319)</f>
        <v/>
      </c>
      <c r="BA947" s="194" t="str">
        <f>IF(Main!AF319="","",Main!AF319)</f>
        <v/>
      </c>
      <c r="BB947" s="194" t="str">
        <f>IF(Main!AG319="","",Main!AG319)</f>
        <v/>
      </c>
      <c r="BC947" s="194" t="str">
        <f>IF(Main!AH319="","",Main!AH319)</f>
        <v/>
      </c>
      <c r="BD947" s="194" t="str">
        <f>IF(Main!AI319="","",Main!AI319)</f>
        <v/>
      </c>
      <c r="BE947" s="194" t="str">
        <f>IF(Main!AJ319="","",Main!AJ319)</f>
        <v/>
      </c>
      <c r="BF947" s="194" t="str">
        <f>IF(Main!AK319="","",Main!AK319)</f>
        <v/>
      </c>
      <c r="BG947" s="194" t="str">
        <f>IF(Main!AL319="","",Main!AL319)</f>
        <v/>
      </c>
      <c r="BH947" s="194" t="str">
        <f>IF(Main!AM319="","",Main!AM319)</f>
        <v/>
      </c>
      <c r="BI947" s="197" t="str">
        <f>IF(Main!AN319="","",Main!AN319)</f>
        <v/>
      </c>
    </row>
    <row r="948" spans="1:61" s="1" customFormat="1" ht="15" hidden="1" customHeight="1">
      <c r="A948" s="201"/>
      <c r="B948" s="19" t="str">
        <f>MID(Main!AQ319,1,1)</f>
        <v>0</v>
      </c>
      <c r="C948" s="19" t="str">
        <f>MID(Main!AQ319,2,1)</f>
        <v xml:space="preserve"> </v>
      </c>
      <c r="D948" s="19" t="str">
        <f>MID(Main!AQ319,3,1)</f>
        <v/>
      </c>
      <c r="E948" s="19" t="str">
        <f>MID(Main!AQ319,4,1)</f>
        <v/>
      </c>
      <c r="F948" s="19" t="str">
        <f>MID(Main!AQ319,5,1)</f>
        <v/>
      </c>
      <c r="G948" s="19" t="str">
        <f>MID(Main!AQ319,6,1)</f>
        <v/>
      </c>
      <c r="H948" s="19" t="str">
        <f>MID(Main!AQ319,7,1)</f>
        <v/>
      </c>
      <c r="I948" s="19" t="str">
        <f>MID(Main!AQ319,8,1)</f>
        <v/>
      </c>
      <c r="J948" s="19" t="str">
        <f>MID(Main!AQ319,9,1)</f>
        <v/>
      </c>
      <c r="K948" s="19" t="str">
        <f>MID(Main!AQ319,10,1)</f>
        <v/>
      </c>
      <c r="L948" s="19" t="str">
        <f>MID(Main!AQ319,11,1)</f>
        <v/>
      </c>
      <c r="M948" s="19" t="str">
        <f>MID(Main!AQ319,12,1)</f>
        <v/>
      </c>
      <c r="N948" s="19" t="str">
        <f>MID(Main!AQ319,13,1)</f>
        <v/>
      </c>
      <c r="O948" s="19" t="str">
        <f>MID(Main!AQ319,14,1)</f>
        <v/>
      </c>
      <c r="P948" s="19" t="str">
        <f>MID(Main!AQ319,15,1)</f>
        <v/>
      </c>
      <c r="Q948" s="19" t="str">
        <f>MID(Main!AQ319,16,1)</f>
        <v/>
      </c>
      <c r="R948" s="19" t="str">
        <f>MID(Main!AQ319,17,1)</f>
        <v/>
      </c>
      <c r="S948" s="19" t="str">
        <f>MID(Main!AQ319,18,1)</f>
        <v/>
      </c>
      <c r="T948" s="19" t="str">
        <f>MID(Main!AQ319,19,1)</f>
        <v/>
      </c>
      <c r="U948" s="19" t="str">
        <f>MID(Main!AQ319,20,1)</f>
        <v/>
      </c>
      <c r="V948" s="19" t="str">
        <f>MID(Main!AQ319,21,1)</f>
        <v/>
      </c>
      <c r="W948" s="19" t="str">
        <f>MID(Main!AQ319,22,1)</f>
        <v/>
      </c>
      <c r="X948" s="19" t="str">
        <f>MID(Main!AQ319,23,1)</f>
        <v/>
      </c>
      <c r="Y948" s="19" t="str">
        <f>MID(Main!AQ319,24,1)</f>
        <v/>
      </c>
      <c r="Z948" s="19" t="str">
        <f>MID(Main!AQ319,25,1)</f>
        <v/>
      </c>
      <c r="AA948" s="19" t="str">
        <f>MID(Main!AQ319,26,1)</f>
        <v/>
      </c>
      <c r="AB948" s="19" t="str">
        <f>MID(Main!AQ319,27,1)</f>
        <v/>
      </c>
      <c r="AC948" s="19" t="str">
        <f>MID(Main!AQ319,28,1)</f>
        <v/>
      </c>
      <c r="AD948" s="19" t="str">
        <f>MID(Main!AQ319,29,1)</f>
        <v/>
      </c>
      <c r="AE948" s="19" t="str">
        <f>MID(Main!AQ319,30,1)</f>
        <v/>
      </c>
      <c r="AF948" s="19" t="str">
        <f>MID(Main!AQ319,31,1)</f>
        <v/>
      </c>
      <c r="AG948" s="19" t="str">
        <f>MID(Main!AQ319,32,1)</f>
        <v/>
      </c>
      <c r="AH948" s="19" t="str">
        <f>MID(Main!AQ319,33,1)</f>
        <v/>
      </c>
      <c r="AI948" s="19" t="str">
        <f>MID(Main!AQ319,34,1)</f>
        <v/>
      </c>
      <c r="AJ948" s="19" t="str">
        <f>MID(Main!AQ319,35,1)</f>
        <v/>
      </c>
      <c r="AK948" s="19" t="str">
        <f>MID(Main!AQ319,36,1)</f>
        <v/>
      </c>
      <c r="AL948" s="19" t="str">
        <f>MID(Main!AQ319,37,1)</f>
        <v/>
      </c>
      <c r="AM948" s="19" t="str">
        <f>MID(Main!AQ319,38,1)</f>
        <v/>
      </c>
      <c r="AN948" s="19" t="str">
        <f>MID(Main!AQ319,39,1)</f>
        <v/>
      </c>
      <c r="AO948" s="19" t="str">
        <f>MID(Main!AQ319,40,1)</f>
        <v/>
      </c>
      <c r="AP948" s="19" t="str">
        <f>MID(Main!AQ319,41,1)</f>
        <v/>
      </c>
      <c r="AQ948" s="19" t="str">
        <f>MID(Main!AQ319,42,1)</f>
        <v/>
      </c>
      <c r="AR948" s="195"/>
      <c r="AS948" s="195"/>
      <c r="AT948" s="195"/>
      <c r="AU948" s="195"/>
      <c r="AV948" s="195"/>
      <c r="AW948" s="195"/>
      <c r="AX948" s="195"/>
      <c r="AY948" s="195"/>
      <c r="AZ948" s="195"/>
      <c r="BA948" s="195"/>
      <c r="BB948" s="195"/>
      <c r="BC948" s="195"/>
      <c r="BD948" s="195"/>
      <c r="BE948" s="195"/>
      <c r="BF948" s="195"/>
      <c r="BG948" s="195"/>
      <c r="BH948" s="195"/>
      <c r="BI948" s="198"/>
    </row>
    <row r="949" spans="1:61" s="1" customFormat="1" ht="15" hidden="1" customHeight="1">
      <c r="A949" s="202"/>
      <c r="B949" s="20" t="str">
        <f>MID(Main!AR319,1,1)</f>
        <v>0</v>
      </c>
      <c r="C949" s="20" t="str">
        <f>MID(Main!AR319,2,1)</f>
        <v xml:space="preserve"> </v>
      </c>
      <c r="D949" s="20" t="str">
        <f>MID(Main!AR319,3,1)</f>
        <v/>
      </c>
      <c r="E949" s="20" t="str">
        <f>MID(Main!AR319,4,1)</f>
        <v/>
      </c>
      <c r="F949" s="20" t="str">
        <f>MID(Main!AR319,5,1)</f>
        <v/>
      </c>
      <c r="G949" s="20" t="str">
        <f>MID(Main!AR319,6,1)</f>
        <v/>
      </c>
      <c r="H949" s="20" t="str">
        <f>MID(Main!AR319,7,1)</f>
        <v/>
      </c>
      <c r="I949" s="20" t="str">
        <f>MID(Main!AR319,8,1)</f>
        <v/>
      </c>
      <c r="J949" s="20" t="str">
        <f>MID(Main!AR319,9,1)</f>
        <v/>
      </c>
      <c r="K949" s="20" t="str">
        <f>MID(Main!AR319,10,1)</f>
        <v/>
      </c>
      <c r="L949" s="20" t="str">
        <f>MID(Main!AR319,11,1)</f>
        <v/>
      </c>
      <c r="M949" s="20" t="str">
        <f>MID(Main!AR319,12,1)</f>
        <v/>
      </c>
      <c r="N949" s="20" t="str">
        <f>MID(Main!AR319,13,1)</f>
        <v/>
      </c>
      <c r="O949" s="20" t="str">
        <f>MID(Main!AR319,14,1)</f>
        <v/>
      </c>
      <c r="P949" s="20" t="str">
        <f>MID(Main!AR319,15,1)</f>
        <v/>
      </c>
      <c r="Q949" s="20" t="str">
        <f>MID(Main!AR319,16,1)</f>
        <v/>
      </c>
      <c r="R949" s="20" t="str">
        <f>MID(Main!AR319,17,1)</f>
        <v/>
      </c>
      <c r="S949" s="20" t="str">
        <f>MID(Main!AR319,18,1)</f>
        <v/>
      </c>
      <c r="T949" s="20" t="str">
        <f>MID(Main!AR319,19,1)</f>
        <v/>
      </c>
      <c r="U949" s="20" t="str">
        <f>MID(Main!AR319,20,1)</f>
        <v/>
      </c>
      <c r="V949" s="20" t="str">
        <f>MID(Main!AR319,21,1)</f>
        <v/>
      </c>
      <c r="W949" s="20" t="str">
        <f>MID(Main!AR319,22,1)</f>
        <v/>
      </c>
      <c r="X949" s="20" t="str">
        <f>MID(Main!AR319,23,1)</f>
        <v/>
      </c>
      <c r="Y949" s="20" t="str">
        <f>MID(Main!AR319,24,1)</f>
        <v/>
      </c>
      <c r="Z949" s="20" t="str">
        <f>MID(Main!AR319,25,1)</f>
        <v/>
      </c>
      <c r="AA949" s="20" t="str">
        <f>MID(Main!AR319,26,1)</f>
        <v/>
      </c>
      <c r="AB949" s="20" t="str">
        <f>MID(Main!AR319,27,1)</f>
        <v/>
      </c>
      <c r="AC949" s="20" t="str">
        <f>MID(Main!AR319,28,1)</f>
        <v/>
      </c>
      <c r="AD949" s="20" t="str">
        <f>MID(Main!AR319,29,1)</f>
        <v/>
      </c>
      <c r="AE949" s="20" t="str">
        <f>MID(Main!AR319,30,1)</f>
        <v/>
      </c>
      <c r="AF949" s="20" t="str">
        <f>MID(Main!AR319,31,1)</f>
        <v/>
      </c>
      <c r="AG949" s="20" t="str">
        <f>MID(Main!AR319,32,1)</f>
        <v/>
      </c>
      <c r="AH949" s="20" t="str">
        <f>MID(Main!AR319,33,1)</f>
        <v/>
      </c>
      <c r="AI949" s="20" t="str">
        <f>MID(Main!AR319,34,1)</f>
        <v/>
      </c>
      <c r="AJ949" s="20" t="str">
        <f>MID(Main!AR319,35,1)</f>
        <v/>
      </c>
      <c r="AK949" s="20" t="str">
        <f>MID(Main!AR319,36,1)</f>
        <v/>
      </c>
      <c r="AL949" s="20" t="str">
        <f>MID(Main!AR319,37,1)</f>
        <v/>
      </c>
      <c r="AM949" s="20" t="str">
        <f>MID(Main!AR319,38,1)</f>
        <v/>
      </c>
      <c r="AN949" s="20" t="str">
        <f>MID(Main!AR319,39,1)</f>
        <v/>
      </c>
      <c r="AO949" s="20" t="str">
        <f>MID(Main!AR319,40,1)</f>
        <v/>
      </c>
      <c r="AP949" s="20" t="str">
        <f>MID(Main!AR319,41,1)</f>
        <v/>
      </c>
      <c r="AQ949" s="20" t="str">
        <f>MID(Main!AR319,42,1)</f>
        <v/>
      </c>
      <c r="AR949" s="196"/>
      <c r="AS949" s="196"/>
      <c r="AT949" s="196"/>
      <c r="AU949" s="196"/>
      <c r="AV949" s="196"/>
      <c r="AW949" s="196"/>
      <c r="AX949" s="196"/>
      <c r="AY949" s="196"/>
      <c r="AZ949" s="196"/>
      <c r="BA949" s="196"/>
      <c r="BB949" s="196"/>
      <c r="BC949" s="196"/>
      <c r="BD949" s="196"/>
      <c r="BE949" s="196"/>
      <c r="BF949" s="196"/>
      <c r="BG949" s="196"/>
      <c r="BH949" s="196"/>
      <c r="BI949" s="199"/>
    </row>
    <row r="950" spans="1:61" s="1" customFormat="1" ht="15" hidden="1" customHeight="1">
      <c r="A950" s="200" t="str">
        <f>IF(AR950="","",SUBTOTAL(103,$AR$8:AR950))</f>
        <v/>
      </c>
      <c r="B950" s="18" t="str">
        <f>MID(Main!AP320,1,1)</f>
        <v xml:space="preserve"> </v>
      </c>
      <c r="C950" s="18" t="str">
        <f>MID(Main!AP320,2,1)</f>
        <v/>
      </c>
      <c r="D950" s="18" t="str">
        <f>MID(Main!AP320,3,1)</f>
        <v/>
      </c>
      <c r="E950" s="18" t="str">
        <f>MID(Main!AP320,4,1)</f>
        <v/>
      </c>
      <c r="F950" s="18" t="str">
        <f>MID(Main!AP320,5,1)</f>
        <v/>
      </c>
      <c r="G950" s="18" t="str">
        <f>MID(Main!AP320,6,1)</f>
        <v/>
      </c>
      <c r="H950" s="18" t="str">
        <f>MID(Main!AP320,7,1)</f>
        <v/>
      </c>
      <c r="I950" s="18" t="str">
        <f>MID(Main!AP320,8,1)</f>
        <v/>
      </c>
      <c r="J950" s="18" t="str">
        <f>MID(Main!AP320,9,1)</f>
        <v/>
      </c>
      <c r="K950" s="18" t="str">
        <f>MID(Main!AP320,10,1)</f>
        <v/>
      </c>
      <c r="L950" s="18" t="str">
        <f>MID(Main!AP320,11,1)</f>
        <v/>
      </c>
      <c r="M950" s="18" t="str">
        <f>MID(Main!AP320,12,1)</f>
        <v/>
      </c>
      <c r="N950" s="18" t="str">
        <f>MID(Main!AP320,13,1)</f>
        <v/>
      </c>
      <c r="O950" s="18" t="str">
        <f>MID(Main!AP320,14,1)</f>
        <v/>
      </c>
      <c r="P950" s="18" t="str">
        <f>MID(Main!AP320,15,1)</f>
        <v/>
      </c>
      <c r="Q950" s="18" t="str">
        <f>MID(Main!AP320,16,1)</f>
        <v/>
      </c>
      <c r="R950" s="18" t="str">
        <f>MID(Main!AP320,17,1)</f>
        <v/>
      </c>
      <c r="S950" s="18" t="str">
        <f>MID(Main!AP320,18,1)</f>
        <v/>
      </c>
      <c r="T950" s="18" t="str">
        <f>MID(Main!AP320,19,1)</f>
        <v/>
      </c>
      <c r="U950" s="18" t="str">
        <f>MID(Main!AP320,20,1)</f>
        <v/>
      </c>
      <c r="V950" s="18" t="str">
        <f>MID(Main!AP320,21,1)</f>
        <v/>
      </c>
      <c r="W950" s="18" t="str">
        <f>MID(Main!AP320,22,1)</f>
        <v/>
      </c>
      <c r="X950" s="18" t="str">
        <f>MID(Main!AP320,23,1)</f>
        <v/>
      </c>
      <c r="Y950" s="18" t="str">
        <f>MID(Main!AP320,24,1)</f>
        <v/>
      </c>
      <c r="Z950" s="18" t="str">
        <f>MID(Main!AP320,25,1)</f>
        <v/>
      </c>
      <c r="AA950" s="18" t="str">
        <f>MID(Main!AP320,26,1)</f>
        <v/>
      </c>
      <c r="AB950" s="18" t="str">
        <f>MID(Main!AP320,27,1)</f>
        <v/>
      </c>
      <c r="AC950" s="18" t="str">
        <f>MID(Main!AP320,28,1)</f>
        <v/>
      </c>
      <c r="AD950" s="18" t="str">
        <f>MID(Main!AP320,29,1)</f>
        <v/>
      </c>
      <c r="AE950" s="18" t="str">
        <f>MID(Main!AP320,30,1)</f>
        <v/>
      </c>
      <c r="AF950" s="18" t="str">
        <f>MID(Main!AP320,31,1)</f>
        <v/>
      </c>
      <c r="AG950" s="18" t="str">
        <f>MID(Main!AP320,32,1)</f>
        <v/>
      </c>
      <c r="AH950" s="18" t="str">
        <f>MID(Main!AP320,33,1)</f>
        <v/>
      </c>
      <c r="AI950" s="18" t="str">
        <f>MID(Main!AP320,34,1)</f>
        <v/>
      </c>
      <c r="AJ950" s="18" t="str">
        <f>MID(Main!AP320,35,1)</f>
        <v/>
      </c>
      <c r="AK950" s="18" t="str">
        <f>MID(Main!AP320,36,1)</f>
        <v/>
      </c>
      <c r="AL950" s="18" t="str">
        <f>MID(Main!AP320,37,1)</f>
        <v/>
      </c>
      <c r="AM950" s="18" t="str">
        <f>MID(Main!AP320,38,1)</f>
        <v/>
      </c>
      <c r="AN950" s="18" t="str">
        <f>MID(Main!AP320,39,1)</f>
        <v/>
      </c>
      <c r="AO950" s="18" t="str">
        <f>MID(Main!AP320,40,1)</f>
        <v/>
      </c>
      <c r="AP950" s="18" t="str">
        <f>MID(Main!AP320,41,1)</f>
        <v/>
      </c>
      <c r="AQ950" s="18" t="str">
        <f>MID(Main!AP320,42,1)</f>
        <v/>
      </c>
      <c r="AR950" s="194" t="str">
        <f>IF(Main!W320="","",Main!W320)</f>
        <v/>
      </c>
      <c r="AS950" s="194" t="str">
        <f>IF(Main!X320="","",Main!X320)</f>
        <v/>
      </c>
      <c r="AT950" s="194" t="str">
        <f>IF(Main!Y320="","",Main!Y320)</f>
        <v/>
      </c>
      <c r="AU950" s="194" t="str">
        <f>IF(Main!Z320="","",Main!Z320)</f>
        <v/>
      </c>
      <c r="AV950" s="194" t="str">
        <f>IF(Main!AA320="","",Main!AA320)</f>
        <v/>
      </c>
      <c r="AW950" s="194" t="str">
        <f>IF(Main!AB320="","",Main!AB320)</f>
        <v/>
      </c>
      <c r="AX950" s="194" t="str">
        <f>IF(Main!AC320="","",Main!AC320)</f>
        <v/>
      </c>
      <c r="AY950" s="194" t="str">
        <f>IF(Main!AD320="","",Main!AD320)</f>
        <v/>
      </c>
      <c r="AZ950" s="194" t="str">
        <f>IF(Main!AE320="","",Main!AE320)</f>
        <v/>
      </c>
      <c r="BA950" s="194" t="str">
        <f>IF(Main!AF320="","",Main!AF320)</f>
        <v/>
      </c>
      <c r="BB950" s="194" t="str">
        <f>IF(Main!AG320="","",Main!AG320)</f>
        <v/>
      </c>
      <c r="BC950" s="194" t="str">
        <f>IF(Main!AH320="","",Main!AH320)</f>
        <v/>
      </c>
      <c r="BD950" s="194" t="str">
        <f>IF(Main!AI320="","",Main!AI320)</f>
        <v/>
      </c>
      <c r="BE950" s="194" t="str">
        <f>IF(Main!AJ320="","",Main!AJ320)</f>
        <v/>
      </c>
      <c r="BF950" s="194" t="str">
        <f>IF(Main!AK320="","",Main!AK320)</f>
        <v/>
      </c>
      <c r="BG950" s="194" t="str">
        <f>IF(Main!AL320="","",Main!AL320)</f>
        <v/>
      </c>
      <c r="BH950" s="194" t="str">
        <f>IF(Main!AM320="","",Main!AM320)</f>
        <v/>
      </c>
      <c r="BI950" s="197" t="str">
        <f>IF(Main!AN320="","",Main!AN320)</f>
        <v/>
      </c>
    </row>
    <row r="951" spans="1:61" s="1" customFormat="1" ht="15" hidden="1" customHeight="1">
      <c r="A951" s="201"/>
      <c r="B951" s="19" t="str">
        <f>MID(Main!AQ320,1,1)</f>
        <v>0</v>
      </c>
      <c r="C951" s="19" t="str">
        <f>MID(Main!AQ320,2,1)</f>
        <v xml:space="preserve"> </v>
      </c>
      <c r="D951" s="19" t="str">
        <f>MID(Main!AQ320,3,1)</f>
        <v/>
      </c>
      <c r="E951" s="19" t="str">
        <f>MID(Main!AQ320,4,1)</f>
        <v/>
      </c>
      <c r="F951" s="19" t="str">
        <f>MID(Main!AQ320,5,1)</f>
        <v/>
      </c>
      <c r="G951" s="19" t="str">
        <f>MID(Main!AQ320,6,1)</f>
        <v/>
      </c>
      <c r="H951" s="19" t="str">
        <f>MID(Main!AQ320,7,1)</f>
        <v/>
      </c>
      <c r="I951" s="19" t="str">
        <f>MID(Main!AQ320,8,1)</f>
        <v/>
      </c>
      <c r="J951" s="19" t="str">
        <f>MID(Main!AQ320,9,1)</f>
        <v/>
      </c>
      <c r="K951" s="19" t="str">
        <f>MID(Main!AQ320,10,1)</f>
        <v/>
      </c>
      <c r="L951" s="19" t="str">
        <f>MID(Main!AQ320,11,1)</f>
        <v/>
      </c>
      <c r="M951" s="19" t="str">
        <f>MID(Main!AQ320,12,1)</f>
        <v/>
      </c>
      <c r="N951" s="19" t="str">
        <f>MID(Main!AQ320,13,1)</f>
        <v/>
      </c>
      <c r="O951" s="19" t="str">
        <f>MID(Main!AQ320,14,1)</f>
        <v/>
      </c>
      <c r="P951" s="19" t="str">
        <f>MID(Main!AQ320,15,1)</f>
        <v/>
      </c>
      <c r="Q951" s="19" t="str">
        <f>MID(Main!AQ320,16,1)</f>
        <v/>
      </c>
      <c r="R951" s="19" t="str">
        <f>MID(Main!AQ320,17,1)</f>
        <v/>
      </c>
      <c r="S951" s="19" t="str">
        <f>MID(Main!AQ320,18,1)</f>
        <v/>
      </c>
      <c r="T951" s="19" t="str">
        <f>MID(Main!AQ320,19,1)</f>
        <v/>
      </c>
      <c r="U951" s="19" t="str">
        <f>MID(Main!AQ320,20,1)</f>
        <v/>
      </c>
      <c r="V951" s="19" t="str">
        <f>MID(Main!AQ320,21,1)</f>
        <v/>
      </c>
      <c r="W951" s="19" t="str">
        <f>MID(Main!AQ320,22,1)</f>
        <v/>
      </c>
      <c r="X951" s="19" t="str">
        <f>MID(Main!AQ320,23,1)</f>
        <v/>
      </c>
      <c r="Y951" s="19" t="str">
        <f>MID(Main!AQ320,24,1)</f>
        <v/>
      </c>
      <c r="Z951" s="19" t="str">
        <f>MID(Main!AQ320,25,1)</f>
        <v/>
      </c>
      <c r="AA951" s="19" t="str">
        <f>MID(Main!AQ320,26,1)</f>
        <v/>
      </c>
      <c r="AB951" s="19" t="str">
        <f>MID(Main!AQ320,27,1)</f>
        <v/>
      </c>
      <c r="AC951" s="19" t="str">
        <f>MID(Main!AQ320,28,1)</f>
        <v/>
      </c>
      <c r="AD951" s="19" t="str">
        <f>MID(Main!AQ320,29,1)</f>
        <v/>
      </c>
      <c r="AE951" s="19" t="str">
        <f>MID(Main!AQ320,30,1)</f>
        <v/>
      </c>
      <c r="AF951" s="19" t="str">
        <f>MID(Main!AQ320,31,1)</f>
        <v/>
      </c>
      <c r="AG951" s="19" t="str">
        <f>MID(Main!AQ320,32,1)</f>
        <v/>
      </c>
      <c r="AH951" s="19" t="str">
        <f>MID(Main!AQ320,33,1)</f>
        <v/>
      </c>
      <c r="AI951" s="19" t="str">
        <f>MID(Main!AQ320,34,1)</f>
        <v/>
      </c>
      <c r="AJ951" s="19" t="str">
        <f>MID(Main!AQ320,35,1)</f>
        <v/>
      </c>
      <c r="AK951" s="19" t="str">
        <f>MID(Main!AQ320,36,1)</f>
        <v/>
      </c>
      <c r="AL951" s="19" t="str">
        <f>MID(Main!AQ320,37,1)</f>
        <v/>
      </c>
      <c r="AM951" s="19" t="str">
        <f>MID(Main!AQ320,38,1)</f>
        <v/>
      </c>
      <c r="AN951" s="19" t="str">
        <f>MID(Main!AQ320,39,1)</f>
        <v/>
      </c>
      <c r="AO951" s="19" t="str">
        <f>MID(Main!AQ320,40,1)</f>
        <v/>
      </c>
      <c r="AP951" s="19" t="str">
        <f>MID(Main!AQ320,41,1)</f>
        <v/>
      </c>
      <c r="AQ951" s="19" t="str">
        <f>MID(Main!AQ320,42,1)</f>
        <v/>
      </c>
      <c r="AR951" s="195"/>
      <c r="AS951" s="195"/>
      <c r="AT951" s="195"/>
      <c r="AU951" s="195"/>
      <c r="AV951" s="195"/>
      <c r="AW951" s="195"/>
      <c r="AX951" s="195"/>
      <c r="AY951" s="195"/>
      <c r="AZ951" s="195"/>
      <c r="BA951" s="195"/>
      <c r="BB951" s="195"/>
      <c r="BC951" s="195"/>
      <c r="BD951" s="195"/>
      <c r="BE951" s="195"/>
      <c r="BF951" s="195"/>
      <c r="BG951" s="195"/>
      <c r="BH951" s="195"/>
      <c r="BI951" s="198"/>
    </row>
    <row r="952" spans="1:61" s="1" customFormat="1" ht="15" hidden="1" customHeight="1">
      <c r="A952" s="202"/>
      <c r="B952" s="20" t="str">
        <f>MID(Main!AR320,1,1)</f>
        <v>0</v>
      </c>
      <c r="C952" s="20" t="str">
        <f>MID(Main!AR320,2,1)</f>
        <v xml:space="preserve"> </v>
      </c>
      <c r="D952" s="20" t="str">
        <f>MID(Main!AR320,3,1)</f>
        <v/>
      </c>
      <c r="E952" s="20" t="str">
        <f>MID(Main!AR320,4,1)</f>
        <v/>
      </c>
      <c r="F952" s="20" t="str">
        <f>MID(Main!AR320,5,1)</f>
        <v/>
      </c>
      <c r="G952" s="20" t="str">
        <f>MID(Main!AR320,6,1)</f>
        <v/>
      </c>
      <c r="H952" s="20" t="str">
        <f>MID(Main!AR320,7,1)</f>
        <v/>
      </c>
      <c r="I952" s="20" t="str">
        <f>MID(Main!AR320,8,1)</f>
        <v/>
      </c>
      <c r="J952" s="20" t="str">
        <f>MID(Main!AR320,9,1)</f>
        <v/>
      </c>
      <c r="K952" s="20" t="str">
        <f>MID(Main!AR320,10,1)</f>
        <v/>
      </c>
      <c r="L952" s="20" t="str">
        <f>MID(Main!AR320,11,1)</f>
        <v/>
      </c>
      <c r="M952" s="20" t="str">
        <f>MID(Main!AR320,12,1)</f>
        <v/>
      </c>
      <c r="N952" s="20" t="str">
        <f>MID(Main!AR320,13,1)</f>
        <v/>
      </c>
      <c r="O952" s="20" t="str">
        <f>MID(Main!AR320,14,1)</f>
        <v/>
      </c>
      <c r="P952" s="20" t="str">
        <f>MID(Main!AR320,15,1)</f>
        <v/>
      </c>
      <c r="Q952" s="20" t="str">
        <f>MID(Main!AR320,16,1)</f>
        <v/>
      </c>
      <c r="R952" s="20" t="str">
        <f>MID(Main!AR320,17,1)</f>
        <v/>
      </c>
      <c r="S952" s="20" t="str">
        <f>MID(Main!AR320,18,1)</f>
        <v/>
      </c>
      <c r="T952" s="20" t="str">
        <f>MID(Main!AR320,19,1)</f>
        <v/>
      </c>
      <c r="U952" s="20" t="str">
        <f>MID(Main!AR320,20,1)</f>
        <v/>
      </c>
      <c r="V952" s="20" t="str">
        <f>MID(Main!AR320,21,1)</f>
        <v/>
      </c>
      <c r="W952" s="20" t="str">
        <f>MID(Main!AR320,22,1)</f>
        <v/>
      </c>
      <c r="X952" s="20" t="str">
        <f>MID(Main!AR320,23,1)</f>
        <v/>
      </c>
      <c r="Y952" s="20" t="str">
        <f>MID(Main!AR320,24,1)</f>
        <v/>
      </c>
      <c r="Z952" s="20" t="str">
        <f>MID(Main!AR320,25,1)</f>
        <v/>
      </c>
      <c r="AA952" s="20" t="str">
        <f>MID(Main!AR320,26,1)</f>
        <v/>
      </c>
      <c r="AB952" s="20" t="str">
        <f>MID(Main!AR320,27,1)</f>
        <v/>
      </c>
      <c r="AC952" s="20" t="str">
        <f>MID(Main!AR320,28,1)</f>
        <v/>
      </c>
      <c r="AD952" s="20" t="str">
        <f>MID(Main!AR320,29,1)</f>
        <v/>
      </c>
      <c r="AE952" s="20" t="str">
        <f>MID(Main!AR320,30,1)</f>
        <v/>
      </c>
      <c r="AF952" s="20" t="str">
        <f>MID(Main!AR320,31,1)</f>
        <v/>
      </c>
      <c r="AG952" s="20" t="str">
        <f>MID(Main!AR320,32,1)</f>
        <v/>
      </c>
      <c r="AH952" s="20" t="str">
        <f>MID(Main!AR320,33,1)</f>
        <v/>
      </c>
      <c r="AI952" s="20" t="str">
        <f>MID(Main!AR320,34,1)</f>
        <v/>
      </c>
      <c r="AJ952" s="20" t="str">
        <f>MID(Main!AR320,35,1)</f>
        <v/>
      </c>
      <c r="AK952" s="20" t="str">
        <f>MID(Main!AR320,36,1)</f>
        <v/>
      </c>
      <c r="AL952" s="20" t="str">
        <f>MID(Main!AR320,37,1)</f>
        <v/>
      </c>
      <c r="AM952" s="20" t="str">
        <f>MID(Main!AR320,38,1)</f>
        <v/>
      </c>
      <c r="AN952" s="20" t="str">
        <f>MID(Main!AR320,39,1)</f>
        <v/>
      </c>
      <c r="AO952" s="20" t="str">
        <f>MID(Main!AR320,40,1)</f>
        <v/>
      </c>
      <c r="AP952" s="20" t="str">
        <f>MID(Main!AR320,41,1)</f>
        <v/>
      </c>
      <c r="AQ952" s="20" t="str">
        <f>MID(Main!AR320,42,1)</f>
        <v/>
      </c>
      <c r="AR952" s="196"/>
      <c r="AS952" s="196"/>
      <c r="AT952" s="196"/>
      <c r="AU952" s="196"/>
      <c r="AV952" s="196"/>
      <c r="AW952" s="196"/>
      <c r="AX952" s="196"/>
      <c r="AY952" s="196"/>
      <c r="AZ952" s="196"/>
      <c r="BA952" s="196"/>
      <c r="BB952" s="196"/>
      <c r="BC952" s="196"/>
      <c r="BD952" s="196"/>
      <c r="BE952" s="196"/>
      <c r="BF952" s="196"/>
      <c r="BG952" s="196"/>
      <c r="BH952" s="196"/>
      <c r="BI952" s="199"/>
    </row>
    <row r="953" spans="1:61" s="1" customFormat="1" ht="15" hidden="1" customHeight="1">
      <c r="A953" s="200" t="str">
        <f>IF(AR953="","",SUBTOTAL(103,$AR$8:AR953))</f>
        <v/>
      </c>
      <c r="B953" s="18" t="str">
        <f>MID(Main!AP321,1,1)</f>
        <v xml:space="preserve"> </v>
      </c>
      <c r="C953" s="18" t="str">
        <f>MID(Main!AP321,2,1)</f>
        <v/>
      </c>
      <c r="D953" s="18" t="str">
        <f>MID(Main!AP321,3,1)</f>
        <v/>
      </c>
      <c r="E953" s="18" t="str">
        <f>MID(Main!AP321,4,1)</f>
        <v/>
      </c>
      <c r="F953" s="18" t="str">
        <f>MID(Main!AP321,5,1)</f>
        <v/>
      </c>
      <c r="G953" s="18" t="str">
        <f>MID(Main!AP321,6,1)</f>
        <v/>
      </c>
      <c r="H953" s="18" t="str">
        <f>MID(Main!AP321,7,1)</f>
        <v/>
      </c>
      <c r="I953" s="18" t="str">
        <f>MID(Main!AP321,8,1)</f>
        <v/>
      </c>
      <c r="J953" s="18" t="str">
        <f>MID(Main!AP321,9,1)</f>
        <v/>
      </c>
      <c r="K953" s="18" t="str">
        <f>MID(Main!AP321,10,1)</f>
        <v/>
      </c>
      <c r="L953" s="18" t="str">
        <f>MID(Main!AP321,11,1)</f>
        <v/>
      </c>
      <c r="M953" s="18" t="str">
        <f>MID(Main!AP321,12,1)</f>
        <v/>
      </c>
      <c r="N953" s="18" t="str">
        <f>MID(Main!AP321,13,1)</f>
        <v/>
      </c>
      <c r="O953" s="18" t="str">
        <f>MID(Main!AP321,14,1)</f>
        <v/>
      </c>
      <c r="P953" s="18" t="str">
        <f>MID(Main!AP321,15,1)</f>
        <v/>
      </c>
      <c r="Q953" s="18" t="str">
        <f>MID(Main!AP321,16,1)</f>
        <v/>
      </c>
      <c r="R953" s="18" t="str">
        <f>MID(Main!AP321,17,1)</f>
        <v/>
      </c>
      <c r="S953" s="18" t="str">
        <f>MID(Main!AP321,18,1)</f>
        <v/>
      </c>
      <c r="T953" s="18" t="str">
        <f>MID(Main!AP321,19,1)</f>
        <v/>
      </c>
      <c r="U953" s="18" t="str">
        <f>MID(Main!AP321,20,1)</f>
        <v/>
      </c>
      <c r="V953" s="18" t="str">
        <f>MID(Main!AP321,21,1)</f>
        <v/>
      </c>
      <c r="W953" s="18" t="str">
        <f>MID(Main!AP321,22,1)</f>
        <v/>
      </c>
      <c r="X953" s="18" t="str">
        <f>MID(Main!AP321,23,1)</f>
        <v/>
      </c>
      <c r="Y953" s="18" t="str">
        <f>MID(Main!AP321,24,1)</f>
        <v/>
      </c>
      <c r="Z953" s="18" t="str">
        <f>MID(Main!AP321,25,1)</f>
        <v/>
      </c>
      <c r="AA953" s="18" t="str">
        <f>MID(Main!AP321,26,1)</f>
        <v/>
      </c>
      <c r="AB953" s="18" t="str">
        <f>MID(Main!AP321,27,1)</f>
        <v/>
      </c>
      <c r="AC953" s="18" t="str">
        <f>MID(Main!AP321,28,1)</f>
        <v/>
      </c>
      <c r="AD953" s="18" t="str">
        <f>MID(Main!AP321,29,1)</f>
        <v/>
      </c>
      <c r="AE953" s="18" t="str">
        <f>MID(Main!AP321,30,1)</f>
        <v/>
      </c>
      <c r="AF953" s="18" t="str">
        <f>MID(Main!AP321,31,1)</f>
        <v/>
      </c>
      <c r="AG953" s="18" t="str">
        <f>MID(Main!AP321,32,1)</f>
        <v/>
      </c>
      <c r="AH953" s="18" t="str">
        <f>MID(Main!AP321,33,1)</f>
        <v/>
      </c>
      <c r="AI953" s="18" t="str">
        <f>MID(Main!AP321,34,1)</f>
        <v/>
      </c>
      <c r="AJ953" s="18" t="str">
        <f>MID(Main!AP321,35,1)</f>
        <v/>
      </c>
      <c r="AK953" s="18" t="str">
        <f>MID(Main!AP321,36,1)</f>
        <v/>
      </c>
      <c r="AL953" s="18" t="str">
        <f>MID(Main!AP321,37,1)</f>
        <v/>
      </c>
      <c r="AM953" s="18" t="str">
        <f>MID(Main!AP321,38,1)</f>
        <v/>
      </c>
      <c r="AN953" s="18" t="str">
        <f>MID(Main!AP321,39,1)</f>
        <v/>
      </c>
      <c r="AO953" s="18" t="str">
        <f>MID(Main!AP321,40,1)</f>
        <v/>
      </c>
      <c r="AP953" s="18" t="str">
        <f>MID(Main!AP321,41,1)</f>
        <v/>
      </c>
      <c r="AQ953" s="18" t="str">
        <f>MID(Main!AP321,42,1)</f>
        <v/>
      </c>
      <c r="AR953" s="194" t="str">
        <f>IF(Main!W321="","",Main!W321)</f>
        <v/>
      </c>
      <c r="AS953" s="194" t="str">
        <f>IF(Main!X321="","",Main!X321)</f>
        <v/>
      </c>
      <c r="AT953" s="194" t="str">
        <f>IF(Main!Y321="","",Main!Y321)</f>
        <v/>
      </c>
      <c r="AU953" s="194" t="str">
        <f>IF(Main!Z321="","",Main!Z321)</f>
        <v/>
      </c>
      <c r="AV953" s="194" t="str">
        <f>IF(Main!AA321="","",Main!AA321)</f>
        <v/>
      </c>
      <c r="AW953" s="194" t="str">
        <f>IF(Main!AB321="","",Main!AB321)</f>
        <v/>
      </c>
      <c r="AX953" s="194" t="str">
        <f>IF(Main!AC321="","",Main!AC321)</f>
        <v/>
      </c>
      <c r="AY953" s="194" t="str">
        <f>IF(Main!AD321="","",Main!AD321)</f>
        <v/>
      </c>
      <c r="AZ953" s="194" t="str">
        <f>IF(Main!AE321="","",Main!AE321)</f>
        <v/>
      </c>
      <c r="BA953" s="194" t="str">
        <f>IF(Main!AF321="","",Main!AF321)</f>
        <v/>
      </c>
      <c r="BB953" s="194" t="str">
        <f>IF(Main!AG321="","",Main!AG321)</f>
        <v/>
      </c>
      <c r="BC953" s="194" t="str">
        <f>IF(Main!AH321="","",Main!AH321)</f>
        <v/>
      </c>
      <c r="BD953" s="194" t="str">
        <f>IF(Main!AI321="","",Main!AI321)</f>
        <v/>
      </c>
      <c r="BE953" s="194" t="str">
        <f>IF(Main!AJ321="","",Main!AJ321)</f>
        <v/>
      </c>
      <c r="BF953" s="194" t="str">
        <f>IF(Main!AK321="","",Main!AK321)</f>
        <v/>
      </c>
      <c r="BG953" s="194" t="str">
        <f>IF(Main!AL321="","",Main!AL321)</f>
        <v/>
      </c>
      <c r="BH953" s="194" t="str">
        <f>IF(Main!AM321="","",Main!AM321)</f>
        <v/>
      </c>
      <c r="BI953" s="197" t="str">
        <f>IF(Main!AN321="","",Main!AN321)</f>
        <v/>
      </c>
    </row>
    <row r="954" spans="1:61" s="1" customFormat="1" ht="15" hidden="1" customHeight="1">
      <c r="A954" s="201"/>
      <c r="B954" s="19" t="str">
        <f>MID(Main!AQ321,1,1)</f>
        <v>0</v>
      </c>
      <c r="C954" s="19" t="str">
        <f>MID(Main!AQ321,2,1)</f>
        <v xml:space="preserve"> </v>
      </c>
      <c r="D954" s="19" t="str">
        <f>MID(Main!AQ321,3,1)</f>
        <v/>
      </c>
      <c r="E954" s="19" t="str">
        <f>MID(Main!AQ321,4,1)</f>
        <v/>
      </c>
      <c r="F954" s="19" t="str">
        <f>MID(Main!AQ321,5,1)</f>
        <v/>
      </c>
      <c r="G954" s="19" t="str">
        <f>MID(Main!AQ321,6,1)</f>
        <v/>
      </c>
      <c r="H954" s="19" t="str">
        <f>MID(Main!AQ321,7,1)</f>
        <v/>
      </c>
      <c r="I954" s="19" t="str">
        <f>MID(Main!AQ321,8,1)</f>
        <v/>
      </c>
      <c r="J954" s="19" t="str">
        <f>MID(Main!AQ321,9,1)</f>
        <v/>
      </c>
      <c r="K954" s="19" t="str">
        <f>MID(Main!AQ321,10,1)</f>
        <v/>
      </c>
      <c r="L954" s="19" t="str">
        <f>MID(Main!AQ321,11,1)</f>
        <v/>
      </c>
      <c r="M954" s="19" t="str">
        <f>MID(Main!AQ321,12,1)</f>
        <v/>
      </c>
      <c r="N954" s="19" t="str">
        <f>MID(Main!AQ321,13,1)</f>
        <v/>
      </c>
      <c r="O954" s="19" t="str">
        <f>MID(Main!AQ321,14,1)</f>
        <v/>
      </c>
      <c r="P954" s="19" t="str">
        <f>MID(Main!AQ321,15,1)</f>
        <v/>
      </c>
      <c r="Q954" s="19" t="str">
        <f>MID(Main!AQ321,16,1)</f>
        <v/>
      </c>
      <c r="R954" s="19" t="str">
        <f>MID(Main!AQ321,17,1)</f>
        <v/>
      </c>
      <c r="S954" s="19" t="str">
        <f>MID(Main!AQ321,18,1)</f>
        <v/>
      </c>
      <c r="T954" s="19" t="str">
        <f>MID(Main!AQ321,19,1)</f>
        <v/>
      </c>
      <c r="U954" s="19" t="str">
        <f>MID(Main!AQ321,20,1)</f>
        <v/>
      </c>
      <c r="V954" s="19" t="str">
        <f>MID(Main!AQ321,21,1)</f>
        <v/>
      </c>
      <c r="W954" s="19" t="str">
        <f>MID(Main!AQ321,22,1)</f>
        <v/>
      </c>
      <c r="X954" s="19" t="str">
        <f>MID(Main!AQ321,23,1)</f>
        <v/>
      </c>
      <c r="Y954" s="19" t="str">
        <f>MID(Main!AQ321,24,1)</f>
        <v/>
      </c>
      <c r="Z954" s="19" t="str">
        <f>MID(Main!AQ321,25,1)</f>
        <v/>
      </c>
      <c r="AA954" s="19" t="str">
        <f>MID(Main!AQ321,26,1)</f>
        <v/>
      </c>
      <c r="AB954" s="19" t="str">
        <f>MID(Main!AQ321,27,1)</f>
        <v/>
      </c>
      <c r="AC954" s="19" t="str">
        <f>MID(Main!AQ321,28,1)</f>
        <v/>
      </c>
      <c r="AD954" s="19" t="str">
        <f>MID(Main!AQ321,29,1)</f>
        <v/>
      </c>
      <c r="AE954" s="19" t="str">
        <f>MID(Main!AQ321,30,1)</f>
        <v/>
      </c>
      <c r="AF954" s="19" t="str">
        <f>MID(Main!AQ321,31,1)</f>
        <v/>
      </c>
      <c r="AG954" s="19" t="str">
        <f>MID(Main!AQ321,32,1)</f>
        <v/>
      </c>
      <c r="AH954" s="19" t="str">
        <f>MID(Main!AQ321,33,1)</f>
        <v/>
      </c>
      <c r="AI954" s="19" t="str">
        <f>MID(Main!AQ321,34,1)</f>
        <v/>
      </c>
      <c r="AJ954" s="19" t="str">
        <f>MID(Main!AQ321,35,1)</f>
        <v/>
      </c>
      <c r="AK954" s="19" t="str">
        <f>MID(Main!AQ321,36,1)</f>
        <v/>
      </c>
      <c r="AL954" s="19" t="str">
        <f>MID(Main!AQ321,37,1)</f>
        <v/>
      </c>
      <c r="AM954" s="19" t="str">
        <f>MID(Main!AQ321,38,1)</f>
        <v/>
      </c>
      <c r="AN954" s="19" t="str">
        <f>MID(Main!AQ321,39,1)</f>
        <v/>
      </c>
      <c r="AO954" s="19" t="str">
        <f>MID(Main!AQ321,40,1)</f>
        <v/>
      </c>
      <c r="AP954" s="19" t="str">
        <f>MID(Main!AQ321,41,1)</f>
        <v/>
      </c>
      <c r="AQ954" s="19" t="str">
        <f>MID(Main!AQ321,42,1)</f>
        <v/>
      </c>
      <c r="AR954" s="195"/>
      <c r="AS954" s="195"/>
      <c r="AT954" s="195"/>
      <c r="AU954" s="195"/>
      <c r="AV954" s="195"/>
      <c r="AW954" s="195"/>
      <c r="AX954" s="195"/>
      <c r="AY954" s="195"/>
      <c r="AZ954" s="195"/>
      <c r="BA954" s="195"/>
      <c r="BB954" s="195"/>
      <c r="BC954" s="195"/>
      <c r="BD954" s="195"/>
      <c r="BE954" s="195"/>
      <c r="BF954" s="195"/>
      <c r="BG954" s="195"/>
      <c r="BH954" s="195"/>
      <c r="BI954" s="198"/>
    </row>
    <row r="955" spans="1:61" s="1" customFormat="1" ht="15" hidden="1" customHeight="1">
      <c r="A955" s="202"/>
      <c r="B955" s="20" t="str">
        <f>MID(Main!AR321,1,1)</f>
        <v>0</v>
      </c>
      <c r="C955" s="20" t="str">
        <f>MID(Main!AR321,2,1)</f>
        <v xml:space="preserve"> </v>
      </c>
      <c r="D955" s="20" t="str">
        <f>MID(Main!AR321,3,1)</f>
        <v/>
      </c>
      <c r="E955" s="20" t="str">
        <f>MID(Main!AR321,4,1)</f>
        <v/>
      </c>
      <c r="F955" s="20" t="str">
        <f>MID(Main!AR321,5,1)</f>
        <v/>
      </c>
      <c r="G955" s="20" t="str">
        <f>MID(Main!AR321,6,1)</f>
        <v/>
      </c>
      <c r="H955" s="20" t="str">
        <f>MID(Main!AR321,7,1)</f>
        <v/>
      </c>
      <c r="I955" s="20" t="str">
        <f>MID(Main!AR321,8,1)</f>
        <v/>
      </c>
      <c r="J955" s="20" t="str">
        <f>MID(Main!AR321,9,1)</f>
        <v/>
      </c>
      <c r="K955" s="20" t="str">
        <f>MID(Main!AR321,10,1)</f>
        <v/>
      </c>
      <c r="L955" s="20" t="str">
        <f>MID(Main!AR321,11,1)</f>
        <v/>
      </c>
      <c r="M955" s="20" t="str">
        <f>MID(Main!AR321,12,1)</f>
        <v/>
      </c>
      <c r="N955" s="20" t="str">
        <f>MID(Main!AR321,13,1)</f>
        <v/>
      </c>
      <c r="O955" s="20" t="str">
        <f>MID(Main!AR321,14,1)</f>
        <v/>
      </c>
      <c r="P955" s="20" t="str">
        <f>MID(Main!AR321,15,1)</f>
        <v/>
      </c>
      <c r="Q955" s="20" t="str">
        <f>MID(Main!AR321,16,1)</f>
        <v/>
      </c>
      <c r="R955" s="20" t="str">
        <f>MID(Main!AR321,17,1)</f>
        <v/>
      </c>
      <c r="S955" s="20" t="str">
        <f>MID(Main!AR321,18,1)</f>
        <v/>
      </c>
      <c r="T955" s="20" t="str">
        <f>MID(Main!AR321,19,1)</f>
        <v/>
      </c>
      <c r="U955" s="20" t="str">
        <f>MID(Main!AR321,20,1)</f>
        <v/>
      </c>
      <c r="V955" s="20" t="str">
        <f>MID(Main!AR321,21,1)</f>
        <v/>
      </c>
      <c r="W955" s="20" t="str">
        <f>MID(Main!AR321,22,1)</f>
        <v/>
      </c>
      <c r="X955" s="20" t="str">
        <f>MID(Main!AR321,23,1)</f>
        <v/>
      </c>
      <c r="Y955" s="20" t="str">
        <f>MID(Main!AR321,24,1)</f>
        <v/>
      </c>
      <c r="Z955" s="20" t="str">
        <f>MID(Main!AR321,25,1)</f>
        <v/>
      </c>
      <c r="AA955" s="20" t="str">
        <f>MID(Main!AR321,26,1)</f>
        <v/>
      </c>
      <c r="AB955" s="20" t="str">
        <f>MID(Main!AR321,27,1)</f>
        <v/>
      </c>
      <c r="AC955" s="20" t="str">
        <f>MID(Main!AR321,28,1)</f>
        <v/>
      </c>
      <c r="AD955" s="20" t="str">
        <f>MID(Main!AR321,29,1)</f>
        <v/>
      </c>
      <c r="AE955" s="20" t="str">
        <f>MID(Main!AR321,30,1)</f>
        <v/>
      </c>
      <c r="AF955" s="20" t="str">
        <f>MID(Main!AR321,31,1)</f>
        <v/>
      </c>
      <c r="AG955" s="20" t="str">
        <f>MID(Main!AR321,32,1)</f>
        <v/>
      </c>
      <c r="AH955" s="20" t="str">
        <f>MID(Main!AR321,33,1)</f>
        <v/>
      </c>
      <c r="AI955" s="20" t="str">
        <f>MID(Main!AR321,34,1)</f>
        <v/>
      </c>
      <c r="AJ955" s="20" t="str">
        <f>MID(Main!AR321,35,1)</f>
        <v/>
      </c>
      <c r="AK955" s="20" t="str">
        <f>MID(Main!AR321,36,1)</f>
        <v/>
      </c>
      <c r="AL955" s="20" t="str">
        <f>MID(Main!AR321,37,1)</f>
        <v/>
      </c>
      <c r="AM955" s="20" t="str">
        <f>MID(Main!AR321,38,1)</f>
        <v/>
      </c>
      <c r="AN955" s="20" t="str">
        <f>MID(Main!AR321,39,1)</f>
        <v/>
      </c>
      <c r="AO955" s="20" t="str">
        <f>MID(Main!AR321,40,1)</f>
        <v/>
      </c>
      <c r="AP955" s="20" t="str">
        <f>MID(Main!AR321,41,1)</f>
        <v/>
      </c>
      <c r="AQ955" s="20" t="str">
        <f>MID(Main!AR321,42,1)</f>
        <v/>
      </c>
      <c r="AR955" s="196"/>
      <c r="AS955" s="196"/>
      <c r="AT955" s="196"/>
      <c r="AU955" s="196"/>
      <c r="AV955" s="196"/>
      <c r="AW955" s="196"/>
      <c r="AX955" s="196"/>
      <c r="AY955" s="196"/>
      <c r="AZ955" s="196"/>
      <c r="BA955" s="196"/>
      <c r="BB955" s="196"/>
      <c r="BC955" s="196"/>
      <c r="BD955" s="196"/>
      <c r="BE955" s="196"/>
      <c r="BF955" s="196"/>
      <c r="BG955" s="196"/>
      <c r="BH955" s="196"/>
      <c r="BI955" s="199"/>
    </row>
    <row r="956" spans="1:61" s="1" customFormat="1" ht="15" hidden="1" customHeight="1">
      <c r="A956" s="200" t="str">
        <f>IF(AR956="","",SUBTOTAL(103,$AR$8:AR956))</f>
        <v/>
      </c>
      <c r="B956" s="18" t="str">
        <f>MID(Main!AP322,1,1)</f>
        <v xml:space="preserve"> </v>
      </c>
      <c r="C956" s="18" t="str">
        <f>MID(Main!AP322,2,1)</f>
        <v/>
      </c>
      <c r="D956" s="18" t="str">
        <f>MID(Main!AP322,3,1)</f>
        <v/>
      </c>
      <c r="E956" s="18" t="str">
        <f>MID(Main!AP322,4,1)</f>
        <v/>
      </c>
      <c r="F956" s="18" t="str">
        <f>MID(Main!AP322,5,1)</f>
        <v/>
      </c>
      <c r="G956" s="18" t="str">
        <f>MID(Main!AP322,6,1)</f>
        <v/>
      </c>
      <c r="H956" s="18" t="str">
        <f>MID(Main!AP322,7,1)</f>
        <v/>
      </c>
      <c r="I956" s="18" t="str">
        <f>MID(Main!AP322,8,1)</f>
        <v/>
      </c>
      <c r="J956" s="18" t="str">
        <f>MID(Main!AP322,9,1)</f>
        <v/>
      </c>
      <c r="K956" s="18" t="str">
        <f>MID(Main!AP322,10,1)</f>
        <v/>
      </c>
      <c r="L956" s="18" t="str">
        <f>MID(Main!AP322,11,1)</f>
        <v/>
      </c>
      <c r="M956" s="18" t="str">
        <f>MID(Main!AP322,12,1)</f>
        <v/>
      </c>
      <c r="N956" s="18" t="str">
        <f>MID(Main!AP322,13,1)</f>
        <v/>
      </c>
      <c r="O956" s="18" t="str">
        <f>MID(Main!AP322,14,1)</f>
        <v/>
      </c>
      <c r="P956" s="18" t="str">
        <f>MID(Main!AP322,15,1)</f>
        <v/>
      </c>
      <c r="Q956" s="18" t="str">
        <f>MID(Main!AP322,16,1)</f>
        <v/>
      </c>
      <c r="R956" s="18" t="str">
        <f>MID(Main!AP322,17,1)</f>
        <v/>
      </c>
      <c r="S956" s="18" t="str">
        <f>MID(Main!AP322,18,1)</f>
        <v/>
      </c>
      <c r="T956" s="18" t="str">
        <f>MID(Main!AP322,19,1)</f>
        <v/>
      </c>
      <c r="U956" s="18" t="str">
        <f>MID(Main!AP322,20,1)</f>
        <v/>
      </c>
      <c r="V956" s="18" t="str">
        <f>MID(Main!AP322,21,1)</f>
        <v/>
      </c>
      <c r="W956" s="18" t="str">
        <f>MID(Main!AP322,22,1)</f>
        <v/>
      </c>
      <c r="X956" s="18" t="str">
        <f>MID(Main!AP322,23,1)</f>
        <v/>
      </c>
      <c r="Y956" s="18" t="str">
        <f>MID(Main!AP322,24,1)</f>
        <v/>
      </c>
      <c r="Z956" s="18" t="str">
        <f>MID(Main!AP322,25,1)</f>
        <v/>
      </c>
      <c r="AA956" s="18" t="str">
        <f>MID(Main!AP322,26,1)</f>
        <v/>
      </c>
      <c r="AB956" s="18" t="str">
        <f>MID(Main!AP322,27,1)</f>
        <v/>
      </c>
      <c r="AC956" s="18" t="str">
        <f>MID(Main!AP322,28,1)</f>
        <v/>
      </c>
      <c r="AD956" s="18" t="str">
        <f>MID(Main!AP322,29,1)</f>
        <v/>
      </c>
      <c r="AE956" s="18" t="str">
        <f>MID(Main!AP322,30,1)</f>
        <v/>
      </c>
      <c r="AF956" s="18" t="str">
        <f>MID(Main!AP322,31,1)</f>
        <v/>
      </c>
      <c r="AG956" s="18" t="str">
        <f>MID(Main!AP322,32,1)</f>
        <v/>
      </c>
      <c r="AH956" s="18" t="str">
        <f>MID(Main!AP322,33,1)</f>
        <v/>
      </c>
      <c r="AI956" s="18" t="str">
        <f>MID(Main!AP322,34,1)</f>
        <v/>
      </c>
      <c r="AJ956" s="18" t="str">
        <f>MID(Main!AP322,35,1)</f>
        <v/>
      </c>
      <c r="AK956" s="18" t="str">
        <f>MID(Main!AP322,36,1)</f>
        <v/>
      </c>
      <c r="AL956" s="18" t="str">
        <f>MID(Main!AP322,37,1)</f>
        <v/>
      </c>
      <c r="AM956" s="18" t="str">
        <f>MID(Main!AP322,38,1)</f>
        <v/>
      </c>
      <c r="AN956" s="18" t="str">
        <f>MID(Main!AP322,39,1)</f>
        <v/>
      </c>
      <c r="AO956" s="18" t="str">
        <f>MID(Main!AP322,40,1)</f>
        <v/>
      </c>
      <c r="AP956" s="18" t="str">
        <f>MID(Main!AP322,41,1)</f>
        <v/>
      </c>
      <c r="AQ956" s="18" t="str">
        <f>MID(Main!AP322,42,1)</f>
        <v/>
      </c>
      <c r="AR956" s="194" t="str">
        <f>IF(Main!W322="","",Main!W322)</f>
        <v/>
      </c>
      <c r="AS956" s="194" t="str">
        <f>IF(Main!X322="","",Main!X322)</f>
        <v/>
      </c>
      <c r="AT956" s="194" t="str">
        <f>IF(Main!Y322="","",Main!Y322)</f>
        <v/>
      </c>
      <c r="AU956" s="194" t="str">
        <f>IF(Main!Z322="","",Main!Z322)</f>
        <v/>
      </c>
      <c r="AV956" s="194" t="str">
        <f>IF(Main!AA322="","",Main!AA322)</f>
        <v/>
      </c>
      <c r="AW956" s="194" t="str">
        <f>IF(Main!AB322="","",Main!AB322)</f>
        <v/>
      </c>
      <c r="AX956" s="194" t="str">
        <f>IF(Main!AC322="","",Main!AC322)</f>
        <v/>
      </c>
      <c r="AY956" s="194" t="str">
        <f>IF(Main!AD322="","",Main!AD322)</f>
        <v/>
      </c>
      <c r="AZ956" s="194" t="str">
        <f>IF(Main!AE322="","",Main!AE322)</f>
        <v/>
      </c>
      <c r="BA956" s="194" t="str">
        <f>IF(Main!AF322="","",Main!AF322)</f>
        <v/>
      </c>
      <c r="BB956" s="194" t="str">
        <f>IF(Main!AG322="","",Main!AG322)</f>
        <v/>
      </c>
      <c r="BC956" s="194" t="str">
        <f>IF(Main!AH322="","",Main!AH322)</f>
        <v/>
      </c>
      <c r="BD956" s="194" t="str">
        <f>IF(Main!AI322="","",Main!AI322)</f>
        <v/>
      </c>
      <c r="BE956" s="194" t="str">
        <f>IF(Main!AJ322="","",Main!AJ322)</f>
        <v/>
      </c>
      <c r="BF956" s="194" t="str">
        <f>IF(Main!AK322="","",Main!AK322)</f>
        <v/>
      </c>
      <c r="BG956" s="194" t="str">
        <f>IF(Main!AL322="","",Main!AL322)</f>
        <v/>
      </c>
      <c r="BH956" s="194" t="str">
        <f>IF(Main!AM322="","",Main!AM322)</f>
        <v/>
      </c>
      <c r="BI956" s="197" t="str">
        <f>IF(Main!AN322="","",Main!AN322)</f>
        <v/>
      </c>
    </row>
    <row r="957" spans="1:61" s="1" customFormat="1" ht="15" hidden="1" customHeight="1">
      <c r="A957" s="201"/>
      <c r="B957" s="19" t="str">
        <f>MID(Main!AQ322,1,1)</f>
        <v>0</v>
      </c>
      <c r="C957" s="19" t="str">
        <f>MID(Main!AQ322,2,1)</f>
        <v xml:space="preserve"> </v>
      </c>
      <c r="D957" s="19" t="str">
        <f>MID(Main!AQ322,3,1)</f>
        <v/>
      </c>
      <c r="E957" s="19" t="str">
        <f>MID(Main!AQ322,4,1)</f>
        <v/>
      </c>
      <c r="F957" s="19" t="str">
        <f>MID(Main!AQ322,5,1)</f>
        <v/>
      </c>
      <c r="G957" s="19" t="str">
        <f>MID(Main!AQ322,6,1)</f>
        <v/>
      </c>
      <c r="H957" s="19" t="str">
        <f>MID(Main!AQ322,7,1)</f>
        <v/>
      </c>
      <c r="I957" s="19" t="str">
        <f>MID(Main!AQ322,8,1)</f>
        <v/>
      </c>
      <c r="J957" s="19" t="str">
        <f>MID(Main!AQ322,9,1)</f>
        <v/>
      </c>
      <c r="K957" s="19" t="str">
        <f>MID(Main!AQ322,10,1)</f>
        <v/>
      </c>
      <c r="L957" s="19" t="str">
        <f>MID(Main!AQ322,11,1)</f>
        <v/>
      </c>
      <c r="M957" s="19" t="str">
        <f>MID(Main!AQ322,12,1)</f>
        <v/>
      </c>
      <c r="N957" s="19" t="str">
        <f>MID(Main!AQ322,13,1)</f>
        <v/>
      </c>
      <c r="O957" s="19" t="str">
        <f>MID(Main!AQ322,14,1)</f>
        <v/>
      </c>
      <c r="P957" s="19" t="str">
        <f>MID(Main!AQ322,15,1)</f>
        <v/>
      </c>
      <c r="Q957" s="19" t="str">
        <f>MID(Main!AQ322,16,1)</f>
        <v/>
      </c>
      <c r="R957" s="19" t="str">
        <f>MID(Main!AQ322,17,1)</f>
        <v/>
      </c>
      <c r="S957" s="19" t="str">
        <f>MID(Main!AQ322,18,1)</f>
        <v/>
      </c>
      <c r="T957" s="19" t="str">
        <f>MID(Main!AQ322,19,1)</f>
        <v/>
      </c>
      <c r="U957" s="19" t="str">
        <f>MID(Main!AQ322,20,1)</f>
        <v/>
      </c>
      <c r="V957" s="19" t="str">
        <f>MID(Main!AQ322,21,1)</f>
        <v/>
      </c>
      <c r="W957" s="19" t="str">
        <f>MID(Main!AQ322,22,1)</f>
        <v/>
      </c>
      <c r="X957" s="19" t="str">
        <f>MID(Main!AQ322,23,1)</f>
        <v/>
      </c>
      <c r="Y957" s="19" t="str">
        <f>MID(Main!AQ322,24,1)</f>
        <v/>
      </c>
      <c r="Z957" s="19" t="str">
        <f>MID(Main!AQ322,25,1)</f>
        <v/>
      </c>
      <c r="AA957" s="19" t="str">
        <f>MID(Main!AQ322,26,1)</f>
        <v/>
      </c>
      <c r="AB957" s="19" t="str">
        <f>MID(Main!AQ322,27,1)</f>
        <v/>
      </c>
      <c r="AC957" s="19" t="str">
        <f>MID(Main!AQ322,28,1)</f>
        <v/>
      </c>
      <c r="AD957" s="19" t="str">
        <f>MID(Main!AQ322,29,1)</f>
        <v/>
      </c>
      <c r="AE957" s="19" t="str">
        <f>MID(Main!AQ322,30,1)</f>
        <v/>
      </c>
      <c r="AF957" s="19" t="str">
        <f>MID(Main!AQ322,31,1)</f>
        <v/>
      </c>
      <c r="AG957" s="19" t="str">
        <f>MID(Main!AQ322,32,1)</f>
        <v/>
      </c>
      <c r="AH957" s="19" t="str">
        <f>MID(Main!AQ322,33,1)</f>
        <v/>
      </c>
      <c r="AI957" s="19" t="str">
        <f>MID(Main!AQ322,34,1)</f>
        <v/>
      </c>
      <c r="AJ957" s="19" t="str">
        <f>MID(Main!AQ322,35,1)</f>
        <v/>
      </c>
      <c r="AK957" s="19" t="str">
        <f>MID(Main!AQ322,36,1)</f>
        <v/>
      </c>
      <c r="AL957" s="19" t="str">
        <f>MID(Main!AQ322,37,1)</f>
        <v/>
      </c>
      <c r="AM957" s="19" t="str">
        <f>MID(Main!AQ322,38,1)</f>
        <v/>
      </c>
      <c r="AN957" s="19" t="str">
        <f>MID(Main!AQ322,39,1)</f>
        <v/>
      </c>
      <c r="AO957" s="19" t="str">
        <f>MID(Main!AQ322,40,1)</f>
        <v/>
      </c>
      <c r="AP957" s="19" t="str">
        <f>MID(Main!AQ322,41,1)</f>
        <v/>
      </c>
      <c r="AQ957" s="19" t="str">
        <f>MID(Main!AQ322,42,1)</f>
        <v/>
      </c>
      <c r="AR957" s="195"/>
      <c r="AS957" s="195"/>
      <c r="AT957" s="195"/>
      <c r="AU957" s="195"/>
      <c r="AV957" s="195"/>
      <c r="AW957" s="195"/>
      <c r="AX957" s="195"/>
      <c r="AY957" s="195"/>
      <c r="AZ957" s="195"/>
      <c r="BA957" s="195"/>
      <c r="BB957" s="195"/>
      <c r="BC957" s="195"/>
      <c r="BD957" s="195"/>
      <c r="BE957" s="195"/>
      <c r="BF957" s="195"/>
      <c r="BG957" s="195"/>
      <c r="BH957" s="195"/>
      <c r="BI957" s="198"/>
    </row>
    <row r="958" spans="1:61" s="1" customFormat="1" ht="15" hidden="1" customHeight="1">
      <c r="A958" s="202"/>
      <c r="B958" s="20" t="str">
        <f>MID(Main!AR322,1,1)</f>
        <v>0</v>
      </c>
      <c r="C958" s="20" t="str">
        <f>MID(Main!AR322,2,1)</f>
        <v xml:space="preserve"> </v>
      </c>
      <c r="D958" s="20" t="str">
        <f>MID(Main!AR322,3,1)</f>
        <v/>
      </c>
      <c r="E958" s="20" t="str">
        <f>MID(Main!AR322,4,1)</f>
        <v/>
      </c>
      <c r="F958" s="20" t="str">
        <f>MID(Main!AR322,5,1)</f>
        <v/>
      </c>
      <c r="G958" s="20" t="str">
        <f>MID(Main!AR322,6,1)</f>
        <v/>
      </c>
      <c r="H958" s="20" t="str">
        <f>MID(Main!AR322,7,1)</f>
        <v/>
      </c>
      <c r="I958" s="20" t="str">
        <f>MID(Main!AR322,8,1)</f>
        <v/>
      </c>
      <c r="J958" s="20" t="str">
        <f>MID(Main!AR322,9,1)</f>
        <v/>
      </c>
      <c r="K958" s="20" t="str">
        <f>MID(Main!AR322,10,1)</f>
        <v/>
      </c>
      <c r="L958" s="20" t="str">
        <f>MID(Main!AR322,11,1)</f>
        <v/>
      </c>
      <c r="M958" s="20" t="str">
        <f>MID(Main!AR322,12,1)</f>
        <v/>
      </c>
      <c r="N958" s="20" t="str">
        <f>MID(Main!AR322,13,1)</f>
        <v/>
      </c>
      <c r="O958" s="20" t="str">
        <f>MID(Main!AR322,14,1)</f>
        <v/>
      </c>
      <c r="P958" s="20" t="str">
        <f>MID(Main!AR322,15,1)</f>
        <v/>
      </c>
      <c r="Q958" s="20" t="str">
        <f>MID(Main!AR322,16,1)</f>
        <v/>
      </c>
      <c r="R958" s="20" t="str">
        <f>MID(Main!AR322,17,1)</f>
        <v/>
      </c>
      <c r="S958" s="20" t="str">
        <f>MID(Main!AR322,18,1)</f>
        <v/>
      </c>
      <c r="T958" s="20" t="str">
        <f>MID(Main!AR322,19,1)</f>
        <v/>
      </c>
      <c r="U958" s="20" t="str">
        <f>MID(Main!AR322,20,1)</f>
        <v/>
      </c>
      <c r="V958" s="20" t="str">
        <f>MID(Main!AR322,21,1)</f>
        <v/>
      </c>
      <c r="W958" s="20" t="str">
        <f>MID(Main!AR322,22,1)</f>
        <v/>
      </c>
      <c r="X958" s="20" t="str">
        <f>MID(Main!AR322,23,1)</f>
        <v/>
      </c>
      <c r="Y958" s="20" t="str">
        <f>MID(Main!AR322,24,1)</f>
        <v/>
      </c>
      <c r="Z958" s="20" t="str">
        <f>MID(Main!AR322,25,1)</f>
        <v/>
      </c>
      <c r="AA958" s="20" t="str">
        <f>MID(Main!AR322,26,1)</f>
        <v/>
      </c>
      <c r="AB958" s="20" t="str">
        <f>MID(Main!AR322,27,1)</f>
        <v/>
      </c>
      <c r="AC958" s="20" t="str">
        <f>MID(Main!AR322,28,1)</f>
        <v/>
      </c>
      <c r="AD958" s="20" t="str">
        <f>MID(Main!AR322,29,1)</f>
        <v/>
      </c>
      <c r="AE958" s="20" t="str">
        <f>MID(Main!AR322,30,1)</f>
        <v/>
      </c>
      <c r="AF958" s="20" t="str">
        <f>MID(Main!AR322,31,1)</f>
        <v/>
      </c>
      <c r="AG958" s="20" t="str">
        <f>MID(Main!AR322,32,1)</f>
        <v/>
      </c>
      <c r="AH958" s="20" t="str">
        <f>MID(Main!AR322,33,1)</f>
        <v/>
      </c>
      <c r="AI958" s="20" t="str">
        <f>MID(Main!AR322,34,1)</f>
        <v/>
      </c>
      <c r="AJ958" s="20" t="str">
        <f>MID(Main!AR322,35,1)</f>
        <v/>
      </c>
      <c r="AK958" s="20" t="str">
        <f>MID(Main!AR322,36,1)</f>
        <v/>
      </c>
      <c r="AL958" s="20" t="str">
        <f>MID(Main!AR322,37,1)</f>
        <v/>
      </c>
      <c r="AM958" s="20" t="str">
        <f>MID(Main!AR322,38,1)</f>
        <v/>
      </c>
      <c r="AN958" s="20" t="str">
        <f>MID(Main!AR322,39,1)</f>
        <v/>
      </c>
      <c r="AO958" s="20" t="str">
        <f>MID(Main!AR322,40,1)</f>
        <v/>
      </c>
      <c r="AP958" s="20" t="str">
        <f>MID(Main!AR322,41,1)</f>
        <v/>
      </c>
      <c r="AQ958" s="20" t="str">
        <f>MID(Main!AR322,42,1)</f>
        <v/>
      </c>
      <c r="AR958" s="196"/>
      <c r="AS958" s="196"/>
      <c r="AT958" s="196"/>
      <c r="AU958" s="196"/>
      <c r="AV958" s="196"/>
      <c r="AW958" s="196"/>
      <c r="AX958" s="196"/>
      <c r="AY958" s="196"/>
      <c r="AZ958" s="196"/>
      <c r="BA958" s="196"/>
      <c r="BB958" s="196"/>
      <c r="BC958" s="196"/>
      <c r="BD958" s="196"/>
      <c r="BE958" s="196"/>
      <c r="BF958" s="196"/>
      <c r="BG958" s="196"/>
      <c r="BH958" s="196"/>
      <c r="BI958" s="199"/>
    </row>
    <row r="959" spans="1:61" s="1" customFormat="1" ht="15" hidden="1" customHeight="1">
      <c r="A959" s="200" t="str">
        <f>IF(AR959="","",SUBTOTAL(103,$AR$8:AR959))</f>
        <v/>
      </c>
      <c r="B959" s="18" t="str">
        <f>MID(Main!AP323,1,1)</f>
        <v xml:space="preserve"> </v>
      </c>
      <c r="C959" s="18" t="str">
        <f>MID(Main!AP323,2,1)</f>
        <v/>
      </c>
      <c r="D959" s="18" t="str">
        <f>MID(Main!AP323,3,1)</f>
        <v/>
      </c>
      <c r="E959" s="18" t="str">
        <f>MID(Main!AP323,4,1)</f>
        <v/>
      </c>
      <c r="F959" s="18" t="str">
        <f>MID(Main!AP323,5,1)</f>
        <v/>
      </c>
      <c r="G959" s="18" t="str">
        <f>MID(Main!AP323,6,1)</f>
        <v/>
      </c>
      <c r="H959" s="18" t="str">
        <f>MID(Main!AP323,7,1)</f>
        <v/>
      </c>
      <c r="I959" s="18" t="str">
        <f>MID(Main!AP323,8,1)</f>
        <v/>
      </c>
      <c r="J959" s="18" t="str">
        <f>MID(Main!AP323,9,1)</f>
        <v/>
      </c>
      <c r="K959" s="18" t="str">
        <f>MID(Main!AP323,10,1)</f>
        <v/>
      </c>
      <c r="L959" s="18" t="str">
        <f>MID(Main!AP323,11,1)</f>
        <v/>
      </c>
      <c r="M959" s="18" t="str">
        <f>MID(Main!AP323,12,1)</f>
        <v/>
      </c>
      <c r="N959" s="18" t="str">
        <f>MID(Main!AP323,13,1)</f>
        <v/>
      </c>
      <c r="O959" s="18" t="str">
        <f>MID(Main!AP323,14,1)</f>
        <v/>
      </c>
      <c r="P959" s="18" t="str">
        <f>MID(Main!AP323,15,1)</f>
        <v/>
      </c>
      <c r="Q959" s="18" t="str">
        <f>MID(Main!AP323,16,1)</f>
        <v/>
      </c>
      <c r="R959" s="18" t="str">
        <f>MID(Main!AP323,17,1)</f>
        <v/>
      </c>
      <c r="S959" s="18" t="str">
        <f>MID(Main!AP323,18,1)</f>
        <v/>
      </c>
      <c r="T959" s="18" t="str">
        <f>MID(Main!AP323,19,1)</f>
        <v/>
      </c>
      <c r="U959" s="18" t="str">
        <f>MID(Main!AP323,20,1)</f>
        <v/>
      </c>
      <c r="V959" s="18" t="str">
        <f>MID(Main!AP323,21,1)</f>
        <v/>
      </c>
      <c r="W959" s="18" t="str">
        <f>MID(Main!AP323,22,1)</f>
        <v/>
      </c>
      <c r="X959" s="18" t="str">
        <f>MID(Main!AP323,23,1)</f>
        <v/>
      </c>
      <c r="Y959" s="18" t="str">
        <f>MID(Main!AP323,24,1)</f>
        <v/>
      </c>
      <c r="Z959" s="18" t="str">
        <f>MID(Main!AP323,25,1)</f>
        <v/>
      </c>
      <c r="AA959" s="18" t="str">
        <f>MID(Main!AP323,26,1)</f>
        <v/>
      </c>
      <c r="AB959" s="18" t="str">
        <f>MID(Main!AP323,27,1)</f>
        <v/>
      </c>
      <c r="AC959" s="18" t="str">
        <f>MID(Main!AP323,28,1)</f>
        <v/>
      </c>
      <c r="AD959" s="18" t="str">
        <f>MID(Main!AP323,29,1)</f>
        <v/>
      </c>
      <c r="AE959" s="18" t="str">
        <f>MID(Main!AP323,30,1)</f>
        <v/>
      </c>
      <c r="AF959" s="18" t="str">
        <f>MID(Main!AP323,31,1)</f>
        <v/>
      </c>
      <c r="AG959" s="18" t="str">
        <f>MID(Main!AP323,32,1)</f>
        <v/>
      </c>
      <c r="AH959" s="18" t="str">
        <f>MID(Main!AP323,33,1)</f>
        <v/>
      </c>
      <c r="AI959" s="18" t="str">
        <f>MID(Main!AP323,34,1)</f>
        <v/>
      </c>
      <c r="AJ959" s="18" t="str">
        <f>MID(Main!AP323,35,1)</f>
        <v/>
      </c>
      <c r="AK959" s="18" t="str">
        <f>MID(Main!AP323,36,1)</f>
        <v/>
      </c>
      <c r="AL959" s="18" t="str">
        <f>MID(Main!AP323,37,1)</f>
        <v/>
      </c>
      <c r="AM959" s="18" t="str">
        <f>MID(Main!AP323,38,1)</f>
        <v/>
      </c>
      <c r="AN959" s="18" t="str">
        <f>MID(Main!AP323,39,1)</f>
        <v/>
      </c>
      <c r="AO959" s="18" t="str">
        <f>MID(Main!AP323,40,1)</f>
        <v/>
      </c>
      <c r="AP959" s="18" t="str">
        <f>MID(Main!AP323,41,1)</f>
        <v/>
      </c>
      <c r="AQ959" s="18" t="str">
        <f>MID(Main!AP323,42,1)</f>
        <v/>
      </c>
      <c r="AR959" s="194" t="str">
        <f>IF(Main!W323="","",Main!W323)</f>
        <v/>
      </c>
      <c r="AS959" s="194" t="str">
        <f>IF(Main!X323="","",Main!X323)</f>
        <v/>
      </c>
      <c r="AT959" s="194" t="str">
        <f>IF(Main!Y323="","",Main!Y323)</f>
        <v/>
      </c>
      <c r="AU959" s="194" t="str">
        <f>IF(Main!Z323="","",Main!Z323)</f>
        <v/>
      </c>
      <c r="AV959" s="194" t="str">
        <f>IF(Main!AA323="","",Main!AA323)</f>
        <v/>
      </c>
      <c r="AW959" s="194" t="str">
        <f>IF(Main!AB323="","",Main!AB323)</f>
        <v/>
      </c>
      <c r="AX959" s="194" t="str">
        <f>IF(Main!AC323="","",Main!AC323)</f>
        <v/>
      </c>
      <c r="AY959" s="194" t="str">
        <f>IF(Main!AD323="","",Main!AD323)</f>
        <v/>
      </c>
      <c r="AZ959" s="194" t="str">
        <f>IF(Main!AE323="","",Main!AE323)</f>
        <v/>
      </c>
      <c r="BA959" s="194" t="str">
        <f>IF(Main!AF323="","",Main!AF323)</f>
        <v/>
      </c>
      <c r="BB959" s="194" t="str">
        <f>IF(Main!AG323="","",Main!AG323)</f>
        <v/>
      </c>
      <c r="BC959" s="194" t="str">
        <f>IF(Main!AH323="","",Main!AH323)</f>
        <v/>
      </c>
      <c r="BD959" s="194" t="str">
        <f>IF(Main!AI323="","",Main!AI323)</f>
        <v/>
      </c>
      <c r="BE959" s="194" t="str">
        <f>IF(Main!AJ323="","",Main!AJ323)</f>
        <v/>
      </c>
      <c r="BF959" s="194" t="str">
        <f>IF(Main!AK323="","",Main!AK323)</f>
        <v/>
      </c>
      <c r="BG959" s="194" t="str">
        <f>IF(Main!AL323="","",Main!AL323)</f>
        <v/>
      </c>
      <c r="BH959" s="194" t="str">
        <f>IF(Main!AM323="","",Main!AM323)</f>
        <v/>
      </c>
      <c r="BI959" s="197" t="str">
        <f>IF(Main!AN323="","",Main!AN323)</f>
        <v/>
      </c>
    </row>
    <row r="960" spans="1:61" s="1" customFormat="1" ht="15" hidden="1" customHeight="1">
      <c r="A960" s="201"/>
      <c r="B960" s="19" t="str">
        <f>MID(Main!AQ323,1,1)</f>
        <v>0</v>
      </c>
      <c r="C960" s="19" t="str">
        <f>MID(Main!AQ323,2,1)</f>
        <v xml:space="preserve"> </v>
      </c>
      <c r="D960" s="19" t="str">
        <f>MID(Main!AQ323,3,1)</f>
        <v/>
      </c>
      <c r="E960" s="19" t="str">
        <f>MID(Main!AQ323,4,1)</f>
        <v/>
      </c>
      <c r="F960" s="19" t="str">
        <f>MID(Main!AQ323,5,1)</f>
        <v/>
      </c>
      <c r="G960" s="19" t="str">
        <f>MID(Main!AQ323,6,1)</f>
        <v/>
      </c>
      <c r="H960" s="19" t="str">
        <f>MID(Main!AQ323,7,1)</f>
        <v/>
      </c>
      <c r="I960" s="19" t="str">
        <f>MID(Main!AQ323,8,1)</f>
        <v/>
      </c>
      <c r="J960" s="19" t="str">
        <f>MID(Main!AQ323,9,1)</f>
        <v/>
      </c>
      <c r="K960" s="19" t="str">
        <f>MID(Main!AQ323,10,1)</f>
        <v/>
      </c>
      <c r="L960" s="19" t="str">
        <f>MID(Main!AQ323,11,1)</f>
        <v/>
      </c>
      <c r="M960" s="19" t="str">
        <f>MID(Main!AQ323,12,1)</f>
        <v/>
      </c>
      <c r="N960" s="19" t="str">
        <f>MID(Main!AQ323,13,1)</f>
        <v/>
      </c>
      <c r="O960" s="19" t="str">
        <f>MID(Main!AQ323,14,1)</f>
        <v/>
      </c>
      <c r="P960" s="19" t="str">
        <f>MID(Main!AQ323,15,1)</f>
        <v/>
      </c>
      <c r="Q960" s="19" t="str">
        <f>MID(Main!AQ323,16,1)</f>
        <v/>
      </c>
      <c r="R960" s="19" t="str">
        <f>MID(Main!AQ323,17,1)</f>
        <v/>
      </c>
      <c r="S960" s="19" t="str">
        <f>MID(Main!AQ323,18,1)</f>
        <v/>
      </c>
      <c r="T960" s="19" t="str">
        <f>MID(Main!AQ323,19,1)</f>
        <v/>
      </c>
      <c r="U960" s="19" t="str">
        <f>MID(Main!AQ323,20,1)</f>
        <v/>
      </c>
      <c r="V960" s="19" t="str">
        <f>MID(Main!AQ323,21,1)</f>
        <v/>
      </c>
      <c r="W960" s="19" t="str">
        <f>MID(Main!AQ323,22,1)</f>
        <v/>
      </c>
      <c r="X960" s="19" t="str">
        <f>MID(Main!AQ323,23,1)</f>
        <v/>
      </c>
      <c r="Y960" s="19" t="str">
        <f>MID(Main!AQ323,24,1)</f>
        <v/>
      </c>
      <c r="Z960" s="19" t="str">
        <f>MID(Main!AQ323,25,1)</f>
        <v/>
      </c>
      <c r="AA960" s="19" t="str">
        <f>MID(Main!AQ323,26,1)</f>
        <v/>
      </c>
      <c r="AB960" s="19" t="str">
        <f>MID(Main!AQ323,27,1)</f>
        <v/>
      </c>
      <c r="AC960" s="19" t="str">
        <f>MID(Main!AQ323,28,1)</f>
        <v/>
      </c>
      <c r="AD960" s="19" t="str">
        <f>MID(Main!AQ323,29,1)</f>
        <v/>
      </c>
      <c r="AE960" s="19" t="str">
        <f>MID(Main!AQ323,30,1)</f>
        <v/>
      </c>
      <c r="AF960" s="19" t="str">
        <f>MID(Main!AQ323,31,1)</f>
        <v/>
      </c>
      <c r="AG960" s="19" t="str">
        <f>MID(Main!AQ323,32,1)</f>
        <v/>
      </c>
      <c r="AH960" s="19" t="str">
        <f>MID(Main!AQ323,33,1)</f>
        <v/>
      </c>
      <c r="AI960" s="19" t="str">
        <f>MID(Main!AQ323,34,1)</f>
        <v/>
      </c>
      <c r="AJ960" s="19" t="str">
        <f>MID(Main!AQ323,35,1)</f>
        <v/>
      </c>
      <c r="AK960" s="19" t="str">
        <f>MID(Main!AQ323,36,1)</f>
        <v/>
      </c>
      <c r="AL960" s="19" t="str">
        <f>MID(Main!AQ323,37,1)</f>
        <v/>
      </c>
      <c r="AM960" s="19" t="str">
        <f>MID(Main!AQ323,38,1)</f>
        <v/>
      </c>
      <c r="AN960" s="19" t="str">
        <f>MID(Main!AQ323,39,1)</f>
        <v/>
      </c>
      <c r="AO960" s="19" t="str">
        <f>MID(Main!AQ323,40,1)</f>
        <v/>
      </c>
      <c r="AP960" s="19" t="str">
        <f>MID(Main!AQ323,41,1)</f>
        <v/>
      </c>
      <c r="AQ960" s="19" t="str">
        <f>MID(Main!AQ323,42,1)</f>
        <v/>
      </c>
      <c r="AR960" s="195"/>
      <c r="AS960" s="195"/>
      <c r="AT960" s="195"/>
      <c r="AU960" s="195"/>
      <c r="AV960" s="195"/>
      <c r="AW960" s="195"/>
      <c r="AX960" s="195"/>
      <c r="AY960" s="195"/>
      <c r="AZ960" s="195"/>
      <c r="BA960" s="195"/>
      <c r="BB960" s="195"/>
      <c r="BC960" s="195"/>
      <c r="BD960" s="195"/>
      <c r="BE960" s="195"/>
      <c r="BF960" s="195"/>
      <c r="BG960" s="195"/>
      <c r="BH960" s="195"/>
      <c r="BI960" s="198"/>
    </row>
    <row r="961" spans="1:61" s="1" customFormat="1" ht="15" hidden="1" customHeight="1">
      <c r="A961" s="202"/>
      <c r="B961" s="20" t="str">
        <f>MID(Main!AR323,1,1)</f>
        <v>0</v>
      </c>
      <c r="C961" s="20" t="str">
        <f>MID(Main!AR323,2,1)</f>
        <v xml:space="preserve"> </v>
      </c>
      <c r="D961" s="20" t="str">
        <f>MID(Main!AR323,3,1)</f>
        <v/>
      </c>
      <c r="E961" s="20" t="str">
        <f>MID(Main!AR323,4,1)</f>
        <v/>
      </c>
      <c r="F961" s="20" t="str">
        <f>MID(Main!AR323,5,1)</f>
        <v/>
      </c>
      <c r="G961" s="20" t="str">
        <f>MID(Main!AR323,6,1)</f>
        <v/>
      </c>
      <c r="H961" s="20" t="str">
        <f>MID(Main!AR323,7,1)</f>
        <v/>
      </c>
      <c r="I961" s="20" t="str">
        <f>MID(Main!AR323,8,1)</f>
        <v/>
      </c>
      <c r="J961" s="20" t="str">
        <f>MID(Main!AR323,9,1)</f>
        <v/>
      </c>
      <c r="K961" s="20" t="str">
        <f>MID(Main!AR323,10,1)</f>
        <v/>
      </c>
      <c r="L961" s="20" t="str">
        <f>MID(Main!AR323,11,1)</f>
        <v/>
      </c>
      <c r="M961" s="20" t="str">
        <f>MID(Main!AR323,12,1)</f>
        <v/>
      </c>
      <c r="N961" s="20" t="str">
        <f>MID(Main!AR323,13,1)</f>
        <v/>
      </c>
      <c r="O961" s="20" t="str">
        <f>MID(Main!AR323,14,1)</f>
        <v/>
      </c>
      <c r="P961" s="20" t="str">
        <f>MID(Main!AR323,15,1)</f>
        <v/>
      </c>
      <c r="Q961" s="20" t="str">
        <f>MID(Main!AR323,16,1)</f>
        <v/>
      </c>
      <c r="R961" s="20" t="str">
        <f>MID(Main!AR323,17,1)</f>
        <v/>
      </c>
      <c r="S961" s="20" t="str">
        <f>MID(Main!AR323,18,1)</f>
        <v/>
      </c>
      <c r="T961" s="20" t="str">
        <f>MID(Main!AR323,19,1)</f>
        <v/>
      </c>
      <c r="U961" s="20" t="str">
        <f>MID(Main!AR323,20,1)</f>
        <v/>
      </c>
      <c r="V961" s="20" t="str">
        <f>MID(Main!AR323,21,1)</f>
        <v/>
      </c>
      <c r="W961" s="20" t="str">
        <f>MID(Main!AR323,22,1)</f>
        <v/>
      </c>
      <c r="X961" s="20" t="str">
        <f>MID(Main!AR323,23,1)</f>
        <v/>
      </c>
      <c r="Y961" s="20" t="str">
        <f>MID(Main!AR323,24,1)</f>
        <v/>
      </c>
      <c r="Z961" s="20" t="str">
        <f>MID(Main!AR323,25,1)</f>
        <v/>
      </c>
      <c r="AA961" s="20" t="str">
        <f>MID(Main!AR323,26,1)</f>
        <v/>
      </c>
      <c r="AB961" s="20" t="str">
        <f>MID(Main!AR323,27,1)</f>
        <v/>
      </c>
      <c r="AC961" s="20" t="str">
        <f>MID(Main!AR323,28,1)</f>
        <v/>
      </c>
      <c r="AD961" s="20" t="str">
        <f>MID(Main!AR323,29,1)</f>
        <v/>
      </c>
      <c r="AE961" s="20" t="str">
        <f>MID(Main!AR323,30,1)</f>
        <v/>
      </c>
      <c r="AF961" s="20" t="str">
        <f>MID(Main!AR323,31,1)</f>
        <v/>
      </c>
      <c r="AG961" s="20" t="str">
        <f>MID(Main!AR323,32,1)</f>
        <v/>
      </c>
      <c r="AH961" s="20" t="str">
        <f>MID(Main!AR323,33,1)</f>
        <v/>
      </c>
      <c r="AI961" s="20" t="str">
        <f>MID(Main!AR323,34,1)</f>
        <v/>
      </c>
      <c r="AJ961" s="20" t="str">
        <f>MID(Main!AR323,35,1)</f>
        <v/>
      </c>
      <c r="AK961" s="20" t="str">
        <f>MID(Main!AR323,36,1)</f>
        <v/>
      </c>
      <c r="AL961" s="20" t="str">
        <f>MID(Main!AR323,37,1)</f>
        <v/>
      </c>
      <c r="AM961" s="20" t="str">
        <f>MID(Main!AR323,38,1)</f>
        <v/>
      </c>
      <c r="AN961" s="20" t="str">
        <f>MID(Main!AR323,39,1)</f>
        <v/>
      </c>
      <c r="AO961" s="20" t="str">
        <f>MID(Main!AR323,40,1)</f>
        <v/>
      </c>
      <c r="AP961" s="20" t="str">
        <f>MID(Main!AR323,41,1)</f>
        <v/>
      </c>
      <c r="AQ961" s="20" t="str">
        <f>MID(Main!AR323,42,1)</f>
        <v/>
      </c>
      <c r="AR961" s="196"/>
      <c r="AS961" s="196"/>
      <c r="AT961" s="196"/>
      <c r="AU961" s="196"/>
      <c r="AV961" s="196"/>
      <c r="AW961" s="196"/>
      <c r="AX961" s="196"/>
      <c r="AY961" s="196"/>
      <c r="AZ961" s="196"/>
      <c r="BA961" s="196"/>
      <c r="BB961" s="196"/>
      <c r="BC961" s="196"/>
      <c r="BD961" s="196"/>
      <c r="BE961" s="196"/>
      <c r="BF961" s="196"/>
      <c r="BG961" s="196"/>
      <c r="BH961" s="196"/>
      <c r="BI961" s="199"/>
    </row>
    <row r="962" spans="1:61" s="1" customFormat="1" ht="15" hidden="1" customHeight="1">
      <c r="A962" s="200" t="str">
        <f>IF(AR962="","",SUBTOTAL(103,$AR$8:AR962))</f>
        <v/>
      </c>
      <c r="B962" s="18" t="str">
        <f>MID(Main!AP324,1,1)</f>
        <v xml:space="preserve"> </v>
      </c>
      <c r="C962" s="18" t="str">
        <f>MID(Main!AP324,2,1)</f>
        <v/>
      </c>
      <c r="D962" s="18" t="str">
        <f>MID(Main!AP324,3,1)</f>
        <v/>
      </c>
      <c r="E962" s="18" t="str">
        <f>MID(Main!AP324,4,1)</f>
        <v/>
      </c>
      <c r="F962" s="18" t="str">
        <f>MID(Main!AP324,5,1)</f>
        <v/>
      </c>
      <c r="G962" s="18" t="str">
        <f>MID(Main!AP324,6,1)</f>
        <v/>
      </c>
      <c r="H962" s="18" t="str">
        <f>MID(Main!AP324,7,1)</f>
        <v/>
      </c>
      <c r="I962" s="18" t="str">
        <f>MID(Main!AP324,8,1)</f>
        <v/>
      </c>
      <c r="J962" s="18" t="str">
        <f>MID(Main!AP324,9,1)</f>
        <v/>
      </c>
      <c r="K962" s="18" t="str">
        <f>MID(Main!AP324,10,1)</f>
        <v/>
      </c>
      <c r="L962" s="18" t="str">
        <f>MID(Main!AP324,11,1)</f>
        <v/>
      </c>
      <c r="M962" s="18" t="str">
        <f>MID(Main!AP324,12,1)</f>
        <v/>
      </c>
      <c r="N962" s="18" t="str">
        <f>MID(Main!AP324,13,1)</f>
        <v/>
      </c>
      <c r="O962" s="18" t="str">
        <f>MID(Main!AP324,14,1)</f>
        <v/>
      </c>
      <c r="P962" s="18" t="str">
        <f>MID(Main!AP324,15,1)</f>
        <v/>
      </c>
      <c r="Q962" s="18" t="str">
        <f>MID(Main!AP324,16,1)</f>
        <v/>
      </c>
      <c r="R962" s="18" t="str">
        <f>MID(Main!AP324,17,1)</f>
        <v/>
      </c>
      <c r="S962" s="18" t="str">
        <f>MID(Main!AP324,18,1)</f>
        <v/>
      </c>
      <c r="T962" s="18" t="str">
        <f>MID(Main!AP324,19,1)</f>
        <v/>
      </c>
      <c r="U962" s="18" t="str">
        <f>MID(Main!AP324,20,1)</f>
        <v/>
      </c>
      <c r="V962" s="18" t="str">
        <f>MID(Main!AP324,21,1)</f>
        <v/>
      </c>
      <c r="W962" s="18" t="str">
        <f>MID(Main!AP324,22,1)</f>
        <v/>
      </c>
      <c r="X962" s="18" t="str">
        <f>MID(Main!AP324,23,1)</f>
        <v/>
      </c>
      <c r="Y962" s="18" t="str">
        <f>MID(Main!AP324,24,1)</f>
        <v/>
      </c>
      <c r="Z962" s="18" t="str">
        <f>MID(Main!AP324,25,1)</f>
        <v/>
      </c>
      <c r="AA962" s="18" t="str">
        <f>MID(Main!AP324,26,1)</f>
        <v/>
      </c>
      <c r="AB962" s="18" t="str">
        <f>MID(Main!AP324,27,1)</f>
        <v/>
      </c>
      <c r="AC962" s="18" t="str">
        <f>MID(Main!AP324,28,1)</f>
        <v/>
      </c>
      <c r="AD962" s="18" t="str">
        <f>MID(Main!AP324,29,1)</f>
        <v/>
      </c>
      <c r="AE962" s="18" t="str">
        <f>MID(Main!AP324,30,1)</f>
        <v/>
      </c>
      <c r="AF962" s="18" t="str">
        <f>MID(Main!AP324,31,1)</f>
        <v/>
      </c>
      <c r="AG962" s="18" t="str">
        <f>MID(Main!AP324,32,1)</f>
        <v/>
      </c>
      <c r="AH962" s="18" t="str">
        <f>MID(Main!AP324,33,1)</f>
        <v/>
      </c>
      <c r="AI962" s="18" t="str">
        <f>MID(Main!AP324,34,1)</f>
        <v/>
      </c>
      <c r="AJ962" s="18" t="str">
        <f>MID(Main!AP324,35,1)</f>
        <v/>
      </c>
      <c r="AK962" s="18" t="str">
        <f>MID(Main!AP324,36,1)</f>
        <v/>
      </c>
      <c r="AL962" s="18" t="str">
        <f>MID(Main!AP324,37,1)</f>
        <v/>
      </c>
      <c r="AM962" s="18" t="str">
        <f>MID(Main!AP324,38,1)</f>
        <v/>
      </c>
      <c r="AN962" s="18" t="str">
        <f>MID(Main!AP324,39,1)</f>
        <v/>
      </c>
      <c r="AO962" s="18" t="str">
        <f>MID(Main!AP324,40,1)</f>
        <v/>
      </c>
      <c r="AP962" s="18" t="str">
        <f>MID(Main!AP324,41,1)</f>
        <v/>
      </c>
      <c r="AQ962" s="18" t="str">
        <f>MID(Main!AP324,42,1)</f>
        <v/>
      </c>
      <c r="AR962" s="194" t="str">
        <f>IF(Main!W324="","",Main!W324)</f>
        <v/>
      </c>
      <c r="AS962" s="194" t="str">
        <f>IF(Main!X324="","",Main!X324)</f>
        <v/>
      </c>
      <c r="AT962" s="194" t="str">
        <f>IF(Main!Y324="","",Main!Y324)</f>
        <v/>
      </c>
      <c r="AU962" s="194" t="str">
        <f>IF(Main!Z324="","",Main!Z324)</f>
        <v/>
      </c>
      <c r="AV962" s="194" t="str">
        <f>IF(Main!AA324="","",Main!AA324)</f>
        <v/>
      </c>
      <c r="AW962" s="194" t="str">
        <f>IF(Main!AB324="","",Main!AB324)</f>
        <v/>
      </c>
      <c r="AX962" s="194" t="str">
        <f>IF(Main!AC324="","",Main!AC324)</f>
        <v/>
      </c>
      <c r="AY962" s="194" t="str">
        <f>IF(Main!AD324="","",Main!AD324)</f>
        <v/>
      </c>
      <c r="AZ962" s="194" t="str">
        <f>IF(Main!AE324="","",Main!AE324)</f>
        <v/>
      </c>
      <c r="BA962" s="194" t="str">
        <f>IF(Main!AF324="","",Main!AF324)</f>
        <v/>
      </c>
      <c r="BB962" s="194" t="str">
        <f>IF(Main!AG324="","",Main!AG324)</f>
        <v/>
      </c>
      <c r="BC962" s="194" t="str">
        <f>IF(Main!AH324="","",Main!AH324)</f>
        <v/>
      </c>
      <c r="BD962" s="194" t="str">
        <f>IF(Main!AI324="","",Main!AI324)</f>
        <v/>
      </c>
      <c r="BE962" s="194" t="str">
        <f>IF(Main!AJ324="","",Main!AJ324)</f>
        <v/>
      </c>
      <c r="BF962" s="194" t="str">
        <f>IF(Main!AK324="","",Main!AK324)</f>
        <v/>
      </c>
      <c r="BG962" s="194" t="str">
        <f>IF(Main!AL324="","",Main!AL324)</f>
        <v/>
      </c>
      <c r="BH962" s="194" t="str">
        <f>IF(Main!AM324="","",Main!AM324)</f>
        <v/>
      </c>
      <c r="BI962" s="197" t="str">
        <f>IF(Main!AN324="","",Main!AN324)</f>
        <v/>
      </c>
    </row>
    <row r="963" spans="1:61" s="1" customFormat="1" ht="15" hidden="1" customHeight="1">
      <c r="A963" s="201"/>
      <c r="B963" s="19" t="str">
        <f>MID(Main!AQ324,1,1)</f>
        <v>0</v>
      </c>
      <c r="C963" s="19" t="str">
        <f>MID(Main!AQ324,2,1)</f>
        <v xml:space="preserve"> </v>
      </c>
      <c r="D963" s="19" t="str">
        <f>MID(Main!AQ324,3,1)</f>
        <v/>
      </c>
      <c r="E963" s="19" t="str">
        <f>MID(Main!AQ324,4,1)</f>
        <v/>
      </c>
      <c r="F963" s="19" t="str">
        <f>MID(Main!AQ324,5,1)</f>
        <v/>
      </c>
      <c r="G963" s="19" t="str">
        <f>MID(Main!AQ324,6,1)</f>
        <v/>
      </c>
      <c r="H963" s="19" t="str">
        <f>MID(Main!AQ324,7,1)</f>
        <v/>
      </c>
      <c r="I963" s="19" t="str">
        <f>MID(Main!AQ324,8,1)</f>
        <v/>
      </c>
      <c r="J963" s="19" t="str">
        <f>MID(Main!AQ324,9,1)</f>
        <v/>
      </c>
      <c r="K963" s="19" t="str">
        <f>MID(Main!AQ324,10,1)</f>
        <v/>
      </c>
      <c r="L963" s="19" t="str">
        <f>MID(Main!AQ324,11,1)</f>
        <v/>
      </c>
      <c r="M963" s="19" t="str">
        <f>MID(Main!AQ324,12,1)</f>
        <v/>
      </c>
      <c r="N963" s="19" t="str">
        <f>MID(Main!AQ324,13,1)</f>
        <v/>
      </c>
      <c r="O963" s="19" t="str">
        <f>MID(Main!AQ324,14,1)</f>
        <v/>
      </c>
      <c r="P963" s="19" t="str">
        <f>MID(Main!AQ324,15,1)</f>
        <v/>
      </c>
      <c r="Q963" s="19" t="str">
        <f>MID(Main!AQ324,16,1)</f>
        <v/>
      </c>
      <c r="R963" s="19" t="str">
        <f>MID(Main!AQ324,17,1)</f>
        <v/>
      </c>
      <c r="S963" s="19" t="str">
        <f>MID(Main!AQ324,18,1)</f>
        <v/>
      </c>
      <c r="T963" s="19" t="str">
        <f>MID(Main!AQ324,19,1)</f>
        <v/>
      </c>
      <c r="U963" s="19" t="str">
        <f>MID(Main!AQ324,20,1)</f>
        <v/>
      </c>
      <c r="V963" s="19" t="str">
        <f>MID(Main!AQ324,21,1)</f>
        <v/>
      </c>
      <c r="W963" s="19" t="str">
        <f>MID(Main!AQ324,22,1)</f>
        <v/>
      </c>
      <c r="X963" s="19" t="str">
        <f>MID(Main!AQ324,23,1)</f>
        <v/>
      </c>
      <c r="Y963" s="19" t="str">
        <f>MID(Main!AQ324,24,1)</f>
        <v/>
      </c>
      <c r="Z963" s="19" t="str">
        <f>MID(Main!AQ324,25,1)</f>
        <v/>
      </c>
      <c r="AA963" s="19" t="str">
        <f>MID(Main!AQ324,26,1)</f>
        <v/>
      </c>
      <c r="AB963" s="19" t="str">
        <f>MID(Main!AQ324,27,1)</f>
        <v/>
      </c>
      <c r="AC963" s="19" t="str">
        <f>MID(Main!AQ324,28,1)</f>
        <v/>
      </c>
      <c r="AD963" s="19" t="str">
        <f>MID(Main!AQ324,29,1)</f>
        <v/>
      </c>
      <c r="AE963" s="19" t="str">
        <f>MID(Main!AQ324,30,1)</f>
        <v/>
      </c>
      <c r="AF963" s="19" t="str">
        <f>MID(Main!AQ324,31,1)</f>
        <v/>
      </c>
      <c r="AG963" s="19" t="str">
        <f>MID(Main!AQ324,32,1)</f>
        <v/>
      </c>
      <c r="AH963" s="19" t="str">
        <f>MID(Main!AQ324,33,1)</f>
        <v/>
      </c>
      <c r="AI963" s="19" t="str">
        <f>MID(Main!AQ324,34,1)</f>
        <v/>
      </c>
      <c r="AJ963" s="19" t="str">
        <f>MID(Main!AQ324,35,1)</f>
        <v/>
      </c>
      <c r="AK963" s="19" t="str">
        <f>MID(Main!AQ324,36,1)</f>
        <v/>
      </c>
      <c r="AL963" s="19" t="str">
        <f>MID(Main!AQ324,37,1)</f>
        <v/>
      </c>
      <c r="AM963" s="19" t="str">
        <f>MID(Main!AQ324,38,1)</f>
        <v/>
      </c>
      <c r="AN963" s="19" t="str">
        <f>MID(Main!AQ324,39,1)</f>
        <v/>
      </c>
      <c r="AO963" s="19" t="str">
        <f>MID(Main!AQ324,40,1)</f>
        <v/>
      </c>
      <c r="AP963" s="19" t="str">
        <f>MID(Main!AQ324,41,1)</f>
        <v/>
      </c>
      <c r="AQ963" s="19" t="str">
        <f>MID(Main!AQ324,42,1)</f>
        <v/>
      </c>
      <c r="AR963" s="195"/>
      <c r="AS963" s="195"/>
      <c r="AT963" s="195"/>
      <c r="AU963" s="195"/>
      <c r="AV963" s="195"/>
      <c r="AW963" s="195"/>
      <c r="AX963" s="195"/>
      <c r="AY963" s="195"/>
      <c r="AZ963" s="195"/>
      <c r="BA963" s="195"/>
      <c r="BB963" s="195"/>
      <c r="BC963" s="195"/>
      <c r="BD963" s="195"/>
      <c r="BE963" s="195"/>
      <c r="BF963" s="195"/>
      <c r="BG963" s="195"/>
      <c r="BH963" s="195"/>
      <c r="BI963" s="198"/>
    </row>
    <row r="964" spans="1:61" s="1" customFormat="1" ht="15" hidden="1" customHeight="1">
      <c r="A964" s="202"/>
      <c r="B964" s="20" t="str">
        <f>MID(Main!AR324,1,1)</f>
        <v>0</v>
      </c>
      <c r="C964" s="20" t="str">
        <f>MID(Main!AR324,2,1)</f>
        <v xml:space="preserve"> </v>
      </c>
      <c r="D964" s="20" t="str">
        <f>MID(Main!AR324,3,1)</f>
        <v/>
      </c>
      <c r="E964" s="20" t="str">
        <f>MID(Main!AR324,4,1)</f>
        <v/>
      </c>
      <c r="F964" s="20" t="str">
        <f>MID(Main!AR324,5,1)</f>
        <v/>
      </c>
      <c r="G964" s="20" t="str">
        <f>MID(Main!AR324,6,1)</f>
        <v/>
      </c>
      <c r="H964" s="20" t="str">
        <f>MID(Main!AR324,7,1)</f>
        <v/>
      </c>
      <c r="I964" s="20" t="str">
        <f>MID(Main!AR324,8,1)</f>
        <v/>
      </c>
      <c r="J964" s="20" t="str">
        <f>MID(Main!AR324,9,1)</f>
        <v/>
      </c>
      <c r="K964" s="20" t="str">
        <f>MID(Main!AR324,10,1)</f>
        <v/>
      </c>
      <c r="L964" s="20" t="str">
        <f>MID(Main!AR324,11,1)</f>
        <v/>
      </c>
      <c r="M964" s="20" t="str">
        <f>MID(Main!AR324,12,1)</f>
        <v/>
      </c>
      <c r="N964" s="20" t="str">
        <f>MID(Main!AR324,13,1)</f>
        <v/>
      </c>
      <c r="O964" s="20" t="str">
        <f>MID(Main!AR324,14,1)</f>
        <v/>
      </c>
      <c r="P964" s="20" t="str">
        <f>MID(Main!AR324,15,1)</f>
        <v/>
      </c>
      <c r="Q964" s="20" t="str">
        <f>MID(Main!AR324,16,1)</f>
        <v/>
      </c>
      <c r="R964" s="20" t="str">
        <f>MID(Main!AR324,17,1)</f>
        <v/>
      </c>
      <c r="S964" s="20" t="str">
        <f>MID(Main!AR324,18,1)</f>
        <v/>
      </c>
      <c r="T964" s="20" t="str">
        <f>MID(Main!AR324,19,1)</f>
        <v/>
      </c>
      <c r="U964" s="20" t="str">
        <f>MID(Main!AR324,20,1)</f>
        <v/>
      </c>
      <c r="V964" s="20" t="str">
        <f>MID(Main!AR324,21,1)</f>
        <v/>
      </c>
      <c r="W964" s="20" t="str">
        <f>MID(Main!AR324,22,1)</f>
        <v/>
      </c>
      <c r="X964" s="20" t="str">
        <f>MID(Main!AR324,23,1)</f>
        <v/>
      </c>
      <c r="Y964" s="20" t="str">
        <f>MID(Main!AR324,24,1)</f>
        <v/>
      </c>
      <c r="Z964" s="20" t="str">
        <f>MID(Main!AR324,25,1)</f>
        <v/>
      </c>
      <c r="AA964" s="20" t="str">
        <f>MID(Main!AR324,26,1)</f>
        <v/>
      </c>
      <c r="AB964" s="20" t="str">
        <f>MID(Main!AR324,27,1)</f>
        <v/>
      </c>
      <c r="AC964" s="20" t="str">
        <f>MID(Main!AR324,28,1)</f>
        <v/>
      </c>
      <c r="AD964" s="20" t="str">
        <f>MID(Main!AR324,29,1)</f>
        <v/>
      </c>
      <c r="AE964" s="20" t="str">
        <f>MID(Main!AR324,30,1)</f>
        <v/>
      </c>
      <c r="AF964" s="20" t="str">
        <f>MID(Main!AR324,31,1)</f>
        <v/>
      </c>
      <c r="AG964" s="20" t="str">
        <f>MID(Main!AR324,32,1)</f>
        <v/>
      </c>
      <c r="AH964" s="20" t="str">
        <f>MID(Main!AR324,33,1)</f>
        <v/>
      </c>
      <c r="AI964" s="20" t="str">
        <f>MID(Main!AR324,34,1)</f>
        <v/>
      </c>
      <c r="AJ964" s="20" t="str">
        <f>MID(Main!AR324,35,1)</f>
        <v/>
      </c>
      <c r="AK964" s="20" t="str">
        <f>MID(Main!AR324,36,1)</f>
        <v/>
      </c>
      <c r="AL964" s="20" t="str">
        <f>MID(Main!AR324,37,1)</f>
        <v/>
      </c>
      <c r="AM964" s="20" t="str">
        <f>MID(Main!AR324,38,1)</f>
        <v/>
      </c>
      <c r="AN964" s="20" t="str">
        <f>MID(Main!AR324,39,1)</f>
        <v/>
      </c>
      <c r="AO964" s="20" t="str">
        <f>MID(Main!AR324,40,1)</f>
        <v/>
      </c>
      <c r="AP964" s="20" t="str">
        <f>MID(Main!AR324,41,1)</f>
        <v/>
      </c>
      <c r="AQ964" s="20" t="str">
        <f>MID(Main!AR324,42,1)</f>
        <v/>
      </c>
      <c r="AR964" s="196"/>
      <c r="AS964" s="196"/>
      <c r="AT964" s="196"/>
      <c r="AU964" s="196"/>
      <c r="AV964" s="196"/>
      <c r="AW964" s="196"/>
      <c r="AX964" s="196"/>
      <c r="AY964" s="196"/>
      <c r="AZ964" s="196"/>
      <c r="BA964" s="196"/>
      <c r="BB964" s="196"/>
      <c r="BC964" s="196"/>
      <c r="BD964" s="196"/>
      <c r="BE964" s="196"/>
      <c r="BF964" s="196"/>
      <c r="BG964" s="196"/>
      <c r="BH964" s="196"/>
      <c r="BI964" s="199"/>
    </row>
    <row r="965" spans="1:61" s="1" customFormat="1" ht="15" hidden="1" customHeight="1">
      <c r="A965" s="200" t="str">
        <f>IF(AR965="","",SUBTOTAL(103,$AR$8:AR965))</f>
        <v/>
      </c>
      <c r="B965" s="18" t="str">
        <f>MID(Main!AP325,1,1)</f>
        <v xml:space="preserve"> </v>
      </c>
      <c r="C965" s="18" t="str">
        <f>MID(Main!AP325,2,1)</f>
        <v/>
      </c>
      <c r="D965" s="18" t="str">
        <f>MID(Main!AP325,3,1)</f>
        <v/>
      </c>
      <c r="E965" s="18" t="str">
        <f>MID(Main!AP325,4,1)</f>
        <v/>
      </c>
      <c r="F965" s="18" t="str">
        <f>MID(Main!AP325,5,1)</f>
        <v/>
      </c>
      <c r="G965" s="18" t="str">
        <f>MID(Main!AP325,6,1)</f>
        <v/>
      </c>
      <c r="H965" s="18" t="str">
        <f>MID(Main!AP325,7,1)</f>
        <v/>
      </c>
      <c r="I965" s="18" t="str">
        <f>MID(Main!AP325,8,1)</f>
        <v/>
      </c>
      <c r="J965" s="18" t="str">
        <f>MID(Main!AP325,9,1)</f>
        <v/>
      </c>
      <c r="K965" s="18" t="str">
        <f>MID(Main!AP325,10,1)</f>
        <v/>
      </c>
      <c r="L965" s="18" t="str">
        <f>MID(Main!AP325,11,1)</f>
        <v/>
      </c>
      <c r="M965" s="18" t="str">
        <f>MID(Main!AP325,12,1)</f>
        <v/>
      </c>
      <c r="N965" s="18" t="str">
        <f>MID(Main!AP325,13,1)</f>
        <v/>
      </c>
      <c r="O965" s="18" t="str">
        <f>MID(Main!AP325,14,1)</f>
        <v/>
      </c>
      <c r="P965" s="18" t="str">
        <f>MID(Main!AP325,15,1)</f>
        <v/>
      </c>
      <c r="Q965" s="18" t="str">
        <f>MID(Main!AP325,16,1)</f>
        <v/>
      </c>
      <c r="R965" s="18" t="str">
        <f>MID(Main!AP325,17,1)</f>
        <v/>
      </c>
      <c r="S965" s="18" t="str">
        <f>MID(Main!AP325,18,1)</f>
        <v/>
      </c>
      <c r="T965" s="18" t="str">
        <f>MID(Main!AP325,19,1)</f>
        <v/>
      </c>
      <c r="U965" s="18" t="str">
        <f>MID(Main!AP325,20,1)</f>
        <v/>
      </c>
      <c r="V965" s="18" t="str">
        <f>MID(Main!AP325,21,1)</f>
        <v/>
      </c>
      <c r="W965" s="18" t="str">
        <f>MID(Main!AP325,22,1)</f>
        <v/>
      </c>
      <c r="X965" s="18" t="str">
        <f>MID(Main!AP325,23,1)</f>
        <v/>
      </c>
      <c r="Y965" s="18" t="str">
        <f>MID(Main!AP325,24,1)</f>
        <v/>
      </c>
      <c r="Z965" s="18" t="str">
        <f>MID(Main!AP325,25,1)</f>
        <v/>
      </c>
      <c r="AA965" s="18" t="str">
        <f>MID(Main!AP325,26,1)</f>
        <v/>
      </c>
      <c r="AB965" s="18" t="str">
        <f>MID(Main!AP325,27,1)</f>
        <v/>
      </c>
      <c r="AC965" s="18" t="str">
        <f>MID(Main!AP325,28,1)</f>
        <v/>
      </c>
      <c r="AD965" s="18" t="str">
        <f>MID(Main!AP325,29,1)</f>
        <v/>
      </c>
      <c r="AE965" s="18" t="str">
        <f>MID(Main!AP325,30,1)</f>
        <v/>
      </c>
      <c r="AF965" s="18" t="str">
        <f>MID(Main!AP325,31,1)</f>
        <v/>
      </c>
      <c r="AG965" s="18" t="str">
        <f>MID(Main!AP325,32,1)</f>
        <v/>
      </c>
      <c r="AH965" s="18" t="str">
        <f>MID(Main!AP325,33,1)</f>
        <v/>
      </c>
      <c r="AI965" s="18" t="str">
        <f>MID(Main!AP325,34,1)</f>
        <v/>
      </c>
      <c r="AJ965" s="18" t="str">
        <f>MID(Main!AP325,35,1)</f>
        <v/>
      </c>
      <c r="AK965" s="18" t="str">
        <f>MID(Main!AP325,36,1)</f>
        <v/>
      </c>
      <c r="AL965" s="18" t="str">
        <f>MID(Main!AP325,37,1)</f>
        <v/>
      </c>
      <c r="AM965" s="18" t="str">
        <f>MID(Main!AP325,38,1)</f>
        <v/>
      </c>
      <c r="AN965" s="18" t="str">
        <f>MID(Main!AP325,39,1)</f>
        <v/>
      </c>
      <c r="AO965" s="18" t="str">
        <f>MID(Main!AP325,40,1)</f>
        <v/>
      </c>
      <c r="AP965" s="18" t="str">
        <f>MID(Main!AP325,41,1)</f>
        <v/>
      </c>
      <c r="AQ965" s="18" t="str">
        <f>MID(Main!AP325,42,1)</f>
        <v/>
      </c>
      <c r="AR965" s="194" t="str">
        <f>IF(Main!W325="","",Main!W325)</f>
        <v/>
      </c>
      <c r="AS965" s="194" t="str">
        <f>IF(Main!X325="","",Main!X325)</f>
        <v/>
      </c>
      <c r="AT965" s="194" t="str">
        <f>IF(Main!Y325="","",Main!Y325)</f>
        <v/>
      </c>
      <c r="AU965" s="194" t="str">
        <f>IF(Main!Z325="","",Main!Z325)</f>
        <v/>
      </c>
      <c r="AV965" s="194" t="str">
        <f>IF(Main!AA325="","",Main!AA325)</f>
        <v/>
      </c>
      <c r="AW965" s="194" t="str">
        <f>IF(Main!AB325="","",Main!AB325)</f>
        <v/>
      </c>
      <c r="AX965" s="194" t="str">
        <f>IF(Main!AC325="","",Main!AC325)</f>
        <v/>
      </c>
      <c r="AY965" s="194" t="str">
        <f>IF(Main!AD325="","",Main!AD325)</f>
        <v/>
      </c>
      <c r="AZ965" s="194" t="str">
        <f>IF(Main!AE325="","",Main!AE325)</f>
        <v/>
      </c>
      <c r="BA965" s="194" t="str">
        <f>IF(Main!AF325="","",Main!AF325)</f>
        <v/>
      </c>
      <c r="BB965" s="194" t="str">
        <f>IF(Main!AG325="","",Main!AG325)</f>
        <v/>
      </c>
      <c r="BC965" s="194" t="str">
        <f>IF(Main!AH325="","",Main!AH325)</f>
        <v/>
      </c>
      <c r="BD965" s="194" t="str">
        <f>IF(Main!AI325="","",Main!AI325)</f>
        <v/>
      </c>
      <c r="BE965" s="194" t="str">
        <f>IF(Main!AJ325="","",Main!AJ325)</f>
        <v/>
      </c>
      <c r="BF965" s="194" t="str">
        <f>IF(Main!AK325="","",Main!AK325)</f>
        <v/>
      </c>
      <c r="BG965" s="194" t="str">
        <f>IF(Main!AL325="","",Main!AL325)</f>
        <v/>
      </c>
      <c r="BH965" s="194" t="str">
        <f>IF(Main!AM325="","",Main!AM325)</f>
        <v/>
      </c>
      <c r="BI965" s="197" t="str">
        <f>IF(Main!AN325="","",Main!AN325)</f>
        <v/>
      </c>
    </row>
    <row r="966" spans="1:61" s="1" customFormat="1" ht="15" hidden="1" customHeight="1">
      <c r="A966" s="201"/>
      <c r="B966" s="19" t="str">
        <f>MID(Main!AQ325,1,1)</f>
        <v>0</v>
      </c>
      <c r="C966" s="19" t="str">
        <f>MID(Main!AQ325,2,1)</f>
        <v xml:space="preserve"> </v>
      </c>
      <c r="D966" s="19" t="str">
        <f>MID(Main!AQ325,3,1)</f>
        <v/>
      </c>
      <c r="E966" s="19" t="str">
        <f>MID(Main!AQ325,4,1)</f>
        <v/>
      </c>
      <c r="F966" s="19" t="str">
        <f>MID(Main!AQ325,5,1)</f>
        <v/>
      </c>
      <c r="G966" s="19" t="str">
        <f>MID(Main!AQ325,6,1)</f>
        <v/>
      </c>
      <c r="H966" s="19" t="str">
        <f>MID(Main!AQ325,7,1)</f>
        <v/>
      </c>
      <c r="I966" s="19" t="str">
        <f>MID(Main!AQ325,8,1)</f>
        <v/>
      </c>
      <c r="J966" s="19" t="str">
        <f>MID(Main!AQ325,9,1)</f>
        <v/>
      </c>
      <c r="K966" s="19" t="str">
        <f>MID(Main!AQ325,10,1)</f>
        <v/>
      </c>
      <c r="L966" s="19" t="str">
        <f>MID(Main!AQ325,11,1)</f>
        <v/>
      </c>
      <c r="M966" s="19" t="str">
        <f>MID(Main!AQ325,12,1)</f>
        <v/>
      </c>
      <c r="N966" s="19" t="str">
        <f>MID(Main!AQ325,13,1)</f>
        <v/>
      </c>
      <c r="O966" s="19" t="str">
        <f>MID(Main!AQ325,14,1)</f>
        <v/>
      </c>
      <c r="P966" s="19" t="str">
        <f>MID(Main!AQ325,15,1)</f>
        <v/>
      </c>
      <c r="Q966" s="19" t="str">
        <f>MID(Main!AQ325,16,1)</f>
        <v/>
      </c>
      <c r="R966" s="19" t="str">
        <f>MID(Main!AQ325,17,1)</f>
        <v/>
      </c>
      <c r="S966" s="19" t="str">
        <f>MID(Main!AQ325,18,1)</f>
        <v/>
      </c>
      <c r="T966" s="19" t="str">
        <f>MID(Main!AQ325,19,1)</f>
        <v/>
      </c>
      <c r="U966" s="19" t="str">
        <f>MID(Main!AQ325,20,1)</f>
        <v/>
      </c>
      <c r="V966" s="19" t="str">
        <f>MID(Main!AQ325,21,1)</f>
        <v/>
      </c>
      <c r="W966" s="19" t="str">
        <f>MID(Main!AQ325,22,1)</f>
        <v/>
      </c>
      <c r="X966" s="19" t="str">
        <f>MID(Main!AQ325,23,1)</f>
        <v/>
      </c>
      <c r="Y966" s="19" t="str">
        <f>MID(Main!AQ325,24,1)</f>
        <v/>
      </c>
      <c r="Z966" s="19" t="str">
        <f>MID(Main!AQ325,25,1)</f>
        <v/>
      </c>
      <c r="AA966" s="19" t="str">
        <f>MID(Main!AQ325,26,1)</f>
        <v/>
      </c>
      <c r="AB966" s="19" t="str">
        <f>MID(Main!AQ325,27,1)</f>
        <v/>
      </c>
      <c r="AC966" s="19" t="str">
        <f>MID(Main!AQ325,28,1)</f>
        <v/>
      </c>
      <c r="AD966" s="19" t="str">
        <f>MID(Main!AQ325,29,1)</f>
        <v/>
      </c>
      <c r="AE966" s="19" t="str">
        <f>MID(Main!AQ325,30,1)</f>
        <v/>
      </c>
      <c r="AF966" s="19" t="str">
        <f>MID(Main!AQ325,31,1)</f>
        <v/>
      </c>
      <c r="AG966" s="19" t="str">
        <f>MID(Main!AQ325,32,1)</f>
        <v/>
      </c>
      <c r="AH966" s="19" t="str">
        <f>MID(Main!AQ325,33,1)</f>
        <v/>
      </c>
      <c r="AI966" s="19" t="str">
        <f>MID(Main!AQ325,34,1)</f>
        <v/>
      </c>
      <c r="AJ966" s="19" t="str">
        <f>MID(Main!AQ325,35,1)</f>
        <v/>
      </c>
      <c r="AK966" s="19" t="str">
        <f>MID(Main!AQ325,36,1)</f>
        <v/>
      </c>
      <c r="AL966" s="19" t="str">
        <f>MID(Main!AQ325,37,1)</f>
        <v/>
      </c>
      <c r="AM966" s="19" t="str">
        <f>MID(Main!AQ325,38,1)</f>
        <v/>
      </c>
      <c r="AN966" s="19" t="str">
        <f>MID(Main!AQ325,39,1)</f>
        <v/>
      </c>
      <c r="AO966" s="19" t="str">
        <f>MID(Main!AQ325,40,1)</f>
        <v/>
      </c>
      <c r="AP966" s="19" t="str">
        <f>MID(Main!AQ325,41,1)</f>
        <v/>
      </c>
      <c r="AQ966" s="19" t="str">
        <f>MID(Main!AQ325,42,1)</f>
        <v/>
      </c>
      <c r="AR966" s="195"/>
      <c r="AS966" s="195"/>
      <c r="AT966" s="195"/>
      <c r="AU966" s="195"/>
      <c r="AV966" s="195"/>
      <c r="AW966" s="195"/>
      <c r="AX966" s="195"/>
      <c r="AY966" s="195"/>
      <c r="AZ966" s="195"/>
      <c r="BA966" s="195"/>
      <c r="BB966" s="195"/>
      <c r="BC966" s="195"/>
      <c r="BD966" s="195"/>
      <c r="BE966" s="195"/>
      <c r="BF966" s="195"/>
      <c r="BG966" s="195"/>
      <c r="BH966" s="195"/>
      <c r="BI966" s="198"/>
    </row>
    <row r="967" spans="1:61" s="1" customFormat="1" ht="15" hidden="1" customHeight="1">
      <c r="A967" s="202"/>
      <c r="B967" s="20" t="str">
        <f>MID(Main!AR325,1,1)</f>
        <v>0</v>
      </c>
      <c r="C967" s="20" t="str">
        <f>MID(Main!AR325,2,1)</f>
        <v xml:space="preserve"> </v>
      </c>
      <c r="D967" s="20" t="str">
        <f>MID(Main!AR325,3,1)</f>
        <v/>
      </c>
      <c r="E967" s="20" t="str">
        <f>MID(Main!AR325,4,1)</f>
        <v/>
      </c>
      <c r="F967" s="20" t="str">
        <f>MID(Main!AR325,5,1)</f>
        <v/>
      </c>
      <c r="G967" s="20" t="str">
        <f>MID(Main!AR325,6,1)</f>
        <v/>
      </c>
      <c r="H967" s="20" t="str">
        <f>MID(Main!AR325,7,1)</f>
        <v/>
      </c>
      <c r="I967" s="20" t="str">
        <f>MID(Main!AR325,8,1)</f>
        <v/>
      </c>
      <c r="J967" s="20" t="str">
        <f>MID(Main!AR325,9,1)</f>
        <v/>
      </c>
      <c r="K967" s="20" t="str">
        <f>MID(Main!AR325,10,1)</f>
        <v/>
      </c>
      <c r="L967" s="20" t="str">
        <f>MID(Main!AR325,11,1)</f>
        <v/>
      </c>
      <c r="M967" s="20" t="str">
        <f>MID(Main!AR325,12,1)</f>
        <v/>
      </c>
      <c r="N967" s="20" t="str">
        <f>MID(Main!AR325,13,1)</f>
        <v/>
      </c>
      <c r="O967" s="20" t="str">
        <f>MID(Main!AR325,14,1)</f>
        <v/>
      </c>
      <c r="P967" s="20" t="str">
        <f>MID(Main!AR325,15,1)</f>
        <v/>
      </c>
      <c r="Q967" s="20" t="str">
        <f>MID(Main!AR325,16,1)</f>
        <v/>
      </c>
      <c r="R967" s="20" t="str">
        <f>MID(Main!AR325,17,1)</f>
        <v/>
      </c>
      <c r="S967" s="20" t="str">
        <f>MID(Main!AR325,18,1)</f>
        <v/>
      </c>
      <c r="T967" s="20" t="str">
        <f>MID(Main!AR325,19,1)</f>
        <v/>
      </c>
      <c r="U967" s="20" t="str">
        <f>MID(Main!AR325,20,1)</f>
        <v/>
      </c>
      <c r="V967" s="20" t="str">
        <f>MID(Main!AR325,21,1)</f>
        <v/>
      </c>
      <c r="W967" s="20" t="str">
        <f>MID(Main!AR325,22,1)</f>
        <v/>
      </c>
      <c r="X967" s="20" t="str">
        <f>MID(Main!AR325,23,1)</f>
        <v/>
      </c>
      <c r="Y967" s="20" t="str">
        <f>MID(Main!AR325,24,1)</f>
        <v/>
      </c>
      <c r="Z967" s="20" t="str">
        <f>MID(Main!AR325,25,1)</f>
        <v/>
      </c>
      <c r="AA967" s="20" t="str">
        <f>MID(Main!AR325,26,1)</f>
        <v/>
      </c>
      <c r="AB967" s="20" t="str">
        <f>MID(Main!AR325,27,1)</f>
        <v/>
      </c>
      <c r="AC967" s="20" t="str">
        <f>MID(Main!AR325,28,1)</f>
        <v/>
      </c>
      <c r="AD967" s="20" t="str">
        <f>MID(Main!AR325,29,1)</f>
        <v/>
      </c>
      <c r="AE967" s="20" t="str">
        <f>MID(Main!AR325,30,1)</f>
        <v/>
      </c>
      <c r="AF967" s="20" t="str">
        <f>MID(Main!AR325,31,1)</f>
        <v/>
      </c>
      <c r="AG967" s="20" t="str">
        <f>MID(Main!AR325,32,1)</f>
        <v/>
      </c>
      <c r="AH967" s="20" t="str">
        <f>MID(Main!AR325,33,1)</f>
        <v/>
      </c>
      <c r="AI967" s="20" t="str">
        <f>MID(Main!AR325,34,1)</f>
        <v/>
      </c>
      <c r="AJ967" s="20" t="str">
        <f>MID(Main!AR325,35,1)</f>
        <v/>
      </c>
      <c r="AK967" s="20" t="str">
        <f>MID(Main!AR325,36,1)</f>
        <v/>
      </c>
      <c r="AL967" s="20" t="str">
        <f>MID(Main!AR325,37,1)</f>
        <v/>
      </c>
      <c r="AM967" s="20" t="str">
        <f>MID(Main!AR325,38,1)</f>
        <v/>
      </c>
      <c r="AN967" s="20" t="str">
        <f>MID(Main!AR325,39,1)</f>
        <v/>
      </c>
      <c r="AO967" s="20" t="str">
        <f>MID(Main!AR325,40,1)</f>
        <v/>
      </c>
      <c r="AP967" s="20" t="str">
        <f>MID(Main!AR325,41,1)</f>
        <v/>
      </c>
      <c r="AQ967" s="20" t="str">
        <f>MID(Main!AR325,42,1)</f>
        <v/>
      </c>
      <c r="AR967" s="196"/>
      <c r="AS967" s="196"/>
      <c r="AT967" s="196"/>
      <c r="AU967" s="196"/>
      <c r="AV967" s="196"/>
      <c r="AW967" s="196"/>
      <c r="AX967" s="196"/>
      <c r="AY967" s="196"/>
      <c r="AZ967" s="196"/>
      <c r="BA967" s="196"/>
      <c r="BB967" s="196"/>
      <c r="BC967" s="196"/>
      <c r="BD967" s="196"/>
      <c r="BE967" s="196"/>
      <c r="BF967" s="196"/>
      <c r="BG967" s="196"/>
      <c r="BH967" s="196"/>
      <c r="BI967" s="199"/>
    </row>
    <row r="968" spans="1:61" s="1" customFormat="1" ht="15" hidden="1" customHeight="1">
      <c r="A968" s="200" t="str">
        <f>IF(AR968="","",SUBTOTAL(103,$AR$8:AR968))</f>
        <v/>
      </c>
      <c r="B968" s="18" t="str">
        <f>MID(Main!AP326,1,1)</f>
        <v xml:space="preserve"> </v>
      </c>
      <c r="C968" s="18" t="str">
        <f>MID(Main!AP326,2,1)</f>
        <v/>
      </c>
      <c r="D968" s="18" t="str">
        <f>MID(Main!AP326,3,1)</f>
        <v/>
      </c>
      <c r="E968" s="18" t="str">
        <f>MID(Main!AP326,4,1)</f>
        <v/>
      </c>
      <c r="F968" s="18" t="str">
        <f>MID(Main!AP326,5,1)</f>
        <v/>
      </c>
      <c r="G968" s="18" t="str">
        <f>MID(Main!AP326,6,1)</f>
        <v/>
      </c>
      <c r="H968" s="18" t="str">
        <f>MID(Main!AP326,7,1)</f>
        <v/>
      </c>
      <c r="I968" s="18" t="str">
        <f>MID(Main!AP326,8,1)</f>
        <v/>
      </c>
      <c r="J968" s="18" t="str">
        <f>MID(Main!AP326,9,1)</f>
        <v/>
      </c>
      <c r="K968" s="18" t="str">
        <f>MID(Main!AP326,10,1)</f>
        <v/>
      </c>
      <c r="L968" s="18" t="str">
        <f>MID(Main!AP326,11,1)</f>
        <v/>
      </c>
      <c r="M968" s="18" t="str">
        <f>MID(Main!AP326,12,1)</f>
        <v/>
      </c>
      <c r="N968" s="18" t="str">
        <f>MID(Main!AP326,13,1)</f>
        <v/>
      </c>
      <c r="O968" s="18" t="str">
        <f>MID(Main!AP326,14,1)</f>
        <v/>
      </c>
      <c r="P968" s="18" t="str">
        <f>MID(Main!AP326,15,1)</f>
        <v/>
      </c>
      <c r="Q968" s="18" t="str">
        <f>MID(Main!AP326,16,1)</f>
        <v/>
      </c>
      <c r="R968" s="18" t="str">
        <f>MID(Main!AP326,17,1)</f>
        <v/>
      </c>
      <c r="S968" s="18" t="str">
        <f>MID(Main!AP326,18,1)</f>
        <v/>
      </c>
      <c r="T968" s="18" t="str">
        <f>MID(Main!AP326,19,1)</f>
        <v/>
      </c>
      <c r="U968" s="18" t="str">
        <f>MID(Main!AP326,20,1)</f>
        <v/>
      </c>
      <c r="V968" s="18" t="str">
        <f>MID(Main!AP326,21,1)</f>
        <v/>
      </c>
      <c r="W968" s="18" t="str">
        <f>MID(Main!AP326,22,1)</f>
        <v/>
      </c>
      <c r="X968" s="18" t="str">
        <f>MID(Main!AP326,23,1)</f>
        <v/>
      </c>
      <c r="Y968" s="18" t="str">
        <f>MID(Main!AP326,24,1)</f>
        <v/>
      </c>
      <c r="Z968" s="18" t="str">
        <f>MID(Main!AP326,25,1)</f>
        <v/>
      </c>
      <c r="AA968" s="18" t="str">
        <f>MID(Main!AP326,26,1)</f>
        <v/>
      </c>
      <c r="AB968" s="18" t="str">
        <f>MID(Main!AP326,27,1)</f>
        <v/>
      </c>
      <c r="AC968" s="18" t="str">
        <f>MID(Main!AP326,28,1)</f>
        <v/>
      </c>
      <c r="AD968" s="18" t="str">
        <f>MID(Main!AP326,29,1)</f>
        <v/>
      </c>
      <c r="AE968" s="18" t="str">
        <f>MID(Main!AP326,30,1)</f>
        <v/>
      </c>
      <c r="AF968" s="18" t="str">
        <f>MID(Main!AP326,31,1)</f>
        <v/>
      </c>
      <c r="AG968" s="18" t="str">
        <f>MID(Main!AP326,32,1)</f>
        <v/>
      </c>
      <c r="AH968" s="18" t="str">
        <f>MID(Main!AP326,33,1)</f>
        <v/>
      </c>
      <c r="AI968" s="18" t="str">
        <f>MID(Main!AP326,34,1)</f>
        <v/>
      </c>
      <c r="AJ968" s="18" t="str">
        <f>MID(Main!AP326,35,1)</f>
        <v/>
      </c>
      <c r="AK968" s="18" t="str">
        <f>MID(Main!AP326,36,1)</f>
        <v/>
      </c>
      <c r="AL968" s="18" t="str">
        <f>MID(Main!AP326,37,1)</f>
        <v/>
      </c>
      <c r="AM968" s="18" t="str">
        <f>MID(Main!AP326,38,1)</f>
        <v/>
      </c>
      <c r="AN968" s="18" t="str">
        <f>MID(Main!AP326,39,1)</f>
        <v/>
      </c>
      <c r="AO968" s="18" t="str">
        <f>MID(Main!AP326,40,1)</f>
        <v/>
      </c>
      <c r="AP968" s="18" t="str">
        <f>MID(Main!AP326,41,1)</f>
        <v/>
      </c>
      <c r="AQ968" s="18" t="str">
        <f>MID(Main!AP326,42,1)</f>
        <v/>
      </c>
      <c r="AR968" s="194" t="str">
        <f>IF(Main!W326="","",Main!W326)</f>
        <v/>
      </c>
      <c r="AS968" s="194" t="str">
        <f>IF(Main!X326="","",Main!X326)</f>
        <v/>
      </c>
      <c r="AT968" s="194" t="str">
        <f>IF(Main!Y326="","",Main!Y326)</f>
        <v/>
      </c>
      <c r="AU968" s="194" t="str">
        <f>IF(Main!Z326="","",Main!Z326)</f>
        <v/>
      </c>
      <c r="AV968" s="194" t="str">
        <f>IF(Main!AA326="","",Main!AA326)</f>
        <v/>
      </c>
      <c r="AW968" s="194" t="str">
        <f>IF(Main!AB326="","",Main!AB326)</f>
        <v/>
      </c>
      <c r="AX968" s="194" t="str">
        <f>IF(Main!AC326="","",Main!AC326)</f>
        <v/>
      </c>
      <c r="AY968" s="194" t="str">
        <f>IF(Main!AD326="","",Main!AD326)</f>
        <v/>
      </c>
      <c r="AZ968" s="194" t="str">
        <f>IF(Main!AE326="","",Main!AE326)</f>
        <v/>
      </c>
      <c r="BA968" s="194" t="str">
        <f>IF(Main!AF326="","",Main!AF326)</f>
        <v/>
      </c>
      <c r="BB968" s="194" t="str">
        <f>IF(Main!AG326="","",Main!AG326)</f>
        <v/>
      </c>
      <c r="BC968" s="194" t="str">
        <f>IF(Main!AH326="","",Main!AH326)</f>
        <v/>
      </c>
      <c r="BD968" s="194" t="str">
        <f>IF(Main!AI326="","",Main!AI326)</f>
        <v/>
      </c>
      <c r="BE968" s="194" t="str">
        <f>IF(Main!AJ326="","",Main!AJ326)</f>
        <v/>
      </c>
      <c r="BF968" s="194" t="str">
        <f>IF(Main!AK326="","",Main!AK326)</f>
        <v/>
      </c>
      <c r="BG968" s="194" t="str">
        <f>IF(Main!AL326="","",Main!AL326)</f>
        <v/>
      </c>
      <c r="BH968" s="194" t="str">
        <f>IF(Main!AM326="","",Main!AM326)</f>
        <v/>
      </c>
      <c r="BI968" s="197" t="str">
        <f>IF(Main!AN326="","",Main!AN326)</f>
        <v/>
      </c>
    </row>
    <row r="969" spans="1:61" s="1" customFormat="1" ht="15" hidden="1" customHeight="1">
      <c r="A969" s="201"/>
      <c r="B969" s="19" t="str">
        <f>MID(Main!AQ326,1,1)</f>
        <v>0</v>
      </c>
      <c r="C969" s="19" t="str">
        <f>MID(Main!AQ326,2,1)</f>
        <v xml:space="preserve"> </v>
      </c>
      <c r="D969" s="19" t="str">
        <f>MID(Main!AQ326,3,1)</f>
        <v/>
      </c>
      <c r="E969" s="19" t="str">
        <f>MID(Main!AQ326,4,1)</f>
        <v/>
      </c>
      <c r="F969" s="19" t="str">
        <f>MID(Main!AQ326,5,1)</f>
        <v/>
      </c>
      <c r="G969" s="19" t="str">
        <f>MID(Main!AQ326,6,1)</f>
        <v/>
      </c>
      <c r="H969" s="19" t="str">
        <f>MID(Main!AQ326,7,1)</f>
        <v/>
      </c>
      <c r="I969" s="19" t="str">
        <f>MID(Main!AQ326,8,1)</f>
        <v/>
      </c>
      <c r="J969" s="19" t="str">
        <f>MID(Main!AQ326,9,1)</f>
        <v/>
      </c>
      <c r="K969" s="19" t="str">
        <f>MID(Main!AQ326,10,1)</f>
        <v/>
      </c>
      <c r="L969" s="19" t="str">
        <f>MID(Main!AQ326,11,1)</f>
        <v/>
      </c>
      <c r="M969" s="19" t="str">
        <f>MID(Main!AQ326,12,1)</f>
        <v/>
      </c>
      <c r="N969" s="19" t="str">
        <f>MID(Main!AQ326,13,1)</f>
        <v/>
      </c>
      <c r="O969" s="19" t="str">
        <f>MID(Main!AQ326,14,1)</f>
        <v/>
      </c>
      <c r="P969" s="19" t="str">
        <f>MID(Main!AQ326,15,1)</f>
        <v/>
      </c>
      <c r="Q969" s="19" t="str">
        <f>MID(Main!AQ326,16,1)</f>
        <v/>
      </c>
      <c r="R969" s="19" t="str">
        <f>MID(Main!AQ326,17,1)</f>
        <v/>
      </c>
      <c r="S969" s="19" t="str">
        <f>MID(Main!AQ326,18,1)</f>
        <v/>
      </c>
      <c r="T969" s="19" t="str">
        <f>MID(Main!AQ326,19,1)</f>
        <v/>
      </c>
      <c r="U969" s="19" t="str">
        <f>MID(Main!AQ326,20,1)</f>
        <v/>
      </c>
      <c r="V969" s="19" t="str">
        <f>MID(Main!AQ326,21,1)</f>
        <v/>
      </c>
      <c r="W969" s="19" t="str">
        <f>MID(Main!AQ326,22,1)</f>
        <v/>
      </c>
      <c r="X969" s="19" t="str">
        <f>MID(Main!AQ326,23,1)</f>
        <v/>
      </c>
      <c r="Y969" s="19" t="str">
        <f>MID(Main!AQ326,24,1)</f>
        <v/>
      </c>
      <c r="Z969" s="19" t="str">
        <f>MID(Main!AQ326,25,1)</f>
        <v/>
      </c>
      <c r="AA969" s="19" t="str">
        <f>MID(Main!AQ326,26,1)</f>
        <v/>
      </c>
      <c r="AB969" s="19" t="str">
        <f>MID(Main!AQ326,27,1)</f>
        <v/>
      </c>
      <c r="AC969" s="19" t="str">
        <f>MID(Main!AQ326,28,1)</f>
        <v/>
      </c>
      <c r="AD969" s="19" t="str">
        <f>MID(Main!AQ326,29,1)</f>
        <v/>
      </c>
      <c r="AE969" s="19" t="str">
        <f>MID(Main!AQ326,30,1)</f>
        <v/>
      </c>
      <c r="AF969" s="19" t="str">
        <f>MID(Main!AQ326,31,1)</f>
        <v/>
      </c>
      <c r="AG969" s="19" t="str">
        <f>MID(Main!AQ326,32,1)</f>
        <v/>
      </c>
      <c r="AH969" s="19" t="str">
        <f>MID(Main!AQ326,33,1)</f>
        <v/>
      </c>
      <c r="AI969" s="19" t="str">
        <f>MID(Main!AQ326,34,1)</f>
        <v/>
      </c>
      <c r="AJ969" s="19" t="str">
        <f>MID(Main!AQ326,35,1)</f>
        <v/>
      </c>
      <c r="AK969" s="19" t="str">
        <f>MID(Main!AQ326,36,1)</f>
        <v/>
      </c>
      <c r="AL969" s="19" t="str">
        <f>MID(Main!AQ326,37,1)</f>
        <v/>
      </c>
      <c r="AM969" s="19" t="str">
        <f>MID(Main!AQ326,38,1)</f>
        <v/>
      </c>
      <c r="AN969" s="19" t="str">
        <f>MID(Main!AQ326,39,1)</f>
        <v/>
      </c>
      <c r="AO969" s="19" t="str">
        <f>MID(Main!AQ326,40,1)</f>
        <v/>
      </c>
      <c r="AP969" s="19" t="str">
        <f>MID(Main!AQ326,41,1)</f>
        <v/>
      </c>
      <c r="AQ969" s="19" t="str">
        <f>MID(Main!AQ326,42,1)</f>
        <v/>
      </c>
      <c r="AR969" s="195"/>
      <c r="AS969" s="195"/>
      <c r="AT969" s="195"/>
      <c r="AU969" s="195"/>
      <c r="AV969" s="195"/>
      <c r="AW969" s="195"/>
      <c r="AX969" s="195"/>
      <c r="AY969" s="195"/>
      <c r="AZ969" s="195"/>
      <c r="BA969" s="195"/>
      <c r="BB969" s="195"/>
      <c r="BC969" s="195"/>
      <c r="BD969" s="195"/>
      <c r="BE969" s="195"/>
      <c r="BF969" s="195"/>
      <c r="BG969" s="195"/>
      <c r="BH969" s="195"/>
      <c r="BI969" s="198"/>
    </row>
    <row r="970" spans="1:61" s="1" customFormat="1" ht="15" hidden="1" customHeight="1">
      <c r="A970" s="202"/>
      <c r="B970" s="20" t="str">
        <f>MID(Main!AR326,1,1)</f>
        <v>0</v>
      </c>
      <c r="C970" s="20" t="str">
        <f>MID(Main!AR326,2,1)</f>
        <v xml:space="preserve"> </v>
      </c>
      <c r="D970" s="20" t="str">
        <f>MID(Main!AR326,3,1)</f>
        <v/>
      </c>
      <c r="E970" s="20" t="str">
        <f>MID(Main!AR326,4,1)</f>
        <v/>
      </c>
      <c r="F970" s="20" t="str">
        <f>MID(Main!AR326,5,1)</f>
        <v/>
      </c>
      <c r="G970" s="20" t="str">
        <f>MID(Main!AR326,6,1)</f>
        <v/>
      </c>
      <c r="H970" s="20" t="str">
        <f>MID(Main!AR326,7,1)</f>
        <v/>
      </c>
      <c r="I970" s="20" t="str">
        <f>MID(Main!AR326,8,1)</f>
        <v/>
      </c>
      <c r="J970" s="20" t="str">
        <f>MID(Main!AR326,9,1)</f>
        <v/>
      </c>
      <c r="K970" s="20" t="str">
        <f>MID(Main!AR326,10,1)</f>
        <v/>
      </c>
      <c r="L970" s="20" t="str">
        <f>MID(Main!AR326,11,1)</f>
        <v/>
      </c>
      <c r="M970" s="20" t="str">
        <f>MID(Main!AR326,12,1)</f>
        <v/>
      </c>
      <c r="N970" s="20" t="str">
        <f>MID(Main!AR326,13,1)</f>
        <v/>
      </c>
      <c r="O970" s="20" t="str">
        <f>MID(Main!AR326,14,1)</f>
        <v/>
      </c>
      <c r="P970" s="20" t="str">
        <f>MID(Main!AR326,15,1)</f>
        <v/>
      </c>
      <c r="Q970" s="20" t="str">
        <f>MID(Main!AR326,16,1)</f>
        <v/>
      </c>
      <c r="R970" s="20" t="str">
        <f>MID(Main!AR326,17,1)</f>
        <v/>
      </c>
      <c r="S970" s="20" t="str">
        <f>MID(Main!AR326,18,1)</f>
        <v/>
      </c>
      <c r="T970" s="20" t="str">
        <f>MID(Main!AR326,19,1)</f>
        <v/>
      </c>
      <c r="U970" s="20" t="str">
        <f>MID(Main!AR326,20,1)</f>
        <v/>
      </c>
      <c r="V970" s="20" t="str">
        <f>MID(Main!AR326,21,1)</f>
        <v/>
      </c>
      <c r="W970" s="20" t="str">
        <f>MID(Main!AR326,22,1)</f>
        <v/>
      </c>
      <c r="X970" s="20" t="str">
        <f>MID(Main!AR326,23,1)</f>
        <v/>
      </c>
      <c r="Y970" s="20" t="str">
        <f>MID(Main!AR326,24,1)</f>
        <v/>
      </c>
      <c r="Z970" s="20" t="str">
        <f>MID(Main!AR326,25,1)</f>
        <v/>
      </c>
      <c r="AA970" s="20" t="str">
        <f>MID(Main!AR326,26,1)</f>
        <v/>
      </c>
      <c r="AB970" s="20" t="str">
        <f>MID(Main!AR326,27,1)</f>
        <v/>
      </c>
      <c r="AC970" s="20" t="str">
        <f>MID(Main!AR326,28,1)</f>
        <v/>
      </c>
      <c r="AD970" s="20" t="str">
        <f>MID(Main!AR326,29,1)</f>
        <v/>
      </c>
      <c r="AE970" s="20" t="str">
        <f>MID(Main!AR326,30,1)</f>
        <v/>
      </c>
      <c r="AF970" s="20" t="str">
        <f>MID(Main!AR326,31,1)</f>
        <v/>
      </c>
      <c r="AG970" s="20" t="str">
        <f>MID(Main!AR326,32,1)</f>
        <v/>
      </c>
      <c r="AH970" s="20" t="str">
        <f>MID(Main!AR326,33,1)</f>
        <v/>
      </c>
      <c r="AI970" s="20" t="str">
        <f>MID(Main!AR326,34,1)</f>
        <v/>
      </c>
      <c r="AJ970" s="20" t="str">
        <f>MID(Main!AR326,35,1)</f>
        <v/>
      </c>
      <c r="AK970" s="20" t="str">
        <f>MID(Main!AR326,36,1)</f>
        <v/>
      </c>
      <c r="AL970" s="20" t="str">
        <f>MID(Main!AR326,37,1)</f>
        <v/>
      </c>
      <c r="AM970" s="20" t="str">
        <f>MID(Main!AR326,38,1)</f>
        <v/>
      </c>
      <c r="AN970" s="20" t="str">
        <f>MID(Main!AR326,39,1)</f>
        <v/>
      </c>
      <c r="AO970" s="20" t="str">
        <f>MID(Main!AR326,40,1)</f>
        <v/>
      </c>
      <c r="AP970" s="20" t="str">
        <f>MID(Main!AR326,41,1)</f>
        <v/>
      </c>
      <c r="AQ970" s="20" t="str">
        <f>MID(Main!AR326,42,1)</f>
        <v/>
      </c>
      <c r="AR970" s="196"/>
      <c r="AS970" s="196"/>
      <c r="AT970" s="196"/>
      <c r="AU970" s="196"/>
      <c r="AV970" s="196"/>
      <c r="AW970" s="196"/>
      <c r="AX970" s="196"/>
      <c r="AY970" s="196"/>
      <c r="AZ970" s="196"/>
      <c r="BA970" s="196"/>
      <c r="BB970" s="196"/>
      <c r="BC970" s="196"/>
      <c r="BD970" s="196"/>
      <c r="BE970" s="196"/>
      <c r="BF970" s="196"/>
      <c r="BG970" s="196"/>
      <c r="BH970" s="196"/>
      <c r="BI970" s="199"/>
    </row>
    <row r="971" spans="1:61" s="1" customFormat="1" ht="15" hidden="1" customHeight="1">
      <c r="A971" s="200" t="str">
        <f>IF(AR971="","",SUBTOTAL(103,$AR$8:AR971))</f>
        <v/>
      </c>
      <c r="B971" s="18" t="str">
        <f>MID(Main!AP327,1,1)</f>
        <v xml:space="preserve"> </v>
      </c>
      <c r="C971" s="18" t="str">
        <f>MID(Main!AP327,2,1)</f>
        <v/>
      </c>
      <c r="D971" s="18" t="str">
        <f>MID(Main!AP327,3,1)</f>
        <v/>
      </c>
      <c r="E971" s="18" t="str">
        <f>MID(Main!AP327,4,1)</f>
        <v/>
      </c>
      <c r="F971" s="18" t="str">
        <f>MID(Main!AP327,5,1)</f>
        <v/>
      </c>
      <c r="G971" s="18" t="str">
        <f>MID(Main!AP327,6,1)</f>
        <v/>
      </c>
      <c r="H971" s="18" t="str">
        <f>MID(Main!AP327,7,1)</f>
        <v/>
      </c>
      <c r="I971" s="18" t="str">
        <f>MID(Main!AP327,8,1)</f>
        <v/>
      </c>
      <c r="J971" s="18" t="str">
        <f>MID(Main!AP327,9,1)</f>
        <v/>
      </c>
      <c r="K971" s="18" t="str">
        <f>MID(Main!AP327,10,1)</f>
        <v/>
      </c>
      <c r="L971" s="18" t="str">
        <f>MID(Main!AP327,11,1)</f>
        <v/>
      </c>
      <c r="M971" s="18" t="str">
        <f>MID(Main!AP327,12,1)</f>
        <v/>
      </c>
      <c r="N971" s="18" t="str">
        <f>MID(Main!AP327,13,1)</f>
        <v/>
      </c>
      <c r="O971" s="18" t="str">
        <f>MID(Main!AP327,14,1)</f>
        <v/>
      </c>
      <c r="P971" s="18" t="str">
        <f>MID(Main!AP327,15,1)</f>
        <v/>
      </c>
      <c r="Q971" s="18" t="str">
        <f>MID(Main!AP327,16,1)</f>
        <v/>
      </c>
      <c r="R971" s="18" t="str">
        <f>MID(Main!AP327,17,1)</f>
        <v/>
      </c>
      <c r="S971" s="18" t="str">
        <f>MID(Main!AP327,18,1)</f>
        <v/>
      </c>
      <c r="T971" s="18" t="str">
        <f>MID(Main!AP327,19,1)</f>
        <v/>
      </c>
      <c r="U971" s="18" t="str">
        <f>MID(Main!AP327,20,1)</f>
        <v/>
      </c>
      <c r="V971" s="18" t="str">
        <f>MID(Main!AP327,21,1)</f>
        <v/>
      </c>
      <c r="W971" s="18" t="str">
        <f>MID(Main!AP327,22,1)</f>
        <v/>
      </c>
      <c r="X971" s="18" t="str">
        <f>MID(Main!AP327,23,1)</f>
        <v/>
      </c>
      <c r="Y971" s="18" t="str">
        <f>MID(Main!AP327,24,1)</f>
        <v/>
      </c>
      <c r="Z971" s="18" t="str">
        <f>MID(Main!AP327,25,1)</f>
        <v/>
      </c>
      <c r="AA971" s="18" t="str">
        <f>MID(Main!AP327,26,1)</f>
        <v/>
      </c>
      <c r="AB971" s="18" t="str">
        <f>MID(Main!AP327,27,1)</f>
        <v/>
      </c>
      <c r="AC971" s="18" t="str">
        <f>MID(Main!AP327,28,1)</f>
        <v/>
      </c>
      <c r="AD971" s="18" t="str">
        <f>MID(Main!AP327,29,1)</f>
        <v/>
      </c>
      <c r="AE971" s="18" t="str">
        <f>MID(Main!AP327,30,1)</f>
        <v/>
      </c>
      <c r="AF971" s="18" t="str">
        <f>MID(Main!AP327,31,1)</f>
        <v/>
      </c>
      <c r="AG971" s="18" t="str">
        <f>MID(Main!AP327,32,1)</f>
        <v/>
      </c>
      <c r="AH971" s="18" t="str">
        <f>MID(Main!AP327,33,1)</f>
        <v/>
      </c>
      <c r="AI971" s="18" t="str">
        <f>MID(Main!AP327,34,1)</f>
        <v/>
      </c>
      <c r="AJ971" s="18" t="str">
        <f>MID(Main!AP327,35,1)</f>
        <v/>
      </c>
      <c r="AK971" s="18" t="str">
        <f>MID(Main!AP327,36,1)</f>
        <v/>
      </c>
      <c r="AL971" s="18" t="str">
        <f>MID(Main!AP327,37,1)</f>
        <v/>
      </c>
      <c r="AM971" s="18" t="str">
        <f>MID(Main!AP327,38,1)</f>
        <v/>
      </c>
      <c r="AN971" s="18" t="str">
        <f>MID(Main!AP327,39,1)</f>
        <v/>
      </c>
      <c r="AO971" s="18" t="str">
        <f>MID(Main!AP327,40,1)</f>
        <v/>
      </c>
      <c r="AP971" s="18" t="str">
        <f>MID(Main!AP327,41,1)</f>
        <v/>
      </c>
      <c r="AQ971" s="18" t="str">
        <f>MID(Main!AP327,42,1)</f>
        <v/>
      </c>
      <c r="AR971" s="194" t="str">
        <f>IF(Main!W327="","",Main!W327)</f>
        <v/>
      </c>
      <c r="AS971" s="194" t="str">
        <f>IF(Main!X327="","",Main!X327)</f>
        <v/>
      </c>
      <c r="AT971" s="194" t="str">
        <f>IF(Main!Y327="","",Main!Y327)</f>
        <v/>
      </c>
      <c r="AU971" s="194" t="str">
        <f>IF(Main!Z327="","",Main!Z327)</f>
        <v/>
      </c>
      <c r="AV971" s="194" t="str">
        <f>IF(Main!AA327="","",Main!AA327)</f>
        <v/>
      </c>
      <c r="AW971" s="194" t="str">
        <f>IF(Main!AB327="","",Main!AB327)</f>
        <v/>
      </c>
      <c r="AX971" s="194" t="str">
        <f>IF(Main!AC327="","",Main!AC327)</f>
        <v/>
      </c>
      <c r="AY971" s="194" t="str">
        <f>IF(Main!AD327="","",Main!AD327)</f>
        <v/>
      </c>
      <c r="AZ971" s="194" t="str">
        <f>IF(Main!AE327="","",Main!AE327)</f>
        <v/>
      </c>
      <c r="BA971" s="194" t="str">
        <f>IF(Main!AF327="","",Main!AF327)</f>
        <v/>
      </c>
      <c r="BB971" s="194" t="str">
        <f>IF(Main!AG327="","",Main!AG327)</f>
        <v/>
      </c>
      <c r="BC971" s="194" t="str">
        <f>IF(Main!AH327="","",Main!AH327)</f>
        <v/>
      </c>
      <c r="BD971" s="194" t="str">
        <f>IF(Main!AI327="","",Main!AI327)</f>
        <v/>
      </c>
      <c r="BE971" s="194" t="str">
        <f>IF(Main!AJ327="","",Main!AJ327)</f>
        <v/>
      </c>
      <c r="BF971" s="194" t="str">
        <f>IF(Main!AK327="","",Main!AK327)</f>
        <v/>
      </c>
      <c r="BG971" s="194" t="str">
        <f>IF(Main!AL327="","",Main!AL327)</f>
        <v/>
      </c>
      <c r="BH971" s="194" t="str">
        <f>IF(Main!AM327="","",Main!AM327)</f>
        <v/>
      </c>
      <c r="BI971" s="197" t="str">
        <f>IF(Main!AN327="","",Main!AN327)</f>
        <v/>
      </c>
    </row>
    <row r="972" spans="1:61" s="1" customFormat="1" ht="15" hidden="1" customHeight="1">
      <c r="A972" s="201"/>
      <c r="B972" s="19" t="str">
        <f>MID(Main!AQ327,1,1)</f>
        <v>0</v>
      </c>
      <c r="C972" s="19" t="str">
        <f>MID(Main!AQ327,2,1)</f>
        <v xml:space="preserve"> </v>
      </c>
      <c r="D972" s="19" t="str">
        <f>MID(Main!AQ327,3,1)</f>
        <v/>
      </c>
      <c r="E972" s="19" t="str">
        <f>MID(Main!AQ327,4,1)</f>
        <v/>
      </c>
      <c r="F972" s="19" t="str">
        <f>MID(Main!AQ327,5,1)</f>
        <v/>
      </c>
      <c r="G972" s="19" t="str">
        <f>MID(Main!AQ327,6,1)</f>
        <v/>
      </c>
      <c r="H972" s="19" t="str">
        <f>MID(Main!AQ327,7,1)</f>
        <v/>
      </c>
      <c r="I972" s="19" t="str">
        <f>MID(Main!AQ327,8,1)</f>
        <v/>
      </c>
      <c r="J972" s="19" t="str">
        <f>MID(Main!AQ327,9,1)</f>
        <v/>
      </c>
      <c r="K972" s="19" t="str">
        <f>MID(Main!AQ327,10,1)</f>
        <v/>
      </c>
      <c r="L972" s="19" t="str">
        <f>MID(Main!AQ327,11,1)</f>
        <v/>
      </c>
      <c r="M972" s="19" t="str">
        <f>MID(Main!AQ327,12,1)</f>
        <v/>
      </c>
      <c r="N972" s="19" t="str">
        <f>MID(Main!AQ327,13,1)</f>
        <v/>
      </c>
      <c r="O972" s="19" t="str">
        <f>MID(Main!AQ327,14,1)</f>
        <v/>
      </c>
      <c r="P972" s="19" t="str">
        <f>MID(Main!AQ327,15,1)</f>
        <v/>
      </c>
      <c r="Q972" s="19" t="str">
        <f>MID(Main!AQ327,16,1)</f>
        <v/>
      </c>
      <c r="R972" s="19" t="str">
        <f>MID(Main!AQ327,17,1)</f>
        <v/>
      </c>
      <c r="S972" s="19" t="str">
        <f>MID(Main!AQ327,18,1)</f>
        <v/>
      </c>
      <c r="T972" s="19" t="str">
        <f>MID(Main!AQ327,19,1)</f>
        <v/>
      </c>
      <c r="U972" s="19" t="str">
        <f>MID(Main!AQ327,20,1)</f>
        <v/>
      </c>
      <c r="V972" s="19" t="str">
        <f>MID(Main!AQ327,21,1)</f>
        <v/>
      </c>
      <c r="W972" s="19" t="str">
        <f>MID(Main!AQ327,22,1)</f>
        <v/>
      </c>
      <c r="X972" s="19" t="str">
        <f>MID(Main!AQ327,23,1)</f>
        <v/>
      </c>
      <c r="Y972" s="19" t="str">
        <f>MID(Main!AQ327,24,1)</f>
        <v/>
      </c>
      <c r="Z972" s="19" t="str">
        <f>MID(Main!AQ327,25,1)</f>
        <v/>
      </c>
      <c r="AA972" s="19" t="str">
        <f>MID(Main!AQ327,26,1)</f>
        <v/>
      </c>
      <c r="AB972" s="19" t="str">
        <f>MID(Main!AQ327,27,1)</f>
        <v/>
      </c>
      <c r="AC972" s="19" t="str">
        <f>MID(Main!AQ327,28,1)</f>
        <v/>
      </c>
      <c r="AD972" s="19" t="str">
        <f>MID(Main!AQ327,29,1)</f>
        <v/>
      </c>
      <c r="AE972" s="19" t="str">
        <f>MID(Main!AQ327,30,1)</f>
        <v/>
      </c>
      <c r="AF972" s="19" t="str">
        <f>MID(Main!AQ327,31,1)</f>
        <v/>
      </c>
      <c r="AG972" s="19" t="str">
        <f>MID(Main!AQ327,32,1)</f>
        <v/>
      </c>
      <c r="AH972" s="19" t="str">
        <f>MID(Main!AQ327,33,1)</f>
        <v/>
      </c>
      <c r="AI972" s="19" t="str">
        <f>MID(Main!AQ327,34,1)</f>
        <v/>
      </c>
      <c r="AJ972" s="19" t="str">
        <f>MID(Main!AQ327,35,1)</f>
        <v/>
      </c>
      <c r="AK972" s="19" t="str">
        <f>MID(Main!AQ327,36,1)</f>
        <v/>
      </c>
      <c r="AL972" s="19" t="str">
        <f>MID(Main!AQ327,37,1)</f>
        <v/>
      </c>
      <c r="AM972" s="19" t="str">
        <f>MID(Main!AQ327,38,1)</f>
        <v/>
      </c>
      <c r="AN972" s="19" t="str">
        <f>MID(Main!AQ327,39,1)</f>
        <v/>
      </c>
      <c r="AO972" s="19" t="str">
        <f>MID(Main!AQ327,40,1)</f>
        <v/>
      </c>
      <c r="AP972" s="19" t="str">
        <f>MID(Main!AQ327,41,1)</f>
        <v/>
      </c>
      <c r="AQ972" s="19" t="str">
        <f>MID(Main!AQ327,42,1)</f>
        <v/>
      </c>
      <c r="AR972" s="195"/>
      <c r="AS972" s="195"/>
      <c r="AT972" s="195"/>
      <c r="AU972" s="195"/>
      <c r="AV972" s="195"/>
      <c r="AW972" s="195"/>
      <c r="AX972" s="195"/>
      <c r="AY972" s="195"/>
      <c r="AZ972" s="195"/>
      <c r="BA972" s="195"/>
      <c r="BB972" s="195"/>
      <c r="BC972" s="195"/>
      <c r="BD972" s="195"/>
      <c r="BE972" s="195"/>
      <c r="BF972" s="195"/>
      <c r="BG972" s="195"/>
      <c r="BH972" s="195"/>
      <c r="BI972" s="198"/>
    </row>
    <row r="973" spans="1:61" s="1" customFormat="1" ht="15" hidden="1" customHeight="1">
      <c r="A973" s="202"/>
      <c r="B973" s="20" t="str">
        <f>MID(Main!AR327,1,1)</f>
        <v>0</v>
      </c>
      <c r="C973" s="20" t="str">
        <f>MID(Main!AR327,2,1)</f>
        <v xml:space="preserve"> </v>
      </c>
      <c r="D973" s="20" t="str">
        <f>MID(Main!AR327,3,1)</f>
        <v/>
      </c>
      <c r="E973" s="20" t="str">
        <f>MID(Main!AR327,4,1)</f>
        <v/>
      </c>
      <c r="F973" s="20" t="str">
        <f>MID(Main!AR327,5,1)</f>
        <v/>
      </c>
      <c r="G973" s="20" t="str">
        <f>MID(Main!AR327,6,1)</f>
        <v/>
      </c>
      <c r="H973" s="20" t="str">
        <f>MID(Main!AR327,7,1)</f>
        <v/>
      </c>
      <c r="I973" s="20" t="str">
        <f>MID(Main!AR327,8,1)</f>
        <v/>
      </c>
      <c r="J973" s="20" t="str">
        <f>MID(Main!AR327,9,1)</f>
        <v/>
      </c>
      <c r="K973" s="20" t="str">
        <f>MID(Main!AR327,10,1)</f>
        <v/>
      </c>
      <c r="L973" s="20" t="str">
        <f>MID(Main!AR327,11,1)</f>
        <v/>
      </c>
      <c r="M973" s="20" t="str">
        <f>MID(Main!AR327,12,1)</f>
        <v/>
      </c>
      <c r="N973" s="20" t="str">
        <f>MID(Main!AR327,13,1)</f>
        <v/>
      </c>
      <c r="O973" s="20" t="str">
        <f>MID(Main!AR327,14,1)</f>
        <v/>
      </c>
      <c r="P973" s="20" t="str">
        <f>MID(Main!AR327,15,1)</f>
        <v/>
      </c>
      <c r="Q973" s="20" t="str">
        <f>MID(Main!AR327,16,1)</f>
        <v/>
      </c>
      <c r="R973" s="20" t="str">
        <f>MID(Main!AR327,17,1)</f>
        <v/>
      </c>
      <c r="S973" s="20" t="str">
        <f>MID(Main!AR327,18,1)</f>
        <v/>
      </c>
      <c r="T973" s="20" t="str">
        <f>MID(Main!AR327,19,1)</f>
        <v/>
      </c>
      <c r="U973" s="20" t="str">
        <f>MID(Main!AR327,20,1)</f>
        <v/>
      </c>
      <c r="V973" s="20" t="str">
        <f>MID(Main!AR327,21,1)</f>
        <v/>
      </c>
      <c r="W973" s="20" t="str">
        <f>MID(Main!AR327,22,1)</f>
        <v/>
      </c>
      <c r="X973" s="20" t="str">
        <f>MID(Main!AR327,23,1)</f>
        <v/>
      </c>
      <c r="Y973" s="20" t="str">
        <f>MID(Main!AR327,24,1)</f>
        <v/>
      </c>
      <c r="Z973" s="20" t="str">
        <f>MID(Main!AR327,25,1)</f>
        <v/>
      </c>
      <c r="AA973" s="20" t="str">
        <f>MID(Main!AR327,26,1)</f>
        <v/>
      </c>
      <c r="AB973" s="20" t="str">
        <f>MID(Main!AR327,27,1)</f>
        <v/>
      </c>
      <c r="AC973" s="20" t="str">
        <f>MID(Main!AR327,28,1)</f>
        <v/>
      </c>
      <c r="AD973" s="20" t="str">
        <f>MID(Main!AR327,29,1)</f>
        <v/>
      </c>
      <c r="AE973" s="20" t="str">
        <f>MID(Main!AR327,30,1)</f>
        <v/>
      </c>
      <c r="AF973" s="20" t="str">
        <f>MID(Main!AR327,31,1)</f>
        <v/>
      </c>
      <c r="AG973" s="20" t="str">
        <f>MID(Main!AR327,32,1)</f>
        <v/>
      </c>
      <c r="AH973" s="20" t="str">
        <f>MID(Main!AR327,33,1)</f>
        <v/>
      </c>
      <c r="AI973" s="20" t="str">
        <f>MID(Main!AR327,34,1)</f>
        <v/>
      </c>
      <c r="AJ973" s="20" t="str">
        <f>MID(Main!AR327,35,1)</f>
        <v/>
      </c>
      <c r="AK973" s="20" t="str">
        <f>MID(Main!AR327,36,1)</f>
        <v/>
      </c>
      <c r="AL973" s="20" t="str">
        <f>MID(Main!AR327,37,1)</f>
        <v/>
      </c>
      <c r="AM973" s="20" t="str">
        <f>MID(Main!AR327,38,1)</f>
        <v/>
      </c>
      <c r="AN973" s="20" t="str">
        <f>MID(Main!AR327,39,1)</f>
        <v/>
      </c>
      <c r="AO973" s="20" t="str">
        <f>MID(Main!AR327,40,1)</f>
        <v/>
      </c>
      <c r="AP973" s="20" t="str">
        <f>MID(Main!AR327,41,1)</f>
        <v/>
      </c>
      <c r="AQ973" s="20" t="str">
        <f>MID(Main!AR327,42,1)</f>
        <v/>
      </c>
      <c r="AR973" s="196"/>
      <c r="AS973" s="196"/>
      <c r="AT973" s="196"/>
      <c r="AU973" s="196"/>
      <c r="AV973" s="196"/>
      <c r="AW973" s="196"/>
      <c r="AX973" s="196"/>
      <c r="AY973" s="196"/>
      <c r="AZ973" s="196"/>
      <c r="BA973" s="196"/>
      <c r="BB973" s="196"/>
      <c r="BC973" s="196"/>
      <c r="BD973" s="196"/>
      <c r="BE973" s="196"/>
      <c r="BF973" s="196"/>
      <c r="BG973" s="196"/>
      <c r="BH973" s="196"/>
      <c r="BI973" s="199"/>
    </row>
    <row r="974" spans="1:61" s="1" customFormat="1" ht="15" hidden="1" customHeight="1">
      <c r="A974" s="200" t="str">
        <f>IF(AR974="","",SUBTOTAL(103,$AR$8:AR974))</f>
        <v/>
      </c>
      <c r="B974" s="18" t="str">
        <f>MID(Main!AP328,1,1)</f>
        <v xml:space="preserve"> </v>
      </c>
      <c r="C974" s="18" t="str">
        <f>MID(Main!AP328,2,1)</f>
        <v/>
      </c>
      <c r="D974" s="18" t="str">
        <f>MID(Main!AP328,3,1)</f>
        <v/>
      </c>
      <c r="E974" s="18" t="str">
        <f>MID(Main!AP328,4,1)</f>
        <v/>
      </c>
      <c r="F974" s="18" t="str">
        <f>MID(Main!AP328,5,1)</f>
        <v/>
      </c>
      <c r="G974" s="18" t="str">
        <f>MID(Main!AP328,6,1)</f>
        <v/>
      </c>
      <c r="H974" s="18" t="str">
        <f>MID(Main!AP328,7,1)</f>
        <v/>
      </c>
      <c r="I974" s="18" t="str">
        <f>MID(Main!AP328,8,1)</f>
        <v/>
      </c>
      <c r="J974" s="18" t="str">
        <f>MID(Main!AP328,9,1)</f>
        <v/>
      </c>
      <c r="K974" s="18" t="str">
        <f>MID(Main!AP328,10,1)</f>
        <v/>
      </c>
      <c r="L974" s="18" t="str">
        <f>MID(Main!AP328,11,1)</f>
        <v/>
      </c>
      <c r="M974" s="18" t="str">
        <f>MID(Main!AP328,12,1)</f>
        <v/>
      </c>
      <c r="N974" s="18" t="str">
        <f>MID(Main!AP328,13,1)</f>
        <v/>
      </c>
      <c r="O974" s="18" t="str">
        <f>MID(Main!AP328,14,1)</f>
        <v/>
      </c>
      <c r="P974" s="18" t="str">
        <f>MID(Main!AP328,15,1)</f>
        <v/>
      </c>
      <c r="Q974" s="18" t="str">
        <f>MID(Main!AP328,16,1)</f>
        <v/>
      </c>
      <c r="R974" s="18" t="str">
        <f>MID(Main!AP328,17,1)</f>
        <v/>
      </c>
      <c r="S974" s="18" t="str">
        <f>MID(Main!AP328,18,1)</f>
        <v/>
      </c>
      <c r="T974" s="18" t="str">
        <f>MID(Main!AP328,19,1)</f>
        <v/>
      </c>
      <c r="U974" s="18" t="str">
        <f>MID(Main!AP328,20,1)</f>
        <v/>
      </c>
      <c r="V974" s="18" t="str">
        <f>MID(Main!AP328,21,1)</f>
        <v/>
      </c>
      <c r="W974" s="18" t="str">
        <f>MID(Main!AP328,22,1)</f>
        <v/>
      </c>
      <c r="X974" s="18" t="str">
        <f>MID(Main!AP328,23,1)</f>
        <v/>
      </c>
      <c r="Y974" s="18" t="str">
        <f>MID(Main!AP328,24,1)</f>
        <v/>
      </c>
      <c r="Z974" s="18" t="str">
        <f>MID(Main!AP328,25,1)</f>
        <v/>
      </c>
      <c r="AA974" s="18" t="str">
        <f>MID(Main!AP328,26,1)</f>
        <v/>
      </c>
      <c r="AB974" s="18" t="str">
        <f>MID(Main!AP328,27,1)</f>
        <v/>
      </c>
      <c r="AC974" s="18" t="str">
        <f>MID(Main!AP328,28,1)</f>
        <v/>
      </c>
      <c r="AD974" s="18" t="str">
        <f>MID(Main!AP328,29,1)</f>
        <v/>
      </c>
      <c r="AE974" s="18" t="str">
        <f>MID(Main!AP328,30,1)</f>
        <v/>
      </c>
      <c r="AF974" s="18" t="str">
        <f>MID(Main!AP328,31,1)</f>
        <v/>
      </c>
      <c r="AG974" s="18" t="str">
        <f>MID(Main!AP328,32,1)</f>
        <v/>
      </c>
      <c r="AH974" s="18" t="str">
        <f>MID(Main!AP328,33,1)</f>
        <v/>
      </c>
      <c r="AI974" s="18" t="str">
        <f>MID(Main!AP328,34,1)</f>
        <v/>
      </c>
      <c r="AJ974" s="18" t="str">
        <f>MID(Main!AP328,35,1)</f>
        <v/>
      </c>
      <c r="AK974" s="18" t="str">
        <f>MID(Main!AP328,36,1)</f>
        <v/>
      </c>
      <c r="AL974" s="18" t="str">
        <f>MID(Main!AP328,37,1)</f>
        <v/>
      </c>
      <c r="AM974" s="18" t="str">
        <f>MID(Main!AP328,38,1)</f>
        <v/>
      </c>
      <c r="AN974" s="18" t="str">
        <f>MID(Main!AP328,39,1)</f>
        <v/>
      </c>
      <c r="AO974" s="18" t="str">
        <f>MID(Main!AP328,40,1)</f>
        <v/>
      </c>
      <c r="AP974" s="18" t="str">
        <f>MID(Main!AP328,41,1)</f>
        <v/>
      </c>
      <c r="AQ974" s="18" t="str">
        <f>MID(Main!AP328,42,1)</f>
        <v/>
      </c>
      <c r="AR974" s="194" t="str">
        <f>IF(Main!W328="","",Main!W328)</f>
        <v/>
      </c>
      <c r="AS974" s="194" t="str">
        <f>IF(Main!X328="","",Main!X328)</f>
        <v/>
      </c>
      <c r="AT974" s="194" t="str">
        <f>IF(Main!Y328="","",Main!Y328)</f>
        <v/>
      </c>
      <c r="AU974" s="194" t="str">
        <f>IF(Main!Z328="","",Main!Z328)</f>
        <v/>
      </c>
      <c r="AV974" s="194" t="str">
        <f>IF(Main!AA328="","",Main!AA328)</f>
        <v/>
      </c>
      <c r="AW974" s="194" t="str">
        <f>IF(Main!AB328="","",Main!AB328)</f>
        <v/>
      </c>
      <c r="AX974" s="194" t="str">
        <f>IF(Main!AC328="","",Main!AC328)</f>
        <v/>
      </c>
      <c r="AY974" s="194" t="str">
        <f>IF(Main!AD328="","",Main!AD328)</f>
        <v/>
      </c>
      <c r="AZ974" s="194" t="str">
        <f>IF(Main!AE328="","",Main!AE328)</f>
        <v/>
      </c>
      <c r="BA974" s="194" t="str">
        <f>IF(Main!AF328="","",Main!AF328)</f>
        <v/>
      </c>
      <c r="BB974" s="194" t="str">
        <f>IF(Main!AG328="","",Main!AG328)</f>
        <v/>
      </c>
      <c r="BC974" s="194" t="str">
        <f>IF(Main!AH328="","",Main!AH328)</f>
        <v/>
      </c>
      <c r="BD974" s="194" t="str">
        <f>IF(Main!AI328="","",Main!AI328)</f>
        <v/>
      </c>
      <c r="BE974" s="194" t="str">
        <f>IF(Main!AJ328="","",Main!AJ328)</f>
        <v/>
      </c>
      <c r="BF974" s="194" t="str">
        <f>IF(Main!AK328="","",Main!AK328)</f>
        <v/>
      </c>
      <c r="BG974" s="194" t="str">
        <f>IF(Main!AL328="","",Main!AL328)</f>
        <v/>
      </c>
      <c r="BH974" s="194" t="str">
        <f>IF(Main!AM328="","",Main!AM328)</f>
        <v/>
      </c>
      <c r="BI974" s="197" t="str">
        <f>IF(Main!AN328="","",Main!AN328)</f>
        <v/>
      </c>
    </row>
    <row r="975" spans="1:61" s="1" customFormat="1" ht="15" hidden="1" customHeight="1">
      <c r="A975" s="201"/>
      <c r="B975" s="19" t="str">
        <f>MID(Main!AQ328,1,1)</f>
        <v>0</v>
      </c>
      <c r="C975" s="19" t="str">
        <f>MID(Main!AQ328,2,1)</f>
        <v xml:space="preserve"> </v>
      </c>
      <c r="D975" s="19" t="str">
        <f>MID(Main!AQ328,3,1)</f>
        <v/>
      </c>
      <c r="E975" s="19" t="str">
        <f>MID(Main!AQ328,4,1)</f>
        <v/>
      </c>
      <c r="F975" s="19" t="str">
        <f>MID(Main!AQ328,5,1)</f>
        <v/>
      </c>
      <c r="G975" s="19" t="str">
        <f>MID(Main!AQ328,6,1)</f>
        <v/>
      </c>
      <c r="H975" s="19" t="str">
        <f>MID(Main!AQ328,7,1)</f>
        <v/>
      </c>
      <c r="I975" s="19" t="str">
        <f>MID(Main!AQ328,8,1)</f>
        <v/>
      </c>
      <c r="J975" s="19" t="str">
        <f>MID(Main!AQ328,9,1)</f>
        <v/>
      </c>
      <c r="K975" s="19" t="str">
        <f>MID(Main!AQ328,10,1)</f>
        <v/>
      </c>
      <c r="L975" s="19" t="str">
        <f>MID(Main!AQ328,11,1)</f>
        <v/>
      </c>
      <c r="M975" s="19" t="str">
        <f>MID(Main!AQ328,12,1)</f>
        <v/>
      </c>
      <c r="N975" s="19" t="str">
        <f>MID(Main!AQ328,13,1)</f>
        <v/>
      </c>
      <c r="O975" s="19" t="str">
        <f>MID(Main!AQ328,14,1)</f>
        <v/>
      </c>
      <c r="P975" s="19" t="str">
        <f>MID(Main!AQ328,15,1)</f>
        <v/>
      </c>
      <c r="Q975" s="19" t="str">
        <f>MID(Main!AQ328,16,1)</f>
        <v/>
      </c>
      <c r="R975" s="19" t="str">
        <f>MID(Main!AQ328,17,1)</f>
        <v/>
      </c>
      <c r="S975" s="19" t="str">
        <f>MID(Main!AQ328,18,1)</f>
        <v/>
      </c>
      <c r="T975" s="19" t="str">
        <f>MID(Main!AQ328,19,1)</f>
        <v/>
      </c>
      <c r="U975" s="19" t="str">
        <f>MID(Main!AQ328,20,1)</f>
        <v/>
      </c>
      <c r="V975" s="19" t="str">
        <f>MID(Main!AQ328,21,1)</f>
        <v/>
      </c>
      <c r="W975" s="19" t="str">
        <f>MID(Main!AQ328,22,1)</f>
        <v/>
      </c>
      <c r="X975" s="19" t="str">
        <f>MID(Main!AQ328,23,1)</f>
        <v/>
      </c>
      <c r="Y975" s="19" t="str">
        <f>MID(Main!AQ328,24,1)</f>
        <v/>
      </c>
      <c r="Z975" s="19" t="str">
        <f>MID(Main!AQ328,25,1)</f>
        <v/>
      </c>
      <c r="AA975" s="19" t="str">
        <f>MID(Main!AQ328,26,1)</f>
        <v/>
      </c>
      <c r="AB975" s="19" t="str">
        <f>MID(Main!AQ328,27,1)</f>
        <v/>
      </c>
      <c r="AC975" s="19" t="str">
        <f>MID(Main!AQ328,28,1)</f>
        <v/>
      </c>
      <c r="AD975" s="19" t="str">
        <f>MID(Main!AQ328,29,1)</f>
        <v/>
      </c>
      <c r="AE975" s="19" t="str">
        <f>MID(Main!AQ328,30,1)</f>
        <v/>
      </c>
      <c r="AF975" s="19" t="str">
        <f>MID(Main!AQ328,31,1)</f>
        <v/>
      </c>
      <c r="AG975" s="19" t="str">
        <f>MID(Main!AQ328,32,1)</f>
        <v/>
      </c>
      <c r="AH975" s="19" t="str">
        <f>MID(Main!AQ328,33,1)</f>
        <v/>
      </c>
      <c r="AI975" s="19" t="str">
        <f>MID(Main!AQ328,34,1)</f>
        <v/>
      </c>
      <c r="AJ975" s="19" t="str">
        <f>MID(Main!AQ328,35,1)</f>
        <v/>
      </c>
      <c r="AK975" s="19" t="str">
        <f>MID(Main!AQ328,36,1)</f>
        <v/>
      </c>
      <c r="AL975" s="19" t="str">
        <f>MID(Main!AQ328,37,1)</f>
        <v/>
      </c>
      <c r="AM975" s="19" t="str">
        <f>MID(Main!AQ328,38,1)</f>
        <v/>
      </c>
      <c r="AN975" s="19" t="str">
        <f>MID(Main!AQ328,39,1)</f>
        <v/>
      </c>
      <c r="AO975" s="19" t="str">
        <f>MID(Main!AQ328,40,1)</f>
        <v/>
      </c>
      <c r="AP975" s="19" t="str">
        <f>MID(Main!AQ328,41,1)</f>
        <v/>
      </c>
      <c r="AQ975" s="19" t="str">
        <f>MID(Main!AQ328,42,1)</f>
        <v/>
      </c>
      <c r="AR975" s="195"/>
      <c r="AS975" s="195"/>
      <c r="AT975" s="195"/>
      <c r="AU975" s="195"/>
      <c r="AV975" s="195"/>
      <c r="AW975" s="195"/>
      <c r="AX975" s="195"/>
      <c r="AY975" s="195"/>
      <c r="AZ975" s="195"/>
      <c r="BA975" s="195"/>
      <c r="BB975" s="195"/>
      <c r="BC975" s="195"/>
      <c r="BD975" s="195"/>
      <c r="BE975" s="195"/>
      <c r="BF975" s="195"/>
      <c r="BG975" s="195"/>
      <c r="BH975" s="195"/>
      <c r="BI975" s="198"/>
    </row>
    <row r="976" spans="1:61" s="1" customFormat="1" ht="15" hidden="1" customHeight="1">
      <c r="A976" s="202"/>
      <c r="B976" s="20" t="str">
        <f>MID(Main!AR328,1,1)</f>
        <v>0</v>
      </c>
      <c r="C976" s="20" t="str">
        <f>MID(Main!AR328,2,1)</f>
        <v xml:space="preserve"> </v>
      </c>
      <c r="D976" s="20" t="str">
        <f>MID(Main!AR328,3,1)</f>
        <v/>
      </c>
      <c r="E976" s="20" t="str">
        <f>MID(Main!AR328,4,1)</f>
        <v/>
      </c>
      <c r="F976" s="20" t="str">
        <f>MID(Main!AR328,5,1)</f>
        <v/>
      </c>
      <c r="G976" s="20" t="str">
        <f>MID(Main!AR328,6,1)</f>
        <v/>
      </c>
      <c r="H976" s="20" t="str">
        <f>MID(Main!AR328,7,1)</f>
        <v/>
      </c>
      <c r="I976" s="20" t="str">
        <f>MID(Main!AR328,8,1)</f>
        <v/>
      </c>
      <c r="J976" s="20" t="str">
        <f>MID(Main!AR328,9,1)</f>
        <v/>
      </c>
      <c r="K976" s="20" t="str">
        <f>MID(Main!AR328,10,1)</f>
        <v/>
      </c>
      <c r="L976" s="20" t="str">
        <f>MID(Main!AR328,11,1)</f>
        <v/>
      </c>
      <c r="M976" s="20" t="str">
        <f>MID(Main!AR328,12,1)</f>
        <v/>
      </c>
      <c r="N976" s="20" t="str">
        <f>MID(Main!AR328,13,1)</f>
        <v/>
      </c>
      <c r="O976" s="20" t="str">
        <f>MID(Main!AR328,14,1)</f>
        <v/>
      </c>
      <c r="P976" s="20" t="str">
        <f>MID(Main!AR328,15,1)</f>
        <v/>
      </c>
      <c r="Q976" s="20" t="str">
        <f>MID(Main!AR328,16,1)</f>
        <v/>
      </c>
      <c r="R976" s="20" t="str">
        <f>MID(Main!AR328,17,1)</f>
        <v/>
      </c>
      <c r="S976" s="20" t="str">
        <f>MID(Main!AR328,18,1)</f>
        <v/>
      </c>
      <c r="T976" s="20" t="str">
        <f>MID(Main!AR328,19,1)</f>
        <v/>
      </c>
      <c r="U976" s="20" t="str">
        <f>MID(Main!AR328,20,1)</f>
        <v/>
      </c>
      <c r="V976" s="20" t="str">
        <f>MID(Main!AR328,21,1)</f>
        <v/>
      </c>
      <c r="W976" s="20" t="str">
        <f>MID(Main!AR328,22,1)</f>
        <v/>
      </c>
      <c r="X976" s="20" t="str">
        <f>MID(Main!AR328,23,1)</f>
        <v/>
      </c>
      <c r="Y976" s="20" t="str">
        <f>MID(Main!AR328,24,1)</f>
        <v/>
      </c>
      <c r="Z976" s="20" t="str">
        <f>MID(Main!AR328,25,1)</f>
        <v/>
      </c>
      <c r="AA976" s="20" t="str">
        <f>MID(Main!AR328,26,1)</f>
        <v/>
      </c>
      <c r="AB976" s="20" t="str">
        <f>MID(Main!AR328,27,1)</f>
        <v/>
      </c>
      <c r="AC976" s="20" t="str">
        <f>MID(Main!AR328,28,1)</f>
        <v/>
      </c>
      <c r="AD976" s="20" t="str">
        <f>MID(Main!AR328,29,1)</f>
        <v/>
      </c>
      <c r="AE976" s="20" t="str">
        <f>MID(Main!AR328,30,1)</f>
        <v/>
      </c>
      <c r="AF976" s="20" t="str">
        <f>MID(Main!AR328,31,1)</f>
        <v/>
      </c>
      <c r="AG976" s="20" t="str">
        <f>MID(Main!AR328,32,1)</f>
        <v/>
      </c>
      <c r="AH976" s="20" t="str">
        <f>MID(Main!AR328,33,1)</f>
        <v/>
      </c>
      <c r="AI976" s="20" t="str">
        <f>MID(Main!AR328,34,1)</f>
        <v/>
      </c>
      <c r="AJ976" s="20" t="str">
        <f>MID(Main!AR328,35,1)</f>
        <v/>
      </c>
      <c r="AK976" s="20" t="str">
        <f>MID(Main!AR328,36,1)</f>
        <v/>
      </c>
      <c r="AL976" s="20" t="str">
        <f>MID(Main!AR328,37,1)</f>
        <v/>
      </c>
      <c r="AM976" s="20" t="str">
        <f>MID(Main!AR328,38,1)</f>
        <v/>
      </c>
      <c r="AN976" s="20" t="str">
        <f>MID(Main!AR328,39,1)</f>
        <v/>
      </c>
      <c r="AO976" s="20" t="str">
        <f>MID(Main!AR328,40,1)</f>
        <v/>
      </c>
      <c r="AP976" s="20" t="str">
        <f>MID(Main!AR328,41,1)</f>
        <v/>
      </c>
      <c r="AQ976" s="20" t="str">
        <f>MID(Main!AR328,42,1)</f>
        <v/>
      </c>
      <c r="AR976" s="196"/>
      <c r="AS976" s="196"/>
      <c r="AT976" s="196"/>
      <c r="AU976" s="196"/>
      <c r="AV976" s="196"/>
      <c r="AW976" s="196"/>
      <c r="AX976" s="196"/>
      <c r="AY976" s="196"/>
      <c r="AZ976" s="196"/>
      <c r="BA976" s="196"/>
      <c r="BB976" s="196"/>
      <c r="BC976" s="196"/>
      <c r="BD976" s="196"/>
      <c r="BE976" s="196"/>
      <c r="BF976" s="196"/>
      <c r="BG976" s="196"/>
      <c r="BH976" s="196"/>
      <c r="BI976" s="199"/>
    </row>
    <row r="977" spans="1:61" s="1" customFormat="1" ht="15" hidden="1" customHeight="1">
      <c r="A977" s="200" t="str">
        <f>IF(AR977="","",SUBTOTAL(103,$AR$8:AR977))</f>
        <v/>
      </c>
      <c r="B977" s="18" t="str">
        <f>MID(Main!AP329,1,1)</f>
        <v xml:space="preserve"> </v>
      </c>
      <c r="C977" s="18" t="str">
        <f>MID(Main!AP329,2,1)</f>
        <v/>
      </c>
      <c r="D977" s="18" t="str">
        <f>MID(Main!AP329,3,1)</f>
        <v/>
      </c>
      <c r="E977" s="18" t="str">
        <f>MID(Main!AP329,4,1)</f>
        <v/>
      </c>
      <c r="F977" s="18" t="str">
        <f>MID(Main!AP329,5,1)</f>
        <v/>
      </c>
      <c r="G977" s="18" t="str">
        <f>MID(Main!AP329,6,1)</f>
        <v/>
      </c>
      <c r="H977" s="18" t="str">
        <f>MID(Main!AP329,7,1)</f>
        <v/>
      </c>
      <c r="I977" s="18" t="str">
        <f>MID(Main!AP329,8,1)</f>
        <v/>
      </c>
      <c r="J977" s="18" t="str">
        <f>MID(Main!AP329,9,1)</f>
        <v/>
      </c>
      <c r="K977" s="18" t="str">
        <f>MID(Main!AP329,10,1)</f>
        <v/>
      </c>
      <c r="L977" s="18" t="str">
        <f>MID(Main!AP329,11,1)</f>
        <v/>
      </c>
      <c r="M977" s="18" t="str">
        <f>MID(Main!AP329,12,1)</f>
        <v/>
      </c>
      <c r="N977" s="18" t="str">
        <f>MID(Main!AP329,13,1)</f>
        <v/>
      </c>
      <c r="O977" s="18" t="str">
        <f>MID(Main!AP329,14,1)</f>
        <v/>
      </c>
      <c r="P977" s="18" t="str">
        <f>MID(Main!AP329,15,1)</f>
        <v/>
      </c>
      <c r="Q977" s="18" t="str">
        <f>MID(Main!AP329,16,1)</f>
        <v/>
      </c>
      <c r="R977" s="18" t="str">
        <f>MID(Main!AP329,17,1)</f>
        <v/>
      </c>
      <c r="S977" s="18" t="str">
        <f>MID(Main!AP329,18,1)</f>
        <v/>
      </c>
      <c r="T977" s="18" t="str">
        <f>MID(Main!AP329,19,1)</f>
        <v/>
      </c>
      <c r="U977" s="18" t="str">
        <f>MID(Main!AP329,20,1)</f>
        <v/>
      </c>
      <c r="V977" s="18" t="str">
        <f>MID(Main!AP329,21,1)</f>
        <v/>
      </c>
      <c r="W977" s="18" t="str">
        <f>MID(Main!AP329,22,1)</f>
        <v/>
      </c>
      <c r="X977" s="18" t="str">
        <f>MID(Main!AP329,23,1)</f>
        <v/>
      </c>
      <c r="Y977" s="18" t="str">
        <f>MID(Main!AP329,24,1)</f>
        <v/>
      </c>
      <c r="Z977" s="18" t="str">
        <f>MID(Main!AP329,25,1)</f>
        <v/>
      </c>
      <c r="AA977" s="18" t="str">
        <f>MID(Main!AP329,26,1)</f>
        <v/>
      </c>
      <c r="AB977" s="18" t="str">
        <f>MID(Main!AP329,27,1)</f>
        <v/>
      </c>
      <c r="AC977" s="18" t="str">
        <f>MID(Main!AP329,28,1)</f>
        <v/>
      </c>
      <c r="AD977" s="18" t="str">
        <f>MID(Main!AP329,29,1)</f>
        <v/>
      </c>
      <c r="AE977" s="18" t="str">
        <f>MID(Main!AP329,30,1)</f>
        <v/>
      </c>
      <c r="AF977" s="18" t="str">
        <f>MID(Main!AP329,31,1)</f>
        <v/>
      </c>
      <c r="AG977" s="18" t="str">
        <f>MID(Main!AP329,32,1)</f>
        <v/>
      </c>
      <c r="AH977" s="18" t="str">
        <f>MID(Main!AP329,33,1)</f>
        <v/>
      </c>
      <c r="AI977" s="18" t="str">
        <f>MID(Main!AP329,34,1)</f>
        <v/>
      </c>
      <c r="AJ977" s="18" t="str">
        <f>MID(Main!AP329,35,1)</f>
        <v/>
      </c>
      <c r="AK977" s="18" t="str">
        <f>MID(Main!AP329,36,1)</f>
        <v/>
      </c>
      <c r="AL977" s="18" t="str">
        <f>MID(Main!AP329,37,1)</f>
        <v/>
      </c>
      <c r="AM977" s="18" t="str">
        <f>MID(Main!AP329,38,1)</f>
        <v/>
      </c>
      <c r="AN977" s="18" t="str">
        <f>MID(Main!AP329,39,1)</f>
        <v/>
      </c>
      <c r="AO977" s="18" t="str">
        <f>MID(Main!AP329,40,1)</f>
        <v/>
      </c>
      <c r="AP977" s="18" t="str">
        <f>MID(Main!AP329,41,1)</f>
        <v/>
      </c>
      <c r="AQ977" s="18" t="str">
        <f>MID(Main!AP329,42,1)</f>
        <v/>
      </c>
      <c r="AR977" s="194" t="str">
        <f>IF(Main!W329="","",Main!W329)</f>
        <v/>
      </c>
      <c r="AS977" s="194" t="str">
        <f>IF(Main!X329="","",Main!X329)</f>
        <v/>
      </c>
      <c r="AT977" s="194" t="str">
        <f>IF(Main!Y329="","",Main!Y329)</f>
        <v/>
      </c>
      <c r="AU977" s="194" t="str">
        <f>IF(Main!Z329="","",Main!Z329)</f>
        <v/>
      </c>
      <c r="AV977" s="194" t="str">
        <f>IF(Main!AA329="","",Main!AA329)</f>
        <v/>
      </c>
      <c r="AW977" s="194" t="str">
        <f>IF(Main!AB329="","",Main!AB329)</f>
        <v/>
      </c>
      <c r="AX977" s="194" t="str">
        <f>IF(Main!AC329="","",Main!AC329)</f>
        <v/>
      </c>
      <c r="AY977" s="194" t="str">
        <f>IF(Main!AD329="","",Main!AD329)</f>
        <v/>
      </c>
      <c r="AZ977" s="194" t="str">
        <f>IF(Main!AE329="","",Main!AE329)</f>
        <v/>
      </c>
      <c r="BA977" s="194" t="str">
        <f>IF(Main!AF329="","",Main!AF329)</f>
        <v/>
      </c>
      <c r="BB977" s="194" t="str">
        <f>IF(Main!AG329="","",Main!AG329)</f>
        <v/>
      </c>
      <c r="BC977" s="194" t="str">
        <f>IF(Main!AH329="","",Main!AH329)</f>
        <v/>
      </c>
      <c r="BD977" s="194" t="str">
        <f>IF(Main!AI329="","",Main!AI329)</f>
        <v/>
      </c>
      <c r="BE977" s="194" t="str">
        <f>IF(Main!AJ329="","",Main!AJ329)</f>
        <v/>
      </c>
      <c r="BF977" s="194" t="str">
        <f>IF(Main!AK329="","",Main!AK329)</f>
        <v/>
      </c>
      <c r="BG977" s="194" t="str">
        <f>IF(Main!AL329="","",Main!AL329)</f>
        <v/>
      </c>
      <c r="BH977" s="194" t="str">
        <f>IF(Main!AM329="","",Main!AM329)</f>
        <v/>
      </c>
      <c r="BI977" s="197" t="str">
        <f>IF(Main!AN329="","",Main!AN329)</f>
        <v/>
      </c>
    </row>
    <row r="978" spans="1:61" s="1" customFormat="1" ht="15" hidden="1" customHeight="1">
      <c r="A978" s="201"/>
      <c r="B978" s="19" t="str">
        <f>MID(Main!AQ329,1,1)</f>
        <v>0</v>
      </c>
      <c r="C978" s="19" t="str">
        <f>MID(Main!AQ329,2,1)</f>
        <v xml:space="preserve"> </v>
      </c>
      <c r="D978" s="19" t="str">
        <f>MID(Main!AQ329,3,1)</f>
        <v/>
      </c>
      <c r="E978" s="19" t="str">
        <f>MID(Main!AQ329,4,1)</f>
        <v/>
      </c>
      <c r="F978" s="19" t="str">
        <f>MID(Main!AQ329,5,1)</f>
        <v/>
      </c>
      <c r="G978" s="19" t="str">
        <f>MID(Main!AQ329,6,1)</f>
        <v/>
      </c>
      <c r="H978" s="19" t="str">
        <f>MID(Main!AQ329,7,1)</f>
        <v/>
      </c>
      <c r="I978" s="19" t="str">
        <f>MID(Main!AQ329,8,1)</f>
        <v/>
      </c>
      <c r="J978" s="19" t="str">
        <f>MID(Main!AQ329,9,1)</f>
        <v/>
      </c>
      <c r="K978" s="19" t="str">
        <f>MID(Main!AQ329,10,1)</f>
        <v/>
      </c>
      <c r="L978" s="19" t="str">
        <f>MID(Main!AQ329,11,1)</f>
        <v/>
      </c>
      <c r="M978" s="19" t="str">
        <f>MID(Main!AQ329,12,1)</f>
        <v/>
      </c>
      <c r="N978" s="19" t="str">
        <f>MID(Main!AQ329,13,1)</f>
        <v/>
      </c>
      <c r="O978" s="19" t="str">
        <f>MID(Main!AQ329,14,1)</f>
        <v/>
      </c>
      <c r="P978" s="19" t="str">
        <f>MID(Main!AQ329,15,1)</f>
        <v/>
      </c>
      <c r="Q978" s="19" t="str">
        <f>MID(Main!AQ329,16,1)</f>
        <v/>
      </c>
      <c r="R978" s="19" t="str">
        <f>MID(Main!AQ329,17,1)</f>
        <v/>
      </c>
      <c r="S978" s="19" t="str">
        <f>MID(Main!AQ329,18,1)</f>
        <v/>
      </c>
      <c r="T978" s="19" t="str">
        <f>MID(Main!AQ329,19,1)</f>
        <v/>
      </c>
      <c r="U978" s="19" t="str">
        <f>MID(Main!AQ329,20,1)</f>
        <v/>
      </c>
      <c r="V978" s="19" t="str">
        <f>MID(Main!AQ329,21,1)</f>
        <v/>
      </c>
      <c r="W978" s="19" t="str">
        <f>MID(Main!AQ329,22,1)</f>
        <v/>
      </c>
      <c r="X978" s="19" t="str">
        <f>MID(Main!AQ329,23,1)</f>
        <v/>
      </c>
      <c r="Y978" s="19" t="str">
        <f>MID(Main!AQ329,24,1)</f>
        <v/>
      </c>
      <c r="Z978" s="19" t="str">
        <f>MID(Main!AQ329,25,1)</f>
        <v/>
      </c>
      <c r="AA978" s="19" t="str">
        <f>MID(Main!AQ329,26,1)</f>
        <v/>
      </c>
      <c r="AB978" s="19" t="str">
        <f>MID(Main!AQ329,27,1)</f>
        <v/>
      </c>
      <c r="AC978" s="19" t="str">
        <f>MID(Main!AQ329,28,1)</f>
        <v/>
      </c>
      <c r="AD978" s="19" t="str">
        <f>MID(Main!AQ329,29,1)</f>
        <v/>
      </c>
      <c r="AE978" s="19" t="str">
        <f>MID(Main!AQ329,30,1)</f>
        <v/>
      </c>
      <c r="AF978" s="19" t="str">
        <f>MID(Main!AQ329,31,1)</f>
        <v/>
      </c>
      <c r="AG978" s="19" t="str">
        <f>MID(Main!AQ329,32,1)</f>
        <v/>
      </c>
      <c r="AH978" s="19" t="str">
        <f>MID(Main!AQ329,33,1)</f>
        <v/>
      </c>
      <c r="AI978" s="19" t="str">
        <f>MID(Main!AQ329,34,1)</f>
        <v/>
      </c>
      <c r="AJ978" s="19" t="str">
        <f>MID(Main!AQ329,35,1)</f>
        <v/>
      </c>
      <c r="AK978" s="19" t="str">
        <f>MID(Main!AQ329,36,1)</f>
        <v/>
      </c>
      <c r="AL978" s="19" t="str">
        <f>MID(Main!AQ329,37,1)</f>
        <v/>
      </c>
      <c r="AM978" s="19" t="str">
        <f>MID(Main!AQ329,38,1)</f>
        <v/>
      </c>
      <c r="AN978" s="19" t="str">
        <f>MID(Main!AQ329,39,1)</f>
        <v/>
      </c>
      <c r="AO978" s="19" t="str">
        <f>MID(Main!AQ329,40,1)</f>
        <v/>
      </c>
      <c r="AP978" s="19" t="str">
        <f>MID(Main!AQ329,41,1)</f>
        <v/>
      </c>
      <c r="AQ978" s="19" t="str">
        <f>MID(Main!AQ329,42,1)</f>
        <v/>
      </c>
      <c r="AR978" s="195"/>
      <c r="AS978" s="195"/>
      <c r="AT978" s="195"/>
      <c r="AU978" s="195"/>
      <c r="AV978" s="195"/>
      <c r="AW978" s="195"/>
      <c r="AX978" s="195"/>
      <c r="AY978" s="195"/>
      <c r="AZ978" s="195"/>
      <c r="BA978" s="195"/>
      <c r="BB978" s="195"/>
      <c r="BC978" s="195"/>
      <c r="BD978" s="195"/>
      <c r="BE978" s="195"/>
      <c r="BF978" s="195"/>
      <c r="BG978" s="195"/>
      <c r="BH978" s="195"/>
      <c r="BI978" s="198"/>
    </row>
    <row r="979" spans="1:61" s="1" customFormat="1" ht="15" hidden="1" customHeight="1">
      <c r="A979" s="202"/>
      <c r="B979" s="20" t="str">
        <f>MID(Main!AR329,1,1)</f>
        <v>0</v>
      </c>
      <c r="C979" s="20" t="str">
        <f>MID(Main!AR329,2,1)</f>
        <v xml:space="preserve"> </v>
      </c>
      <c r="D979" s="20" t="str">
        <f>MID(Main!AR329,3,1)</f>
        <v/>
      </c>
      <c r="E979" s="20" t="str">
        <f>MID(Main!AR329,4,1)</f>
        <v/>
      </c>
      <c r="F979" s="20" t="str">
        <f>MID(Main!AR329,5,1)</f>
        <v/>
      </c>
      <c r="G979" s="20" t="str">
        <f>MID(Main!AR329,6,1)</f>
        <v/>
      </c>
      <c r="H979" s="20" t="str">
        <f>MID(Main!AR329,7,1)</f>
        <v/>
      </c>
      <c r="I979" s="20" t="str">
        <f>MID(Main!AR329,8,1)</f>
        <v/>
      </c>
      <c r="J979" s="20" t="str">
        <f>MID(Main!AR329,9,1)</f>
        <v/>
      </c>
      <c r="K979" s="20" t="str">
        <f>MID(Main!AR329,10,1)</f>
        <v/>
      </c>
      <c r="L979" s="20" t="str">
        <f>MID(Main!AR329,11,1)</f>
        <v/>
      </c>
      <c r="M979" s="20" t="str">
        <f>MID(Main!AR329,12,1)</f>
        <v/>
      </c>
      <c r="N979" s="20" t="str">
        <f>MID(Main!AR329,13,1)</f>
        <v/>
      </c>
      <c r="O979" s="20" t="str">
        <f>MID(Main!AR329,14,1)</f>
        <v/>
      </c>
      <c r="P979" s="20" t="str">
        <f>MID(Main!AR329,15,1)</f>
        <v/>
      </c>
      <c r="Q979" s="20" t="str">
        <f>MID(Main!AR329,16,1)</f>
        <v/>
      </c>
      <c r="R979" s="20" t="str">
        <f>MID(Main!AR329,17,1)</f>
        <v/>
      </c>
      <c r="S979" s="20" t="str">
        <f>MID(Main!AR329,18,1)</f>
        <v/>
      </c>
      <c r="T979" s="20" t="str">
        <f>MID(Main!AR329,19,1)</f>
        <v/>
      </c>
      <c r="U979" s="20" t="str">
        <f>MID(Main!AR329,20,1)</f>
        <v/>
      </c>
      <c r="V979" s="20" t="str">
        <f>MID(Main!AR329,21,1)</f>
        <v/>
      </c>
      <c r="W979" s="20" t="str">
        <f>MID(Main!AR329,22,1)</f>
        <v/>
      </c>
      <c r="X979" s="20" t="str">
        <f>MID(Main!AR329,23,1)</f>
        <v/>
      </c>
      <c r="Y979" s="20" t="str">
        <f>MID(Main!AR329,24,1)</f>
        <v/>
      </c>
      <c r="Z979" s="20" t="str">
        <f>MID(Main!AR329,25,1)</f>
        <v/>
      </c>
      <c r="AA979" s="20" t="str">
        <f>MID(Main!AR329,26,1)</f>
        <v/>
      </c>
      <c r="AB979" s="20" t="str">
        <f>MID(Main!AR329,27,1)</f>
        <v/>
      </c>
      <c r="AC979" s="20" t="str">
        <f>MID(Main!AR329,28,1)</f>
        <v/>
      </c>
      <c r="AD979" s="20" t="str">
        <f>MID(Main!AR329,29,1)</f>
        <v/>
      </c>
      <c r="AE979" s="20" t="str">
        <f>MID(Main!AR329,30,1)</f>
        <v/>
      </c>
      <c r="AF979" s="20" t="str">
        <f>MID(Main!AR329,31,1)</f>
        <v/>
      </c>
      <c r="AG979" s="20" t="str">
        <f>MID(Main!AR329,32,1)</f>
        <v/>
      </c>
      <c r="AH979" s="20" t="str">
        <f>MID(Main!AR329,33,1)</f>
        <v/>
      </c>
      <c r="AI979" s="20" t="str">
        <f>MID(Main!AR329,34,1)</f>
        <v/>
      </c>
      <c r="AJ979" s="20" t="str">
        <f>MID(Main!AR329,35,1)</f>
        <v/>
      </c>
      <c r="AK979" s="20" t="str">
        <f>MID(Main!AR329,36,1)</f>
        <v/>
      </c>
      <c r="AL979" s="20" t="str">
        <f>MID(Main!AR329,37,1)</f>
        <v/>
      </c>
      <c r="AM979" s="20" t="str">
        <f>MID(Main!AR329,38,1)</f>
        <v/>
      </c>
      <c r="AN979" s="20" t="str">
        <f>MID(Main!AR329,39,1)</f>
        <v/>
      </c>
      <c r="AO979" s="20" t="str">
        <f>MID(Main!AR329,40,1)</f>
        <v/>
      </c>
      <c r="AP979" s="20" t="str">
        <f>MID(Main!AR329,41,1)</f>
        <v/>
      </c>
      <c r="AQ979" s="20" t="str">
        <f>MID(Main!AR329,42,1)</f>
        <v/>
      </c>
      <c r="AR979" s="196"/>
      <c r="AS979" s="196"/>
      <c r="AT979" s="196"/>
      <c r="AU979" s="196"/>
      <c r="AV979" s="196"/>
      <c r="AW979" s="196"/>
      <c r="AX979" s="196"/>
      <c r="AY979" s="196"/>
      <c r="AZ979" s="196"/>
      <c r="BA979" s="196"/>
      <c r="BB979" s="196"/>
      <c r="BC979" s="196"/>
      <c r="BD979" s="196"/>
      <c r="BE979" s="196"/>
      <c r="BF979" s="196"/>
      <c r="BG979" s="196"/>
      <c r="BH979" s="196"/>
      <c r="BI979" s="199"/>
    </row>
    <row r="980" spans="1:61" s="1" customFormat="1" ht="15" hidden="1" customHeight="1">
      <c r="A980" s="200" t="str">
        <f>IF(AR980="","",SUBTOTAL(103,$AR$8:AR980))</f>
        <v/>
      </c>
      <c r="B980" s="18" t="str">
        <f>MID(Main!AP330,1,1)</f>
        <v xml:space="preserve"> </v>
      </c>
      <c r="C980" s="18" t="str">
        <f>MID(Main!AP330,2,1)</f>
        <v/>
      </c>
      <c r="D980" s="18" t="str">
        <f>MID(Main!AP330,3,1)</f>
        <v/>
      </c>
      <c r="E980" s="18" t="str">
        <f>MID(Main!AP330,4,1)</f>
        <v/>
      </c>
      <c r="F980" s="18" t="str">
        <f>MID(Main!AP330,5,1)</f>
        <v/>
      </c>
      <c r="G980" s="18" t="str">
        <f>MID(Main!AP330,6,1)</f>
        <v/>
      </c>
      <c r="H980" s="18" t="str">
        <f>MID(Main!AP330,7,1)</f>
        <v/>
      </c>
      <c r="I980" s="18" t="str">
        <f>MID(Main!AP330,8,1)</f>
        <v/>
      </c>
      <c r="J980" s="18" t="str">
        <f>MID(Main!AP330,9,1)</f>
        <v/>
      </c>
      <c r="K980" s="18" t="str">
        <f>MID(Main!AP330,10,1)</f>
        <v/>
      </c>
      <c r="L980" s="18" t="str">
        <f>MID(Main!AP330,11,1)</f>
        <v/>
      </c>
      <c r="M980" s="18" t="str">
        <f>MID(Main!AP330,12,1)</f>
        <v/>
      </c>
      <c r="N980" s="18" t="str">
        <f>MID(Main!AP330,13,1)</f>
        <v/>
      </c>
      <c r="O980" s="18" t="str">
        <f>MID(Main!AP330,14,1)</f>
        <v/>
      </c>
      <c r="P980" s="18" t="str">
        <f>MID(Main!AP330,15,1)</f>
        <v/>
      </c>
      <c r="Q980" s="18" t="str">
        <f>MID(Main!AP330,16,1)</f>
        <v/>
      </c>
      <c r="R980" s="18" t="str">
        <f>MID(Main!AP330,17,1)</f>
        <v/>
      </c>
      <c r="S980" s="18" t="str">
        <f>MID(Main!AP330,18,1)</f>
        <v/>
      </c>
      <c r="T980" s="18" t="str">
        <f>MID(Main!AP330,19,1)</f>
        <v/>
      </c>
      <c r="U980" s="18" t="str">
        <f>MID(Main!AP330,20,1)</f>
        <v/>
      </c>
      <c r="V980" s="18" t="str">
        <f>MID(Main!AP330,21,1)</f>
        <v/>
      </c>
      <c r="W980" s="18" t="str">
        <f>MID(Main!AP330,22,1)</f>
        <v/>
      </c>
      <c r="X980" s="18" t="str">
        <f>MID(Main!AP330,23,1)</f>
        <v/>
      </c>
      <c r="Y980" s="18" t="str">
        <f>MID(Main!AP330,24,1)</f>
        <v/>
      </c>
      <c r="Z980" s="18" t="str">
        <f>MID(Main!AP330,25,1)</f>
        <v/>
      </c>
      <c r="AA980" s="18" t="str">
        <f>MID(Main!AP330,26,1)</f>
        <v/>
      </c>
      <c r="AB980" s="18" t="str">
        <f>MID(Main!AP330,27,1)</f>
        <v/>
      </c>
      <c r="AC980" s="18" t="str">
        <f>MID(Main!AP330,28,1)</f>
        <v/>
      </c>
      <c r="AD980" s="18" t="str">
        <f>MID(Main!AP330,29,1)</f>
        <v/>
      </c>
      <c r="AE980" s="18" t="str">
        <f>MID(Main!AP330,30,1)</f>
        <v/>
      </c>
      <c r="AF980" s="18" t="str">
        <f>MID(Main!AP330,31,1)</f>
        <v/>
      </c>
      <c r="AG980" s="18" t="str">
        <f>MID(Main!AP330,32,1)</f>
        <v/>
      </c>
      <c r="AH980" s="18" t="str">
        <f>MID(Main!AP330,33,1)</f>
        <v/>
      </c>
      <c r="AI980" s="18" t="str">
        <f>MID(Main!AP330,34,1)</f>
        <v/>
      </c>
      <c r="AJ980" s="18" t="str">
        <f>MID(Main!AP330,35,1)</f>
        <v/>
      </c>
      <c r="AK980" s="18" t="str">
        <f>MID(Main!AP330,36,1)</f>
        <v/>
      </c>
      <c r="AL980" s="18" t="str">
        <f>MID(Main!AP330,37,1)</f>
        <v/>
      </c>
      <c r="AM980" s="18" t="str">
        <f>MID(Main!AP330,38,1)</f>
        <v/>
      </c>
      <c r="AN980" s="18" t="str">
        <f>MID(Main!AP330,39,1)</f>
        <v/>
      </c>
      <c r="AO980" s="18" t="str">
        <f>MID(Main!AP330,40,1)</f>
        <v/>
      </c>
      <c r="AP980" s="18" t="str">
        <f>MID(Main!AP330,41,1)</f>
        <v/>
      </c>
      <c r="AQ980" s="18" t="str">
        <f>MID(Main!AP330,42,1)</f>
        <v/>
      </c>
      <c r="AR980" s="194" t="str">
        <f>IF(Main!W330="","",Main!W330)</f>
        <v/>
      </c>
      <c r="AS980" s="194" t="str">
        <f>IF(Main!X330="","",Main!X330)</f>
        <v/>
      </c>
      <c r="AT980" s="194" t="str">
        <f>IF(Main!Y330="","",Main!Y330)</f>
        <v/>
      </c>
      <c r="AU980" s="194" t="str">
        <f>IF(Main!Z330="","",Main!Z330)</f>
        <v/>
      </c>
      <c r="AV980" s="194" t="str">
        <f>IF(Main!AA330="","",Main!AA330)</f>
        <v/>
      </c>
      <c r="AW980" s="194" t="str">
        <f>IF(Main!AB330="","",Main!AB330)</f>
        <v/>
      </c>
      <c r="AX980" s="194" t="str">
        <f>IF(Main!AC330="","",Main!AC330)</f>
        <v/>
      </c>
      <c r="AY980" s="194" t="str">
        <f>IF(Main!AD330="","",Main!AD330)</f>
        <v/>
      </c>
      <c r="AZ980" s="194" t="str">
        <f>IF(Main!AE330="","",Main!AE330)</f>
        <v/>
      </c>
      <c r="BA980" s="194" t="str">
        <f>IF(Main!AF330="","",Main!AF330)</f>
        <v/>
      </c>
      <c r="BB980" s="194" t="str">
        <f>IF(Main!AG330="","",Main!AG330)</f>
        <v/>
      </c>
      <c r="BC980" s="194" t="str">
        <f>IF(Main!AH330="","",Main!AH330)</f>
        <v/>
      </c>
      <c r="BD980" s="194" t="str">
        <f>IF(Main!AI330="","",Main!AI330)</f>
        <v/>
      </c>
      <c r="BE980" s="194" t="str">
        <f>IF(Main!AJ330="","",Main!AJ330)</f>
        <v/>
      </c>
      <c r="BF980" s="194" t="str">
        <f>IF(Main!AK330="","",Main!AK330)</f>
        <v/>
      </c>
      <c r="BG980" s="194" t="str">
        <f>IF(Main!AL330="","",Main!AL330)</f>
        <v/>
      </c>
      <c r="BH980" s="194" t="str">
        <f>IF(Main!AM330="","",Main!AM330)</f>
        <v/>
      </c>
      <c r="BI980" s="197" t="str">
        <f>IF(Main!AN330="","",Main!AN330)</f>
        <v/>
      </c>
    </row>
    <row r="981" spans="1:61" s="1" customFormat="1" ht="15" hidden="1" customHeight="1">
      <c r="A981" s="201"/>
      <c r="B981" s="19" t="str">
        <f>MID(Main!AQ330,1,1)</f>
        <v>0</v>
      </c>
      <c r="C981" s="19" t="str">
        <f>MID(Main!AQ330,2,1)</f>
        <v xml:space="preserve"> </v>
      </c>
      <c r="D981" s="19" t="str">
        <f>MID(Main!AQ330,3,1)</f>
        <v/>
      </c>
      <c r="E981" s="19" t="str">
        <f>MID(Main!AQ330,4,1)</f>
        <v/>
      </c>
      <c r="F981" s="19" t="str">
        <f>MID(Main!AQ330,5,1)</f>
        <v/>
      </c>
      <c r="G981" s="19" t="str">
        <f>MID(Main!AQ330,6,1)</f>
        <v/>
      </c>
      <c r="H981" s="19" t="str">
        <f>MID(Main!AQ330,7,1)</f>
        <v/>
      </c>
      <c r="I981" s="19" t="str">
        <f>MID(Main!AQ330,8,1)</f>
        <v/>
      </c>
      <c r="J981" s="19" t="str">
        <f>MID(Main!AQ330,9,1)</f>
        <v/>
      </c>
      <c r="K981" s="19" t="str">
        <f>MID(Main!AQ330,10,1)</f>
        <v/>
      </c>
      <c r="L981" s="19" t="str">
        <f>MID(Main!AQ330,11,1)</f>
        <v/>
      </c>
      <c r="M981" s="19" t="str">
        <f>MID(Main!AQ330,12,1)</f>
        <v/>
      </c>
      <c r="N981" s="19" t="str">
        <f>MID(Main!AQ330,13,1)</f>
        <v/>
      </c>
      <c r="O981" s="19" t="str">
        <f>MID(Main!AQ330,14,1)</f>
        <v/>
      </c>
      <c r="P981" s="19" t="str">
        <f>MID(Main!AQ330,15,1)</f>
        <v/>
      </c>
      <c r="Q981" s="19" t="str">
        <f>MID(Main!AQ330,16,1)</f>
        <v/>
      </c>
      <c r="R981" s="19" t="str">
        <f>MID(Main!AQ330,17,1)</f>
        <v/>
      </c>
      <c r="S981" s="19" t="str">
        <f>MID(Main!AQ330,18,1)</f>
        <v/>
      </c>
      <c r="T981" s="19" t="str">
        <f>MID(Main!AQ330,19,1)</f>
        <v/>
      </c>
      <c r="U981" s="19" t="str">
        <f>MID(Main!AQ330,20,1)</f>
        <v/>
      </c>
      <c r="V981" s="19" t="str">
        <f>MID(Main!AQ330,21,1)</f>
        <v/>
      </c>
      <c r="W981" s="19" t="str">
        <f>MID(Main!AQ330,22,1)</f>
        <v/>
      </c>
      <c r="X981" s="19" t="str">
        <f>MID(Main!AQ330,23,1)</f>
        <v/>
      </c>
      <c r="Y981" s="19" t="str">
        <f>MID(Main!AQ330,24,1)</f>
        <v/>
      </c>
      <c r="Z981" s="19" t="str">
        <f>MID(Main!AQ330,25,1)</f>
        <v/>
      </c>
      <c r="AA981" s="19" t="str">
        <f>MID(Main!AQ330,26,1)</f>
        <v/>
      </c>
      <c r="AB981" s="19" t="str">
        <f>MID(Main!AQ330,27,1)</f>
        <v/>
      </c>
      <c r="AC981" s="19" t="str">
        <f>MID(Main!AQ330,28,1)</f>
        <v/>
      </c>
      <c r="AD981" s="19" t="str">
        <f>MID(Main!AQ330,29,1)</f>
        <v/>
      </c>
      <c r="AE981" s="19" t="str">
        <f>MID(Main!AQ330,30,1)</f>
        <v/>
      </c>
      <c r="AF981" s="19" t="str">
        <f>MID(Main!AQ330,31,1)</f>
        <v/>
      </c>
      <c r="AG981" s="19" t="str">
        <f>MID(Main!AQ330,32,1)</f>
        <v/>
      </c>
      <c r="AH981" s="19" t="str">
        <f>MID(Main!AQ330,33,1)</f>
        <v/>
      </c>
      <c r="AI981" s="19" t="str">
        <f>MID(Main!AQ330,34,1)</f>
        <v/>
      </c>
      <c r="AJ981" s="19" t="str">
        <f>MID(Main!AQ330,35,1)</f>
        <v/>
      </c>
      <c r="AK981" s="19" t="str">
        <f>MID(Main!AQ330,36,1)</f>
        <v/>
      </c>
      <c r="AL981" s="19" t="str">
        <f>MID(Main!AQ330,37,1)</f>
        <v/>
      </c>
      <c r="AM981" s="19" t="str">
        <f>MID(Main!AQ330,38,1)</f>
        <v/>
      </c>
      <c r="AN981" s="19" t="str">
        <f>MID(Main!AQ330,39,1)</f>
        <v/>
      </c>
      <c r="AO981" s="19" t="str">
        <f>MID(Main!AQ330,40,1)</f>
        <v/>
      </c>
      <c r="AP981" s="19" t="str">
        <f>MID(Main!AQ330,41,1)</f>
        <v/>
      </c>
      <c r="AQ981" s="19" t="str">
        <f>MID(Main!AQ330,42,1)</f>
        <v/>
      </c>
      <c r="AR981" s="195"/>
      <c r="AS981" s="195"/>
      <c r="AT981" s="195"/>
      <c r="AU981" s="195"/>
      <c r="AV981" s="195"/>
      <c r="AW981" s="195"/>
      <c r="AX981" s="195"/>
      <c r="AY981" s="195"/>
      <c r="AZ981" s="195"/>
      <c r="BA981" s="195"/>
      <c r="BB981" s="195"/>
      <c r="BC981" s="195"/>
      <c r="BD981" s="195"/>
      <c r="BE981" s="195"/>
      <c r="BF981" s="195"/>
      <c r="BG981" s="195"/>
      <c r="BH981" s="195"/>
      <c r="BI981" s="198"/>
    </row>
    <row r="982" spans="1:61" s="1" customFormat="1" ht="15" hidden="1" customHeight="1">
      <c r="A982" s="202"/>
      <c r="B982" s="20" t="str">
        <f>MID(Main!AR330,1,1)</f>
        <v>0</v>
      </c>
      <c r="C982" s="20" t="str">
        <f>MID(Main!AR330,2,1)</f>
        <v xml:space="preserve"> </v>
      </c>
      <c r="D982" s="20" t="str">
        <f>MID(Main!AR330,3,1)</f>
        <v/>
      </c>
      <c r="E982" s="20" t="str">
        <f>MID(Main!AR330,4,1)</f>
        <v/>
      </c>
      <c r="F982" s="20" t="str">
        <f>MID(Main!AR330,5,1)</f>
        <v/>
      </c>
      <c r="G982" s="20" t="str">
        <f>MID(Main!AR330,6,1)</f>
        <v/>
      </c>
      <c r="H982" s="20" t="str">
        <f>MID(Main!AR330,7,1)</f>
        <v/>
      </c>
      <c r="I982" s="20" t="str">
        <f>MID(Main!AR330,8,1)</f>
        <v/>
      </c>
      <c r="J982" s="20" t="str">
        <f>MID(Main!AR330,9,1)</f>
        <v/>
      </c>
      <c r="K982" s="20" t="str">
        <f>MID(Main!AR330,10,1)</f>
        <v/>
      </c>
      <c r="L982" s="20" t="str">
        <f>MID(Main!AR330,11,1)</f>
        <v/>
      </c>
      <c r="M982" s="20" t="str">
        <f>MID(Main!AR330,12,1)</f>
        <v/>
      </c>
      <c r="N982" s="20" t="str">
        <f>MID(Main!AR330,13,1)</f>
        <v/>
      </c>
      <c r="O982" s="20" t="str">
        <f>MID(Main!AR330,14,1)</f>
        <v/>
      </c>
      <c r="P982" s="20" t="str">
        <f>MID(Main!AR330,15,1)</f>
        <v/>
      </c>
      <c r="Q982" s="20" t="str">
        <f>MID(Main!AR330,16,1)</f>
        <v/>
      </c>
      <c r="R982" s="20" t="str">
        <f>MID(Main!AR330,17,1)</f>
        <v/>
      </c>
      <c r="S982" s="20" t="str">
        <f>MID(Main!AR330,18,1)</f>
        <v/>
      </c>
      <c r="T982" s="20" t="str">
        <f>MID(Main!AR330,19,1)</f>
        <v/>
      </c>
      <c r="U982" s="20" t="str">
        <f>MID(Main!AR330,20,1)</f>
        <v/>
      </c>
      <c r="V982" s="20" t="str">
        <f>MID(Main!AR330,21,1)</f>
        <v/>
      </c>
      <c r="W982" s="20" t="str">
        <f>MID(Main!AR330,22,1)</f>
        <v/>
      </c>
      <c r="X982" s="20" t="str">
        <f>MID(Main!AR330,23,1)</f>
        <v/>
      </c>
      <c r="Y982" s="20" t="str">
        <f>MID(Main!AR330,24,1)</f>
        <v/>
      </c>
      <c r="Z982" s="20" t="str">
        <f>MID(Main!AR330,25,1)</f>
        <v/>
      </c>
      <c r="AA982" s="20" t="str">
        <f>MID(Main!AR330,26,1)</f>
        <v/>
      </c>
      <c r="AB982" s="20" t="str">
        <f>MID(Main!AR330,27,1)</f>
        <v/>
      </c>
      <c r="AC982" s="20" t="str">
        <f>MID(Main!AR330,28,1)</f>
        <v/>
      </c>
      <c r="AD982" s="20" t="str">
        <f>MID(Main!AR330,29,1)</f>
        <v/>
      </c>
      <c r="AE982" s="20" t="str">
        <f>MID(Main!AR330,30,1)</f>
        <v/>
      </c>
      <c r="AF982" s="20" t="str">
        <f>MID(Main!AR330,31,1)</f>
        <v/>
      </c>
      <c r="AG982" s="20" t="str">
        <f>MID(Main!AR330,32,1)</f>
        <v/>
      </c>
      <c r="AH982" s="20" t="str">
        <f>MID(Main!AR330,33,1)</f>
        <v/>
      </c>
      <c r="AI982" s="20" t="str">
        <f>MID(Main!AR330,34,1)</f>
        <v/>
      </c>
      <c r="AJ982" s="20" t="str">
        <f>MID(Main!AR330,35,1)</f>
        <v/>
      </c>
      <c r="AK982" s="20" t="str">
        <f>MID(Main!AR330,36,1)</f>
        <v/>
      </c>
      <c r="AL982" s="20" t="str">
        <f>MID(Main!AR330,37,1)</f>
        <v/>
      </c>
      <c r="AM982" s="20" t="str">
        <f>MID(Main!AR330,38,1)</f>
        <v/>
      </c>
      <c r="AN982" s="20" t="str">
        <f>MID(Main!AR330,39,1)</f>
        <v/>
      </c>
      <c r="AO982" s="20" t="str">
        <f>MID(Main!AR330,40,1)</f>
        <v/>
      </c>
      <c r="AP982" s="20" t="str">
        <f>MID(Main!AR330,41,1)</f>
        <v/>
      </c>
      <c r="AQ982" s="20" t="str">
        <f>MID(Main!AR330,42,1)</f>
        <v/>
      </c>
      <c r="AR982" s="196"/>
      <c r="AS982" s="196"/>
      <c r="AT982" s="196"/>
      <c r="AU982" s="196"/>
      <c r="AV982" s="196"/>
      <c r="AW982" s="196"/>
      <c r="AX982" s="196"/>
      <c r="AY982" s="196"/>
      <c r="AZ982" s="196"/>
      <c r="BA982" s="196"/>
      <c r="BB982" s="196"/>
      <c r="BC982" s="196"/>
      <c r="BD982" s="196"/>
      <c r="BE982" s="196"/>
      <c r="BF982" s="196"/>
      <c r="BG982" s="196"/>
      <c r="BH982" s="196"/>
      <c r="BI982" s="199"/>
    </row>
    <row r="983" spans="1:61" s="1" customFormat="1" ht="15" hidden="1" customHeight="1">
      <c r="A983" s="200" t="str">
        <f>IF(AR983="","",SUBTOTAL(103,$AR$8:AR983))</f>
        <v/>
      </c>
      <c r="B983" s="18" t="str">
        <f>MID(Main!AP331,1,1)</f>
        <v xml:space="preserve"> </v>
      </c>
      <c r="C983" s="18" t="str">
        <f>MID(Main!AP331,2,1)</f>
        <v/>
      </c>
      <c r="D983" s="18" t="str">
        <f>MID(Main!AP331,3,1)</f>
        <v/>
      </c>
      <c r="E983" s="18" t="str">
        <f>MID(Main!AP331,4,1)</f>
        <v/>
      </c>
      <c r="F983" s="18" t="str">
        <f>MID(Main!AP331,5,1)</f>
        <v/>
      </c>
      <c r="G983" s="18" t="str">
        <f>MID(Main!AP331,6,1)</f>
        <v/>
      </c>
      <c r="H983" s="18" t="str">
        <f>MID(Main!AP331,7,1)</f>
        <v/>
      </c>
      <c r="I983" s="18" t="str">
        <f>MID(Main!AP331,8,1)</f>
        <v/>
      </c>
      <c r="J983" s="18" t="str">
        <f>MID(Main!AP331,9,1)</f>
        <v/>
      </c>
      <c r="K983" s="18" t="str">
        <f>MID(Main!AP331,10,1)</f>
        <v/>
      </c>
      <c r="L983" s="18" t="str">
        <f>MID(Main!AP331,11,1)</f>
        <v/>
      </c>
      <c r="M983" s="18" t="str">
        <f>MID(Main!AP331,12,1)</f>
        <v/>
      </c>
      <c r="N983" s="18" t="str">
        <f>MID(Main!AP331,13,1)</f>
        <v/>
      </c>
      <c r="O983" s="18" t="str">
        <f>MID(Main!AP331,14,1)</f>
        <v/>
      </c>
      <c r="P983" s="18" t="str">
        <f>MID(Main!AP331,15,1)</f>
        <v/>
      </c>
      <c r="Q983" s="18" t="str">
        <f>MID(Main!AP331,16,1)</f>
        <v/>
      </c>
      <c r="R983" s="18" t="str">
        <f>MID(Main!AP331,17,1)</f>
        <v/>
      </c>
      <c r="S983" s="18" t="str">
        <f>MID(Main!AP331,18,1)</f>
        <v/>
      </c>
      <c r="T983" s="18" t="str">
        <f>MID(Main!AP331,19,1)</f>
        <v/>
      </c>
      <c r="U983" s="18" t="str">
        <f>MID(Main!AP331,20,1)</f>
        <v/>
      </c>
      <c r="V983" s="18" t="str">
        <f>MID(Main!AP331,21,1)</f>
        <v/>
      </c>
      <c r="W983" s="18" t="str">
        <f>MID(Main!AP331,22,1)</f>
        <v/>
      </c>
      <c r="X983" s="18" t="str">
        <f>MID(Main!AP331,23,1)</f>
        <v/>
      </c>
      <c r="Y983" s="18" t="str">
        <f>MID(Main!AP331,24,1)</f>
        <v/>
      </c>
      <c r="Z983" s="18" t="str">
        <f>MID(Main!AP331,25,1)</f>
        <v/>
      </c>
      <c r="AA983" s="18" t="str">
        <f>MID(Main!AP331,26,1)</f>
        <v/>
      </c>
      <c r="AB983" s="18" t="str">
        <f>MID(Main!AP331,27,1)</f>
        <v/>
      </c>
      <c r="AC983" s="18" t="str">
        <f>MID(Main!AP331,28,1)</f>
        <v/>
      </c>
      <c r="AD983" s="18" t="str">
        <f>MID(Main!AP331,29,1)</f>
        <v/>
      </c>
      <c r="AE983" s="18" t="str">
        <f>MID(Main!AP331,30,1)</f>
        <v/>
      </c>
      <c r="AF983" s="18" t="str">
        <f>MID(Main!AP331,31,1)</f>
        <v/>
      </c>
      <c r="AG983" s="18" t="str">
        <f>MID(Main!AP331,32,1)</f>
        <v/>
      </c>
      <c r="AH983" s="18" t="str">
        <f>MID(Main!AP331,33,1)</f>
        <v/>
      </c>
      <c r="AI983" s="18" t="str">
        <f>MID(Main!AP331,34,1)</f>
        <v/>
      </c>
      <c r="AJ983" s="18" t="str">
        <f>MID(Main!AP331,35,1)</f>
        <v/>
      </c>
      <c r="AK983" s="18" t="str">
        <f>MID(Main!AP331,36,1)</f>
        <v/>
      </c>
      <c r="AL983" s="18" t="str">
        <f>MID(Main!AP331,37,1)</f>
        <v/>
      </c>
      <c r="AM983" s="18" t="str">
        <f>MID(Main!AP331,38,1)</f>
        <v/>
      </c>
      <c r="AN983" s="18" t="str">
        <f>MID(Main!AP331,39,1)</f>
        <v/>
      </c>
      <c r="AO983" s="18" t="str">
        <f>MID(Main!AP331,40,1)</f>
        <v/>
      </c>
      <c r="AP983" s="18" t="str">
        <f>MID(Main!AP331,41,1)</f>
        <v/>
      </c>
      <c r="AQ983" s="18" t="str">
        <f>MID(Main!AP331,42,1)</f>
        <v/>
      </c>
      <c r="AR983" s="194" t="str">
        <f>IF(Main!W331="","",Main!W331)</f>
        <v/>
      </c>
      <c r="AS983" s="194" t="str">
        <f>IF(Main!X331="","",Main!X331)</f>
        <v/>
      </c>
      <c r="AT983" s="194" t="str">
        <f>IF(Main!Y331="","",Main!Y331)</f>
        <v/>
      </c>
      <c r="AU983" s="194" t="str">
        <f>IF(Main!Z331="","",Main!Z331)</f>
        <v/>
      </c>
      <c r="AV983" s="194" t="str">
        <f>IF(Main!AA331="","",Main!AA331)</f>
        <v/>
      </c>
      <c r="AW983" s="194" t="str">
        <f>IF(Main!AB331="","",Main!AB331)</f>
        <v/>
      </c>
      <c r="AX983" s="194" t="str">
        <f>IF(Main!AC331="","",Main!AC331)</f>
        <v/>
      </c>
      <c r="AY983" s="194" t="str">
        <f>IF(Main!AD331="","",Main!AD331)</f>
        <v/>
      </c>
      <c r="AZ983" s="194" t="str">
        <f>IF(Main!AE331="","",Main!AE331)</f>
        <v/>
      </c>
      <c r="BA983" s="194" t="str">
        <f>IF(Main!AF331="","",Main!AF331)</f>
        <v/>
      </c>
      <c r="BB983" s="194" t="str">
        <f>IF(Main!AG331="","",Main!AG331)</f>
        <v/>
      </c>
      <c r="BC983" s="194" t="str">
        <f>IF(Main!AH331="","",Main!AH331)</f>
        <v/>
      </c>
      <c r="BD983" s="194" t="str">
        <f>IF(Main!AI331="","",Main!AI331)</f>
        <v/>
      </c>
      <c r="BE983" s="194" t="str">
        <f>IF(Main!AJ331="","",Main!AJ331)</f>
        <v/>
      </c>
      <c r="BF983" s="194" t="str">
        <f>IF(Main!AK331="","",Main!AK331)</f>
        <v/>
      </c>
      <c r="BG983" s="194" t="str">
        <f>IF(Main!AL331="","",Main!AL331)</f>
        <v/>
      </c>
      <c r="BH983" s="194" t="str">
        <f>IF(Main!AM331="","",Main!AM331)</f>
        <v/>
      </c>
      <c r="BI983" s="197" t="str">
        <f>IF(Main!AN331="","",Main!AN331)</f>
        <v/>
      </c>
    </row>
    <row r="984" spans="1:61" s="1" customFormat="1" ht="15" hidden="1" customHeight="1">
      <c r="A984" s="201"/>
      <c r="B984" s="19" t="str">
        <f>MID(Main!AQ331,1,1)</f>
        <v>0</v>
      </c>
      <c r="C984" s="19" t="str">
        <f>MID(Main!AQ331,2,1)</f>
        <v xml:space="preserve"> </v>
      </c>
      <c r="D984" s="19" t="str">
        <f>MID(Main!AQ331,3,1)</f>
        <v/>
      </c>
      <c r="E984" s="19" t="str">
        <f>MID(Main!AQ331,4,1)</f>
        <v/>
      </c>
      <c r="F984" s="19" t="str">
        <f>MID(Main!AQ331,5,1)</f>
        <v/>
      </c>
      <c r="G984" s="19" t="str">
        <f>MID(Main!AQ331,6,1)</f>
        <v/>
      </c>
      <c r="H984" s="19" t="str">
        <f>MID(Main!AQ331,7,1)</f>
        <v/>
      </c>
      <c r="I984" s="19" t="str">
        <f>MID(Main!AQ331,8,1)</f>
        <v/>
      </c>
      <c r="J984" s="19" t="str">
        <f>MID(Main!AQ331,9,1)</f>
        <v/>
      </c>
      <c r="K984" s="19" t="str">
        <f>MID(Main!AQ331,10,1)</f>
        <v/>
      </c>
      <c r="L984" s="19" t="str">
        <f>MID(Main!AQ331,11,1)</f>
        <v/>
      </c>
      <c r="M984" s="19" t="str">
        <f>MID(Main!AQ331,12,1)</f>
        <v/>
      </c>
      <c r="N984" s="19" t="str">
        <f>MID(Main!AQ331,13,1)</f>
        <v/>
      </c>
      <c r="O984" s="19" t="str">
        <f>MID(Main!AQ331,14,1)</f>
        <v/>
      </c>
      <c r="P984" s="19" t="str">
        <f>MID(Main!AQ331,15,1)</f>
        <v/>
      </c>
      <c r="Q984" s="19" t="str">
        <f>MID(Main!AQ331,16,1)</f>
        <v/>
      </c>
      <c r="R984" s="19" t="str">
        <f>MID(Main!AQ331,17,1)</f>
        <v/>
      </c>
      <c r="S984" s="19" t="str">
        <f>MID(Main!AQ331,18,1)</f>
        <v/>
      </c>
      <c r="T984" s="19" t="str">
        <f>MID(Main!AQ331,19,1)</f>
        <v/>
      </c>
      <c r="U984" s="19" t="str">
        <f>MID(Main!AQ331,20,1)</f>
        <v/>
      </c>
      <c r="V984" s="19" t="str">
        <f>MID(Main!AQ331,21,1)</f>
        <v/>
      </c>
      <c r="W984" s="19" t="str">
        <f>MID(Main!AQ331,22,1)</f>
        <v/>
      </c>
      <c r="X984" s="19" t="str">
        <f>MID(Main!AQ331,23,1)</f>
        <v/>
      </c>
      <c r="Y984" s="19" t="str">
        <f>MID(Main!AQ331,24,1)</f>
        <v/>
      </c>
      <c r="Z984" s="19" t="str">
        <f>MID(Main!AQ331,25,1)</f>
        <v/>
      </c>
      <c r="AA984" s="19" t="str">
        <f>MID(Main!AQ331,26,1)</f>
        <v/>
      </c>
      <c r="AB984" s="19" t="str">
        <f>MID(Main!AQ331,27,1)</f>
        <v/>
      </c>
      <c r="AC984" s="19" t="str">
        <f>MID(Main!AQ331,28,1)</f>
        <v/>
      </c>
      <c r="AD984" s="19" t="str">
        <f>MID(Main!AQ331,29,1)</f>
        <v/>
      </c>
      <c r="AE984" s="19" t="str">
        <f>MID(Main!AQ331,30,1)</f>
        <v/>
      </c>
      <c r="AF984" s="19" t="str">
        <f>MID(Main!AQ331,31,1)</f>
        <v/>
      </c>
      <c r="AG984" s="19" t="str">
        <f>MID(Main!AQ331,32,1)</f>
        <v/>
      </c>
      <c r="AH984" s="19" t="str">
        <f>MID(Main!AQ331,33,1)</f>
        <v/>
      </c>
      <c r="AI984" s="19" t="str">
        <f>MID(Main!AQ331,34,1)</f>
        <v/>
      </c>
      <c r="AJ984" s="19" t="str">
        <f>MID(Main!AQ331,35,1)</f>
        <v/>
      </c>
      <c r="AK984" s="19" t="str">
        <f>MID(Main!AQ331,36,1)</f>
        <v/>
      </c>
      <c r="AL984" s="19" t="str">
        <f>MID(Main!AQ331,37,1)</f>
        <v/>
      </c>
      <c r="AM984" s="19" t="str">
        <f>MID(Main!AQ331,38,1)</f>
        <v/>
      </c>
      <c r="AN984" s="19" t="str">
        <f>MID(Main!AQ331,39,1)</f>
        <v/>
      </c>
      <c r="AO984" s="19" t="str">
        <f>MID(Main!AQ331,40,1)</f>
        <v/>
      </c>
      <c r="AP984" s="19" t="str">
        <f>MID(Main!AQ331,41,1)</f>
        <v/>
      </c>
      <c r="AQ984" s="19" t="str">
        <f>MID(Main!AQ331,42,1)</f>
        <v/>
      </c>
      <c r="AR984" s="195"/>
      <c r="AS984" s="195"/>
      <c r="AT984" s="195"/>
      <c r="AU984" s="195"/>
      <c r="AV984" s="195"/>
      <c r="AW984" s="195"/>
      <c r="AX984" s="195"/>
      <c r="AY984" s="195"/>
      <c r="AZ984" s="195"/>
      <c r="BA984" s="195"/>
      <c r="BB984" s="195"/>
      <c r="BC984" s="195"/>
      <c r="BD984" s="195"/>
      <c r="BE984" s="195"/>
      <c r="BF984" s="195"/>
      <c r="BG984" s="195"/>
      <c r="BH984" s="195"/>
      <c r="BI984" s="198"/>
    </row>
    <row r="985" spans="1:61" s="1" customFormat="1" ht="15" hidden="1" customHeight="1">
      <c r="A985" s="202"/>
      <c r="B985" s="20" t="str">
        <f>MID(Main!AR331,1,1)</f>
        <v>0</v>
      </c>
      <c r="C985" s="20" t="str">
        <f>MID(Main!AR331,2,1)</f>
        <v xml:space="preserve"> </v>
      </c>
      <c r="D985" s="20" t="str">
        <f>MID(Main!AR331,3,1)</f>
        <v/>
      </c>
      <c r="E985" s="20" t="str">
        <f>MID(Main!AR331,4,1)</f>
        <v/>
      </c>
      <c r="F985" s="20" t="str">
        <f>MID(Main!AR331,5,1)</f>
        <v/>
      </c>
      <c r="G985" s="20" t="str">
        <f>MID(Main!AR331,6,1)</f>
        <v/>
      </c>
      <c r="H985" s="20" t="str">
        <f>MID(Main!AR331,7,1)</f>
        <v/>
      </c>
      <c r="I985" s="20" t="str">
        <f>MID(Main!AR331,8,1)</f>
        <v/>
      </c>
      <c r="J985" s="20" t="str">
        <f>MID(Main!AR331,9,1)</f>
        <v/>
      </c>
      <c r="K985" s="20" t="str">
        <f>MID(Main!AR331,10,1)</f>
        <v/>
      </c>
      <c r="L985" s="20" t="str">
        <f>MID(Main!AR331,11,1)</f>
        <v/>
      </c>
      <c r="M985" s="20" t="str">
        <f>MID(Main!AR331,12,1)</f>
        <v/>
      </c>
      <c r="N985" s="20" t="str">
        <f>MID(Main!AR331,13,1)</f>
        <v/>
      </c>
      <c r="O985" s="20" t="str">
        <f>MID(Main!AR331,14,1)</f>
        <v/>
      </c>
      <c r="P985" s="20" t="str">
        <f>MID(Main!AR331,15,1)</f>
        <v/>
      </c>
      <c r="Q985" s="20" t="str">
        <f>MID(Main!AR331,16,1)</f>
        <v/>
      </c>
      <c r="R985" s="20" t="str">
        <f>MID(Main!AR331,17,1)</f>
        <v/>
      </c>
      <c r="S985" s="20" t="str">
        <f>MID(Main!AR331,18,1)</f>
        <v/>
      </c>
      <c r="T985" s="20" t="str">
        <f>MID(Main!AR331,19,1)</f>
        <v/>
      </c>
      <c r="U985" s="20" t="str">
        <f>MID(Main!AR331,20,1)</f>
        <v/>
      </c>
      <c r="V985" s="20" t="str">
        <f>MID(Main!AR331,21,1)</f>
        <v/>
      </c>
      <c r="W985" s="20" t="str">
        <f>MID(Main!AR331,22,1)</f>
        <v/>
      </c>
      <c r="X985" s="20" t="str">
        <f>MID(Main!AR331,23,1)</f>
        <v/>
      </c>
      <c r="Y985" s="20" t="str">
        <f>MID(Main!AR331,24,1)</f>
        <v/>
      </c>
      <c r="Z985" s="20" t="str">
        <f>MID(Main!AR331,25,1)</f>
        <v/>
      </c>
      <c r="AA985" s="20" t="str">
        <f>MID(Main!AR331,26,1)</f>
        <v/>
      </c>
      <c r="AB985" s="20" t="str">
        <f>MID(Main!AR331,27,1)</f>
        <v/>
      </c>
      <c r="AC985" s="20" t="str">
        <f>MID(Main!AR331,28,1)</f>
        <v/>
      </c>
      <c r="AD985" s="20" t="str">
        <f>MID(Main!AR331,29,1)</f>
        <v/>
      </c>
      <c r="AE985" s="20" t="str">
        <f>MID(Main!AR331,30,1)</f>
        <v/>
      </c>
      <c r="AF985" s="20" t="str">
        <f>MID(Main!AR331,31,1)</f>
        <v/>
      </c>
      <c r="AG985" s="20" t="str">
        <f>MID(Main!AR331,32,1)</f>
        <v/>
      </c>
      <c r="AH985" s="20" t="str">
        <f>MID(Main!AR331,33,1)</f>
        <v/>
      </c>
      <c r="AI985" s="20" t="str">
        <f>MID(Main!AR331,34,1)</f>
        <v/>
      </c>
      <c r="AJ985" s="20" t="str">
        <f>MID(Main!AR331,35,1)</f>
        <v/>
      </c>
      <c r="AK985" s="20" t="str">
        <f>MID(Main!AR331,36,1)</f>
        <v/>
      </c>
      <c r="AL985" s="20" t="str">
        <f>MID(Main!AR331,37,1)</f>
        <v/>
      </c>
      <c r="AM985" s="20" t="str">
        <f>MID(Main!AR331,38,1)</f>
        <v/>
      </c>
      <c r="AN985" s="20" t="str">
        <f>MID(Main!AR331,39,1)</f>
        <v/>
      </c>
      <c r="AO985" s="20" t="str">
        <f>MID(Main!AR331,40,1)</f>
        <v/>
      </c>
      <c r="AP985" s="20" t="str">
        <f>MID(Main!AR331,41,1)</f>
        <v/>
      </c>
      <c r="AQ985" s="20" t="str">
        <f>MID(Main!AR331,42,1)</f>
        <v/>
      </c>
      <c r="AR985" s="196"/>
      <c r="AS985" s="196"/>
      <c r="AT985" s="196"/>
      <c r="AU985" s="196"/>
      <c r="AV985" s="196"/>
      <c r="AW985" s="196"/>
      <c r="AX985" s="196"/>
      <c r="AY985" s="196"/>
      <c r="AZ985" s="196"/>
      <c r="BA985" s="196"/>
      <c r="BB985" s="196"/>
      <c r="BC985" s="196"/>
      <c r="BD985" s="196"/>
      <c r="BE985" s="196"/>
      <c r="BF985" s="196"/>
      <c r="BG985" s="196"/>
      <c r="BH985" s="196"/>
      <c r="BI985" s="199"/>
    </row>
    <row r="986" spans="1:61" s="1" customFormat="1" ht="15" hidden="1" customHeight="1">
      <c r="A986" s="200" t="str">
        <f>IF(AR986="","",SUBTOTAL(103,$AR$8:AR986))</f>
        <v/>
      </c>
      <c r="B986" s="18" t="str">
        <f>MID(Main!AP332,1,1)</f>
        <v xml:space="preserve"> </v>
      </c>
      <c r="C986" s="18" t="str">
        <f>MID(Main!AP332,2,1)</f>
        <v/>
      </c>
      <c r="D986" s="18" t="str">
        <f>MID(Main!AP332,3,1)</f>
        <v/>
      </c>
      <c r="E986" s="18" t="str">
        <f>MID(Main!AP332,4,1)</f>
        <v/>
      </c>
      <c r="F986" s="18" t="str">
        <f>MID(Main!AP332,5,1)</f>
        <v/>
      </c>
      <c r="G986" s="18" t="str">
        <f>MID(Main!AP332,6,1)</f>
        <v/>
      </c>
      <c r="H986" s="18" t="str">
        <f>MID(Main!AP332,7,1)</f>
        <v/>
      </c>
      <c r="I986" s="18" t="str">
        <f>MID(Main!AP332,8,1)</f>
        <v/>
      </c>
      <c r="J986" s="18" t="str">
        <f>MID(Main!AP332,9,1)</f>
        <v/>
      </c>
      <c r="K986" s="18" t="str">
        <f>MID(Main!AP332,10,1)</f>
        <v/>
      </c>
      <c r="L986" s="18" t="str">
        <f>MID(Main!AP332,11,1)</f>
        <v/>
      </c>
      <c r="M986" s="18" t="str">
        <f>MID(Main!AP332,12,1)</f>
        <v/>
      </c>
      <c r="N986" s="18" t="str">
        <f>MID(Main!AP332,13,1)</f>
        <v/>
      </c>
      <c r="O986" s="18" t="str">
        <f>MID(Main!AP332,14,1)</f>
        <v/>
      </c>
      <c r="P986" s="18" t="str">
        <f>MID(Main!AP332,15,1)</f>
        <v/>
      </c>
      <c r="Q986" s="18" t="str">
        <f>MID(Main!AP332,16,1)</f>
        <v/>
      </c>
      <c r="R986" s="18" t="str">
        <f>MID(Main!AP332,17,1)</f>
        <v/>
      </c>
      <c r="S986" s="18" t="str">
        <f>MID(Main!AP332,18,1)</f>
        <v/>
      </c>
      <c r="T986" s="18" t="str">
        <f>MID(Main!AP332,19,1)</f>
        <v/>
      </c>
      <c r="U986" s="18" t="str">
        <f>MID(Main!AP332,20,1)</f>
        <v/>
      </c>
      <c r="V986" s="18" t="str">
        <f>MID(Main!AP332,21,1)</f>
        <v/>
      </c>
      <c r="W986" s="18" t="str">
        <f>MID(Main!AP332,22,1)</f>
        <v/>
      </c>
      <c r="X986" s="18" t="str">
        <f>MID(Main!AP332,23,1)</f>
        <v/>
      </c>
      <c r="Y986" s="18" t="str">
        <f>MID(Main!AP332,24,1)</f>
        <v/>
      </c>
      <c r="Z986" s="18" t="str">
        <f>MID(Main!AP332,25,1)</f>
        <v/>
      </c>
      <c r="AA986" s="18" t="str">
        <f>MID(Main!AP332,26,1)</f>
        <v/>
      </c>
      <c r="AB986" s="18" t="str">
        <f>MID(Main!AP332,27,1)</f>
        <v/>
      </c>
      <c r="AC986" s="18" t="str">
        <f>MID(Main!AP332,28,1)</f>
        <v/>
      </c>
      <c r="AD986" s="18" t="str">
        <f>MID(Main!AP332,29,1)</f>
        <v/>
      </c>
      <c r="AE986" s="18" t="str">
        <f>MID(Main!AP332,30,1)</f>
        <v/>
      </c>
      <c r="AF986" s="18" t="str">
        <f>MID(Main!AP332,31,1)</f>
        <v/>
      </c>
      <c r="AG986" s="18" t="str">
        <f>MID(Main!AP332,32,1)</f>
        <v/>
      </c>
      <c r="AH986" s="18" t="str">
        <f>MID(Main!AP332,33,1)</f>
        <v/>
      </c>
      <c r="AI986" s="18" t="str">
        <f>MID(Main!AP332,34,1)</f>
        <v/>
      </c>
      <c r="AJ986" s="18" t="str">
        <f>MID(Main!AP332,35,1)</f>
        <v/>
      </c>
      <c r="AK986" s="18" t="str">
        <f>MID(Main!AP332,36,1)</f>
        <v/>
      </c>
      <c r="AL986" s="18" t="str">
        <f>MID(Main!AP332,37,1)</f>
        <v/>
      </c>
      <c r="AM986" s="18" t="str">
        <f>MID(Main!AP332,38,1)</f>
        <v/>
      </c>
      <c r="AN986" s="18" t="str">
        <f>MID(Main!AP332,39,1)</f>
        <v/>
      </c>
      <c r="AO986" s="18" t="str">
        <f>MID(Main!AP332,40,1)</f>
        <v/>
      </c>
      <c r="AP986" s="18" t="str">
        <f>MID(Main!AP332,41,1)</f>
        <v/>
      </c>
      <c r="AQ986" s="18" t="str">
        <f>MID(Main!AP332,42,1)</f>
        <v/>
      </c>
      <c r="AR986" s="194" t="str">
        <f>IF(Main!W332="","",Main!W332)</f>
        <v/>
      </c>
      <c r="AS986" s="194" t="str">
        <f>IF(Main!X332="","",Main!X332)</f>
        <v/>
      </c>
      <c r="AT986" s="194" t="str">
        <f>IF(Main!Y332="","",Main!Y332)</f>
        <v/>
      </c>
      <c r="AU986" s="194" t="str">
        <f>IF(Main!Z332="","",Main!Z332)</f>
        <v/>
      </c>
      <c r="AV986" s="194" t="str">
        <f>IF(Main!AA332="","",Main!AA332)</f>
        <v/>
      </c>
      <c r="AW986" s="194" t="str">
        <f>IF(Main!AB332="","",Main!AB332)</f>
        <v/>
      </c>
      <c r="AX986" s="194" t="str">
        <f>IF(Main!AC332="","",Main!AC332)</f>
        <v/>
      </c>
      <c r="AY986" s="194" t="str">
        <f>IF(Main!AD332="","",Main!AD332)</f>
        <v/>
      </c>
      <c r="AZ986" s="194" t="str">
        <f>IF(Main!AE332="","",Main!AE332)</f>
        <v/>
      </c>
      <c r="BA986" s="194" t="str">
        <f>IF(Main!AF332="","",Main!AF332)</f>
        <v/>
      </c>
      <c r="BB986" s="194" t="str">
        <f>IF(Main!AG332="","",Main!AG332)</f>
        <v/>
      </c>
      <c r="BC986" s="194" t="str">
        <f>IF(Main!AH332="","",Main!AH332)</f>
        <v/>
      </c>
      <c r="BD986" s="194" t="str">
        <f>IF(Main!AI332="","",Main!AI332)</f>
        <v/>
      </c>
      <c r="BE986" s="194" t="str">
        <f>IF(Main!AJ332="","",Main!AJ332)</f>
        <v/>
      </c>
      <c r="BF986" s="194" t="str">
        <f>IF(Main!AK332="","",Main!AK332)</f>
        <v/>
      </c>
      <c r="BG986" s="194" t="str">
        <f>IF(Main!AL332="","",Main!AL332)</f>
        <v/>
      </c>
      <c r="BH986" s="194" t="str">
        <f>IF(Main!AM332="","",Main!AM332)</f>
        <v/>
      </c>
      <c r="BI986" s="197" t="str">
        <f>IF(Main!AN332="","",Main!AN332)</f>
        <v/>
      </c>
    </row>
    <row r="987" spans="1:61" s="1" customFormat="1" ht="15" hidden="1" customHeight="1">
      <c r="A987" s="201"/>
      <c r="B987" s="19" t="str">
        <f>MID(Main!AQ332,1,1)</f>
        <v>0</v>
      </c>
      <c r="C987" s="19" t="str">
        <f>MID(Main!AQ332,2,1)</f>
        <v xml:space="preserve"> </v>
      </c>
      <c r="D987" s="19" t="str">
        <f>MID(Main!AQ332,3,1)</f>
        <v/>
      </c>
      <c r="E987" s="19" t="str">
        <f>MID(Main!AQ332,4,1)</f>
        <v/>
      </c>
      <c r="F987" s="19" t="str">
        <f>MID(Main!AQ332,5,1)</f>
        <v/>
      </c>
      <c r="G987" s="19" t="str">
        <f>MID(Main!AQ332,6,1)</f>
        <v/>
      </c>
      <c r="H987" s="19" t="str">
        <f>MID(Main!AQ332,7,1)</f>
        <v/>
      </c>
      <c r="I987" s="19" t="str">
        <f>MID(Main!AQ332,8,1)</f>
        <v/>
      </c>
      <c r="J987" s="19" t="str">
        <f>MID(Main!AQ332,9,1)</f>
        <v/>
      </c>
      <c r="K987" s="19" t="str">
        <f>MID(Main!AQ332,10,1)</f>
        <v/>
      </c>
      <c r="L987" s="19" t="str">
        <f>MID(Main!AQ332,11,1)</f>
        <v/>
      </c>
      <c r="M987" s="19" t="str">
        <f>MID(Main!AQ332,12,1)</f>
        <v/>
      </c>
      <c r="N987" s="19" t="str">
        <f>MID(Main!AQ332,13,1)</f>
        <v/>
      </c>
      <c r="O987" s="19" t="str">
        <f>MID(Main!AQ332,14,1)</f>
        <v/>
      </c>
      <c r="P987" s="19" t="str">
        <f>MID(Main!AQ332,15,1)</f>
        <v/>
      </c>
      <c r="Q987" s="19" t="str">
        <f>MID(Main!AQ332,16,1)</f>
        <v/>
      </c>
      <c r="R987" s="19" t="str">
        <f>MID(Main!AQ332,17,1)</f>
        <v/>
      </c>
      <c r="S987" s="19" t="str">
        <f>MID(Main!AQ332,18,1)</f>
        <v/>
      </c>
      <c r="T987" s="19" t="str">
        <f>MID(Main!AQ332,19,1)</f>
        <v/>
      </c>
      <c r="U987" s="19" t="str">
        <f>MID(Main!AQ332,20,1)</f>
        <v/>
      </c>
      <c r="V987" s="19" t="str">
        <f>MID(Main!AQ332,21,1)</f>
        <v/>
      </c>
      <c r="W987" s="19" t="str">
        <f>MID(Main!AQ332,22,1)</f>
        <v/>
      </c>
      <c r="X987" s="19" t="str">
        <f>MID(Main!AQ332,23,1)</f>
        <v/>
      </c>
      <c r="Y987" s="19" t="str">
        <f>MID(Main!AQ332,24,1)</f>
        <v/>
      </c>
      <c r="Z987" s="19" t="str">
        <f>MID(Main!AQ332,25,1)</f>
        <v/>
      </c>
      <c r="AA987" s="19" t="str">
        <f>MID(Main!AQ332,26,1)</f>
        <v/>
      </c>
      <c r="AB987" s="19" t="str">
        <f>MID(Main!AQ332,27,1)</f>
        <v/>
      </c>
      <c r="AC987" s="19" t="str">
        <f>MID(Main!AQ332,28,1)</f>
        <v/>
      </c>
      <c r="AD987" s="19" t="str">
        <f>MID(Main!AQ332,29,1)</f>
        <v/>
      </c>
      <c r="AE987" s="19" t="str">
        <f>MID(Main!AQ332,30,1)</f>
        <v/>
      </c>
      <c r="AF987" s="19" t="str">
        <f>MID(Main!AQ332,31,1)</f>
        <v/>
      </c>
      <c r="AG987" s="19" t="str">
        <f>MID(Main!AQ332,32,1)</f>
        <v/>
      </c>
      <c r="AH987" s="19" t="str">
        <f>MID(Main!AQ332,33,1)</f>
        <v/>
      </c>
      <c r="AI987" s="19" t="str">
        <f>MID(Main!AQ332,34,1)</f>
        <v/>
      </c>
      <c r="AJ987" s="19" t="str">
        <f>MID(Main!AQ332,35,1)</f>
        <v/>
      </c>
      <c r="AK987" s="19" t="str">
        <f>MID(Main!AQ332,36,1)</f>
        <v/>
      </c>
      <c r="AL987" s="19" t="str">
        <f>MID(Main!AQ332,37,1)</f>
        <v/>
      </c>
      <c r="AM987" s="19" t="str">
        <f>MID(Main!AQ332,38,1)</f>
        <v/>
      </c>
      <c r="AN987" s="19" t="str">
        <f>MID(Main!AQ332,39,1)</f>
        <v/>
      </c>
      <c r="AO987" s="19" t="str">
        <f>MID(Main!AQ332,40,1)</f>
        <v/>
      </c>
      <c r="AP987" s="19" t="str">
        <f>MID(Main!AQ332,41,1)</f>
        <v/>
      </c>
      <c r="AQ987" s="19" t="str">
        <f>MID(Main!AQ332,42,1)</f>
        <v/>
      </c>
      <c r="AR987" s="195"/>
      <c r="AS987" s="195"/>
      <c r="AT987" s="195"/>
      <c r="AU987" s="195"/>
      <c r="AV987" s="195"/>
      <c r="AW987" s="195"/>
      <c r="AX987" s="195"/>
      <c r="AY987" s="195"/>
      <c r="AZ987" s="195"/>
      <c r="BA987" s="195"/>
      <c r="BB987" s="195"/>
      <c r="BC987" s="195"/>
      <c r="BD987" s="195"/>
      <c r="BE987" s="195"/>
      <c r="BF987" s="195"/>
      <c r="BG987" s="195"/>
      <c r="BH987" s="195"/>
      <c r="BI987" s="198"/>
    </row>
    <row r="988" spans="1:61" s="1" customFormat="1" ht="15" hidden="1" customHeight="1">
      <c r="A988" s="202"/>
      <c r="B988" s="20" t="str">
        <f>MID(Main!AR332,1,1)</f>
        <v>0</v>
      </c>
      <c r="C988" s="20" t="str">
        <f>MID(Main!AR332,2,1)</f>
        <v xml:space="preserve"> </v>
      </c>
      <c r="D988" s="20" t="str">
        <f>MID(Main!AR332,3,1)</f>
        <v/>
      </c>
      <c r="E988" s="20" t="str">
        <f>MID(Main!AR332,4,1)</f>
        <v/>
      </c>
      <c r="F988" s="20" t="str">
        <f>MID(Main!AR332,5,1)</f>
        <v/>
      </c>
      <c r="G988" s="20" t="str">
        <f>MID(Main!AR332,6,1)</f>
        <v/>
      </c>
      <c r="H988" s="20" t="str">
        <f>MID(Main!AR332,7,1)</f>
        <v/>
      </c>
      <c r="I988" s="20" t="str">
        <f>MID(Main!AR332,8,1)</f>
        <v/>
      </c>
      <c r="J988" s="20" t="str">
        <f>MID(Main!AR332,9,1)</f>
        <v/>
      </c>
      <c r="K988" s="20" t="str">
        <f>MID(Main!AR332,10,1)</f>
        <v/>
      </c>
      <c r="L988" s="20" t="str">
        <f>MID(Main!AR332,11,1)</f>
        <v/>
      </c>
      <c r="M988" s="20" t="str">
        <f>MID(Main!AR332,12,1)</f>
        <v/>
      </c>
      <c r="N988" s="20" t="str">
        <f>MID(Main!AR332,13,1)</f>
        <v/>
      </c>
      <c r="O988" s="20" t="str">
        <f>MID(Main!AR332,14,1)</f>
        <v/>
      </c>
      <c r="P988" s="20" t="str">
        <f>MID(Main!AR332,15,1)</f>
        <v/>
      </c>
      <c r="Q988" s="20" t="str">
        <f>MID(Main!AR332,16,1)</f>
        <v/>
      </c>
      <c r="R988" s="20" t="str">
        <f>MID(Main!AR332,17,1)</f>
        <v/>
      </c>
      <c r="S988" s="20" t="str">
        <f>MID(Main!AR332,18,1)</f>
        <v/>
      </c>
      <c r="T988" s="20" t="str">
        <f>MID(Main!AR332,19,1)</f>
        <v/>
      </c>
      <c r="U988" s="20" t="str">
        <f>MID(Main!AR332,20,1)</f>
        <v/>
      </c>
      <c r="V988" s="20" t="str">
        <f>MID(Main!AR332,21,1)</f>
        <v/>
      </c>
      <c r="W988" s="20" t="str">
        <f>MID(Main!AR332,22,1)</f>
        <v/>
      </c>
      <c r="X988" s="20" t="str">
        <f>MID(Main!AR332,23,1)</f>
        <v/>
      </c>
      <c r="Y988" s="20" t="str">
        <f>MID(Main!AR332,24,1)</f>
        <v/>
      </c>
      <c r="Z988" s="20" t="str">
        <f>MID(Main!AR332,25,1)</f>
        <v/>
      </c>
      <c r="AA988" s="20" t="str">
        <f>MID(Main!AR332,26,1)</f>
        <v/>
      </c>
      <c r="AB988" s="20" t="str">
        <f>MID(Main!AR332,27,1)</f>
        <v/>
      </c>
      <c r="AC988" s="20" t="str">
        <f>MID(Main!AR332,28,1)</f>
        <v/>
      </c>
      <c r="AD988" s="20" t="str">
        <f>MID(Main!AR332,29,1)</f>
        <v/>
      </c>
      <c r="AE988" s="20" t="str">
        <f>MID(Main!AR332,30,1)</f>
        <v/>
      </c>
      <c r="AF988" s="20" t="str">
        <f>MID(Main!AR332,31,1)</f>
        <v/>
      </c>
      <c r="AG988" s="20" t="str">
        <f>MID(Main!AR332,32,1)</f>
        <v/>
      </c>
      <c r="AH988" s="20" t="str">
        <f>MID(Main!AR332,33,1)</f>
        <v/>
      </c>
      <c r="AI988" s="20" t="str">
        <f>MID(Main!AR332,34,1)</f>
        <v/>
      </c>
      <c r="AJ988" s="20" t="str">
        <f>MID(Main!AR332,35,1)</f>
        <v/>
      </c>
      <c r="AK988" s="20" t="str">
        <f>MID(Main!AR332,36,1)</f>
        <v/>
      </c>
      <c r="AL988" s="20" t="str">
        <f>MID(Main!AR332,37,1)</f>
        <v/>
      </c>
      <c r="AM988" s="20" t="str">
        <f>MID(Main!AR332,38,1)</f>
        <v/>
      </c>
      <c r="AN988" s="20" t="str">
        <f>MID(Main!AR332,39,1)</f>
        <v/>
      </c>
      <c r="AO988" s="20" t="str">
        <f>MID(Main!AR332,40,1)</f>
        <v/>
      </c>
      <c r="AP988" s="20" t="str">
        <f>MID(Main!AR332,41,1)</f>
        <v/>
      </c>
      <c r="AQ988" s="20" t="str">
        <f>MID(Main!AR332,42,1)</f>
        <v/>
      </c>
      <c r="AR988" s="196"/>
      <c r="AS988" s="196"/>
      <c r="AT988" s="196"/>
      <c r="AU988" s="196"/>
      <c r="AV988" s="196"/>
      <c r="AW988" s="196"/>
      <c r="AX988" s="196"/>
      <c r="AY988" s="196"/>
      <c r="AZ988" s="196"/>
      <c r="BA988" s="196"/>
      <c r="BB988" s="196"/>
      <c r="BC988" s="196"/>
      <c r="BD988" s="196"/>
      <c r="BE988" s="196"/>
      <c r="BF988" s="196"/>
      <c r="BG988" s="196"/>
      <c r="BH988" s="196"/>
      <c r="BI988" s="199"/>
    </row>
    <row r="989" spans="1:61" s="1" customFormat="1" ht="15" hidden="1" customHeight="1">
      <c r="A989" s="200" t="str">
        <f>IF(AR989="","",SUBTOTAL(103,$AR$8:AR989))</f>
        <v/>
      </c>
      <c r="B989" s="18" t="str">
        <f>MID(Main!AP333,1,1)</f>
        <v xml:space="preserve"> </v>
      </c>
      <c r="C989" s="18" t="str">
        <f>MID(Main!AP333,2,1)</f>
        <v/>
      </c>
      <c r="D989" s="18" t="str">
        <f>MID(Main!AP333,3,1)</f>
        <v/>
      </c>
      <c r="E989" s="18" t="str">
        <f>MID(Main!AP333,4,1)</f>
        <v/>
      </c>
      <c r="F989" s="18" t="str">
        <f>MID(Main!AP333,5,1)</f>
        <v/>
      </c>
      <c r="G989" s="18" t="str">
        <f>MID(Main!AP333,6,1)</f>
        <v/>
      </c>
      <c r="H989" s="18" t="str">
        <f>MID(Main!AP333,7,1)</f>
        <v/>
      </c>
      <c r="I989" s="18" t="str">
        <f>MID(Main!AP333,8,1)</f>
        <v/>
      </c>
      <c r="J989" s="18" t="str">
        <f>MID(Main!AP333,9,1)</f>
        <v/>
      </c>
      <c r="K989" s="18" t="str">
        <f>MID(Main!AP333,10,1)</f>
        <v/>
      </c>
      <c r="L989" s="18" t="str">
        <f>MID(Main!AP333,11,1)</f>
        <v/>
      </c>
      <c r="M989" s="18" t="str">
        <f>MID(Main!AP333,12,1)</f>
        <v/>
      </c>
      <c r="N989" s="18" t="str">
        <f>MID(Main!AP333,13,1)</f>
        <v/>
      </c>
      <c r="O989" s="18" t="str">
        <f>MID(Main!AP333,14,1)</f>
        <v/>
      </c>
      <c r="P989" s="18" t="str">
        <f>MID(Main!AP333,15,1)</f>
        <v/>
      </c>
      <c r="Q989" s="18" t="str">
        <f>MID(Main!AP333,16,1)</f>
        <v/>
      </c>
      <c r="R989" s="18" t="str">
        <f>MID(Main!AP333,17,1)</f>
        <v/>
      </c>
      <c r="S989" s="18" t="str">
        <f>MID(Main!AP333,18,1)</f>
        <v/>
      </c>
      <c r="T989" s="18" t="str">
        <f>MID(Main!AP333,19,1)</f>
        <v/>
      </c>
      <c r="U989" s="18" t="str">
        <f>MID(Main!AP333,20,1)</f>
        <v/>
      </c>
      <c r="V989" s="18" t="str">
        <f>MID(Main!AP333,21,1)</f>
        <v/>
      </c>
      <c r="W989" s="18" t="str">
        <f>MID(Main!AP333,22,1)</f>
        <v/>
      </c>
      <c r="X989" s="18" t="str">
        <f>MID(Main!AP333,23,1)</f>
        <v/>
      </c>
      <c r="Y989" s="18" t="str">
        <f>MID(Main!AP333,24,1)</f>
        <v/>
      </c>
      <c r="Z989" s="18" t="str">
        <f>MID(Main!AP333,25,1)</f>
        <v/>
      </c>
      <c r="AA989" s="18" t="str">
        <f>MID(Main!AP333,26,1)</f>
        <v/>
      </c>
      <c r="AB989" s="18" t="str">
        <f>MID(Main!AP333,27,1)</f>
        <v/>
      </c>
      <c r="AC989" s="18" t="str">
        <f>MID(Main!AP333,28,1)</f>
        <v/>
      </c>
      <c r="AD989" s="18" t="str">
        <f>MID(Main!AP333,29,1)</f>
        <v/>
      </c>
      <c r="AE989" s="18" t="str">
        <f>MID(Main!AP333,30,1)</f>
        <v/>
      </c>
      <c r="AF989" s="18" t="str">
        <f>MID(Main!AP333,31,1)</f>
        <v/>
      </c>
      <c r="AG989" s="18" t="str">
        <f>MID(Main!AP333,32,1)</f>
        <v/>
      </c>
      <c r="AH989" s="18" t="str">
        <f>MID(Main!AP333,33,1)</f>
        <v/>
      </c>
      <c r="AI989" s="18" t="str">
        <f>MID(Main!AP333,34,1)</f>
        <v/>
      </c>
      <c r="AJ989" s="18" t="str">
        <f>MID(Main!AP333,35,1)</f>
        <v/>
      </c>
      <c r="AK989" s="18" t="str">
        <f>MID(Main!AP333,36,1)</f>
        <v/>
      </c>
      <c r="AL989" s="18" t="str">
        <f>MID(Main!AP333,37,1)</f>
        <v/>
      </c>
      <c r="AM989" s="18" t="str">
        <f>MID(Main!AP333,38,1)</f>
        <v/>
      </c>
      <c r="AN989" s="18" t="str">
        <f>MID(Main!AP333,39,1)</f>
        <v/>
      </c>
      <c r="AO989" s="18" t="str">
        <f>MID(Main!AP333,40,1)</f>
        <v/>
      </c>
      <c r="AP989" s="18" t="str">
        <f>MID(Main!AP333,41,1)</f>
        <v/>
      </c>
      <c r="AQ989" s="18" t="str">
        <f>MID(Main!AP333,42,1)</f>
        <v/>
      </c>
      <c r="AR989" s="194" t="str">
        <f>IF(Main!W333="","",Main!W333)</f>
        <v/>
      </c>
      <c r="AS989" s="194" t="str">
        <f>IF(Main!X333="","",Main!X333)</f>
        <v/>
      </c>
      <c r="AT989" s="194" t="str">
        <f>IF(Main!Y333="","",Main!Y333)</f>
        <v/>
      </c>
      <c r="AU989" s="194" t="str">
        <f>IF(Main!Z333="","",Main!Z333)</f>
        <v/>
      </c>
      <c r="AV989" s="194" t="str">
        <f>IF(Main!AA333="","",Main!AA333)</f>
        <v/>
      </c>
      <c r="AW989" s="194" t="str">
        <f>IF(Main!AB333="","",Main!AB333)</f>
        <v/>
      </c>
      <c r="AX989" s="194" t="str">
        <f>IF(Main!AC333="","",Main!AC333)</f>
        <v/>
      </c>
      <c r="AY989" s="194" t="str">
        <f>IF(Main!AD333="","",Main!AD333)</f>
        <v/>
      </c>
      <c r="AZ989" s="194" t="str">
        <f>IF(Main!AE333="","",Main!AE333)</f>
        <v/>
      </c>
      <c r="BA989" s="194" t="str">
        <f>IF(Main!AF333="","",Main!AF333)</f>
        <v/>
      </c>
      <c r="BB989" s="194" t="str">
        <f>IF(Main!AG333="","",Main!AG333)</f>
        <v/>
      </c>
      <c r="BC989" s="194" t="str">
        <f>IF(Main!AH333="","",Main!AH333)</f>
        <v/>
      </c>
      <c r="BD989" s="194" t="str">
        <f>IF(Main!AI333="","",Main!AI333)</f>
        <v/>
      </c>
      <c r="BE989" s="194" t="str">
        <f>IF(Main!AJ333="","",Main!AJ333)</f>
        <v/>
      </c>
      <c r="BF989" s="194" t="str">
        <f>IF(Main!AK333="","",Main!AK333)</f>
        <v/>
      </c>
      <c r="BG989" s="194" t="str">
        <f>IF(Main!AL333="","",Main!AL333)</f>
        <v/>
      </c>
      <c r="BH989" s="194" t="str">
        <f>IF(Main!AM333="","",Main!AM333)</f>
        <v/>
      </c>
      <c r="BI989" s="197" t="str">
        <f>IF(Main!AN333="","",Main!AN333)</f>
        <v/>
      </c>
    </row>
    <row r="990" spans="1:61" s="1" customFormat="1" ht="15" hidden="1" customHeight="1">
      <c r="A990" s="201"/>
      <c r="B990" s="19" t="str">
        <f>MID(Main!AQ333,1,1)</f>
        <v>0</v>
      </c>
      <c r="C990" s="19" t="str">
        <f>MID(Main!AQ333,2,1)</f>
        <v xml:space="preserve"> </v>
      </c>
      <c r="D990" s="19" t="str">
        <f>MID(Main!AQ333,3,1)</f>
        <v/>
      </c>
      <c r="E990" s="19" t="str">
        <f>MID(Main!AQ333,4,1)</f>
        <v/>
      </c>
      <c r="F990" s="19" t="str">
        <f>MID(Main!AQ333,5,1)</f>
        <v/>
      </c>
      <c r="G990" s="19" t="str">
        <f>MID(Main!AQ333,6,1)</f>
        <v/>
      </c>
      <c r="H990" s="19" t="str">
        <f>MID(Main!AQ333,7,1)</f>
        <v/>
      </c>
      <c r="I990" s="19" t="str">
        <f>MID(Main!AQ333,8,1)</f>
        <v/>
      </c>
      <c r="J990" s="19" t="str">
        <f>MID(Main!AQ333,9,1)</f>
        <v/>
      </c>
      <c r="K990" s="19" t="str">
        <f>MID(Main!AQ333,10,1)</f>
        <v/>
      </c>
      <c r="L990" s="19" t="str">
        <f>MID(Main!AQ333,11,1)</f>
        <v/>
      </c>
      <c r="M990" s="19" t="str">
        <f>MID(Main!AQ333,12,1)</f>
        <v/>
      </c>
      <c r="N990" s="19" t="str">
        <f>MID(Main!AQ333,13,1)</f>
        <v/>
      </c>
      <c r="O990" s="19" t="str">
        <f>MID(Main!AQ333,14,1)</f>
        <v/>
      </c>
      <c r="P990" s="19" t="str">
        <f>MID(Main!AQ333,15,1)</f>
        <v/>
      </c>
      <c r="Q990" s="19" t="str">
        <f>MID(Main!AQ333,16,1)</f>
        <v/>
      </c>
      <c r="R990" s="19" t="str">
        <f>MID(Main!AQ333,17,1)</f>
        <v/>
      </c>
      <c r="S990" s="19" t="str">
        <f>MID(Main!AQ333,18,1)</f>
        <v/>
      </c>
      <c r="T990" s="19" t="str">
        <f>MID(Main!AQ333,19,1)</f>
        <v/>
      </c>
      <c r="U990" s="19" t="str">
        <f>MID(Main!AQ333,20,1)</f>
        <v/>
      </c>
      <c r="V990" s="19" t="str">
        <f>MID(Main!AQ333,21,1)</f>
        <v/>
      </c>
      <c r="W990" s="19" t="str">
        <f>MID(Main!AQ333,22,1)</f>
        <v/>
      </c>
      <c r="X990" s="19" t="str">
        <f>MID(Main!AQ333,23,1)</f>
        <v/>
      </c>
      <c r="Y990" s="19" t="str">
        <f>MID(Main!AQ333,24,1)</f>
        <v/>
      </c>
      <c r="Z990" s="19" t="str">
        <f>MID(Main!AQ333,25,1)</f>
        <v/>
      </c>
      <c r="AA990" s="19" t="str">
        <f>MID(Main!AQ333,26,1)</f>
        <v/>
      </c>
      <c r="AB990" s="19" t="str">
        <f>MID(Main!AQ333,27,1)</f>
        <v/>
      </c>
      <c r="AC990" s="19" t="str">
        <f>MID(Main!AQ333,28,1)</f>
        <v/>
      </c>
      <c r="AD990" s="19" t="str">
        <f>MID(Main!AQ333,29,1)</f>
        <v/>
      </c>
      <c r="AE990" s="19" t="str">
        <f>MID(Main!AQ333,30,1)</f>
        <v/>
      </c>
      <c r="AF990" s="19" t="str">
        <f>MID(Main!AQ333,31,1)</f>
        <v/>
      </c>
      <c r="AG990" s="19" t="str">
        <f>MID(Main!AQ333,32,1)</f>
        <v/>
      </c>
      <c r="AH990" s="19" t="str">
        <f>MID(Main!AQ333,33,1)</f>
        <v/>
      </c>
      <c r="AI990" s="19" t="str">
        <f>MID(Main!AQ333,34,1)</f>
        <v/>
      </c>
      <c r="AJ990" s="19" t="str">
        <f>MID(Main!AQ333,35,1)</f>
        <v/>
      </c>
      <c r="AK990" s="19" t="str">
        <f>MID(Main!AQ333,36,1)</f>
        <v/>
      </c>
      <c r="AL990" s="19" t="str">
        <f>MID(Main!AQ333,37,1)</f>
        <v/>
      </c>
      <c r="AM990" s="19" t="str">
        <f>MID(Main!AQ333,38,1)</f>
        <v/>
      </c>
      <c r="AN990" s="19" t="str">
        <f>MID(Main!AQ333,39,1)</f>
        <v/>
      </c>
      <c r="AO990" s="19" t="str">
        <f>MID(Main!AQ333,40,1)</f>
        <v/>
      </c>
      <c r="AP990" s="19" t="str">
        <f>MID(Main!AQ333,41,1)</f>
        <v/>
      </c>
      <c r="AQ990" s="19" t="str">
        <f>MID(Main!AQ333,42,1)</f>
        <v/>
      </c>
      <c r="AR990" s="195"/>
      <c r="AS990" s="195"/>
      <c r="AT990" s="195"/>
      <c r="AU990" s="195"/>
      <c r="AV990" s="195"/>
      <c r="AW990" s="195"/>
      <c r="AX990" s="195"/>
      <c r="AY990" s="195"/>
      <c r="AZ990" s="195"/>
      <c r="BA990" s="195"/>
      <c r="BB990" s="195"/>
      <c r="BC990" s="195"/>
      <c r="BD990" s="195"/>
      <c r="BE990" s="195"/>
      <c r="BF990" s="195"/>
      <c r="BG990" s="195"/>
      <c r="BH990" s="195"/>
      <c r="BI990" s="198"/>
    </row>
    <row r="991" spans="1:61" s="1" customFormat="1" ht="15" hidden="1" customHeight="1">
      <c r="A991" s="202"/>
      <c r="B991" s="20" t="str">
        <f>MID(Main!AR333,1,1)</f>
        <v>0</v>
      </c>
      <c r="C991" s="20" t="str">
        <f>MID(Main!AR333,2,1)</f>
        <v xml:space="preserve"> </v>
      </c>
      <c r="D991" s="20" t="str">
        <f>MID(Main!AR333,3,1)</f>
        <v/>
      </c>
      <c r="E991" s="20" t="str">
        <f>MID(Main!AR333,4,1)</f>
        <v/>
      </c>
      <c r="F991" s="20" t="str">
        <f>MID(Main!AR333,5,1)</f>
        <v/>
      </c>
      <c r="G991" s="20" t="str">
        <f>MID(Main!AR333,6,1)</f>
        <v/>
      </c>
      <c r="H991" s="20" t="str">
        <f>MID(Main!AR333,7,1)</f>
        <v/>
      </c>
      <c r="I991" s="20" t="str">
        <f>MID(Main!AR333,8,1)</f>
        <v/>
      </c>
      <c r="J991" s="20" t="str">
        <f>MID(Main!AR333,9,1)</f>
        <v/>
      </c>
      <c r="K991" s="20" t="str">
        <f>MID(Main!AR333,10,1)</f>
        <v/>
      </c>
      <c r="L991" s="20" t="str">
        <f>MID(Main!AR333,11,1)</f>
        <v/>
      </c>
      <c r="M991" s="20" t="str">
        <f>MID(Main!AR333,12,1)</f>
        <v/>
      </c>
      <c r="N991" s="20" t="str">
        <f>MID(Main!AR333,13,1)</f>
        <v/>
      </c>
      <c r="O991" s="20" t="str">
        <f>MID(Main!AR333,14,1)</f>
        <v/>
      </c>
      <c r="P991" s="20" t="str">
        <f>MID(Main!AR333,15,1)</f>
        <v/>
      </c>
      <c r="Q991" s="20" t="str">
        <f>MID(Main!AR333,16,1)</f>
        <v/>
      </c>
      <c r="R991" s="20" t="str">
        <f>MID(Main!AR333,17,1)</f>
        <v/>
      </c>
      <c r="S991" s="20" t="str">
        <f>MID(Main!AR333,18,1)</f>
        <v/>
      </c>
      <c r="T991" s="20" t="str">
        <f>MID(Main!AR333,19,1)</f>
        <v/>
      </c>
      <c r="U991" s="20" t="str">
        <f>MID(Main!AR333,20,1)</f>
        <v/>
      </c>
      <c r="V991" s="20" t="str">
        <f>MID(Main!AR333,21,1)</f>
        <v/>
      </c>
      <c r="W991" s="20" t="str">
        <f>MID(Main!AR333,22,1)</f>
        <v/>
      </c>
      <c r="X991" s="20" t="str">
        <f>MID(Main!AR333,23,1)</f>
        <v/>
      </c>
      <c r="Y991" s="20" t="str">
        <f>MID(Main!AR333,24,1)</f>
        <v/>
      </c>
      <c r="Z991" s="20" t="str">
        <f>MID(Main!AR333,25,1)</f>
        <v/>
      </c>
      <c r="AA991" s="20" t="str">
        <f>MID(Main!AR333,26,1)</f>
        <v/>
      </c>
      <c r="AB991" s="20" t="str">
        <f>MID(Main!AR333,27,1)</f>
        <v/>
      </c>
      <c r="AC991" s="20" t="str">
        <f>MID(Main!AR333,28,1)</f>
        <v/>
      </c>
      <c r="AD991" s="20" t="str">
        <f>MID(Main!AR333,29,1)</f>
        <v/>
      </c>
      <c r="AE991" s="20" t="str">
        <f>MID(Main!AR333,30,1)</f>
        <v/>
      </c>
      <c r="AF991" s="20" t="str">
        <f>MID(Main!AR333,31,1)</f>
        <v/>
      </c>
      <c r="AG991" s="20" t="str">
        <f>MID(Main!AR333,32,1)</f>
        <v/>
      </c>
      <c r="AH991" s="20" t="str">
        <f>MID(Main!AR333,33,1)</f>
        <v/>
      </c>
      <c r="AI991" s="20" t="str">
        <f>MID(Main!AR333,34,1)</f>
        <v/>
      </c>
      <c r="AJ991" s="20" t="str">
        <f>MID(Main!AR333,35,1)</f>
        <v/>
      </c>
      <c r="AK991" s="20" t="str">
        <f>MID(Main!AR333,36,1)</f>
        <v/>
      </c>
      <c r="AL991" s="20" t="str">
        <f>MID(Main!AR333,37,1)</f>
        <v/>
      </c>
      <c r="AM991" s="20" t="str">
        <f>MID(Main!AR333,38,1)</f>
        <v/>
      </c>
      <c r="AN991" s="20" t="str">
        <f>MID(Main!AR333,39,1)</f>
        <v/>
      </c>
      <c r="AO991" s="20" t="str">
        <f>MID(Main!AR333,40,1)</f>
        <v/>
      </c>
      <c r="AP991" s="20" t="str">
        <f>MID(Main!AR333,41,1)</f>
        <v/>
      </c>
      <c r="AQ991" s="20" t="str">
        <f>MID(Main!AR333,42,1)</f>
        <v/>
      </c>
      <c r="AR991" s="196"/>
      <c r="AS991" s="196"/>
      <c r="AT991" s="196"/>
      <c r="AU991" s="196"/>
      <c r="AV991" s="196"/>
      <c r="AW991" s="196"/>
      <c r="AX991" s="196"/>
      <c r="AY991" s="196"/>
      <c r="AZ991" s="196"/>
      <c r="BA991" s="196"/>
      <c r="BB991" s="196"/>
      <c r="BC991" s="196"/>
      <c r="BD991" s="196"/>
      <c r="BE991" s="196"/>
      <c r="BF991" s="196"/>
      <c r="BG991" s="196"/>
      <c r="BH991" s="196"/>
      <c r="BI991" s="199"/>
    </row>
    <row r="992" spans="1:61" s="1" customFormat="1" ht="15" hidden="1" customHeight="1">
      <c r="A992" s="200" t="str">
        <f>IF(AR992="","",SUBTOTAL(103,$AR$8:AR992))</f>
        <v/>
      </c>
      <c r="B992" s="18" t="str">
        <f>MID(Main!AP334,1,1)</f>
        <v xml:space="preserve"> </v>
      </c>
      <c r="C992" s="18" t="str">
        <f>MID(Main!AP334,2,1)</f>
        <v/>
      </c>
      <c r="D992" s="18" t="str">
        <f>MID(Main!AP334,3,1)</f>
        <v/>
      </c>
      <c r="E992" s="18" t="str">
        <f>MID(Main!AP334,4,1)</f>
        <v/>
      </c>
      <c r="F992" s="18" t="str">
        <f>MID(Main!AP334,5,1)</f>
        <v/>
      </c>
      <c r="G992" s="18" t="str">
        <f>MID(Main!AP334,6,1)</f>
        <v/>
      </c>
      <c r="H992" s="18" t="str">
        <f>MID(Main!AP334,7,1)</f>
        <v/>
      </c>
      <c r="I992" s="18" t="str">
        <f>MID(Main!AP334,8,1)</f>
        <v/>
      </c>
      <c r="J992" s="18" t="str">
        <f>MID(Main!AP334,9,1)</f>
        <v/>
      </c>
      <c r="K992" s="18" t="str">
        <f>MID(Main!AP334,10,1)</f>
        <v/>
      </c>
      <c r="L992" s="18" t="str">
        <f>MID(Main!AP334,11,1)</f>
        <v/>
      </c>
      <c r="M992" s="18" t="str">
        <f>MID(Main!AP334,12,1)</f>
        <v/>
      </c>
      <c r="N992" s="18" t="str">
        <f>MID(Main!AP334,13,1)</f>
        <v/>
      </c>
      <c r="O992" s="18" t="str">
        <f>MID(Main!AP334,14,1)</f>
        <v/>
      </c>
      <c r="P992" s="18" t="str">
        <f>MID(Main!AP334,15,1)</f>
        <v/>
      </c>
      <c r="Q992" s="18" t="str">
        <f>MID(Main!AP334,16,1)</f>
        <v/>
      </c>
      <c r="R992" s="18" t="str">
        <f>MID(Main!AP334,17,1)</f>
        <v/>
      </c>
      <c r="S992" s="18" t="str">
        <f>MID(Main!AP334,18,1)</f>
        <v/>
      </c>
      <c r="T992" s="18" t="str">
        <f>MID(Main!AP334,19,1)</f>
        <v/>
      </c>
      <c r="U992" s="18" t="str">
        <f>MID(Main!AP334,20,1)</f>
        <v/>
      </c>
      <c r="V992" s="18" t="str">
        <f>MID(Main!AP334,21,1)</f>
        <v/>
      </c>
      <c r="W992" s="18" t="str">
        <f>MID(Main!AP334,22,1)</f>
        <v/>
      </c>
      <c r="X992" s="18" t="str">
        <f>MID(Main!AP334,23,1)</f>
        <v/>
      </c>
      <c r="Y992" s="18" t="str">
        <f>MID(Main!AP334,24,1)</f>
        <v/>
      </c>
      <c r="Z992" s="18" t="str">
        <f>MID(Main!AP334,25,1)</f>
        <v/>
      </c>
      <c r="AA992" s="18" t="str">
        <f>MID(Main!AP334,26,1)</f>
        <v/>
      </c>
      <c r="AB992" s="18" t="str">
        <f>MID(Main!AP334,27,1)</f>
        <v/>
      </c>
      <c r="AC992" s="18" t="str">
        <f>MID(Main!AP334,28,1)</f>
        <v/>
      </c>
      <c r="AD992" s="18" t="str">
        <f>MID(Main!AP334,29,1)</f>
        <v/>
      </c>
      <c r="AE992" s="18" t="str">
        <f>MID(Main!AP334,30,1)</f>
        <v/>
      </c>
      <c r="AF992" s="18" t="str">
        <f>MID(Main!AP334,31,1)</f>
        <v/>
      </c>
      <c r="AG992" s="18" t="str">
        <f>MID(Main!AP334,32,1)</f>
        <v/>
      </c>
      <c r="AH992" s="18" t="str">
        <f>MID(Main!AP334,33,1)</f>
        <v/>
      </c>
      <c r="AI992" s="18" t="str">
        <f>MID(Main!AP334,34,1)</f>
        <v/>
      </c>
      <c r="AJ992" s="18" t="str">
        <f>MID(Main!AP334,35,1)</f>
        <v/>
      </c>
      <c r="AK992" s="18" t="str">
        <f>MID(Main!AP334,36,1)</f>
        <v/>
      </c>
      <c r="AL992" s="18" t="str">
        <f>MID(Main!AP334,37,1)</f>
        <v/>
      </c>
      <c r="AM992" s="18" t="str">
        <f>MID(Main!AP334,38,1)</f>
        <v/>
      </c>
      <c r="AN992" s="18" t="str">
        <f>MID(Main!AP334,39,1)</f>
        <v/>
      </c>
      <c r="AO992" s="18" t="str">
        <f>MID(Main!AP334,40,1)</f>
        <v/>
      </c>
      <c r="AP992" s="18" t="str">
        <f>MID(Main!AP334,41,1)</f>
        <v/>
      </c>
      <c r="AQ992" s="18" t="str">
        <f>MID(Main!AP334,42,1)</f>
        <v/>
      </c>
      <c r="AR992" s="194" t="str">
        <f>IF(Main!W334="","",Main!W334)</f>
        <v/>
      </c>
      <c r="AS992" s="194" t="str">
        <f>IF(Main!X334="","",Main!X334)</f>
        <v/>
      </c>
      <c r="AT992" s="194" t="str">
        <f>IF(Main!Y334="","",Main!Y334)</f>
        <v/>
      </c>
      <c r="AU992" s="194" t="str">
        <f>IF(Main!Z334="","",Main!Z334)</f>
        <v/>
      </c>
      <c r="AV992" s="194" t="str">
        <f>IF(Main!AA334="","",Main!AA334)</f>
        <v/>
      </c>
      <c r="AW992" s="194" t="str">
        <f>IF(Main!AB334="","",Main!AB334)</f>
        <v/>
      </c>
      <c r="AX992" s="194" t="str">
        <f>IF(Main!AC334="","",Main!AC334)</f>
        <v/>
      </c>
      <c r="AY992" s="194" t="str">
        <f>IF(Main!AD334="","",Main!AD334)</f>
        <v/>
      </c>
      <c r="AZ992" s="194" t="str">
        <f>IF(Main!AE334="","",Main!AE334)</f>
        <v/>
      </c>
      <c r="BA992" s="194" t="str">
        <f>IF(Main!AF334="","",Main!AF334)</f>
        <v/>
      </c>
      <c r="BB992" s="194" t="str">
        <f>IF(Main!AG334="","",Main!AG334)</f>
        <v/>
      </c>
      <c r="BC992" s="194" t="str">
        <f>IF(Main!AH334="","",Main!AH334)</f>
        <v/>
      </c>
      <c r="BD992" s="194" t="str">
        <f>IF(Main!AI334="","",Main!AI334)</f>
        <v/>
      </c>
      <c r="BE992" s="194" t="str">
        <f>IF(Main!AJ334="","",Main!AJ334)</f>
        <v/>
      </c>
      <c r="BF992" s="194" t="str">
        <f>IF(Main!AK334="","",Main!AK334)</f>
        <v/>
      </c>
      <c r="BG992" s="194" t="str">
        <f>IF(Main!AL334="","",Main!AL334)</f>
        <v/>
      </c>
      <c r="BH992" s="194" t="str">
        <f>IF(Main!AM334="","",Main!AM334)</f>
        <v/>
      </c>
      <c r="BI992" s="197" t="str">
        <f>IF(Main!AN334="","",Main!AN334)</f>
        <v/>
      </c>
    </row>
    <row r="993" spans="1:61" s="1" customFormat="1" ht="15" hidden="1" customHeight="1">
      <c r="A993" s="201"/>
      <c r="B993" s="19" t="str">
        <f>MID(Main!AQ334,1,1)</f>
        <v>0</v>
      </c>
      <c r="C993" s="19" t="str">
        <f>MID(Main!AQ334,2,1)</f>
        <v xml:space="preserve"> </v>
      </c>
      <c r="D993" s="19" t="str">
        <f>MID(Main!AQ334,3,1)</f>
        <v/>
      </c>
      <c r="E993" s="19" t="str">
        <f>MID(Main!AQ334,4,1)</f>
        <v/>
      </c>
      <c r="F993" s="19" t="str">
        <f>MID(Main!AQ334,5,1)</f>
        <v/>
      </c>
      <c r="G993" s="19" t="str">
        <f>MID(Main!AQ334,6,1)</f>
        <v/>
      </c>
      <c r="H993" s="19" t="str">
        <f>MID(Main!AQ334,7,1)</f>
        <v/>
      </c>
      <c r="I993" s="19" t="str">
        <f>MID(Main!AQ334,8,1)</f>
        <v/>
      </c>
      <c r="J993" s="19" t="str">
        <f>MID(Main!AQ334,9,1)</f>
        <v/>
      </c>
      <c r="K993" s="19" t="str">
        <f>MID(Main!AQ334,10,1)</f>
        <v/>
      </c>
      <c r="L993" s="19" t="str">
        <f>MID(Main!AQ334,11,1)</f>
        <v/>
      </c>
      <c r="M993" s="19" t="str">
        <f>MID(Main!AQ334,12,1)</f>
        <v/>
      </c>
      <c r="N993" s="19" t="str">
        <f>MID(Main!AQ334,13,1)</f>
        <v/>
      </c>
      <c r="O993" s="19" t="str">
        <f>MID(Main!AQ334,14,1)</f>
        <v/>
      </c>
      <c r="P993" s="19" t="str">
        <f>MID(Main!AQ334,15,1)</f>
        <v/>
      </c>
      <c r="Q993" s="19" t="str">
        <f>MID(Main!AQ334,16,1)</f>
        <v/>
      </c>
      <c r="R993" s="19" t="str">
        <f>MID(Main!AQ334,17,1)</f>
        <v/>
      </c>
      <c r="S993" s="19" t="str">
        <f>MID(Main!AQ334,18,1)</f>
        <v/>
      </c>
      <c r="T993" s="19" t="str">
        <f>MID(Main!AQ334,19,1)</f>
        <v/>
      </c>
      <c r="U993" s="19" t="str">
        <f>MID(Main!AQ334,20,1)</f>
        <v/>
      </c>
      <c r="V993" s="19" t="str">
        <f>MID(Main!AQ334,21,1)</f>
        <v/>
      </c>
      <c r="W993" s="19" t="str">
        <f>MID(Main!AQ334,22,1)</f>
        <v/>
      </c>
      <c r="X993" s="19" t="str">
        <f>MID(Main!AQ334,23,1)</f>
        <v/>
      </c>
      <c r="Y993" s="19" t="str">
        <f>MID(Main!AQ334,24,1)</f>
        <v/>
      </c>
      <c r="Z993" s="19" t="str">
        <f>MID(Main!AQ334,25,1)</f>
        <v/>
      </c>
      <c r="AA993" s="19" t="str">
        <f>MID(Main!AQ334,26,1)</f>
        <v/>
      </c>
      <c r="AB993" s="19" t="str">
        <f>MID(Main!AQ334,27,1)</f>
        <v/>
      </c>
      <c r="AC993" s="19" t="str">
        <f>MID(Main!AQ334,28,1)</f>
        <v/>
      </c>
      <c r="AD993" s="19" t="str">
        <f>MID(Main!AQ334,29,1)</f>
        <v/>
      </c>
      <c r="AE993" s="19" t="str">
        <f>MID(Main!AQ334,30,1)</f>
        <v/>
      </c>
      <c r="AF993" s="19" t="str">
        <f>MID(Main!AQ334,31,1)</f>
        <v/>
      </c>
      <c r="AG993" s="19" t="str">
        <f>MID(Main!AQ334,32,1)</f>
        <v/>
      </c>
      <c r="AH993" s="19" t="str">
        <f>MID(Main!AQ334,33,1)</f>
        <v/>
      </c>
      <c r="AI993" s="19" t="str">
        <f>MID(Main!AQ334,34,1)</f>
        <v/>
      </c>
      <c r="AJ993" s="19" t="str">
        <f>MID(Main!AQ334,35,1)</f>
        <v/>
      </c>
      <c r="AK993" s="19" t="str">
        <f>MID(Main!AQ334,36,1)</f>
        <v/>
      </c>
      <c r="AL993" s="19" t="str">
        <f>MID(Main!AQ334,37,1)</f>
        <v/>
      </c>
      <c r="AM993" s="19" t="str">
        <f>MID(Main!AQ334,38,1)</f>
        <v/>
      </c>
      <c r="AN993" s="19" t="str">
        <f>MID(Main!AQ334,39,1)</f>
        <v/>
      </c>
      <c r="AO993" s="19" t="str">
        <f>MID(Main!AQ334,40,1)</f>
        <v/>
      </c>
      <c r="AP993" s="19" t="str">
        <f>MID(Main!AQ334,41,1)</f>
        <v/>
      </c>
      <c r="AQ993" s="19" t="str">
        <f>MID(Main!AQ334,42,1)</f>
        <v/>
      </c>
      <c r="AR993" s="195"/>
      <c r="AS993" s="195"/>
      <c r="AT993" s="195"/>
      <c r="AU993" s="195"/>
      <c r="AV993" s="195"/>
      <c r="AW993" s="195"/>
      <c r="AX993" s="195"/>
      <c r="AY993" s="195"/>
      <c r="AZ993" s="195"/>
      <c r="BA993" s="195"/>
      <c r="BB993" s="195"/>
      <c r="BC993" s="195"/>
      <c r="BD993" s="195"/>
      <c r="BE993" s="195"/>
      <c r="BF993" s="195"/>
      <c r="BG993" s="195"/>
      <c r="BH993" s="195"/>
      <c r="BI993" s="198"/>
    </row>
    <row r="994" spans="1:61" s="1" customFormat="1" ht="15" hidden="1" customHeight="1">
      <c r="A994" s="202"/>
      <c r="B994" s="20" t="str">
        <f>MID(Main!AR334,1,1)</f>
        <v>0</v>
      </c>
      <c r="C994" s="20" t="str">
        <f>MID(Main!AR334,2,1)</f>
        <v xml:space="preserve"> </v>
      </c>
      <c r="D994" s="20" t="str">
        <f>MID(Main!AR334,3,1)</f>
        <v/>
      </c>
      <c r="E994" s="20" t="str">
        <f>MID(Main!AR334,4,1)</f>
        <v/>
      </c>
      <c r="F994" s="20" t="str">
        <f>MID(Main!AR334,5,1)</f>
        <v/>
      </c>
      <c r="G994" s="20" t="str">
        <f>MID(Main!AR334,6,1)</f>
        <v/>
      </c>
      <c r="H994" s="20" t="str">
        <f>MID(Main!AR334,7,1)</f>
        <v/>
      </c>
      <c r="I994" s="20" t="str">
        <f>MID(Main!AR334,8,1)</f>
        <v/>
      </c>
      <c r="J994" s="20" t="str">
        <f>MID(Main!AR334,9,1)</f>
        <v/>
      </c>
      <c r="K994" s="20" t="str">
        <f>MID(Main!AR334,10,1)</f>
        <v/>
      </c>
      <c r="L994" s="20" t="str">
        <f>MID(Main!AR334,11,1)</f>
        <v/>
      </c>
      <c r="M994" s="20" t="str">
        <f>MID(Main!AR334,12,1)</f>
        <v/>
      </c>
      <c r="N994" s="20" t="str">
        <f>MID(Main!AR334,13,1)</f>
        <v/>
      </c>
      <c r="O994" s="20" t="str">
        <f>MID(Main!AR334,14,1)</f>
        <v/>
      </c>
      <c r="P994" s="20" t="str">
        <f>MID(Main!AR334,15,1)</f>
        <v/>
      </c>
      <c r="Q994" s="20" t="str">
        <f>MID(Main!AR334,16,1)</f>
        <v/>
      </c>
      <c r="R994" s="20" t="str">
        <f>MID(Main!AR334,17,1)</f>
        <v/>
      </c>
      <c r="S994" s="20" t="str">
        <f>MID(Main!AR334,18,1)</f>
        <v/>
      </c>
      <c r="T994" s="20" t="str">
        <f>MID(Main!AR334,19,1)</f>
        <v/>
      </c>
      <c r="U994" s="20" t="str">
        <f>MID(Main!AR334,20,1)</f>
        <v/>
      </c>
      <c r="V994" s="20" t="str">
        <f>MID(Main!AR334,21,1)</f>
        <v/>
      </c>
      <c r="W994" s="20" t="str">
        <f>MID(Main!AR334,22,1)</f>
        <v/>
      </c>
      <c r="X994" s="20" t="str">
        <f>MID(Main!AR334,23,1)</f>
        <v/>
      </c>
      <c r="Y994" s="20" t="str">
        <f>MID(Main!AR334,24,1)</f>
        <v/>
      </c>
      <c r="Z994" s="20" t="str">
        <f>MID(Main!AR334,25,1)</f>
        <v/>
      </c>
      <c r="AA994" s="20" t="str">
        <f>MID(Main!AR334,26,1)</f>
        <v/>
      </c>
      <c r="AB994" s="20" t="str">
        <f>MID(Main!AR334,27,1)</f>
        <v/>
      </c>
      <c r="AC994" s="20" t="str">
        <f>MID(Main!AR334,28,1)</f>
        <v/>
      </c>
      <c r="AD994" s="20" t="str">
        <f>MID(Main!AR334,29,1)</f>
        <v/>
      </c>
      <c r="AE994" s="20" t="str">
        <f>MID(Main!AR334,30,1)</f>
        <v/>
      </c>
      <c r="AF994" s="20" t="str">
        <f>MID(Main!AR334,31,1)</f>
        <v/>
      </c>
      <c r="AG994" s="20" t="str">
        <f>MID(Main!AR334,32,1)</f>
        <v/>
      </c>
      <c r="AH994" s="20" t="str">
        <f>MID(Main!AR334,33,1)</f>
        <v/>
      </c>
      <c r="AI994" s="20" t="str">
        <f>MID(Main!AR334,34,1)</f>
        <v/>
      </c>
      <c r="AJ994" s="20" t="str">
        <f>MID(Main!AR334,35,1)</f>
        <v/>
      </c>
      <c r="AK994" s="20" t="str">
        <f>MID(Main!AR334,36,1)</f>
        <v/>
      </c>
      <c r="AL994" s="20" t="str">
        <f>MID(Main!AR334,37,1)</f>
        <v/>
      </c>
      <c r="AM994" s="20" t="str">
        <f>MID(Main!AR334,38,1)</f>
        <v/>
      </c>
      <c r="AN994" s="20" t="str">
        <f>MID(Main!AR334,39,1)</f>
        <v/>
      </c>
      <c r="AO994" s="20" t="str">
        <f>MID(Main!AR334,40,1)</f>
        <v/>
      </c>
      <c r="AP994" s="20" t="str">
        <f>MID(Main!AR334,41,1)</f>
        <v/>
      </c>
      <c r="AQ994" s="20" t="str">
        <f>MID(Main!AR334,42,1)</f>
        <v/>
      </c>
      <c r="AR994" s="196"/>
      <c r="AS994" s="196"/>
      <c r="AT994" s="196"/>
      <c r="AU994" s="196"/>
      <c r="AV994" s="196"/>
      <c r="AW994" s="196"/>
      <c r="AX994" s="196"/>
      <c r="AY994" s="196"/>
      <c r="AZ994" s="196"/>
      <c r="BA994" s="196"/>
      <c r="BB994" s="196"/>
      <c r="BC994" s="196"/>
      <c r="BD994" s="196"/>
      <c r="BE994" s="196"/>
      <c r="BF994" s="196"/>
      <c r="BG994" s="196"/>
      <c r="BH994" s="196"/>
      <c r="BI994" s="199"/>
    </row>
    <row r="995" spans="1:61" s="1" customFormat="1" ht="15" hidden="1" customHeight="1">
      <c r="A995" s="200" t="str">
        <f>IF(AR995="","",SUBTOTAL(103,$AR$8:AR995))</f>
        <v/>
      </c>
      <c r="B995" s="18" t="str">
        <f>MID(Main!AP335,1,1)</f>
        <v xml:space="preserve"> </v>
      </c>
      <c r="C995" s="18" t="str">
        <f>MID(Main!AP335,2,1)</f>
        <v/>
      </c>
      <c r="D995" s="18" t="str">
        <f>MID(Main!AP335,3,1)</f>
        <v/>
      </c>
      <c r="E995" s="18" t="str">
        <f>MID(Main!AP335,4,1)</f>
        <v/>
      </c>
      <c r="F995" s="18" t="str">
        <f>MID(Main!AP335,5,1)</f>
        <v/>
      </c>
      <c r="G995" s="18" t="str">
        <f>MID(Main!AP335,6,1)</f>
        <v/>
      </c>
      <c r="H995" s="18" t="str">
        <f>MID(Main!AP335,7,1)</f>
        <v/>
      </c>
      <c r="I995" s="18" t="str">
        <f>MID(Main!AP335,8,1)</f>
        <v/>
      </c>
      <c r="J995" s="18" t="str">
        <f>MID(Main!AP335,9,1)</f>
        <v/>
      </c>
      <c r="K995" s="18" t="str">
        <f>MID(Main!AP335,10,1)</f>
        <v/>
      </c>
      <c r="L995" s="18" t="str">
        <f>MID(Main!AP335,11,1)</f>
        <v/>
      </c>
      <c r="M995" s="18" t="str">
        <f>MID(Main!AP335,12,1)</f>
        <v/>
      </c>
      <c r="N995" s="18" t="str">
        <f>MID(Main!AP335,13,1)</f>
        <v/>
      </c>
      <c r="O995" s="18" t="str">
        <f>MID(Main!AP335,14,1)</f>
        <v/>
      </c>
      <c r="P995" s="18" t="str">
        <f>MID(Main!AP335,15,1)</f>
        <v/>
      </c>
      <c r="Q995" s="18" t="str">
        <f>MID(Main!AP335,16,1)</f>
        <v/>
      </c>
      <c r="R995" s="18" t="str">
        <f>MID(Main!AP335,17,1)</f>
        <v/>
      </c>
      <c r="S995" s="18" t="str">
        <f>MID(Main!AP335,18,1)</f>
        <v/>
      </c>
      <c r="T995" s="18" t="str">
        <f>MID(Main!AP335,19,1)</f>
        <v/>
      </c>
      <c r="U995" s="18" t="str">
        <f>MID(Main!AP335,20,1)</f>
        <v/>
      </c>
      <c r="V995" s="18" t="str">
        <f>MID(Main!AP335,21,1)</f>
        <v/>
      </c>
      <c r="W995" s="18" t="str">
        <f>MID(Main!AP335,22,1)</f>
        <v/>
      </c>
      <c r="X995" s="18" t="str">
        <f>MID(Main!AP335,23,1)</f>
        <v/>
      </c>
      <c r="Y995" s="18" t="str">
        <f>MID(Main!AP335,24,1)</f>
        <v/>
      </c>
      <c r="Z995" s="18" t="str">
        <f>MID(Main!AP335,25,1)</f>
        <v/>
      </c>
      <c r="AA995" s="18" t="str">
        <f>MID(Main!AP335,26,1)</f>
        <v/>
      </c>
      <c r="AB995" s="18" t="str">
        <f>MID(Main!AP335,27,1)</f>
        <v/>
      </c>
      <c r="AC995" s="18" t="str">
        <f>MID(Main!AP335,28,1)</f>
        <v/>
      </c>
      <c r="AD995" s="18" t="str">
        <f>MID(Main!AP335,29,1)</f>
        <v/>
      </c>
      <c r="AE995" s="18" t="str">
        <f>MID(Main!AP335,30,1)</f>
        <v/>
      </c>
      <c r="AF995" s="18" t="str">
        <f>MID(Main!AP335,31,1)</f>
        <v/>
      </c>
      <c r="AG995" s="18" t="str">
        <f>MID(Main!AP335,32,1)</f>
        <v/>
      </c>
      <c r="AH995" s="18" t="str">
        <f>MID(Main!AP335,33,1)</f>
        <v/>
      </c>
      <c r="AI995" s="18" t="str">
        <f>MID(Main!AP335,34,1)</f>
        <v/>
      </c>
      <c r="AJ995" s="18" t="str">
        <f>MID(Main!AP335,35,1)</f>
        <v/>
      </c>
      <c r="AK995" s="18" t="str">
        <f>MID(Main!AP335,36,1)</f>
        <v/>
      </c>
      <c r="AL995" s="18" t="str">
        <f>MID(Main!AP335,37,1)</f>
        <v/>
      </c>
      <c r="AM995" s="18" t="str">
        <f>MID(Main!AP335,38,1)</f>
        <v/>
      </c>
      <c r="AN995" s="18" t="str">
        <f>MID(Main!AP335,39,1)</f>
        <v/>
      </c>
      <c r="AO995" s="18" t="str">
        <f>MID(Main!AP335,40,1)</f>
        <v/>
      </c>
      <c r="AP995" s="18" t="str">
        <f>MID(Main!AP335,41,1)</f>
        <v/>
      </c>
      <c r="AQ995" s="18" t="str">
        <f>MID(Main!AP335,42,1)</f>
        <v/>
      </c>
      <c r="AR995" s="194" t="str">
        <f>IF(Main!W335="","",Main!W335)</f>
        <v/>
      </c>
      <c r="AS995" s="194" t="str">
        <f>IF(Main!X335="","",Main!X335)</f>
        <v/>
      </c>
      <c r="AT995" s="194" t="str">
        <f>IF(Main!Y335="","",Main!Y335)</f>
        <v/>
      </c>
      <c r="AU995" s="194" t="str">
        <f>IF(Main!Z335="","",Main!Z335)</f>
        <v/>
      </c>
      <c r="AV995" s="194" t="str">
        <f>IF(Main!AA335="","",Main!AA335)</f>
        <v/>
      </c>
      <c r="AW995" s="194" t="str">
        <f>IF(Main!AB335="","",Main!AB335)</f>
        <v/>
      </c>
      <c r="AX995" s="194" t="str">
        <f>IF(Main!AC335="","",Main!AC335)</f>
        <v/>
      </c>
      <c r="AY995" s="194" t="str">
        <f>IF(Main!AD335="","",Main!AD335)</f>
        <v/>
      </c>
      <c r="AZ995" s="194" t="str">
        <f>IF(Main!AE335="","",Main!AE335)</f>
        <v/>
      </c>
      <c r="BA995" s="194" t="str">
        <f>IF(Main!AF335="","",Main!AF335)</f>
        <v/>
      </c>
      <c r="BB995" s="194" t="str">
        <f>IF(Main!AG335="","",Main!AG335)</f>
        <v/>
      </c>
      <c r="BC995" s="194" t="str">
        <f>IF(Main!AH335="","",Main!AH335)</f>
        <v/>
      </c>
      <c r="BD995" s="194" t="str">
        <f>IF(Main!AI335="","",Main!AI335)</f>
        <v/>
      </c>
      <c r="BE995" s="194" t="str">
        <f>IF(Main!AJ335="","",Main!AJ335)</f>
        <v/>
      </c>
      <c r="BF995" s="194" t="str">
        <f>IF(Main!AK335="","",Main!AK335)</f>
        <v/>
      </c>
      <c r="BG995" s="194" t="str">
        <f>IF(Main!AL335="","",Main!AL335)</f>
        <v/>
      </c>
      <c r="BH995" s="194" t="str">
        <f>IF(Main!AM335="","",Main!AM335)</f>
        <v/>
      </c>
      <c r="BI995" s="197" t="str">
        <f>IF(Main!AN335="","",Main!AN335)</f>
        <v/>
      </c>
    </row>
    <row r="996" spans="1:61" s="1" customFormat="1" ht="15" hidden="1" customHeight="1">
      <c r="A996" s="201"/>
      <c r="B996" s="19" t="str">
        <f>MID(Main!AQ335,1,1)</f>
        <v>0</v>
      </c>
      <c r="C996" s="19" t="str">
        <f>MID(Main!AQ335,2,1)</f>
        <v xml:space="preserve"> </v>
      </c>
      <c r="D996" s="19" t="str">
        <f>MID(Main!AQ335,3,1)</f>
        <v/>
      </c>
      <c r="E996" s="19" t="str">
        <f>MID(Main!AQ335,4,1)</f>
        <v/>
      </c>
      <c r="F996" s="19" t="str">
        <f>MID(Main!AQ335,5,1)</f>
        <v/>
      </c>
      <c r="G996" s="19" t="str">
        <f>MID(Main!AQ335,6,1)</f>
        <v/>
      </c>
      <c r="H996" s="19" t="str">
        <f>MID(Main!AQ335,7,1)</f>
        <v/>
      </c>
      <c r="I996" s="19" t="str">
        <f>MID(Main!AQ335,8,1)</f>
        <v/>
      </c>
      <c r="J996" s="19" t="str">
        <f>MID(Main!AQ335,9,1)</f>
        <v/>
      </c>
      <c r="K996" s="19" t="str">
        <f>MID(Main!AQ335,10,1)</f>
        <v/>
      </c>
      <c r="L996" s="19" t="str">
        <f>MID(Main!AQ335,11,1)</f>
        <v/>
      </c>
      <c r="M996" s="19" t="str">
        <f>MID(Main!AQ335,12,1)</f>
        <v/>
      </c>
      <c r="N996" s="19" t="str">
        <f>MID(Main!AQ335,13,1)</f>
        <v/>
      </c>
      <c r="O996" s="19" t="str">
        <f>MID(Main!AQ335,14,1)</f>
        <v/>
      </c>
      <c r="P996" s="19" t="str">
        <f>MID(Main!AQ335,15,1)</f>
        <v/>
      </c>
      <c r="Q996" s="19" t="str">
        <f>MID(Main!AQ335,16,1)</f>
        <v/>
      </c>
      <c r="R996" s="19" t="str">
        <f>MID(Main!AQ335,17,1)</f>
        <v/>
      </c>
      <c r="S996" s="19" t="str">
        <f>MID(Main!AQ335,18,1)</f>
        <v/>
      </c>
      <c r="T996" s="19" t="str">
        <f>MID(Main!AQ335,19,1)</f>
        <v/>
      </c>
      <c r="U996" s="19" t="str">
        <f>MID(Main!AQ335,20,1)</f>
        <v/>
      </c>
      <c r="V996" s="19" t="str">
        <f>MID(Main!AQ335,21,1)</f>
        <v/>
      </c>
      <c r="W996" s="19" t="str">
        <f>MID(Main!AQ335,22,1)</f>
        <v/>
      </c>
      <c r="X996" s="19" t="str">
        <f>MID(Main!AQ335,23,1)</f>
        <v/>
      </c>
      <c r="Y996" s="19" t="str">
        <f>MID(Main!AQ335,24,1)</f>
        <v/>
      </c>
      <c r="Z996" s="19" t="str">
        <f>MID(Main!AQ335,25,1)</f>
        <v/>
      </c>
      <c r="AA996" s="19" t="str">
        <f>MID(Main!AQ335,26,1)</f>
        <v/>
      </c>
      <c r="AB996" s="19" t="str">
        <f>MID(Main!AQ335,27,1)</f>
        <v/>
      </c>
      <c r="AC996" s="19" t="str">
        <f>MID(Main!AQ335,28,1)</f>
        <v/>
      </c>
      <c r="AD996" s="19" t="str">
        <f>MID(Main!AQ335,29,1)</f>
        <v/>
      </c>
      <c r="AE996" s="19" t="str">
        <f>MID(Main!AQ335,30,1)</f>
        <v/>
      </c>
      <c r="AF996" s="19" t="str">
        <f>MID(Main!AQ335,31,1)</f>
        <v/>
      </c>
      <c r="AG996" s="19" t="str">
        <f>MID(Main!AQ335,32,1)</f>
        <v/>
      </c>
      <c r="AH996" s="19" t="str">
        <f>MID(Main!AQ335,33,1)</f>
        <v/>
      </c>
      <c r="AI996" s="19" t="str">
        <f>MID(Main!AQ335,34,1)</f>
        <v/>
      </c>
      <c r="AJ996" s="19" t="str">
        <f>MID(Main!AQ335,35,1)</f>
        <v/>
      </c>
      <c r="AK996" s="19" t="str">
        <f>MID(Main!AQ335,36,1)</f>
        <v/>
      </c>
      <c r="AL996" s="19" t="str">
        <f>MID(Main!AQ335,37,1)</f>
        <v/>
      </c>
      <c r="AM996" s="19" t="str">
        <f>MID(Main!AQ335,38,1)</f>
        <v/>
      </c>
      <c r="AN996" s="19" t="str">
        <f>MID(Main!AQ335,39,1)</f>
        <v/>
      </c>
      <c r="AO996" s="19" t="str">
        <f>MID(Main!AQ335,40,1)</f>
        <v/>
      </c>
      <c r="AP996" s="19" t="str">
        <f>MID(Main!AQ335,41,1)</f>
        <v/>
      </c>
      <c r="AQ996" s="19" t="str">
        <f>MID(Main!AQ335,42,1)</f>
        <v/>
      </c>
      <c r="AR996" s="195"/>
      <c r="AS996" s="195"/>
      <c r="AT996" s="195"/>
      <c r="AU996" s="195"/>
      <c r="AV996" s="195"/>
      <c r="AW996" s="195"/>
      <c r="AX996" s="195"/>
      <c r="AY996" s="195"/>
      <c r="AZ996" s="195"/>
      <c r="BA996" s="195"/>
      <c r="BB996" s="195"/>
      <c r="BC996" s="195"/>
      <c r="BD996" s="195"/>
      <c r="BE996" s="195"/>
      <c r="BF996" s="195"/>
      <c r="BG996" s="195"/>
      <c r="BH996" s="195"/>
      <c r="BI996" s="198"/>
    </row>
    <row r="997" spans="1:61" s="1" customFormat="1" ht="15" hidden="1" customHeight="1">
      <c r="A997" s="202"/>
      <c r="B997" s="20" t="str">
        <f>MID(Main!AR335,1,1)</f>
        <v>0</v>
      </c>
      <c r="C997" s="20" t="str">
        <f>MID(Main!AR335,2,1)</f>
        <v xml:space="preserve"> </v>
      </c>
      <c r="D997" s="20" t="str">
        <f>MID(Main!AR335,3,1)</f>
        <v/>
      </c>
      <c r="E997" s="20" t="str">
        <f>MID(Main!AR335,4,1)</f>
        <v/>
      </c>
      <c r="F997" s="20" t="str">
        <f>MID(Main!AR335,5,1)</f>
        <v/>
      </c>
      <c r="G997" s="20" t="str">
        <f>MID(Main!AR335,6,1)</f>
        <v/>
      </c>
      <c r="H997" s="20" t="str">
        <f>MID(Main!AR335,7,1)</f>
        <v/>
      </c>
      <c r="I997" s="20" t="str">
        <f>MID(Main!AR335,8,1)</f>
        <v/>
      </c>
      <c r="J997" s="20" t="str">
        <f>MID(Main!AR335,9,1)</f>
        <v/>
      </c>
      <c r="K997" s="20" t="str">
        <f>MID(Main!AR335,10,1)</f>
        <v/>
      </c>
      <c r="L997" s="20" t="str">
        <f>MID(Main!AR335,11,1)</f>
        <v/>
      </c>
      <c r="M997" s="20" t="str">
        <f>MID(Main!AR335,12,1)</f>
        <v/>
      </c>
      <c r="N997" s="20" t="str">
        <f>MID(Main!AR335,13,1)</f>
        <v/>
      </c>
      <c r="O997" s="20" t="str">
        <f>MID(Main!AR335,14,1)</f>
        <v/>
      </c>
      <c r="P997" s="20" t="str">
        <f>MID(Main!AR335,15,1)</f>
        <v/>
      </c>
      <c r="Q997" s="20" t="str">
        <f>MID(Main!AR335,16,1)</f>
        <v/>
      </c>
      <c r="R997" s="20" t="str">
        <f>MID(Main!AR335,17,1)</f>
        <v/>
      </c>
      <c r="S997" s="20" t="str">
        <f>MID(Main!AR335,18,1)</f>
        <v/>
      </c>
      <c r="T997" s="20" t="str">
        <f>MID(Main!AR335,19,1)</f>
        <v/>
      </c>
      <c r="U997" s="20" t="str">
        <f>MID(Main!AR335,20,1)</f>
        <v/>
      </c>
      <c r="V997" s="20" t="str">
        <f>MID(Main!AR335,21,1)</f>
        <v/>
      </c>
      <c r="W997" s="20" t="str">
        <f>MID(Main!AR335,22,1)</f>
        <v/>
      </c>
      <c r="X997" s="20" t="str">
        <f>MID(Main!AR335,23,1)</f>
        <v/>
      </c>
      <c r="Y997" s="20" t="str">
        <f>MID(Main!AR335,24,1)</f>
        <v/>
      </c>
      <c r="Z997" s="20" t="str">
        <f>MID(Main!AR335,25,1)</f>
        <v/>
      </c>
      <c r="AA997" s="20" t="str">
        <f>MID(Main!AR335,26,1)</f>
        <v/>
      </c>
      <c r="AB997" s="20" t="str">
        <f>MID(Main!AR335,27,1)</f>
        <v/>
      </c>
      <c r="AC997" s="20" t="str">
        <f>MID(Main!AR335,28,1)</f>
        <v/>
      </c>
      <c r="AD997" s="20" t="str">
        <f>MID(Main!AR335,29,1)</f>
        <v/>
      </c>
      <c r="AE997" s="20" t="str">
        <f>MID(Main!AR335,30,1)</f>
        <v/>
      </c>
      <c r="AF997" s="20" t="str">
        <f>MID(Main!AR335,31,1)</f>
        <v/>
      </c>
      <c r="AG997" s="20" t="str">
        <f>MID(Main!AR335,32,1)</f>
        <v/>
      </c>
      <c r="AH997" s="20" t="str">
        <f>MID(Main!AR335,33,1)</f>
        <v/>
      </c>
      <c r="AI997" s="20" t="str">
        <f>MID(Main!AR335,34,1)</f>
        <v/>
      </c>
      <c r="AJ997" s="20" t="str">
        <f>MID(Main!AR335,35,1)</f>
        <v/>
      </c>
      <c r="AK997" s="20" t="str">
        <f>MID(Main!AR335,36,1)</f>
        <v/>
      </c>
      <c r="AL997" s="20" t="str">
        <f>MID(Main!AR335,37,1)</f>
        <v/>
      </c>
      <c r="AM997" s="20" t="str">
        <f>MID(Main!AR335,38,1)</f>
        <v/>
      </c>
      <c r="AN997" s="20" t="str">
        <f>MID(Main!AR335,39,1)</f>
        <v/>
      </c>
      <c r="AO997" s="20" t="str">
        <f>MID(Main!AR335,40,1)</f>
        <v/>
      </c>
      <c r="AP997" s="20" t="str">
        <f>MID(Main!AR335,41,1)</f>
        <v/>
      </c>
      <c r="AQ997" s="20" t="str">
        <f>MID(Main!AR335,42,1)</f>
        <v/>
      </c>
      <c r="AR997" s="196"/>
      <c r="AS997" s="196"/>
      <c r="AT997" s="196"/>
      <c r="AU997" s="196"/>
      <c r="AV997" s="196"/>
      <c r="AW997" s="196"/>
      <c r="AX997" s="196"/>
      <c r="AY997" s="196"/>
      <c r="AZ997" s="196"/>
      <c r="BA997" s="196"/>
      <c r="BB997" s="196"/>
      <c r="BC997" s="196"/>
      <c r="BD997" s="196"/>
      <c r="BE997" s="196"/>
      <c r="BF997" s="196"/>
      <c r="BG997" s="196"/>
      <c r="BH997" s="196"/>
      <c r="BI997" s="199"/>
    </row>
    <row r="998" spans="1:61" s="1" customFormat="1" ht="15" hidden="1" customHeight="1">
      <c r="A998" s="200" t="str">
        <f>IF(AR998="","",SUBTOTAL(103,$AR$8:AR998))</f>
        <v/>
      </c>
      <c r="B998" s="18" t="str">
        <f>MID(Main!AP336,1,1)</f>
        <v xml:space="preserve"> </v>
      </c>
      <c r="C998" s="18" t="str">
        <f>MID(Main!AP336,2,1)</f>
        <v/>
      </c>
      <c r="D998" s="18" t="str">
        <f>MID(Main!AP336,3,1)</f>
        <v/>
      </c>
      <c r="E998" s="18" t="str">
        <f>MID(Main!AP336,4,1)</f>
        <v/>
      </c>
      <c r="F998" s="18" t="str">
        <f>MID(Main!AP336,5,1)</f>
        <v/>
      </c>
      <c r="G998" s="18" t="str">
        <f>MID(Main!AP336,6,1)</f>
        <v/>
      </c>
      <c r="H998" s="18" t="str">
        <f>MID(Main!AP336,7,1)</f>
        <v/>
      </c>
      <c r="I998" s="18" t="str">
        <f>MID(Main!AP336,8,1)</f>
        <v/>
      </c>
      <c r="J998" s="18" t="str">
        <f>MID(Main!AP336,9,1)</f>
        <v/>
      </c>
      <c r="K998" s="18" t="str">
        <f>MID(Main!AP336,10,1)</f>
        <v/>
      </c>
      <c r="L998" s="18" t="str">
        <f>MID(Main!AP336,11,1)</f>
        <v/>
      </c>
      <c r="M998" s="18" t="str">
        <f>MID(Main!AP336,12,1)</f>
        <v/>
      </c>
      <c r="N998" s="18" t="str">
        <f>MID(Main!AP336,13,1)</f>
        <v/>
      </c>
      <c r="O998" s="18" t="str">
        <f>MID(Main!AP336,14,1)</f>
        <v/>
      </c>
      <c r="P998" s="18" t="str">
        <f>MID(Main!AP336,15,1)</f>
        <v/>
      </c>
      <c r="Q998" s="18" t="str">
        <f>MID(Main!AP336,16,1)</f>
        <v/>
      </c>
      <c r="R998" s="18" t="str">
        <f>MID(Main!AP336,17,1)</f>
        <v/>
      </c>
      <c r="S998" s="18" t="str">
        <f>MID(Main!AP336,18,1)</f>
        <v/>
      </c>
      <c r="T998" s="18" t="str">
        <f>MID(Main!AP336,19,1)</f>
        <v/>
      </c>
      <c r="U998" s="18" t="str">
        <f>MID(Main!AP336,20,1)</f>
        <v/>
      </c>
      <c r="V998" s="18" t="str">
        <f>MID(Main!AP336,21,1)</f>
        <v/>
      </c>
      <c r="W998" s="18" t="str">
        <f>MID(Main!AP336,22,1)</f>
        <v/>
      </c>
      <c r="X998" s="18" t="str">
        <f>MID(Main!AP336,23,1)</f>
        <v/>
      </c>
      <c r="Y998" s="18" t="str">
        <f>MID(Main!AP336,24,1)</f>
        <v/>
      </c>
      <c r="Z998" s="18" t="str">
        <f>MID(Main!AP336,25,1)</f>
        <v/>
      </c>
      <c r="AA998" s="18" t="str">
        <f>MID(Main!AP336,26,1)</f>
        <v/>
      </c>
      <c r="AB998" s="18" t="str">
        <f>MID(Main!AP336,27,1)</f>
        <v/>
      </c>
      <c r="AC998" s="18" t="str">
        <f>MID(Main!AP336,28,1)</f>
        <v/>
      </c>
      <c r="AD998" s="18" t="str">
        <f>MID(Main!AP336,29,1)</f>
        <v/>
      </c>
      <c r="AE998" s="18" t="str">
        <f>MID(Main!AP336,30,1)</f>
        <v/>
      </c>
      <c r="AF998" s="18" t="str">
        <f>MID(Main!AP336,31,1)</f>
        <v/>
      </c>
      <c r="AG998" s="18" t="str">
        <f>MID(Main!AP336,32,1)</f>
        <v/>
      </c>
      <c r="AH998" s="18" t="str">
        <f>MID(Main!AP336,33,1)</f>
        <v/>
      </c>
      <c r="AI998" s="18" t="str">
        <f>MID(Main!AP336,34,1)</f>
        <v/>
      </c>
      <c r="AJ998" s="18" t="str">
        <f>MID(Main!AP336,35,1)</f>
        <v/>
      </c>
      <c r="AK998" s="18" t="str">
        <f>MID(Main!AP336,36,1)</f>
        <v/>
      </c>
      <c r="AL998" s="18" t="str">
        <f>MID(Main!AP336,37,1)</f>
        <v/>
      </c>
      <c r="AM998" s="18" t="str">
        <f>MID(Main!AP336,38,1)</f>
        <v/>
      </c>
      <c r="AN998" s="18" t="str">
        <f>MID(Main!AP336,39,1)</f>
        <v/>
      </c>
      <c r="AO998" s="18" t="str">
        <f>MID(Main!AP336,40,1)</f>
        <v/>
      </c>
      <c r="AP998" s="18" t="str">
        <f>MID(Main!AP336,41,1)</f>
        <v/>
      </c>
      <c r="AQ998" s="18" t="str">
        <f>MID(Main!AP336,42,1)</f>
        <v/>
      </c>
      <c r="AR998" s="194" t="str">
        <f>IF(Main!W336="","",Main!W336)</f>
        <v/>
      </c>
      <c r="AS998" s="194" t="str">
        <f>IF(Main!X336="","",Main!X336)</f>
        <v/>
      </c>
      <c r="AT998" s="194" t="str">
        <f>IF(Main!Y336="","",Main!Y336)</f>
        <v/>
      </c>
      <c r="AU998" s="194" t="str">
        <f>IF(Main!Z336="","",Main!Z336)</f>
        <v/>
      </c>
      <c r="AV998" s="194" t="str">
        <f>IF(Main!AA336="","",Main!AA336)</f>
        <v/>
      </c>
      <c r="AW998" s="194" t="str">
        <f>IF(Main!AB336="","",Main!AB336)</f>
        <v/>
      </c>
      <c r="AX998" s="194" t="str">
        <f>IF(Main!AC336="","",Main!AC336)</f>
        <v/>
      </c>
      <c r="AY998" s="194" t="str">
        <f>IF(Main!AD336="","",Main!AD336)</f>
        <v/>
      </c>
      <c r="AZ998" s="194" t="str">
        <f>IF(Main!AE336="","",Main!AE336)</f>
        <v/>
      </c>
      <c r="BA998" s="194" t="str">
        <f>IF(Main!AF336="","",Main!AF336)</f>
        <v/>
      </c>
      <c r="BB998" s="194" t="str">
        <f>IF(Main!AG336="","",Main!AG336)</f>
        <v/>
      </c>
      <c r="BC998" s="194" t="str">
        <f>IF(Main!AH336="","",Main!AH336)</f>
        <v/>
      </c>
      <c r="BD998" s="194" t="str">
        <f>IF(Main!AI336="","",Main!AI336)</f>
        <v/>
      </c>
      <c r="BE998" s="194" t="str">
        <f>IF(Main!AJ336="","",Main!AJ336)</f>
        <v/>
      </c>
      <c r="BF998" s="194" t="str">
        <f>IF(Main!AK336="","",Main!AK336)</f>
        <v/>
      </c>
      <c r="BG998" s="194" t="str">
        <f>IF(Main!AL336="","",Main!AL336)</f>
        <v/>
      </c>
      <c r="BH998" s="194" t="str">
        <f>IF(Main!AM336="","",Main!AM336)</f>
        <v/>
      </c>
      <c r="BI998" s="197" t="str">
        <f>IF(Main!AN336="","",Main!AN336)</f>
        <v/>
      </c>
    </row>
    <row r="999" spans="1:61" s="1" customFormat="1" ht="15" hidden="1" customHeight="1">
      <c r="A999" s="201"/>
      <c r="B999" s="19" t="str">
        <f>MID(Main!AQ336,1,1)</f>
        <v>0</v>
      </c>
      <c r="C999" s="19" t="str">
        <f>MID(Main!AQ336,2,1)</f>
        <v xml:space="preserve"> </v>
      </c>
      <c r="D999" s="19" t="str">
        <f>MID(Main!AQ336,3,1)</f>
        <v/>
      </c>
      <c r="E999" s="19" t="str">
        <f>MID(Main!AQ336,4,1)</f>
        <v/>
      </c>
      <c r="F999" s="19" t="str">
        <f>MID(Main!AQ336,5,1)</f>
        <v/>
      </c>
      <c r="G999" s="19" t="str">
        <f>MID(Main!AQ336,6,1)</f>
        <v/>
      </c>
      <c r="H999" s="19" t="str">
        <f>MID(Main!AQ336,7,1)</f>
        <v/>
      </c>
      <c r="I999" s="19" t="str">
        <f>MID(Main!AQ336,8,1)</f>
        <v/>
      </c>
      <c r="J999" s="19" t="str">
        <f>MID(Main!AQ336,9,1)</f>
        <v/>
      </c>
      <c r="K999" s="19" t="str">
        <f>MID(Main!AQ336,10,1)</f>
        <v/>
      </c>
      <c r="L999" s="19" t="str">
        <f>MID(Main!AQ336,11,1)</f>
        <v/>
      </c>
      <c r="M999" s="19" t="str">
        <f>MID(Main!AQ336,12,1)</f>
        <v/>
      </c>
      <c r="N999" s="19" t="str">
        <f>MID(Main!AQ336,13,1)</f>
        <v/>
      </c>
      <c r="O999" s="19" t="str">
        <f>MID(Main!AQ336,14,1)</f>
        <v/>
      </c>
      <c r="P999" s="19" t="str">
        <f>MID(Main!AQ336,15,1)</f>
        <v/>
      </c>
      <c r="Q999" s="19" t="str">
        <f>MID(Main!AQ336,16,1)</f>
        <v/>
      </c>
      <c r="R999" s="19" t="str">
        <f>MID(Main!AQ336,17,1)</f>
        <v/>
      </c>
      <c r="S999" s="19" t="str">
        <f>MID(Main!AQ336,18,1)</f>
        <v/>
      </c>
      <c r="T999" s="19" t="str">
        <f>MID(Main!AQ336,19,1)</f>
        <v/>
      </c>
      <c r="U999" s="19" t="str">
        <f>MID(Main!AQ336,20,1)</f>
        <v/>
      </c>
      <c r="V999" s="19" t="str">
        <f>MID(Main!AQ336,21,1)</f>
        <v/>
      </c>
      <c r="W999" s="19" t="str">
        <f>MID(Main!AQ336,22,1)</f>
        <v/>
      </c>
      <c r="X999" s="19" t="str">
        <f>MID(Main!AQ336,23,1)</f>
        <v/>
      </c>
      <c r="Y999" s="19" t="str">
        <f>MID(Main!AQ336,24,1)</f>
        <v/>
      </c>
      <c r="Z999" s="19" t="str">
        <f>MID(Main!AQ336,25,1)</f>
        <v/>
      </c>
      <c r="AA999" s="19" t="str">
        <f>MID(Main!AQ336,26,1)</f>
        <v/>
      </c>
      <c r="AB999" s="19" t="str">
        <f>MID(Main!AQ336,27,1)</f>
        <v/>
      </c>
      <c r="AC999" s="19" t="str">
        <f>MID(Main!AQ336,28,1)</f>
        <v/>
      </c>
      <c r="AD999" s="19" t="str">
        <f>MID(Main!AQ336,29,1)</f>
        <v/>
      </c>
      <c r="AE999" s="19" t="str">
        <f>MID(Main!AQ336,30,1)</f>
        <v/>
      </c>
      <c r="AF999" s="19" t="str">
        <f>MID(Main!AQ336,31,1)</f>
        <v/>
      </c>
      <c r="AG999" s="19" t="str">
        <f>MID(Main!AQ336,32,1)</f>
        <v/>
      </c>
      <c r="AH999" s="19" t="str">
        <f>MID(Main!AQ336,33,1)</f>
        <v/>
      </c>
      <c r="AI999" s="19" t="str">
        <f>MID(Main!AQ336,34,1)</f>
        <v/>
      </c>
      <c r="AJ999" s="19" t="str">
        <f>MID(Main!AQ336,35,1)</f>
        <v/>
      </c>
      <c r="AK999" s="19" t="str">
        <f>MID(Main!AQ336,36,1)</f>
        <v/>
      </c>
      <c r="AL999" s="19" t="str">
        <f>MID(Main!AQ336,37,1)</f>
        <v/>
      </c>
      <c r="AM999" s="19" t="str">
        <f>MID(Main!AQ336,38,1)</f>
        <v/>
      </c>
      <c r="AN999" s="19" t="str">
        <f>MID(Main!AQ336,39,1)</f>
        <v/>
      </c>
      <c r="AO999" s="19" t="str">
        <f>MID(Main!AQ336,40,1)</f>
        <v/>
      </c>
      <c r="AP999" s="19" t="str">
        <f>MID(Main!AQ336,41,1)</f>
        <v/>
      </c>
      <c r="AQ999" s="19" t="str">
        <f>MID(Main!AQ336,42,1)</f>
        <v/>
      </c>
      <c r="AR999" s="195"/>
      <c r="AS999" s="195"/>
      <c r="AT999" s="195"/>
      <c r="AU999" s="195"/>
      <c r="AV999" s="195"/>
      <c r="AW999" s="195"/>
      <c r="AX999" s="195"/>
      <c r="AY999" s="195"/>
      <c r="AZ999" s="195"/>
      <c r="BA999" s="195"/>
      <c r="BB999" s="195"/>
      <c r="BC999" s="195"/>
      <c r="BD999" s="195"/>
      <c r="BE999" s="195"/>
      <c r="BF999" s="195"/>
      <c r="BG999" s="195"/>
      <c r="BH999" s="195"/>
      <c r="BI999" s="198"/>
    </row>
    <row r="1000" spans="1:61" s="1" customFormat="1" ht="15" hidden="1" customHeight="1">
      <c r="A1000" s="202"/>
      <c r="B1000" s="20" t="str">
        <f>MID(Main!AR336,1,1)</f>
        <v>0</v>
      </c>
      <c r="C1000" s="20" t="str">
        <f>MID(Main!AR336,2,1)</f>
        <v xml:space="preserve"> </v>
      </c>
      <c r="D1000" s="20" t="str">
        <f>MID(Main!AR336,3,1)</f>
        <v/>
      </c>
      <c r="E1000" s="20" t="str">
        <f>MID(Main!AR336,4,1)</f>
        <v/>
      </c>
      <c r="F1000" s="20" t="str">
        <f>MID(Main!AR336,5,1)</f>
        <v/>
      </c>
      <c r="G1000" s="20" t="str">
        <f>MID(Main!AR336,6,1)</f>
        <v/>
      </c>
      <c r="H1000" s="20" t="str">
        <f>MID(Main!AR336,7,1)</f>
        <v/>
      </c>
      <c r="I1000" s="20" t="str">
        <f>MID(Main!AR336,8,1)</f>
        <v/>
      </c>
      <c r="J1000" s="20" t="str">
        <f>MID(Main!AR336,9,1)</f>
        <v/>
      </c>
      <c r="K1000" s="20" t="str">
        <f>MID(Main!AR336,10,1)</f>
        <v/>
      </c>
      <c r="L1000" s="20" t="str">
        <f>MID(Main!AR336,11,1)</f>
        <v/>
      </c>
      <c r="M1000" s="20" t="str">
        <f>MID(Main!AR336,12,1)</f>
        <v/>
      </c>
      <c r="N1000" s="20" t="str">
        <f>MID(Main!AR336,13,1)</f>
        <v/>
      </c>
      <c r="O1000" s="20" t="str">
        <f>MID(Main!AR336,14,1)</f>
        <v/>
      </c>
      <c r="P1000" s="20" t="str">
        <f>MID(Main!AR336,15,1)</f>
        <v/>
      </c>
      <c r="Q1000" s="20" t="str">
        <f>MID(Main!AR336,16,1)</f>
        <v/>
      </c>
      <c r="R1000" s="20" t="str">
        <f>MID(Main!AR336,17,1)</f>
        <v/>
      </c>
      <c r="S1000" s="20" t="str">
        <f>MID(Main!AR336,18,1)</f>
        <v/>
      </c>
      <c r="T1000" s="20" t="str">
        <f>MID(Main!AR336,19,1)</f>
        <v/>
      </c>
      <c r="U1000" s="20" t="str">
        <f>MID(Main!AR336,20,1)</f>
        <v/>
      </c>
      <c r="V1000" s="20" t="str">
        <f>MID(Main!AR336,21,1)</f>
        <v/>
      </c>
      <c r="W1000" s="20" t="str">
        <f>MID(Main!AR336,22,1)</f>
        <v/>
      </c>
      <c r="X1000" s="20" t="str">
        <f>MID(Main!AR336,23,1)</f>
        <v/>
      </c>
      <c r="Y1000" s="20" t="str">
        <f>MID(Main!AR336,24,1)</f>
        <v/>
      </c>
      <c r="Z1000" s="20" t="str">
        <f>MID(Main!AR336,25,1)</f>
        <v/>
      </c>
      <c r="AA1000" s="20" t="str">
        <f>MID(Main!AR336,26,1)</f>
        <v/>
      </c>
      <c r="AB1000" s="20" t="str">
        <f>MID(Main!AR336,27,1)</f>
        <v/>
      </c>
      <c r="AC1000" s="20" t="str">
        <f>MID(Main!AR336,28,1)</f>
        <v/>
      </c>
      <c r="AD1000" s="20" t="str">
        <f>MID(Main!AR336,29,1)</f>
        <v/>
      </c>
      <c r="AE1000" s="20" t="str">
        <f>MID(Main!AR336,30,1)</f>
        <v/>
      </c>
      <c r="AF1000" s="20" t="str">
        <f>MID(Main!AR336,31,1)</f>
        <v/>
      </c>
      <c r="AG1000" s="20" t="str">
        <f>MID(Main!AR336,32,1)</f>
        <v/>
      </c>
      <c r="AH1000" s="20" t="str">
        <f>MID(Main!AR336,33,1)</f>
        <v/>
      </c>
      <c r="AI1000" s="20" t="str">
        <f>MID(Main!AR336,34,1)</f>
        <v/>
      </c>
      <c r="AJ1000" s="20" t="str">
        <f>MID(Main!AR336,35,1)</f>
        <v/>
      </c>
      <c r="AK1000" s="20" t="str">
        <f>MID(Main!AR336,36,1)</f>
        <v/>
      </c>
      <c r="AL1000" s="20" t="str">
        <f>MID(Main!AR336,37,1)</f>
        <v/>
      </c>
      <c r="AM1000" s="20" t="str">
        <f>MID(Main!AR336,38,1)</f>
        <v/>
      </c>
      <c r="AN1000" s="20" t="str">
        <f>MID(Main!AR336,39,1)</f>
        <v/>
      </c>
      <c r="AO1000" s="20" t="str">
        <f>MID(Main!AR336,40,1)</f>
        <v/>
      </c>
      <c r="AP1000" s="20" t="str">
        <f>MID(Main!AR336,41,1)</f>
        <v/>
      </c>
      <c r="AQ1000" s="20" t="str">
        <f>MID(Main!AR336,42,1)</f>
        <v/>
      </c>
      <c r="AR1000" s="196"/>
      <c r="AS1000" s="196"/>
      <c r="AT1000" s="196"/>
      <c r="AU1000" s="196"/>
      <c r="AV1000" s="196"/>
      <c r="AW1000" s="196"/>
      <c r="AX1000" s="196"/>
      <c r="AY1000" s="196"/>
      <c r="AZ1000" s="196"/>
      <c r="BA1000" s="196"/>
      <c r="BB1000" s="196"/>
      <c r="BC1000" s="196"/>
      <c r="BD1000" s="196"/>
      <c r="BE1000" s="196"/>
      <c r="BF1000" s="196"/>
      <c r="BG1000" s="196"/>
      <c r="BH1000" s="196"/>
      <c r="BI1000" s="199"/>
    </row>
    <row r="1001" spans="1:61" s="1" customFormat="1" ht="15" hidden="1" customHeight="1">
      <c r="A1001" s="200" t="str">
        <f>IF(AR1001="","",SUBTOTAL(103,$AR$8:AR1001))</f>
        <v/>
      </c>
      <c r="B1001" s="18" t="str">
        <f>MID(Main!AP337,1,1)</f>
        <v xml:space="preserve"> </v>
      </c>
      <c r="C1001" s="18" t="str">
        <f>MID(Main!AP337,2,1)</f>
        <v/>
      </c>
      <c r="D1001" s="18" t="str">
        <f>MID(Main!AP337,3,1)</f>
        <v/>
      </c>
      <c r="E1001" s="18" t="str">
        <f>MID(Main!AP337,4,1)</f>
        <v/>
      </c>
      <c r="F1001" s="18" t="str">
        <f>MID(Main!AP337,5,1)</f>
        <v/>
      </c>
      <c r="G1001" s="18" t="str">
        <f>MID(Main!AP337,6,1)</f>
        <v/>
      </c>
      <c r="H1001" s="18" t="str">
        <f>MID(Main!AP337,7,1)</f>
        <v/>
      </c>
      <c r="I1001" s="18" t="str">
        <f>MID(Main!AP337,8,1)</f>
        <v/>
      </c>
      <c r="J1001" s="18" t="str">
        <f>MID(Main!AP337,9,1)</f>
        <v/>
      </c>
      <c r="K1001" s="18" t="str">
        <f>MID(Main!AP337,10,1)</f>
        <v/>
      </c>
      <c r="L1001" s="18" t="str">
        <f>MID(Main!AP337,11,1)</f>
        <v/>
      </c>
      <c r="M1001" s="18" t="str">
        <f>MID(Main!AP337,12,1)</f>
        <v/>
      </c>
      <c r="N1001" s="18" t="str">
        <f>MID(Main!AP337,13,1)</f>
        <v/>
      </c>
      <c r="O1001" s="18" t="str">
        <f>MID(Main!AP337,14,1)</f>
        <v/>
      </c>
      <c r="P1001" s="18" t="str">
        <f>MID(Main!AP337,15,1)</f>
        <v/>
      </c>
      <c r="Q1001" s="18" t="str">
        <f>MID(Main!AP337,16,1)</f>
        <v/>
      </c>
      <c r="R1001" s="18" t="str">
        <f>MID(Main!AP337,17,1)</f>
        <v/>
      </c>
      <c r="S1001" s="18" t="str">
        <f>MID(Main!AP337,18,1)</f>
        <v/>
      </c>
      <c r="T1001" s="18" t="str">
        <f>MID(Main!AP337,19,1)</f>
        <v/>
      </c>
      <c r="U1001" s="18" t="str">
        <f>MID(Main!AP337,20,1)</f>
        <v/>
      </c>
      <c r="V1001" s="18" t="str">
        <f>MID(Main!AP337,21,1)</f>
        <v/>
      </c>
      <c r="W1001" s="18" t="str">
        <f>MID(Main!AP337,22,1)</f>
        <v/>
      </c>
      <c r="X1001" s="18" t="str">
        <f>MID(Main!AP337,23,1)</f>
        <v/>
      </c>
      <c r="Y1001" s="18" t="str">
        <f>MID(Main!AP337,24,1)</f>
        <v/>
      </c>
      <c r="Z1001" s="18" t="str">
        <f>MID(Main!AP337,25,1)</f>
        <v/>
      </c>
      <c r="AA1001" s="18" t="str">
        <f>MID(Main!AP337,26,1)</f>
        <v/>
      </c>
      <c r="AB1001" s="18" t="str">
        <f>MID(Main!AP337,27,1)</f>
        <v/>
      </c>
      <c r="AC1001" s="18" t="str">
        <f>MID(Main!AP337,28,1)</f>
        <v/>
      </c>
      <c r="AD1001" s="18" t="str">
        <f>MID(Main!AP337,29,1)</f>
        <v/>
      </c>
      <c r="AE1001" s="18" t="str">
        <f>MID(Main!AP337,30,1)</f>
        <v/>
      </c>
      <c r="AF1001" s="18" t="str">
        <f>MID(Main!AP337,31,1)</f>
        <v/>
      </c>
      <c r="AG1001" s="18" t="str">
        <f>MID(Main!AP337,32,1)</f>
        <v/>
      </c>
      <c r="AH1001" s="18" t="str">
        <f>MID(Main!AP337,33,1)</f>
        <v/>
      </c>
      <c r="AI1001" s="18" t="str">
        <f>MID(Main!AP337,34,1)</f>
        <v/>
      </c>
      <c r="AJ1001" s="18" t="str">
        <f>MID(Main!AP337,35,1)</f>
        <v/>
      </c>
      <c r="AK1001" s="18" t="str">
        <f>MID(Main!AP337,36,1)</f>
        <v/>
      </c>
      <c r="AL1001" s="18" t="str">
        <f>MID(Main!AP337,37,1)</f>
        <v/>
      </c>
      <c r="AM1001" s="18" t="str">
        <f>MID(Main!AP337,38,1)</f>
        <v/>
      </c>
      <c r="AN1001" s="18" t="str">
        <f>MID(Main!AP337,39,1)</f>
        <v/>
      </c>
      <c r="AO1001" s="18" t="str">
        <f>MID(Main!AP337,40,1)</f>
        <v/>
      </c>
      <c r="AP1001" s="18" t="str">
        <f>MID(Main!AP337,41,1)</f>
        <v/>
      </c>
      <c r="AQ1001" s="18" t="str">
        <f>MID(Main!AP337,42,1)</f>
        <v/>
      </c>
      <c r="AR1001" s="194" t="str">
        <f>IF(Main!W337="","",Main!W337)</f>
        <v/>
      </c>
      <c r="AS1001" s="194" t="str">
        <f>IF(Main!X337="","",Main!X337)</f>
        <v/>
      </c>
      <c r="AT1001" s="194" t="str">
        <f>IF(Main!Y337="","",Main!Y337)</f>
        <v/>
      </c>
      <c r="AU1001" s="194" t="str">
        <f>IF(Main!Z337="","",Main!Z337)</f>
        <v/>
      </c>
      <c r="AV1001" s="194" t="str">
        <f>IF(Main!AA337="","",Main!AA337)</f>
        <v/>
      </c>
      <c r="AW1001" s="194" t="str">
        <f>IF(Main!AB337="","",Main!AB337)</f>
        <v/>
      </c>
      <c r="AX1001" s="194" t="str">
        <f>IF(Main!AC337="","",Main!AC337)</f>
        <v/>
      </c>
      <c r="AY1001" s="194" t="str">
        <f>IF(Main!AD337="","",Main!AD337)</f>
        <v/>
      </c>
      <c r="AZ1001" s="194" t="str">
        <f>IF(Main!AE337="","",Main!AE337)</f>
        <v/>
      </c>
      <c r="BA1001" s="194" t="str">
        <f>IF(Main!AF337="","",Main!AF337)</f>
        <v/>
      </c>
      <c r="BB1001" s="194" t="str">
        <f>IF(Main!AG337="","",Main!AG337)</f>
        <v/>
      </c>
      <c r="BC1001" s="194" t="str">
        <f>IF(Main!AH337="","",Main!AH337)</f>
        <v/>
      </c>
      <c r="BD1001" s="194" t="str">
        <f>IF(Main!AI337="","",Main!AI337)</f>
        <v/>
      </c>
      <c r="BE1001" s="194" t="str">
        <f>IF(Main!AJ337="","",Main!AJ337)</f>
        <v/>
      </c>
      <c r="BF1001" s="194" t="str">
        <f>IF(Main!AK337="","",Main!AK337)</f>
        <v/>
      </c>
      <c r="BG1001" s="194" t="str">
        <f>IF(Main!AL337="","",Main!AL337)</f>
        <v/>
      </c>
      <c r="BH1001" s="194" t="str">
        <f>IF(Main!AM337="","",Main!AM337)</f>
        <v/>
      </c>
      <c r="BI1001" s="197" t="str">
        <f>IF(Main!AN337="","",Main!AN337)</f>
        <v/>
      </c>
    </row>
    <row r="1002" spans="1:61" s="1" customFormat="1" ht="15" hidden="1" customHeight="1">
      <c r="A1002" s="201"/>
      <c r="B1002" s="19" t="str">
        <f>MID(Main!AQ337,1,1)</f>
        <v>0</v>
      </c>
      <c r="C1002" s="19" t="str">
        <f>MID(Main!AQ337,2,1)</f>
        <v xml:space="preserve"> </v>
      </c>
      <c r="D1002" s="19" t="str">
        <f>MID(Main!AQ337,3,1)</f>
        <v/>
      </c>
      <c r="E1002" s="19" t="str">
        <f>MID(Main!AQ337,4,1)</f>
        <v/>
      </c>
      <c r="F1002" s="19" t="str">
        <f>MID(Main!AQ337,5,1)</f>
        <v/>
      </c>
      <c r="G1002" s="19" t="str">
        <f>MID(Main!AQ337,6,1)</f>
        <v/>
      </c>
      <c r="H1002" s="19" t="str">
        <f>MID(Main!AQ337,7,1)</f>
        <v/>
      </c>
      <c r="I1002" s="19" t="str">
        <f>MID(Main!AQ337,8,1)</f>
        <v/>
      </c>
      <c r="J1002" s="19" t="str">
        <f>MID(Main!AQ337,9,1)</f>
        <v/>
      </c>
      <c r="K1002" s="19" t="str">
        <f>MID(Main!AQ337,10,1)</f>
        <v/>
      </c>
      <c r="L1002" s="19" t="str">
        <f>MID(Main!AQ337,11,1)</f>
        <v/>
      </c>
      <c r="M1002" s="19" t="str">
        <f>MID(Main!AQ337,12,1)</f>
        <v/>
      </c>
      <c r="N1002" s="19" t="str">
        <f>MID(Main!AQ337,13,1)</f>
        <v/>
      </c>
      <c r="O1002" s="19" t="str">
        <f>MID(Main!AQ337,14,1)</f>
        <v/>
      </c>
      <c r="P1002" s="19" t="str">
        <f>MID(Main!AQ337,15,1)</f>
        <v/>
      </c>
      <c r="Q1002" s="19" t="str">
        <f>MID(Main!AQ337,16,1)</f>
        <v/>
      </c>
      <c r="R1002" s="19" t="str">
        <f>MID(Main!AQ337,17,1)</f>
        <v/>
      </c>
      <c r="S1002" s="19" t="str">
        <f>MID(Main!AQ337,18,1)</f>
        <v/>
      </c>
      <c r="T1002" s="19" t="str">
        <f>MID(Main!AQ337,19,1)</f>
        <v/>
      </c>
      <c r="U1002" s="19" t="str">
        <f>MID(Main!AQ337,20,1)</f>
        <v/>
      </c>
      <c r="V1002" s="19" t="str">
        <f>MID(Main!AQ337,21,1)</f>
        <v/>
      </c>
      <c r="W1002" s="19" t="str">
        <f>MID(Main!AQ337,22,1)</f>
        <v/>
      </c>
      <c r="X1002" s="19" t="str">
        <f>MID(Main!AQ337,23,1)</f>
        <v/>
      </c>
      <c r="Y1002" s="19" t="str">
        <f>MID(Main!AQ337,24,1)</f>
        <v/>
      </c>
      <c r="Z1002" s="19" t="str">
        <f>MID(Main!AQ337,25,1)</f>
        <v/>
      </c>
      <c r="AA1002" s="19" t="str">
        <f>MID(Main!AQ337,26,1)</f>
        <v/>
      </c>
      <c r="AB1002" s="19" t="str">
        <f>MID(Main!AQ337,27,1)</f>
        <v/>
      </c>
      <c r="AC1002" s="19" t="str">
        <f>MID(Main!AQ337,28,1)</f>
        <v/>
      </c>
      <c r="AD1002" s="19" t="str">
        <f>MID(Main!AQ337,29,1)</f>
        <v/>
      </c>
      <c r="AE1002" s="19" t="str">
        <f>MID(Main!AQ337,30,1)</f>
        <v/>
      </c>
      <c r="AF1002" s="19" t="str">
        <f>MID(Main!AQ337,31,1)</f>
        <v/>
      </c>
      <c r="AG1002" s="19" t="str">
        <f>MID(Main!AQ337,32,1)</f>
        <v/>
      </c>
      <c r="AH1002" s="19" t="str">
        <f>MID(Main!AQ337,33,1)</f>
        <v/>
      </c>
      <c r="AI1002" s="19" t="str">
        <f>MID(Main!AQ337,34,1)</f>
        <v/>
      </c>
      <c r="AJ1002" s="19" t="str">
        <f>MID(Main!AQ337,35,1)</f>
        <v/>
      </c>
      <c r="AK1002" s="19" t="str">
        <f>MID(Main!AQ337,36,1)</f>
        <v/>
      </c>
      <c r="AL1002" s="19" t="str">
        <f>MID(Main!AQ337,37,1)</f>
        <v/>
      </c>
      <c r="AM1002" s="19" t="str">
        <f>MID(Main!AQ337,38,1)</f>
        <v/>
      </c>
      <c r="AN1002" s="19" t="str">
        <f>MID(Main!AQ337,39,1)</f>
        <v/>
      </c>
      <c r="AO1002" s="19" t="str">
        <f>MID(Main!AQ337,40,1)</f>
        <v/>
      </c>
      <c r="AP1002" s="19" t="str">
        <f>MID(Main!AQ337,41,1)</f>
        <v/>
      </c>
      <c r="AQ1002" s="19" t="str">
        <f>MID(Main!AQ337,42,1)</f>
        <v/>
      </c>
      <c r="AR1002" s="195"/>
      <c r="AS1002" s="195"/>
      <c r="AT1002" s="195"/>
      <c r="AU1002" s="195"/>
      <c r="AV1002" s="195"/>
      <c r="AW1002" s="195"/>
      <c r="AX1002" s="195"/>
      <c r="AY1002" s="195"/>
      <c r="AZ1002" s="195"/>
      <c r="BA1002" s="195"/>
      <c r="BB1002" s="195"/>
      <c r="BC1002" s="195"/>
      <c r="BD1002" s="195"/>
      <c r="BE1002" s="195"/>
      <c r="BF1002" s="195"/>
      <c r="BG1002" s="195"/>
      <c r="BH1002" s="195"/>
      <c r="BI1002" s="198"/>
    </row>
    <row r="1003" spans="1:61" s="1" customFormat="1" ht="15" hidden="1" customHeight="1">
      <c r="A1003" s="202"/>
      <c r="B1003" s="20" t="str">
        <f>MID(Main!AR337,1,1)</f>
        <v>0</v>
      </c>
      <c r="C1003" s="20" t="str">
        <f>MID(Main!AR337,2,1)</f>
        <v xml:space="preserve"> </v>
      </c>
      <c r="D1003" s="20" t="str">
        <f>MID(Main!AR337,3,1)</f>
        <v/>
      </c>
      <c r="E1003" s="20" t="str">
        <f>MID(Main!AR337,4,1)</f>
        <v/>
      </c>
      <c r="F1003" s="20" t="str">
        <f>MID(Main!AR337,5,1)</f>
        <v/>
      </c>
      <c r="G1003" s="20" t="str">
        <f>MID(Main!AR337,6,1)</f>
        <v/>
      </c>
      <c r="H1003" s="20" t="str">
        <f>MID(Main!AR337,7,1)</f>
        <v/>
      </c>
      <c r="I1003" s="20" t="str">
        <f>MID(Main!AR337,8,1)</f>
        <v/>
      </c>
      <c r="J1003" s="20" t="str">
        <f>MID(Main!AR337,9,1)</f>
        <v/>
      </c>
      <c r="K1003" s="20" t="str">
        <f>MID(Main!AR337,10,1)</f>
        <v/>
      </c>
      <c r="L1003" s="20" t="str">
        <f>MID(Main!AR337,11,1)</f>
        <v/>
      </c>
      <c r="M1003" s="20" t="str">
        <f>MID(Main!AR337,12,1)</f>
        <v/>
      </c>
      <c r="N1003" s="20" t="str">
        <f>MID(Main!AR337,13,1)</f>
        <v/>
      </c>
      <c r="O1003" s="20" t="str">
        <f>MID(Main!AR337,14,1)</f>
        <v/>
      </c>
      <c r="P1003" s="20" t="str">
        <f>MID(Main!AR337,15,1)</f>
        <v/>
      </c>
      <c r="Q1003" s="20" t="str">
        <f>MID(Main!AR337,16,1)</f>
        <v/>
      </c>
      <c r="R1003" s="20" t="str">
        <f>MID(Main!AR337,17,1)</f>
        <v/>
      </c>
      <c r="S1003" s="20" t="str">
        <f>MID(Main!AR337,18,1)</f>
        <v/>
      </c>
      <c r="T1003" s="20" t="str">
        <f>MID(Main!AR337,19,1)</f>
        <v/>
      </c>
      <c r="U1003" s="20" t="str">
        <f>MID(Main!AR337,20,1)</f>
        <v/>
      </c>
      <c r="V1003" s="20" t="str">
        <f>MID(Main!AR337,21,1)</f>
        <v/>
      </c>
      <c r="W1003" s="20" t="str">
        <f>MID(Main!AR337,22,1)</f>
        <v/>
      </c>
      <c r="X1003" s="20" t="str">
        <f>MID(Main!AR337,23,1)</f>
        <v/>
      </c>
      <c r="Y1003" s="20" t="str">
        <f>MID(Main!AR337,24,1)</f>
        <v/>
      </c>
      <c r="Z1003" s="20" t="str">
        <f>MID(Main!AR337,25,1)</f>
        <v/>
      </c>
      <c r="AA1003" s="20" t="str">
        <f>MID(Main!AR337,26,1)</f>
        <v/>
      </c>
      <c r="AB1003" s="20" t="str">
        <f>MID(Main!AR337,27,1)</f>
        <v/>
      </c>
      <c r="AC1003" s="20" t="str">
        <f>MID(Main!AR337,28,1)</f>
        <v/>
      </c>
      <c r="AD1003" s="20" t="str">
        <f>MID(Main!AR337,29,1)</f>
        <v/>
      </c>
      <c r="AE1003" s="20" t="str">
        <f>MID(Main!AR337,30,1)</f>
        <v/>
      </c>
      <c r="AF1003" s="20" t="str">
        <f>MID(Main!AR337,31,1)</f>
        <v/>
      </c>
      <c r="AG1003" s="20" t="str">
        <f>MID(Main!AR337,32,1)</f>
        <v/>
      </c>
      <c r="AH1003" s="20" t="str">
        <f>MID(Main!AR337,33,1)</f>
        <v/>
      </c>
      <c r="AI1003" s="20" t="str">
        <f>MID(Main!AR337,34,1)</f>
        <v/>
      </c>
      <c r="AJ1003" s="20" t="str">
        <f>MID(Main!AR337,35,1)</f>
        <v/>
      </c>
      <c r="AK1003" s="20" t="str">
        <f>MID(Main!AR337,36,1)</f>
        <v/>
      </c>
      <c r="AL1003" s="20" t="str">
        <f>MID(Main!AR337,37,1)</f>
        <v/>
      </c>
      <c r="AM1003" s="20" t="str">
        <f>MID(Main!AR337,38,1)</f>
        <v/>
      </c>
      <c r="AN1003" s="20" t="str">
        <f>MID(Main!AR337,39,1)</f>
        <v/>
      </c>
      <c r="AO1003" s="20" t="str">
        <f>MID(Main!AR337,40,1)</f>
        <v/>
      </c>
      <c r="AP1003" s="20" t="str">
        <f>MID(Main!AR337,41,1)</f>
        <v/>
      </c>
      <c r="AQ1003" s="20" t="str">
        <f>MID(Main!AR337,42,1)</f>
        <v/>
      </c>
      <c r="AR1003" s="196"/>
      <c r="AS1003" s="196"/>
      <c r="AT1003" s="196"/>
      <c r="AU1003" s="196"/>
      <c r="AV1003" s="196"/>
      <c r="AW1003" s="196"/>
      <c r="AX1003" s="196"/>
      <c r="AY1003" s="196"/>
      <c r="AZ1003" s="196"/>
      <c r="BA1003" s="196"/>
      <c r="BB1003" s="196"/>
      <c r="BC1003" s="196"/>
      <c r="BD1003" s="196"/>
      <c r="BE1003" s="196"/>
      <c r="BF1003" s="196"/>
      <c r="BG1003" s="196"/>
      <c r="BH1003" s="196"/>
      <c r="BI1003" s="199"/>
    </row>
    <row r="1004" spans="1:61" s="1" customFormat="1" ht="15" hidden="1" customHeight="1">
      <c r="A1004" s="200" t="str">
        <f>IF(AR1004="","",SUBTOTAL(103,$AR$8:AR1004))</f>
        <v/>
      </c>
      <c r="B1004" s="18" t="str">
        <f>MID(Main!AP338,1,1)</f>
        <v xml:space="preserve"> </v>
      </c>
      <c r="C1004" s="18" t="str">
        <f>MID(Main!AP338,2,1)</f>
        <v/>
      </c>
      <c r="D1004" s="18" t="str">
        <f>MID(Main!AP338,3,1)</f>
        <v/>
      </c>
      <c r="E1004" s="18" t="str">
        <f>MID(Main!AP338,4,1)</f>
        <v/>
      </c>
      <c r="F1004" s="18" t="str">
        <f>MID(Main!AP338,5,1)</f>
        <v/>
      </c>
      <c r="G1004" s="18" t="str">
        <f>MID(Main!AP338,6,1)</f>
        <v/>
      </c>
      <c r="H1004" s="18" t="str">
        <f>MID(Main!AP338,7,1)</f>
        <v/>
      </c>
      <c r="I1004" s="18" t="str">
        <f>MID(Main!AP338,8,1)</f>
        <v/>
      </c>
      <c r="J1004" s="18" t="str">
        <f>MID(Main!AP338,9,1)</f>
        <v/>
      </c>
      <c r="K1004" s="18" t="str">
        <f>MID(Main!AP338,10,1)</f>
        <v/>
      </c>
      <c r="L1004" s="18" t="str">
        <f>MID(Main!AP338,11,1)</f>
        <v/>
      </c>
      <c r="M1004" s="18" t="str">
        <f>MID(Main!AP338,12,1)</f>
        <v/>
      </c>
      <c r="N1004" s="18" t="str">
        <f>MID(Main!AP338,13,1)</f>
        <v/>
      </c>
      <c r="O1004" s="18" t="str">
        <f>MID(Main!AP338,14,1)</f>
        <v/>
      </c>
      <c r="P1004" s="18" t="str">
        <f>MID(Main!AP338,15,1)</f>
        <v/>
      </c>
      <c r="Q1004" s="18" t="str">
        <f>MID(Main!AP338,16,1)</f>
        <v/>
      </c>
      <c r="R1004" s="18" t="str">
        <f>MID(Main!AP338,17,1)</f>
        <v/>
      </c>
      <c r="S1004" s="18" t="str">
        <f>MID(Main!AP338,18,1)</f>
        <v/>
      </c>
      <c r="T1004" s="18" t="str">
        <f>MID(Main!AP338,19,1)</f>
        <v/>
      </c>
      <c r="U1004" s="18" t="str">
        <f>MID(Main!AP338,20,1)</f>
        <v/>
      </c>
      <c r="V1004" s="18" t="str">
        <f>MID(Main!AP338,21,1)</f>
        <v/>
      </c>
      <c r="W1004" s="18" t="str">
        <f>MID(Main!AP338,22,1)</f>
        <v/>
      </c>
      <c r="X1004" s="18" t="str">
        <f>MID(Main!AP338,23,1)</f>
        <v/>
      </c>
      <c r="Y1004" s="18" t="str">
        <f>MID(Main!AP338,24,1)</f>
        <v/>
      </c>
      <c r="Z1004" s="18" t="str">
        <f>MID(Main!AP338,25,1)</f>
        <v/>
      </c>
      <c r="AA1004" s="18" t="str">
        <f>MID(Main!AP338,26,1)</f>
        <v/>
      </c>
      <c r="AB1004" s="18" t="str">
        <f>MID(Main!AP338,27,1)</f>
        <v/>
      </c>
      <c r="AC1004" s="18" t="str">
        <f>MID(Main!AP338,28,1)</f>
        <v/>
      </c>
      <c r="AD1004" s="18" t="str">
        <f>MID(Main!AP338,29,1)</f>
        <v/>
      </c>
      <c r="AE1004" s="18" t="str">
        <f>MID(Main!AP338,30,1)</f>
        <v/>
      </c>
      <c r="AF1004" s="18" t="str">
        <f>MID(Main!AP338,31,1)</f>
        <v/>
      </c>
      <c r="AG1004" s="18" t="str">
        <f>MID(Main!AP338,32,1)</f>
        <v/>
      </c>
      <c r="AH1004" s="18" t="str">
        <f>MID(Main!AP338,33,1)</f>
        <v/>
      </c>
      <c r="AI1004" s="18" t="str">
        <f>MID(Main!AP338,34,1)</f>
        <v/>
      </c>
      <c r="AJ1004" s="18" t="str">
        <f>MID(Main!AP338,35,1)</f>
        <v/>
      </c>
      <c r="AK1004" s="18" t="str">
        <f>MID(Main!AP338,36,1)</f>
        <v/>
      </c>
      <c r="AL1004" s="18" t="str">
        <f>MID(Main!AP338,37,1)</f>
        <v/>
      </c>
      <c r="AM1004" s="18" t="str">
        <f>MID(Main!AP338,38,1)</f>
        <v/>
      </c>
      <c r="AN1004" s="18" t="str">
        <f>MID(Main!AP338,39,1)</f>
        <v/>
      </c>
      <c r="AO1004" s="18" t="str">
        <f>MID(Main!AP338,40,1)</f>
        <v/>
      </c>
      <c r="AP1004" s="18" t="str">
        <f>MID(Main!AP338,41,1)</f>
        <v/>
      </c>
      <c r="AQ1004" s="18" t="str">
        <f>MID(Main!AP338,42,1)</f>
        <v/>
      </c>
      <c r="AR1004" s="194" t="str">
        <f>IF(Main!W338="","",Main!W338)</f>
        <v/>
      </c>
      <c r="AS1004" s="194" t="str">
        <f>IF(Main!X338="","",Main!X338)</f>
        <v/>
      </c>
      <c r="AT1004" s="194" t="str">
        <f>IF(Main!Y338="","",Main!Y338)</f>
        <v/>
      </c>
      <c r="AU1004" s="194" t="str">
        <f>IF(Main!Z338="","",Main!Z338)</f>
        <v/>
      </c>
      <c r="AV1004" s="194" t="str">
        <f>IF(Main!AA338="","",Main!AA338)</f>
        <v/>
      </c>
      <c r="AW1004" s="194" t="str">
        <f>IF(Main!AB338="","",Main!AB338)</f>
        <v/>
      </c>
      <c r="AX1004" s="194" t="str">
        <f>IF(Main!AC338="","",Main!AC338)</f>
        <v/>
      </c>
      <c r="AY1004" s="194" t="str">
        <f>IF(Main!AD338="","",Main!AD338)</f>
        <v/>
      </c>
      <c r="AZ1004" s="194" t="str">
        <f>IF(Main!AE338="","",Main!AE338)</f>
        <v/>
      </c>
      <c r="BA1004" s="194" t="str">
        <f>IF(Main!AF338="","",Main!AF338)</f>
        <v/>
      </c>
      <c r="BB1004" s="194" t="str">
        <f>IF(Main!AG338="","",Main!AG338)</f>
        <v/>
      </c>
      <c r="BC1004" s="194" t="str">
        <f>IF(Main!AH338="","",Main!AH338)</f>
        <v/>
      </c>
      <c r="BD1004" s="194" t="str">
        <f>IF(Main!AI338="","",Main!AI338)</f>
        <v/>
      </c>
      <c r="BE1004" s="194" t="str">
        <f>IF(Main!AJ338="","",Main!AJ338)</f>
        <v/>
      </c>
      <c r="BF1004" s="194" t="str">
        <f>IF(Main!AK338="","",Main!AK338)</f>
        <v/>
      </c>
      <c r="BG1004" s="194" t="str">
        <f>IF(Main!AL338="","",Main!AL338)</f>
        <v/>
      </c>
      <c r="BH1004" s="194" t="str">
        <f>IF(Main!AM338="","",Main!AM338)</f>
        <v/>
      </c>
      <c r="BI1004" s="197" t="str">
        <f>IF(Main!AN338="","",Main!AN338)</f>
        <v/>
      </c>
    </row>
    <row r="1005" spans="1:61" s="1" customFormat="1" ht="15" hidden="1" customHeight="1">
      <c r="A1005" s="201"/>
      <c r="B1005" s="19" t="str">
        <f>MID(Main!AQ338,1,1)</f>
        <v>0</v>
      </c>
      <c r="C1005" s="19" t="str">
        <f>MID(Main!AQ338,2,1)</f>
        <v xml:space="preserve"> </v>
      </c>
      <c r="D1005" s="19" t="str">
        <f>MID(Main!AQ338,3,1)</f>
        <v/>
      </c>
      <c r="E1005" s="19" t="str">
        <f>MID(Main!AQ338,4,1)</f>
        <v/>
      </c>
      <c r="F1005" s="19" t="str">
        <f>MID(Main!AQ338,5,1)</f>
        <v/>
      </c>
      <c r="G1005" s="19" t="str">
        <f>MID(Main!AQ338,6,1)</f>
        <v/>
      </c>
      <c r="H1005" s="19" t="str">
        <f>MID(Main!AQ338,7,1)</f>
        <v/>
      </c>
      <c r="I1005" s="19" t="str">
        <f>MID(Main!AQ338,8,1)</f>
        <v/>
      </c>
      <c r="J1005" s="19" t="str">
        <f>MID(Main!AQ338,9,1)</f>
        <v/>
      </c>
      <c r="K1005" s="19" t="str">
        <f>MID(Main!AQ338,10,1)</f>
        <v/>
      </c>
      <c r="L1005" s="19" t="str">
        <f>MID(Main!AQ338,11,1)</f>
        <v/>
      </c>
      <c r="M1005" s="19" t="str">
        <f>MID(Main!AQ338,12,1)</f>
        <v/>
      </c>
      <c r="N1005" s="19" t="str">
        <f>MID(Main!AQ338,13,1)</f>
        <v/>
      </c>
      <c r="O1005" s="19" t="str">
        <f>MID(Main!AQ338,14,1)</f>
        <v/>
      </c>
      <c r="P1005" s="19" t="str">
        <f>MID(Main!AQ338,15,1)</f>
        <v/>
      </c>
      <c r="Q1005" s="19" t="str">
        <f>MID(Main!AQ338,16,1)</f>
        <v/>
      </c>
      <c r="R1005" s="19" t="str">
        <f>MID(Main!AQ338,17,1)</f>
        <v/>
      </c>
      <c r="S1005" s="19" t="str">
        <f>MID(Main!AQ338,18,1)</f>
        <v/>
      </c>
      <c r="T1005" s="19" t="str">
        <f>MID(Main!AQ338,19,1)</f>
        <v/>
      </c>
      <c r="U1005" s="19" t="str">
        <f>MID(Main!AQ338,20,1)</f>
        <v/>
      </c>
      <c r="V1005" s="19" t="str">
        <f>MID(Main!AQ338,21,1)</f>
        <v/>
      </c>
      <c r="W1005" s="19" t="str">
        <f>MID(Main!AQ338,22,1)</f>
        <v/>
      </c>
      <c r="X1005" s="19" t="str">
        <f>MID(Main!AQ338,23,1)</f>
        <v/>
      </c>
      <c r="Y1005" s="19" t="str">
        <f>MID(Main!AQ338,24,1)</f>
        <v/>
      </c>
      <c r="Z1005" s="19" t="str">
        <f>MID(Main!AQ338,25,1)</f>
        <v/>
      </c>
      <c r="AA1005" s="19" t="str">
        <f>MID(Main!AQ338,26,1)</f>
        <v/>
      </c>
      <c r="AB1005" s="19" t="str">
        <f>MID(Main!AQ338,27,1)</f>
        <v/>
      </c>
      <c r="AC1005" s="19" t="str">
        <f>MID(Main!AQ338,28,1)</f>
        <v/>
      </c>
      <c r="AD1005" s="19" t="str">
        <f>MID(Main!AQ338,29,1)</f>
        <v/>
      </c>
      <c r="AE1005" s="19" t="str">
        <f>MID(Main!AQ338,30,1)</f>
        <v/>
      </c>
      <c r="AF1005" s="19" t="str">
        <f>MID(Main!AQ338,31,1)</f>
        <v/>
      </c>
      <c r="AG1005" s="19" t="str">
        <f>MID(Main!AQ338,32,1)</f>
        <v/>
      </c>
      <c r="AH1005" s="19" t="str">
        <f>MID(Main!AQ338,33,1)</f>
        <v/>
      </c>
      <c r="AI1005" s="19" t="str">
        <f>MID(Main!AQ338,34,1)</f>
        <v/>
      </c>
      <c r="AJ1005" s="19" t="str">
        <f>MID(Main!AQ338,35,1)</f>
        <v/>
      </c>
      <c r="AK1005" s="19" t="str">
        <f>MID(Main!AQ338,36,1)</f>
        <v/>
      </c>
      <c r="AL1005" s="19" t="str">
        <f>MID(Main!AQ338,37,1)</f>
        <v/>
      </c>
      <c r="AM1005" s="19" t="str">
        <f>MID(Main!AQ338,38,1)</f>
        <v/>
      </c>
      <c r="AN1005" s="19" t="str">
        <f>MID(Main!AQ338,39,1)</f>
        <v/>
      </c>
      <c r="AO1005" s="19" t="str">
        <f>MID(Main!AQ338,40,1)</f>
        <v/>
      </c>
      <c r="AP1005" s="19" t="str">
        <f>MID(Main!AQ338,41,1)</f>
        <v/>
      </c>
      <c r="AQ1005" s="19" t="str">
        <f>MID(Main!AQ338,42,1)</f>
        <v/>
      </c>
      <c r="AR1005" s="195"/>
      <c r="AS1005" s="195"/>
      <c r="AT1005" s="195"/>
      <c r="AU1005" s="195"/>
      <c r="AV1005" s="195"/>
      <c r="AW1005" s="195"/>
      <c r="AX1005" s="195"/>
      <c r="AY1005" s="195"/>
      <c r="AZ1005" s="195"/>
      <c r="BA1005" s="195"/>
      <c r="BB1005" s="195"/>
      <c r="BC1005" s="195"/>
      <c r="BD1005" s="195"/>
      <c r="BE1005" s="195"/>
      <c r="BF1005" s="195"/>
      <c r="BG1005" s="195"/>
      <c r="BH1005" s="195"/>
      <c r="BI1005" s="198"/>
    </row>
    <row r="1006" spans="1:61" s="1" customFormat="1" ht="15" hidden="1" customHeight="1">
      <c r="A1006" s="202"/>
      <c r="B1006" s="20" t="str">
        <f>MID(Main!AR338,1,1)</f>
        <v>0</v>
      </c>
      <c r="C1006" s="20" t="str">
        <f>MID(Main!AR338,2,1)</f>
        <v xml:space="preserve"> </v>
      </c>
      <c r="D1006" s="20" t="str">
        <f>MID(Main!AR338,3,1)</f>
        <v/>
      </c>
      <c r="E1006" s="20" t="str">
        <f>MID(Main!AR338,4,1)</f>
        <v/>
      </c>
      <c r="F1006" s="20" t="str">
        <f>MID(Main!AR338,5,1)</f>
        <v/>
      </c>
      <c r="G1006" s="20" t="str">
        <f>MID(Main!AR338,6,1)</f>
        <v/>
      </c>
      <c r="H1006" s="20" t="str">
        <f>MID(Main!AR338,7,1)</f>
        <v/>
      </c>
      <c r="I1006" s="20" t="str">
        <f>MID(Main!AR338,8,1)</f>
        <v/>
      </c>
      <c r="J1006" s="20" t="str">
        <f>MID(Main!AR338,9,1)</f>
        <v/>
      </c>
      <c r="K1006" s="20" t="str">
        <f>MID(Main!AR338,10,1)</f>
        <v/>
      </c>
      <c r="L1006" s="20" t="str">
        <f>MID(Main!AR338,11,1)</f>
        <v/>
      </c>
      <c r="M1006" s="20" t="str">
        <f>MID(Main!AR338,12,1)</f>
        <v/>
      </c>
      <c r="N1006" s="20" t="str">
        <f>MID(Main!AR338,13,1)</f>
        <v/>
      </c>
      <c r="O1006" s="20" t="str">
        <f>MID(Main!AR338,14,1)</f>
        <v/>
      </c>
      <c r="P1006" s="20" t="str">
        <f>MID(Main!AR338,15,1)</f>
        <v/>
      </c>
      <c r="Q1006" s="20" t="str">
        <f>MID(Main!AR338,16,1)</f>
        <v/>
      </c>
      <c r="R1006" s="20" t="str">
        <f>MID(Main!AR338,17,1)</f>
        <v/>
      </c>
      <c r="S1006" s="20" t="str">
        <f>MID(Main!AR338,18,1)</f>
        <v/>
      </c>
      <c r="T1006" s="20" t="str">
        <f>MID(Main!AR338,19,1)</f>
        <v/>
      </c>
      <c r="U1006" s="20" t="str">
        <f>MID(Main!AR338,20,1)</f>
        <v/>
      </c>
      <c r="V1006" s="20" t="str">
        <f>MID(Main!AR338,21,1)</f>
        <v/>
      </c>
      <c r="W1006" s="20" t="str">
        <f>MID(Main!AR338,22,1)</f>
        <v/>
      </c>
      <c r="X1006" s="20" t="str">
        <f>MID(Main!AR338,23,1)</f>
        <v/>
      </c>
      <c r="Y1006" s="20" t="str">
        <f>MID(Main!AR338,24,1)</f>
        <v/>
      </c>
      <c r="Z1006" s="20" t="str">
        <f>MID(Main!AR338,25,1)</f>
        <v/>
      </c>
      <c r="AA1006" s="20" t="str">
        <f>MID(Main!AR338,26,1)</f>
        <v/>
      </c>
      <c r="AB1006" s="20" t="str">
        <f>MID(Main!AR338,27,1)</f>
        <v/>
      </c>
      <c r="AC1006" s="20" t="str">
        <f>MID(Main!AR338,28,1)</f>
        <v/>
      </c>
      <c r="AD1006" s="20" t="str">
        <f>MID(Main!AR338,29,1)</f>
        <v/>
      </c>
      <c r="AE1006" s="20" t="str">
        <f>MID(Main!AR338,30,1)</f>
        <v/>
      </c>
      <c r="AF1006" s="20" t="str">
        <f>MID(Main!AR338,31,1)</f>
        <v/>
      </c>
      <c r="AG1006" s="20" t="str">
        <f>MID(Main!AR338,32,1)</f>
        <v/>
      </c>
      <c r="AH1006" s="20" t="str">
        <f>MID(Main!AR338,33,1)</f>
        <v/>
      </c>
      <c r="AI1006" s="20" t="str">
        <f>MID(Main!AR338,34,1)</f>
        <v/>
      </c>
      <c r="AJ1006" s="20" t="str">
        <f>MID(Main!AR338,35,1)</f>
        <v/>
      </c>
      <c r="AK1006" s="20" t="str">
        <f>MID(Main!AR338,36,1)</f>
        <v/>
      </c>
      <c r="AL1006" s="20" t="str">
        <f>MID(Main!AR338,37,1)</f>
        <v/>
      </c>
      <c r="AM1006" s="20" t="str">
        <f>MID(Main!AR338,38,1)</f>
        <v/>
      </c>
      <c r="AN1006" s="20" t="str">
        <f>MID(Main!AR338,39,1)</f>
        <v/>
      </c>
      <c r="AO1006" s="20" t="str">
        <f>MID(Main!AR338,40,1)</f>
        <v/>
      </c>
      <c r="AP1006" s="20" t="str">
        <f>MID(Main!AR338,41,1)</f>
        <v/>
      </c>
      <c r="AQ1006" s="20" t="str">
        <f>MID(Main!AR338,42,1)</f>
        <v/>
      </c>
      <c r="AR1006" s="196"/>
      <c r="AS1006" s="196"/>
      <c r="AT1006" s="196"/>
      <c r="AU1006" s="196"/>
      <c r="AV1006" s="196"/>
      <c r="AW1006" s="196"/>
      <c r="AX1006" s="196"/>
      <c r="AY1006" s="196"/>
      <c r="AZ1006" s="196"/>
      <c r="BA1006" s="196"/>
      <c r="BB1006" s="196"/>
      <c r="BC1006" s="196"/>
      <c r="BD1006" s="196"/>
      <c r="BE1006" s="196"/>
      <c r="BF1006" s="196"/>
      <c r="BG1006" s="196"/>
      <c r="BH1006" s="196"/>
      <c r="BI1006" s="199"/>
    </row>
    <row r="1007" spans="1:61" s="1" customFormat="1" ht="15" hidden="1" customHeight="1">
      <c r="A1007" s="200" t="str">
        <f>IF(AR1007="","",SUBTOTAL(103,$AR$8:AR1007))</f>
        <v/>
      </c>
      <c r="B1007" s="18" t="str">
        <f>MID(Main!AP339,1,1)</f>
        <v xml:space="preserve"> </v>
      </c>
      <c r="C1007" s="18" t="str">
        <f>MID(Main!AP339,2,1)</f>
        <v/>
      </c>
      <c r="D1007" s="18" t="str">
        <f>MID(Main!AP339,3,1)</f>
        <v/>
      </c>
      <c r="E1007" s="18" t="str">
        <f>MID(Main!AP339,4,1)</f>
        <v/>
      </c>
      <c r="F1007" s="18" t="str">
        <f>MID(Main!AP339,5,1)</f>
        <v/>
      </c>
      <c r="G1007" s="18" t="str">
        <f>MID(Main!AP339,6,1)</f>
        <v/>
      </c>
      <c r="H1007" s="18" t="str">
        <f>MID(Main!AP339,7,1)</f>
        <v/>
      </c>
      <c r="I1007" s="18" t="str">
        <f>MID(Main!AP339,8,1)</f>
        <v/>
      </c>
      <c r="J1007" s="18" t="str">
        <f>MID(Main!AP339,9,1)</f>
        <v/>
      </c>
      <c r="K1007" s="18" t="str">
        <f>MID(Main!AP339,10,1)</f>
        <v/>
      </c>
      <c r="L1007" s="18" t="str">
        <f>MID(Main!AP339,11,1)</f>
        <v/>
      </c>
      <c r="M1007" s="18" t="str">
        <f>MID(Main!AP339,12,1)</f>
        <v/>
      </c>
      <c r="N1007" s="18" t="str">
        <f>MID(Main!AP339,13,1)</f>
        <v/>
      </c>
      <c r="O1007" s="18" t="str">
        <f>MID(Main!AP339,14,1)</f>
        <v/>
      </c>
      <c r="P1007" s="18" t="str">
        <f>MID(Main!AP339,15,1)</f>
        <v/>
      </c>
      <c r="Q1007" s="18" t="str">
        <f>MID(Main!AP339,16,1)</f>
        <v/>
      </c>
      <c r="R1007" s="18" t="str">
        <f>MID(Main!AP339,17,1)</f>
        <v/>
      </c>
      <c r="S1007" s="18" t="str">
        <f>MID(Main!AP339,18,1)</f>
        <v/>
      </c>
      <c r="T1007" s="18" t="str">
        <f>MID(Main!AP339,19,1)</f>
        <v/>
      </c>
      <c r="U1007" s="18" t="str">
        <f>MID(Main!AP339,20,1)</f>
        <v/>
      </c>
      <c r="V1007" s="18" t="str">
        <f>MID(Main!AP339,21,1)</f>
        <v/>
      </c>
      <c r="W1007" s="18" t="str">
        <f>MID(Main!AP339,22,1)</f>
        <v/>
      </c>
      <c r="X1007" s="18" t="str">
        <f>MID(Main!AP339,23,1)</f>
        <v/>
      </c>
      <c r="Y1007" s="18" t="str">
        <f>MID(Main!AP339,24,1)</f>
        <v/>
      </c>
      <c r="Z1007" s="18" t="str">
        <f>MID(Main!AP339,25,1)</f>
        <v/>
      </c>
      <c r="AA1007" s="18" t="str">
        <f>MID(Main!AP339,26,1)</f>
        <v/>
      </c>
      <c r="AB1007" s="18" t="str">
        <f>MID(Main!AP339,27,1)</f>
        <v/>
      </c>
      <c r="AC1007" s="18" t="str">
        <f>MID(Main!AP339,28,1)</f>
        <v/>
      </c>
      <c r="AD1007" s="18" t="str">
        <f>MID(Main!AP339,29,1)</f>
        <v/>
      </c>
      <c r="AE1007" s="18" t="str">
        <f>MID(Main!AP339,30,1)</f>
        <v/>
      </c>
      <c r="AF1007" s="18" t="str">
        <f>MID(Main!AP339,31,1)</f>
        <v/>
      </c>
      <c r="AG1007" s="18" t="str">
        <f>MID(Main!AP339,32,1)</f>
        <v/>
      </c>
      <c r="AH1007" s="18" t="str">
        <f>MID(Main!AP339,33,1)</f>
        <v/>
      </c>
      <c r="AI1007" s="18" t="str">
        <f>MID(Main!AP339,34,1)</f>
        <v/>
      </c>
      <c r="AJ1007" s="18" t="str">
        <f>MID(Main!AP339,35,1)</f>
        <v/>
      </c>
      <c r="AK1007" s="18" t="str">
        <f>MID(Main!AP339,36,1)</f>
        <v/>
      </c>
      <c r="AL1007" s="18" t="str">
        <f>MID(Main!AP339,37,1)</f>
        <v/>
      </c>
      <c r="AM1007" s="18" t="str">
        <f>MID(Main!AP339,38,1)</f>
        <v/>
      </c>
      <c r="AN1007" s="18" t="str">
        <f>MID(Main!AP339,39,1)</f>
        <v/>
      </c>
      <c r="AO1007" s="18" t="str">
        <f>MID(Main!AP339,40,1)</f>
        <v/>
      </c>
      <c r="AP1007" s="18" t="str">
        <f>MID(Main!AP339,41,1)</f>
        <v/>
      </c>
      <c r="AQ1007" s="18" t="str">
        <f>MID(Main!AP339,42,1)</f>
        <v/>
      </c>
      <c r="AR1007" s="194" t="str">
        <f>IF(Main!W339="","",Main!W339)</f>
        <v/>
      </c>
      <c r="AS1007" s="194" t="str">
        <f>IF(Main!X339="","",Main!X339)</f>
        <v/>
      </c>
      <c r="AT1007" s="194" t="str">
        <f>IF(Main!Y339="","",Main!Y339)</f>
        <v/>
      </c>
      <c r="AU1007" s="194" t="str">
        <f>IF(Main!Z339="","",Main!Z339)</f>
        <v/>
      </c>
      <c r="AV1007" s="194" t="str">
        <f>IF(Main!AA339="","",Main!AA339)</f>
        <v/>
      </c>
      <c r="AW1007" s="194" t="str">
        <f>IF(Main!AB339="","",Main!AB339)</f>
        <v/>
      </c>
      <c r="AX1007" s="194" t="str">
        <f>IF(Main!AC339="","",Main!AC339)</f>
        <v/>
      </c>
      <c r="AY1007" s="194" t="str">
        <f>IF(Main!AD339="","",Main!AD339)</f>
        <v/>
      </c>
      <c r="AZ1007" s="194" t="str">
        <f>IF(Main!AE339="","",Main!AE339)</f>
        <v/>
      </c>
      <c r="BA1007" s="194" t="str">
        <f>IF(Main!AF339="","",Main!AF339)</f>
        <v/>
      </c>
      <c r="BB1007" s="194" t="str">
        <f>IF(Main!AG339="","",Main!AG339)</f>
        <v/>
      </c>
      <c r="BC1007" s="194" t="str">
        <f>IF(Main!AH339="","",Main!AH339)</f>
        <v/>
      </c>
      <c r="BD1007" s="194" t="str">
        <f>IF(Main!AI339="","",Main!AI339)</f>
        <v/>
      </c>
      <c r="BE1007" s="194" t="str">
        <f>IF(Main!AJ339="","",Main!AJ339)</f>
        <v/>
      </c>
      <c r="BF1007" s="194" t="str">
        <f>IF(Main!AK339="","",Main!AK339)</f>
        <v/>
      </c>
      <c r="BG1007" s="194" t="str">
        <f>IF(Main!AL339="","",Main!AL339)</f>
        <v/>
      </c>
      <c r="BH1007" s="194" t="str">
        <f>IF(Main!AM339="","",Main!AM339)</f>
        <v/>
      </c>
      <c r="BI1007" s="197" t="str">
        <f>IF(Main!AN339="","",Main!AN339)</f>
        <v/>
      </c>
    </row>
    <row r="1008" spans="1:61" s="1" customFormat="1" ht="15" hidden="1" customHeight="1">
      <c r="A1008" s="201"/>
      <c r="B1008" s="19" t="str">
        <f>MID(Main!AQ339,1,1)</f>
        <v>0</v>
      </c>
      <c r="C1008" s="19" t="str">
        <f>MID(Main!AQ339,2,1)</f>
        <v xml:space="preserve"> </v>
      </c>
      <c r="D1008" s="19" t="str">
        <f>MID(Main!AQ339,3,1)</f>
        <v/>
      </c>
      <c r="E1008" s="19" t="str">
        <f>MID(Main!AQ339,4,1)</f>
        <v/>
      </c>
      <c r="F1008" s="19" t="str">
        <f>MID(Main!AQ339,5,1)</f>
        <v/>
      </c>
      <c r="G1008" s="19" t="str">
        <f>MID(Main!AQ339,6,1)</f>
        <v/>
      </c>
      <c r="H1008" s="19" t="str">
        <f>MID(Main!AQ339,7,1)</f>
        <v/>
      </c>
      <c r="I1008" s="19" t="str">
        <f>MID(Main!AQ339,8,1)</f>
        <v/>
      </c>
      <c r="J1008" s="19" t="str">
        <f>MID(Main!AQ339,9,1)</f>
        <v/>
      </c>
      <c r="K1008" s="19" t="str">
        <f>MID(Main!AQ339,10,1)</f>
        <v/>
      </c>
      <c r="L1008" s="19" t="str">
        <f>MID(Main!AQ339,11,1)</f>
        <v/>
      </c>
      <c r="M1008" s="19" t="str">
        <f>MID(Main!AQ339,12,1)</f>
        <v/>
      </c>
      <c r="N1008" s="19" t="str">
        <f>MID(Main!AQ339,13,1)</f>
        <v/>
      </c>
      <c r="O1008" s="19" t="str">
        <f>MID(Main!AQ339,14,1)</f>
        <v/>
      </c>
      <c r="P1008" s="19" t="str">
        <f>MID(Main!AQ339,15,1)</f>
        <v/>
      </c>
      <c r="Q1008" s="19" t="str">
        <f>MID(Main!AQ339,16,1)</f>
        <v/>
      </c>
      <c r="R1008" s="19" t="str">
        <f>MID(Main!AQ339,17,1)</f>
        <v/>
      </c>
      <c r="S1008" s="19" t="str">
        <f>MID(Main!AQ339,18,1)</f>
        <v/>
      </c>
      <c r="T1008" s="19" t="str">
        <f>MID(Main!AQ339,19,1)</f>
        <v/>
      </c>
      <c r="U1008" s="19" t="str">
        <f>MID(Main!AQ339,20,1)</f>
        <v/>
      </c>
      <c r="V1008" s="19" t="str">
        <f>MID(Main!AQ339,21,1)</f>
        <v/>
      </c>
      <c r="W1008" s="19" t="str">
        <f>MID(Main!AQ339,22,1)</f>
        <v/>
      </c>
      <c r="X1008" s="19" t="str">
        <f>MID(Main!AQ339,23,1)</f>
        <v/>
      </c>
      <c r="Y1008" s="19" t="str">
        <f>MID(Main!AQ339,24,1)</f>
        <v/>
      </c>
      <c r="Z1008" s="19" t="str">
        <f>MID(Main!AQ339,25,1)</f>
        <v/>
      </c>
      <c r="AA1008" s="19" t="str">
        <f>MID(Main!AQ339,26,1)</f>
        <v/>
      </c>
      <c r="AB1008" s="19" t="str">
        <f>MID(Main!AQ339,27,1)</f>
        <v/>
      </c>
      <c r="AC1008" s="19" t="str">
        <f>MID(Main!AQ339,28,1)</f>
        <v/>
      </c>
      <c r="AD1008" s="19" t="str">
        <f>MID(Main!AQ339,29,1)</f>
        <v/>
      </c>
      <c r="AE1008" s="19" t="str">
        <f>MID(Main!AQ339,30,1)</f>
        <v/>
      </c>
      <c r="AF1008" s="19" t="str">
        <f>MID(Main!AQ339,31,1)</f>
        <v/>
      </c>
      <c r="AG1008" s="19" t="str">
        <f>MID(Main!AQ339,32,1)</f>
        <v/>
      </c>
      <c r="AH1008" s="19" t="str">
        <f>MID(Main!AQ339,33,1)</f>
        <v/>
      </c>
      <c r="AI1008" s="19" t="str">
        <f>MID(Main!AQ339,34,1)</f>
        <v/>
      </c>
      <c r="AJ1008" s="19" t="str">
        <f>MID(Main!AQ339,35,1)</f>
        <v/>
      </c>
      <c r="AK1008" s="19" t="str">
        <f>MID(Main!AQ339,36,1)</f>
        <v/>
      </c>
      <c r="AL1008" s="19" t="str">
        <f>MID(Main!AQ339,37,1)</f>
        <v/>
      </c>
      <c r="AM1008" s="19" t="str">
        <f>MID(Main!AQ339,38,1)</f>
        <v/>
      </c>
      <c r="AN1008" s="19" t="str">
        <f>MID(Main!AQ339,39,1)</f>
        <v/>
      </c>
      <c r="AO1008" s="19" t="str">
        <f>MID(Main!AQ339,40,1)</f>
        <v/>
      </c>
      <c r="AP1008" s="19" t="str">
        <f>MID(Main!AQ339,41,1)</f>
        <v/>
      </c>
      <c r="AQ1008" s="19" t="str">
        <f>MID(Main!AQ339,42,1)</f>
        <v/>
      </c>
      <c r="AR1008" s="195"/>
      <c r="AS1008" s="195"/>
      <c r="AT1008" s="195"/>
      <c r="AU1008" s="195"/>
      <c r="AV1008" s="195"/>
      <c r="AW1008" s="195"/>
      <c r="AX1008" s="195"/>
      <c r="AY1008" s="195"/>
      <c r="AZ1008" s="195"/>
      <c r="BA1008" s="195"/>
      <c r="BB1008" s="195"/>
      <c r="BC1008" s="195"/>
      <c r="BD1008" s="195"/>
      <c r="BE1008" s="195"/>
      <c r="BF1008" s="195"/>
      <c r="BG1008" s="195"/>
      <c r="BH1008" s="195"/>
      <c r="BI1008" s="198"/>
    </row>
    <row r="1009" spans="1:61" s="1" customFormat="1" ht="15" hidden="1" customHeight="1">
      <c r="A1009" s="202"/>
      <c r="B1009" s="20" t="str">
        <f>MID(Main!AR339,1,1)</f>
        <v>0</v>
      </c>
      <c r="C1009" s="20" t="str">
        <f>MID(Main!AR339,2,1)</f>
        <v xml:space="preserve"> </v>
      </c>
      <c r="D1009" s="20" t="str">
        <f>MID(Main!AR339,3,1)</f>
        <v/>
      </c>
      <c r="E1009" s="20" t="str">
        <f>MID(Main!AR339,4,1)</f>
        <v/>
      </c>
      <c r="F1009" s="20" t="str">
        <f>MID(Main!AR339,5,1)</f>
        <v/>
      </c>
      <c r="G1009" s="20" t="str">
        <f>MID(Main!AR339,6,1)</f>
        <v/>
      </c>
      <c r="H1009" s="20" t="str">
        <f>MID(Main!AR339,7,1)</f>
        <v/>
      </c>
      <c r="I1009" s="20" t="str">
        <f>MID(Main!AR339,8,1)</f>
        <v/>
      </c>
      <c r="J1009" s="20" t="str">
        <f>MID(Main!AR339,9,1)</f>
        <v/>
      </c>
      <c r="K1009" s="20" t="str">
        <f>MID(Main!AR339,10,1)</f>
        <v/>
      </c>
      <c r="L1009" s="20" t="str">
        <f>MID(Main!AR339,11,1)</f>
        <v/>
      </c>
      <c r="M1009" s="20" t="str">
        <f>MID(Main!AR339,12,1)</f>
        <v/>
      </c>
      <c r="N1009" s="20" t="str">
        <f>MID(Main!AR339,13,1)</f>
        <v/>
      </c>
      <c r="O1009" s="20" t="str">
        <f>MID(Main!AR339,14,1)</f>
        <v/>
      </c>
      <c r="P1009" s="20" t="str">
        <f>MID(Main!AR339,15,1)</f>
        <v/>
      </c>
      <c r="Q1009" s="20" t="str">
        <f>MID(Main!AR339,16,1)</f>
        <v/>
      </c>
      <c r="R1009" s="20" t="str">
        <f>MID(Main!AR339,17,1)</f>
        <v/>
      </c>
      <c r="S1009" s="20" t="str">
        <f>MID(Main!AR339,18,1)</f>
        <v/>
      </c>
      <c r="T1009" s="20" t="str">
        <f>MID(Main!AR339,19,1)</f>
        <v/>
      </c>
      <c r="U1009" s="20" t="str">
        <f>MID(Main!AR339,20,1)</f>
        <v/>
      </c>
      <c r="V1009" s="20" t="str">
        <f>MID(Main!AR339,21,1)</f>
        <v/>
      </c>
      <c r="W1009" s="20" t="str">
        <f>MID(Main!AR339,22,1)</f>
        <v/>
      </c>
      <c r="X1009" s="20" t="str">
        <f>MID(Main!AR339,23,1)</f>
        <v/>
      </c>
      <c r="Y1009" s="20" t="str">
        <f>MID(Main!AR339,24,1)</f>
        <v/>
      </c>
      <c r="Z1009" s="20" t="str">
        <f>MID(Main!AR339,25,1)</f>
        <v/>
      </c>
      <c r="AA1009" s="20" t="str">
        <f>MID(Main!AR339,26,1)</f>
        <v/>
      </c>
      <c r="AB1009" s="20" t="str">
        <f>MID(Main!AR339,27,1)</f>
        <v/>
      </c>
      <c r="AC1009" s="20" t="str">
        <f>MID(Main!AR339,28,1)</f>
        <v/>
      </c>
      <c r="AD1009" s="20" t="str">
        <f>MID(Main!AR339,29,1)</f>
        <v/>
      </c>
      <c r="AE1009" s="20" t="str">
        <f>MID(Main!AR339,30,1)</f>
        <v/>
      </c>
      <c r="AF1009" s="20" t="str">
        <f>MID(Main!AR339,31,1)</f>
        <v/>
      </c>
      <c r="AG1009" s="20" t="str">
        <f>MID(Main!AR339,32,1)</f>
        <v/>
      </c>
      <c r="AH1009" s="20" t="str">
        <f>MID(Main!AR339,33,1)</f>
        <v/>
      </c>
      <c r="AI1009" s="20" t="str">
        <f>MID(Main!AR339,34,1)</f>
        <v/>
      </c>
      <c r="AJ1009" s="20" t="str">
        <f>MID(Main!AR339,35,1)</f>
        <v/>
      </c>
      <c r="AK1009" s="20" t="str">
        <f>MID(Main!AR339,36,1)</f>
        <v/>
      </c>
      <c r="AL1009" s="20" t="str">
        <f>MID(Main!AR339,37,1)</f>
        <v/>
      </c>
      <c r="AM1009" s="20" t="str">
        <f>MID(Main!AR339,38,1)</f>
        <v/>
      </c>
      <c r="AN1009" s="20" t="str">
        <f>MID(Main!AR339,39,1)</f>
        <v/>
      </c>
      <c r="AO1009" s="20" t="str">
        <f>MID(Main!AR339,40,1)</f>
        <v/>
      </c>
      <c r="AP1009" s="20" t="str">
        <f>MID(Main!AR339,41,1)</f>
        <v/>
      </c>
      <c r="AQ1009" s="20" t="str">
        <f>MID(Main!AR339,42,1)</f>
        <v/>
      </c>
      <c r="AR1009" s="196"/>
      <c r="AS1009" s="196"/>
      <c r="AT1009" s="196"/>
      <c r="AU1009" s="196"/>
      <c r="AV1009" s="196"/>
      <c r="AW1009" s="196"/>
      <c r="AX1009" s="196"/>
      <c r="AY1009" s="196"/>
      <c r="AZ1009" s="196"/>
      <c r="BA1009" s="196"/>
      <c r="BB1009" s="196"/>
      <c r="BC1009" s="196"/>
      <c r="BD1009" s="196"/>
      <c r="BE1009" s="196"/>
      <c r="BF1009" s="196"/>
      <c r="BG1009" s="196"/>
      <c r="BH1009" s="196"/>
      <c r="BI1009" s="199"/>
    </row>
    <row r="1010" spans="1:61" s="1" customFormat="1" ht="15" hidden="1" customHeight="1">
      <c r="A1010" s="200" t="str">
        <f>IF(AR1010="","",SUBTOTAL(103,$AR$8:AR1010))</f>
        <v/>
      </c>
      <c r="B1010" s="18" t="str">
        <f>MID(Main!AP340,1,1)</f>
        <v xml:space="preserve"> </v>
      </c>
      <c r="C1010" s="18" t="str">
        <f>MID(Main!AP340,2,1)</f>
        <v/>
      </c>
      <c r="D1010" s="18" t="str">
        <f>MID(Main!AP340,3,1)</f>
        <v/>
      </c>
      <c r="E1010" s="18" t="str">
        <f>MID(Main!AP340,4,1)</f>
        <v/>
      </c>
      <c r="F1010" s="18" t="str">
        <f>MID(Main!AP340,5,1)</f>
        <v/>
      </c>
      <c r="G1010" s="18" t="str">
        <f>MID(Main!AP340,6,1)</f>
        <v/>
      </c>
      <c r="H1010" s="18" t="str">
        <f>MID(Main!AP340,7,1)</f>
        <v/>
      </c>
      <c r="I1010" s="18" t="str">
        <f>MID(Main!AP340,8,1)</f>
        <v/>
      </c>
      <c r="J1010" s="18" t="str">
        <f>MID(Main!AP340,9,1)</f>
        <v/>
      </c>
      <c r="K1010" s="18" t="str">
        <f>MID(Main!AP340,10,1)</f>
        <v/>
      </c>
      <c r="L1010" s="18" t="str">
        <f>MID(Main!AP340,11,1)</f>
        <v/>
      </c>
      <c r="M1010" s="18" t="str">
        <f>MID(Main!AP340,12,1)</f>
        <v/>
      </c>
      <c r="N1010" s="18" t="str">
        <f>MID(Main!AP340,13,1)</f>
        <v/>
      </c>
      <c r="O1010" s="18" t="str">
        <f>MID(Main!AP340,14,1)</f>
        <v/>
      </c>
      <c r="P1010" s="18" t="str">
        <f>MID(Main!AP340,15,1)</f>
        <v/>
      </c>
      <c r="Q1010" s="18" t="str">
        <f>MID(Main!AP340,16,1)</f>
        <v/>
      </c>
      <c r="R1010" s="18" t="str">
        <f>MID(Main!AP340,17,1)</f>
        <v/>
      </c>
      <c r="S1010" s="18" t="str">
        <f>MID(Main!AP340,18,1)</f>
        <v/>
      </c>
      <c r="T1010" s="18" t="str">
        <f>MID(Main!AP340,19,1)</f>
        <v/>
      </c>
      <c r="U1010" s="18" t="str">
        <f>MID(Main!AP340,20,1)</f>
        <v/>
      </c>
      <c r="V1010" s="18" t="str">
        <f>MID(Main!AP340,21,1)</f>
        <v/>
      </c>
      <c r="W1010" s="18" t="str">
        <f>MID(Main!AP340,22,1)</f>
        <v/>
      </c>
      <c r="X1010" s="18" t="str">
        <f>MID(Main!AP340,23,1)</f>
        <v/>
      </c>
      <c r="Y1010" s="18" t="str">
        <f>MID(Main!AP340,24,1)</f>
        <v/>
      </c>
      <c r="Z1010" s="18" t="str">
        <f>MID(Main!AP340,25,1)</f>
        <v/>
      </c>
      <c r="AA1010" s="18" t="str">
        <f>MID(Main!AP340,26,1)</f>
        <v/>
      </c>
      <c r="AB1010" s="18" t="str">
        <f>MID(Main!AP340,27,1)</f>
        <v/>
      </c>
      <c r="AC1010" s="18" t="str">
        <f>MID(Main!AP340,28,1)</f>
        <v/>
      </c>
      <c r="AD1010" s="18" t="str">
        <f>MID(Main!AP340,29,1)</f>
        <v/>
      </c>
      <c r="AE1010" s="18" t="str">
        <f>MID(Main!AP340,30,1)</f>
        <v/>
      </c>
      <c r="AF1010" s="18" t="str">
        <f>MID(Main!AP340,31,1)</f>
        <v/>
      </c>
      <c r="AG1010" s="18" t="str">
        <f>MID(Main!AP340,32,1)</f>
        <v/>
      </c>
      <c r="AH1010" s="18" t="str">
        <f>MID(Main!AP340,33,1)</f>
        <v/>
      </c>
      <c r="AI1010" s="18" t="str">
        <f>MID(Main!AP340,34,1)</f>
        <v/>
      </c>
      <c r="AJ1010" s="18" t="str">
        <f>MID(Main!AP340,35,1)</f>
        <v/>
      </c>
      <c r="AK1010" s="18" t="str">
        <f>MID(Main!AP340,36,1)</f>
        <v/>
      </c>
      <c r="AL1010" s="18" t="str">
        <f>MID(Main!AP340,37,1)</f>
        <v/>
      </c>
      <c r="AM1010" s="18" t="str">
        <f>MID(Main!AP340,38,1)</f>
        <v/>
      </c>
      <c r="AN1010" s="18" t="str">
        <f>MID(Main!AP340,39,1)</f>
        <v/>
      </c>
      <c r="AO1010" s="18" t="str">
        <f>MID(Main!AP340,40,1)</f>
        <v/>
      </c>
      <c r="AP1010" s="18" t="str">
        <f>MID(Main!AP340,41,1)</f>
        <v/>
      </c>
      <c r="AQ1010" s="18" t="str">
        <f>MID(Main!AP340,42,1)</f>
        <v/>
      </c>
      <c r="AR1010" s="194" t="str">
        <f>IF(Main!W340="","",Main!W340)</f>
        <v/>
      </c>
      <c r="AS1010" s="194" t="str">
        <f>IF(Main!X340="","",Main!X340)</f>
        <v/>
      </c>
      <c r="AT1010" s="194" t="str">
        <f>IF(Main!Y340="","",Main!Y340)</f>
        <v/>
      </c>
      <c r="AU1010" s="194" t="str">
        <f>IF(Main!Z340="","",Main!Z340)</f>
        <v/>
      </c>
      <c r="AV1010" s="194" t="str">
        <f>IF(Main!AA340="","",Main!AA340)</f>
        <v/>
      </c>
      <c r="AW1010" s="194" t="str">
        <f>IF(Main!AB340="","",Main!AB340)</f>
        <v/>
      </c>
      <c r="AX1010" s="194" t="str">
        <f>IF(Main!AC340="","",Main!AC340)</f>
        <v/>
      </c>
      <c r="AY1010" s="194" t="str">
        <f>IF(Main!AD340="","",Main!AD340)</f>
        <v/>
      </c>
      <c r="AZ1010" s="194" t="str">
        <f>IF(Main!AE340="","",Main!AE340)</f>
        <v/>
      </c>
      <c r="BA1010" s="194" t="str">
        <f>IF(Main!AF340="","",Main!AF340)</f>
        <v/>
      </c>
      <c r="BB1010" s="194" t="str">
        <f>IF(Main!AG340="","",Main!AG340)</f>
        <v/>
      </c>
      <c r="BC1010" s="194" t="str">
        <f>IF(Main!AH340="","",Main!AH340)</f>
        <v/>
      </c>
      <c r="BD1010" s="194" t="str">
        <f>IF(Main!AI340="","",Main!AI340)</f>
        <v/>
      </c>
      <c r="BE1010" s="194" t="str">
        <f>IF(Main!AJ340="","",Main!AJ340)</f>
        <v/>
      </c>
      <c r="BF1010" s="194" t="str">
        <f>IF(Main!AK340="","",Main!AK340)</f>
        <v/>
      </c>
      <c r="BG1010" s="194" t="str">
        <f>IF(Main!AL340="","",Main!AL340)</f>
        <v/>
      </c>
      <c r="BH1010" s="194" t="str">
        <f>IF(Main!AM340="","",Main!AM340)</f>
        <v/>
      </c>
      <c r="BI1010" s="197" t="str">
        <f>IF(Main!AN340="","",Main!AN340)</f>
        <v/>
      </c>
    </row>
    <row r="1011" spans="1:61" s="1" customFormat="1" ht="15" hidden="1" customHeight="1">
      <c r="A1011" s="201"/>
      <c r="B1011" s="19" t="str">
        <f>MID(Main!AQ340,1,1)</f>
        <v>0</v>
      </c>
      <c r="C1011" s="19" t="str">
        <f>MID(Main!AQ340,2,1)</f>
        <v xml:space="preserve"> </v>
      </c>
      <c r="D1011" s="19" t="str">
        <f>MID(Main!AQ340,3,1)</f>
        <v/>
      </c>
      <c r="E1011" s="19" t="str">
        <f>MID(Main!AQ340,4,1)</f>
        <v/>
      </c>
      <c r="F1011" s="19" t="str">
        <f>MID(Main!AQ340,5,1)</f>
        <v/>
      </c>
      <c r="G1011" s="19" t="str">
        <f>MID(Main!AQ340,6,1)</f>
        <v/>
      </c>
      <c r="H1011" s="19" t="str">
        <f>MID(Main!AQ340,7,1)</f>
        <v/>
      </c>
      <c r="I1011" s="19" t="str">
        <f>MID(Main!AQ340,8,1)</f>
        <v/>
      </c>
      <c r="J1011" s="19" t="str">
        <f>MID(Main!AQ340,9,1)</f>
        <v/>
      </c>
      <c r="K1011" s="19" t="str">
        <f>MID(Main!AQ340,10,1)</f>
        <v/>
      </c>
      <c r="L1011" s="19" t="str">
        <f>MID(Main!AQ340,11,1)</f>
        <v/>
      </c>
      <c r="M1011" s="19" t="str">
        <f>MID(Main!AQ340,12,1)</f>
        <v/>
      </c>
      <c r="N1011" s="19" t="str">
        <f>MID(Main!AQ340,13,1)</f>
        <v/>
      </c>
      <c r="O1011" s="19" t="str">
        <f>MID(Main!AQ340,14,1)</f>
        <v/>
      </c>
      <c r="P1011" s="19" t="str">
        <f>MID(Main!AQ340,15,1)</f>
        <v/>
      </c>
      <c r="Q1011" s="19" t="str">
        <f>MID(Main!AQ340,16,1)</f>
        <v/>
      </c>
      <c r="R1011" s="19" t="str">
        <f>MID(Main!AQ340,17,1)</f>
        <v/>
      </c>
      <c r="S1011" s="19" t="str">
        <f>MID(Main!AQ340,18,1)</f>
        <v/>
      </c>
      <c r="T1011" s="19" t="str">
        <f>MID(Main!AQ340,19,1)</f>
        <v/>
      </c>
      <c r="U1011" s="19" t="str">
        <f>MID(Main!AQ340,20,1)</f>
        <v/>
      </c>
      <c r="V1011" s="19" t="str">
        <f>MID(Main!AQ340,21,1)</f>
        <v/>
      </c>
      <c r="W1011" s="19" t="str">
        <f>MID(Main!AQ340,22,1)</f>
        <v/>
      </c>
      <c r="X1011" s="19" t="str">
        <f>MID(Main!AQ340,23,1)</f>
        <v/>
      </c>
      <c r="Y1011" s="19" t="str">
        <f>MID(Main!AQ340,24,1)</f>
        <v/>
      </c>
      <c r="Z1011" s="19" t="str">
        <f>MID(Main!AQ340,25,1)</f>
        <v/>
      </c>
      <c r="AA1011" s="19" t="str">
        <f>MID(Main!AQ340,26,1)</f>
        <v/>
      </c>
      <c r="AB1011" s="19" t="str">
        <f>MID(Main!AQ340,27,1)</f>
        <v/>
      </c>
      <c r="AC1011" s="19" t="str">
        <f>MID(Main!AQ340,28,1)</f>
        <v/>
      </c>
      <c r="AD1011" s="19" t="str">
        <f>MID(Main!AQ340,29,1)</f>
        <v/>
      </c>
      <c r="AE1011" s="19" t="str">
        <f>MID(Main!AQ340,30,1)</f>
        <v/>
      </c>
      <c r="AF1011" s="19" t="str">
        <f>MID(Main!AQ340,31,1)</f>
        <v/>
      </c>
      <c r="AG1011" s="19" t="str">
        <f>MID(Main!AQ340,32,1)</f>
        <v/>
      </c>
      <c r="AH1011" s="19" t="str">
        <f>MID(Main!AQ340,33,1)</f>
        <v/>
      </c>
      <c r="AI1011" s="19" t="str">
        <f>MID(Main!AQ340,34,1)</f>
        <v/>
      </c>
      <c r="AJ1011" s="19" t="str">
        <f>MID(Main!AQ340,35,1)</f>
        <v/>
      </c>
      <c r="AK1011" s="19" t="str">
        <f>MID(Main!AQ340,36,1)</f>
        <v/>
      </c>
      <c r="AL1011" s="19" t="str">
        <f>MID(Main!AQ340,37,1)</f>
        <v/>
      </c>
      <c r="AM1011" s="19" t="str">
        <f>MID(Main!AQ340,38,1)</f>
        <v/>
      </c>
      <c r="AN1011" s="19" t="str">
        <f>MID(Main!AQ340,39,1)</f>
        <v/>
      </c>
      <c r="AO1011" s="19" t="str">
        <f>MID(Main!AQ340,40,1)</f>
        <v/>
      </c>
      <c r="AP1011" s="19" t="str">
        <f>MID(Main!AQ340,41,1)</f>
        <v/>
      </c>
      <c r="AQ1011" s="19" t="str">
        <f>MID(Main!AQ340,42,1)</f>
        <v/>
      </c>
      <c r="AR1011" s="195"/>
      <c r="AS1011" s="195"/>
      <c r="AT1011" s="195"/>
      <c r="AU1011" s="195"/>
      <c r="AV1011" s="195"/>
      <c r="AW1011" s="195"/>
      <c r="AX1011" s="195"/>
      <c r="AY1011" s="195"/>
      <c r="AZ1011" s="195"/>
      <c r="BA1011" s="195"/>
      <c r="BB1011" s="195"/>
      <c r="BC1011" s="195"/>
      <c r="BD1011" s="195"/>
      <c r="BE1011" s="195"/>
      <c r="BF1011" s="195"/>
      <c r="BG1011" s="195"/>
      <c r="BH1011" s="195"/>
      <c r="BI1011" s="198"/>
    </row>
    <row r="1012" spans="1:61" s="1" customFormat="1" ht="15" hidden="1" customHeight="1">
      <c r="A1012" s="202"/>
      <c r="B1012" s="20" t="str">
        <f>MID(Main!AR340,1,1)</f>
        <v>0</v>
      </c>
      <c r="C1012" s="20" t="str">
        <f>MID(Main!AR340,2,1)</f>
        <v xml:space="preserve"> </v>
      </c>
      <c r="D1012" s="20" t="str">
        <f>MID(Main!AR340,3,1)</f>
        <v/>
      </c>
      <c r="E1012" s="20" t="str">
        <f>MID(Main!AR340,4,1)</f>
        <v/>
      </c>
      <c r="F1012" s="20" t="str">
        <f>MID(Main!AR340,5,1)</f>
        <v/>
      </c>
      <c r="G1012" s="20" t="str">
        <f>MID(Main!AR340,6,1)</f>
        <v/>
      </c>
      <c r="H1012" s="20" t="str">
        <f>MID(Main!AR340,7,1)</f>
        <v/>
      </c>
      <c r="I1012" s="20" t="str">
        <f>MID(Main!AR340,8,1)</f>
        <v/>
      </c>
      <c r="J1012" s="20" t="str">
        <f>MID(Main!AR340,9,1)</f>
        <v/>
      </c>
      <c r="K1012" s="20" t="str">
        <f>MID(Main!AR340,10,1)</f>
        <v/>
      </c>
      <c r="L1012" s="20" t="str">
        <f>MID(Main!AR340,11,1)</f>
        <v/>
      </c>
      <c r="M1012" s="20" t="str">
        <f>MID(Main!AR340,12,1)</f>
        <v/>
      </c>
      <c r="N1012" s="20" t="str">
        <f>MID(Main!AR340,13,1)</f>
        <v/>
      </c>
      <c r="O1012" s="20" t="str">
        <f>MID(Main!AR340,14,1)</f>
        <v/>
      </c>
      <c r="P1012" s="20" t="str">
        <f>MID(Main!AR340,15,1)</f>
        <v/>
      </c>
      <c r="Q1012" s="20" t="str">
        <f>MID(Main!AR340,16,1)</f>
        <v/>
      </c>
      <c r="R1012" s="20" t="str">
        <f>MID(Main!AR340,17,1)</f>
        <v/>
      </c>
      <c r="S1012" s="20" t="str">
        <f>MID(Main!AR340,18,1)</f>
        <v/>
      </c>
      <c r="T1012" s="20" t="str">
        <f>MID(Main!AR340,19,1)</f>
        <v/>
      </c>
      <c r="U1012" s="20" t="str">
        <f>MID(Main!AR340,20,1)</f>
        <v/>
      </c>
      <c r="V1012" s="20" t="str">
        <f>MID(Main!AR340,21,1)</f>
        <v/>
      </c>
      <c r="W1012" s="20" t="str">
        <f>MID(Main!AR340,22,1)</f>
        <v/>
      </c>
      <c r="X1012" s="20" t="str">
        <f>MID(Main!AR340,23,1)</f>
        <v/>
      </c>
      <c r="Y1012" s="20" t="str">
        <f>MID(Main!AR340,24,1)</f>
        <v/>
      </c>
      <c r="Z1012" s="20" t="str">
        <f>MID(Main!AR340,25,1)</f>
        <v/>
      </c>
      <c r="AA1012" s="20" t="str">
        <f>MID(Main!AR340,26,1)</f>
        <v/>
      </c>
      <c r="AB1012" s="20" t="str">
        <f>MID(Main!AR340,27,1)</f>
        <v/>
      </c>
      <c r="AC1012" s="20" t="str">
        <f>MID(Main!AR340,28,1)</f>
        <v/>
      </c>
      <c r="AD1012" s="20" t="str">
        <f>MID(Main!AR340,29,1)</f>
        <v/>
      </c>
      <c r="AE1012" s="20" t="str">
        <f>MID(Main!AR340,30,1)</f>
        <v/>
      </c>
      <c r="AF1012" s="20" t="str">
        <f>MID(Main!AR340,31,1)</f>
        <v/>
      </c>
      <c r="AG1012" s="20" t="str">
        <f>MID(Main!AR340,32,1)</f>
        <v/>
      </c>
      <c r="AH1012" s="20" t="str">
        <f>MID(Main!AR340,33,1)</f>
        <v/>
      </c>
      <c r="AI1012" s="20" t="str">
        <f>MID(Main!AR340,34,1)</f>
        <v/>
      </c>
      <c r="AJ1012" s="20" t="str">
        <f>MID(Main!AR340,35,1)</f>
        <v/>
      </c>
      <c r="AK1012" s="20" t="str">
        <f>MID(Main!AR340,36,1)</f>
        <v/>
      </c>
      <c r="AL1012" s="20" t="str">
        <f>MID(Main!AR340,37,1)</f>
        <v/>
      </c>
      <c r="AM1012" s="20" t="str">
        <f>MID(Main!AR340,38,1)</f>
        <v/>
      </c>
      <c r="AN1012" s="20" t="str">
        <f>MID(Main!AR340,39,1)</f>
        <v/>
      </c>
      <c r="AO1012" s="20" t="str">
        <f>MID(Main!AR340,40,1)</f>
        <v/>
      </c>
      <c r="AP1012" s="20" t="str">
        <f>MID(Main!AR340,41,1)</f>
        <v/>
      </c>
      <c r="AQ1012" s="20" t="str">
        <f>MID(Main!AR340,42,1)</f>
        <v/>
      </c>
      <c r="AR1012" s="196"/>
      <c r="AS1012" s="196"/>
      <c r="AT1012" s="196"/>
      <c r="AU1012" s="196"/>
      <c r="AV1012" s="196"/>
      <c r="AW1012" s="196"/>
      <c r="AX1012" s="196"/>
      <c r="AY1012" s="196"/>
      <c r="AZ1012" s="196"/>
      <c r="BA1012" s="196"/>
      <c r="BB1012" s="196"/>
      <c r="BC1012" s="196"/>
      <c r="BD1012" s="196"/>
      <c r="BE1012" s="196"/>
      <c r="BF1012" s="196"/>
      <c r="BG1012" s="196"/>
      <c r="BH1012" s="196"/>
      <c r="BI1012" s="199"/>
    </row>
    <row r="1013" spans="1:61" s="1" customFormat="1" ht="15" hidden="1" customHeight="1">
      <c r="A1013" s="200" t="str">
        <f>IF(AR1013="","",SUBTOTAL(103,$AR$8:AR1013))</f>
        <v/>
      </c>
      <c r="B1013" s="18" t="str">
        <f>MID(Main!AP341,1,1)</f>
        <v xml:space="preserve"> </v>
      </c>
      <c r="C1013" s="18" t="str">
        <f>MID(Main!AP341,2,1)</f>
        <v/>
      </c>
      <c r="D1013" s="18" t="str">
        <f>MID(Main!AP341,3,1)</f>
        <v/>
      </c>
      <c r="E1013" s="18" t="str">
        <f>MID(Main!AP341,4,1)</f>
        <v/>
      </c>
      <c r="F1013" s="18" t="str">
        <f>MID(Main!AP341,5,1)</f>
        <v/>
      </c>
      <c r="G1013" s="18" t="str">
        <f>MID(Main!AP341,6,1)</f>
        <v/>
      </c>
      <c r="H1013" s="18" t="str">
        <f>MID(Main!AP341,7,1)</f>
        <v/>
      </c>
      <c r="I1013" s="18" t="str">
        <f>MID(Main!AP341,8,1)</f>
        <v/>
      </c>
      <c r="J1013" s="18" t="str">
        <f>MID(Main!AP341,9,1)</f>
        <v/>
      </c>
      <c r="K1013" s="18" t="str">
        <f>MID(Main!AP341,10,1)</f>
        <v/>
      </c>
      <c r="L1013" s="18" t="str">
        <f>MID(Main!AP341,11,1)</f>
        <v/>
      </c>
      <c r="M1013" s="18" t="str">
        <f>MID(Main!AP341,12,1)</f>
        <v/>
      </c>
      <c r="N1013" s="18" t="str">
        <f>MID(Main!AP341,13,1)</f>
        <v/>
      </c>
      <c r="O1013" s="18" t="str">
        <f>MID(Main!AP341,14,1)</f>
        <v/>
      </c>
      <c r="P1013" s="18" t="str">
        <f>MID(Main!AP341,15,1)</f>
        <v/>
      </c>
      <c r="Q1013" s="18" t="str">
        <f>MID(Main!AP341,16,1)</f>
        <v/>
      </c>
      <c r="R1013" s="18" t="str">
        <f>MID(Main!AP341,17,1)</f>
        <v/>
      </c>
      <c r="S1013" s="18" t="str">
        <f>MID(Main!AP341,18,1)</f>
        <v/>
      </c>
      <c r="T1013" s="18" t="str">
        <f>MID(Main!AP341,19,1)</f>
        <v/>
      </c>
      <c r="U1013" s="18" t="str">
        <f>MID(Main!AP341,20,1)</f>
        <v/>
      </c>
      <c r="V1013" s="18" t="str">
        <f>MID(Main!AP341,21,1)</f>
        <v/>
      </c>
      <c r="W1013" s="18" t="str">
        <f>MID(Main!AP341,22,1)</f>
        <v/>
      </c>
      <c r="X1013" s="18" t="str">
        <f>MID(Main!AP341,23,1)</f>
        <v/>
      </c>
      <c r="Y1013" s="18" t="str">
        <f>MID(Main!AP341,24,1)</f>
        <v/>
      </c>
      <c r="Z1013" s="18" t="str">
        <f>MID(Main!AP341,25,1)</f>
        <v/>
      </c>
      <c r="AA1013" s="18" t="str">
        <f>MID(Main!AP341,26,1)</f>
        <v/>
      </c>
      <c r="AB1013" s="18" t="str">
        <f>MID(Main!AP341,27,1)</f>
        <v/>
      </c>
      <c r="AC1013" s="18" t="str">
        <f>MID(Main!AP341,28,1)</f>
        <v/>
      </c>
      <c r="AD1013" s="18" t="str">
        <f>MID(Main!AP341,29,1)</f>
        <v/>
      </c>
      <c r="AE1013" s="18" t="str">
        <f>MID(Main!AP341,30,1)</f>
        <v/>
      </c>
      <c r="AF1013" s="18" t="str">
        <f>MID(Main!AP341,31,1)</f>
        <v/>
      </c>
      <c r="AG1013" s="18" t="str">
        <f>MID(Main!AP341,32,1)</f>
        <v/>
      </c>
      <c r="AH1013" s="18" t="str">
        <f>MID(Main!AP341,33,1)</f>
        <v/>
      </c>
      <c r="AI1013" s="18" t="str">
        <f>MID(Main!AP341,34,1)</f>
        <v/>
      </c>
      <c r="AJ1013" s="18" t="str">
        <f>MID(Main!AP341,35,1)</f>
        <v/>
      </c>
      <c r="AK1013" s="18" t="str">
        <f>MID(Main!AP341,36,1)</f>
        <v/>
      </c>
      <c r="AL1013" s="18" t="str">
        <f>MID(Main!AP341,37,1)</f>
        <v/>
      </c>
      <c r="AM1013" s="18" t="str">
        <f>MID(Main!AP341,38,1)</f>
        <v/>
      </c>
      <c r="AN1013" s="18" t="str">
        <f>MID(Main!AP341,39,1)</f>
        <v/>
      </c>
      <c r="AO1013" s="18" t="str">
        <f>MID(Main!AP341,40,1)</f>
        <v/>
      </c>
      <c r="AP1013" s="18" t="str">
        <f>MID(Main!AP341,41,1)</f>
        <v/>
      </c>
      <c r="AQ1013" s="18" t="str">
        <f>MID(Main!AP341,42,1)</f>
        <v/>
      </c>
      <c r="AR1013" s="194" t="str">
        <f>IF(Main!W341="","",Main!W341)</f>
        <v/>
      </c>
      <c r="AS1013" s="194" t="str">
        <f>IF(Main!X341="","",Main!X341)</f>
        <v/>
      </c>
      <c r="AT1013" s="194" t="str">
        <f>IF(Main!Y341="","",Main!Y341)</f>
        <v/>
      </c>
      <c r="AU1013" s="194" t="str">
        <f>IF(Main!Z341="","",Main!Z341)</f>
        <v/>
      </c>
      <c r="AV1013" s="194" t="str">
        <f>IF(Main!AA341="","",Main!AA341)</f>
        <v/>
      </c>
      <c r="AW1013" s="194" t="str">
        <f>IF(Main!AB341="","",Main!AB341)</f>
        <v/>
      </c>
      <c r="AX1013" s="194" t="str">
        <f>IF(Main!AC341="","",Main!AC341)</f>
        <v/>
      </c>
      <c r="AY1013" s="194" t="str">
        <f>IF(Main!AD341="","",Main!AD341)</f>
        <v/>
      </c>
      <c r="AZ1013" s="194" t="str">
        <f>IF(Main!AE341="","",Main!AE341)</f>
        <v/>
      </c>
      <c r="BA1013" s="194" t="str">
        <f>IF(Main!AF341="","",Main!AF341)</f>
        <v/>
      </c>
      <c r="BB1013" s="194" t="str">
        <f>IF(Main!AG341="","",Main!AG341)</f>
        <v/>
      </c>
      <c r="BC1013" s="194" t="str">
        <f>IF(Main!AH341="","",Main!AH341)</f>
        <v/>
      </c>
      <c r="BD1013" s="194" t="str">
        <f>IF(Main!AI341="","",Main!AI341)</f>
        <v/>
      </c>
      <c r="BE1013" s="194" t="str">
        <f>IF(Main!AJ341="","",Main!AJ341)</f>
        <v/>
      </c>
      <c r="BF1013" s="194" t="str">
        <f>IF(Main!AK341="","",Main!AK341)</f>
        <v/>
      </c>
      <c r="BG1013" s="194" t="str">
        <f>IF(Main!AL341="","",Main!AL341)</f>
        <v/>
      </c>
      <c r="BH1013" s="194" t="str">
        <f>IF(Main!AM341="","",Main!AM341)</f>
        <v/>
      </c>
      <c r="BI1013" s="197" t="str">
        <f>IF(Main!AN341="","",Main!AN341)</f>
        <v/>
      </c>
    </row>
    <row r="1014" spans="1:61" s="1" customFormat="1" ht="15" hidden="1" customHeight="1">
      <c r="A1014" s="201"/>
      <c r="B1014" s="19" t="str">
        <f>MID(Main!AQ341,1,1)</f>
        <v>0</v>
      </c>
      <c r="C1014" s="19" t="str">
        <f>MID(Main!AQ341,2,1)</f>
        <v xml:space="preserve"> </v>
      </c>
      <c r="D1014" s="19" t="str">
        <f>MID(Main!AQ341,3,1)</f>
        <v/>
      </c>
      <c r="E1014" s="19" t="str">
        <f>MID(Main!AQ341,4,1)</f>
        <v/>
      </c>
      <c r="F1014" s="19" t="str">
        <f>MID(Main!AQ341,5,1)</f>
        <v/>
      </c>
      <c r="G1014" s="19" t="str">
        <f>MID(Main!AQ341,6,1)</f>
        <v/>
      </c>
      <c r="H1014" s="19" t="str">
        <f>MID(Main!AQ341,7,1)</f>
        <v/>
      </c>
      <c r="I1014" s="19" t="str">
        <f>MID(Main!AQ341,8,1)</f>
        <v/>
      </c>
      <c r="J1014" s="19" t="str">
        <f>MID(Main!AQ341,9,1)</f>
        <v/>
      </c>
      <c r="K1014" s="19" t="str">
        <f>MID(Main!AQ341,10,1)</f>
        <v/>
      </c>
      <c r="L1014" s="19" t="str">
        <f>MID(Main!AQ341,11,1)</f>
        <v/>
      </c>
      <c r="M1014" s="19" t="str">
        <f>MID(Main!AQ341,12,1)</f>
        <v/>
      </c>
      <c r="N1014" s="19" t="str">
        <f>MID(Main!AQ341,13,1)</f>
        <v/>
      </c>
      <c r="O1014" s="19" t="str">
        <f>MID(Main!AQ341,14,1)</f>
        <v/>
      </c>
      <c r="P1014" s="19" t="str">
        <f>MID(Main!AQ341,15,1)</f>
        <v/>
      </c>
      <c r="Q1014" s="19" t="str">
        <f>MID(Main!AQ341,16,1)</f>
        <v/>
      </c>
      <c r="R1014" s="19" t="str">
        <f>MID(Main!AQ341,17,1)</f>
        <v/>
      </c>
      <c r="S1014" s="19" t="str">
        <f>MID(Main!AQ341,18,1)</f>
        <v/>
      </c>
      <c r="T1014" s="19" t="str">
        <f>MID(Main!AQ341,19,1)</f>
        <v/>
      </c>
      <c r="U1014" s="19" t="str">
        <f>MID(Main!AQ341,20,1)</f>
        <v/>
      </c>
      <c r="V1014" s="19" t="str">
        <f>MID(Main!AQ341,21,1)</f>
        <v/>
      </c>
      <c r="W1014" s="19" t="str">
        <f>MID(Main!AQ341,22,1)</f>
        <v/>
      </c>
      <c r="X1014" s="19" t="str">
        <f>MID(Main!AQ341,23,1)</f>
        <v/>
      </c>
      <c r="Y1014" s="19" t="str">
        <f>MID(Main!AQ341,24,1)</f>
        <v/>
      </c>
      <c r="Z1014" s="19" t="str">
        <f>MID(Main!AQ341,25,1)</f>
        <v/>
      </c>
      <c r="AA1014" s="19" t="str">
        <f>MID(Main!AQ341,26,1)</f>
        <v/>
      </c>
      <c r="AB1014" s="19" t="str">
        <f>MID(Main!AQ341,27,1)</f>
        <v/>
      </c>
      <c r="AC1014" s="19" t="str">
        <f>MID(Main!AQ341,28,1)</f>
        <v/>
      </c>
      <c r="AD1014" s="19" t="str">
        <f>MID(Main!AQ341,29,1)</f>
        <v/>
      </c>
      <c r="AE1014" s="19" t="str">
        <f>MID(Main!AQ341,30,1)</f>
        <v/>
      </c>
      <c r="AF1014" s="19" t="str">
        <f>MID(Main!AQ341,31,1)</f>
        <v/>
      </c>
      <c r="AG1014" s="19" t="str">
        <f>MID(Main!AQ341,32,1)</f>
        <v/>
      </c>
      <c r="AH1014" s="19" t="str">
        <f>MID(Main!AQ341,33,1)</f>
        <v/>
      </c>
      <c r="AI1014" s="19" t="str">
        <f>MID(Main!AQ341,34,1)</f>
        <v/>
      </c>
      <c r="AJ1014" s="19" t="str">
        <f>MID(Main!AQ341,35,1)</f>
        <v/>
      </c>
      <c r="AK1014" s="19" t="str">
        <f>MID(Main!AQ341,36,1)</f>
        <v/>
      </c>
      <c r="AL1014" s="19" t="str">
        <f>MID(Main!AQ341,37,1)</f>
        <v/>
      </c>
      <c r="AM1014" s="19" t="str">
        <f>MID(Main!AQ341,38,1)</f>
        <v/>
      </c>
      <c r="AN1014" s="19" t="str">
        <f>MID(Main!AQ341,39,1)</f>
        <v/>
      </c>
      <c r="AO1014" s="19" t="str">
        <f>MID(Main!AQ341,40,1)</f>
        <v/>
      </c>
      <c r="AP1014" s="19" t="str">
        <f>MID(Main!AQ341,41,1)</f>
        <v/>
      </c>
      <c r="AQ1014" s="19" t="str">
        <f>MID(Main!AQ341,42,1)</f>
        <v/>
      </c>
      <c r="AR1014" s="195"/>
      <c r="AS1014" s="195"/>
      <c r="AT1014" s="195"/>
      <c r="AU1014" s="195"/>
      <c r="AV1014" s="195"/>
      <c r="AW1014" s="195"/>
      <c r="AX1014" s="195"/>
      <c r="AY1014" s="195"/>
      <c r="AZ1014" s="195"/>
      <c r="BA1014" s="195"/>
      <c r="BB1014" s="195"/>
      <c r="BC1014" s="195"/>
      <c r="BD1014" s="195"/>
      <c r="BE1014" s="195"/>
      <c r="BF1014" s="195"/>
      <c r="BG1014" s="195"/>
      <c r="BH1014" s="195"/>
      <c r="BI1014" s="198"/>
    </row>
    <row r="1015" spans="1:61" s="1" customFormat="1" ht="15" hidden="1" customHeight="1">
      <c r="A1015" s="202"/>
      <c r="B1015" s="20" t="str">
        <f>MID(Main!AR341,1,1)</f>
        <v>0</v>
      </c>
      <c r="C1015" s="20" t="str">
        <f>MID(Main!AR341,2,1)</f>
        <v xml:space="preserve"> </v>
      </c>
      <c r="D1015" s="20" t="str">
        <f>MID(Main!AR341,3,1)</f>
        <v/>
      </c>
      <c r="E1015" s="20" t="str">
        <f>MID(Main!AR341,4,1)</f>
        <v/>
      </c>
      <c r="F1015" s="20" t="str">
        <f>MID(Main!AR341,5,1)</f>
        <v/>
      </c>
      <c r="G1015" s="20" t="str">
        <f>MID(Main!AR341,6,1)</f>
        <v/>
      </c>
      <c r="H1015" s="20" t="str">
        <f>MID(Main!AR341,7,1)</f>
        <v/>
      </c>
      <c r="I1015" s="20" t="str">
        <f>MID(Main!AR341,8,1)</f>
        <v/>
      </c>
      <c r="J1015" s="20" t="str">
        <f>MID(Main!AR341,9,1)</f>
        <v/>
      </c>
      <c r="K1015" s="20" t="str">
        <f>MID(Main!AR341,10,1)</f>
        <v/>
      </c>
      <c r="L1015" s="20" t="str">
        <f>MID(Main!AR341,11,1)</f>
        <v/>
      </c>
      <c r="M1015" s="20" t="str">
        <f>MID(Main!AR341,12,1)</f>
        <v/>
      </c>
      <c r="N1015" s="20" t="str">
        <f>MID(Main!AR341,13,1)</f>
        <v/>
      </c>
      <c r="O1015" s="20" t="str">
        <f>MID(Main!AR341,14,1)</f>
        <v/>
      </c>
      <c r="P1015" s="20" t="str">
        <f>MID(Main!AR341,15,1)</f>
        <v/>
      </c>
      <c r="Q1015" s="20" t="str">
        <f>MID(Main!AR341,16,1)</f>
        <v/>
      </c>
      <c r="R1015" s="20" t="str">
        <f>MID(Main!AR341,17,1)</f>
        <v/>
      </c>
      <c r="S1015" s="20" t="str">
        <f>MID(Main!AR341,18,1)</f>
        <v/>
      </c>
      <c r="T1015" s="20" t="str">
        <f>MID(Main!AR341,19,1)</f>
        <v/>
      </c>
      <c r="U1015" s="20" t="str">
        <f>MID(Main!AR341,20,1)</f>
        <v/>
      </c>
      <c r="V1015" s="20" t="str">
        <f>MID(Main!AR341,21,1)</f>
        <v/>
      </c>
      <c r="W1015" s="20" t="str">
        <f>MID(Main!AR341,22,1)</f>
        <v/>
      </c>
      <c r="X1015" s="20" t="str">
        <f>MID(Main!AR341,23,1)</f>
        <v/>
      </c>
      <c r="Y1015" s="20" t="str">
        <f>MID(Main!AR341,24,1)</f>
        <v/>
      </c>
      <c r="Z1015" s="20" t="str">
        <f>MID(Main!AR341,25,1)</f>
        <v/>
      </c>
      <c r="AA1015" s="20" t="str">
        <f>MID(Main!AR341,26,1)</f>
        <v/>
      </c>
      <c r="AB1015" s="20" t="str">
        <f>MID(Main!AR341,27,1)</f>
        <v/>
      </c>
      <c r="AC1015" s="20" t="str">
        <f>MID(Main!AR341,28,1)</f>
        <v/>
      </c>
      <c r="AD1015" s="20" t="str">
        <f>MID(Main!AR341,29,1)</f>
        <v/>
      </c>
      <c r="AE1015" s="20" t="str">
        <f>MID(Main!AR341,30,1)</f>
        <v/>
      </c>
      <c r="AF1015" s="20" t="str">
        <f>MID(Main!AR341,31,1)</f>
        <v/>
      </c>
      <c r="AG1015" s="20" t="str">
        <f>MID(Main!AR341,32,1)</f>
        <v/>
      </c>
      <c r="AH1015" s="20" t="str">
        <f>MID(Main!AR341,33,1)</f>
        <v/>
      </c>
      <c r="AI1015" s="20" t="str">
        <f>MID(Main!AR341,34,1)</f>
        <v/>
      </c>
      <c r="AJ1015" s="20" t="str">
        <f>MID(Main!AR341,35,1)</f>
        <v/>
      </c>
      <c r="AK1015" s="20" t="str">
        <f>MID(Main!AR341,36,1)</f>
        <v/>
      </c>
      <c r="AL1015" s="20" t="str">
        <f>MID(Main!AR341,37,1)</f>
        <v/>
      </c>
      <c r="AM1015" s="20" t="str">
        <f>MID(Main!AR341,38,1)</f>
        <v/>
      </c>
      <c r="AN1015" s="20" t="str">
        <f>MID(Main!AR341,39,1)</f>
        <v/>
      </c>
      <c r="AO1015" s="20" t="str">
        <f>MID(Main!AR341,40,1)</f>
        <v/>
      </c>
      <c r="AP1015" s="20" t="str">
        <f>MID(Main!AR341,41,1)</f>
        <v/>
      </c>
      <c r="AQ1015" s="20" t="str">
        <f>MID(Main!AR341,42,1)</f>
        <v/>
      </c>
      <c r="AR1015" s="196"/>
      <c r="AS1015" s="196"/>
      <c r="AT1015" s="196"/>
      <c r="AU1015" s="196"/>
      <c r="AV1015" s="196"/>
      <c r="AW1015" s="196"/>
      <c r="AX1015" s="196"/>
      <c r="AY1015" s="196"/>
      <c r="AZ1015" s="196"/>
      <c r="BA1015" s="196"/>
      <c r="BB1015" s="196"/>
      <c r="BC1015" s="196"/>
      <c r="BD1015" s="196"/>
      <c r="BE1015" s="196"/>
      <c r="BF1015" s="196"/>
      <c r="BG1015" s="196"/>
      <c r="BH1015" s="196"/>
      <c r="BI1015" s="199"/>
    </row>
    <row r="1016" spans="1:61" s="1" customFormat="1" ht="15" hidden="1" customHeight="1">
      <c r="A1016" s="200" t="str">
        <f>IF(AR1016="","",SUBTOTAL(103,$AR$8:AR1016))</f>
        <v/>
      </c>
      <c r="B1016" s="18" t="str">
        <f>MID(Main!AP342,1,1)</f>
        <v xml:space="preserve"> </v>
      </c>
      <c r="C1016" s="18" t="str">
        <f>MID(Main!AP342,2,1)</f>
        <v/>
      </c>
      <c r="D1016" s="18" t="str">
        <f>MID(Main!AP342,3,1)</f>
        <v/>
      </c>
      <c r="E1016" s="18" t="str">
        <f>MID(Main!AP342,4,1)</f>
        <v/>
      </c>
      <c r="F1016" s="18" t="str">
        <f>MID(Main!AP342,5,1)</f>
        <v/>
      </c>
      <c r="G1016" s="18" t="str">
        <f>MID(Main!AP342,6,1)</f>
        <v/>
      </c>
      <c r="H1016" s="18" t="str">
        <f>MID(Main!AP342,7,1)</f>
        <v/>
      </c>
      <c r="I1016" s="18" t="str">
        <f>MID(Main!AP342,8,1)</f>
        <v/>
      </c>
      <c r="J1016" s="18" t="str">
        <f>MID(Main!AP342,9,1)</f>
        <v/>
      </c>
      <c r="K1016" s="18" t="str">
        <f>MID(Main!AP342,10,1)</f>
        <v/>
      </c>
      <c r="L1016" s="18" t="str">
        <f>MID(Main!AP342,11,1)</f>
        <v/>
      </c>
      <c r="M1016" s="18" t="str">
        <f>MID(Main!AP342,12,1)</f>
        <v/>
      </c>
      <c r="N1016" s="18" t="str">
        <f>MID(Main!AP342,13,1)</f>
        <v/>
      </c>
      <c r="O1016" s="18" t="str">
        <f>MID(Main!AP342,14,1)</f>
        <v/>
      </c>
      <c r="P1016" s="18" t="str">
        <f>MID(Main!AP342,15,1)</f>
        <v/>
      </c>
      <c r="Q1016" s="18" t="str">
        <f>MID(Main!AP342,16,1)</f>
        <v/>
      </c>
      <c r="R1016" s="18" t="str">
        <f>MID(Main!AP342,17,1)</f>
        <v/>
      </c>
      <c r="S1016" s="18" t="str">
        <f>MID(Main!AP342,18,1)</f>
        <v/>
      </c>
      <c r="T1016" s="18" t="str">
        <f>MID(Main!AP342,19,1)</f>
        <v/>
      </c>
      <c r="U1016" s="18" t="str">
        <f>MID(Main!AP342,20,1)</f>
        <v/>
      </c>
      <c r="V1016" s="18" t="str">
        <f>MID(Main!AP342,21,1)</f>
        <v/>
      </c>
      <c r="W1016" s="18" t="str">
        <f>MID(Main!AP342,22,1)</f>
        <v/>
      </c>
      <c r="X1016" s="18" t="str">
        <f>MID(Main!AP342,23,1)</f>
        <v/>
      </c>
      <c r="Y1016" s="18" t="str">
        <f>MID(Main!AP342,24,1)</f>
        <v/>
      </c>
      <c r="Z1016" s="18" t="str">
        <f>MID(Main!AP342,25,1)</f>
        <v/>
      </c>
      <c r="AA1016" s="18" t="str">
        <f>MID(Main!AP342,26,1)</f>
        <v/>
      </c>
      <c r="AB1016" s="18" t="str">
        <f>MID(Main!AP342,27,1)</f>
        <v/>
      </c>
      <c r="AC1016" s="18" t="str">
        <f>MID(Main!AP342,28,1)</f>
        <v/>
      </c>
      <c r="AD1016" s="18" t="str">
        <f>MID(Main!AP342,29,1)</f>
        <v/>
      </c>
      <c r="AE1016" s="18" t="str">
        <f>MID(Main!AP342,30,1)</f>
        <v/>
      </c>
      <c r="AF1016" s="18" t="str">
        <f>MID(Main!AP342,31,1)</f>
        <v/>
      </c>
      <c r="AG1016" s="18" t="str">
        <f>MID(Main!AP342,32,1)</f>
        <v/>
      </c>
      <c r="AH1016" s="18" t="str">
        <f>MID(Main!AP342,33,1)</f>
        <v/>
      </c>
      <c r="AI1016" s="18" t="str">
        <f>MID(Main!AP342,34,1)</f>
        <v/>
      </c>
      <c r="AJ1016" s="18" t="str">
        <f>MID(Main!AP342,35,1)</f>
        <v/>
      </c>
      <c r="AK1016" s="18" t="str">
        <f>MID(Main!AP342,36,1)</f>
        <v/>
      </c>
      <c r="AL1016" s="18" t="str">
        <f>MID(Main!AP342,37,1)</f>
        <v/>
      </c>
      <c r="AM1016" s="18" t="str">
        <f>MID(Main!AP342,38,1)</f>
        <v/>
      </c>
      <c r="AN1016" s="18" t="str">
        <f>MID(Main!AP342,39,1)</f>
        <v/>
      </c>
      <c r="AO1016" s="18" t="str">
        <f>MID(Main!AP342,40,1)</f>
        <v/>
      </c>
      <c r="AP1016" s="18" t="str">
        <f>MID(Main!AP342,41,1)</f>
        <v/>
      </c>
      <c r="AQ1016" s="18" t="str">
        <f>MID(Main!AP342,42,1)</f>
        <v/>
      </c>
      <c r="AR1016" s="194" t="str">
        <f>IF(Main!W342="","",Main!W342)</f>
        <v/>
      </c>
      <c r="AS1016" s="194" t="str">
        <f>IF(Main!X342="","",Main!X342)</f>
        <v/>
      </c>
      <c r="AT1016" s="194" t="str">
        <f>IF(Main!Y342="","",Main!Y342)</f>
        <v/>
      </c>
      <c r="AU1016" s="194" t="str">
        <f>IF(Main!Z342="","",Main!Z342)</f>
        <v/>
      </c>
      <c r="AV1016" s="194" t="str">
        <f>IF(Main!AA342="","",Main!AA342)</f>
        <v/>
      </c>
      <c r="AW1016" s="194" t="str">
        <f>IF(Main!AB342="","",Main!AB342)</f>
        <v/>
      </c>
      <c r="AX1016" s="194" t="str">
        <f>IF(Main!AC342="","",Main!AC342)</f>
        <v/>
      </c>
      <c r="AY1016" s="194" t="str">
        <f>IF(Main!AD342="","",Main!AD342)</f>
        <v/>
      </c>
      <c r="AZ1016" s="194" t="str">
        <f>IF(Main!AE342="","",Main!AE342)</f>
        <v/>
      </c>
      <c r="BA1016" s="194" t="str">
        <f>IF(Main!AF342="","",Main!AF342)</f>
        <v/>
      </c>
      <c r="BB1016" s="194" t="str">
        <f>IF(Main!AG342="","",Main!AG342)</f>
        <v/>
      </c>
      <c r="BC1016" s="194" t="str">
        <f>IF(Main!AH342="","",Main!AH342)</f>
        <v/>
      </c>
      <c r="BD1016" s="194" t="str">
        <f>IF(Main!AI342="","",Main!AI342)</f>
        <v/>
      </c>
      <c r="BE1016" s="194" t="str">
        <f>IF(Main!AJ342="","",Main!AJ342)</f>
        <v/>
      </c>
      <c r="BF1016" s="194" t="str">
        <f>IF(Main!AK342="","",Main!AK342)</f>
        <v/>
      </c>
      <c r="BG1016" s="194" t="str">
        <f>IF(Main!AL342="","",Main!AL342)</f>
        <v/>
      </c>
      <c r="BH1016" s="194" t="str">
        <f>IF(Main!AM342="","",Main!AM342)</f>
        <v/>
      </c>
      <c r="BI1016" s="197" t="str">
        <f>IF(Main!AN342="","",Main!AN342)</f>
        <v/>
      </c>
    </row>
    <row r="1017" spans="1:61" s="1" customFormat="1" ht="15" hidden="1" customHeight="1">
      <c r="A1017" s="201"/>
      <c r="B1017" s="19" t="str">
        <f>MID(Main!AQ342,1,1)</f>
        <v>0</v>
      </c>
      <c r="C1017" s="19" t="str">
        <f>MID(Main!AQ342,2,1)</f>
        <v xml:space="preserve"> </v>
      </c>
      <c r="D1017" s="19" t="str">
        <f>MID(Main!AQ342,3,1)</f>
        <v/>
      </c>
      <c r="E1017" s="19" t="str">
        <f>MID(Main!AQ342,4,1)</f>
        <v/>
      </c>
      <c r="F1017" s="19" t="str">
        <f>MID(Main!AQ342,5,1)</f>
        <v/>
      </c>
      <c r="G1017" s="19" t="str">
        <f>MID(Main!AQ342,6,1)</f>
        <v/>
      </c>
      <c r="H1017" s="19" t="str">
        <f>MID(Main!AQ342,7,1)</f>
        <v/>
      </c>
      <c r="I1017" s="19" t="str">
        <f>MID(Main!AQ342,8,1)</f>
        <v/>
      </c>
      <c r="J1017" s="19" t="str">
        <f>MID(Main!AQ342,9,1)</f>
        <v/>
      </c>
      <c r="K1017" s="19" t="str">
        <f>MID(Main!AQ342,10,1)</f>
        <v/>
      </c>
      <c r="L1017" s="19" t="str">
        <f>MID(Main!AQ342,11,1)</f>
        <v/>
      </c>
      <c r="M1017" s="19" t="str">
        <f>MID(Main!AQ342,12,1)</f>
        <v/>
      </c>
      <c r="N1017" s="19" t="str">
        <f>MID(Main!AQ342,13,1)</f>
        <v/>
      </c>
      <c r="O1017" s="19" t="str">
        <f>MID(Main!AQ342,14,1)</f>
        <v/>
      </c>
      <c r="P1017" s="19" t="str">
        <f>MID(Main!AQ342,15,1)</f>
        <v/>
      </c>
      <c r="Q1017" s="19" t="str">
        <f>MID(Main!AQ342,16,1)</f>
        <v/>
      </c>
      <c r="R1017" s="19" t="str">
        <f>MID(Main!AQ342,17,1)</f>
        <v/>
      </c>
      <c r="S1017" s="19" t="str">
        <f>MID(Main!AQ342,18,1)</f>
        <v/>
      </c>
      <c r="T1017" s="19" t="str">
        <f>MID(Main!AQ342,19,1)</f>
        <v/>
      </c>
      <c r="U1017" s="19" t="str">
        <f>MID(Main!AQ342,20,1)</f>
        <v/>
      </c>
      <c r="V1017" s="19" t="str">
        <f>MID(Main!AQ342,21,1)</f>
        <v/>
      </c>
      <c r="W1017" s="19" t="str">
        <f>MID(Main!AQ342,22,1)</f>
        <v/>
      </c>
      <c r="X1017" s="19" t="str">
        <f>MID(Main!AQ342,23,1)</f>
        <v/>
      </c>
      <c r="Y1017" s="19" t="str">
        <f>MID(Main!AQ342,24,1)</f>
        <v/>
      </c>
      <c r="Z1017" s="19" t="str">
        <f>MID(Main!AQ342,25,1)</f>
        <v/>
      </c>
      <c r="AA1017" s="19" t="str">
        <f>MID(Main!AQ342,26,1)</f>
        <v/>
      </c>
      <c r="AB1017" s="19" t="str">
        <f>MID(Main!AQ342,27,1)</f>
        <v/>
      </c>
      <c r="AC1017" s="19" t="str">
        <f>MID(Main!AQ342,28,1)</f>
        <v/>
      </c>
      <c r="AD1017" s="19" t="str">
        <f>MID(Main!AQ342,29,1)</f>
        <v/>
      </c>
      <c r="AE1017" s="19" t="str">
        <f>MID(Main!AQ342,30,1)</f>
        <v/>
      </c>
      <c r="AF1017" s="19" t="str">
        <f>MID(Main!AQ342,31,1)</f>
        <v/>
      </c>
      <c r="AG1017" s="19" t="str">
        <f>MID(Main!AQ342,32,1)</f>
        <v/>
      </c>
      <c r="AH1017" s="19" t="str">
        <f>MID(Main!AQ342,33,1)</f>
        <v/>
      </c>
      <c r="AI1017" s="19" t="str">
        <f>MID(Main!AQ342,34,1)</f>
        <v/>
      </c>
      <c r="AJ1017" s="19" t="str">
        <f>MID(Main!AQ342,35,1)</f>
        <v/>
      </c>
      <c r="AK1017" s="19" t="str">
        <f>MID(Main!AQ342,36,1)</f>
        <v/>
      </c>
      <c r="AL1017" s="19" t="str">
        <f>MID(Main!AQ342,37,1)</f>
        <v/>
      </c>
      <c r="AM1017" s="19" t="str">
        <f>MID(Main!AQ342,38,1)</f>
        <v/>
      </c>
      <c r="AN1017" s="19" t="str">
        <f>MID(Main!AQ342,39,1)</f>
        <v/>
      </c>
      <c r="AO1017" s="19" t="str">
        <f>MID(Main!AQ342,40,1)</f>
        <v/>
      </c>
      <c r="AP1017" s="19" t="str">
        <f>MID(Main!AQ342,41,1)</f>
        <v/>
      </c>
      <c r="AQ1017" s="19" t="str">
        <f>MID(Main!AQ342,42,1)</f>
        <v/>
      </c>
      <c r="AR1017" s="195"/>
      <c r="AS1017" s="195"/>
      <c r="AT1017" s="195"/>
      <c r="AU1017" s="195"/>
      <c r="AV1017" s="195"/>
      <c r="AW1017" s="195"/>
      <c r="AX1017" s="195"/>
      <c r="AY1017" s="195"/>
      <c r="AZ1017" s="195"/>
      <c r="BA1017" s="195"/>
      <c r="BB1017" s="195"/>
      <c r="BC1017" s="195"/>
      <c r="BD1017" s="195"/>
      <c r="BE1017" s="195"/>
      <c r="BF1017" s="195"/>
      <c r="BG1017" s="195"/>
      <c r="BH1017" s="195"/>
      <c r="BI1017" s="198"/>
    </row>
    <row r="1018" spans="1:61" s="1" customFormat="1" ht="15" hidden="1" customHeight="1">
      <c r="A1018" s="202"/>
      <c r="B1018" s="20" t="str">
        <f>MID(Main!AR342,1,1)</f>
        <v>0</v>
      </c>
      <c r="C1018" s="20" t="str">
        <f>MID(Main!AR342,2,1)</f>
        <v xml:space="preserve"> </v>
      </c>
      <c r="D1018" s="20" t="str">
        <f>MID(Main!AR342,3,1)</f>
        <v/>
      </c>
      <c r="E1018" s="20" t="str">
        <f>MID(Main!AR342,4,1)</f>
        <v/>
      </c>
      <c r="F1018" s="20" t="str">
        <f>MID(Main!AR342,5,1)</f>
        <v/>
      </c>
      <c r="G1018" s="20" t="str">
        <f>MID(Main!AR342,6,1)</f>
        <v/>
      </c>
      <c r="H1018" s="20" t="str">
        <f>MID(Main!AR342,7,1)</f>
        <v/>
      </c>
      <c r="I1018" s="20" t="str">
        <f>MID(Main!AR342,8,1)</f>
        <v/>
      </c>
      <c r="J1018" s="20" t="str">
        <f>MID(Main!AR342,9,1)</f>
        <v/>
      </c>
      <c r="K1018" s="20" t="str">
        <f>MID(Main!AR342,10,1)</f>
        <v/>
      </c>
      <c r="L1018" s="20" t="str">
        <f>MID(Main!AR342,11,1)</f>
        <v/>
      </c>
      <c r="M1018" s="20" t="str">
        <f>MID(Main!AR342,12,1)</f>
        <v/>
      </c>
      <c r="N1018" s="20" t="str">
        <f>MID(Main!AR342,13,1)</f>
        <v/>
      </c>
      <c r="O1018" s="20" t="str">
        <f>MID(Main!AR342,14,1)</f>
        <v/>
      </c>
      <c r="P1018" s="20" t="str">
        <f>MID(Main!AR342,15,1)</f>
        <v/>
      </c>
      <c r="Q1018" s="20" t="str">
        <f>MID(Main!AR342,16,1)</f>
        <v/>
      </c>
      <c r="R1018" s="20" t="str">
        <f>MID(Main!AR342,17,1)</f>
        <v/>
      </c>
      <c r="S1018" s="20" t="str">
        <f>MID(Main!AR342,18,1)</f>
        <v/>
      </c>
      <c r="T1018" s="20" t="str">
        <f>MID(Main!AR342,19,1)</f>
        <v/>
      </c>
      <c r="U1018" s="20" t="str">
        <f>MID(Main!AR342,20,1)</f>
        <v/>
      </c>
      <c r="V1018" s="20" t="str">
        <f>MID(Main!AR342,21,1)</f>
        <v/>
      </c>
      <c r="W1018" s="20" t="str">
        <f>MID(Main!AR342,22,1)</f>
        <v/>
      </c>
      <c r="X1018" s="20" t="str">
        <f>MID(Main!AR342,23,1)</f>
        <v/>
      </c>
      <c r="Y1018" s="20" t="str">
        <f>MID(Main!AR342,24,1)</f>
        <v/>
      </c>
      <c r="Z1018" s="20" t="str">
        <f>MID(Main!AR342,25,1)</f>
        <v/>
      </c>
      <c r="AA1018" s="20" t="str">
        <f>MID(Main!AR342,26,1)</f>
        <v/>
      </c>
      <c r="AB1018" s="20" t="str">
        <f>MID(Main!AR342,27,1)</f>
        <v/>
      </c>
      <c r="AC1018" s="20" t="str">
        <f>MID(Main!AR342,28,1)</f>
        <v/>
      </c>
      <c r="AD1018" s="20" t="str">
        <f>MID(Main!AR342,29,1)</f>
        <v/>
      </c>
      <c r="AE1018" s="20" t="str">
        <f>MID(Main!AR342,30,1)</f>
        <v/>
      </c>
      <c r="AF1018" s="20" t="str">
        <f>MID(Main!AR342,31,1)</f>
        <v/>
      </c>
      <c r="AG1018" s="20" t="str">
        <f>MID(Main!AR342,32,1)</f>
        <v/>
      </c>
      <c r="AH1018" s="20" t="str">
        <f>MID(Main!AR342,33,1)</f>
        <v/>
      </c>
      <c r="AI1018" s="20" t="str">
        <f>MID(Main!AR342,34,1)</f>
        <v/>
      </c>
      <c r="AJ1018" s="20" t="str">
        <f>MID(Main!AR342,35,1)</f>
        <v/>
      </c>
      <c r="AK1018" s="20" t="str">
        <f>MID(Main!AR342,36,1)</f>
        <v/>
      </c>
      <c r="AL1018" s="20" t="str">
        <f>MID(Main!AR342,37,1)</f>
        <v/>
      </c>
      <c r="AM1018" s="20" t="str">
        <f>MID(Main!AR342,38,1)</f>
        <v/>
      </c>
      <c r="AN1018" s="20" t="str">
        <f>MID(Main!AR342,39,1)</f>
        <v/>
      </c>
      <c r="AO1018" s="20" t="str">
        <f>MID(Main!AR342,40,1)</f>
        <v/>
      </c>
      <c r="AP1018" s="20" t="str">
        <f>MID(Main!AR342,41,1)</f>
        <v/>
      </c>
      <c r="AQ1018" s="20" t="str">
        <f>MID(Main!AR342,42,1)</f>
        <v/>
      </c>
      <c r="AR1018" s="196"/>
      <c r="AS1018" s="196"/>
      <c r="AT1018" s="196"/>
      <c r="AU1018" s="196"/>
      <c r="AV1018" s="196"/>
      <c r="AW1018" s="196"/>
      <c r="AX1018" s="196"/>
      <c r="AY1018" s="196"/>
      <c r="AZ1018" s="196"/>
      <c r="BA1018" s="196"/>
      <c r="BB1018" s="196"/>
      <c r="BC1018" s="196"/>
      <c r="BD1018" s="196"/>
      <c r="BE1018" s="196"/>
      <c r="BF1018" s="196"/>
      <c r="BG1018" s="196"/>
      <c r="BH1018" s="196"/>
      <c r="BI1018" s="199"/>
    </row>
    <row r="1019" spans="1:61" s="1" customFormat="1" ht="15" hidden="1" customHeight="1">
      <c r="A1019" s="200" t="str">
        <f>IF(AR1019="","",SUBTOTAL(103,$AR$8:AR1019))</f>
        <v/>
      </c>
      <c r="B1019" s="18" t="str">
        <f>MID(Main!AP343,1,1)</f>
        <v xml:space="preserve"> </v>
      </c>
      <c r="C1019" s="18" t="str">
        <f>MID(Main!AP343,2,1)</f>
        <v/>
      </c>
      <c r="D1019" s="18" t="str">
        <f>MID(Main!AP343,3,1)</f>
        <v/>
      </c>
      <c r="E1019" s="18" t="str">
        <f>MID(Main!AP343,4,1)</f>
        <v/>
      </c>
      <c r="F1019" s="18" t="str">
        <f>MID(Main!AP343,5,1)</f>
        <v/>
      </c>
      <c r="G1019" s="18" t="str">
        <f>MID(Main!AP343,6,1)</f>
        <v/>
      </c>
      <c r="H1019" s="18" t="str">
        <f>MID(Main!AP343,7,1)</f>
        <v/>
      </c>
      <c r="I1019" s="18" t="str">
        <f>MID(Main!AP343,8,1)</f>
        <v/>
      </c>
      <c r="J1019" s="18" t="str">
        <f>MID(Main!AP343,9,1)</f>
        <v/>
      </c>
      <c r="K1019" s="18" t="str">
        <f>MID(Main!AP343,10,1)</f>
        <v/>
      </c>
      <c r="L1019" s="18" t="str">
        <f>MID(Main!AP343,11,1)</f>
        <v/>
      </c>
      <c r="M1019" s="18" t="str">
        <f>MID(Main!AP343,12,1)</f>
        <v/>
      </c>
      <c r="N1019" s="18" t="str">
        <f>MID(Main!AP343,13,1)</f>
        <v/>
      </c>
      <c r="O1019" s="18" t="str">
        <f>MID(Main!AP343,14,1)</f>
        <v/>
      </c>
      <c r="P1019" s="18" t="str">
        <f>MID(Main!AP343,15,1)</f>
        <v/>
      </c>
      <c r="Q1019" s="18" t="str">
        <f>MID(Main!AP343,16,1)</f>
        <v/>
      </c>
      <c r="R1019" s="18" t="str">
        <f>MID(Main!AP343,17,1)</f>
        <v/>
      </c>
      <c r="S1019" s="18" t="str">
        <f>MID(Main!AP343,18,1)</f>
        <v/>
      </c>
      <c r="T1019" s="18" t="str">
        <f>MID(Main!AP343,19,1)</f>
        <v/>
      </c>
      <c r="U1019" s="18" t="str">
        <f>MID(Main!AP343,20,1)</f>
        <v/>
      </c>
      <c r="V1019" s="18" t="str">
        <f>MID(Main!AP343,21,1)</f>
        <v/>
      </c>
      <c r="W1019" s="18" t="str">
        <f>MID(Main!AP343,22,1)</f>
        <v/>
      </c>
      <c r="X1019" s="18" t="str">
        <f>MID(Main!AP343,23,1)</f>
        <v/>
      </c>
      <c r="Y1019" s="18" t="str">
        <f>MID(Main!AP343,24,1)</f>
        <v/>
      </c>
      <c r="Z1019" s="18" t="str">
        <f>MID(Main!AP343,25,1)</f>
        <v/>
      </c>
      <c r="AA1019" s="18" t="str">
        <f>MID(Main!AP343,26,1)</f>
        <v/>
      </c>
      <c r="AB1019" s="18" t="str">
        <f>MID(Main!AP343,27,1)</f>
        <v/>
      </c>
      <c r="AC1019" s="18" t="str">
        <f>MID(Main!AP343,28,1)</f>
        <v/>
      </c>
      <c r="AD1019" s="18" t="str">
        <f>MID(Main!AP343,29,1)</f>
        <v/>
      </c>
      <c r="AE1019" s="18" t="str">
        <f>MID(Main!AP343,30,1)</f>
        <v/>
      </c>
      <c r="AF1019" s="18" t="str">
        <f>MID(Main!AP343,31,1)</f>
        <v/>
      </c>
      <c r="AG1019" s="18" t="str">
        <f>MID(Main!AP343,32,1)</f>
        <v/>
      </c>
      <c r="AH1019" s="18" t="str">
        <f>MID(Main!AP343,33,1)</f>
        <v/>
      </c>
      <c r="AI1019" s="18" t="str">
        <f>MID(Main!AP343,34,1)</f>
        <v/>
      </c>
      <c r="AJ1019" s="18" t="str">
        <f>MID(Main!AP343,35,1)</f>
        <v/>
      </c>
      <c r="AK1019" s="18" t="str">
        <f>MID(Main!AP343,36,1)</f>
        <v/>
      </c>
      <c r="AL1019" s="18" t="str">
        <f>MID(Main!AP343,37,1)</f>
        <v/>
      </c>
      <c r="AM1019" s="18" t="str">
        <f>MID(Main!AP343,38,1)</f>
        <v/>
      </c>
      <c r="AN1019" s="18" t="str">
        <f>MID(Main!AP343,39,1)</f>
        <v/>
      </c>
      <c r="AO1019" s="18" t="str">
        <f>MID(Main!AP343,40,1)</f>
        <v/>
      </c>
      <c r="AP1019" s="18" t="str">
        <f>MID(Main!AP343,41,1)</f>
        <v/>
      </c>
      <c r="AQ1019" s="18" t="str">
        <f>MID(Main!AP343,42,1)</f>
        <v/>
      </c>
      <c r="AR1019" s="194" t="str">
        <f>IF(Main!W343="","",Main!W343)</f>
        <v/>
      </c>
      <c r="AS1019" s="194" t="str">
        <f>IF(Main!X343="","",Main!X343)</f>
        <v/>
      </c>
      <c r="AT1019" s="194" t="str">
        <f>IF(Main!Y343="","",Main!Y343)</f>
        <v/>
      </c>
      <c r="AU1019" s="194" t="str">
        <f>IF(Main!Z343="","",Main!Z343)</f>
        <v/>
      </c>
      <c r="AV1019" s="194" t="str">
        <f>IF(Main!AA343="","",Main!AA343)</f>
        <v/>
      </c>
      <c r="AW1019" s="194" t="str">
        <f>IF(Main!AB343="","",Main!AB343)</f>
        <v/>
      </c>
      <c r="AX1019" s="194" t="str">
        <f>IF(Main!AC343="","",Main!AC343)</f>
        <v/>
      </c>
      <c r="AY1019" s="194" t="str">
        <f>IF(Main!AD343="","",Main!AD343)</f>
        <v/>
      </c>
      <c r="AZ1019" s="194" t="str">
        <f>IF(Main!AE343="","",Main!AE343)</f>
        <v/>
      </c>
      <c r="BA1019" s="194" t="str">
        <f>IF(Main!AF343="","",Main!AF343)</f>
        <v/>
      </c>
      <c r="BB1019" s="194" t="str">
        <f>IF(Main!AG343="","",Main!AG343)</f>
        <v/>
      </c>
      <c r="BC1019" s="194" t="str">
        <f>IF(Main!AH343="","",Main!AH343)</f>
        <v/>
      </c>
      <c r="BD1019" s="194" t="str">
        <f>IF(Main!AI343="","",Main!AI343)</f>
        <v/>
      </c>
      <c r="BE1019" s="194" t="str">
        <f>IF(Main!AJ343="","",Main!AJ343)</f>
        <v/>
      </c>
      <c r="BF1019" s="194" t="str">
        <f>IF(Main!AK343="","",Main!AK343)</f>
        <v/>
      </c>
      <c r="BG1019" s="194" t="str">
        <f>IF(Main!AL343="","",Main!AL343)</f>
        <v/>
      </c>
      <c r="BH1019" s="194" t="str">
        <f>IF(Main!AM343="","",Main!AM343)</f>
        <v/>
      </c>
      <c r="BI1019" s="197" t="str">
        <f>IF(Main!AN343="","",Main!AN343)</f>
        <v/>
      </c>
    </row>
    <row r="1020" spans="1:61" s="1" customFormat="1" ht="15" hidden="1" customHeight="1">
      <c r="A1020" s="201"/>
      <c r="B1020" s="19" t="str">
        <f>MID(Main!AQ343,1,1)</f>
        <v>0</v>
      </c>
      <c r="C1020" s="19" t="str">
        <f>MID(Main!AQ343,2,1)</f>
        <v xml:space="preserve"> </v>
      </c>
      <c r="D1020" s="19" t="str">
        <f>MID(Main!AQ343,3,1)</f>
        <v/>
      </c>
      <c r="E1020" s="19" t="str">
        <f>MID(Main!AQ343,4,1)</f>
        <v/>
      </c>
      <c r="F1020" s="19" t="str">
        <f>MID(Main!AQ343,5,1)</f>
        <v/>
      </c>
      <c r="G1020" s="19" t="str">
        <f>MID(Main!AQ343,6,1)</f>
        <v/>
      </c>
      <c r="H1020" s="19" t="str">
        <f>MID(Main!AQ343,7,1)</f>
        <v/>
      </c>
      <c r="I1020" s="19" t="str">
        <f>MID(Main!AQ343,8,1)</f>
        <v/>
      </c>
      <c r="J1020" s="19" t="str">
        <f>MID(Main!AQ343,9,1)</f>
        <v/>
      </c>
      <c r="K1020" s="19" t="str">
        <f>MID(Main!AQ343,10,1)</f>
        <v/>
      </c>
      <c r="L1020" s="19" t="str">
        <f>MID(Main!AQ343,11,1)</f>
        <v/>
      </c>
      <c r="M1020" s="19" t="str">
        <f>MID(Main!AQ343,12,1)</f>
        <v/>
      </c>
      <c r="N1020" s="19" t="str">
        <f>MID(Main!AQ343,13,1)</f>
        <v/>
      </c>
      <c r="O1020" s="19" t="str">
        <f>MID(Main!AQ343,14,1)</f>
        <v/>
      </c>
      <c r="P1020" s="19" t="str">
        <f>MID(Main!AQ343,15,1)</f>
        <v/>
      </c>
      <c r="Q1020" s="19" t="str">
        <f>MID(Main!AQ343,16,1)</f>
        <v/>
      </c>
      <c r="R1020" s="19" t="str">
        <f>MID(Main!AQ343,17,1)</f>
        <v/>
      </c>
      <c r="S1020" s="19" t="str">
        <f>MID(Main!AQ343,18,1)</f>
        <v/>
      </c>
      <c r="T1020" s="19" t="str">
        <f>MID(Main!AQ343,19,1)</f>
        <v/>
      </c>
      <c r="U1020" s="19" t="str">
        <f>MID(Main!AQ343,20,1)</f>
        <v/>
      </c>
      <c r="V1020" s="19" t="str">
        <f>MID(Main!AQ343,21,1)</f>
        <v/>
      </c>
      <c r="W1020" s="19" t="str">
        <f>MID(Main!AQ343,22,1)</f>
        <v/>
      </c>
      <c r="X1020" s="19" t="str">
        <f>MID(Main!AQ343,23,1)</f>
        <v/>
      </c>
      <c r="Y1020" s="19" t="str">
        <f>MID(Main!AQ343,24,1)</f>
        <v/>
      </c>
      <c r="Z1020" s="19" t="str">
        <f>MID(Main!AQ343,25,1)</f>
        <v/>
      </c>
      <c r="AA1020" s="19" t="str">
        <f>MID(Main!AQ343,26,1)</f>
        <v/>
      </c>
      <c r="AB1020" s="19" t="str">
        <f>MID(Main!AQ343,27,1)</f>
        <v/>
      </c>
      <c r="AC1020" s="19" t="str">
        <f>MID(Main!AQ343,28,1)</f>
        <v/>
      </c>
      <c r="AD1020" s="19" t="str">
        <f>MID(Main!AQ343,29,1)</f>
        <v/>
      </c>
      <c r="AE1020" s="19" t="str">
        <f>MID(Main!AQ343,30,1)</f>
        <v/>
      </c>
      <c r="AF1020" s="19" t="str">
        <f>MID(Main!AQ343,31,1)</f>
        <v/>
      </c>
      <c r="AG1020" s="19" t="str">
        <f>MID(Main!AQ343,32,1)</f>
        <v/>
      </c>
      <c r="AH1020" s="19" t="str">
        <f>MID(Main!AQ343,33,1)</f>
        <v/>
      </c>
      <c r="AI1020" s="19" t="str">
        <f>MID(Main!AQ343,34,1)</f>
        <v/>
      </c>
      <c r="AJ1020" s="19" t="str">
        <f>MID(Main!AQ343,35,1)</f>
        <v/>
      </c>
      <c r="AK1020" s="19" t="str">
        <f>MID(Main!AQ343,36,1)</f>
        <v/>
      </c>
      <c r="AL1020" s="19" t="str">
        <f>MID(Main!AQ343,37,1)</f>
        <v/>
      </c>
      <c r="AM1020" s="19" t="str">
        <f>MID(Main!AQ343,38,1)</f>
        <v/>
      </c>
      <c r="AN1020" s="19" t="str">
        <f>MID(Main!AQ343,39,1)</f>
        <v/>
      </c>
      <c r="AO1020" s="19" t="str">
        <f>MID(Main!AQ343,40,1)</f>
        <v/>
      </c>
      <c r="AP1020" s="19" t="str">
        <f>MID(Main!AQ343,41,1)</f>
        <v/>
      </c>
      <c r="AQ1020" s="19" t="str">
        <f>MID(Main!AQ343,42,1)</f>
        <v/>
      </c>
      <c r="AR1020" s="195"/>
      <c r="AS1020" s="195"/>
      <c r="AT1020" s="195"/>
      <c r="AU1020" s="195"/>
      <c r="AV1020" s="195"/>
      <c r="AW1020" s="195"/>
      <c r="AX1020" s="195"/>
      <c r="AY1020" s="195"/>
      <c r="AZ1020" s="195"/>
      <c r="BA1020" s="195"/>
      <c r="BB1020" s="195"/>
      <c r="BC1020" s="195"/>
      <c r="BD1020" s="195"/>
      <c r="BE1020" s="195"/>
      <c r="BF1020" s="195"/>
      <c r="BG1020" s="195"/>
      <c r="BH1020" s="195"/>
      <c r="BI1020" s="198"/>
    </row>
    <row r="1021" spans="1:61" s="1" customFormat="1" ht="15" hidden="1" customHeight="1">
      <c r="A1021" s="202"/>
      <c r="B1021" s="20" t="str">
        <f>MID(Main!AR343,1,1)</f>
        <v>0</v>
      </c>
      <c r="C1021" s="20" t="str">
        <f>MID(Main!AR343,2,1)</f>
        <v xml:space="preserve"> </v>
      </c>
      <c r="D1021" s="20" t="str">
        <f>MID(Main!AR343,3,1)</f>
        <v/>
      </c>
      <c r="E1021" s="20" t="str">
        <f>MID(Main!AR343,4,1)</f>
        <v/>
      </c>
      <c r="F1021" s="20" t="str">
        <f>MID(Main!AR343,5,1)</f>
        <v/>
      </c>
      <c r="G1021" s="20" t="str">
        <f>MID(Main!AR343,6,1)</f>
        <v/>
      </c>
      <c r="H1021" s="20" t="str">
        <f>MID(Main!AR343,7,1)</f>
        <v/>
      </c>
      <c r="I1021" s="20" t="str">
        <f>MID(Main!AR343,8,1)</f>
        <v/>
      </c>
      <c r="J1021" s="20" t="str">
        <f>MID(Main!AR343,9,1)</f>
        <v/>
      </c>
      <c r="K1021" s="20" t="str">
        <f>MID(Main!AR343,10,1)</f>
        <v/>
      </c>
      <c r="L1021" s="20" t="str">
        <f>MID(Main!AR343,11,1)</f>
        <v/>
      </c>
      <c r="M1021" s="20" t="str">
        <f>MID(Main!AR343,12,1)</f>
        <v/>
      </c>
      <c r="N1021" s="20" t="str">
        <f>MID(Main!AR343,13,1)</f>
        <v/>
      </c>
      <c r="O1021" s="20" t="str">
        <f>MID(Main!AR343,14,1)</f>
        <v/>
      </c>
      <c r="P1021" s="20" t="str">
        <f>MID(Main!AR343,15,1)</f>
        <v/>
      </c>
      <c r="Q1021" s="20" t="str">
        <f>MID(Main!AR343,16,1)</f>
        <v/>
      </c>
      <c r="R1021" s="20" t="str">
        <f>MID(Main!AR343,17,1)</f>
        <v/>
      </c>
      <c r="S1021" s="20" t="str">
        <f>MID(Main!AR343,18,1)</f>
        <v/>
      </c>
      <c r="T1021" s="20" t="str">
        <f>MID(Main!AR343,19,1)</f>
        <v/>
      </c>
      <c r="U1021" s="20" t="str">
        <f>MID(Main!AR343,20,1)</f>
        <v/>
      </c>
      <c r="V1021" s="20" t="str">
        <f>MID(Main!AR343,21,1)</f>
        <v/>
      </c>
      <c r="W1021" s="20" t="str">
        <f>MID(Main!AR343,22,1)</f>
        <v/>
      </c>
      <c r="X1021" s="20" t="str">
        <f>MID(Main!AR343,23,1)</f>
        <v/>
      </c>
      <c r="Y1021" s="20" t="str">
        <f>MID(Main!AR343,24,1)</f>
        <v/>
      </c>
      <c r="Z1021" s="20" t="str">
        <f>MID(Main!AR343,25,1)</f>
        <v/>
      </c>
      <c r="AA1021" s="20" t="str">
        <f>MID(Main!AR343,26,1)</f>
        <v/>
      </c>
      <c r="AB1021" s="20" t="str">
        <f>MID(Main!AR343,27,1)</f>
        <v/>
      </c>
      <c r="AC1021" s="20" t="str">
        <f>MID(Main!AR343,28,1)</f>
        <v/>
      </c>
      <c r="AD1021" s="20" t="str">
        <f>MID(Main!AR343,29,1)</f>
        <v/>
      </c>
      <c r="AE1021" s="20" t="str">
        <f>MID(Main!AR343,30,1)</f>
        <v/>
      </c>
      <c r="AF1021" s="20" t="str">
        <f>MID(Main!AR343,31,1)</f>
        <v/>
      </c>
      <c r="AG1021" s="20" t="str">
        <f>MID(Main!AR343,32,1)</f>
        <v/>
      </c>
      <c r="AH1021" s="20" t="str">
        <f>MID(Main!AR343,33,1)</f>
        <v/>
      </c>
      <c r="AI1021" s="20" t="str">
        <f>MID(Main!AR343,34,1)</f>
        <v/>
      </c>
      <c r="AJ1021" s="20" t="str">
        <f>MID(Main!AR343,35,1)</f>
        <v/>
      </c>
      <c r="AK1021" s="20" t="str">
        <f>MID(Main!AR343,36,1)</f>
        <v/>
      </c>
      <c r="AL1021" s="20" t="str">
        <f>MID(Main!AR343,37,1)</f>
        <v/>
      </c>
      <c r="AM1021" s="20" t="str">
        <f>MID(Main!AR343,38,1)</f>
        <v/>
      </c>
      <c r="AN1021" s="20" t="str">
        <f>MID(Main!AR343,39,1)</f>
        <v/>
      </c>
      <c r="AO1021" s="20" t="str">
        <f>MID(Main!AR343,40,1)</f>
        <v/>
      </c>
      <c r="AP1021" s="20" t="str">
        <f>MID(Main!AR343,41,1)</f>
        <v/>
      </c>
      <c r="AQ1021" s="20" t="str">
        <f>MID(Main!AR343,42,1)</f>
        <v/>
      </c>
      <c r="AR1021" s="196"/>
      <c r="AS1021" s="196"/>
      <c r="AT1021" s="196"/>
      <c r="AU1021" s="196"/>
      <c r="AV1021" s="196"/>
      <c r="AW1021" s="196"/>
      <c r="AX1021" s="196"/>
      <c r="AY1021" s="196"/>
      <c r="AZ1021" s="196"/>
      <c r="BA1021" s="196"/>
      <c r="BB1021" s="196"/>
      <c r="BC1021" s="196"/>
      <c r="BD1021" s="196"/>
      <c r="BE1021" s="196"/>
      <c r="BF1021" s="196"/>
      <c r="BG1021" s="196"/>
      <c r="BH1021" s="196"/>
      <c r="BI1021" s="199"/>
    </row>
    <row r="1022" spans="1:61" s="1" customFormat="1" ht="15" hidden="1" customHeight="1">
      <c r="A1022" s="200" t="str">
        <f>IF(AR1022="","",SUBTOTAL(103,$AR$8:AR1022))</f>
        <v/>
      </c>
      <c r="B1022" s="18" t="str">
        <f>MID(Main!AP344,1,1)</f>
        <v xml:space="preserve"> </v>
      </c>
      <c r="C1022" s="18" t="str">
        <f>MID(Main!AP344,2,1)</f>
        <v/>
      </c>
      <c r="D1022" s="18" t="str">
        <f>MID(Main!AP344,3,1)</f>
        <v/>
      </c>
      <c r="E1022" s="18" t="str">
        <f>MID(Main!AP344,4,1)</f>
        <v/>
      </c>
      <c r="F1022" s="18" t="str">
        <f>MID(Main!AP344,5,1)</f>
        <v/>
      </c>
      <c r="G1022" s="18" t="str">
        <f>MID(Main!AP344,6,1)</f>
        <v/>
      </c>
      <c r="H1022" s="18" t="str">
        <f>MID(Main!AP344,7,1)</f>
        <v/>
      </c>
      <c r="I1022" s="18" t="str">
        <f>MID(Main!AP344,8,1)</f>
        <v/>
      </c>
      <c r="J1022" s="18" t="str">
        <f>MID(Main!AP344,9,1)</f>
        <v/>
      </c>
      <c r="K1022" s="18" t="str">
        <f>MID(Main!AP344,10,1)</f>
        <v/>
      </c>
      <c r="L1022" s="18" t="str">
        <f>MID(Main!AP344,11,1)</f>
        <v/>
      </c>
      <c r="M1022" s="18" t="str">
        <f>MID(Main!AP344,12,1)</f>
        <v/>
      </c>
      <c r="N1022" s="18" t="str">
        <f>MID(Main!AP344,13,1)</f>
        <v/>
      </c>
      <c r="O1022" s="18" t="str">
        <f>MID(Main!AP344,14,1)</f>
        <v/>
      </c>
      <c r="P1022" s="18" t="str">
        <f>MID(Main!AP344,15,1)</f>
        <v/>
      </c>
      <c r="Q1022" s="18" t="str">
        <f>MID(Main!AP344,16,1)</f>
        <v/>
      </c>
      <c r="R1022" s="18" t="str">
        <f>MID(Main!AP344,17,1)</f>
        <v/>
      </c>
      <c r="S1022" s="18" t="str">
        <f>MID(Main!AP344,18,1)</f>
        <v/>
      </c>
      <c r="T1022" s="18" t="str">
        <f>MID(Main!AP344,19,1)</f>
        <v/>
      </c>
      <c r="U1022" s="18" t="str">
        <f>MID(Main!AP344,20,1)</f>
        <v/>
      </c>
      <c r="V1022" s="18" t="str">
        <f>MID(Main!AP344,21,1)</f>
        <v/>
      </c>
      <c r="W1022" s="18" t="str">
        <f>MID(Main!AP344,22,1)</f>
        <v/>
      </c>
      <c r="X1022" s="18" t="str">
        <f>MID(Main!AP344,23,1)</f>
        <v/>
      </c>
      <c r="Y1022" s="18" t="str">
        <f>MID(Main!AP344,24,1)</f>
        <v/>
      </c>
      <c r="Z1022" s="18" t="str">
        <f>MID(Main!AP344,25,1)</f>
        <v/>
      </c>
      <c r="AA1022" s="18" t="str">
        <f>MID(Main!AP344,26,1)</f>
        <v/>
      </c>
      <c r="AB1022" s="18" t="str">
        <f>MID(Main!AP344,27,1)</f>
        <v/>
      </c>
      <c r="AC1022" s="18" t="str">
        <f>MID(Main!AP344,28,1)</f>
        <v/>
      </c>
      <c r="AD1022" s="18" t="str">
        <f>MID(Main!AP344,29,1)</f>
        <v/>
      </c>
      <c r="AE1022" s="18" t="str">
        <f>MID(Main!AP344,30,1)</f>
        <v/>
      </c>
      <c r="AF1022" s="18" t="str">
        <f>MID(Main!AP344,31,1)</f>
        <v/>
      </c>
      <c r="AG1022" s="18" t="str">
        <f>MID(Main!AP344,32,1)</f>
        <v/>
      </c>
      <c r="AH1022" s="18" t="str">
        <f>MID(Main!AP344,33,1)</f>
        <v/>
      </c>
      <c r="AI1022" s="18" t="str">
        <f>MID(Main!AP344,34,1)</f>
        <v/>
      </c>
      <c r="AJ1022" s="18" t="str">
        <f>MID(Main!AP344,35,1)</f>
        <v/>
      </c>
      <c r="AK1022" s="18" t="str">
        <f>MID(Main!AP344,36,1)</f>
        <v/>
      </c>
      <c r="AL1022" s="18" t="str">
        <f>MID(Main!AP344,37,1)</f>
        <v/>
      </c>
      <c r="AM1022" s="18" t="str">
        <f>MID(Main!AP344,38,1)</f>
        <v/>
      </c>
      <c r="AN1022" s="18" t="str">
        <f>MID(Main!AP344,39,1)</f>
        <v/>
      </c>
      <c r="AO1022" s="18" t="str">
        <f>MID(Main!AP344,40,1)</f>
        <v/>
      </c>
      <c r="AP1022" s="18" t="str">
        <f>MID(Main!AP344,41,1)</f>
        <v/>
      </c>
      <c r="AQ1022" s="18" t="str">
        <f>MID(Main!AP344,42,1)</f>
        <v/>
      </c>
      <c r="AR1022" s="194" t="str">
        <f>IF(Main!W344="","",Main!W344)</f>
        <v/>
      </c>
      <c r="AS1022" s="194" t="str">
        <f>IF(Main!X344="","",Main!X344)</f>
        <v/>
      </c>
      <c r="AT1022" s="194" t="str">
        <f>IF(Main!Y344="","",Main!Y344)</f>
        <v/>
      </c>
      <c r="AU1022" s="194" t="str">
        <f>IF(Main!Z344="","",Main!Z344)</f>
        <v/>
      </c>
      <c r="AV1022" s="194" t="str">
        <f>IF(Main!AA344="","",Main!AA344)</f>
        <v/>
      </c>
      <c r="AW1022" s="194" t="str">
        <f>IF(Main!AB344="","",Main!AB344)</f>
        <v/>
      </c>
      <c r="AX1022" s="194" t="str">
        <f>IF(Main!AC344="","",Main!AC344)</f>
        <v/>
      </c>
      <c r="AY1022" s="194" t="str">
        <f>IF(Main!AD344="","",Main!AD344)</f>
        <v/>
      </c>
      <c r="AZ1022" s="194" t="str">
        <f>IF(Main!AE344="","",Main!AE344)</f>
        <v/>
      </c>
      <c r="BA1022" s="194" t="str">
        <f>IF(Main!AF344="","",Main!AF344)</f>
        <v/>
      </c>
      <c r="BB1022" s="194" t="str">
        <f>IF(Main!AG344="","",Main!AG344)</f>
        <v/>
      </c>
      <c r="BC1022" s="194" t="str">
        <f>IF(Main!AH344="","",Main!AH344)</f>
        <v/>
      </c>
      <c r="BD1022" s="194" t="str">
        <f>IF(Main!AI344="","",Main!AI344)</f>
        <v/>
      </c>
      <c r="BE1022" s="194" t="str">
        <f>IF(Main!AJ344="","",Main!AJ344)</f>
        <v/>
      </c>
      <c r="BF1022" s="194" t="str">
        <f>IF(Main!AK344="","",Main!AK344)</f>
        <v/>
      </c>
      <c r="BG1022" s="194" t="str">
        <f>IF(Main!AL344="","",Main!AL344)</f>
        <v/>
      </c>
      <c r="BH1022" s="194" t="str">
        <f>IF(Main!AM344="","",Main!AM344)</f>
        <v/>
      </c>
      <c r="BI1022" s="197" t="str">
        <f>IF(Main!AN344="","",Main!AN344)</f>
        <v/>
      </c>
    </row>
    <row r="1023" spans="1:61" s="1" customFormat="1" ht="15" hidden="1" customHeight="1">
      <c r="A1023" s="201"/>
      <c r="B1023" s="19" t="str">
        <f>MID(Main!AQ344,1,1)</f>
        <v>0</v>
      </c>
      <c r="C1023" s="19" t="str">
        <f>MID(Main!AQ344,2,1)</f>
        <v xml:space="preserve"> </v>
      </c>
      <c r="D1023" s="19" t="str">
        <f>MID(Main!AQ344,3,1)</f>
        <v/>
      </c>
      <c r="E1023" s="19" t="str">
        <f>MID(Main!AQ344,4,1)</f>
        <v/>
      </c>
      <c r="F1023" s="19" t="str">
        <f>MID(Main!AQ344,5,1)</f>
        <v/>
      </c>
      <c r="G1023" s="19" t="str">
        <f>MID(Main!AQ344,6,1)</f>
        <v/>
      </c>
      <c r="H1023" s="19" t="str">
        <f>MID(Main!AQ344,7,1)</f>
        <v/>
      </c>
      <c r="I1023" s="19" t="str">
        <f>MID(Main!AQ344,8,1)</f>
        <v/>
      </c>
      <c r="J1023" s="19" t="str">
        <f>MID(Main!AQ344,9,1)</f>
        <v/>
      </c>
      <c r="K1023" s="19" t="str">
        <f>MID(Main!AQ344,10,1)</f>
        <v/>
      </c>
      <c r="L1023" s="19" t="str">
        <f>MID(Main!AQ344,11,1)</f>
        <v/>
      </c>
      <c r="M1023" s="19" t="str">
        <f>MID(Main!AQ344,12,1)</f>
        <v/>
      </c>
      <c r="N1023" s="19" t="str">
        <f>MID(Main!AQ344,13,1)</f>
        <v/>
      </c>
      <c r="O1023" s="19" t="str">
        <f>MID(Main!AQ344,14,1)</f>
        <v/>
      </c>
      <c r="P1023" s="19" t="str">
        <f>MID(Main!AQ344,15,1)</f>
        <v/>
      </c>
      <c r="Q1023" s="19" t="str">
        <f>MID(Main!AQ344,16,1)</f>
        <v/>
      </c>
      <c r="R1023" s="19" t="str">
        <f>MID(Main!AQ344,17,1)</f>
        <v/>
      </c>
      <c r="S1023" s="19" t="str">
        <f>MID(Main!AQ344,18,1)</f>
        <v/>
      </c>
      <c r="T1023" s="19" t="str">
        <f>MID(Main!AQ344,19,1)</f>
        <v/>
      </c>
      <c r="U1023" s="19" t="str">
        <f>MID(Main!AQ344,20,1)</f>
        <v/>
      </c>
      <c r="V1023" s="19" t="str">
        <f>MID(Main!AQ344,21,1)</f>
        <v/>
      </c>
      <c r="W1023" s="19" t="str">
        <f>MID(Main!AQ344,22,1)</f>
        <v/>
      </c>
      <c r="X1023" s="19" t="str">
        <f>MID(Main!AQ344,23,1)</f>
        <v/>
      </c>
      <c r="Y1023" s="19" t="str">
        <f>MID(Main!AQ344,24,1)</f>
        <v/>
      </c>
      <c r="Z1023" s="19" t="str">
        <f>MID(Main!AQ344,25,1)</f>
        <v/>
      </c>
      <c r="AA1023" s="19" t="str">
        <f>MID(Main!AQ344,26,1)</f>
        <v/>
      </c>
      <c r="AB1023" s="19" t="str">
        <f>MID(Main!AQ344,27,1)</f>
        <v/>
      </c>
      <c r="AC1023" s="19" t="str">
        <f>MID(Main!AQ344,28,1)</f>
        <v/>
      </c>
      <c r="AD1023" s="19" t="str">
        <f>MID(Main!AQ344,29,1)</f>
        <v/>
      </c>
      <c r="AE1023" s="19" t="str">
        <f>MID(Main!AQ344,30,1)</f>
        <v/>
      </c>
      <c r="AF1023" s="19" t="str">
        <f>MID(Main!AQ344,31,1)</f>
        <v/>
      </c>
      <c r="AG1023" s="19" t="str">
        <f>MID(Main!AQ344,32,1)</f>
        <v/>
      </c>
      <c r="AH1023" s="19" t="str">
        <f>MID(Main!AQ344,33,1)</f>
        <v/>
      </c>
      <c r="AI1023" s="19" t="str">
        <f>MID(Main!AQ344,34,1)</f>
        <v/>
      </c>
      <c r="AJ1023" s="19" t="str">
        <f>MID(Main!AQ344,35,1)</f>
        <v/>
      </c>
      <c r="AK1023" s="19" t="str">
        <f>MID(Main!AQ344,36,1)</f>
        <v/>
      </c>
      <c r="AL1023" s="19" t="str">
        <f>MID(Main!AQ344,37,1)</f>
        <v/>
      </c>
      <c r="AM1023" s="19" t="str">
        <f>MID(Main!AQ344,38,1)</f>
        <v/>
      </c>
      <c r="AN1023" s="19" t="str">
        <f>MID(Main!AQ344,39,1)</f>
        <v/>
      </c>
      <c r="AO1023" s="19" t="str">
        <f>MID(Main!AQ344,40,1)</f>
        <v/>
      </c>
      <c r="AP1023" s="19" t="str">
        <f>MID(Main!AQ344,41,1)</f>
        <v/>
      </c>
      <c r="AQ1023" s="19" t="str">
        <f>MID(Main!AQ344,42,1)</f>
        <v/>
      </c>
      <c r="AR1023" s="195"/>
      <c r="AS1023" s="195"/>
      <c r="AT1023" s="195"/>
      <c r="AU1023" s="195"/>
      <c r="AV1023" s="195"/>
      <c r="AW1023" s="195"/>
      <c r="AX1023" s="195"/>
      <c r="AY1023" s="195"/>
      <c r="AZ1023" s="195"/>
      <c r="BA1023" s="195"/>
      <c r="BB1023" s="195"/>
      <c r="BC1023" s="195"/>
      <c r="BD1023" s="195"/>
      <c r="BE1023" s="195"/>
      <c r="BF1023" s="195"/>
      <c r="BG1023" s="195"/>
      <c r="BH1023" s="195"/>
      <c r="BI1023" s="198"/>
    </row>
    <row r="1024" spans="1:61" s="1" customFormat="1" ht="15" hidden="1" customHeight="1">
      <c r="A1024" s="202"/>
      <c r="B1024" s="20" t="str">
        <f>MID(Main!AR344,1,1)</f>
        <v>0</v>
      </c>
      <c r="C1024" s="20" t="str">
        <f>MID(Main!AR344,2,1)</f>
        <v xml:space="preserve"> </v>
      </c>
      <c r="D1024" s="20" t="str">
        <f>MID(Main!AR344,3,1)</f>
        <v/>
      </c>
      <c r="E1024" s="20" t="str">
        <f>MID(Main!AR344,4,1)</f>
        <v/>
      </c>
      <c r="F1024" s="20" t="str">
        <f>MID(Main!AR344,5,1)</f>
        <v/>
      </c>
      <c r="G1024" s="20" t="str">
        <f>MID(Main!AR344,6,1)</f>
        <v/>
      </c>
      <c r="H1024" s="20" t="str">
        <f>MID(Main!AR344,7,1)</f>
        <v/>
      </c>
      <c r="I1024" s="20" t="str">
        <f>MID(Main!AR344,8,1)</f>
        <v/>
      </c>
      <c r="J1024" s="20" t="str">
        <f>MID(Main!AR344,9,1)</f>
        <v/>
      </c>
      <c r="K1024" s="20" t="str">
        <f>MID(Main!AR344,10,1)</f>
        <v/>
      </c>
      <c r="L1024" s="20" t="str">
        <f>MID(Main!AR344,11,1)</f>
        <v/>
      </c>
      <c r="M1024" s="20" t="str">
        <f>MID(Main!AR344,12,1)</f>
        <v/>
      </c>
      <c r="N1024" s="20" t="str">
        <f>MID(Main!AR344,13,1)</f>
        <v/>
      </c>
      <c r="O1024" s="20" t="str">
        <f>MID(Main!AR344,14,1)</f>
        <v/>
      </c>
      <c r="P1024" s="20" t="str">
        <f>MID(Main!AR344,15,1)</f>
        <v/>
      </c>
      <c r="Q1024" s="20" t="str">
        <f>MID(Main!AR344,16,1)</f>
        <v/>
      </c>
      <c r="R1024" s="20" t="str">
        <f>MID(Main!AR344,17,1)</f>
        <v/>
      </c>
      <c r="S1024" s="20" t="str">
        <f>MID(Main!AR344,18,1)</f>
        <v/>
      </c>
      <c r="T1024" s="20" t="str">
        <f>MID(Main!AR344,19,1)</f>
        <v/>
      </c>
      <c r="U1024" s="20" t="str">
        <f>MID(Main!AR344,20,1)</f>
        <v/>
      </c>
      <c r="V1024" s="20" t="str">
        <f>MID(Main!AR344,21,1)</f>
        <v/>
      </c>
      <c r="W1024" s="20" t="str">
        <f>MID(Main!AR344,22,1)</f>
        <v/>
      </c>
      <c r="X1024" s="20" t="str">
        <f>MID(Main!AR344,23,1)</f>
        <v/>
      </c>
      <c r="Y1024" s="20" t="str">
        <f>MID(Main!AR344,24,1)</f>
        <v/>
      </c>
      <c r="Z1024" s="20" t="str">
        <f>MID(Main!AR344,25,1)</f>
        <v/>
      </c>
      <c r="AA1024" s="20" t="str">
        <f>MID(Main!AR344,26,1)</f>
        <v/>
      </c>
      <c r="AB1024" s="20" t="str">
        <f>MID(Main!AR344,27,1)</f>
        <v/>
      </c>
      <c r="AC1024" s="20" t="str">
        <f>MID(Main!AR344,28,1)</f>
        <v/>
      </c>
      <c r="AD1024" s="20" t="str">
        <f>MID(Main!AR344,29,1)</f>
        <v/>
      </c>
      <c r="AE1024" s="20" t="str">
        <f>MID(Main!AR344,30,1)</f>
        <v/>
      </c>
      <c r="AF1024" s="20" t="str">
        <f>MID(Main!AR344,31,1)</f>
        <v/>
      </c>
      <c r="AG1024" s="20" t="str">
        <f>MID(Main!AR344,32,1)</f>
        <v/>
      </c>
      <c r="AH1024" s="20" t="str">
        <f>MID(Main!AR344,33,1)</f>
        <v/>
      </c>
      <c r="AI1024" s="20" t="str">
        <f>MID(Main!AR344,34,1)</f>
        <v/>
      </c>
      <c r="AJ1024" s="20" t="str">
        <f>MID(Main!AR344,35,1)</f>
        <v/>
      </c>
      <c r="AK1024" s="20" t="str">
        <f>MID(Main!AR344,36,1)</f>
        <v/>
      </c>
      <c r="AL1024" s="20" t="str">
        <f>MID(Main!AR344,37,1)</f>
        <v/>
      </c>
      <c r="AM1024" s="20" t="str">
        <f>MID(Main!AR344,38,1)</f>
        <v/>
      </c>
      <c r="AN1024" s="20" t="str">
        <f>MID(Main!AR344,39,1)</f>
        <v/>
      </c>
      <c r="AO1024" s="20" t="str">
        <f>MID(Main!AR344,40,1)</f>
        <v/>
      </c>
      <c r="AP1024" s="20" t="str">
        <f>MID(Main!AR344,41,1)</f>
        <v/>
      </c>
      <c r="AQ1024" s="20" t="str">
        <f>MID(Main!AR344,42,1)</f>
        <v/>
      </c>
      <c r="AR1024" s="196"/>
      <c r="AS1024" s="196"/>
      <c r="AT1024" s="196"/>
      <c r="AU1024" s="196"/>
      <c r="AV1024" s="196"/>
      <c r="AW1024" s="196"/>
      <c r="AX1024" s="196"/>
      <c r="AY1024" s="196"/>
      <c r="AZ1024" s="196"/>
      <c r="BA1024" s="196"/>
      <c r="BB1024" s="196"/>
      <c r="BC1024" s="196"/>
      <c r="BD1024" s="196"/>
      <c r="BE1024" s="196"/>
      <c r="BF1024" s="196"/>
      <c r="BG1024" s="196"/>
      <c r="BH1024" s="196"/>
      <c r="BI1024" s="199"/>
    </row>
    <row r="1025" spans="1:61" s="1" customFormat="1" ht="15" hidden="1" customHeight="1">
      <c r="A1025" s="200" t="str">
        <f>IF(AR1025="","",SUBTOTAL(103,$AR$8:AR1025))</f>
        <v/>
      </c>
      <c r="B1025" s="18" t="str">
        <f>MID(Main!AP345,1,1)</f>
        <v xml:space="preserve"> </v>
      </c>
      <c r="C1025" s="18" t="str">
        <f>MID(Main!AP345,2,1)</f>
        <v/>
      </c>
      <c r="D1025" s="18" t="str">
        <f>MID(Main!AP345,3,1)</f>
        <v/>
      </c>
      <c r="E1025" s="18" t="str">
        <f>MID(Main!AP345,4,1)</f>
        <v/>
      </c>
      <c r="F1025" s="18" t="str">
        <f>MID(Main!AP345,5,1)</f>
        <v/>
      </c>
      <c r="G1025" s="18" t="str">
        <f>MID(Main!AP345,6,1)</f>
        <v/>
      </c>
      <c r="H1025" s="18" t="str">
        <f>MID(Main!AP345,7,1)</f>
        <v/>
      </c>
      <c r="I1025" s="18" t="str">
        <f>MID(Main!AP345,8,1)</f>
        <v/>
      </c>
      <c r="J1025" s="18" t="str">
        <f>MID(Main!AP345,9,1)</f>
        <v/>
      </c>
      <c r="K1025" s="18" t="str">
        <f>MID(Main!AP345,10,1)</f>
        <v/>
      </c>
      <c r="L1025" s="18" t="str">
        <f>MID(Main!AP345,11,1)</f>
        <v/>
      </c>
      <c r="M1025" s="18" t="str">
        <f>MID(Main!AP345,12,1)</f>
        <v/>
      </c>
      <c r="N1025" s="18" t="str">
        <f>MID(Main!AP345,13,1)</f>
        <v/>
      </c>
      <c r="O1025" s="18" t="str">
        <f>MID(Main!AP345,14,1)</f>
        <v/>
      </c>
      <c r="P1025" s="18" t="str">
        <f>MID(Main!AP345,15,1)</f>
        <v/>
      </c>
      <c r="Q1025" s="18" t="str">
        <f>MID(Main!AP345,16,1)</f>
        <v/>
      </c>
      <c r="R1025" s="18" t="str">
        <f>MID(Main!AP345,17,1)</f>
        <v/>
      </c>
      <c r="S1025" s="18" t="str">
        <f>MID(Main!AP345,18,1)</f>
        <v/>
      </c>
      <c r="T1025" s="18" t="str">
        <f>MID(Main!AP345,19,1)</f>
        <v/>
      </c>
      <c r="U1025" s="18" t="str">
        <f>MID(Main!AP345,20,1)</f>
        <v/>
      </c>
      <c r="V1025" s="18" t="str">
        <f>MID(Main!AP345,21,1)</f>
        <v/>
      </c>
      <c r="W1025" s="18" t="str">
        <f>MID(Main!AP345,22,1)</f>
        <v/>
      </c>
      <c r="X1025" s="18" t="str">
        <f>MID(Main!AP345,23,1)</f>
        <v/>
      </c>
      <c r="Y1025" s="18" t="str">
        <f>MID(Main!AP345,24,1)</f>
        <v/>
      </c>
      <c r="Z1025" s="18" t="str">
        <f>MID(Main!AP345,25,1)</f>
        <v/>
      </c>
      <c r="AA1025" s="18" t="str">
        <f>MID(Main!AP345,26,1)</f>
        <v/>
      </c>
      <c r="AB1025" s="18" t="str">
        <f>MID(Main!AP345,27,1)</f>
        <v/>
      </c>
      <c r="AC1025" s="18" t="str">
        <f>MID(Main!AP345,28,1)</f>
        <v/>
      </c>
      <c r="AD1025" s="18" t="str">
        <f>MID(Main!AP345,29,1)</f>
        <v/>
      </c>
      <c r="AE1025" s="18" t="str">
        <f>MID(Main!AP345,30,1)</f>
        <v/>
      </c>
      <c r="AF1025" s="18" t="str">
        <f>MID(Main!AP345,31,1)</f>
        <v/>
      </c>
      <c r="AG1025" s="18" t="str">
        <f>MID(Main!AP345,32,1)</f>
        <v/>
      </c>
      <c r="AH1025" s="18" t="str">
        <f>MID(Main!AP345,33,1)</f>
        <v/>
      </c>
      <c r="AI1025" s="18" t="str">
        <f>MID(Main!AP345,34,1)</f>
        <v/>
      </c>
      <c r="AJ1025" s="18" t="str">
        <f>MID(Main!AP345,35,1)</f>
        <v/>
      </c>
      <c r="AK1025" s="18" t="str">
        <f>MID(Main!AP345,36,1)</f>
        <v/>
      </c>
      <c r="AL1025" s="18" t="str">
        <f>MID(Main!AP345,37,1)</f>
        <v/>
      </c>
      <c r="AM1025" s="18" t="str">
        <f>MID(Main!AP345,38,1)</f>
        <v/>
      </c>
      <c r="AN1025" s="18" t="str">
        <f>MID(Main!AP345,39,1)</f>
        <v/>
      </c>
      <c r="AO1025" s="18" t="str">
        <f>MID(Main!AP345,40,1)</f>
        <v/>
      </c>
      <c r="AP1025" s="18" t="str">
        <f>MID(Main!AP345,41,1)</f>
        <v/>
      </c>
      <c r="AQ1025" s="18" t="str">
        <f>MID(Main!AP345,42,1)</f>
        <v/>
      </c>
      <c r="AR1025" s="194" t="str">
        <f>IF(Main!W345="","",Main!W345)</f>
        <v/>
      </c>
      <c r="AS1025" s="194" t="str">
        <f>IF(Main!X345="","",Main!X345)</f>
        <v/>
      </c>
      <c r="AT1025" s="194" t="str">
        <f>IF(Main!Y345="","",Main!Y345)</f>
        <v/>
      </c>
      <c r="AU1025" s="194" t="str">
        <f>IF(Main!Z345="","",Main!Z345)</f>
        <v/>
      </c>
      <c r="AV1025" s="194" t="str">
        <f>IF(Main!AA345="","",Main!AA345)</f>
        <v/>
      </c>
      <c r="AW1025" s="194" t="str">
        <f>IF(Main!AB345="","",Main!AB345)</f>
        <v/>
      </c>
      <c r="AX1025" s="194" t="str">
        <f>IF(Main!AC345="","",Main!AC345)</f>
        <v/>
      </c>
      <c r="AY1025" s="194" t="str">
        <f>IF(Main!AD345="","",Main!AD345)</f>
        <v/>
      </c>
      <c r="AZ1025" s="194" t="str">
        <f>IF(Main!AE345="","",Main!AE345)</f>
        <v/>
      </c>
      <c r="BA1025" s="194" t="str">
        <f>IF(Main!AF345="","",Main!AF345)</f>
        <v/>
      </c>
      <c r="BB1025" s="194" t="str">
        <f>IF(Main!AG345="","",Main!AG345)</f>
        <v/>
      </c>
      <c r="BC1025" s="194" t="str">
        <f>IF(Main!AH345="","",Main!AH345)</f>
        <v/>
      </c>
      <c r="BD1025" s="194" t="str">
        <f>IF(Main!AI345="","",Main!AI345)</f>
        <v/>
      </c>
      <c r="BE1025" s="194" t="str">
        <f>IF(Main!AJ345="","",Main!AJ345)</f>
        <v/>
      </c>
      <c r="BF1025" s="194" t="str">
        <f>IF(Main!AK345="","",Main!AK345)</f>
        <v/>
      </c>
      <c r="BG1025" s="194" t="str">
        <f>IF(Main!AL345="","",Main!AL345)</f>
        <v/>
      </c>
      <c r="BH1025" s="194" t="str">
        <f>IF(Main!AM345="","",Main!AM345)</f>
        <v/>
      </c>
      <c r="BI1025" s="197" t="str">
        <f>IF(Main!AN345="","",Main!AN345)</f>
        <v/>
      </c>
    </row>
    <row r="1026" spans="1:61" s="1" customFormat="1" ht="15" hidden="1" customHeight="1">
      <c r="A1026" s="201"/>
      <c r="B1026" s="19" t="str">
        <f>MID(Main!AQ345,1,1)</f>
        <v>0</v>
      </c>
      <c r="C1026" s="19" t="str">
        <f>MID(Main!AQ345,2,1)</f>
        <v xml:space="preserve"> </v>
      </c>
      <c r="D1026" s="19" t="str">
        <f>MID(Main!AQ345,3,1)</f>
        <v/>
      </c>
      <c r="E1026" s="19" t="str">
        <f>MID(Main!AQ345,4,1)</f>
        <v/>
      </c>
      <c r="F1026" s="19" t="str">
        <f>MID(Main!AQ345,5,1)</f>
        <v/>
      </c>
      <c r="G1026" s="19" t="str">
        <f>MID(Main!AQ345,6,1)</f>
        <v/>
      </c>
      <c r="H1026" s="19" t="str">
        <f>MID(Main!AQ345,7,1)</f>
        <v/>
      </c>
      <c r="I1026" s="19" t="str">
        <f>MID(Main!AQ345,8,1)</f>
        <v/>
      </c>
      <c r="J1026" s="19" t="str">
        <f>MID(Main!AQ345,9,1)</f>
        <v/>
      </c>
      <c r="K1026" s="19" t="str">
        <f>MID(Main!AQ345,10,1)</f>
        <v/>
      </c>
      <c r="L1026" s="19" t="str">
        <f>MID(Main!AQ345,11,1)</f>
        <v/>
      </c>
      <c r="M1026" s="19" t="str">
        <f>MID(Main!AQ345,12,1)</f>
        <v/>
      </c>
      <c r="N1026" s="19" t="str">
        <f>MID(Main!AQ345,13,1)</f>
        <v/>
      </c>
      <c r="O1026" s="19" t="str">
        <f>MID(Main!AQ345,14,1)</f>
        <v/>
      </c>
      <c r="P1026" s="19" t="str">
        <f>MID(Main!AQ345,15,1)</f>
        <v/>
      </c>
      <c r="Q1026" s="19" t="str">
        <f>MID(Main!AQ345,16,1)</f>
        <v/>
      </c>
      <c r="R1026" s="19" t="str">
        <f>MID(Main!AQ345,17,1)</f>
        <v/>
      </c>
      <c r="S1026" s="19" t="str">
        <f>MID(Main!AQ345,18,1)</f>
        <v/>
      </c>
      <c r="T1026" s="19" t="str">
        <f>MID(Main!AQ345,19,1)</f>
        <v/>
      </c>
      <c r="U1026" s="19" t="str">
        <f>MID(Main!AQ345,20,1)</f>
        <v/>
      </c>
      <c r="V1026" s="19" t="str">
        <f>MID(Main!AQ345,21,1)</f>
        <v/>
      </c>
      <c r="W1026" s="19" t="str">
        <f>MID(Main!AQ345,22,1)</f>
        <v/>
      </c>
      <c r="X1026" s="19" t="str">
        <f>MID(Main!AQ345,23,1)</f>
        <v/>
      </c>
      <c r="Y1026" s="19" t="str">
        <f>MID(Main!AQ345,24,1)</f>
        <v/>
      </c>
      <c r="Z1026" s="19" t="str">
        <f>MID(Main!AQ345,25,1)</f>
        <v/>
      </c>
      <c r="AA1026" s="19" t="str">
        <f>MID(Main!AQ345,26,1)</f>
        <v/>
      </c>
      <c r="AB1026" s="19" t="str">
        <f>MID(Main!AQ345,27,1)</f>
        <v/>
      </c>
      <c r="AC1026" s="19" t="str">
        <f>MID(Main!AQ345,28,1)</f>
        <v/>
      </c>
      <c r="AD1026" s="19" t="str">
        <f>MID(Main!AQ345,29,1)</f>
        <v/>
      </c>
      <c r="AE1026" s="19" t="str">
        <f>MID(Main!AQ345,30,1)</f>
        <v/>
      </c>
      <c r="AF1026" s="19" t="str">
        <f>MID(Main!AQ345,31,1)</f>
        <v/>
      </c>
      <c r="AG1026" s="19" t="str">
        <f>MID(Main!AQ345,32,1)</f>
        <v/>
      </c>
      <c r="AH1026" s="19" t="str">
        <f>MID(Main!AQ345,33,1)</f>
        <v/>
      </c>
      <c r="AI1026" s="19" t="str">
        <f>MID(Main!AQ345,34,1)</f>
        <v/>
      </c>
      <c r="AJ1026" s="19" t="str">
        <f>MID(Main!AQ345,35,1)</f>
        <v/>
      </c>
      <c r="AK1026" s="19" t="str">
        <f>MID(Main!AQ345,36,1)</f>
        <v/>
      </c>
      <c r="AL1026" s="19" t="str">
        <f>MID(Main!AQ345,37,1)</f>
        <v/>
      </c>
      <c r="AM1026" s="19" t="str">
        <f>MID(Main!AQ345,38,1)</f>
        <v/>
      </c>
      <c r="AN1026" s="19" t="str">
        <f>MID(Main!AQ345,39,1)</f>
        <v/>
      </c>
      <c r="AO1026" s="19" t="str">
        <f>MID(Main!AQ345,40,1)</f>
        <v/>
      </c>
      <c r="AP1026" s="19" t="str">
        <f>MID(Main!AQ345,41,1)</f>
        <v/>
      </c>
      <c r="AQ1026" s="19" t="str">
        <f>MID(Main!AQ345,42,1)</f>
        <v/>
      </c>
      <c r="AR1026" s="195"/>
      <c r="AS1026" s="195"/>
      <c r="AT1026" s="195"/>
      <c r="AU1026" s="195"/>
      <c r="AV1026" s="195"/>
      <c r="AW1026" s="195"/>
      <c r="AX1026" s="195"/>
      <c r="AY1026" s="195"/>
      <c r="AZ1026" s="195"/>
      <c r="BA1026" s="195"/>
      <c r="BB1026" s="195"/>
      <c r="BC1026" s="195"/>
      <c r="BD1026" s="195"/>
      <c r="BE1026" s="195"/>
      <c r="BF1026" s="195"/>
      <c r="BG1026" s="195"/>
      <c r="BH1026" s="195"/>
      <c r="BI1026" s="198"/>
    </row>
    <row r="1027" spans="1:61" s="1" customFormat="1" ht="15" hidden="1" customHeight="1">
      <c r="A1027" s="202"/>
      <c r="B1027" s="20" t="str">
        <f>MID(Main!AR345,1,1)</f>
        <v>0</v>
      </c>
      <c r="C1027" s="20" t="str">
        <f>MID(Main!AR345,2,1)</f>
        <v xml:space="preserve"> </v>
      </c>
      <c r="D1027" s="20" t="str">
        <f>MID(Main!AR345,3,1)</f>
        <v/>
      </c>
      <c r="E1027" s="20" t="str">
        <f>MID(Main!AR345,4,1)</f>
        <v/>
      </c>
      <c r="F1027" s="20" t="str">
        <f>MID(Main!AR345,5,1)</f>
        <v/>
      </c>
      <c r="G1027" s="20" t="str">
        <f>MID(Main!AR345,6,1)</f>
        <v/>
      </c>
      <c r="H1027" s="20" t="str">
        <f>MID(Main!AR345,7,1)</f>
        <v/>
      </c>
      <c r="I1027" s="20" t="str">
        <f>MID(Main!AR345,8,1)</f>
        <v/>
      </c>
      <c r="J1027" s="20" t="str">
        <f>MID(Main!AR345,9,1)</f>
        <v/>
      </c>
      <c r="K1027" s="20" t="str">
        <f>MID(Main!AR345,10,1)</f>
        <v/>
      </c>
      <c r="L1027" s="20" t="str">
        <f>MID(Main!AR345,11,1)</f>
        <v/>
      </c>
      <c r="M1027" s="20" t="str">
        <f>MID(Main!AR345,12,1)</f>
        <v/>
      </c>
      <c r="N1027" s="20" t="str">
        <f>MID(Main!AR345,13,1)</f>
        <v/>
      </c>
      <c r="O1027" s="20" t="str">
        <f>MID(Main!AR345,14,1)</f>
        <v/>
      </c>
      <c r="P1027" s="20" t="str">
        <f>MID(Main!AR345,15,1)</f>
        <v/>
      </c>
      <c r="Q1027" s="20" t="str">
        <f>MID(Main!AR345,16,1)</f>
        <v/>
      </c>
      <c r="R1027" s="20" t="str">
        <f>MID(Main!AR345,17,1)</f>
        <v/>
      </c>
      <c r="S1027" s="20" t="str">
        <f>MID(Main!AR345,18,1)</f>
        <v/>
      </c>
      <c r="T1027" s="20" t="str">
        <f>MID(Main!AR345,19,1)</f>
        <v/>
      </c>
      <c r="U1027" s="20" t="str">
        <f>MID(Main!AR345,20,1)</f>
        <v/>
      </c>
      <c r="V1027" s="20" t="str">
        <f>MID(Main!AR345,21,1)</f>
        <v/>
      </c>
      <c r="W1027" s="20" t="str">
        <f>MID(Main!AR345,22,1)</f>
        <v/>
      </c>
      <c r="X1027" s="20" t="str">
        <f>MID(Main!AR345,23,1)</f>
        <v/>
      </c>
      <c r="Y1027" s="20" t="str">
        <f>MID(Main!AR345,24,1)</f>
        <v/>
      </c>
      <c r="Z1027" s="20" t="str">
        <f>MID(Main!AR345,25,1)</f>
        <v/>
      </c>
      <c r="AA1027" s="20" t="str">
        <f>MID(Main!AR345,26,1)</f>
        <v/>
      </c>
      <c r="AB1027" s="20" t="str">
        <f>MID(Main!AR345,27,1)</f>
        <v/>
      </c>
      <c r="AC1027" s="20" t="str">
        <f>MID(Main!AR345,28,1)</f>
        <v/>
      </c>
      <c r="AD1027" s="20" t="str">
        <f>MID(Main!AR345,29,1)</f>
        <v/>
      </c>
      <c r="AE1027" s="20" t="str">
        <f>MID(Main!AR345,30,1)</f>
        <v/>
      </c>
      <c r="AF1027" s="20" t="str">
        <f>MID(Main!AR345,31,1)</f>
        <v/>
      </c>
      <c r="AG1027" s="20" t="str">
        <f>MID(Main!AR345,32,1)</f>
        <v/>
      </c>
      <c r="AH1027" s="20" t="str">
        <f>MID(Main!AR345,33,1)</f>
        <v/>
      </c>
      <c r="AI1027" s="20" t="str">
        <f>MID(Main!AR345,34,1)</f>
        <v/>
      </c>
      <c r="AJ1027" s="20" t="str">
        <f>MID(Main!AR345,35,1)</f>
        <v/>
      </c>
      <c r="AK1027" s="20" t="str">
        <f>MID(Main!AR345,36,1)</f>
        <v/>
      </c>
      <c r="AL1027" s="20" t="str">
        <f>MID(Main!AR345,37,1)</f>
        <v/>
      </c>
      <c r="AM1027" s="20" t="str">
        <f>MID(Main!AR345,38,1)</f>
        <v/>
      </c>
      <c r="AN1027" s="20" t="str">
        <f>MID(Main!AR345,39,1)</f>
        <v/>
      </c>
      <c r="AO1027" s="20" t="str">
        <f>MID(Main!AR345,40,1)</f>
        <v/>
      </c>
      <c r="AP1027" s="20" t="str">
        <f>MID(Main!AR345,41,1)</f>
        <v/>
      </c>
      <c r="AQ1027" s="20" t="str">
        <f>MID(Main!AR345,42,1)</f>
        <v/>
      </c>
      <c r="AR1027" s="196"/>
      <c r="AS1027" s="196"/>
      <c r="AT1027" s="196"/>
      <c r="AU1027" s="196"/>
      <c r="AV1027" s="196"/>
      <c r="AW1027" s="196"/>
      <c r="AX1027" s="196"/>
      <c r="AY1027" s="196"/>
      <c r="AZ1027" s="196"/>
      <c r="BA1027" s="196"/>
      <c r="BB1027" s="196"/>
      <c r="BC1027" s="196"/>
      <c r="BD1027" s="196"/>
      <c r="BE1027" s="196"/>
      <c r="BF1027" s="196"/>
      <c r="BG1027" s="196"/>
      <c r="BH1027" s="196"/>
      <c r="BI1027" s="199"/>
    </row>
    <row r="1028" spans="1:61" s="1" customFormat="1" ht="15" hidden="1" customHeight="1">
      <c r="A1028" s="200" t="str">
        <f>IF(AR1028="","",SUBTOTAL(103,$AR$8:AR1028))</f>
        <v/>
      </c>
      <c r="B1028" s="18" t="str">
        <f>MID(Main!AP346,1,1)</f>
        <v xml:space="preserve"> </v>
      </c>
      <c r="C1028" s="18" t="str">
        <f>MID(Main!AP346,2,1)</f>
        <v/>
      </c>
      <c r="D1028" s="18" t="str">
        <f>MID(Main!AP346,3,1)</f>
        <v/>
      </c>
      <c r="E1028" s="18" t="str">
        <f>MID(Main!AP346,4,1)</f>
        <v/>
      </c>
      <c r="F1028" s="18" t="str">
        <f>MID(Main!AP346,5,1)</f>
        <v/>
      </c>
      <c r="G1028" s="18" t="str">
        <f>MID(Main!AP346,6,1)</f>
        <v/>
      </c>
      <c r="H1028" s="18" t="str">
        <f>MID(Main!AP346,7,1)</f>
        <v/>
      </c>
      <c r="I1028" s="18" t="str">
        <f>MID(Main!AP346,8,1)</f>
        <v/>
      </c>
      <c r="J1028" s="18" t="str">
        <f>MID(Main!AP346,9,1)</f>
        <v/>
      </c>
      <c r="K1028" s="18" t="str">
        <f>MID(Main!AP346,10,1)</f>
        <v/>
      </c>
      <c r="L1028" s="18" t="str">
        <f>MID(Main!AP346,11,1)</f>
        <v/>
      </c>
      <c r="M1028" s="18" t="str">
        <f>MID(Main!AP346,12,1)</f>
        <v/>
      </c>
      <c r="N1028" s="18" t="str">
        <f>MID(Main!AP346,13,1)</f>
        <v/>
      </c>
      <c r="O1028" s="18" t="str">
        <f>MID(Main!AP346,14,1)</f>
        <v/>
      </c>
      <c r="P1028" s="18" t="str">
        <f>MID(Main!AP346,15,1)</f>
        <v/>
      </c>
      <c r="Q1028" s="18" t="str">
        <f>MID(Main!AP346,16,1)</f>
        <v/>
      </c>
      <c r="R1028" s="18" t="str">
        <f>MID(Main!AP346,17,1)</f>
        <v/>
      </c>
      <c r="S1028" s="18" t="str">
        <f>MID(Main!AP346,18,1)</f>
        <v/>
      </c>
      <c r="T1028" s="18" t="str">
        <f>MID(Main!AP346,19,1)</f>
        <v/>
      </c>
      <c r="U1028" s="18" t="str">
        <f>MID(Main!AP346,20,1)</f>
        <v/>
      </c>
      <c r="V1028" s="18" t="str">
        <f>MID(Main!AP346,21,1)</f>
        <v/>
      </c>
      <c r="W1028" s="18" t="str">
        <f>MID(Main!AP346,22,1)</f>
        <v/>
      </c>
      <c r="X1028" s="18" t="str">
        <f>MID(Main!AP346,23,1)</f>
        <v/>
      </c>
      <c r="Y1028" s="18" t="str">
        <f>MID(Main!AP346,24,1)</f>
        <v/>
      </c>
      <c r="Z1028" s="18" t="str">
        <f>MID(Main!AP346,25,1)</f>
        <v/>
      </c>
      <c r="AA1028" s="18" t="str">
        <f>MID(Main!AP346,26,1)</f>
        <v/>
      </c>
      <c r="AB1028" s="18" t="str">
        <f>MID(Main!AP346,27,1)</f>
        <v/>
      </c>
      <c r="AC1028" s="18" t="str">
        <f>MID(Main!AP346,28,1)</f>
        <v/>
      </c>
      <c r="AD1028" s="18" t="str">
        <f>MID(Main!AP346,29,1)</f>
        <v/>
      </c>
      <c r="AE1028" s="18" t="str">
        <f>MID(Main!AP346,30,1)</f>
        <v/>
      </c>
      <c r="AF1028" s="18" t="str">
        <f>MID(Main!AP346,31,1)</f>
        <v/>
      </c>
      <c r="AG1028" s="18" t="str">
        <f>MID(Main!AP346,32,1)</f>
        <v/>
      </c>
      <c r="AH1028" s="18" t="str">
        <f>MID(Main!AP346,33,1)</f>
        <v/>
      </c>
      <c r="AI1028" s="18" t="str">
        <f>MID(Main!AP346,34,1)</f>
        <v/>
      </c>
      <c r="AJ1028" s="18" t="str">
        <f>MID(Main!AP346,35,1)</f>
        <v/>
      </c>
      <c r="AK1028" s="18" t="str">
        <f>MID(Main!AP346,36,1)</f>
        <v/>
      </c>
      <c r="AL1028" s="18" t="str">
        <f>MID(Main!AP346,37,1)</f>
        <v/>
      </c>
      <c r="AM1028" s="18" t="str">
        <f>MID(Main!AP346,38,1)</f>
        <v/>
      </c>
      <c r="AN1028" s="18" t="str">
        <f>MID(Main!AP346,39,1)</f>
        <v/>
      </c>
      <c r="AO1028" s="18" t="str">
        <f>MID(Main!AP346,40,1)</f>
        <v/>
      </c>
      <c r="AP1028" s="18" t="str">
        <f>MID(Main!AP346,41,1)</f>
        <v/>
      </c>
      <c r="AQ1028" s="18" t="str">
        <f>MID(Main!AP346,42,1)</f>
        <v/>
      </c>
      <c r="AR1028" s="194" t="str">
        <f>IF(Main!W346="","",Main!W346)</f>
        <v/>
      </c>
      <c r="AS1028" s="194" t="str">
        <f>IF(Main!X346="","",Main!X346)</f>
        <v/>
      </c>
      <c r="AT1028" s="194" t="str">
        <f>IF(Main!Y346="","",Main!Y346)</f>
        <v/>
      </c>
      <c r="AU1028" s="194" t="str">
        <f>IF(Main!Z346="","",Main!Z346)</f>
        <v/>
      </c>
      <c r="AV1028" s="194" t="str">
        <f>IF(Main!AA346="","",Main!AA346)</f>
        <v/>
      </c>
      <c r="AW1028" s="194" t="str">
        <f>IF(Main!AB346="","",Main!AB346)</f>
        <v/>
      </c>
      <c r="AX1028" s="194" t="str">
        <f>IF(Main!AC346="","",Main!AC346)</f>
        <v/>
      </c>
      <c r="AY1028" s="194" t="str">
        <f>IF(Main!AD346="","",Main!AD346)</f>
        <v/>
      </c>
      <c r="AZ1028" s="194" t="str">
        <f>IF(Main!AE346="","",Main!AE346)</f>
        <v/>
      </c>
      <c r="BA1028" s="194" t="str">
        <f>IF(Main!AF346="","",Main!AF346)</f>
        <v/>
      </c>
      <c r="BB1028" s="194" t="str">
        <f>IF(Main!AG346="","",Main!AG346)</f>
        <v/>
      </c>
      <c r="BC1028" s="194" t="str">
        <f>IF(Main!AH346="","",Main!AH346)</f>
        <v/>
      </c>
      <c r="BD1028" s="194" t="str">
        <f>IF(Main!AI346="","",Main!AI346)</f>
        <v/>
      </c>
      <c r="BE1028" s="194" t="str">
        <f>IF(Main!AJ346="","",Main!AJ346)</f>
        <v/>
      </c>
      <c r="BF1028" s="194" t="str">
        <f>IF(Main!AK346="","",Main!AK346)</f>
        <v/>
      </c>
      <c r="BG1028" s="194" t="str">
        <f>IF(Main!AL346="","",Main!AL346)</f>
        <v/>
      </c>
      <c r="BH1028" s="194" t="str">
        <f>IF(Main!AM346="","",Main!AM346)</f>
        <v/>
      </c>
      <c r="BI1028" s="197" t="str">
        <f>IF(Main!AN346="","",Main!AN346)</f>
        <v/>
      </c>
    </row>
    <row r="1029" spans="1:61" s="1" customFormat="1" ht="15" hidden="1" customHeight="1">
      <c r="A1029" s="201"/>
      <c r="B1029" s="19" t="str">
        <f>MID(Main!AQ346,1,1)</f>
        <v>0</v>
      </c>
      <c r="C1029" s="19" t="str">
        <f>MID(Main!AQ346,2,1)</f>
        <v xml:space="preserve"> </v>
      </c>
      <c r="D1029" s="19" t="str">
        <f>MID(Main!AQ346,3,1)</f>
        <v/>
      </c>
      <c r="E1029" s="19" t="str">
        <f>MID(Main!AQ346,4,1)</f>
        <v/>
      </c>
      <c r="F1029" s="19" t="str">
        <f>MID(Main!AQ346,5,1)</f>
        <v/>
      </c>
      <c r="G1029" s="19" t="str">
        <f>MID(Main!AQ346,6,1)</f>
        <v/>
      </c>
      <c r="H1029" s="19" t="str">
        <f>MID(Main!AQ346,7,1)</f>
        <v/>
      </c>
      <c r="I1029" s="19" t="str">
        <f>MID(Main!AQ346,8,1)</f>
        <v/>
      </c>
      <c r="J1029" s="19" t="str">
        <f>MID(Main!AQ346,9,1)</f>
        <v/>
      </c>
      <c r="K1029" s="19" t="str">
        <f>MID(Main!AQ346,10,1)</f>
        <v/>
      </c>
      <c r="L1029" s="19" t="str">
        <f>MID(Main!AQ346,11,1)</f>
        <v/>
      </c>
      <c r="M1029" s="19" t="str">
        <f>MID(Main!AQ346,12,1)</f>
        <v/>
      </c>
      <c r="N1029" s="19" t="str">
        <f>MID(Main!AQ346,13,1)</f>
        <v/>
      </c>
      <c r="O1029" s="19" t="str">
        <f>MID(Main!AQ346,14,1)</f>
        <v/>
      </c>
      <c r="P1029" s="19" t="str">
        <f>MID(Main!AQ346,15,1)</f>
        <v/>
      </c>
      <c r="Q1029" s="19" t="str">
        <f>MID(Main!AQ346,16,1)</f>
        <v/>
      </c>
      <c r="R1029" s="19" t="str">
        <f>MID(Main!AQ346,17,1)</f>
        <v/>
      </c>
      <c r="S1029" s="19" t="str">
        <f>MID(Main!AQ346,18,1)</f>
        <v/>
      </c>
      <c r="T1029" s="19" t="str">
        <f>MID(Main!AQ346,19,1)</f>
        <v/>
      </c>
      <c r="U1029" s="19" t="str">
        <f>MID(Main!AQ346,20,1)</f>
        <v/>
      </c>
      <c r="V1029" s="19" t="str">
        <f>MID(Main!AQ346,21,1)</f>
        <v/>
      </c>
      <c r="W1029" s="19" t="str">
        <f>MID(Main!AQ346,22,1)</f>
        <v/>
      </c>
      <c r="X1029" s="19" t="str">
        <f>MID(Main!AQ346,23,1)</f>
        <v/>
      </c>
      <c r="Y1029" s="19" t="str">
        <f>MID(Main!AQ346,24,1)</f>
        <v/>
      </c>
      <c r="Z1029" s="19" t="str">
        <f>MID(Main!AQ346,25,1)</f>
        <v/>
      </c>
      <c r="AA1029" s="19" t="str">
        <f>MID(Main!AQ346,26,1)</f>
        <v/>
      </c>
      <c r="AB1029" s="19" t="str">
        <f>MID(Main!AQ346,27,1)</f>
        <v/>
      </c>
      <c r="AC1029" s="19" t="str">
        <f>MID(Main!AQ346,28,1)</f>
        <v/>
      </c>
      <c r="AD1029" s="19" t="str">
        <f>MID(Main!AQ346,29,1)</f>
        <v/>
      </c>
      <c r="AE1029" s="19" t="str">
        <f>MID(Main!AQ346,30,1)</f>
        <v/>
      </c>
      <c r="AF1029" s="19" t="str">
        <f>MID(Main!AQ346,31,1)</f>
        <v/>
      </c>
      <c r="AG1029" s="19" t="str">
        <f>MID(Main!AQ346,32,1)</f>
        <v/>
      </c>
      <c r="AH1029" s="19" t="str">
        <f>MID(Main!AQ346,33,1)</f>
        <v/>
      </c>
      <c r="AI1029" s="19" t="str">
        <f>MID(Main!AQ346,34,1)</f>
        <v/>
      </c>
      <c r="AJ1029" s="19" t="str">
        <f>MID(Main!AQ346,35,1)</f>
        <v/>
      </c>
      <c r="AK1029" s="19" t="str">
        <f>MID(Main!AQ346,36,1)</f>
        <v/>
      </c>
      <c r="AL1029" s="19" t="str">
        <f>MID(Main!AQ346,37,1)</f>
        <v/>
      </c>
      <c r="AM1029" s="19" t="str">
        <f>MID(Main!AQ346,38,1)</f>
        <v/>
      </c>
      <c r="AN1029" s="19" t="str">
        <f>MID(Main!AQ346,39,1)</f>
        <v/>
      </c>
      <c r="AO1029" s="19" t="str">
        <f>MID(Main!AQ346,40,1)</f>
        <v/>
      </c>
      <c r="AP1029" s="19" t="str">
        <f>MID(Main!AQ346,41,1)</f>
        <v/>
      </c>
      <c r="AQ1029" s="19" t="str">
        <f>MID(Main!AQ346,42,1)</f>
        <v/>
      </c>
      <c r="AR1029" s="195"/>
      <c r="AS1029" s="195"/>
      <c r="AT1029" s="195"/>
      <c r="AU1029" s="195"/>
      <c r="AV1029" s="195"/>
      <c r="AW1029" s="195"/>
      <c r="AX1029" s="195"/>
      <c r="AY1029" s="195"/>
      <c r="AZ1029" s="195"/>
      <c r="BA1029" s="195"/>
      <c r="BB1029" s="195"/>
      <c r="BC1029" s="195"/>
      <c r="BD1029" s="195"/>
      <c r="BE1029" s="195"/>
      <c r="BF1029" s="195"/>
      <c r="BG1029" s="195"/>
      <c r="BH1029" s="195"/>
      <c r="BI1029" s="198"/>
    </row>
    <row r="1030" spans="1:61" s="1" customFormat="1" ht="15" hidden="1" customHeight="1">
      <c r="A1030" s="202"/>
      <c r="B1030" s="20" t="str">
        <f>MID(Main!AR346,1,1)</f>
        <v>0</v>
      </c>
      <c r="C1030" s="20" t="str">
        <f>MID(Main!AR346,2,1)</f>
        <v xml:space="preserve"> </v>
      </c>
      <c r="D1030" s="20" t="str">
        <f>MID(Main!AR346,3,1)</f>
        <v/>
      </c>
      <c r="E1030" s="20" t="str">
        <f>MID(Main!AR346,4,1)</f>
        <v/>
      </c>
      <c r="F1030" s="20" t="str">
        <f>MID(Main!AR346,5,1)</f>
        <v/>
      </c>
      <c r="G1030" s="20" t="str">
        <f>MID(Main!AR346,6,1)</f>
        <v/>
      </c>
      <c r="H1030" s="20" t="str">
        <f>MID(Main!AR346,7,1)</f>
        <v/>
      </c>
      <c r="I1030" s="20" t="str">
        <f>MID(Main!AR346,8,1)</f>
        <v/>
      </c>
      <c r="J1030" s="20" t="str">
        <f>MID(Main!AR346,9,1)</f>
        <v/>
      </c>
      <c r="K1030" s="20" t="str">
        <f>MID(Main!AR346,10,1)</f>
        <v/>
      </c>
      <c r="L1030" s="20" t="str">
        <f>MID(Main!AR346,11,1)</f>
        <v/>
      </c>
      <c r="M1030" s="20" t="str">
        <f>MID(Main!AR346,12,1)</f>
        <v/>
      </c>
      <c r="N1030" s="20" t="str">
        <f>MID(Main!AR346,13,1)</f>
        <v/>
      </c>
      <c r="O1030" s="20" t="str">
        <f>MID(Main!AR346,14,1)</f>
        <v/>
      </c>
      <c r="P1030" s="20" t="str">
        <f>MID(Main!AR346,15,1)</f>
        <v/>
      </c>
      <c r="Q1030" s="20" t="str">
        <f>MID(Main!AR346,16,1)</f>
        <v/>
      </c>
      <c r="R1030" s="20" t="str">
        <f>MID(Main!AR346,17,1)</f>
        <v/>
      </c>
      <c r="S1030" s="20" t="str">
        <f>MID(Main!AR346,18,1)</f>
        <v/>
      </c>
      <c r="T1030" s="20" t="str">
        <f>MID(Main!AR346,19,1)</f>
        <v/>
      </c>
      <c r="U1030" s="20" t="str">
        <f>MID(Main!AR346,20,1)</f>
        <v/>
      </c>
      <c r="V1030" s="20" t="str">
        <f>MID(Main!AR346,21,1)</f>
        <v/>
      </c>
      <c r="W1030" s="20" t="str">
        <f>MID(Main!AR346,22,1)</f>
        <v/>
      </c>
      <c r="X1030" s="20" t="str">
        <f>MID(Main!AR346,23,1)</f>
        <v/>
      </c>
      <c r="Y1030" s="20" t="str">
        <f>MID(Main!AR346,24,1)</f>
        <v/>
      </c>
      <c r="Z1030" s="20" t="str">
        <f>MID(Main!AR346,25,1)</f>
        <v/>
      </c>
      <c r="AA1030" s="20" t="str">
        <f>MID(Main!AR346,26,1)</f>
        <v/>
      </c>
      <c r="AB1030" s="20" t="str">
        <f>MID(Main!AR346,27,1)</f>
        <v/>
      </c>
      <c r="AC1030" s="20" t="str">
        <f>MID(Main!AR346,28,1)</f>
        <v/>
      </c>
      <c r="AD1030" s="20" t="str">
        <f>MID(Main!AR346,29,1)</f>
        <v/>
      </c>
      <c r="AE1030" s="20" t="str">
        <f>MID(Main!AR346,30,1)</f>
        <v/>
      </c>
      <c r="AF1030" s="20" t="str">
        <f>MID(Main!AR346,31,1)</f>
        <v/>
      </c>
      <c r="AG1030" s="20" t="str">
        <f>MID(Main!AR346,32,1)</f>
        <v/>
      </c>
      <c r="AH1030" s="20" t="str">
        <f>MID(Main!AR346,33,1)</f>
        <v/>
      </c>
      <c r="AI1030" s="20" t="str">
        <f>MID(Main!AR346,34,1)</f>
        <v/>
      </c>
      <c r="AJ1030" s="20" t="str">
        <f>MID(Main!AR346,35,1)</f>
        <v/>
      </c>
      <c r="AK1030" s="20" t="str">
        <f>MID(Main!AR346,36,1)</f>
        <v/>
      </c>
      <c r="AL1030" s="20" t="str">
        <f>MID(Main!AR346,37,1)</f>
        <v/>
      </c>
      <c r="AM1030" s="20" t="str">
        <f>MID(Main!AR346,38,1)</f>
        <v/>
      </c>
      <c r="AN1030" s="20" t="str">
        <f>MID(Main!AR346,39,1)</f>
        <v/>
      </c>
      <c r="AO1030" s="20" t="str">
        <f>MID(Main!AR346,40,1)</f>
        <v/>
      </c>
      <c r="AP1030" s="20" t="str">
        <f>MID(Main!AR346,41,1)</f>
        <v/>
      </c>
      <c r="AQ1030" s="20" t="str">
        <f>MID(Main!AR346,42,1)</f>
        <v/>
      </c>
      <c r="AR1030" s="196"/>
      <c r="AS1030" s="196"/>
      <c r="AT1030" s="196"/>
      <c r="AU1030" s="196"/>
      <c r="AV1030" s="196"/>
      <c r="AW1030" s="196"/>
      <c r="AX1030" s="196"/>
      <c r="AY1030" s="196"/>
      <c r="AZ1030" s="196"/>
      <c r="BA1030" s="196"/>
      <c r="BB1030" s="196"/>
      <c r="BC1030" s="196"/>
      <c r="BD1030" s="196"/>
      <c r="BE1030" s="196"/>
      <c r="BF1030" s="196"/>
      <c r="BG1030" s="196"/>
      <c r="BH1030" s="196"/>
      <c r="BI1030" s="199"/>
    </row>
    <row r="1031" spans="1:61" s="1" customFormat="1" ht="15" hidden="1" customHeight="1">
      <c r="A1031" s="200" t="str">
        <f>IF(AR1031="","",SUBTOTAL(103,$AR$8:AR1031))</f>
        <v/>
      </c>
      <c r="B1031" s="18" t="str">
        <f>MID(Main!AP347,1,1)</f>
        <v xml:space="preserve"> </v>
      </c>
      <c r="C1031" s="18" t="str">
        <f>MID(Main!AP347,2,1)</f>
        <v/>
      </c>
      <c r="D1031" s="18" t="str">
        <f>MID(Main!AP347,3,1)</f>
        <v/>
      </c>
      <c r="E1031" s="18" t="str">
        <f>MID(Main!AP347,4,1)</f>
        <v/>
      </c>
      <c r="F1031" s="18" t="str">
        <f>MID(Main!AP347,5,1)</f>
        <v/>
      </c>
      <c r="G1031" s="18" t="str">
        <f>MID(Main!AP347,6,1)</f>
        <v/>
      </c>
      <c r="H1031" s="18" t="str">
        <f>MID(Main!AP347,7,1)</f>
        <v/>
      </c>
      <c r="I1031" s="18" t="str">
        <f>MID(Main!AP347,8,1)</f>
        <v/>
      </c>
      <c r="J1031" s="18" t="str">
        <f>MID(Main!AP347,9,1)</f>
        <v/>
      </c>
      <c r="K1031" s="18" t="str">
        <f>MID(Main!AP347,10,1)</f>
        <v/>
      </c>
      <c r="L1031" s="18" t="str">
        <f>MID(Main!AP347,11,1)</f>
        <v/>
      </c>
      <c r="M1031" s="18" t="str">
        <f>MID(Main!AP347,12,1)</f>
        <v/>
      </c>
      <c r="N1031" s="18" t="str">
        <f>MID(Main!AP347,13,1)</f>
        <v/>
      </c>
      <c r="O1031" s="18" t="str">
        <f>MID(Main!AP347,14,1)</f>
        <v/>
      </c>
      <c r="P1031" s="18" t="str">
        <f>MID(Main!AP347,15,1)</f>
        <v/>
      </c>
      <c r="Q1031" s="18" t="str">
        <f>MID(Main!AP347,16,1)</f>
        <v/>
      </c>
      <c r="R1031" s="18" t="str">
        <f>MID(Main!AP347,17,1)</f>
        <v/>
      </c>
      <c r="S1031" s="18" t="str">
        <f>MID(Main!AP347,18,1)</f>
        <v/>
      </c>
      <c r="T1031" s="18" t="str">
        <f>MID(Main!AP347,19,1)</f>
        <v/>
      </c>
      <c r="U1031" s="18" t="str">
        <f>MID(Main!AP347,20,1)</f>
        <v/>
      </c>
      <c r="V1031" s="18" t="str">
        <f>MID(Main!AP347,21,1)</f>
        <v/>
      </c>
      <c r="W1031" s="18" t="str">
        <f>MID(Main!AP347,22,1)</f>
        <v/>
      </c>
      <c r="X1031" s="18" t="str">
        <f>MID(Main!AP347,23,1)</f>
        <v/>
      </c>
      <c r="Y1031" s="18" t="str">
        <f>MID(Main!AP347,24,1)</f>
        <v/>
      </c>
      <c r="Z1031" s="18" t="str">
        <f>MID(Main!AP347,25,1)</f>
        <v/>
      </c>
      <c r="AA1031" s="18" t="str">
        <f>MID(Main!AP347,26,1)</f>
        <v/>
      </c>
      <c r="AB1031" s="18" t="str">
        <f>MID(Main!AP347,27,1)</f>
        <v/>
      </c>
      <c r="AC1031" s="18" t="str">
        <f>MID(Main!AP347,28,1)</f>
        <v/>
      </c>
      <c r="AD1031" s="18" t="str">
        <f>MID(Main!AP347,29,1)</f>
        <v/>
      </c>
      <c r="AE1031" s="18" t="str">
        <f>MID(Main!AP347,30,1)</f>
        <v/>
      </c>
      <c r="AF1031" s="18" t="str">
        <f>MID(Main!AP347,31,1)</f>
        <v/>
      </c>
      <c r="AG1031" s="18" t="str">
        <f>MID(Main!AP347,32,1)</f>
        <v/>
      </c>
      <c r="AH1031" s="18" t="str">
        <f>MID(Main!AP347,33,1)</f>
        <v/>
      </c>
      <c r="AI1031" s="18" t="str">
        <f>MID(Main!AP347,34,1)</f>
        <v/>
      </c>
      <c r="AJ1031" s="18" t="str">
        <f>MID(Main!AP347,35,1)</f>
        <v/>
      </c>
      <c r="AK1031" s="18" t="str">
        <f>MID(Main!AP347,36,1)</f>
        <v/>
      </c>
      <c r="AL1031" s="18" t="str">
        <f>MID(Main!AP347,37,1)</f>
        <v/>
      </c>
      <c r="AM1031" s="18" t="str">
        <f>MID(Main!AP347,38,1)</f>
        <v/>
      </c>
      <c r="AN1031" s="18" t="str">
        <f>MID(Main!AP347,39,1)</f>
        <v/>
      </c>
      <c r="AO1031" s="18" t="str">
        <f>MID(Main!AP347,40,1)</f>
        <v/>
      </c>
      <c r="AP1031" s="18" t="str">
        <f>MID(Main!AP347,41,1)</f>
        <v/>
      </c>
      <c r="AQ1031" s="18" t="str">
        <f>MID(Main!AP347,42,1)</f>
        <v/>
      </c>
      <c r="AR1031" s="194" t="str">
        <f>IF(Main!W347="","",Main!W347)</f>
        <v/>
      </c>
      <c r="AS1031" s="194" t="str">
        <f>IF(Main!X347="","",Main!X347)</f>
        <v/>
      </c>
      <c r="AT1031" s="194" t="str">
        <f>IF(Main!Y347="","",Main!Y347)</f>
        <v/>
      </c>
      <c r="AU1031" s="194" t="str">
        <f>IF(Main!Z347="","",Main!Z347)</f>
        <v/>
      </c>
      <c r="AV1031" s="194" t="str">
        <f>IF(Main!AA347="","",Main!AA347)</f>
        <v/>
      </c>
      <c r="AW1031" s="194" t="str">
        <f>IF(Main!AB347="","",Main!AB347)</f>
        <v/>
      </c>
      <c r="AX1031" s="194" t="str">
        <f>IF(Main!AC347="","",Main!AC347)</f>
        <v/>
      </c>
      <c r="AY1031" s="194" t="str">
        <f>IF(Main!AD347="","",Main!AD347)</f>
        <v/>
      </c>
      <c r="AZ1031" s="194" t="str">
        <f>IF(Main!AE347="","",Main!AE347)</f>
        <v/>
      </c>
      <c r="BA1031" s="194" t="str">
        <f>IF(Main!AF347="","",Main!AF347)</f>
        <v/>
      </c>
      <c r="BB1031" s="194" t="str">
        <f>IF(Main!AG347="","",Main!AG347)</f>
        <v/>
      </c>
      <c r="BC1031" s="194" t="str">
        <f>IF(Main!AH347="","",Main!AH347)</f>
        <v/>
      </c>
      <c r="BD1031" s="194" t="str">
        <f>IF(Main!AI347="","",Main!AI347)</f>
        <v/>
      </c>
      <c r="BE1031" s="194" t="str">
        <f>IF(Main!AJ347="","",Main!AJ347)</f>
        <v/>
      </c>
      <c r="BF1031" s="194" t="str">
        <f>IF(Main!AK347="","",Main!AK347)</f>
        <v/>
      </c>
      <c r="BG1031" s="194" t="str">
        <f>IF(Main!AL347="","",Main!AL347)</f>
        <v/>
      </c>
      <c r="BH1031" s="194" t="str">
        <f>IF(Main!AM347="","",Main!AM347)</f>
        <v/>
      </c>
      <c r="BI1031" s="197" t="str">
        <f>IF(Main!AN347="","",Main!AN347)</f>
        <v/>
      </c>
    </row>
    <row r="1032" spans="1:61" s="1" customFormat="1" ht="15" hidden="1" customHeight="1">
      <c r="A1032" s="201"/>
      <c r="B1032" s="19" t="str">
        <f>MID(Main!AQ347,1,1)</f>
        <v>0</v>
      </c>
      <c r="C1032" s="19" t="str">
        <f>MID(Main!AQ347,2,1)</f>
        <v xml:space="preserve"> </v>
      </c>
      <c r="D1032" s="19" t="str">
        <f>MID(Main!AQ347,3,1)</f>
        <v/>
      </c>
      <c r="E1032" s="19" t="str">
        <f>MID(Main!AQ347,4,1)</f>
        <v/>
      </c>
      <c r="F1032" s="19" t="str">
        <f>MID(Main!AQ347,5,1)</f>
        <v/>
      </c>
      <c r="G1032" s="19" t="str">
        <f>MID(Main!AQ347,6,1)</f>
        <v/>
      </c>
      <c r="H1032" s="19" t="str">
        <f>MID(Main!AQ347,7,1)</f>
        <v/>
      </c>
      <c r="I1032" s="19" t="str">
        <f>MID(Main!AQ347,8,1)</f>
        <v/>
      </c>
      <c r="J1032" s="19" t="str">
        <f>MID(Main!AQ347,9,1)</f>
        <v/>
      </c>
      <c r="K1032" s="19" t="str">
        <f>MID(Main!AQ347,10,1)</f>
        <v/>
      </c>
      <c r="L1032" s="19" t="str">
        <f>MID(Main!AQ347,11,1)</f>
        <v/>
      </c>
      <c r="M1032" s="19" t="str">
        <f>MID(Main!AQ347,12,1)</f>
        <v/>
      </c>
      <c r="N1032" s="19" t="str">
        <f>MID(Main!AQ347,13,1)</f>
        <v/>
      </c>
      <c r="O1032" s="19" t="str">
        <f>MID(Main!AQ347,14,1)</f>
        <v/>
      </c>
      <c r="P1032" s="19" t="str">
        <f>MID(Main!AQ347,15,1)</f>
        <v/>
      </c>
      <c r="Q1032" s="19" t="str">
        <f>MID(Main!AQ347,16,1)</f>
        <v/>
      </c>
      <c r="R1032" s="19" t="str">
        <f>MID(Main!AQ347,17,1)</f>
        <v/>
      </c>
      <c r="S1032" s="19" t="str">
        <f>MID(Main!AQ347,18,1)</f>
        <v/>
      </c>
      <c r="T1032" s="19" t="str">
        <f>MID(Main!AQ347,19,1)</f>
        <v/>
      </c>
      <c r="U1032" s="19" t="str">
        <f>MID(Main!AQ347,20,1)</f>
        <v/>
      </c>
      <c r="V1032" s="19" t="str">
        <f>MID(Main!AQ347,21,1)</f>
        <v/>
      </c>
      <c r="W1032" s="19" t="str">
        <f>MID(Main!AQ347,22,1)</f>
        <v/>
      </c>
      <c r="X1032" s="19" t="str">
        <f>MID(Main!AQ347,23,1)</f>
        <v/>
      </c>
      <c r="Y1032" s="19" t="str">
        <f>MID(Main!AQ347,24,1)</f>
        <v/>
      </c>
      <c r="Z1032" s="19" t="str">
        <f>MID(Main!AQ347,25,1)</f>
        <v/>
      </c>
      <c r="AA1032" s="19" t="str">
        <f>MID(Main!AQ347,26,1)</f>
        <v/>
      </c>
      <c r="AB1032" s="19" t="str">
        <f>MID(Main!AQ347,27,1)</f>
        <v/>
      </c>
      <c r="AC1032" s="19" t="str">
        <f>MID(Main!AQ347,28,1)</f>
        <v/>
      </c>
      <c r="AD1032" s="19" t="str">
        <f>MID(Main!AQ347,29,1)</f>
        <v/>
      </c>
      <c r="AE1032" s="19" t="str">
        <f>MID(Main!AQ347,30,1)</f>
        <v/>
      </c>
      <c r="AF1032" s="19" t="str">
        <f>MID(Main!AQ347,31,1)</f>
        <v/>
      </c>
      <c r="AG1032" s="19" t="str">
        <f>MID(Main!AQ347,32,1)</f>
        <v/>
      </c>
      <c r="AH1032" s="19" t="str">
        <f>MID(Main!AQ347,33,1)</f>
        <v/>
      </c>
      <c r="AI1032" s="19" t="str">
        <f>MID(Main!AQ347,34,1)</f>
        <v/>
      </c>
      <c r="AJ1032" s="19" t="str">
        <f>MID(Main!AQ347,35,1)</f>
        <v/>
      </c>
      <c r="AK1032" s="19" t="str">
        <f>MID(Main!AQ347,36,1)</f>
        <v/>
      </c>
      <c r="AL1032" s="19" t="str">
        <f>MID(Main!AQ347,37,1)</f>
        <v/>
      </c>
      <c r="AM1032" s="19" t="str">
        <f>MID(Main!AQ347,38,1)</f>
        <v/>
      </c>
      <c r="AN1032" s="19" t="str">
        <f>MID(Main!AQ347,39,1)</f>
        <v/>
      </c>
      <c r="AO1032" s="19" t="str">
        <f>MID(Main!AQ347,40,1)</f>
        <v/>
      </c>
      <c r="AP1032" s="19" t="str">
        <f>MID(Main!AQ347,41,1)</f>
        <v/>
      </c>
      <c r="AQ1032" s="19" t="str">
        <f>MID(Main!AQ347,42,1)</f>
        <v/>
      </c>
      <c r="AR1032" s="195"/>
      <c r="AS1032" s="195"/>
      <c r="AT1032" s="195"/>
      <c r="AU1032" s="195"/>
      <c r="AV1032" s="195"/>
      <c r="AW1032" s="195"/>
      <c r="AX1032" s="195"/>
      <c r="AY1032" s="195"/>
      <c r="AZ1032" s="195"/>
      <c r="BA1032" s="195"/>
      <c r="BB1032" s="195"/>
      <c r="BC1032" s="195"/>
      <c r="BD1032" s="195"/>
      <c r="BE1032" s="195"/>
      <c r="BF1032" s="195"/>
      <c r="BG1032" s="195"/>
      <c r="BH1032" s="195"/>
      <c r="BI1032" s="198"/>
    </row>
    <row r="1033" spans="1:61" s="1" customFormat="1" ht="15" hidden="1" customHeight="1">
      <c r="A1033" s="202"/>
      <c r="B1033" s="20" t="str">
        <f>MID(Main!AR347,1,1)</f>
        <v>0</v>
      </c>
      <c r="C1033" s="20" t="str">
        <f>MID(Main!AR347,2,1)</f>
        <v xml:space="preserve"> </v>
      </c>
      <c r="D1033" s="20" t="str">
        <f>MID(Main!AR347,3,1)</f>
        <v/>
      </c>
      <c r="E1033" s="20" t="str">
        <f>MID(Main!AR347,4,1)</f>
        <v/>
      </c>
      <c r="F1033" s="20" t="str">
        <f>MID(Main!AR347,5,1)</f>
        <v/>
      </c>
      <c r="G1033" s="20" t="str">
        <f>MID(Main!AR347,6,1)</f>
        <v/>
      </c>
      <c r="H1033" s="20" t="str">
        <f>MID(Main!AR347,7,1)</f>
        <v/>
      </c>
      <c r="I1033" s="20" t="str">
        <f>MID(Main!AR347,8,1)</f>
        <v/>
      </c>
      <c r="J1033" s="20" t="str">
        <f>MID(Main!AR347,9,1)</f>
        <v/>
      </c>
      <c r="K1033" s="20" t="str">
        <f>MID(Main!AR347,10,1)</f>
        <v/>
      </c>
      <c r="L1033" s="20" t="str">
        <f>MID(Main!AR347,11,1)</f>
        <v/>
      </c>
      <c r="M1033" s="20" t="str">
        <f>MID(Main!AR347,12,1)</f>
        <v/>
      </c>
      <c r="N1033" s="20" t="str">
        <f>MID(Main!AR347,13,1)</f>
        <v/>
      </c>
      <c r="O1033" s="20" t="str">
        <f>MID(Main!AR347,14,1)</f>
        <v/>
      </c>
      <c r="P1033" s="20" t="str">
        <f>MID(Main!AR347,15,1)</f>
        <v/>
      </c>
      <c r="Q1033" s="20" t="str">
        <f>MID(Main!AR347,16,1)</f>
        <v/>
      </c>
      <c r="R1033" s="20" t="str">
        <f>MID(Main!AR347,17,1)</f>
        <v/>
      </c>
      <c r="S1033" s="20" t="str">
        <f>MID(Main!AR347,18,1)</f>
        <v/>
      </c>
      <c r="T1033" s="20" t="str">
        <f>MID(Main!AR347,19,1)</f>
        <v/>
      </c>
      <c r="U1033" s="20" t="str">
        <f>MID(Main!AR347,20,1)</f>
        <v/>
      </c>
      <c r="V1033" s="20" t="str">
        <f>MID(Main!AR347,21,1)</f>
        <v/>
      </c>
      <c r="W1033" s="20" t="str">
        <f>MID(Main!AR347,22,1)</f>
        <v/>
      </c>
      <c r="X1033" s="20" t="str">
        <f>MID(Main!AR347,23,1)</f>
        <v/>
      </c>
      <c r="Y1033" s="20" t="str">
        <f>MID(Main!AR347,24,1)</f>
        <v/>
      </c>
      <c r="Z1033" s="20" t="str">
        <f>MID(Main!AR347,25,1)</f>
        <v/>
      </c>
      <c r="AA1033" s="20" t="str">
        <f>MID(Main!AR347,26,1)</f>
        <v/>
      </c>
      <c r="AB1033" s="20" t="str">
        <f>MID(Main!AR347,27,1)</f>
        <v/>
      </c>
      <c r="AC1033" s="20" t="str">
        <f>MID(Main!AR347,28,1)</f>
        <v/>
      </c>
      <c r="AD1033" s="20" t="str">
        <f>MID(Main!AR347,29,1)</f>
        <v/>
      </c>
      <c r="AE1033" s="20" t="str">
        <f>MID(Main!AR347,30,1)</f>
        <v/>
      </c>
      <c r="AF1033" s="20" t="str">
        <f>MID(Main!AR347,31,1)</f>
        <v/>
      </c>
      <c r="AG1033" s="20" t="str">
        <f>MID(Main!AR347,32,1)</f>
        <v/>
      </c>
      <c r="AH1033" s="20" t="str">
        <f>MID(Main!AR347,33,1)</f>
        <v/>
      </c>
      <c r="AI1033" s="20" t="str">
        <f>MID(Main!AR347,34,1)</f>
        <v/>
      </c>
      <c r="AJ1033" s="20" t="str">
        <f>MID(Main!AR347,35,1)</f>
        <v/>
      </c>
      <c r="AK1033" s="20" t="str">
        <f>MID(Main!AR347,36,1)</f>
        <v/>
      </c>
      <c r="AL1033" s="20" t="str">
        <f>MID(Main!AR347,37,1)</f>
        <v/>
      </c>
      <c r="AM1033" s="20" t="str">
        <f>MID(Main!AR347,38,1)</f>
        <v/>
      </c>
      <c r="AN1033" s="20" t="str">
        <f>MID(Main!AR347,39,1)</f>
        <v/>
      </c>
      <c r="AO1033" s="20" t="str">
        <f>MID(Main!AR347,40,1)</f>
        <v/>
      </c>
      <c r="AP1033" s="20" t="str">
        <f>MID(Main!AR347,41,1)</f>
        <v/>
      </c>
      <c r="AQ1033" s="20" t="str">
        <f>MID(Main!AR347,42,1)</f>
        <v/>
      </c>
      <c r="AR1033" s="196"/>
      <c r="AS1033" s="196"/>
      <c r="AT1033" s="196"/>
      <c r="AU1033" s="196"/>
      <c r="AV1033" s="196"/>
      <c r="AW1033" s="196"/>
      <c r="AX1033" s="196"/>
      <c r="AY1033" s="196"/>
      <c r="AZ1033" s="196"/>
      <c r="BA1033" s="196"/>
      <c r="BB1033" s="196"/>
      <c r="BC1033" s="196"/>
      <c r="BD1033" s="196"/>
      <c r="BE1033" s="196"/>
      <c r="BF1033" s="196"/>
      <c r="BG1033" s="196"/>
      <c r="BH1033" s="196"/>
      <c r="BI1033" s="199"/>
    </row>
    <row r="1034" spans="1:61" s="1" customFormat="1" ht="15" hidden="1" customHeight="1">
      <c r="A1034" s="200" t="str">
        <f>IF(AR1034="","",SUBTOTAL(103,$AR$8:AR1034))</f>
        <v/>
      </c>
      <c r="B1034" s="18" t="str">
        <f>MID(Main!AP348,1,1)</f>
        <v xml:space="preserve"> </v>
      </c>
      <c r="C1034" s="18" t="str">
        <f>MID(Main!AP348,2,1)</f>
        <v/>
      </c>
      <c r="D1034" s="18" t="str">
        <f>MID(Main!AP348,3,1)</f>
        <v/>
      </c>
      <c r="E1034" s="18" t="str">
        <f>MID(Main!AP348,4,1)</f>
        <v/>
      </c>
      <c r="F1034" s="18" t="str">
        <f>MID(Main!AP348,5,1)</f>
        <v/>
      </c>
      <c r="G1034" s="18" t="str">
        <f>MID(Main!AP348,6,1)</f>
        <v/>
      </c>
      <c r="H1034" s="18" t="str">
        <f>MID(Main!AP348,7,1)</f>
        <v/>
      </c>
      <c r="I1034" s="18" t="str">
        <f>MID(Main!AP348,8,1)</f>
        <v/>
      </c>
      <c r="J1034" s="18" t="str">
        <f>MID(Main!AP348,9,1)</f>
        <v/>
      </c>
      <c r="K1034" s="18" t="str">
        <f>MID(Main!AP348,10,1)</f>
        <v/>
      </c>
      <c r="L1034" s="18" t="str">
        <f>MID(Main!AP348,11,1)</f>
        <v/>
      </c>
      <c r="M1034" s="18" t="str">
        <f>MID(Main!AP348,12,1)</f>
        <v/>
      </c>
      <c r="N1034" s="18" t="str">
        <f>MID(Main!AP348,13,1)</f>
        <v/>
      </c>
      <c r="O1034" s="18" t="str">
        <f>MID(Main!AP348,14,1)</f>
        <v/>
      </c>
      <c r="P1034" s="18" t="str">
        <f>MID(Main!AP348,15,1)</f>
        <v/>
      </c>
      <c r="Q1034" s="18" t="str">
        <f>MID(Main!AP348,16,1)</f>
        <v/>
      </c>
      <c r="R1034" s="18" t="str">
        <f>MID(Main!AP348,17,1)</f>
        <v/>
      </c>
      <c r="S1034" s="18" t="str">
        <f>MID(Main!AP348,18,1)</f>
        <v/>
      </c>
      <c r="T1034" s="18" t="str">
        <f>MID(Main!AP348,19,1)</f>
        <v/>
      </c>
      <c r="U1034" s="18" t="str">
        <f>MID(Main!AP348,20,1)</f>
        <v/>
      </c>
      <c r="V1034" s="18" t="str">
        <f>MID(Main!AP348,21,1)</f>
        <v/>
      </c>
      <c r="W1034" s="18" t="str">
        <f>MID(Main!AP348,22,1)</f>
        <v/>
      </c>
      <c r="X1034" s="18" t="str">
        <f>MID(Main!AP348,23,1)</f>
        <v/>
      </c>
      <c r="Y1034" s="18" t="str">
        <f>MID(Main!AP348,24,1)</f>
        <v/>
      </c>
      <c r="Z1034" s="18" t="str">
        <f>MID(Main!AP348,25,1)</f>
        <v/>
      </c>
      <c r="AA1034" s="18" t="str">
        <f>MID(Main!AP348,26,1)</f>
        <v/>
      </c>
      <c r="AB1034" s="18" t="str">
        <f>MID(Main!AP348,27,1)</f>
        <v/>
      </c>
      <c r="AC1034" s="18" t="str">
        <f>MID(Main!AP348,28,1)</f>
        <v/>
      </c>
      <c r="AD1034" s="18" t="str">
        <f>MID(Main!AP348,29,1)</f>
        <v/>
      </c>
      <c r="AE1034" s="18" t="str">
        <f>MID(Main!AP348,30,1)</f>
        <v/>
      </c>
      <c r="AF1034" s="18" t="str">
        <f>MID(Main!AP348,31,1)</f>
        <v/>
      </c>
      <c r="AG1034" s="18" t="str">
        <f>MID(Main!AP348,32,1)</f>
        <v/>
      </c>
      <c r="AH1034" s="18" t="str">
        <f>MID(Main!AP348,33,1)</f>
        <v/>
      </c>
      <c r="AI1034" s="18" t="str">
        <f>MID(Main!AP348,34,1)</f>
        <v/>
      </c>
      <c r="AJ1034" s="18" t="str">
        <f>MID(Main!AP348,35,1)</f>
        <v/>
      </c>
      <c r="AK1034" s="18" t="str">
        <f>MID(Main!AP348,36,1)</f>
        <v/>
      </c>
      <c r="AL1034" s="18" t="str">
        <f>MID(Main!AP348,37,1)</f>
        <v/>
      </c>
      <c r="AM1034" s="18" t="str">
        <f>MID(Main!AP348,38,1)</f>
        <v/>
      </c>
      <c r="AN1034" s="18" t="str">
        <f>MID(Main!AP348,39,1)</f>
        <v/>
      </c>
      <c r="AO1034" s="18" t="str">
        <f>MID(Main!AP348,40,1)</f>
        <v/>
      </c>
      <c r="AP1034" s="18" t="str">
        <f>MID(Main!AP348,41,1)</f>
        <v/>
      </c>
      <c r="AQ1034" s="18" t="str">
        <f>MID(Main!AP348,42,1)</f>
        <v/>
      </c>
      <c r="AR1034" s="194" t="str">
        <f>IF(Main!W348="","",Main!W348)</f>
        <v/>
      </c>
      <c r="AS1034" s="194" t="str">
        <f>IF(Main!X348="","",Main!X348)</f>
        <v/>
      </c>
      <c r="AT1034" s="194" t="str">
        <f>IF(Main!Y348="","",Main!Y348)</f>
        <v/>
      </c>
      <c r="AU1034" s="194" t="str">
        <f>IF(Main!Z348="","",Main!Z348)</f>
        <v/>
      </c>
      <c r="AV1034" s="194" t="str">
        <f>IF(Main!AA348="","",Main!AA348)</f>
        <v/>
      </c>
      <c r="AW1034" s="194" t="str">
        <f>IF(Main!AB348="","",Main!AB348)</f>
        <v/>
      </c>
      <c r="AX1034" s="194" t="str">
        <f>IF(Main!AC348="","",Main!AC348)</f>
        <v/>
      </c>
      <c r="AY1034" s="194" t="str">
        <f>IF(Main!AD348="","",Main!AD348)</f>
        <v/>
      </c>
      <c r="AZ1034" s="194" t="str">
        <f>IF(Main!AE348="","",Main!AE348)</f>
        <v/>
      </c>
      <c r="BA1034" s="194" t="str">
        <f>IF(Main!AF348="","",Main!AF348)</f>
        <v/>
      </c>
      <c r="BB1034" s="194" t="str">
        <f>IF(Main!AG348="","",Main!AG348)</f>
        <v/>
      </c>
      <c r="BC1034" s="194" t="str">
        <f>IF(Main!AH348="","",Main!AH348)</f>
        <v/>
      </c>
      <c r="BD1034" s="194" t="str">
        <f>IF(Main!AI348="","",Main!AI348)</f>
        <v/>
      </c>
      <c r="BE1034" s="194" t="str">
        <f>IF(Main!AJ348="","",Main!AJ348)</f>
        <v/>
      </c>
      <c r="BF1034" s="194" t="str">
        <f>IF(Main!AK348="","",Main!AK348)</f>
        <v/>
      </c>
      <c r="BG1034" s="194" t="str">
        <f>IF(Main!AL348="","",Main!AL348)</f>
        <v/>
      </c>
      <c r="BH1034" s="194" t="str">
        <f>IF(Main!AM348="","",Main!AM348)</f>
        <v/>
      </c>
      <c r="BI1034" s="197" t="str">
        <f>IF(Main!AN348="","",Main!AN348)</f>
        <v/>
      </c>
    </row>
    <row r="1035" spans="1:61" s="1" customFormat="1" ht="15" hidden="1" customHeight="1">
      <c r="A1035" s="201"/>
      <c r="B1035" s="19" t="str">
        <f>MID(Main!AQ348,1,1)</f>
        <v>0</v>
      </c>
      <c r="C1035" s="19" t="str">
        <f>MID(Main!AQ348,2,1)</f>
        <v xml:space="preserve"> </v>
      </c>
      <c r="D1035" s="19" t="str">
        <f>MID(Main!AQ348,3,1)</f>
        <v/>
      </c>
      <c r="E1035" s="19" t="str">
        <f>MID(Main!AQ348,4,1)</f>
        <v/>
      </c>
      <c r="F1035" s="19" t="str">
        <f>MID(Main!AQ348,5,1)</f>
        <v/>
      </c>
      <c r="G1035" s="19" t="str">
        <f>MID(Main!AQ348,6,1)</f>
        <v/>
      </c>
      <c r="H1035" s="19" t="str">
        <f>MID(Main!AQ348,7,1)</f>
        <v/>
      </c>
      <c r="I1035" s="19" t="str">
        <f>MID(Main!AQ348,8,1)</f>
        <v/>
      </c>
      <c r="J1035" s="19" t="str">
        <f>MID(Main!AQ348,9,1)</f>
        <v/>
      </c>
      <c r="K1035" s="19" t="str">
        <f>MID(Main!AQ348,10,1)</f>
        <v/>
      </c>
      <c r="L1035" s="19" t="str">
        <f>MID(Main!AQ348,11,1)</f>
        <v/>
      </c>
      <c r="M1035" s="19" t="str">
        <f>MID(Main!AQ348,12,1)</f>
        <v/>
      </c>
      <c r="N1035" s="19" t="str">
        <f>MID(Main!AQ348,13,1)</f>
        <v/>
      </c>
      <c r="O1035" s="19" t="str">
        <f>MID(Main!AQ348,14,1)</f>
        <v/>
      </c>
      <c r="P1035" s="19" t="str">
        <f>MID(Main!AQ348,15,1)</f>
        <v/>
      </c>
      <c r="Q1035" s="19" t="str">
        <f>MID(Main!AQ348,16,1)</f>
        <v/>
      </c>
      <c r="R1035" s="19" t="str">
        <f>MID(Main!AQ348,17,1)</f>
        <v/>
      </c>
      <c r="S1035" s="19" t="str">
        <f>MID(Main!AQ348,18,1)</f>
        <v/>
      </c>
      <c r="T1035" s="19" t="str">
        <f>MID(Main!AQ348,19,1)</f>
        <v/>
      </c>
      <c r="U1035" s="19" t="str">
        <f>MID(Main!AQ348,20,1)</f>
        <v/>
      </c>
      <c r="V1035" s="19" t="str">
        <f>MID(Main!AQ348,21,1)</f>
        <v/>
      </c>
      <c r="W1035" s="19" t="str">
        <f>MID(Main!AQ348,22,1)</f>
        <v/>
      </c>
      <c r="X1035" s="19" t="str">
        <f>MID(Main!AQ348,23,1)</f>
        <v/>
      </c>
      <c r="Y1035" s="19" t="str">
        <f>MID(Main!AQ348,24,1)</f>
        <v/>
      </c>
      <c r="Z1035" s="19" t="str">
        <f>MID(Main!AQ348,25,1)</f>
        <v/>
      </c>
      <c r="AA1035" s="19" t="str">
        <f>MID(Main!AQ348,26,1)</f>
        <v/>
      </c>
      <c r="AB1035" s="19" t="str">
        <f>MID(Main!AQ348,27,1)</f>
        <v/>
      </c>
      <c r="AC1035" s="19" t="str">
        <f>MID(Main!AQ348,28,1)</f>
        <v/>
      </c>
      <c r="AD1035" s="19" t="str">
        <f>MID(Main!AQ348,29,1)</f>
        <v/>
      </c>
      <c r="AE1035" s="19" t="str">
        <f>MID(Main!AQ348,30,1)</f>
        <v/>
      </c>
      <c r="AF1035" s="19" t="str">
        <f>MID(Main!AQ348,31,1)</f>
        <v/>
      </c>
      <c r="AG1035" s="19" t="str">
        <f>MID(Main!AQ348,32,1)</f>
        <v/>
      </c>
      <c r="AH1035" s="19" t="str">
        <f>MID(Main!AQ348,33,1)</f>
        <v/>
      </c>
      <c r="AI1035" s="19" t="str">
        <f>MID(Main!AQ348,34,1)</f>
        <v/>
      </c>
      <c r="AJ1035" s="19" t="str">
        <f>MID(Main!AQ348,35,1)</f>
        <v/>
      </c>
      <c r="AK1035" s="19" t="str">
        <f>MID(Main!AQ348,36,1)</f>
        <v/>
      </c>
      <c r="AL1035" s="19" t="str">
        <f>MID(Main!AQ348,37,1)</f>
        <v/>
      </c>
      <c r="AM1035" s="19" t="str">
        <f>MID(Main!AQ348,38,1)</f>
        <v/>
      </c>
      <c r="AN1035" s="19" t="str">
        <f>MID(Main!AQ348,39,1)</f>
        <v/>
      </c>
      <c r="AO1035" s="19" t="str">
        <f>MID(Main!AQ348,40,1)</f>
        <v/>
      </c>
      <c r="AP1035" s="19" t="str">
        <f>MID(Main!AQ348,41,1)</f>
        <v/>
      </c>
      <c r="AQ1035" s="19" t="str">
        <f>MID(Main!AQ348,42,1)</f>
        <v/>
      </c>
      <c r="AR1035" s="195"/>
      <c r="AS1035" s="195"/>
      <c r="AT1035" s="195"/>
      <c r="AU1035" s="195"/>
      <c r="AV1035" s="195"/>
      <c r="AW1035" s="195"/>
      <c r="AX1035" s="195"/>
      <c r="AY1035" s="195"/>
      <c r="AZ1035" s="195"/>
      <c r="BA1035" s="195"/>
      <c r="BB1035" s="195"/>
      <c r="BC1035" s="195"/>
      <c r="BD1035" s="195"/>
      <c r="BE1035" s="195"/>
      <c r="BF1035" s="195"/>
      <c r="BG1035" s="195"/>
      <c r="BH1035" s="195"/>
      <c r="BI1035" s="198"/>
    </row>
    <row r="1036" spans="1:61" s="1" customFormat="1" ht="15" hidden="1" customHeight="1">
      <c r="A1036" s="202"/>
      <c r="B1036" s="20" t="str">
        <f>MID(Main!AR348,1,1)</f>
        <v>0</v>
      </c>
      <c r="C1036" s="20" t="str">
        <f>MID(Main!AR348,2,1)</f>
        <v xml:space="preserve"> </v>
      </c>
      <c r="D1036" s="20" t="str">
        <f>MID(Main!AR348,3,1)</f>
        <v/>
      </c>
      <c r="E1036" s="20" t="str">
        <f>MID(Main!AR348,4,1)</f>
        <v/>
      </c>
      <c r="F1036" s="20" t="str">
        <f>MID(Main!AR348,5,1)</f>
        <v/>
      </c>
      <c r="G1036" s="20" t="str">
        <f>MID(Main!AR348,6,1)</f>
        <v/>
      </c>
      <c r="H1036" s="20" t="str">
        <f>MID(Main!AR348,7,1)</f>
        <v/>
      </c>
      <c r="I1036" s="20" t="str">
        <f>MID(Main!AR348,8,1)</f>
        <v/>
      </c>
      <c r="J1036" s="20" t="str">
        <f>MID(Main!AR348,9,1)</f>
        <v/>
      </c>
      <c r="K1036" s="20" t="str">
        <f>MID(Main!AR348,10,1)</f>
        <v/>
      </c>
      <c r="L1036" s="20" t="str">
        <f>MID(Main!AR348,11,1)</f>
        <v/>
      </c>
      <c r="M1036" s="20" t="str">
        <f>MID(Main!AR348,12,1)</f>
        <v/>
      </c>
      <c r="N1036" s="20" t="str">
        <f>MID(Main!AR348,13,1)</f>
        <v/>
      </c>
      <c r="O1036" s="20" t="str">
        <f>MID(Main!AR348,14,1)</f>
        <v/>
      </c>
      <c r="P1036" s="20" t="str">
        <f>MID(Main!AR348,15,1)</f>
        <v/>
      </c>
      <c r="Q1036" s="20" t="str">
        <f>MID(Main!AR348,16,1)</f>
        <v/>
      </c>
      <c r="R1036" s="20" t="str">
        <f>MID(Main!AR348,17,1)</f>
        <v/>
      </c>
      <c r="S1036" s="20" t="str">
        <f>MID(Main!AR348,18,1)</f>
        <v/>
      </c>
      <c r="T1036" s="20" t="str">
        <f>MID(Main!AR348,19,1)</f>
        <v/>
      </c>
      <c r="U1036" s="20" t="str">
        <f>MID(Main!AR348,20,1)</f>
        <v/>
      </c>
      <c r="V1036" s="20" t="str">
        <f>MID(Main!AR348,21,1)</f>
        <v/>
      </c>
      <c r="W1036" s="20" t="str">
        <f>MID(Main!AR348,22,1)</f>
        <v/>
      </c>
      <c r="X1036" s="20" t="str">
        <f>MID(Main!AR348,23,1)</f>
        <v/>
      </c>
      <c r="Y1036" s="20" t="str">
        <f>MID(Main!AR348,24,1)</f>
        <v/>
      </c>
      <c r="Z1036" s="20" t="str">
        <f>MID(Main!AR348,25,1)</f>
        <v/>
      </c>
      <c r="AA1036" s="20" t="str">
        <f>MID(Main!AR348,26,1)</f>
        <v/>
      </c>
      <c r="AB1036" s="20" t="str">
        <f>MID(Main!AR348,27,1)</f>
        <v/>
      </c>
      <c r="AC1036" s="20" t="str">
        <f>MID(Main!AR348,28,1)</f>
        <v/>
      </c>
      <c r="AD1036" s="20" t="str">
        <f>MID(Main!AR348,29,1)</f>
        <v/>
      </c>
      <c r="AE1036" s="20" t="str">
        <f>MID(Main!AR348,30,1)</f>
        <v/>
      </c>
      <c r="AF1036" s="20" t="str">
        <f>MID(Main!AR348,31,1)</f>
        <v/>
      </c>
      <c r="AG1036" s="20" t="str">
        <f>MID(Main!AR348,32,1)</f>
        <v/>
      </c>
      <c r="AH1036" s="20" t="str">
        <f>MID(Main!AR348,33,1)</f>
        <v/>
      </c>
      <c r="AI1036" s="20" t="str">
        <f>MID(Main!AR348,34,1)</f>
        <v/>
      </c>
      <c r="AJ1036" s="20" t="str">
        <f>MID(Main!AR348,35,1)</f>
        <v/>
      </c>
      <c r="AK1036" s="20" t="str">
        <f>MID(Main!AR348,36,1)</f>
        <v/>
      </c>
      <c r="AL1036" s="20" t="str">
        <f>MID(Main!AR348,37,1)</f>
        <v/>
      </c>
      <c r="AM1036" s="20" t="str">
        <f>MID(Main!AR348,38,1)</f>
        <v/>
      </c>
      <c r="AN1036" s="20" t="str">
        <f>MID(Main!AR348,39,1)</f>
        <v/>
      </c>
      <c r="AO1036" s="20" t="str">
        <f>MID(Main!AR348,40,1)</f>
        <v/>
      </c>
      <c r="AP1036" s="20" t="str">
        <f>MID(Main!AR348,41,1)</f>
        <v/>
      </c>
      <c r="AQ1036" s="20" t="str">
        <f>MID(Main!AR348,42,1)</f>
        <v/>
      </c>
      <c r="AR1036" s="196"/>
      <c r="AS1036" s="196"/>
      <c r="AT1036" s="196"/>
      <c r="AU1036" s="196"/>
      <c r="AV1036" s="196"/>
      <c r="AW1036" s="196"/>
      <c r="AX1036" s="196"/>
      <c r="AY1036" s="196"/>
      <c r="AZ1036" s="196"/>
      <c r="BA1036" s="196"/>
      <c r="BB1036" s="196"/>
      <c r="BC1036" s="196"/>
      <c r="BD1036" s="196"/>
      <c r="BE1036" s="196"/>
      <c r="BF1036" s="196"/>
      <c r="BG1036" s="196"/>
      <c r="BH1036" s="196"/>
      <c r="BI1036" s="199"/>
    </row>
    <row r="1037" spans="1:61" s="1" customFormat="1" ht="15" hidden="1" customHeight="1">
      <c r="A1037" s="200" t="str">
        <f>IF(AR1037="","",SUBTOTAL(103,$AR$8:AR1037))</f>
        <v/>
      </c>
      <c r="B1037" s="18" t="str">
        <f>MID(Main!AP349,1,1)</f>
        <v xml:space="preserve"> </v>
      </c>
      <c r="C1037" s="18" t="str">
        <f>MID(Main!AP349,2,1)</f>
        <v/>
      </c>
      <c r="D1037" s="18" t="str">
        <f>MID(Main!AP349,3,1)</f>
        <v/>
      </c>
      <c r="E1037" s="18" t="str">
        <f>MID(Main!AP349,4,1)</f>
        <v/>
      </c>
      <c r="F1037" s="18" t="str">
        <f>MID(Main!AP349,5,1)</f>
        <v/>
      </c>
      <c r="G1037" s="18" t="str">
        <f>MID(Main!AP349,6,1)</f>
        <v/>
      </c>
      <c r="H1037" s="18" t="str">
        <f>MID(Main!AP349,7,1)</f>
        <v/>
      </c>
      <c r="I1037" s="18" t="str">
        <f>MID(Main!AP349,8,1)</f>
        <v/>
      </c>
      <c r="J1037" s="18" t="str">
        <f>MID(Main!AP349,9,1)</f>
        <v/>
      </c>
      <c r="K1037" s="18" t="str">
        <f>MID(Main!AP349,10,1)</f>
        <v/>
      </c>
      <c r="L1037" s="18" t="str">
        <f>MID(Main!AP349,11,1)</f>
        <v/>
      </c>
      <c r="M1037" s="18" t="str">
        <f>MID(Main!AP349,12,1)</f>
        <v/>
      </c>
      <c r="N1037" s="18" t="str">
        <f>MID(Main!AP349,13,1)</f>
        <v/>
      </c>
      <c r="O1037" s="18" t="str">
        <f>MID(Main!AP349,14,1)</f>
        <v/>
      </c>
      <c r="P1037" s="18" t="str">
        <f>MID(Main!AP349,15,1)</f>
        <v/>
      </c>
      <c r="Q1037" s="18" t="str">
        <f>MID(Main!AP349,16,1)</f>
        <v/>
      </c>
      <c r="R1037" s="18" t="str">
        <f>MID(Main!AP349,17,1)</f>
        <v/>
      </c>
      <c r="S1037" s="18" t="str">
        <f>MID(Main!AP349,18,1)</f>
        <v/>
      </c>
      <c r="T1037" s="18" t="str">
        <f>MID(Main!AP349,19,1)</f>
        <v/>
      </c>
      <c r="U1037" s="18" t="str">
        <f>MID(Main!AP349,20,1)</f>
        <v/>
      </c>
      <c r="V1037" s="18" t="str">
        <f>MID(Main!AP349,21,1)</f>
        <v/>
      </c>
      <c r="W1037" s="18" t="str">
        <f>MID(Main!AP349,22,1)</f>
        <v/>
      </c>
      <c r="X1037" s="18" t="str">
        <f>MID(Main!AP349,23,1)</f>
        <v/>
      </c>
      <c r="Y1037" s="18" t="str">
        <f>MID(Main!AP349,24,1)</f>
        <v/>
      </c>
      <c r="Z1037" s="18" t="str">
        <f>MID(Main!AP349,25,1)</f>
        <v/>
      </c>
      <c r="AA1037" s="18" t="str">
        <f>MID(Main!AP349,26,1)</f>
        <v/>
      </c>
      <c r="AB1037" s="18" t="str">
        <f>MID(Main!AP349,27,1)</f>
        <v/>
      </c>
      <c r="AC1037" s="18" t="str">
        <f>MID(Main!AP349,28,1)</f>
        <v/>
      </c>
      <c r="AD1037" s="18" t="str">
        <f>MID(Main!AP349,29,1)</f>
        <v/>
      </c>
      <c r="AE1037" s="18" t="str">
        <f>MID(Main!AP349,30,1)</f>
        <v/>
      </c>
      <c r="AF1037" s="18" t="str">
        <f>MID(Main!AP349,31,1)</f>
        <v/>
      </c>
      <c r="AG1037" s="18" t="str">
        <f>MID(Main!AP349,32,1)</f>
        <v/>
      </c>
      <c r="AH1037" s="18" t="str">
        <f>MID(Main!AP349,33,1)</f>
        <v/>
      </c>
      <c r="AI1037" s="18" t="str">
        <f>MID(Main!AP349,34,1)</f>
        <v/>
      </c>
      <c r="AJ1037" s="18" t="str">
        <f>MID(Main!AP349,35,1)</f>
        <v/>
      </c>
      <c r="AK1037" s="18" t="str">
        <f>MID(Main!AP349,36,1)</f>
        <v/>
      </c>
      <c r="AL1037" s="18" t="str">
        <f>MID(Main!AP349,37,1)</f>
        <v/>
      </c>
      <c r="AM1037" s="18" t="str">
        <f>MID(Main!AP349,38,1)</f>
        <v/>
      </c>
      <c r="AN1037" s="18" t="str">
        <f>MID(Main!AP349,39,1)</f>
        <v/>
      </c>
      <c r="AO1037" s="18" t="str">
        <f>MID(Main!AP349,40,1)</f>
        <v/>
      </c>
      <c r="AP1037" s="18" t="str">
        <f>MID(Main!AP349,41,1)</f>
        <v/>
      </c>
      <c r="AQ1037" s="18" t="str">
        <f>MID(Main!AP349,42,1)</f>
        <v/>
      </c>
      <c r="AR1037" s="194" t="str">
        <f>IF(Main!W349="","",Main!W349)</f>
        <v/>
      </c>
      <c r="AS1037" s="194" t="str">
        <f>IF(Main!X349="","",Main!X349)</f>
        <v/>
      </c>
      <c r="AT1037" s="194" t="str">
        <f>IF(Main!Y349="","",Main!Y349)</f>
        <v/>
      </c>
      <c r="AU1037" s="194" t="str">
        <f>IF(Main!Z349="","",Main!Z349)</f>
        <v/>
      </c>
      <c r="AV1037" s="194" t="str">
        <f>IF(Main!AA349="","",Main!AA349)</f>
        <v/>
      </c>
      <c r="AW1037" s="194" t="str">
        <f>IF(Main!AB349="","",Main!AB349)</f>
        <v/>
      </c>
      <c r="AX1037" s="194" t="str">
        <f>IF(Main!AC349="","",Main!AC349)</f>
        <v/>
      </c>
      <c r="AY1037" s="194" t="str">
        <f>IF(Main!AD349="","",Main!AD349)</f>
        <v/>
      </c>
      <c r="AZ1037" s="194" t="str">
        <f>IF(Main!AE349="","",Main!AE349)</f>
        <v/>
      </c>
      <c r="BA1037" s="194" t="str">
        <f>IF(Main!AF349="","",Main!AF349)</f>
        <v/>
      </c>
      <c r="BB1037" s="194" t="str">
        <f>IF(Main!AG349="","",Main!AG349)</f>
        <v/>
      </c>
      <c r="BC1037" s="194" t="str">
        <f>IF(Main!AH349="","",Main!AH349)</f>
        <v/>
      </c>
      <c r="BD1037" s="194" t="str">
        <f>IF(Main!AI349="","",Main!AI349)</f>
        <v/>
      </c>
      <c r="BE1037" s="194" t="str">
        <f>IF(Main!AJ349="","",Main!AJ349)</f>
        <v/>
      </c>
      <c r="BF1037" s="194" t="str">
        <f>IF(Main!AK349="","",Main!AK349)</f>
        <v/>
      </c>
      <c r="BG1037" s="194" t="str">
        <f>IF(Main!AL349="","",Main!AL349)</f>
        <v/>
      </c>
      <c r="BH1037" s="194" t="str">
        <f>IF(Main!AM349="","",Main!AM349)</f>
        <v/>
      </c>
      <c r="BI1037" s="197" t="str">
        <f>IF(Main!AN349="","",Main!AN349)</f>
        <v/>
      </c>
    </row>
    <row r="1038" spans="1:61" s="1" customFormat="1" ht="15" hidden="1" customHeight="1">
      <c r="A1038" s="201"/>
      <c r="B1038" s="19" t="str">
        <f>MID(Main!AQ349,1,1)</f>
        <v>0</v>
      </c>
      <c r="C1038" s="19" t="str">
        <f>MID(Main!AQ349,2,1)</f>
        <v xml:space="preserve"> </v>
      </c>
      <c r="D1038" s="19" t="str">
        <f>MID(Main!AQ349,3,1)</f>
        <v/>
      </c>
      <c r="E1038" s="19" t="str">
        <f>MID(Main!AQ349,4,1)</f>
        <v/>
      </c>
      <c r="F1038" s="19" t="str">
        <f>MID(Main!AQ349,5,1)</f>
        <v/>
      </c>
      <c r="G1038" s="19" t="str">
        <f>MID(Main!AQ349,6,1)</f>
        <v/>
      </c>
      <c r="H1038" s="19" t="str">
        <f>MID(Main!AQ349,7,1)</f>
        <v/>
      </c>
      <c r="I1038" s="19" t="str">
        <f>MID(Main!AQ349,8,1)</f>
        <v/>
      </c>
      <c r="J1038" s="19" t="str">
        <f>MID(Main!AQ349,9,1)</f>
        <v/>
      </c>
      <c r="K1038" s="19" t="str">
        <f>MID(Main!AQ349,10,1)</f>
        <v/>
      </c>
      <c r="L1038" s="19" t="str">
        <f>MID(Main!AQ349,11,1)</f>
        <v/>
      </c>
      <c r="M1038" s="19" t="str">
        <f>MID(Main!AQ349,12,1)</f>
        <v/>
      </c>
      <c r="N1038" s="19" t="str">
        <f>MID(Main!AQ349,13,1)</f>
        <v/>
      </c>
      <c r="O1038" s="19" t="str">
        <f>MID(Main!AQ349,14,1)</f>
        <v/>
      </c>
      <c r="P1038" s="19" t="str">
        <f>MID(Main!AQ349,15,1)</f>
        <v/>
      </c>
      <c r="Q1038" s="19" t="str">
        <f>MID(Main!AQ349,16,1)</f>
        <v/>
      </c>
      <c r="R1038" s="19" t="str">
        <f>MID(Main!AQ349,17,1)</f>
        <v/>
      </c>
      <c r="S1038" s="19" t="str">
        <f>MID(Main!AQ349,18,1)</f>
        <v/>
      </c>
      <c r="T1038" s="19" t="str">
        <f>MID(Main!AQ349,19,1)</f>
        <v/>
      </c>
      <c r="U1038" s="19" t="str">
        <f>MID(Main!AQ349,20,1)</f>
        <v/>
      </c>
      <c r="V1038" s="19" t="str">
        <f>MID(Main!AQ349,21,1)</f>
        <v/>
      </c>
      <c r="W1038" s="19" t="str">
        <f>MID(Main!AQ349,22,1)</f>
        <v/>
      </c>
      <c r="X1038" s="19" t="str">
        <f>MID(Main!AQ349,23,1)</f>
        <v/>
      </c>
      <c r="Y1038" s="19" t="str">
        <f>MID(Main!AQ349,24,1)</f>
        <v/>
      </c>
      <c r="Z1038" s="19" t="str">
        <f>MID(Main!AQ349,25,1)</f>
        <v/>
      </c>
      <c r="AA1038" s="19" t="str">
        <f>MID(Main!AQ349,26,1)</f>
        <v/>
      </c>
      <c r="AB1038" s="19" t="str">
        <f>MID(Main!AQ349,27,1)</f>
        <v/>
      </c>
      <c r="AC1038" s="19" t="str">
        <f>MID(Main!AQ349,28,1)</f>
        <v/>
      </c>
      <c r="AD1038" s="19" t="str">
        <f>MID(Main!AQ349,29,1)</f>
        <v/>
      </c>
      <c r="AE1038" s="19" t="str">
        <f>MID(Main!AQ349,30,1)</f>
        <v/>
      </c>
      <c r="AF1038" s="19" t="str">
        <f>MID(Main!AQ349,31,1)</f>
        <v/>
      </c>
      <c r="AG1038" s="19" t="str">
        <f>MID(Main!AQ349,32,1)</f>
        <v/>
      </c>
      <c r="AH1038" s="19" t="str">
        <f>MID(Main!AQ349,33,1)</f>
        <v/>
      </c>
      <c r="AI1038" s="19" t="str">
        <f>MID(Main!AQ349,34,1)</f>
        <v/>
      </c>
      <c r="AJ1038" s="19" t="str">
        <f>MID(Main!AQ349,35,1)</f>
        <v/>
      </c>
      <c r="AK1038" s="19" t="str">
        <f>MID(Main!AQ349,36,1)</f>
        <v/>
      </c>
      <c r="AL1038" s="19" t="str">
        <f>MID(Main!AQ349,37,1)</f>
        <v/>
      </c>
      <c r="AM1038" s="19" t="str">
        <f>MID(Main!AQ349,38,1)</f>
        <v/>
      </c>
      <c r="AN1038" s="19" t="str">
        <f>MID(Main!AQ349,39,1)</f>
        <v/>
      </c>
      <c r="AO1038" s="19" t="str">
        <f>MID(Main!AQ349,40,1)</f>
        <v/>
      </c>
      <c r="AP1038" s="19" t="str">
        <f>MID(Main!AQ349,41,1)</f>
        <v/>
      </c>
      <c r="AQ1038" s="19" t="str">
        <f>MID(Main!AQ349,42,1)</f>
        <v/>
      </c>
      <c r="AR1038" s="195"/>
      <c r="AS1038" s="195"/>
      <c r="AT1038" s="195"/>
      <c r="AU1038" s="195"/>
      <c r="AV1038" s="195"/>
      <c r="AW1038" s="195"/>
      <c r="AX1038" s="195"/>
      <c r="AY1038" s="195"/>
      <c r="AZ1038" s="195"/>
      <c r="BA1038" s="195"/>
      <c r="BB1038" s="195"/>
      <c r="BC1038" s="195"/>
      <c r="BD1038" s="195"/>
      <c r="BE1038" s="195"/>
      <c r="BF1038" s="195"/>
      <c r="BG1038" s="195"/>
      <c r="BH1038" s="195"/>
      <c r="BI1038" s="198"/>
    </row>
    <row r="1039" spans="1:61" s="1" customFormat="1" ht="15" hidden="1" customHeight="1">
      <c r="A1039" s="202"/>
      <c r="B1039" s="20" t="str">
        <f>MID(Main!AR349,1,1)</f>
        <v>0</v>
      </c>
      <c r="C1039" s="20" t="str">
        <f>MID(Main!AR349,2,1)</f>
        <v xml:space="preserve"> </v>
      </c>
      <c r="D1039" s="20" t="str">
        <f>MID(Main!AR349,3,1)</f>
        <v/>
      </c>
      <c r="E1039" s="20" t="str">
        <f>MID(Main!AR349,4,1)</f>
        <v/>
      </c>
      <c r="F1039" s="20" t="str">
        <f>MID(Main!AR349,5,1)</f>
        <v/>
      </c>
      <c r="G1039" s="20" t="str">
        <f>MID(Main!AR349,6,1)</f>
        <v/>
      </c>
      <c r="H1039" s="20" t="str">
        <f>MID(Main!AR349,7,1)</f>
        <v/>
      </c>
      <c r="I1039" s="20" t="str">
        <f>MID(Main!AR349,8,1)</f>
        <v/>
      </c>
      <c r="J1039" s="20" t="str">
        <f>MID(Main!AR349,9,1)</f>
        <v/>
      </c>
      <c r="K1039" s="20" t="str">
        <f>MID(Main!AR349,10,1)</f>
        <v/>
      </c>
      <c r="L1039" s="20" t="str">
        <f>MID(Main!AR349,11,1)</f>
        <v/>
      </c>
      <c r="M1039" s="20" t="str">
        <f>MID(Main!AR349,12,1)</f>
        <v/>
      </c>
      <c r="N1039" s="20" t="str">
        <f>MID(Main!AR349,13,1)</f>
        <v/>
      </c>
      <c r="O1039" s="20" t="str">
        <f>MID(Main!AR349,14,1)</f>
        <v/>
      </c>
      <c r="P1039" s="20" t="str">
        <f>MID(Main!AR349,15,1)</f>
        <v/>
      </c>
      <c r="Q1039" s="20" t="str">
        <f>MID(Main!AR349,16,1)</f>
        <v/>
      </c>
      <c r="R1039" s="20" t="str">
        <f>MID(Main!AR349,17,1)</f>
        <v/>
      </c>
      <c r="S1039" s="20" t="str">
        <f>MID(Main!AR349,18,1)</f>
        <v/>
      </c>
      <c r="T1039" s="20" t="str">
        <f>MID(Main!AR349,19,1)</f>
        <v/>
      </c>
      <c r="U1039" s="20" t="str">
        <f>MID(Main!AR349,20,1)</f>
        <v/>
      </c>
      <c r="V1039" s="20" t="str">
        <f>MID(Main!AR349,21,1)</f>
        <v/>
      </c>
      <c r="W1039" s="20" t="str">
        <f>MID(Main!AR349,22,1)</f>
        <v/>
      </c>
      <c r="X1039" s="20" t="str">
        <f>MID(Main!AR349,23,1)</f>
        <v/>
      </c>
      <c r="Y1039" s="20" t="str">
        <f>MID(Main!AR349,24,1)</f>
        <v/>
      </c>
      <c r="Z1039" s="20" t="str">
        <f>MID(Main!AR349,25,1)</f>
        <v/>
      </c>
      <c r="AA1039" s="20" t="str">
        <f>MID(Main!AR349,26,1)</f>
        <v/>
      </c>
      <c r="AB1039" s="20" t="str">
        <f>MID(Main!AR349,27,1)</f>
        <v/>
      </c>
      <c r="AC1039" s="20" t="str">
        <f>MID(Main!AR349,28,1)</f>
        <v/>
      </c>
      <c r="AD1039" s="20" t="str">
        <f>MID(Main!AR349,29,1)</f>
        <v/>
      </c>
      <c r="AE1039" s="20" t="str">
        <f>MID(Main!AR349,30,1)</f>
        <v/>
      </c>
      <c r="AF1039" s="20" t="str">
        <f>MID(Main!AR349,31,1)</f>
        <v/>
      </c>
      <c r="AG1039" s="20" t="str">
        <f>MID(Main!AR349,32,1)</f>
        <v/>
      </c>
      <c r="AH1039" s="20" t="str">
        <f>MID(Main!AR349,33,1)</f>
        <v/>
      </c>
      <c r="AI1039" s="20" t="str">
        <f>MID(Main!AR349,34,1)</f>
        <v/>
      </c>
      <c r="AJ1039" s="20" t="str">
        <f>MID(Main!AR349,35,1)</f>
        <v/>
      </c>
      <c r="AK1039" s="20" t="str">
        <f>MID(Main!AR349,36,1)</f>
        <v/>
      </c>
      <c r="AL1039" s="20" t="str">
        <f>MID(Main!AR349,37,1)</f>
        <v/>
      </c>
      <c r="AM1039" s="20" t="str">
        <f>MID(Main!AR349,38,1)</f>
        <v/>
      </c>
      <c r="AN1039" s="20" t="str">
        <f>MID(Main!AR349,39,1)</f>
        <v/>
      </c>
      <c r="AO1039" s="20" t="str">
        <f>MID(Main!AR349,40,1)</f>
        <v/>
      </c>
      <c r="AP1039" s="20" t="str">
        <f>MID(Main!AR349,41,1)</f>
        <v/>
      </c>
      <c r="AQ1039" s="20" t="str">
        <f>MID(Main!AR349,42,1)</f>
        <v/>
      </c>
      <c r="AR1039" s="196"/>
      <c r="AS1039" s="196"/>
      <c r="AT1039" s="196"/>
      <c r="AU1039" s="196"/>
      <c r="AV1039" s="196"/>
      <c r="AW1039" s="196"/>
      <c r="AX1039" s="196"/>
      <c r="AY1039" s="196"/>
      <c r="AZ1039" s="196"/>
      <c r="BA1039" s="196"/>
      <c r="BB1039" s="196"/>
      <c r="BC1039" s="196"/>
      <c r="BD1039" s="196"/>
      <c r="BE1039" s="196"/>
      <c r="BF1039" s="196"/>
      <c r="BG1039" s="196"/>
      <c r="BH1039" s="196"/>
      <c r="BI1039" s="199"/>
    </row>
    <row r="1040" spans="1:61" s="1" customFormat="1" ht="15" hidden="1" customHeight="1">
      <c r="A1040" s="200" t="str">
        <f>IF(AR1040="","",SUBTOTAL(103,$AR$8:AR1040))</f>
        <v/>
      </c>
      <c r="B1040" s="18" t="str">
        <f>MID(Main!AP350,1,1)</f>
        <v xml:space="preserve"> </v>
      </c>
      <c r="C1040" s="18" t="str">
        <f>MID(Main!AP350,2,1)</f>
        <v/>
      </c>
      <c r="D1040" s="18" t="str">
        <f>MID(Main!AP350,3,1)</f>
        <v/>
      </c>
      <c r="E1040" s="18" t="str">
        <f>MID(Main!AP350,4,1)</f>
        <v/>
      </c>
      <c r="F1040" s="18" t="str">
        <f>MID(Main!AP350,5,1)</f>
        <v/>
      </c>
      <c r="G1040" s="18" t="str">
        <f>MID(Main!AP350,6,1)</f>
        <v/>
      </c>
      <c r="H1040" s="18" t="str">
        <f>MID(Main!AP350,7,1)</f>
        <v/>
      </c>
      <c r="I1040" s="18" t="str">
        <f>MID(Main!AP350,8,1)</f>
        <v/>
      </c>
      <c r="J1040" s="18" t="str">
        <f>MID(Main!AP350,9,1)</f>
        <v/>
      </c>
      <c r="K1040" s="18" t="str">
        <f>MID(Main!AP350,10,1)</f>
        <v/>
      </c>
      <c r="L1040" s="18" t="str">
        <f>MID(Main!AP350,11,1)</f>
        <v/>
      </c>
      <c r="M1040" s="18" t="str">
        <f>MID(Main!AP350,12,1)</f>
        <v/>
      </c>
      <c r="N1040" s="18" t="str">
        <f>MID(Main!AP350,13,1)</f>
        <v/>
      </c>
      <c r="O1040" s="18" t="str">
        <f>MID(Main!AP350,14,1)</f>
        <v/>
      </c>
      <c r="P1040" s="18" t="str">
        <f>MID(Main!AP350,15,1)</f>
        <v/>
      </c>
      <c r="Q1040" s="18" t="str">
        <f>MID(Main!AP350,16,1)</f>
        <v/>
      </c>
      <c r="R1040" s="18" t="str">
        <f>MID(Main!AP350,17,1)</f>
        <v/>
      </c>
      <c r="S1040" s="18" t="str">
        <f>MID(Main!AP350,18,1)</f>
        <v/>
      </c>
      <c r="T1040" s="18" t="str">
        <f>MID(Main!AP350,19,1)</f>
        <v/>
      </c>
      <c r="U1040" s="18" t="str">
        <f>MID(Main!AP350,20,1)</f>
        <v/>
      </c>
      <c r="V1040" s="18" t="str">
        <f>MID(Main!AP350,21,1)</f>
        <v/>
      </c>
      <c r="W1040" s="18" t="str">
        <f>MID(Main!AP350,22,1)</f>
        <v/>
      </c>
      <c r="X1040" s="18" t="str">
        <f>MID(Main!AP350,23,1)</f>
        <v/>
      </c>
      <c r="Y1040" s="18" t="str">
        <f>MID(Main!AP350,24,1)</f>
        <v/>
      </c>
      <c r="Z1040" s="18" t="str">
        <f>MID(Main!AP350,25,1)</f>
        <v/>
      </c>
      <c r="AA1040" s="18" t="str">
        <f>MID(Main!AP350,26,1)</f>
        <v/>
      </c>
      <c r="AB1040" s="18" t="str">
        <f>MID(Main!AP350,27,1)</f>
        <v/>
      </c>
      <c r="AC1040" s="18" t="str">
        <f>MID(Main!AP350,28,1)</f>
        <v/>
      </c>
      <c r="AD1040" s="18" t="str">
        <f>MID(Main!AP350,29,1)</f>
        <v/>
      </c>
      <c r="AE1040" s="18" t="str">
        <f>MID(Main!AP350,30,1)</f>
        <v/>
      </c>
      <c r="AF1040" s="18" t="str">
        <f>MID(Main!AP350,31,1)</f>
        <v/>
      </c>
      <c r="AG1040" s="18" t="str">
        <f>MID(Main!AP350,32,1)</f>
        <v/>
      </c>
      <c r="AH1040" s="18" t="str">
        <f>MID(Main!AP350,33,1)</f>
        <v/>
      </c>
      <c r="AI1040" s="18" t="str">
        <f>MID(Main!AP350,34,1)</f>
        <v/>
      </c>
      <c r="AJ1040" s="18" t="str">
        <f>MID(Main!AP350,35,1)</f>
        <v/>
      </c>
      <c r="AK1040" s="18" t="str">
        <f>MID(Main!AP350,36,1)</f>
        <v/>
      </c>
      <c r="AL1040" s="18" t="str">
        <f>MID(Main!AP350,37,1)</f>
        <v/>
      </c>
      <c r="AM1040" s="18" t="str">
        <f>MID(Main!AP350,38,1)</f>
        <v/>
      </c>
      <c r="AN1040" s="18" t="str">
        <f>MID(Main!AP350,39,1)</f>
        <v/>
      </c>
      <c r="AO1040" s="18" t="str">
        <f>MID(Main!AP350,40,1)</f>
        <v/>
      </c>
      <c r="AP1040" s="18" t="str">
        <f>MID(Main!AP350,41,1)</f>
        <v/>
      </c>
      <c r="AQ1040" s="18" t="str">
        <f>MID(Main!AP350,42,1)</f>
        <v/>
      </c>
      <c r="AR1040" s="194" t="str">
        <f>IF(Main!W350="","",Main!W350)</f>
        <v/>
      </c>
      <c r="AS1040" s="194" t="str">
        <f>IF(Main!X350="","",Main!X350)</f>
        <v/>
      </c>
      <c r="AT1040" s="194" t="str">
        <f>IF(Main!Y350="","",Main!Y350)</f>
        <v/>
      </c>
      <c r="AU1040" s="194" t="str">
        <f>IF(Main!Z350="","",Main!Z350)</f>
        <v/>
      </c>
      <c r="AV1040" s="194" t="str">
        <f>IF(Main!AA350="","",Main!AA350)</f>
        <v/>
      </c>
      <c r="AW1040" s="194" t="str">
        <f>IF(Main!AB350="","",Main!AB350)</f>
        <v/>
      </c>
      <c r="AX1040" s="194" t="str">
        <f>IF(Main!AC350="","",Main!AC350)</f>
        <v/>
      </c>
      <c r="AY1040" s="194" t="str">
        <f>IF(Main!AD350="","",Main!AD350)</f>
        <v/>
      </c>
      <c r="AZ1040" s="194" t="str">
        <f>IF(Main!AE350="","",Main!AE350)</f>
        <v/>
      </c>
      <c r="BA1040" s="194" t="str">
        <f>IF(Main!AF350="","",Main!AF350)</f>
        <v/>
      </c>
      <c r="BB1040" s="194" t="str">
        <f>IF(Main!AG350="","",Main!AG350)</f>
        <v/>
      </c>
      <c r="BC1040" s="194" t="str">
        <f>IF(Main!AH350="","",Main!AH350)</f>
        <v/>
      </c>
      <c r="BD1040" s="194" t="str">
        <f>IF(Main!AI350="","",Main!AI350)</f>
        <v/>
      </c>
      <c r="BE1040" s="194" t="str">
        <f>IF(Main!AJ350="","",Main!AJ350)</f>
        <v/>
      </c>
      <c r="BF1040" s="194" t="str">
        <f>IF(Main!AK350="","",Main!AK350)</f>
        <v/>
      </c>
      <c r="BG1040" s="194" t="str">
        <f>IF(Main!AL350="","",Main!AL350)</f>
        <v/>
      </c>
      <c r="BH1040" s="194" t="str">
        <f>IF(Main!AM350="","",Main!AM350)</f>
        <v/>
      </c>
      <c r="BI1040" s="197" t="str">
        <f>IF(Main!AN350="","",Main!AN350)</f>
        <v/>
      </c>
    </row>
    <row r="1041" spans="1:61" s="1" customFormat="1" ht="15" hidden="1" customHeight="1">
      <c r="A1041" s="201"/>
      <c r="B1041" s="19" t="str">
        <f>MID(Main!AQ350,1,1)</f>
        <v>0</v>
      </c>
      <c r="C1041" s="19" t="str">
        <f>MID(Main!AQ350,2,1)</f>
        <v xml:space="preserve"> </v>
      </c>
      <c r="D1041" s="19" t="str">
        <f>MID(Main!AQ350,3,1)</f>
        <v/>
      </c>
      <c r="E1041" s="19" t="str">
        <f>MID(Main!AQ350,4,1)</f>
        <v/>
      </c>
      <c r="F1041" s="19" t="str">
        <f>MID(Main!AQ350,5,1)</f>
        <v/>
      </c>
      <c r="G1041" s="19" t="str">
        <f>MID(Main!AQ350,6,1)</f>
        <v/>
      </c>
      <c r="H1041" s="19" t="str">
        <f>MID(Main!AQ350,7,1)</f>
        <v/>
      </c>
      <c r="I1041" s="19" t="str">
        <f>MID(Main!AQ350,8,1)</f>
        <v/>
      </c>
      <c r="J1041" s="19" t="str">
        <f>MID(Main!AQ350,9,1)</f>
        <v/>
      </c>
      <c r="K1041" s="19" t="str">
        <f>MID(Main!AQ350,10,1)</f>
        <v/>
      </c>
      <c r="L1041" s="19" t="str">
        <f>MID(Main!AQ350,11,1)</f>
        <v/>
      </c>
      <c r="M1041" s="19" t="str">
        <f>MID(Main!AQ350,12,1)</f>
        <v/>
      </c>
      <c r="N1041" s="19" t="str">
        <f>MID(Main!AQ350,13,1)</f>
        <v/>
      </c>
      <c r="O1041" s="19" t="str">
        <f>MID(Main!AQ350,14,1)</f>
        <v/>
      </c>
      <c r="P1041" s="19" t="str">
        <f>MID(Main!AQ350,15,1)</f>
        <v/>
      </c>
      <c r="Q1041" s="19" t="str">
        <f>MID(Main!AQ350,16,1)</f>
        <v/>
      </c>
      <c r="R1041" s="19" t="str">
        <f>MID(Main!AQ350,17,1)</f>
        <v/>
      </c>
      <c r="S1041" s="19" t="str">
        <f>MID(Main!AQ350,18,1)</f>
        <v/>
      </c>
      <c r="T1041" s="19" t="str">
        <f>MID(Main!AQ350,19,1)</f>
        <v/>
      </c>
      <c r="U1041" s="19" t="str">
        <f>MID(Main!AQ350,20,1)</f>
        <v/>
      </c>
      <c r="V1041" s="19" t="str">
        <f>MID(Main!AQ350,21,1)</f>
        <v/>
      </c>
      <c r="W1041" s="19" t="str">
        <f>MID(Main!AQ350,22,1)</f>
        <v/>
      </c>
      <c r="X1041" s="19" t="str">
        <f>MID(Main!AQ350,23,1)</f>
        <v/>
      </c>
      <c r="Y1041" s="19" t="str">
        <f>MID(Main!AQ350,24,1)</f>
        <v/>
      </c>
      <c r="Z1041" s="19" t="str">
        <f>MID(Main!AQ350,25,1)</f>
        <v/>
      </c>
      <c r="AA1041" s="19" t="str">
        <f>MID(Main!AQ350,26,1)</f>
        <v/>
      </c>
      <c r="AB1041" s="19" t="str">
        <f>MID(Main!AQ350,27,1)</f>
        <v/>
      </c>
      <c r="AC1041" s="19" t="str">
        <f>MID(Main!AQ350,28,1)</f>
        <v/>
      </c>
      <c r="AD1041" s="19" t="str">
        <f>MID(Main!AQ350,29,1)</f>
        <v/>
      </c>
      <c r="AE1041" s="19" t="str">
        <f>MID(Main!AQ350,30,1)</f>
        <v/>
      </c>
      <c r="AF1041" s="19" t="str">
        <f>MID(Main!AQ350,31,1)</f>
        <v/>
      </c>
      <c r="AG1041" s="19" t="str">
        <f>MID(Main!AQ350,32,1)</f>
        <v/>
      </c>
      <c r="AH1041" s="19" t="str">
        <f>MID(Main!AQ350,33,1)</f>
        <v/>
      </c>
      <c r="AI1041" s="19" t="str">
        <f>MID(Main!AQ350,34,1)</f>
        <v/>
      </c>
      <c r="AJ1041" s="19" t="str">
        <f>MID(Main!AQ350,35,1)</f>
        <v/>
      </c>
      <c r="AK1041" s="19" t="str">
        <f>MID(Main!AQ350,36,1)</f>
        <v/>
      </c>
      <c r="AL1041" s="19" t="str">
        <f>MID(Main!AQ350,37,1)</f>
        <v/>
      </c>
      <c r="AM1041" s="19" t="str">
        <f>MID(Main!AQ350,38,1)</f>
        <v/>
      </c>
      <c r="AN1041" s="19" t="str">
        <f>MID(Main!AQ350,39,1)</f>
        <v/>
      </c>
      <c r="AO1041" s="19" t="str">
        <f>MID(Main!AQ350,40,1)</f>
        <v/>
      </c>
      <c r="AP1041" s="19" t="str">
        <f>MID(Main!AQ350,41,1)</f>
        <v/>
      </c>
      <c r="AQ1041" s="19" t="str">
        <f>MID(Main!AQ350,42,1)</f>
        <v/>
      </c>
      <c r="AR1041" s="195"/>
      <c r="AS1041" s="195"/>
      <c r="AT1041" s="195"/>
      <c r="AU1041" s="195"/>
      <c r="AV1041" s="195"/>
      <c r="AW1041" s="195"/>
      <c r="AX1041" s="195"/>
      <c r="AY1041" s="195"/>
      <c r="AZ1041" s="195"/>
      <c r="BA1041" s="195"/>
      <c r="BB1041" s="195"/>
      <c r="BC1041" s="195"/>
      <c r="BD1041" s="195"/>
      <c r="BE1041" s="195"/>
      <c r="BF1041" s="195"/>
      <c r="BG1041" s="195"/>
      <c r="BH1041" s="195"/>
      <c r="BI1041" s="198"/>
    </row>
    <row r="1042" spans="1:61" s="1" customFormat="1" ht="15" hidden="1" customHeight="1">
      <c r="A1042" s="202"/>
      <c r="B1042" s="20" t="str">
        <f>MID(Main!AR350,1,1)</f>
        <v>0</v>
      </c>
      <c r="C1042" s="20" t="str">
        <f>MID(Main!AR350,2,1)</f>
        <v xml:space="preserve"> </v>
      </c>
      <c r="D1042" s="20" t="str">
        <f>MID(Main!AR350,3,1)</f>
        <v/>
      </c>
      <c r="E1042" s="20" t="str">
        <f>MID(Main!AR350,4,1)</f>
        <v/>
      </c>
      <c r="F1042" s="20" t="str">
        <f>MID(Main!AR350,5,1)</f>
        <v/>
      </c>
      <c r="G1042" s="20" t="str">
        <f>MID(Main!AR350,6,1)</f>
        <v/>
      </c>
      <c r="H1042" s="20" t="str">
        <f>MID(Main!AR350,7,1)</f>
        <v/>
      </c>
      <c r="I1042" s="20" t="str">
        <f>MID(Main!AR350,8,1)</f>
        <v/>
      </c>
      <c r="J1042" s="20" t="str">
        <f>MID(Main!AR350,9,1)</f>
        <v/>
      </c>
      <c r="K1042" s="20" t="str">
        <f>MID(Main!AR350,10,1)</f>
        <v/>
      </c>
      <c r="L1042" s="20" t="str">
        <f>MID(Main!AR350,11,1)</f>
        <v/>
      </c>
      <c r="M1042" s="20" t="str">
        <f>MID(Main!AR350,12,1)</f>
        <v/>
      </c>
      <c r="N1042" s="20" t="str">
        <f>MID(Main!AR350,13,1)</f>
        <v/>
      </c>
      <c r="O1042" s="20" t="str">
        <f>MID(Main!AR350,14,1)</f>
        <v/>
      </c>
      <c r="P1042" s="20" t="str">
        <f>MID(Main!AR350,15,1)</f>
        <v/>
      </c>
      <c r="Q1042" s="20" t="str">
        <f>MID(Main!AR350,16,1)</f>
        <v/>
      </c>
      <c r="R1042" s="20" t="str">
        <f>MID(Main!AR350,17,1)</f>
        <v/>
      </c>
      <c r="S1042" s="20" t="str">
        <f>MID(Main!AR350,18,1)</f>
        <v/>
      </c>
      <c r="T1042" s="20" t="str">
        <f>MID(Main!AR350,19,1)</f>
        <v/>
      </c>
      <c r="U1042" s="20" t="str">
        <f>MID(Main!AR350,20,1)</f>
        <v/>
      </c>
      <c r="V1042" s="20" t="str">
        <f>MID(Main!AR350,21,1)</f>
        <v/>
      </c>
      <c r="W1042" s="20" t="str">
        <f>MID(Main!AR350,22,1)</f>
        <v/>
      </c>
      <c r="X1042" s="20" t="str">
        <f>MID(Main!AR350,23,1)</f>
        <v/>
      </c>
      <c r="Y1042" s="20" t="str">
        <f>MID(Main!AR350,24,1)</f>
        <v/>
      </c>
      <c r="Z1042" s="20" t="str">
        <f>MID(Main!AR350,25,1)</f>
        <v/>
      </c>
      <c r="AA1042" s="20" t="str">
        <f>MID(Main!AR350,26,1)</f>
        <v/>
      </c>
      <c r="AB1042" s="20" t="str">
        <f>MID(Main!AR350,27,1)</f>
        <v/>
      </c>
      <c r="AC1042" s="20" t="str">
        <f>MID(Main!AR350,28,1)</f>
        <v/>
      </c>
      <c r="AD1042" s="20" t="str">
        <f>MID(Main!AR350,29,1)</f>
        <v/>
      </c>
      <c r="AE1042" s="20" t="str">
        <f>MID(Main!AR350,30,1)</f>
        <v/>
      </c>
      <c r="AF1042" s="20" t="str">
        <f>MID(Main!AR350,31,1)</f>
        <v/>
      </c>
      <c r="AG1042" s="20" t="str">
        <f>MID(Main!AR350,32,1)</f>
        <v/>
      </c>
      <c r="AH1042" s="20" t="str">
        <f>MID(Main!AR350,33,1)</f>
        <v/>
      </c>
      <c r="AI1042" s="20" t="str">
        <f>MID(Main!AR350,34,1)</f>
        <v/>
      </c>
      <c r="AJ1042" s="20" t="str">
        <f>MID(Main!AR350,35,1)</f>
        <v/>
      </c>
      <c r="AK1042" s="20" t="str">
        <f>MID(Main!AR350,36,1)</f>
        <v/>
      </c>
      <c r="AL1042" s="20" t="str">
        <f>MID(Main!AR350,37,1)</f>
        <v/>
      </c>
      <c r="AM1042" s="20" t="str">
        <f>MID(Main!AR350,38,1)</f>
        <v/>
      </c>
      <c r="AN1042" s="20" t="str">
        <f>MID(Main!AR350,39,1)</f>
        <v/>
      </c>
      <c r="AO1042" s="20" t="str">
        <f>MID(Main!AR350,40,1)</f>
        <v/>
      </c>
      <c r="AP1042" s="20" t="str">
        <f>MID(Main!AR350,41,1)</f>
        <v/>
      </c>
      <c r="AQ1042" s="20" t="str">
        <f>MID(Main!AR350,42,1)</f>
        <v/>
      </c>
      <c r="AR1042" s="196"/>
      <c r="AS1042" s="196"/>
      <c r="AT1042" s="196"/>
      <c r="AU1042" s="196"/>
      <c r="AV1042" s="196"/>
      <c r="AW1042" s="196"/>
      <c r="AX1042" s="196"/>
      <c r="AY1042" s="196"/>
      <c r="AZ1042" s="196"/>
      <c r="BA1042" s="196"/>
      <c r="BB1042" s="196"/>
      <c r="BC1042" s="196"/>
      <c r="BD1042" s="196"/>
      <c r="BE1042" s="196"/>
      <c r="BF1042" s="196"/>
      <c r="BG1042" s="196"/>
      <c r="BH1042" s="196"/>
      <c r="BI1042" s="199"/>
    </row>
    <row r="1043" spans="1:61" s="1" customFormat="1" ht="15" hidden="1" customHeight="1">
      <c r="A1043" s="200" t="str">
        <f>IF(AR1043="","",SUBTOTAL(103,$AR$8:AR1043))</f>
        <v/>
      </c>
      <c r="B1043" s="18" t="str">
        <f>MID(Main!AP351,1,1)</f>
        <v xml:space="preserve"> </v>
      </c>
      <c r="C1043" s="18" t="str">
        <f>MID(Main!AP351,2,1)</f>
        <v/>
      </c>
      <c r="D1043" s="18" t="str">
        <f>MID(Main!AP351,3,1)</f>
        <v/>
      </c>
      <c r="E1043" s="18" t="str">
        <f>MID(Main!AP351,4,1)</f>
        <v/>
      </c>
      <c r="F1043" s="18" t="str">
        <f>MID(Main!AP351,5,1)</f>
        <v/>
      </c>
      <c r="G1043" s="18" t="str">
        <f>MID(Main!AP351,6,1)</f>
        <v/>
      </c>
      <c r="H1043" s="18" t="str">
        <f>MID(Main!AP351,7,1)</f>
        <v/>
      </c>
      <c r="I1043" s="18" t="str">
        <f>MID(Main!AP351,8,1)</f>
        <v/>
      </c>
      <c r="J1043" s="18" t="str">
        <f>MID(Main!AP351,9,1)</f>
        <v/>
      </c>
      <c r="K1043" s="18" t="str">
        <f>MID(Main!AP351,10,1)</f>
        <v/>
      </c>
      <c r="L1043" s="18" t="str">
        <f>MID(Main!AP351,11,1)</f>
        <v/>
      </c>
      <c r="M1043" s="18" t="str">
        <f>MID(Main!AP351,12,1)</f>
        <v/>
      </c>
      <c r="N1043" s="18" t="str">
        <f>MID(Main!AP351,13,1)</f>
        <v/>
      </c>
      <c r="O1043" s="18" t="str">
        <f>MID(Main!AP351,14,1)</f>
        <v/>
      </c>
      <c r="P1043" s="18" t="str">
        <f>MID(Main!AP351,15,1)</f>
        <v/>
      </c>
      <c r="Q1043" s="18" t="str">
        <f>MID(Main!AP351,16,1)</f>
        <v/>
      </c>
      <c r="R1043" s="18" t="str">
        <f>MID(Main!AP351,17,1)</f>
        <v/>
      </c>
      <c r="S1043" s="18" t="str">
        <f>MID(Main!AP351,18,1)</f>
        <v/>
      </c>
      <c r="T1043" s="18" t="str">
        <f>MID(Main!AP351,19,1)</f>
        <v/>
      </c>
      <c r="U1043" s="18" t="str">
        <f>MID(Main!AP351,20,1)</f>
        <v/>
      </c>
      <c r="V1043" s="18" t="str">
        <f>MID(Main!AP351,21,1)</f>
        <v/>
      </c>
      <c r="W1043" s="18" t="str">
        <f>MID(Main!AP351,22,1)</f>
        <v/>
      </c>
      <c r="X1043" s="18" t="str">
        <f>MID(Main!AP351,23,1)</f>
        <v/>
      </c>
      <c r="Y1043" s="18" t="str">
        <f>MID(Main!AP351,24,1)</f>
        <v/>
      </c>
      <c r="Z1043" s="18" t="str">
        <f>MID(Main!AP351,25,1)</f>
        <v/>
      </c>
      <c r="AA1043" s="18" t="str">
        <f>MID(Main!AP351,26,1)</f>
        <v/>
      </c>
      <c r="AB1043" s="18" t="str">
        <f>MID(Main!AP351,27,1)</f>
        <v/>
      </c>
      <c r="AC1043" s="18" t="str">
        <f>MID(Main!AP351,28,1)</f>
        <v/>
      </c>
      <c r="AD1043" s="18" t="str">
        <f>MID(Main!AP351,29,1)</f>
        <v/>
      </c>
      <c r="AE1043" s="18" t="str">
        <f>MID(Main!AP351,30,1)</f>
        <v/>
      </c>
      <c r="AF1043" s="18" t="str">
        <f>MID(Main!AP351,31,1)</f>
        <v/>
      </c>
      <c r="AG1043" s="18" t="str">
        <f>MID(Main!AP351,32,1)</f>
        <v/>
      </c>
      <c r="AH1043" s="18" t="str">
        <f>MID(Main!AP351,33,1)</f>
        <v/>
      </c>
      <c r="AI1043" s="18" t="str">
        <f>MID(Main!AP351,34,1)</f>
        <v/>
      </c>
      <c r="AJ1043" s="18" t="str">
        <f>MID(Main!AP351,35,1)</f>
        <v/>
      </c>
      <c r="AK1043" s="18" t="str">
        <f>MID(Main!AP351,36,1)</f>
        <v/>
      </c>
      <c r="AL1043" s="18" t="str">
        <f>MID(Main!AP351,37,1)</f>
        <v/>
      </c>
      <c r="AM1043" s="18" t="str">
        <f>MID(Main!AP351,38,1)</f>
        <v/>
      </c>
      <c r="AN1043" s="18" t="str">
        <f>MID(Main!AP351,39,1)</f>
        <v/>
      </c>
      <c r="AO1043" s="18" t="str">
        <f>MID(Main!AP351,40,1)</f>
        <v/>
      </c>
      <c r="AP1043" s="18" t="str">
        <f>MID(Main!AP351,41,1)</f>
        <v/>
      </c>
      <c r="AQ1043" s="18" t="str">
        <f>MID(Main!AP351,42,1)</f>
        <v/>
      </c>
      <c r="AR1043" s="194" t="str">
        <f>IF(Main!W351="","",Main!W351)</f>
        <v/>
      </c>
      <c r="AS1043" s="194" t="str">
        <f>IF(Main!X351="","",Main!X351)</f>
        <v/>
      </c>
      <c r="AT1043" s="194" t="str">
        <f>IF(Main!Y351="","",Main!Y351)</f>
        <v/>
      </c>
      <c r="AU1043" s="194" t="str">
        <f>IF(Main!Z351="","",Main!Z351)</f>
        <v/>
      </c>
      <c r="AV1043" s="194" t="str">
        <f>IF(Main!AA351="","",Main!AA351)</f>
        <v/>
      </c>
      <c r="AW1043" s="194" t="str">
        <f>IF(Main!AB351="","",Main!AB351)</f>
        <v/>
      </c>
      <c r="AX1043" s="194" t="str">
        <f>IF(Main!AC351="","",Main!AC351)</f>
        <v/>
      </c>
      <c r="AY1043" s="194" t="str">
        <f>IF(Main!AD351="","",Main!AD351)</f>
        <v/>
      </c>
      <c r="AZ1043" s="194" t="str">
        <f>IF(Main!AE351="","",Main!AE351)</f>
        <v/>
      </c>
      <c r="BA1043" s="194" t="str">
        <f>IF(Main!AF351="","",Main!AF351)</f>
        <v/>
      </c>
      <c r="BB1043" s="194" t="str">
        <f>IF(Main!AG351="","",Main!AG351)</f>
        <v/>
      </c>
      <c r="BC1043" s="194" t="str">
        <f>IF(Main!AH351="","",Main!AH351)</f>
        <v/>
      </c>
      <c r="BD1043" s="194" t="str">
        <f>IF(Main!AI351="","",Main!AI351)</f>
        <v/>
      </c>
      <c r="BE1043" s="194" t="str">
        <f>IF(Main!AJ351="","",Main!AJ351)</f>
        <v/>
      </c>
      <c r="BF1043" s="194" t="str">
        <f>IF(Main!AK351="","",Main!AK351)</f>
        <v/>
      </c>
      <c r="BG1043" s="194" t="str">
        <f>IF(Main!AL351="","",Main!AL351)</f>
        <v/>
      </c>
      <c r="BH1043" s="194" t="str">
        <f>IF(Main!AM351="","",Main!AM351)</f>
        <v/>
      </c>
      <c r="BI1043" s="197" t="str">
        <f>IF(Main!AN351="","",Main!AN351)</f>
        <v/>
      </c>
    </row>
    <row r="1044" spans="1:61" s="1" customFormat="1" ht="15" hidden="1" customHeight="1">
      <c r="A1044" s="201"/>
      <c r="B1044" s="19" t="str">
        <f>MID(Main!AQ351,1,1)</f>
        <v>0</v>
      </c>
      <c r="C1044" s="19" t="str">
        <f>MID(Main!AQ351,2,1)</f>
        <v xml:space="preserve"> </v>
      </c>
      <c r="D1044" s="19" t="str">
        <f>MID(Main!AQ351,3,1)</f>
        <v/>
      </c>
      <c r="E1044" s="19" t="str">
        <f>MID(Main!AQ351,4,1)</f>
        <v/>
      </c>
      <c r="F1044" s="19" t="str">
        <f>MID(Main!AQ351,5,1)</f>
        <v/>
      </c>
      <c r="G1044" s="19" t="str">
        <f>MID(Main!AQ351,6,1)</f>
        <v/>
      </c>
      <c r="H1044" s="19" t="str">
        <f>MID(Main!AQ351,7,1)</f>
        <v/>
      </c>
      <c r="I1044" s="19" t="str">
        <f>MID(Main!AQ351,8,1)</f>
        <v/>
      </c>
      <c r="J1044" s="19" t="str">
        <f>MID(Main!AQ351,9,1)</f>
        <v/>
      </c>
      <c r="K1044" s="19" t="str">
        <f>MID(Main!AQ351,10,1)</f>
        <v/>
      </c>
      <c r="L1044" s="19" t="str">
        <f>MID(Main!AQ351,11,1)</f>
        <v/>
      </c>
      <c r="M1044" s="19" t="str">
        <f>MID(Main!AQ351,12,1)</f>
        <v/>
      </c>
      <c r="N1044" s="19" t="str">
        <f>MID(Main!AQ351,13,1)</f>
        <v/>
      </c>
      <c r="O1044" s="19" t="str">
        <f>MID(Main!AQ351,14,1)</f>
        <v/>
      </c>
      <c r="P1044" s="19" t="str">
        <f>MID(Main!AQ351,15,1)</f>
        <v/>
      </c>
      <c r="Q1044" s="19" t="str">
        <f>MID(Main!AQ351,16,1)</f>
        <v/>
      </c>
      <c r="R1044" s="19" t="str">
        <f>MID(Main!AQ351,17,1)</f>
        <v/>
      </c>
      <c r="S1044" s="19" t="str">
        <f>MID(Main!AQ351,18,1)</f>
        <v/>
      </c>
      <c r="T1044" s="19" t="str">
        <f>MID(Main!AQ351,19,1)</f>
        <v/>
      </c>
      <c r="U1044" s="19" t="str">
        <f>MID(Main!AQ351,20,1)</f>
        <v/>
      </c>
      <c r="V1044" s="19" t="str">
        <f>MID(Main!AQ351,21,1)</f>
        <v/>
      </c>
      <c r="W1044" s="19" t="str">
        <f>MID(Main!AQ351,22,1)</f>
        <v/>
      </c>
      <c r="X1044" s="19" t="str">
        <f>MID(Main!AQ351,23,1)</f>
        <v/>
      </c>
      <c r="Y1044" s="19" t="str">
        <f>MID(Main!AQ351,24,1)</f>
        <v/>
      </c>
      <c r="Z1044" s="19" t="str">
        <f>MID(Main!AQ351,25,1)</f>
        <v/>
      </c>
      <c r="AA1044" s="19" t="str">
        <f>MID(Main!AQ351,26,1)</f>
        <v/>
      </c>
      <c r="AB1044" s="19" t="str">
        <f>MID(Main!AQ351,27,1)</f>
        <v/>
      </c>
      <c r="AC1044" s="19" t="str">
        <f>MID(Main!AQ351,28,1)</f>
        <v/>
      </c>
      <c r="AD1044" s="19" t="str">
        <f>MID(Main!AQ351,29,1)</f>
        <v/>
      </c>
      <c r="AE1044" s="19" t="str">
        <f>MID(Main!AQ351,30,1)</f>
        <v/>
      </c>
      <c r="AF1044" s="19" t="str">
        <f>MID(Main!AQ351,31,1)</f>
        <v/>
      </c>
      <c r="AG1044" s="19" t="str">
        <f>MID(Main!AQ351,32,1)</f>
        <v/>
      </c>
      <c r="AH1044" s="19" t="str">
        <f>MID(Main!AQ351,33,1)</f>
        <v/>
      </c>
      <c r="AI1044" s="19" t="str">
        <f>MID(Main!AQ351,34,1)</f>
        <v/>
      </c>
      <c r="AJ1044" s="19" t="str">
        <f>MID(Main!AQ351,35,1)</f>
        <v/>
      </c>
      <c r="AK1044" s="19" t="str">
        <f>MID(Main!AQ351,36,1)</f>
        <v/>
      </c>
      <c r="AL1044" s="19" t="str">
        <f>MID(Main!AQ351,37,1)</f>
        <v/>
      </c>
      <c r="AM1044" s="19" t="str">
        <f>MID(Main!AQ351,38,1)</f>
        <v/>
      </c>
      <c r="AN1044" s="19" t="str">
        <f>MID(Main!AQ351,39,1)</f>
        <v/>
      </c>
      <c r="AO1044" s="19" t="str">
        <f>MID(Main!AQ351,40,1)</f>
        <v/>
      </c>
      <c r="AP1044" s="19" t="str">
        <f>MID(Main!AQ351,41,1)</f>
        <v/>
      </c>
      <c r="AQ1044" s="19" t="str">
        <f>MID(Main!AQ351,42,1)</f>
        <v/>
      </c>
      <c r="AR1044" s="195"/>
      <c r="AS1044" s="195"/>
      <c r="AT1044" s="195"/>
      <c r="AU1044" s="195"/>
      <c r="AV1044" s="195"/>
      <c r="AW1044" s="195"/>
      <c r="AX1044" s="195"/>
      <c r="AY1044" s="195"/>
      <c r="AZ1044" s="195"/>
      <c r="BA1044" s="195"/>
      <c r="BB1044" s="195"/>
      <c r="BC1044" s="195"/>
      <c r="BD1044" s="195"/>
      <c r="BE1044" s="195"/>
      <c r="BF1044" s="195"/>
      <c r="BG1044" s="195"/>
      <c r="BH1044" s="195"/>
      <c r="BI1044" s="198"/>
    </row>
    <row r="1045" spans="1:61" s="1" customFormat="1" ht="15" hidden="1" customHeight="1">
      <c r="A1045" s="202"/>
      <c r="B1045" s="20" t="str">
        <f>MID(Main!AR351,1,1)</f>
        <v>0</v>
      </c>
      <c r="C1045" s="20" t="str">
        <f>MID(Main!AR351,2,1)</f>
        <v xml:space="preserve"> </v>
      </c>
      <c r="D1045" s="20" t="str">
        <f>MID(Main!AR351,3,1)</f>
        <v/>
      </c>
      <c r="E1045" s="20" t="str">
        <f>MID(Main!AR351,4,1)</f>
        <v/>
      </c>
      <c r="F1045" s="20" t="str">
        <f>MID(Main!AR351,5,1)</f>
        <v/>
      </c>
      <c r="G1045" s="20" t="str">
        <f>MID(Main!AR351,6,1)</f>
        <v/>
      </c>
      <c r="H1045" s="20" t="str">
        <f>MID(Main!AR351,7,1)</f>
        <v/>
      </c>
      <c r="I1045" s="20" t="str">
        <f>MID(Main!AR351,8,1)</f>
        <v/>
      </c>
      <c r="J1045" s="20" t="str">
        <f>MID(Main!AR351,9,1)</f>
        <v/>
      </c>
      <c r="K1045" s="20" t="str">
        <f>MID(Main!AR351,10,1)</f>
        <v/>
      </c>
      <c r="L1045" s="20" t="str">
        <f>MID(Main!AR351,11,1)</f>
        <v/>
      </c>
      <c r="M1045" s="20" t="str">
        <f>MID(Main!AR351,12,1)</f>
        <v/>
      </c>
      <c r="N1045" s="20" t="str">
        <f>MID(Main!AR351,13,1)</f>
        <v/>
      </c>
      <c r="O1045" s="20" t="str">
        <f>MID(Main!AR351,14,1)</f>
        <v/>
      </c>
      <c r="P1045" s="20" t="str">
        <f>MID(Main!AR351,15,1)</f>
        <v/>
      </c>
      <c r="Q1045" s="20" t="str">
        <f>MID(Main!AR351,16,1)</f>
        <v/>
      </c>
      <c r="R1045" s="20" t="str">
        <f>MID(Main!AR351,17,1)</f>
        <v/>
      </c>
      <c r="S1045" s="20" t="str">
        <f>MID(Main!AR351,18,1)</f>
        <v/>
      </c>
      <c r="T1045" s="20" t="str">
        <f>MID(Main!AR351,19,1)</f>
        <v/>
      </c>
      <c r="U1045" s="20" t="str">
        <f>MID(Main!AR351,20,1)</f>
        <v/>
      </c>
      <c r="V1045" s="20" t="str">
        <f>MID(Main!AR351,21,1)</f>
        <v/>
      </c>
      <c r="W1045" s="20" t="str">
        <f>MID(Main!AR351,22,1)</f>
        <v/>
      </c>
      <c r="X1045" s="20" t="str">
        <f>MID(Main!AR351,23,1)</f>
        <v/>
      </c>
      <c r="Y1045" s="20" t="str">
        <f>MID(Main!AR351,24,1)</f>
        <v/>
      </c>
      <c r="Z1045" s="20" t="str">
        <f>MID(Main!AR351,25,1)</f>
        <v/>
      </c>
      <c r="AA1045" s="20" t="str">
        <f>MID(Main!AR351,26,1)</f>
        <v/>
      </c>
      <c r="AB1045" s="20" t="str">
        <f>MID(Main!AR351,27,1)</f>
        <v/>
      </c>
      <c r="AC1045" s="20" t="str">
        <f>MID(Main!AR351,28,1)</f>
        <v/>
      </c>
      <c r="AD1045" s="20" t="str">
        <f>MID(Main!AR351,29,1)</f>
        <v/>
      </c>
      <c r="AE1045" s="20" t="str">
        <f>MID(Main!AR351,30,1)</f>
        <v/>
      </c>
      <c r="AF1045" s="20" t="str">
        <f>MID(Main!AR351,31,1)</f>
        <v/>
      </c>
      <c r="AG1045" s="20" t="str">
        <f>MID(Main!AR351,32,1)</f>
        <v/>
      </c>
      <c r="AH1045" s="20" t="str">
        <f>MID(Main!AR351,33,1)</f>
        <v/>
      </c>
      <c r="AI1045" s="20" t="str">
        <f>MID(Main!AR351,34,1)</f>
        <v/>
      </c>
      <c r="AJ1045" s="20" t="str">
        <f>MID(Main!AR351,35,1)</f>
        <v/>
      </c>
      <c r="AK1045" s="20" t="str">
        <f>MID(Main!AR351,36,1)</f>
        <v/>
      </c>
      <c r="AL1045" s="20" t="str">
        <f>MID(Main!AR351,37,1)</f>
        <v/>
      </c>
      <c r="AM1045" s="20" t="str">
        <f>MID(Main!AR351,38,1)</f>
        <v/>
      </c>
      <c r="AN1045" s="20" t="str">
        <f>MID(Main!AR351,39,1)</f>
        <v/>
      </c>
      <c r="AO1045" s="20" t="str">
        <f>MID(Main!AR351,40,1)</f>
        <v/>
      </c>
      <c r="AP1045" s="20" t="str">
        <f>MID(Main!AR351,41,1)</f>
        <v/>
      </c>
      <c r="AQ1045" s="20" t="str">
        <f>MID(Main!AR351,42,1)</f>
        <v/>
      </c>
      <c r="AR1045" s="196"/>
      <c r="AS1045" s="196"/>
      <c r="AT1045" s="196"/>
      <c r="AU1045" s="196"/>
      <c r="AV1045" s="196"/>
      <c r="AW1045" s="196"/>
      <c r="AX1045" s="196"/>
      <c r="AY1045" s="196"/>
      <c r="AZ1045" s="196"/>
      <c r="BA1045" s="196"/>
      <c r="BB1045" s="196"/>
      <c r="BC1045" s="196"/>
      <c r="BD1045" s="196"/>
      <c r="BE1045" s="196"/>
      <c r="BF1045" s="196"/>
      <c r="BG1045" s="196"/>
      <c r="BH1045" s="196"/>
      <c r="BI1045" s="199"/>
    </row>
    <row r="1046" spans="1:61" s="1" customFormat="1" ht="15" hidden="1" customHeight="1">
      <c r="A1046" s="200" t="str">
        <f>IF(AR1046="","",SUBTOTAL(103,$AR$8:AR1046))</f>
        <v/>
      </c>
      <c r="B1046" s="18" t="str">
        <f>MID(Main!AP352,1,1)</f>
        <v xml:space="preserve"> </v>
      </c>
      <c r="C1046" s="18" t="str">
        <f>MID(Main!AP352,2,1)</f>
        <v/>
      </c>
      <c r="D1046" s="18" t="str">
        <f>MID(Main!AP352,3,1)</f>
        <v/>
      </c>
      <c r="E1046" s="18" t="str">
        <f>MID(Main!AP352,4,1)</f>
        <v/>
      </c>
      <c r="F1046" s="18" t="str">
        <f>MID(Main!AP352,5,1)</f>
        <v/>
      </c>
      <c r="G1046" s="18" t="str">
        <f>MID(Main!AP352,6,1)</f>
        <v/>
      </c>
      <c r="H1046" s="18" t="str">
        <f>MID(Main!AP352,7,1)</f>
        <v/>
      </c>
      <c r="I1046" s="18" t="str">
        <f>MID(Main!AP352,8,1)</f>
        <v/>
      </c>
      <c r="J1046" s="18" t="str">
        <f>MID(Main!AP352,9,1)</f>
        <v/>
      </c>
      <c r="K1046" s="18" t="str">
        <f>MID(Main!AP352,10,1)</f>
        <v/>
      </c>
      <c r="L1046" s="18" t="str">
        <f>MID(Main!AP352,11,1)</f>
        <v/>
      </c>
      <c r="M1046" s="18" t="str">
        <f>MID(Main!AP352,12,1)</f>
        <v/>
      </c>
      <c r="N1046" s="18" t="str">
        <f>MID(Main!AP352,13,1)</f>
        <v/>
      </c>
      <c r="O1046" s="18" t="str">
        <f>MID(Main!AP352,14,1)</f>
        <v/>
      </c>
      <c r="P1046" s="18" t="str">
        <f>MID(Main!AP352,15,1)</f>
        <v/>
      </c>
      <c r="Q1046" s="18" t="str">
        <f>MID(Main!AP352,16,1)</f>
        <v/>
      </c>
      <c r="R1046" s="18" t="str">
        <f>MID(Main!AP352,17,1)</f>
        <v/>
      </c>
      <c r="S1046" s="18" t="str">
        <f>MID(Main!AP352,18,1)</f>
        <v/>
      </c>
      <c r="T1046" s="18" t="str">
        <f>MID(Main!AP352,19,1)</f>
        <v/>
      </c>
      <c r="U1046" s="18" t="str">
        <f>MID(Main!AP352,20,1)</f>
        <v/>
      </c>
      <c r="V1046" s="18" t="str">
        <f>MID(Main!AP352,21,1)</f>
        <v/>
      </c>
      <c r="W1046" s="18" t="str">
        <f>MID(Main!AP352,22,1)</f>
        <v/>
      </c>
      <c r="X1046" s="18" t="str">
        <f>MID(Main!AP352,23,1)</f>
        <v/>
      </c>
      <c r="Y1046" s="18" t="str">
        <f>MID(Main!AP352,24,1)</f>
        <v/>
      </c>
      <c r="Z1046" s="18" t="str">
        <f>MID(Main!AP352,25,1)</f>
        <v/>
      </c>
      <c r="AA1046" s="18" t="str">
        <f>MID(Main!AP352,26,1)</f>
        <v/>
      </c>
      <c r="AB1046" s="18" t="str">
        <f>MID(Main!AP352,27,1)</f>
        <v/>
      </c>
      <c r="AC1046" s="18" t="str">
        <f>MID(Main!AP352,28,1)</f>
        <v/>
      </c>
      <c r="AD1046" s="18" t="str">
        <f>MID(Main!AP352,29,1)</f>
        <v/>
      </c>
      <c r="AE1046" s="18" t="str">
        <f>MID(Main!AP352,30,1)</f>
        <v/>
      </c>
      <c r="AF1046" s="18" t="str">
        <f>MID(Main!AP352,31,1)</f>
        <v/>
      </c>
      <c r="AG1046" s="18" t="str">
        <f>MID(Main!AP352,32,1)</f>
        <v/>
      </c>
      <c r="AH1046" s="18" t="str">
        <f>MID(Main!AP352,33,1)</f>
        <v/>
      </c>
      <c r="AI1046" s="18" t="str">
        <f>MID(Main!AP352,34,1)</f>
        <v/>
      </c>
      <c r="AJ1046" s="18" t="str">
        <f>MID(Main!AP352,35,1)</f>
        <v/>
      </c>
      <c r="AK1046" s="18" t="str">
        <f>MID(Main!AP352,36,1)</f>
        <v/>
      </c>
      <c r="AL1046" s="18" t="str">
        <f>MID(Main!AP352,37,1)</f>
        <v/>
      </c>
      <c r="AM1046" s="18" t="str">
        <f>MID(Main!AP352,38,1)</f>
        <v/>
      </c>
      <c r="AN1046" s="18" t="str">
        <f>MID(Main!AP352,39,1)</f>
        <v/>
      </c>
      <c r="AO1046" s="18" t="str">
        <f>MID(Main!AP352,40,1)</f>
        <v/>
      </c>
      <c r="AP1046" s="18" t="str">
        <f>MID(Main!AP352,41,1)</f>
        <v/>
      </c>
      <c r="AQ1046" s="18" t="str">
        <f>MID(Main!AP352,42,1)</f>
        <v/>
      </c>
      <c r="AR1046" s="194" t="str">
        <f>IF(Main!W352="","",Main!W352)</f>
        <v/>
      </c>
      <c r="AS1046" s="194" t="str">
        <f>IF(Main!X352="","",Main!X352)</f>
        <v/>
      </c>
      <c r="AT1046" s="194" t="str">
        <f>IF(Main!Y352="","",Main!Y352)</f>
        <v/>
      </c>
      <c r="AU1046" s="194" t="str">
        <f>IF(Main!Z352="","",Main!Z352)</f>
        <v/>
      </c>
      <c r="AV1046" s="194" t="str">
        <f>IF(Main!AA352="","",Main!AA352)</f>
        <v/>
      </c>
      <c r="AW1046" s="194" t="str">
        <f>IF(Main!AB352="","",Main!AB352)</f>
        <v/>
      </c>
      <c r="AX1046" s="194" t="str">
        <f>IF(Main!AC352="","",Main!AC352)</f>
        <v/>
      </c>
      <c r="AY1046" s="194" t="str">
        <f>IF(Main!AD352="","",Main!AD352)</f>
        <v/>
      </c>
      <c r="AZ1046" s="194" t="str">
        <f>IF(Main!AE352="","",Main!AE352)</f>
        <v/>
      </c>
      <c r="BA1046" s="194" t="str">
        <f>IF(Main!AF352="","",Main!AF352)</f>
        <v/>
      </c>
      <c r="BB1046" s="194" t="str">
        <f>IF(Main!AG352="","",Main!AG352)</f>
        <v/>
      </c>
      <c r="BC1046" s="194" t="str">
        <f>IF(Main!AH352="","",Main!AH352)</f>
        <v/>
      </c>
      <c r="BD1046" s="194" t="str">
        <f>IF(Main!AI352="","",Main!AI352)</f>
        <v/>
      </c>
      <c r="BE1046" s="194" t="str">
        <f>IF(Main!AJ352="","",Main!AJ352)</f>
        <v/>
      </c>
      <c r="BF1046" s="194" t="str">
        <f>IF(Main!AK352="","",Main!AK352)</f>
        <v/>
      </c>
      <c r="BG1046" s="194" t="str">
        <f>IF(Main!AL352="","",Main!AL352)</f>
        <v/>
      </c>
      <c r="BH1046" s="194" t="str">
        <f>IF(Main!AM352="","",Main!AM352)</f>
        <v/>
      </c>
      <c r="BI1046" s="197" t="str">
        <f>IF(Main!AN352="","",Main!AN352)</f>
        <v/>
      </c>
    </row>
    <row r="1047" spans="1:61" s="1" customFormat="1" ht="15" hidden="1" customHeight="1">
      <c r="A1047" s="201"/>
      <c r="B1047" s="19" t="str">
        <f>MID(Main!AQ352,1,1)</f>
        <v>0</v>
      </c>
      <c r="C1047" s="19" t="str">
        <f>MID(Main!AQ352,2,1)</f>
        <v xml:space="preserve"> </v>
      </c>
      <c r="D1047" s="19" t="str">
        <f>MID(Main!AQ352,3,1)</f>
        <v/>
      </c>
      <c r="E1047" s="19" t="str">
        <f>MID(Main!AQ352,4,1)</f>
        <v/>
      </c>
      <c r="F1047" s="19" t="str">
        <f>MID(Main!AQ352,5,1)</f>
        <v/>
      </c>
      <c r="G1047" s="19" t="str">
        <f>MID(Main!AQ352,6,1)</f>
        <v/>
      </c>
      <c r="H1047" s="19" t="str">
        <f>MID(Main!AQ352,7,1)</f>
        <v/>
      </c>
      <c r="I1047" s="19" t="str">
        <f>MID(Main!AQ352,8,1)</f>
        <v/>
      </c>
      <c r="J1047" s="19" t="str">
        <f>MID(Main!AQ352,9,1)</f>
        <v/>
      </c>
      <c r="K1047" s="19" t="str">
        <f>MID(Main!AQ352,10,1)</f>
        <v/>
      </c>
      <c r="L1047" s="19" t="str">
        <f>MID(Main!AQ352,11,1)</f>
        <v/>
      </c>
      <c r="M1047" s="19" t="str">
        <f>MID(Main!AQ352,12,1)</f>
        <v/>
      </c>
      <c r="N1047" s="19" t="str">
        <f>MID(Main!AQ352,13,1)</f>
        <v/>
      </c>
      <c r="O1047" s="19" t="str">
        <f>MID(Main!AQ352,14,1)</f>
        <v/>
      </c>
      <c r="P1047" s="19" t="str">
        <f>MID(Main!AQ352,15,1)</f>
        <v/>
      </c>
      <c r="Q1047" s="19" t="str">
        <f>MID(Main!AQ352,16,1)</f>
        <v/>
      </c>
      <c r="R1047" s="19" t="str">
        <f>MID(Main!AQ352,17,1)</f>
        <v/>
      </c>
      <c r="S1047" s="19" t="str">
        <f>MID(Main!AQ352,18,1)</f>
        <v/>
      </c>
      <c r="T1047" s="19" t="str">
        <f>MID(Main!AQ352,19,1)</f>
        <v/>
      </c>
      <c r="U1047" s="19" t="str">
        <f>MID(Main!AQ352,20,1)</f>
        <v/>
      </c>
      <c r="V1047" s="19" t="str">
        <f>MID(Main!AQ352,21,1)</f>
        <v/>
      </c>
      <c r="W1047" s="19" t="str">
        <f>MID(Main!AQ352,22,1)</f>
        <v/>
      </c>
      <c r="X1047" s="19" t="str">
        <f>MID(Main!AQ352,23,1)</f>
        <v/>
      </c>
      <c r="Y1047" s="19" t="str">
        <f>MID(Main!AQ352,24,1)</f>
        <v/>
      </c>
      <c r="Z1047" s="19" t="str">
        <f>MID(Main!AQ352,25,1)</f>
        <v/>
      </c>
      <c r="AA1047" s="19" t="str">
        <f>MID(Main!AQ352,26,1)</f>
        <v/>
      </c>
      <c r="AB1047" s="19" t="str">
        <f>MID(Main!AQ352,27,1)</f>
        <v/>
      </c>
      <c r="AC1047" s="19" t="str">
        <f>MID(Main!AQ352,28,1)</f>
        <v/>
      </c>
      <c r="AD1047" s="19" t="str">
        <f>MID(Main!AQ352,29,1)</f>
        <v/>
      </c>
      <c r="AE1047" s="19" t="str">
        <f>MID(Main!AQ352,30,1)</f>
        <v/>
      </c>
      <c r="AF1047" s="19" t="str">
        <f>MID(Main!AQ352,31,1)</f>
        <v/>
      </c>
      <c r="AG1047" s="19" t="str">
        <f>MID(Main!AQ352,32,1)</f>
        <v/>
      </c>
      <c r="AH1047" s="19" t="str">
        <f>MID(Main!AQ352,33,1)</f>
        <v/>
      </c>
      <c r="AI1047" s="19" t="str">
        <f>MID(Main!AQ352,34,1)</f>
        <v/>
      </c>
      <c r="AJ1047" s="19" t="str">
        <f>MID(Main!AQ352,35,1)</f>
        <v/>
      </c>
      <c r="AK1047" s="19" t="str">
        <f>MID(Main!AQ352,36,1)</f>
        <v/>
      </c>
      <c r="AL1047" s="19" t="str">
        <f>MID(Main!AQ352,37,1)</f>
        <v/>
      </c>
      <c r="AM1047" s="19" t="str">
        <f>MID(Main!AQ352,38,1)</f>
        <v/>
      </c>
      <c r="AN1047" s="19" t="str">
        <f>MID(Main!AQ352,39,1)</f>
        <v/>
      </c>
      <c r="AO1047" s="19" t="str">
        <f>MID(Main!AQ352,40,1)</f>
        <v/>
      </c>
      <c r="AP1047" s="19" t="str">
        <f>MID(Main!AQ352,41,1)</f>
        <v/>
      </c>
      <c r="AQ1047" s="19" t="str">
        <f>MID(Main!AQ352,42,1)</f>
        <v/>
      </c>
      <c r="AR1047" s="195"/>
      <c r="AS1047" s="195"/>
      <c r="AT1047" s="195"/>
      <c r="AU1047" s="195"/>
      <c r="AV1047" s="195"/>
      <c r="AW1047" s="195"/>
      <c r="AX1047" s="195"/>
      <c r="AY1047" s="195"/>
      <c r="AZ1047" s="195"/>
      <c r="BA1047" s="195"/>
      <c r="BB1047" s="195"/>
      <c r="BC1047" s="195"/>
      <c r="BD1047" s="195"/>
      <c r="BE1047" s="195"/>
      <c r="BF1047" s="195"/>
      <c r="BG1047" s="195"/>
      <c r="BH1047" s="195"/>
      <c r="BI1047" s="198"/>
    </row>
    <row r="1048" spans="1:61" s="1" customFormat="1" ht="15" hidden="1" customHeight="1">
      <c r="A1048" s="202"/>
      <c r="B1048" s="20" t="str">
        <f>MID(Main!AR352,1,1)</f>
        <v>0</v>
      </c>
      <c r="C1048" s="20" t="str">
        <f>MID(Main!AR352,2,1)</f>
        <v xml:space="preserve"> </v>
      </c>
      <c r="D1048" s="20" t="str">
        <f>MID(Main!AR352,3,1)</f>
        <v/>
      </c>
      <c r="E1048" s="20" t="str">
        <f>MID(Main!AR352,4,1)</f>
        <v/>
      </c>
      <c r="F1048" s="20" t="str">
        <f>MID(Main!AR352,5,1)</f>
        <v/>
      </c>
      <c r="G1048" s="20" t="str">
        <f>MID(Main!AR352,6,1)</f>
        <v/>
      </c>
      <c r="H1048" s="20" t="str">
        <f>MID(Main!AR352,7,1)</f>
        <v/>
      </c>
      <c r="I1048" s="20" t="str">
        <f>MID(Main!AR352,8,1)</f>
        <v/>
      </c>
      <c r="J1048" s="20" t="str">
        <f>MID(Main!AR352,9,1)</f>
        <v/>
      </c>
      <c r="K1048" s="20" t="str">
        <f>MID(Main!AR352,10,1)</f>
        <v/>
      </c>
      <c r="L1048" s="20" t="str">
        <f>MID(Main!AR352,11,1)</f>
        <v/>
      </c>
      <c r="M1048" s="20" t="str">
        <f>MID(Main!AR352,12,1)</f>
        <v/>
      </c>
      <c r="N1048" s="20" t="str">
        <f>MID(Main!AR352,13,1)</f>
        <v/>
      </c>
      <c r="O1048" s="20" t="str">
        <f>MID(Main!AR352,14,1)</f>
        <v/>
      </c>
      <c r="P1048" s="20" t="str">
        <f>MID(Main!AR352,15,1)</f>
        <v/>
      </c>
      <c r="Q1048" s="20" t="str">
        <f>MID(Main!AR352,16,1)</f>
        <v/>
      </c>
      <c r="R1048" s="20" t="str">
        <f>MID(Main!AR352,17,1)</f>
        <v/>
      </c>
      <c r="S1048" s="20" t="str">
        <f>MID(Main!AR352,18,1)</f>
        <v/>
      </c>
      <c r="T1048" s="20" t="str">
        <f>MID(Main!AR352,19,1)</f>
        <v/>
      </c>
      <c r="U1048" s="20" t="str">
        <f>MID(Main!AR352,20,1)</f>
        <v/>
      </c>
      <c r="V1048" s="20" t="str">
        <f>MID(Main!AR352,21,1)</f>
        <v/>
      </c>
      <c r="W1048" s="20" t="str">
        <f>MID(Main!AR352,22,1)</f>
        <v/>
      </c>
      <c r="X1048" s="20" t="str">
        <f>MID(Main!AR352,23,1)</f>
        <v/>
      </c>
      <c r="Y1048" s="20" t="str">
        <f>MID(Main!AR352,24,1)</f>
        <v/>
      </c>
      <c r="Z1048" s="20" t="str">
        <f>MID(Main!AR352,25,1)</f>
        <v/>
      </c>
      <c r="AA1048" s="20" t="str">
        <f>MID(Main!AR352,26,1)</f>
        <v/>
      </c>
      <c r="AB1048" s="20" t="str">
        <f>MID(Main!AR352,27,1)</f>
        <v/>
      </c>
      <c r="AC1048" s="20" t="str">
        <f>MID(Main!AR352,28,1)</f>
        <v/>
      </c>
      <c r="AD1048" s="20" t="str">
        <f>MID(Main!AR352,29,1)</f>
        <v/>
      </c>
      <c r="AE1048" s="20" t="str">
        <f>MID(Main!AR352,30,1)</f>
        <v/>
      </c>
      <c r="AF1048" s="20" t="str">
        <f>MID(Main!AR352,31,1)</f>
        <v/>
      </c>
      <c r="AG1048" s="20" t="str">
        <f>MID(Main!AR352,32,1)</f>
        <v/>
      </c>
      <c r="AH1048" s="20" t="str">
        <f>MID(Main!AR352,33,1)</f>
        <v/>
      </c>
      <c r="AI1048" s="20" t="str">
        <f>MID(Main!AR352,34,1)</f>
        <v/>
      </c>
      <c r="AJ1048" s="20" t="str">
        <f>MID(Main!AR352,35,1)</f>
        <v/>
      </c>
      <c r="AK1048" s="20" t="str">
        <f>MID(Main!AR352,36,1)</f>
        <v/>
      </c>
      <c r="AL1048" s="20" t="str">
        <f>MID(Main!AR352,37,1)</f>
        <v/>
      </c>
      <c r="AM1048" s="20" t="str">
        <f>MID(Main!AR352,38,1)</f>
        <v/>
      </c>
      <c r="AN1048" s="20" t="str">
        <f>MID(Main!AR352,39,1)</f>
        <v/>
      </c>
      <c r="AO1048" s="20" t="str">
        <f>MID(Main!AR352,40,1)</f>
        <v/>
      </c>
      <c r="AP1048" s="20" t="str">
        <f>MID(Main!AR352,41,1)</f>
        <v/>
      </c>
      <c r="AQ1048" s="20" t="str">
        <f>MID(Main!AR352,42,1)</f>
        <v/>
      </c>
      <c r="AR1048" s="196"/>
      <c r="AS1048" s="196"/>
      <c r="AT1048" s="196"/>
      <c r="AU1048" s="196"/>
      <c r="AV1048" s="196"/>
      <c r="AW1048" s="196"/>
      <c r="AX1048" s="196"/>
      <c r="AY1048" s="196"/>
      <c r="AZ1048" s="196"/>
      <c r="BA1048" s="196"/>
      <c r="BB1048" s="196"/>
      <c r="BC1048" s="196"/>
      <c r="BD1048" s="196"/>
      <c r="BE1048" s="196"/>
      <c r="BF1048" s="196"/>
      <c r="BG1048" s="196"/>
      <c r="BH1048" s="196"/>
      <c r="BI1048" s="199"/>
    </row>
    <row r="1049" spans="1:61" s="1" customFormat="1" ht="15" hidden="1" customHeight="1">
      <c r="A1049" s="200" t="str">
        <f>IF(AR1049="","",SUBTOTAL(103,$AR$8:AR1049))</f>
        <v/>
      </c>
      <c r="B1049" s="18" t="str">
        <f>MID(Main!AP353,1,1)</f>
        <v xml:space="preserve"> </v>
      </c>
      <c r="C1049" s="18" t="str">
        <f>MID(Main!AP353,2,1)</f>
        <v/>
      </c>
      <c r="D1049" s="18" t="str">
        <f>MID(Main!AP353,3,1)</f>
        <v/>
      </c>
      <c r="E1049" s="18" t="str">
        <f>MID(Main!AP353,4,1)</f>
        <v/>
      </c>
      <c r="F1049" s="18" t="str">
        <f>MID(Main!AP353,5,1)</f>
        <v/>
      </c>
      <c r="G1049" s="18" t="str">
        <f>MID(Main!AP353,6,1)</f>
        <v/>
      </c>
      <c r="H1049" s="18" t="str">
        <f>MID(Main!AP353,7,1)</f>
        <v/>
      </c>
      <c r="I1049" s="18" t="str">
        <f>MID(Main!AP353,8,1)</f>
        <v/>
      </c>
      <c r="J1049" s="18" t="str">
        <f>MID(Main!AP353,9,1)</f>
        <v/>
      </c>
      <c r="K1049" s="18" t="str">
        <f>MID(Main!AP353,10,1)</f>
        <v/>
      </c>
      <c r="L1049" s="18" t="str">
        <f>MID(Main!AP353,11,1)</f>
        <v/>
      </c>
      <c r="M1049" s="18" t="str">
        <f>MID(Main!AP353,12,1)</f>
        <v/>
      </c>
      <c r="N1049" s="18" t="str">
        <f>MID(Main!AP353,13,1)</f>
        <v/>
      </c>
      <c r="O1049" s="18" t="str">
        <f>MID(Main!AP353,14,1)</f>
        <v/>
      </c>
      <c r="P1049" s="18" t="str">
        <f>MID(Main!AP353,15,1)</f>
        <v/>
      </c>
      <c r="Q1049" s="18" t="str">
        <f>MID(Main!AP353,16,1)</f>
        <v/>
      </c>
      <c r="R1049" s="18" t="str">
        <f>MID(Main!AP353,17,1)</f>
        <v/>
      </c>
      <c r="S1049" s="18" t="str">
        <f>MID(Main!AP353,18,1)</f>
        <v/>
      </c>
      <c r="T1049" s="18" t="str">
        <f>MID(Main!AP353,19,1)</f>
        <v/>
      </c>
      <c r="U1049" s="18" t="str">
        <f>MID(Main!AP353,20,1)</f>
        <v/>
      </c>
      <c r="V1049" s="18" t="str">
        <f>MID(Main!AP353,21,1)</f>
        <v/>
      </c>
      <c r="W1049" s="18" t="str">
        <f>MID(Main!AP353,22,1)</f>
        <v/>
      </c>
      <c r="X1049" s="18" t="str">
        <f>MID(Main!AP353,23,1)</f>
        <v/>
      </c>
      <c r="Y1049" s="18" t="str">
        <f>MID(Main!AP353,24,1)</f>
        <v/>
      </c>
      <c r="Z1049" s="18" t="str">
        <f>MID(Main!AP353,25,1)</f>
        <v/>
      </c>
      <c r="AA1049" s="18" t="str">
        <f>MID(Main!AP353,26,1)</f>
        <v/>
      </c>
      <c r="AB1049" s="18" t="str">
        <f>MID(Main!AP353,27,1)</f>
        <v/>
      </c>
      <c r="AC1049" s="18" t="str">
        <f>MID(Main!AP353,28,1)</f>
        <v/>
      </c>
      <c r="AD1049" s="18" t="str">
        <f>MID(Main!AP353,29,1)</f>
        <v/>
      </c>
      <c r="AE1049" s="18" t="str">
        <f>MID(Main!AP353,30,1)</f>
        <v/>
      </c>
      <c r="AF1049" s="18" t="str">
        <f>MID(Main!AP353,31,1)</f>
        <v/>
      </c>
      <c r="AG1049" s="18" t="str">
        <f>MID(Main!AP353,32,1)</f>
        <v/>
      </c>
      <c r="AH1049" s="18" t="str">
        <f>MID(Main!AP353,33,1)</f>
        <v/>
      </c>
      <c r="AI1049" s="18" t="str">
        <f>MID(Main!AP353,34,1)</f>
        <v/>
      </c>
      <c r="AJ1049" s="18" t="str">
        <f>MID(Main!AP353,35,1)</f>
        <v/>
      </c>
      <c r="AK1049" s="18" t="str">
        <f>MID(Main!AP353,36,1)</f>
        <v/>
      </c>
      <c r="AL1049" s="18" t="str">
        <f>MID(Main!AP353,37,1)</f>
        <v/>
      </c>
      <c r="AM1049" s="18" t="str">
        <f>MID(Main!AP353,38,1)</f>
        <v/>
      </c>
      <c r="AN1049" s="18" t="str">
        <f>MID(Main!AP353,39,1)</f>
        <v/>
      </c>
      <c r="AO1049" s="18" t="str">
        <f>MID(Main!AP353,40,1)</f>
        <v/>
      </c>
      <c r="AP1049" s="18" t="str">
        <f>MID(Main!AP353,41,1)</f>
        <v/>
      </c>
      <c r="AQ1049" s="18" t="str">
        <f>MID(Main!AP353,42,1)</f>
        <v/>
      </c>
      <c r="AR1049" s="194" t="str">
        <f>IF(Main!W353="","",Main!W353)</f>
        <v/>
      </c>
      <c r="AS1049" s="194" t="str">
        <f>IF(Main!X353="","",Main!X353)</f>
        <v/>
      </c>
      <c r="AT1049" s="194" t="str">
        <f>IF(Main!Y353="","",Main!Y353)</f>
        <v/>
      </c>
      <c r="AU1049" s="194" t="str">
        <f>IF(Main!Z353="","",Main!Z353)</f>
        <v/>
      </c>
      <c r="AV1049" s="194" t="str">
        <f>IF(Main!AA353="","",Main!AA353)</f>
        <v/>
      </c>
      <c r="AW1049" s="194" t="str">
        <f>IF(Main!AB353="","",Main!AB353)</f>
        <v/>
      </c>
      <c r="AX1049" s="194" t="str">
        <f>IF(Main!AC353="","",Main!AC353)</f>
        <v/>
      </c>
      <c r="AY1049" s="194" t="str">
        <f>IF(Main!AD353="","",Main!AD353)</f>
        <v/>
      </c>
      <c r="AZ1049" s="194" t="str">
        <f>IF(Main!AE353="","",Main!AE353)</f>
        <v/>
      </c>
      <c r="BA1049" s="194" t="str">
        <f>IF(Main!AF353="","",Main!AF353)</f>
        <v/>
      </c>
      <c r="BB1049" s="194" t="str">
        <f>IF(Main!AG353="","",Main!AG353)</f>
        <v/>
      </c>
      <c r="BC1049" s="194" t="str">
        <f>IF(Main!AH353="","",Main!AH353)</f>
        <v/>
      </c>
      <c r="BD1049" s="194" t="str">
        <f>IF(Main!AI353="","",Main!AI353)</f>
        <v/>
      </c>
      <c r="BE1049" s="194" t="str">
        <f>IF(Main!AJ353="","",Main!AJ353)</f>
        <v/>
      </c>
      <c r="BF1049" s="194" t="str">
        <f>IF(Main!AK353="","",Main!AK353)</f>
        <v/>
      </c>
      <c r="BG1049" s="194" t="str">
        <f>IF(Main!AL353="","",Main!AL353)</f>
        <v/>
      </c>
      <c r="BH1049" s="194" t="str">
        <f>IF(Main!AM353="","",Main!AM353)</f>
        <v/>
      </c>
      <c r="BI1049" s="197" t="str">
        <f>IF(Main!AN353="","",Main!AN353)</f>
        <v/>
      </c>
    </row>
    <row r="1050" spans="1:61" s="1" customFormat="1" ht="15" hidden="1" customHeight="1">
      <c r="A1050" s="201"/>
      <c r="B1050" s="19" t="str">
        <f>MID(Main!AQ353,1,1)</f>
        <v>0</v>
      </c>
      <c r="C1050" s="19" t="str">
        <f>MID(Main!AQ353,2,1)</f>
        <v xml:space="preserve"> </v>
      </c>
      <c r="D1050" s="19" t="str">
        <f>MID(Main!AQ353,3,1)</f>
        <v/>
      </c>
      <c r="E1050" s="19" t="str">
        <f>MID(Main!AQ353,4,1)</f>
        <v/>
      </c>
      <c r="F1050" s="19" t="str">
        <f>MID(Main!AQ353,5,1)</f>
        <v/>
      </c>
      <c r="G1050" s="19" t="str">
        <f>MID(Main!AQ353,6,1)</f>
        <v/>
      </c>
      <c r="H1050" s="19" t="str">
        <f>MID(Main!AQ353,7,1)</f>
        <v/>
      </c>
      <c r="I1050" s="19" t="str">
        <f>MID(Main!AQ353,8,1)</f>
        <v/>
      </c>
      <c r="J1050" s="19" t="str">
        <f>MID(Main!AQ353,9,1)</f>
        <v/>
      </c>
      <c r="K1050" s="19" t="str">
        <f>MID(Main!AQ353,10,1)</f>
        <v/>
      </c>
      <c r="L1050" s="19" t="str">
        <f>MID(Main!AQ353,11,1)</f>
        <v/>
      </c>
      <c r="M1050" s="19" t="str">
        <f>MID(Main!AQ353,12,1)</f>
        <v/>
      </c>
      <c r="N1050" s="19" t="str">
        <f>MID(Main!AQ353,13,1)</f>
        <v/>
      </c>
      <c r="O1050" s="19" t="str">
        <f>MID(Main!AQ353,14,1)</f>
        <v/>
      </c>
      <c r="P1050" s="19" t="str">
        <f>MID(Main!AQ353,15,1)</f>
        <v/>
      </c>
      <c r="Q1050" s="19" t="str">
        <f>MID(Main!AQ353,16,1)</f>
        <v/>
      </c>
      <c r="R1050" s="19" t="str">
        <f>MID(Main!AQ353,17,1)</f>
        <v/>
      </c>
      <c r="S1050" s="19" t="str">
        <f>MID(Main!AQ353,18,1)</f>
        <v/>
      </c>
      <c r="T1050" s="19" t="str">
        <f>MID(Main!AQ353,19,1)</f>
        <v/>
      </c>
      <c r="U1050" s="19" t="str">
        <f>MID(Main!AQ353,20,1)</f>
        <v/>
      </c>
      <c r="V1050" s="19" t="str">
        <f>MID(Main!AQ353,21,1)</f>
        <v/>
      </c>
      <c r="W1050" s="19" t="str">
        <f>MID(Main!AQ353,22,1)</f>
        <v/>
      </c>
      <c r="X1050" s="19" t="str">
        <f>MID(Main!AQ353,23,1)</f>
        <v/>
      </c>
      <c r="Y1050" s="19" t="str">
        <f>MID(Main!AQ353,24,1)</f>
        <v/>
      </c>
      <c r="Z1050" s="19" t="str">
        <f>MID(Main!AQ353,25,1)</f>
        <v/>
      </c>
      <c r="AA1050" s="19" t="str">
        <f>MID(Main!AQ353,26,1)</f>
        <v/>
      </c>
      <c r="AB1050" s="19" t="str">
        <f>MID(Main!AQ353,27,1)</f>
        <v/>
      </c>
      <c r="AC1050" s="19" t="str">
        <f>MID(Main!AQ353,28,1)</f>
        <v/>
      </c>
      <c r="AD1050" s="19" t="str">
        <f>MID(Main!AQ353,29,1)</f>
        <v/>
      </c>
      <c r="AE1050" s="19" t="str">
        <f>MID(Main!AQ353,30,1)</f>
        <v/>
      </c>
      <c r="AF1050" s="19" t="str">
        <f>MID(Main!AQ353,31,1)</f>
        <v/>
      </c>
      <c r="AG1050" s="19" t="str">
        <f>MID(Main!AQ353,32,1)</f>
        <v/>
      </c>
      <c r="AH1050" s="19" t="str">
        <f>MID(Main!AQ353,33,1)</f>
        <v/>
      </c>
      <c r="AI1050" s="19" t="str">
        <f>MID(Main!AQ353,34,1)</f>
        <v/>
      </c>
      <c r="AJ1050" s="19" t="str">
        <f>MID(Main!AQ353,35,1)</f>
        <v/>
      </c>
      <c r="AK1050" s="19" t="str">
        <f>MID(Main!AQ353,36,1)</f>
        <v/>
      </c>
      <c r="AL1050" s="19" t="str">
        <f>MID(Main!AQ353,37,1)</f>
        <v/>
      </c>
      <c r="AM1050" s="19" t="str">
        <f>MID(Main!AQ353,38,1)</f>
        <v/>
      </c>
      <c r="AN1050" s="19" t="str">
        <f>MID(Main!AQ353,39,1)</f>
        <v/>
      </c>
      <c r="AO1050" s="19" t="str">
        <f>MID(Main!AQ353,40,1)</f>
        <v/>
      </c>
      <c r="AP1050" s="19" t="str">
        <f>MID(Main!AQ353,41,1)</f>
        <v/>
      </c>
      <c r="AQ1050" s="19" t="str">
        <f>MID(Main!AQ353,42,1)</f>
        <v/>
      </c>
      <c r="AR1050" s="195"/>
      <c r="AS1050" s="195"/>
      <c r="AT1050" s="195"/>
      <c r="AU1050" s="195"/>
      <c r="AV1050" s="195"/>
      <c r="AW1050" s="195"/>
      <c r="AX1050" s="195"/>
      <c r="AY1050" s="195"/>
      <c r="AZ1050" s="195"/>
      <c r="BA1050" s="195"/>
      <c r="BB1050" s="195"/>
      <c r="BC1050" s="195"/>
      <c r="BD1050" s="195"/>
      <c r="BE1050" s="195"/>
      <c r="BF1050" s="195"/>
      <c r="BG1050" s="195"/>
      <c r="BH1050" s="195"/>
      <c r="BI1050" s="198"/>
    </row>
    <row r="1051" spans="1:61" s="1" customFormat="1" ht="15" hidden="1" customHeight="1">
      <c r="A1051" s="202"/>
      <c r="B1051" s="20" t="str">
        <f>MID(Main!AR353,1,1)</f>
        <v>0</v>
      </c>
      <c r="C1051" s="20" t="str">
        <f>MID(Main!AR353,2,1)</f>
        <v xml:space="preserve"> </v>
      </c>
      <c r="D1051" s="20" t="str">
        <f>MID(Main!AR353,3,1)</f>
        <v/>
      </c>
      <c r="E1051" s="20" t="str">
        <f>MID(Main!AR353,4,1)</f>
        <v/>
      </c>
      <c r="F1051" s="20" t="str">
        <f>MID(Main!AR353,5,1)</f>
        <v/>
      </c>
      <c r="G1051" s="20" t="str">
        <f>MID(Main!AR353,6,1)</f>
        <v/>
      </c>
      <c r="H1051" s="20" t="str">
        <f>MID(Main!AR353,7,1)</f>
        <v/>
      </c>
      <c r="I1051" s="20" t="str">
        <f>MID(Main!AR353,8,1)</f>
        <v/>
      </c>
      <c r="J1051" s="20" t="str">
        <f>MID(Main!AR353,9,1)</f>
        <v/>
      </c>
      <c r="K1051" s="20" t="str">
        <f>MID(Main!AR353,10,1)</f>
        <v/>
      </c>
      <c r="L1051" s="20" t="str">
        <f>MID(Main!AR353,11,1)</f>
        <v/>
      </c>
      <c r="M1051" s="20" t="str">
        <f>MID(Main!AR353,12,1)</f>
        <v/>
      </c>
      <c r="N1051" s="20" t="str">
        <f>MID(Main!AR353,13,1)</f>
        <v/>
      </c>
      <c r="O1051" s="20" t="str">
        <f>MID(Main!AR353,14,1)</f>
        <v/>
      </c>
      <c r="P1051" s="20" t="str">
        <f>MID(Main!AR353,15,1)</f>
        <v/>
      </c>
      <c r="Q1051" s="20" t="str">
        <f>MID(Main!AR353,16,1)</f>
        <v/>
      </c>
      <c r="R1051" s="20" t="str">
        <f>MID(Main!AR353,17,1)</f>
        <v/>
      </c>
      <c r="S1051" s="20" t="str">
        <f>MID(Main!AR353,18,1)</f>
        <v/>
      </c>
      <c r="T1051" s="20" t="str">
        <f>MID(Main!AR353,19,1)</f>
        <v/>
      </c>
      <c r="U1051" s="20" t="str">
        <f>MID(Main!AR353,20,1)</f>
        <v/>
      </c>
      <c r="V1051" s="20" t="str">
        <f>MID(Main!AR353,21,1)</f>
        <v/>
      </c>
      <c r="W1051" s="20" t="str">
        <f>MID(Main!AR353,22,1)</f>
        <v/>
      </c>
      <c r="X1051" s="20" t="str">
        <f>MID(Main!AR353,23,1)</f>
        <v/>
      </c>
      <c r="Y1051" s="20" t="str">
        <f>MID(Main!AR353,24,1)</f>
        <v/>
      </c>
      <c r="Z1051" s="20" t="str">
        <f>MID(Main!AR353,25,1)</f>
        <v/>
      </c>
      <c r="AA1051" s="20" t="str">
        <f>MID(Main!AR353,26,1)</f>
        <v/>
      </c>
      <c r="AB1051" s="20" t="str">
        <f>MID(Main!AR353,27,1)</f>
        <v/>
      </c>
      <c r="AC1051" s="20" t="str">
        <f>MID(Main!AR353,28,1)</f>
        <v/>
      </c>
      <c r="AD1051" s="20" t="str">
        <f>MID(Main!AR353,29,1)</f>
        <v/>
      </c>
      <c r="AE1051" s="20" t="str">
        <f>MID(Main!AR353,30,1)</f>
        <v/>
      </c>
      <c r="AF1051" s="20" t="str">
        <f>MID(Main!AR353,31,1)</f>
        <v/>
      </c>
      <c r="AG1051" s="20" t="str">
        <f>MID(Main!AR353,32,1)</f>
        <v/>
      </c>
      <c r="AH1051" s="20" t="str">
        <f>MID(Main!AR353,33,1)</f>
        <v/>
      </c>
      <c r="AI1051" s="20" t="str">
        <f>MID(Main!AR353,34,1)</f>
        <v/>
      </c>
      <c r="AJ1051" s="20" t="str">
        <f>MID(Main!AR353,35,1)</f>
        <v/>
      </c>
      <c r="AK1051" s="20" t="str">
        <f>MID(Main!AR353,36,1)</f>
        <v/>
      </c>
      <c r="AL1051" s="20" t="str">
        <f>MID(Main!AR353,37,1)</f>
        <v/>
      </c>
      <c r="AM1051" s="20" t="str">
        <f>MID(Main!AR353,38,1)</f>
        <v/>
      </c>
      <c r="AN1051" s="20" t="str">
        <f>MID(Main!AR353,39,1)</f>
        <v/>
      </c>
      <c r="AO1051" s="20" t="str">
        <f>MID(Main!AR353,40,1)</f>
        <v/>
      </c>
      <c r="AP1051" s="20" t="str">
        <f>MID(Main!AR353,41,1)</f>
        <v/>
      </c>
      <c r="AQ1051" s="20" t="str">
        <f>MID(Main!AR353,42,1)</f>
        <v/>
      </c>
      <c r="AR1051" s="196"/>
      <c r="AS1051" s="196"/>
      <c r="AT1051" s="196"/>
      <c r="AU1051" s="196"/>
      <c r="AV1051" s="196"/>
      <c r="AW1051" s="196"/>
      <c r="AX1051" s="196"/>
      <c r="AY1051" s="196"/>
      <c r="AZ1051" s="196"/>
      <c r="BA1051" s="196"/>
      <c r="BB1051" s="196"/>
      <c r="BC1051" s="196"/>
      <c r="BD1051" s="196"/>
      <c r="BE1051" s="196"/>
      <c r="BF1051" s="196"/>
      <c r="BG1051" s="196"/>
      <c r="BH1051" s="196"/>
      <c r="BI1051" s="199"/>
    </row>
    <row r="1052" spans="1:61" s="1" customFormat="1" ht="15" hidden="1" customHeight="1">
      <c r="A1052" s="200" t="str">
        <f>IF(AR1052="","",SUBTOTAL(103,$AR$8:AR1052))</f>
        <v/>
      </c>
      <c r="B1052" s="18" t="str">
        <f>MID(Main!AP354,1,1)</f>
        <v xml:space="preserve"> </v>
      </c>
      <c r="C1052" s="18" t="str">
        <f>MID(Main!AP354,2,1)</f>
        <v/>
      </c>
      <c r="D1052" s="18" t="str">
        <f>MID(Main!AP354,3,1)</f>
        <v/>
      </c>
      <c r="E1052" s="18" t="str">
        <f>MID(Main!AP354,4,1)</f>
        <v/>
      </c>
      <c r="F1052" s="18" t="str">
        <f>MID(Main!AP354,5,1)</f>
        <v/>
      </c>
      <c r="G1052" s="18" t="str">
        <f>MID(Main!AP354,6,1)</f>
        <v/>
      </c>
      <c r="H1052" s="18" t="str">
        <f>MID(Main!AP354,7,1)</f>
        <v/>
      </c>
      <c r="I1052" s="18" t="str">
        <f>MID(Main!AP354,8,1)</f>
        <v/>
      </c>
      <c r="J1052" s="18" t="str">
        <f>MID(Main!AP354,9,1)</f>
        <v/>
      </c>
      <c r="K1052" s="18" t="str">
        <f>MID(Main!AP354,10,1)</f>
        <v/>
      </c>
      <c r="L1052" s="18" t="str">
        <f>MID(Main!AP354,11,1)</f>
        <v/>
      </c>
      <c r="M1052" s="18" t="str">
        <f>MID(Main!AP354,12,1)</f>
        <v/>
      </c>
      <c r="N1052" s="18" t="str">
        <f>MID(Main!AP354,13,1)</f>
        <v/>
      </c>
      <c r="O1052" s="18" t="str">
        <f>MID(Main!AP354,14,1)</f>
        <v/>
      </c>
      <c r="P1052" s="18" t="str">
        <f>MID(Main!AP354,15,1)</f>
        <v/>
      </c>
      <c r="Q1052" s="18" t="str">
        <f>MID(Main!AP354,16,1)</f>
        <v/>
      </c>
      <c r="R1052" s="18" t="str">
        <f>MID(Main!AP354,17,1)</f>
        <v/>
      </c>
      <c r="S1052" s="18" t="str">
        <f>MID(Main!AP354,18,1)</f>
        <v/>
      </c>
      <c r="T1052" s="18" t="str">
        <f>MID(Main!AP354,19,1)</f>
        <v/>
      </c>
      <c r="U1052" s="18" t="str">
        <f>MID(Main!AP354,20,1)</f>
        <v/>
      </c>
      <c r="V1052" s="18" t="str">
        <f>MID(Main!AP354,21,1)</f>
        <v/>
      </c>
      <c r="W1052" s="18" t="str">
        <f>MID(Main!AP354,22,1)</f>
        <v/>
      </c>
      <c r="X1052" s="18" t="str">
        <f>MID(Main!AP354,23,1)</f>
        <v/>
      </c>
      <c r="Y1052" s="18" t="str">
        <f>MID(Main!AP354,24,1)</f>
        <v/>
      </c>
      <c r="Z1052" s="18" t="str">
        <f>MID(Main!AP354,25,1)</f>
        <v/>
      </c>
      <c r="AA1052" s="18" t="str">
        <f>MID(Main!AP354,26,1)</f>
        <v/>
      </c>
      <c r="AB1052" s="18" t="str">
        <f>MID(Main!AP354,27,1)</f>
        <v/>
      </c>
      <c r="AC1052" s="18" t="str">
        <f>MID(Main!AP354,28,1)</f>
        <v/>
      </c>
      <c r="AD1052" s="18" t="str">
        <f>MID(Main!AP354,29,1)</f>
        <v/>
      </c>
      <c r="AE1052" s="18" t="str">
        <f>MID(Main!AP354,30,1)</f>
        <v/>
      </c>
      <c r="AF1052" s="18" t="str">
        <f>MID(Main!AP354,31,1)</f>
        <v/>
      </c>
      <c r="AG1052" s="18" t="str">
        <f>MID(Main!AP354,32,1)</f>
        <v/>
      </c>
      <c r="AH1052" s="18" t="str">
        <f>MID(Main!AP354,33,1)</f>
        <v/>
      </c>
      <c r="AI1052" s="18" t="str">
        <f>MID(Main!AP354,34,1)</f>
        <v/>
      </c>
      <c r="AJ1052" s="18" t="str">
        <f>MID(Main!AP354,35,1)</f>
        <v/>
      </c>
      <c r="AK1052" s="18" t="str">
        <f>MID(Main!AP354,36,1)</f>
        <v/>
      </c>
      <c r="AL1052" s="18" t="str">
        <f>MID(Main!AP354,37,1)</f>
        <v/>
      </c>
      <c r="AM1052" s="18" t="str">
        <f>MID(Main!AP354,38,1)</f>
        <v/>
      </c>
      <c r="AN1052" s="18" t="str">
        <f>MID(Main!AP354,39,1)</f>
        <v/>
      </c>
      <c r="AO1052" s="18" t="str">
        <f>MID(Main!AP354,40,1)</f>
        <v/>
      </c>
      <c r="AP1052" s="18" t="str">
        <f>MID(Main!AP354,41,1)</f>
        <v/>
      </c>
      <c r="AQ1052" s="18" t="str">
        <f>MID(Main!AP354,42,1)</f>
        <v/>
      </c>
      <c r="AR1052" s="194" t="str">
        <f>IF(Main!W354="","",Main!W354)</f>
        <v/>
      </c>
      <c r="AS1052" s="194" t="str">
        <f>IF(Main!X354="","",Main!X354)</f>
        <v/>
      </c>
      <c r="AT1052" s="194" t="str">
        <f>IF(Main!Y354="","",Main!Y354)</f>
        <v/>
      </c>
      <c r="AU1052" s="194" t="str">
        <f>IF(Main!Z354="","",Main!Z354)</f>
        <v/>
      </c>
      <c r="AV1052" s="194" t="str">
        <f>IF(Main!AA354="","",Main!AA354)</f>
        <v/>
      </c>
      <c r="AW1052" s="194" t="str">
        <f>IF(Main!AB354="","",Main!AB354)</f>
        <v/>
      </c>
      <c r="AX1052" s="194" t="str">
        <f>IF(Main!AC354="","",Main!AC354)</f>
        <v/>
      </c>
      <c r="AY1052" s="194" t="str">
        <f>IF(Main!AD354="","",Main!AD354)</f>
        <v/>
      </c>
      <c r="AZ1052" s="194" t="str">
        <f>IF(Main!AE354="","",Main!AE354)</f>
        <v/>
      </c>
      <c r="BA1052" s="194" t="str">
        <f>IF(Main!AF354="","",Main!AF354)</f>
        <v/>
      </c>
      <c r="BB1052" s="194" t="str">
        <f>IF(Main!AG354="","",Main!AG354)</f>
        <v/>
      </c>
      <c r="BC1052" s="194" t="str">
        <f>IF(Main!AH354="","",Main!AH354)</f>
        <v/>
      </c>
      <c r="BD1052" s="194" t="str">
        <f>IF(Main!AI354="","",Main!AI354)</f>
        <v/>
      </c>
      <c r="BE1052" s="194" t="str">
        <f>IF(Main!AJ354="","",Main!AJ354)</f>
        <v/>
      </c>
      <c r="BF1052" s="194" t="str">
        <f>IF(Main!AK354="","",Main!AK354)</f>
        <v/>
      </c>
      <c r="BG1052" s="194" t="str">
        <f>IF(Main!AL354="","",Main!AL354)</f>
        <v/>
      </c>
      <c r="BH1052" s="194" t="str">
        <f>IF(Main!AM354="","",Main!AM354)</f>
        <v/>
      </c>
      <c r="BI1052" s="197" t="str">
        <f>IF(Main!AN354="","",Main!AN354)</f>
        <v/>
      </c>
    </row>
    <row r="1053" spans="1:61" s="1" customFormat="1" ht="15" hidden="1" customHeight="1">
      <c r="A1053" s="201"/>
      <c r="B1053" s="19" t="str">
        <f>MID(Main!AQ354,1,1)</f>
        <v>0</v>
      </c>
      <c r="C1053" s="19" t="str">
        <f>MID(Main!AQ354,2,1)</f>
        <v xml:space="preserve"> </v>
      </c>
      <c r="D1053" s="19" t="str">
        <f>MID(Main!AQ354,3,1)</f>
        <v/>
      </c>
      <c r="E1053" s="19" t="str">
        <f>MID(Main!AQ354,4,1)</f>
        <v/>
      </c>
      <c r="F1053" s="19" t="str">
        <f>MID(Main!AQ354,5,1)</f>
        <v/>
      </c>
      <c r="G1053" s="19" t="str">
        <f>MID(Main!AQ354,6,1)</f>
        <v/>
      </c>
      <c r="H1053" s="19" t="str">
        <f>MID(Main!AQ354,7,1)</f>
        <v/>
      </c>
      <c r="I1053" s="19" t="str">
        <f>MID(Main!AQ354,8,1)</f>
        <v/>
      </c>
      <c r="J1053" s="19" t="str">
        <f>MID(Main!AQ354,9,1)</f>
        <v/>
      </c>
      <c r="K1053" s="19" t="str">
        <f>MID(Main!AQ354,10,1)</f>
        <v/>
      </c>
      <c r="L1053" s="19" t="str">
        <f>MID(Main!AQ354,11,1)</f>
        <v/>
      </c>
      <c r="M1053" s="19" t="str">
        <f>MID(Main!AQ354,12,1)</f>
        <v/>
      </c>
      <c r="N1053" s="19" t="str">
        <f>MID(Main!AQ354,13,1)</f>
        <v/>
      </c>
      <c r="O1053" s="19" t="str">
        <f>MID(Main!AQ354,14,1)</f>
        <v/>
      </c>
      <c r="P1053" s="19" t="str">
        <f>MID(Main!AQ354,15,1)</f>
        <v/>
      </c>
      <c r="Q1053" s="19" t="str">
        <f>MID(Main!AQ354,16,1)</f>
        <v/>
      </c>
      <c r="R1053" s="19" t="str">
        <f>MID(Main!AQ354,17,1)</f>
        <v/>
      </c>
      <c r="S1053" s="19" t="str">
        <f>MID(Main!AQ354,18,1)</f>
        <v/>
      </c>
      <c r="T1053" s="19" t="str">
        <f>MID(Main!AQ354,19,1)</f>
        <v/>
      </c>
      <c r="U1053" s="19" t="str">
        <f>MID(Main!AQ354,20,1)</f>
        <v/>
      </c>
      <c r="V1053" s="19" t="str">
        <f>MID(Main!AQ354,21,1)</f>
        <v/>
      </c>
      <c r="W1053" s="19" t="str">
        <f>MID(Main!AQ354,22,1)</f>
        <v/>
      </c>
      <c r="X1053" s="19" t="str">
        <f>MID(Main!AQ354,23,1)</f>
        <v/>
      </c>
      <c r="Y1053" s="19" t="str">
        <f>MID(Main!AQ354,24,1)</f>
        <v/>
      </c>
      <c r="Z1053" s="19" t="str">
        <f>MID(Main!AQ354,25,1)</f>
        <v/>
      </c>
      <c r="AA1053" s="19" t="str">
        <f>MID(Main!AQ354,26,1)</f>
        <v/>
      </c>
      <c r="AB1053" s="19" t="str">
        <f>MID(Main!AQ354,27,1)</f>
        <v/>
      </c>
      <c r="AC1053" s="19" t="str">
        <f>MID(Main!AQ354,28,1)</f>
        <v/>
      </c>
      <c r="AD1053" s="19" t="str">
        <f>MID(Main!AQ354,29,1)</f>
        <v/>
      </c>
      <c r="AE1053" s="19" t="str">
        <f>MID(Main!AQ354,30,1)</f>
        <v/>
      </c>
      <c r="AF1053" s="19" t="str">
        <f>MID(Main!AQ354,31,1)</f>
        <v/>
      </c>
      <c r="AG1053" s="19" t="str">
        <f>MID(Main!AQ354,32,1)</f>
        <v/>
      </c>
      <c r="AH1053" s="19" t="str">
        <f>MID(Main!AQ354,33,1)</f>
        <v/>
      </c>
      <c r="AI1053" s="19" t="str">
        <f>MID(Main!AQ354,34,1)</f>
        <v/>
      </c>
      <c r="AJ1053" s="19" t="str">
        <f>MID(Main!AQ354,35,1)</f>
        <v/>
      </c>
      <c r="AK1053" s="19" t="str">
        <f>MID(Main!AQ354,36,1)</f>
        <v/>
      </c>
      <c r="AL1053" s="19" t="str">
        <f>MID(Main!AQ354,37,1)</f>
        <v/>
      </c>
      <c r="AM1053" s="19" t="str">
        <f>MID(Main!AQ354,38,1)</f>
        <v/>
      </c>
      <c r="AN1053" s="19" t="str">
        <f>MID(Main!AQ354,39,1)</f>
        <v/>
      </c>
      <c r="AO1053" s="19" t="str">
        <f>MID(Main!AQ354,40,1)</f>
        <v/>
      </c>
      <c r="AP1053" s="19" t="str">
        <f>MID(Main!AQ354,41,1)</f>
        <v/>
      </c>
      <c r="AQ1053" s="19" t="str">
        <f>MID(Main!AQ354,42,1)</f>
        <v/>
      </c>
      <c r="AR1053" s="195"/>
      <c r="AS1053" s="195"/>
      <c r="AT1053" s="195"/>
      <c r="AU1053" s="195"/>
      <c r="AV1053" s="195"/>
      <c r="AW1053" s="195"/>
      <c r="AX1053" s="195"/>
      <c r="AY1053" s="195"/>
      <c r="AZ1053" s="195"/>
      <c r="BA1053" s="195"/>
      <c r="BB1053" s="195"/>
      <c r="BC1053" s="195"/>
      <c r="BD1053" s="195"/>
      <c r="BE1053" s="195"/>
      <c r="BF1053" s="195"/>
      <c r="BG1053" s="195"/>
      <c r="BH1053" s="195"/>
      <c r="BI1053" s="198"/>
    </row>
    <row r="1054" spans="1:61" s="1" customFormat="1" ht="15" hidden="1" customHeight="1">
      <c r="A1054" s="202"/>
      <c r="B1054" s="20" t="str">
        <f>MID(Main!AR354,1,1)</f>
        <v>0</v>
      </c>
      <c r="C1054" s="20" t="str">
        <f>MID(Main!AR354,2,1)</f>
        <v xml:space="preserve"> </v>
      </c>
      <c r="D1054" s="20" t="str">
        <f>MID(Main!AR354,3,1)</f>
        <v/>
      </c>
      <c r="E1054" s="20" t="str">
        <f>MID(Main!AR354,4,1)</f>
        <v/>
      </c>
      <c r="F1054" s="20" t="str">
        <f>MID(Main!AR354,5,1)</f>
        <v/>
      </c>
      <c r="G1054" s="20" t="str">
        <f>MID(Main!AR354,6,1)</f>
        <v/>
      </c>
      <c r="H1054" s="20" t="str">
        <f>MID(Main!AR354,7,1)</f>
        <v/>
      </c>
      <c r="I1054" s="20" t="str">
        <f>MID(Main!AR354,8,1)</f>
        <v/>
      </c>
      <c r="J1054" s="20" t="str">
        <f>MID(Main!AR354,9,1)</f>
        <v/>
      </c>
      <c r="K1054" s="20" t="str">
        <f>MID(Main!AR354,10,1)</f>
        <v/>
      </c>
      <c r="L1054" s="20" t="str">
        <f>MID(Main!AR354,11,1)</f>
        <v/>
      </c>
      <c r="M1054" s="20" t="str">
        <f>MID(Main!AR354,12,1)</f>
        <v/>
      </c>
      <c r="N1054" s="20" t="str">
        <f>MID(Main!AR354,13,1)</f>
        <v/>
      </c>
      <c r="O1054" s="20" t="str">
        <f>MID(Main!AR354,14,1)</f>
        <v/>
      </c>
      <c r="P1054" s="20" t="str">
        <f>MID(Main!AR354,15,1)</f>
        <v/>
      </c>
      <c r="Q1054" s="20" t="str">
        <f>MID(Main!AR354,16,1)</f>
        <v/>
      </c>
      <c r="R1054" s="20" t="str">
        <f>MID(Main!AR354,17,1)</f>
        <v/>
      </c>
      <c r="S1054" s="20" t="str">
        <f>MID(Main!AR354,18,1)</f>
        <v/>
      </c>
      <c r="T1054" s="20" t="str">
        <f>MID(Main!AR354,19,1)</f>
        <v/>
      </c>
      <c r="U1054" s="20" t="str">
        <f>MID(Main!AR354,20,1)</f>
        <v/>
      </c>
      <c r="V1054" s="20" t="str">
        <f>MID(Main!AR354,21,1)</f>
        <v/>
      </c>
      <c r="W1054" s="20" t="str">
        <f>MID(Main!AR354,22,1)</f>
        <v/>
      </c>
      <c r="X1054" s="20" t="str">
        <f>MID(Main!AR354,23,1)</f>
        <v/>
      </c>
      <c r="Y1054" s="20" t="str">
        <f>MID(Main!AR354,24,1)</f>
        <v/>
      </c>
      <c r="Z1054" s="20" t="str">
        <f>MID(Main!AR354,25,1)</f>
        <v/>
      </c>
      <c r="AA1054" s="20" t="str">
        <f>MID(Main!AR354,26,1)</f>
        <v/>
      </c>
      <c r="AB1054" s="20" t="str">
        <f>MID(Main!AR354,27,1)</f>
        <v/>
      </c>
      <c r="AC1054" s="20" t="str">
        <f>MID(Main!AR354,28,1)</f>
        <v/>
      </c>
      <c r="AD1054" s="20" t="str">
        <f>MID(Main!AR354,29,1)</f>
        <v/>
      </c>
      <c r="AE1054" s="20" t="str">
        <f>MID(Main!AR354,30,1)</f>
        <v/>
      </c>
      <c r="AF1054" s="20" t="str">
        <f>MID(Main!AR354,31,1)</f>
        <v/>
      </c>
      <c r="AG1054" s="20" t="str">
        <f>MID(Main!AR354,32,1)</f>
        <v/>
      </c>
      <c r="AH1054" s="20" t="str">
        <f>MID(Main!AR354,33,1)</f>
        <v/>
      </c>
      <c r="AI1054" s="20" t="str">
        <f>MID(Main!AR354,34,1)</f>
        <v/>
      </c>
      <c r="AJ1054" s="20" t="str">
        <f>MID(Main!AR354,35,1)</f>
        <v/>
      </c>
      <c r="AK1054" s="20" t="str">
        <f>MID(Main!AR354,36,1)</f>
        <v/>
      </c>
      <c r="AL1054" s="20" t="str">
        <f>MID(Main!AR354,37,1)</f>
        <v/>
      </c>
      <c r="AM1054" s="20" t="str">
        <f>MID(Main!AR354,38,1)</f>
        <v/>
      </c>
      <c r="AN1054" s="20" t="str">
        <f>MID(Main!AR354,39,1)</f>
        <v/>
      </c>
      <c r="AO1054" s="20" t="str">
        <f>MID(Main!AR354,40,1)</f>
        <v/>
      </c>
      <c r="AP1054" s="20" t="str">
        <f>MID(Main!AR354,41,1)</f>
        <v/>
      </c>
      <c r="AQ1054" s="20" t="str">
        <f>MID(Main!AR354,42,1)</f>
        <v/>
      </c>
      <c r="AR1054" s="196"/>
      <c r="AS1054" s="196"/>
      <c r="AT1054" s="196"/>
      <c r="AU1054" s="196"/>
      <c r="AV1054" s="196"/>
      <c r="AW1054" s="196"/>
      <c r="AX1054" s="196"/>
      <c r="AY1054" s="196"/>
      <c r="AZ1054" s="196"/>
      <c r="BA1054" s="196"/>
      <c r="BB1054" s="196"/>
      <c r="BC1054" s="196"/>
      <c r="BD1054" s="196"/>
      <c r="BE1054" s="196"/>
      <c r="BF1054" s="196"/>
      <c r="BG1054" s="196"/>
      <c r="BH1054" s="196"/>
      <c r="BI1054" s="199"/>
    </row>
    <row r="1055" spans="1:61" s="1" customFormat="1" ht="15" hidden="1" customHeight="1">
      <c r="A1055" s="200" t="str">
        <f>IF(AR1055="","",SUBTOTAL(103,$AR$8:AR1055))</f>
        <v/>
      </c>
      <c r="B1055" s="18" t="str">
        <f>MID(Main!AP355,1,1)</f>
        <v xml:space="preserve"> </v>
      </c>
      <c r="C1055" s="18" t="str">
        <f>MID(Main!AP355,2,1)</f>
        <v/>
      </c>
      <c r="D1055" s="18" t="str">
        <f>MID(Main!AP355,3,1)</f>
        <v/>
      </c>
      <c r="E1055" s="18" t="str">
        <f>MID(Main!AP355,4,1)</f>
        <v/>
      </c>
      <c r="F1055" s="18" t="str">
        <f>MID(Main!AP355,5,1)</f>
        <v/>
      </c>
      <c r="G1055" s="18" t="str">
        <f>MID(Main!AP355,6,1)</f>
        <v/>
      </c>
      <c r="H1055" s="18" t="str">
        <f>MID(Main!AP355,7,1)</f>
        <v/>
      </c>
      <c r="I1055" s="18" t="str">
        <f>MID(Main!AP355,8,1)</f>
        <v/>
      </c>
      <c r="J1055" s="18" t="str">
        <f>MID(Main!AP355,9,1)</f>
        <v/>
      </c>
      <c r="K1055" s="18" t="str">
        <f>MID(Main!AP355,10,1)</f>
        <v/>
      </c>
      <c r="L1055" s="18" t="str">
        <f>MID(Main!AP355,11,1)</f>
        <v/>
      </c>
      <c r="M1055" s="18" t="str">
        <f>MID(Main!AP355,12,1)</f>
        <v/>
      </c>
      <c r="N1055" s="18" t="str">
        <f>MID(Main!AP355,13,1)</f>
        <v/>
      </c>
      <c r="O1055" s="18" t="str">
        <f>MID(Main!AP355,14,1)</f>
        <v/>
      </c>
      <c r="P1055" s="18" t="str">
        <f>MID(Main!AP355,15,1)</f>
        <v/>
      </c>
      <c r="Q1055" s="18" t="str">
        <f>MID(Main!AP355,16,1)</f>
        <v/>
      </c>
      <c r="R1055" s="18" t="str">
        <f>MID(Main!AP355,17,1)</f>
        <v/>
      </c>
      <c r="S1055" s="18" t="str">
        <f>MID(Main!AP355,18,1)</f>
        <v/>
      </c>
      <c r="T1055" s="18" t="str">
        <f>MID(Main!AP355,19,1)</f>
        <v/>
      </c>
      <c r="U1055" s="18" t="str">
        <f>MID(Main!AP355,20,1)</f>
        <v/>
      </c>
      <c r="V1055" s="18" t="str">
        <f>MID(Main!AP355,21,1)</f>
        <v/>
      </c>
      <c r="W1055" s="18" t="str">
        <f>MID(Main!AP355,22,1)</f>
        <v/>
      </c>
      <c r="X1055" s="18" t="str">
        <f>MID(Main!AP355,23,1)</f>
        <v/>
      </c>
      <c r="Y1055" s="18" t="str">
        <f>MID(Main!AP355,24,1)</f>
        <v/>
      </c>
      <c r="Z1055" s="18" t="str">
        <f>MID(Main!AP355,25,1)</f>
        <v/>
      </c>
      <c r="AA1055" s="18" t="str">
        <f>MID(Main!AP355,26,1)</f>
        <v/>
      </c>
      <c r="AB1055" s="18" t="str">
        <f>MID(Main!AP355,27,1)</f>
        <v/>
      </c>
      <c r="AC1055" s="18" t="str">
        <f>MID(Main!AP355,28,1)</f>
        <v/>
      </c>
      <c r="AD1055" s="18" t="str">
        <f>MID(Main!AP355,29,1)</f>
        <v/>
      </c>
      <c r="AE1055" s="18" t="str">
        <f>MID(Main!AP355,30,1)</f>
        <v/>
      </c>
      <c r="AF1055" s="18" t="str">
        <f>MID(Main!AP355,31,1)</f>
        <v/>
      </c>
      <c r="AG1055" s="18" t="str">
        <f>MID(Main!AP355,32,1)</f>
        <v/>
      </c>
      <c r="AH1055" s="18" t="str">
        <f>MID(Main!AP355,33,1)</f>
        <v/>
      </c>
      <c r="AI1055" s="18" t="str">
        <f>MID(Main!AP355,34,1)</f>
        <v/>
      </c>
      <c r="AJ1055" s="18" t="str">
        <f>MID(Main!AP355,35,1)</f>
        <v/>
      </c>
      <c r="AK1055" s="18" t="str">
        <f>MID(Main!AP355,36,1)</f>
        <v/>
      </c>
      <c r="AL1055" s="18" t="str">
        <f>MID(Main!AP355,37,1)</f>
        <v/>
      </c>
      <c r="AM1055" s="18" t="str">
        <f>MID(Main!AP355,38,1)</f>
        <v/>
      </c>
      <c r="AN1055" s="18" t="str">
        <f>MID(Main!AP355,39,1)</f>
        <v/>
      </c>
      <c r="AO1055" s="18" t="str">
        <f>MID(Main!AP355,40,1)</f>
        <v/>
      </c>
      <c r="AP1055" s="18" t="str">
        <f>MID(Main!AP355,41,1)</f>
        <v/>
      </c>
      <c r="AQ1055" s="18" t="str">
        <f>MID(Main!AP355,42,1)</f>
        <v/>
      </c>
      <c r="AR1055" s="194" t="str">
        <f>IF(Main!W355="","",Main!W355)</f>
        <v/>
      </c>
      <c r="AS1055" s="194" t="str">
        <f>IF(Main!X355="","",Main!X355)</f>
        <v/>
      </c>
      <c r="AT1055" s="194" t="str">
        <f>IF(Main!Y355="","",Main!Y355)</f>
        <v/>
      </c>
      <c r="AU1055" s="194" t="str">
        <f>IF(Main!Z355="","",Main!Z355)</f>
        <v/>
      </c>
      <c r="AV1055" s="194" t="str">
        <f>IF(Main!AA355="","",Main!AA355)</f>
        <v/>
      </c>
      <c r="AW1055" s="194" t="str">
        <f>IF(Main!AB355="","",Main!AB355)</f>
        <v/>
      </c>
      <c r="AX1055" s="194" t="str">
        <f>IF(Main!AC355="","",Main!AC355)</f>
        <v/>
      </c>
      <c r="AY1055" s="194" t="str">
        <f>IF(Main!AD355="","",Main!AD355)</f>
        <v/>
      </c>
      <c r="AZ1055" s="194" t="str">
        <f>IF(Main!AE355="","",Main!AE355)</f>
        <v/>
      </c>
      <c r="BA1055" s="194" t="str">
        <f>IF(Main!AF355="","",Main!AF355)</f>
        <v/>
      </c>
      <c r="BB1055" s="194" t="str">
        <f>IF(Main!AG355="","",Main!AG355)</f>
        <v/>
      </c>
      <c r="BC1055" s="194" t="str">
        <f>IF(Main!AH355="","",Main!AH355)</f>
        <v/>
      </c>
      <c r="BD1055" s="194" t="str">
        <f>IF(Main!AI355="","",Main!AI355)</f>
        <v/>
      </c>
      <c r="BE1055" s="194" t="str">
        <f>IF(Main!AJ355="","",Main!AJ355)</f>
        <v/>
      </c>
      <c r="BF1055" s="194" t="str">
        <f>IF(Main!AK355="","",Main!AK355)</f>
        <v/>
      </c>
      <c r="BG1055" s="194" t="str">
        <f>IF(Main!AL355="","",Main!AL355)</f>
        <v/>
      </c>
      <c r="BH1055" s="194" t="str">
        <f>IF(Main!AM355="","",Main!AM355)</f>
        <v/>
      </c>
      <c r="BI1055" s="197" t="str">
        <f>IF(Main!AN355="","",Main!AN355)</f>
        <v/>
      </c>
    </row>
    <row r="1056" spans="1:61" s="1" customFormat="1" ht="15" hidden="1" customHeight="1">
      <c r="A1056" s="201"/>
      <c r="B1056" s="19" t="str">
        <f>MID(Main!AQ355,1,1)</f>
        <v>0</v>
      </c>
      <c r="C1056" s="19" t="str">
        <f>MID(Main!AQ355,2,1)</f>
        <v xml:space="preserve"> </v>
      </c>
      <c r="D1056" s="19" t="str">
        <f>MID(Main!AQ355,3,1)</f>
        <v/>
      </c>
      <c r="E1056" s="19" t="str">
        <f>MID(Main!AQ355,4,1)</f>
        <v/>
      </c>
      <c r="F1056" s="19" t="str">
        <f>MID(Main!AQ355,5,1)</f>
        <v/>
      </c>
      <c r="G1056" s="19" t="str">
        <f>MID(Main!AQ355,6,1)</f>
        <v/>
      </c>
      <c r="H1056" s="19" t="str">
        <f>MID(Main!AQ355,7,1)</f>
        <v/>
      </c>
      <c r="I1056" s="19" t="str">
        <f>MID(Main!AQ355,8,1)</f>
        <v/>
      </c>
      <c r="J1056" s="19" t="str">
        <f>MID(Main!AQ355,9,1)</f>
        <v/>
      </c>
      <c r="K1056" s="19" t="str">
        <f>MID(Main!AQ355,10,1)</f>
        <v/>
      </c>
      <c r="L1056" s="19" t="str">
        <f>MID(Main!AQ355,11,1)</f>
        <v/>
      </c>
      <c r="M1056" s="19" t="str">
        <f>MID(Main!AQ355,12,1)</f>
        <v/>
      </c>
      <c r="N1056" s="19" t="str">
        <f>MID(Main!AQ355,13,1)</f>
        <v/>
      </c>
      <c r="O1056" s="19" t="str">
        <f>MID(Main!AQ355,14,1)</f>
        <v/>
      </c>
      <c r="P1056" s="19" t="str">
        <f>MID(Main!AQ355,15,1)</f>
        <v/>
      </c>
      <c r="Q1056" s="19" t="str">
        <f>MID(Main!AQ355,16,1)</f>
        <v/>
      </c>
      <c r="R1056" s="19" t="str">
        <f>MID(Main!AQ355,17,1)</f>
        <v/>
      </c>
      <c r="S1056" s="19" t="str">
        <f>MID(Main!AQ355,18,1)</f>
        <v/>
      </c>
      <c r="T1056" s="19" t="str">
        <f>MID(Main!AQ355,19,1)</f>
        <v/>
      </c>
      <c r="U1056" s="19" t="str">
        <f>MID(Main!AQ355,20,1)</f>
        <v/>
      </c>
      <c r="V1056" s="19" t="str">
        <f>MID(Main!AQ355,21,1)</f>
        <v/>
      </c>
      <c r="W1056" s="19" t="str">
        <f>MID(Main!AQ355,22,1)</f>
        <v/>
      </c>
      <c r="X1056" s="19" t="str">
        <f>MID(Main!AQ355,23,1)</f>
        <v/>
      </c>
      <c r="Y1056" s="19" t="str">
        <f>MID(Main!AQ355,24,1)</f>
        <v/>
      </c>
      <c r="Z1056" s="19" t="str">
        <f>MID(Main!AQ355,25,1)</f>
        <v/>
      </c>
      <c r="AA1056" s="19" t="str">
        <f>MID(Main!AQ355,26,1)</f>
        <v/>
      </c>
      <c r="AB1056" s="19" t="str">
        <f>MID(Main!AQ355,27,1)</f>
        <v/>
      </c>
      <c r="AC1056" s="19" t="str">
        <f>MID(Main!AQ355,28,1)</f>
        <v/>
      </c>
      <c r="AD1056" s="19" t="str">
        <f>MID(Main!AQ355,29,1)</f>
        <v/>
      </c>
      <c r="AE1056" s="19" t="str">
        <f>MID(Main!AQ355,30,1)</f>
        <v/>
      </c>
      <c r="AF1056" s="19" t="str">
        <f>MID(Main!AQ355,31,1)</f>
        <v/>
      </c>
      <c r="AG1056" s="19" t="str">
        <f>MID(Main!AQ355,32,1)</f>
        <v/>
      </c>
      <c r="AH1056" s="19" t="str">
        <f>MID(Main!AQ355,33,1)</f>
        <v/>
      </c>
      <c r="AI1056" s="19" t="str">
        <f>MID(Main!AQ355,34,1)</f>
        <v/>
      </c>
      <c r="AJ1056" s="19" t="str">
        <f>MID(Main!AQ355,35,1)</f>
        <v/>
      </c>
      <c r="AK1056" s="19" t="str">
        <f>MID(Main!AQ355,36,1)</f>
        <v/>
      </c>
      <c r="AL1056" s="19" t="str">
        <f>MID(Main!AQ355,37,1)</f>
        <v/>
      </c>
      <c r="AM1056" s="19" t="str">
        <f>MID(Main!AQ355,38,1)</f>
        <v/>
      </c>
      <c r="AN1056" s="19" t="str">
        <f>MID(Main!AQ355,39,1)</f>
        <v/>
      </c>
      <c r="AO1056" s="19" t="str">
        <f>MID(Main!AQ355,40,1)</f>
        <v/>
      </c>
      <c r="AP1056" s="19" t="str">
        <f>MID(Main!AQ355,41,1)</f>
        <v/>
      </c>
      <c r="AQ1056" s="19" t="str">
        <f>MID(Main!AQ355,42,1)</f>
        <v/>
      </c>
      <c r="AR1056" s="195"/>
      <c r="AS1056" s="195"/>
      <c r="AT1056" s="195"/>
      <c r="AU1056" s="195"/>
      <c r="AV1056" s="195"/>
      <c r="AW1056" s="195"/>
      <c r="AX1056" s="195"/>
      <c r="AY1056" s="195"/>
      <c r="AZ1056" s="195"/>
      <c r="BA1056" s="195"/>
      <c r="BB1056" s="195"/>
      <c r="BC1056" s="195"/>
      <c r="BD1056" s="195"/>
      <c r="BE1056" s="195"/>
      <c r="BF1056" s="195"/>
      <c r="BG1056" s="195"/>
      <c r="BH1056" s="195"/>
      <c r="BI1056" s="198"/>
    </row>
    <row r="1057" spans="1:61" s="1" customFormat="1" ht="15" hidden="1" customHeight="1">
      <c r="A1057" s="202"/>
      <c r="B1057" s="20" t="str">
        <f>MID(Main!AR355,1,1)</f>
        <v>0</v>
      </c>
      <c r="C1057" s="20" t="str">
        <f>MID(Main!AR355,2,1)</f>
        <v xml:space="preserve"> </v>
      </c>
      <c r="D1057" s="20" t="str">
        <f>MID(Main!AR355,3,1)</f>
        <v/>
      </c>
      <c r="E1057" s="20" t="str">
        <f>MID(Main!AR355,4,1)</f>
        <v/>
      </c>
      <c r="F1057" s="20" t="str">
        <f>MID(Main!AR355,5,1)</f>
        <v/>
      </c>
      <c r="G1057" s="20" t="str">
        <f>MID(Main!AR355,6,1)</f>
        <v/>
      </c>
      <c r="H1057" s="20" t="str">
        <f>MID(Main!AR355,7,1)</f>
        <v/>
      </c>
      <c r="I1057" s="20" t="str">
        <f>MID(Main!AR355,8,1)</f>
        <v/>
      </c>
      <c r="J1057" s="20" t="str">
        <f>MID(Main!AR355,9,1)</f>
        <v/>
      </c>
      <c r="K1057" s="20" t="str">
        <f>MID(Main!AR355,10,1)</f>
        <v/>
      </c>
      <c r="L1057" s="20" t="str">
        <f>MID(Main!AR355,11,1)</f>
        <v/>
      </c>
      <c r="M1057" s="20" t="str">
        <f>MID(Main!AR355,12,1)</f>
        <v/>
      </c>
      <c r="N1057" s="20" t="str">
        <f>MID(Main!AR355,13,1)</f>
        <v/>
      </c>
      <c r="O1057" s="20" t="str">
        <f>MID(Main!AR355,14,1)</f>
        <v/>
      </c>
      <c r="P1057" s="20" t="str">
        <f>MID(Main!AR355,15,1)</f>
        <v/>
      </c>
      <c r="Q1057" s="20" t="str">
        <f>MID(Main!AR355,16,1)</f>
        <v/>
      </c>
      <c r="R1057" s="20" t="str">
        <f>MID(Main!AR355,17,1)</f>
        <v/>
      </c>
      <c r="S1057" s="20" t="str">
        <f>MID(Main!AR355,18,1)</f>
        <v/>
      </c>
      <c r="T1057" s="20" t="str">
        <f>MID(Main!AR355,19,1)</f>
        <v/>
      </c>
      <c r="U1057" s="20" t="str">
        <f>MID(Main!AR355,20,1)</f>
        <v/>
      </c>
      <c r="V1057" s="20" t="str">
        <f>MID(Main!AR355,21,1)</f>
        <v/>
      </c>
      <c r="W1057" s="20" t="str">
        <f>MID(Main!AR355,22,1)</f>
        <v/>
      </c>
      <c r="X1057" s="20" t="str">
        <f>MID(Main!AR355,23,1)</f>
        <v/>
      </c>
      <c r="Y1057" s="20" t="str">
        <f>MID(Main!AR355,24,1)</f>
        <v/>
      </c>
      <c r="Z1057" s="20" t="str">
        <f>MID(Main!AR355,25,1)</f>
        <v/>
      </c>
      <c r="AA1057" s="20" t="str">
        <f>MID(Main!AR355,26,1)</f>
        <v/>
      </c>
      <c r="AB1057" s="20" t="str">
        <f>MID(Main!AR355,27,1)</f>
        <v/>
      </c>
      <c r="AC1057" s="20" t="str">
        <f>MID(Main!AR355,28,1)</f>
        <v/>
      </c>
      <c r="AD1057" s="20" t="str">
        <f>MID(Main!AR355,29,1)</f>
        <v/>
      </c>
      <c r="AE1057" s="20" t="str">
        <f>MID(Main!AR355,30,1)</f>
        <v/>
      </c>
      <c r="AF1057" s="20" t="str">
        <f>MID(Main!AR355,31,1)</f>
        <v/>
      </c>
      <c r="AG1057" s="20" t="str">
        <f>MID(Main!AR355,32,1)</f>
        <v/>
      </c>
      <c r="AH1057" s="20" t="str">
        <f>MID(Main!AR355,33,1)</f>
        <v/>
      </c>
      <c r="AI1057" s="20" t="str">
        <f>MID(Main!AR355,34,1)</f>
        <v/>
      </c>
      <c r="AJ1057" s="20" t="str">
        <f>MID(Main!AR355,35,1)</f>
        <v/>
      </c>
      <c r="AK1057" s="20" t="str">
        <f>MID(Main!AR355,36,1)</f>
        <v/>
      </c>
      <c r="AL1057" s="20" t="str">
        <f>MID(Main!AR355,37,1)</f>
        <v/>
      </c>
      <c r="AM1057" s="20" t="str">
        <f>MID(Main!AR355,38,1)</f>
        <v/>
      </c>
      <c r="AN1057" s="20" t="str">
        <f>MID(Main!AR355,39,1)</f>
        <v/>
      </c>
      <c r="AO1057" s="20" t="str">
        <f>MID(Main!AR355,40,1)</f>
        <v/>
      </c>
      <c r="AP1057" s="20" t="str">
        <f>MID(Main!AR355,41,1)</f>
        <v/>
      </c>
      <c r="AQ1057" s="20" t="str">
        <f>MID(Main!AR355,42,1)</f>
        <v/>
      </c>
      <c r="AR1057" s="196"/>
      <c r="AS1057" s="196"/>
      <c r="AT1057" s="196"/>
      <c r="AU1057" s="196"/>
      <c r="AV1057" s="196"/>
      <c r="AW1057" s="196"/>
      <c r="AX1057" s="196"/>
      <c r="AY1057" s="196"/>
      <c r="AZ1057" s="196"/>
      <c r="BA1057" s="196"/>
      <c r="BB1057" s="196"/>
      <c r="BC1057" s="196"/>
      <c r="BD1057" s="196"/>
      <c r="BE1057" s="196"/>
      <c r="BF1057" s="196"/>
      <c r="BG1057" s="196"/>
      <c r="BH1057" s="196"/>
      <c r="BI1057" s="199"/>
    </row>
    <row r="1058" spans="1:61" s="1" customFormat="1" ht="15" hidden="1" customHeight="1">
      <c r="A1058" s="200" t="str">
        <f>IF(AR1058="","",SUBTOTAL(103,$AR$8:AR1058))</f>
        <v/>
      </c>
      <c r="B1058" s="18" t="str">
        <f>MID(Main!AP356,1,1)</f>
        <v xml:space="preserve"> </v>
      </c>
      <c r="C1058" s="18" t="str">
        <f>MID(Main!AP356,2,1)</f>
        <v/>
      </c>
      <c r="D1058" s="18" t="str">
        <f>MID(Main!AP356,3,1)</f>
        <v/>
      </c>
      <c r="E1058" s="18" t="str">
        <f>MID(Main!AP356,4,1)</f>
        <v/>
      </c>
      <c r="F1058" s="18" t="str">
        <f>MID(Main!AP356,5,1)</f>
        <v/>
      </c>
      <c r="G1058" s="18" t="str">
        <f>MID(Main!AP356,6,1)</f>
        <v/>
      </c>
      <c r="H1058" s="18" t="str">
        <f>MID(Main!AP356,7,1)</f>
        <v/>
      </c>
      <c r="I1058" s="18" t="str">
        <f>MID(Main!AP356,8,1)</f>
        <v/>
      </c>
      <c r="J1058" s="18" t="str">
        <f>MID(Main!AP356,9,1)</f>
        <v/>
      </c>
      <c r="K1058" s="18" t="str">
        <f>MID(Main!AP356,10,1)</f>
        <v/>
      </c>
      <c r="L1058" s="18" t="str">
        <f>MID(Main!AP356,11,1)</f>
        <v/>
      </c>
      <c r="M1058" s="18" t="str">
        <f>MID(Main!AP356,12,1)</f>
        <v/>
      </c>
      <c r="N1058" s="18" t="str">
        <f>MID(Main!AP356,13,1)</f>
        <v/>
      </c>
      <c r="O1058" s="18" t="str">
        <f>MID(Main!AP356,14,1)</f>
        <v/>
      </c>
      <c r="P1058" s="18" t="str">
        <f>MID(Main!AP356,15,1)</f>
        <v/>
      </c>
      <c r="Q1058" s="18" t="str">
        <f>MID(Main!AP356,16,1)</f>
        <v/>
      </c>
      <c r="R1058" s="18" t="str">
        <f>MID(Main!AP356,17,1)</f>
        <v/>
      </c>
      <c r="S1058" s="18" t="str">
        <f>MID(Main!AP356,18,1)</f>
        <v/>
      </c>
      <c r="T1058" s="18" t="str">
        <f>MID(Main!AP356,19,1)</f>
        <v/>
      </c>
      <c r="U1058" s="18" t="str">
        <f>MID(Main!AP356,20,1)</f>
        <v/>
      </c>
      <c r="V1058" s="18" t="str">
        <f>MID(Main!AP356,21,1)</f>
        <v/>
      </c>
      <c r="W1058" s="18" t="str">
        <f>MID(Main!AP356,22,1)</f>
        <v/>
      </c>
      <c r="X1058" s="18" t="str">
        <f>MID(Main!AP356,23,1)</f>
        <v/>
      </c>
      <c r="Y1058" s="18" t="str">
        <f>MID(Main!AP356,24,1)</f>
        <v/>
      </c>
      <c r="Z1058" s="18" t="str">
        <f>MID(Main!AP356,25,1)</f>
        <v/>
      </c>
      <c r="AA1058" s="18" t="str">
        <f>MID(Main!AP356,26,1)</f>
        <v/>
      </c>
      <c r="AB1058" s="18" t="str">
        <f>MID(Main!AP356,27,1)</f>
        <v/>
      </c>
      <c r="AC1058" s="18" t="str">
        <f>MID(Main!AP356,28,1)</f>
        <v/>
      </c>
      <c r="AD1058" s="18" t="str">
        <f>MID(Main!AP356,29,1)</f>
        <v/>
      </c>
      <c r="AE1058" s="18" t="str">
        <f>MID(Main!AP356,30,1)</f>
        <v/>
      </c>
      <c r="AF1058" s="18" t="str">
        <f>MID(Main!AP356,31,1)</f>
        <v/>
      </c>
      <c r="AG1058" s="18" t="str">
        <f>MID(Main!AP356,32,1)</f>
        <v/>
      </c>
      <c r="AH1058" s="18" t="str">
        <f>MID(Main!AP356,33,1)</f>
        <v/>
      </c>
      <c r="AI1058" s="18" t="str">
        <f>MID(Main!AP356,34,1)</f>
        <v/>
      </c>
      <c r="AJ1058" s="18" t="str">
        <f>MID(Main!AP356,35,1)</f>
        <v/>
      </c>
      <c r="AK1058" s="18" t="str">
        <f>MID(Main!AP356,36,1)</f>
        <v/>
      </c>
      <c r="AL1058" s="18" t="str">
        <f>MID(Main!AP356,37,1)</f>
        <v/>
      </c>
      <c r="AM1058" s="18" t="str">
        <f>MID(Main!AP356,38,1)</f>
        <v/>
      </c>
      <c r="AN1058" s="18" t="str">
        <f>MID(Main!AP356,39,1)</f>
        <v/>
      </c>
      <c r="AO1058" s="18" t="str">
        <f>MID(Main!AP356,40,1)</f>
        <v/>
      </c>
      <c r="AP1058" s="18" t="str">
        <f>MID(Main!AP356,41,1)</f>
        <v/>
      </c>
      <c r="AQ1058" s="18" t="str">
        <f>MID(Main!AP356,42,1)</f>
        <v/>
      </c>
      <c r="AR1058" s="194" t="str">
        <f>IF(Main!W356="","",Main!W356)</f>
        <v/>
      </c>
      <c r="AS1058" s="194" t="str">
        <f>IF(Main!X356="","",Main!X356)</f>
        <v/>
      </c>
      <c r="AT1058" s="194" t="str">
        <f>IF(Main!Y356="","",Main!Y356)</f>
        <v/>
      </c>
      <c r="AU1058" s="194" t="str">
        <f>IF(Main!Z356="","",Main!Z356)</f>
        <v/>
      </c>
      <c r="AV1058" s="194" t="str">
        <f>IF(Main!AA356="","",Main!AA356)</f>
        <v/>
      </c>
      <c r="AW1058" s="194" t="str">
        <f>IF(Main!AB356="","",Main!AB356)</f>
        <v/>
      </c>
      <c r="AX1058" s="194" t="str">
        <f>IF(Main!AC356="","",Main!AC356)</f>
        <v/>
      </c>
      <c r="AY1058" s="194" t="str">
        <f>IF(Main!AD356="","",Main!AD356)</f>
        <v/>
      </c>
      <c r="AZ1058" s="194" t="str">
        <f>IF(Main!AE356="","",Main!AE356)</f>
        <v/>
      </c>
      <c r="BA1058" s="194" t="str">
        <f>IF(Main!AF356="","",Main!AF356)</f>
        <v/>
      </c>
      <c r="BB1058" s="194" t="str">
        <f>IF(Main!AG356="","",Main!AG356)</f>
        <v/>
      </c>
      <c r="BC1058" s="194" t="str">
        <f>IF(Main!AH356="","",Main!AH356)</f>
        <v/>
      </c>
      <c r="BD1058" s="194" t="str">
        <f>IF(Main!AI356="","",Main!AI356)</f>
        <v/>
      </c>
      <c r="BE1058" s="194" t="str">
        <f>IF(Main!AJ356="","",Main!AJ356)</f>
        <v/>
      </c>
      <c r="BF1058" s="194" t="str">
        <f>IF(Main!AK356="","",Main!AK356)</f>
        <v/>
      </c>
      <c r="BG1058" s="194" t="str">
        <f>IF(Main!AL356="","",Main!AL356)</f>
        <v/>
      </c>
      <c r="BH1058" s="194" t="str">
        <f>IF(Main!AM356="","",Main!AM356)</f>
        <v/>
      </c>
      <c r="BI1058" s="197" t="str">
        <f>IF(Main!AN356="","",Main!AN356)</f>
        <v/>
      </c>
    </row>
    <row r="1059" spans="1:61" s="1" customFormat="1" ht="15" hidden="1" customHeight="1">
      <c r="A1059" s="201"/>
      <c r="B1059" s="19" t="str">
        <f>MID(Main!AQ356,1,1)</f>
        <v>0</v>
      </c>
      <c r="C1059" s="19" t="str">
        <f>MID(Main!AQ356,2,1)</f>
        <v xml:space="preserve"> </v>
      </c>
      <c r="D1059" s="19" t="str">
        <f>MID(Main!AQ356,3,1)</f>
        <v/>
      </c>
      <c r="E1059" s="19" t="str">
        <f>MID(Main!AQ356,4,1)</f>
        <v/>
      </c>
      <c r="F1059" s="19" t="str">
        <f>MID(Main!AQ356,5,1)</f>
        <v/>
      </c>
      <c r="G1059" s="19" t="str">
        <f>MID(Main!AQ356,6,1)</f>
        <v/>
      </c>
      <c r="H1059" s="19" t="str">
        <f>MID(Main!AQ356,7,1)</f>
        <v/>
      </c>
      <c r="I1059" s="19" t="str">
        <f>MID(Main!AQ356,8,1)</f>
        <v/>
      </c>
      <c r="J1059" s="19" t="str">
        <f>MID(Main!AQ356,9,1)</f>
        <v/>
      </c>
      <c r="K1059" s="19" t="str">
        <f>MID(Main!AQ356,10,1)</f>
        <v/>
      </c>
      <c r="L1059" s="19" t="str">
        <f>MID(Main!AQ356,11,1)</f>
        <v/>
      </c>
      <c r="M1059" s="19" t="str">
        <f>MID(Main!AQ356,12,1)</f>
        <v/>
      </c>
      <c r="N1059" s="19" t="str">
        <f>MID(Main!AQ356,13,1)</f>
        <v/>
      </c>
      <c r="O1059" s="19" t="str">
        <f>MID(Main!AQ356,14,1)</f>
        <v/>
      </c>
      <c r="P1059" s="19" t="str">
        <f>MID(Main!AQ356,15,1)</f>
        <v/>
      </c>
      <c r="Q1059" s="19" t="str">
        <f>MID(Main!AQ356,16,1)</f>
        <v/>
      </c>
      <c r="R1059" s="19" t="str">
        <f>MID(Main!AQ356,17,1)</f>
        <v/>
      </c>
      <c r="S1059" s="19" t="str">
        <f>MID(Main!AQ356,18,1)</f>
        <v/>
      </c>
      <c r="T1059" s="19" t="str">
        <f>MID(Main!AQ356,19,1)</f>
        <v/>
      </c>
      <c r="U1059" s="19" t="str">
        <f>MID(Main!AQ356,20,1)</f>
        <v/>
      </c>
      <c r="V1059" s="19" t="str">
        <f>MID(Main!AQ356,21,1)</f>
        <v/>
      </c>
      <c r="W1059" s="19" t="str">
        <f>MID(Main!AQ356,22,1)</f>
        <v/>
      </c>
      <c r="X1059" s="19" t="str">
        <f>MID(Main!AQ356,23,1)</f>
        <v/>
      </c>
      <c r="Y1059" s="19" t="str">
        <f>MID(Main!AQ356,24,1)</f>
        <v/>
      </c>
      <c r="Z1059" s="19" t="str">
        <f>MID(Main!AQ356,25,1)</f>
        <v/>
      </c>
      <c r="AA1059" s="19" t="str">
        <f>MID(Main!AQ356,26,1)</f>
        <v/>
      </c>
      <c r="AB1059" s="19" t="str">
        <f>MID(Main!AQ356,27,1)</f>
        <v/>
      </c>
      <c r="AC1059" s="19" t="str">
        <f>MID(Main!AQ356,28,1)</f>
        <v/>
      </c>
      <c r="AD1059" s="19" t="str">
        <f>MID(Main!AQ356,29,1)</f>
        <v/>
      </c>
      <c r="AE1059" s="19" t="str">
        <f>MID(Main!AQ356,30,1)</f>
        <v/>
      </c>
      <c r="AF1059" s="19" t="str">
        <f>MID(Main!AQ356,31,1)</f>
        <v/>
      </c>
      <c r="AG1059" s="19" t="str">
        <f>MID(Main!AQ356,32,1)</f>
        <v/>
      </c>
      <c r="AH1059" s="19" t="str">
        <f>MID(Main!AQ356,33,1)</f>
        <v/>
      </c>
      <c r="AI1059" s="19" t="str">
        <f>MID(Main!AQ356,34,1)</f>
        <v/>
      </c>
      <c r="AJ1059" s="19" t="str">
        <f>MID(Main!AQ356,35,1)</f>
        <v/>
      </c>
      <c r="AK1059" s="19" t="str">
        <f>MID(Main!AQ356,36,1)</f>
        <v/>
      </c>
      <c r="AL1059" s="19" t="str">
        <f>MID(Main!AQ356,37,1)</f>
        <v/>
      </c>
      <c r="AM1059" s="19" t="str">
        <f>MID(Main!AQ356,38,1)</f>
        <v/>
      </c>
      <c r="AN1059" s="19" t="str">
        <f>MID(Main!AQ356,39,1)</f>
        <v/>
      </c>
      <c r="AO1059" s="19" t="str">
        <f>MID(Main!AQ356,40,1)</f>
        <v/>
      </c>
      <c r="AP1059" s="19" t="str">
        <f>MID(Main!AQ356,41,1)</f>
        <v/>
      </c>
      <c r="AQ1059" s="19" t="str">
        <f>MID(Main!AQ356,42,1)</f>
        <v/>
      </c>
      <c r="AR1059" s="195"/>
      <c r="AS1059" s="195"/>
      <c r="AT1059" s="195"/>
      <c r="AU1059" s="195"/>
      <c r="AV1059" s="195"/>
      <c r="AW1059" s="195"/>
      <c r="AX1059" s="195"/>
      <c r="AY1059" s="195"/>
      <c r="AZ1059" s="195"/>
      <c r="BA1059" s="195"/>
      <c r="BB1059" s="195"/>
      <c r="BC1059" s="195"/>
      <c r="BD1059" s="195"/>
      <c r="BE1059" s="195"/>
      <c r="BF1059" s="195"/>
      <c r="BG1059" s="195"/>
      <c r="BH1059" s="195"/>
      <c r="BI1059" s="198"/>
    </row>
    <row r="1060" spans="1:61" s="1" customFormat="1" ht="15" hidden="1" customHeight="1">
      <c r="A1060" s="202"/>
      <c r="B1060" s="20" t="str">
        <f>MID(Main!AR356,1,1)</f>
        <v>0</v>
      </c>
      <c r="C1060" s="20" t="str">
        <f>MID(Main!AR356,2,1)</f>
        <v xml:space="preserve"> </v>
      </c>
      <c r="D1060" s="20" t="str">
        <f>MID(Main!AR356,3,1)</f>
        <v/>
      </c>
      <c r="E1060" s="20" t="str">
        <f>MID(Main!AR356,4,1)</f>
        <v/>
      </c>
      <c r="F1060" s="20" t="str">
        <f>MID(Main!AR356,5,1)</f>
        <v/>
      </c>
      <c r="G1060" s="20" t="str">
        <f>MID(Main!AR356,6,1)</f>
        <v/>
      </c>
      <c r="H1060" s="20" t="str">
        <f>MID(Main!AR356,7,1)</f>
        <v/>
      </c>
      <c r="I1060" s="20" t="str">
        <f>MID(Main!AR356,8,1)</f>
        <v/>
      </c>
      <c r="J1060" s="20" t="str">
        <f>MID(Main!AR356,9,1)</f>
        <v/>
      </c>
      <c r="K1060" s="20" t="str">
        <f>MID(Main!AR356,10,1)</f>
        <v/>
      </c>
      <c r="L1060" s="20" t="str">
        <f>MID(Main!AR356,11,1)</f>
        <v/>
      </c>
      <c r="M1060" s="20" t="str">
        <f>MID(Main!AR356,12,1)</f>
        <v/>
      </c>
      <c r="N1060" s="20" t="str">
        <f>MID(Main!AR356,13,1)</f>
        <v/>
      </c>
      <c r="O1060" s="20" t="str">
        <f>MID(Main!AR356,14,1)</f>
        <v/>
      </c>
      <c r="P1060" s="20" t="str">
        <f>MID(Main!AR356,15,1)</f>
        <v/>
      </c>
      <c r="Q1060" s="20" t="str">
        <f>MID(Main!AR356,16,1)</f>
        <v/>
      </c>
      <c r="R1060" s="20" t="str">
        <f>MID(Main!AR356,17,1)</f>
        <v/>
      </c>
      <c r="S1060" s="20" t="str">
        <f>MID(Main!AR356,18,1)</f>
        <v/>
      </c>
      <c r="T1060" s="20" t="str">
        <f>MID(Main!AR356,19,1)</f>
        <v/>
      </c>
      <c r="U1060" s="20" t="str">
        <f>MID(Main!AR356,20,1)</f>
        <v/>
      </c>
      <c r="V1060" s="20" t="str">
        <f>MID(Main!AR356,21,1)</f>
        <v/>
      </c>
      <c r="W1060" s="20" t="str">
        <f>MID(Main!AR356,22,1)</f>
        <v/>
      </c>
      <c r="X1060" s="20" t="str">
        <f>MID(Main!AR356,23,1)</f>
        <v/>
      </c>
      <c r="Y1060" s="20" t="str">
        <f>MID(Main!AR356,24,1)</f>
        <v/>
      </c>
      <c r="Z1060" s="20" t="str">
        <f>MID(Main!AR356,25,1)</f>
        <v/>
      </c>
      <c r="AA1060" s="20" t="str">
        <f>MID(Main!AR356,26,1)</f>
        <v/>
      </c>
      <c r="AB1060" s="20" t="str">
        <f>MID(Main!AR356,27,1)</f>
        <v/>
      </c>
      <c r="AC1060" s="20" t="str">
        <f>MID(Main!AR356,28,1)</f>
        <v/>
      </c>
      <c r="AD1060" s="20" t="str">
        <f>MID(Main!AR356,29,1)</f>
        <v/>
      </c>
      <c r="AE1060" s="20" t="str">
        <f>MID(Main!AR356,30,1)</f>
        <v/>
      </c>
      <c r="AF1060" s="20" t="str">
        <f>MID(Main!AR356,31,1)</f>
        <v/>
      </c>
      <c r="AG1060" s="20" t="str">
        <f>MID(Main!AR356,32,1)</f>
        <v/>
      </c>
      <c r="AH1060" s="20" t="str">
        <f>MID(Main!AR356,33,1)</f>
        <v/>
      </c>
      <c r="AI1060" s="20" t="str">
        <f>MID(Main!AR356,34,1)</f>
        <v/>
      </c>
      <c r="AJ1060" s="20" t="str">
        <f>MID(Main!AR356,35,1)</f>
        <v/>
      </c>
      <c r="AK1060" s="20" t="str">
        <f>MID(Main!AR356,36,1)</f>
        <v/>
      </c>
      <c r="AL1060" s="20" t="str">
        <f>MID(Main!AR356,37,1)</f>
        <v/>
      </c>
      <c r="AM1060" s="20" t="str">
        <f>MID(Main!AR356,38,1)</f>
        <v/>
      </c>
      <c r="AN1060" s="20" t="str">
        <f>MID(Main!AR356,39,1)</f>
        <v/>
      </c>
      <c r="AO1060" s="20" t="str">
        <f>MID(Main!AR356,40,1)</f>
        <v/>
      </c>
      <c r="AP1060" s="20" t="str">
        <f>MID(Main!AR356,41,1)</f>
        <v/>
      </c>
      <c r="AQ1060" s="20" t="str">
        <f>MID(Main!AR356,42,1)</f>
        <v/>
      </c>
      <c r="AR1060" s="196"/>
      <c r="AS1060" s="196"/>
      <c r="AT1060" s="196"/>
      <c r="AU1060" s="196"/>
      <c r="AV1060" s="196"/>
      <c r="AW1060" s="196"/>
      <c r="AX1060" s="196"/>
      <c r="AY1060" s="196"/>
      <c r="AZ1060" s="196"/>
      <c r="BA1060" s="196"/>
      <c r="BB1060" s="196"/>
      <c r="BC1060" s="196"/>
      <c r="BD1060" s="196"/>
      <c r="BE1060" s="196"/>
      <c r="BF1060" s="196"/>
      <c r="BG1060" s="196"/>
      <c r="BH1060" s="196"/>
      <c r="BI1060" s="199"/>
    </row>
    <row r="1061" spans="1:61" s="1" customFormat="1" ht="15" hidden="1" customHeight="1">
      <c r="A1061" s="200" t="str">
        <f>IF(AR1061="","",SUBTOTAL(103,$AR$8:AR1061))</f>
        <v/>
      </c>
      <c r="B1061" s="18" t="str">
        <f>MID(Main!AP357,1,1)</f>
        <v xml:space="preserve"> </v>
      </c>
      <c r="C1061" s="18" t="str">
        <f>MID(Main!AP357,2,1)</f>
        <v/>
      </c>
      <c r="D1061" s="18" t="str">
        <f>MID(Main!AP357,3,1)</f>
        <v/>
      </c>
      <c r="E1061" s="18" t="str">
        <f>MID(Main!AP357,4,1)</f>
        <v/>
      </c>
      <c r="F1061" s="18" t="str">
        <f>MID(Main!AP357,5,1)</f>
        <v/>
      </c>
      <c r="G1061" s="18" t="str">
        <f>MID(Main!AP357,6,1)</f>
        <v/>
      </c>
      <c r="H1061" s="18" t="str">
        <f>MID(Main!AP357,7,1)</f>
        <v/>
      </c>
      <c r="I1061" s="18" t="str">
        <f>MID(Main!AP357,8,1)</f>
        <v/>
      </c>
      <c r="J1061" s="18" t="str">
        <f>MID(Main!AP357,9,1)</f>
        <v/>
      </c>
      <c r="K1061" s="18" t="str">
        <f>MID(Main!AP357,10,1)</f>
        <v/>
      </c>
      <c r="L1061" s="18" t="str">
        <f>MID(Main!AP357,11,1)</f>
        <v/>
      </c>
      <c r="M1061" s="18" t="str">
        <f>MID(Main!AP357,12,1)</f>
        <v/>
      </c>
      <c r="N1061" s="18" t="str">
        <f>MID(Main!AP357,13,1)</f>
        <v/>
      </c>
      <c r="O1061" s="18" t="str">
        <f>MID(Main!AP357,14,1)</f>
        <v/>
      </c>
      <c r="P1061" s="18" t="str">
        <f>MID(Main!AP357,15,1)</f>
        <v/>
      </c>
      <c r="Q1061" s="18" t="str">
        <f>MID(Main!AP357,16,1)</f>
        <v/>
      </c>
      <c r="R1061" s="18" t="str">
        <f>MID(Main!AP357,17,1)</f>
        <v/>
      </c>
      <c r="S1061" s="18" t="str">
        <f>MID(Main!AP357,18,1)</f>
        <v/>
      </c>
      <c r="T1061" s="18" t="str">
        <f>MID(Main!AP357,19,1)</f>
        <v/>
      </c>
      <c r="U1061" s="18" t="str">
        <f>MID(Main!AP357,20,1)</f>
        <v/>
      </c>
      <c r="V1061" s="18" t="str">
        <f>MID(Main!AP357,21,1)</f>
        <v/>
      </c>
      <c r="W1061" s="18" t="str">
        <f>MID(Main!AP357,22,1)</f>
        <v/>
      </c>
      <c r="X1061" s="18" t="str">
        <f>MID(Main!AP357,23,1)</f>
        <v/>
      </c>
      <c r="Y1061" s="18" t="str">
        <f>MID(Main!AP357,24,1)</f>
        <v/>
      </c>
      <c r="Z1061" s="18" t="str">
        <f>MID(Main!AP357,25,1)</f>
        <v/>
      </c>
      <c r="AA1061" s="18" t="str">
        <f>MID(Main!AP357,26,1)</f>
        <v/>
      </c>
      <c r="AB1061" s="18" t="str">
        <f>MID(Main!AP357,27,1)</f>
        <v/>
      </c>
      <c r="AC1061" s="18" t="str">
        <f>MID(Main!AP357,28,1)</f>
        <v/>
      </c>
      <c r="AD1061" s="18" t="str">
        <f>MID(Main!AP357,29,1)</f>
        <v/>
      </c>
      <c r="AE1061" s="18" t="str">
        <f>MID(Main!AP357,30,1)</f>
        <v/>
      </c>
      <c r="AF1061" s="18" t="str">
        <f>MID(Main!AP357,31,1)</f>
        <v/>
      </c>
      <c r="AG1061" s="18" t="str">
        <f>MID(Main!AP357,32,1)</f>
        <v/>
      </c>
      <c r="AH1061" s="18" t="str">
        <f>MID(Main!AP357,33,1)</f>
        <v/>
      </c>
      <c r="AI1061" s="18" t="str">
        <f>MID(Main!AP357,34,1)</f>
        <v/>
      </c>
      <c r="AJ1061" s="18" t="str">
        <f>MID(Main!AP357,35,1)</f>
        <v/>
      </c>
      <c r="AK1061" s="18" t="str">
        <f>MID(Main!AP357,36,1)</f>
        <v/>
      </c>
      <c r="AL1061" s="18" t="str">
        <f>MID(Main!AP357,37,1)</f>
        <v/>
      </c>
      <c r="AM1061" s="18" t="str">
        <f>MID(Main!AP357,38,1)</f>
        <v/>
      </c>
      <c r="AN1061" s="18" t="str">
        <f>MID(Main!AP357,39,1)</f>
        <v/>
      </c>
      <c r="AO1061" s="18" t="str">
        <f>MID(Main!AP357,40,1)</f>
        <v/>
      </c>
      <c r="AP1061" s="18" t="str">
        <f>MID(Main!AP357,41,1)</f>
        <v/>
      </c>
      <c r="AQ1061" s="18" t="str">
        <f>MID(Main!AP357,42,1)</f>
        <v/>
      </c>
      <c r="AR1061" s="194" t="str">
        <f>IF(Main!W357="","",Main!W357)</f>
        <v/>
      </c>
      <c r="AS1061" s="194" t="str">
        <f>IF(Main!X357="","",Main!X357)</f>
        <v/>
      </c>
      <c r="AT1061" s="194" t="str">
        <f>IF(Main!Y357="","",Main!Y357)</f>
        <v/>
      </c>
      <c r="AU1061" s="194" t="str">
        <f>IF(Main!Z357="","",Main!Z357)</f>
        <v/>
      </c>
      <c r="AV1061" s="194" t="str">
        <f>IF(Main!AA357="","",Main!AA357)</f>
        <v/>
      </c>
      <c r="AW1061" s="194" t="str">
        <f>IF(Main!AB357="","",Main!AB357)</f>
        <v/>
      </c>
      <c r="AX1061" s="194" t="str">
        <f>IF(Main!AC357="","",Main!AC357)</f>
        <v/>
      </c>
      <c r="AY1061" s="194" t="str">
        <f>IF(Main!AD357="","",Main!AD357)</f>
        <v/>
      </c>
      <c r="AZ1061" s="194" t="str">
        <f>IF(Main!AE357="","",Main!AE357)</f>
        <v/>
      </c>
      <c r="BA1061" s="194" t="str">
        <f>IF(Main!AF357="","",Main!AF357)</f>
        <v/>
      </c>
      <c r="BB1061" s="194" t="str">
        <f>IF(Main!AG357="","",Main!AG357)</f>
        <v/>
      </c>
      <c r="BC1061" s="194" t="str">
        <f>IF(Main!AH357="","",Main!AH357)</f>
        <v/>
      </c>
      <c r="BD1061" s="194" t="str">
        <f>IF(Main!AI357="","",Main!AI357)</f>
        <v/>
      </c>
      <c r="BE1061" s="194" t="str">
        <f>IF(Main!AJ357="","",Main!AJ357)</f>
        <v/>
      </c>
      <c r="BF1061" s="194" t="str">
        <f>IF(Main!AK357="","",Main!AK357)</f>
        <v/>
      </c>
      <c r="BG1061" s="194" t="str">
        <f>IF(Main!AL357="","",Main!AL357)</f>
        <v/>
      </c>
      <c r="BH1061" s="194" t="str">
        <f>IF(Main!AM357="","",Main!AM357)</f>
        <v/>
      </c>
      <c r="BI1061" s="197" t="str">
        <f>IF(Main!AN357="","",Main!AN357)</f>
        <v/>
      </c>
    </row>
    <row r="1062" spans="1:61" s="1" customFormat="1" ht="15" hidden="1" customHeight="1">
      <c r="A1062" s="201"/>
      <c r="B1062" s="19" t="str">
        <f>MID(Main!AQ357,1,1)</f>
        <v>0</v>
      </c>
      <c r="C1062" s="19" t="str">
        <f>MID(Main!AQ357,2,1)</f>
        <v xml:space="preserve"> </v>
      </c>
      <c r="D1062" s="19" t="str">
        <f>MID(Main!AQ357,3,1)</f>
        <v/>
      </c>
      <c r="E1062" s="19" t="str">
        <f>MID(Main!AQ357,4,1)</f>
        <v/>
      </c>
      <c r="F1062" s="19" t="str">
        <f>MID(Main!AQ357,5,1)</f>
        <v/>
      </c>
      <c r="G1062" s="19" t="str">
        <f>MID(Main!AQ357,6,1)</f>
        <v/>
      </c>
      <c r="H1062" s="19" t="str">
        <f>MID(Main!AQ357,7,1)</f>
        <v/>
      </c>
      <c r="I1062" s="19" t="str">
        <f>MID(Main!AQ357,8,1)</f>
        <v/>
      </c>
      <c r="J1062" s="19" t="str">
        <f>MID(Main!AQ357,9,1)</f>
        <v/>
      </c>
      <c r="K1062" s="19" t="str">
        <f>MID(Main!AQ357,10,1)</f>
        <v/>
      </c>
      <c r="L1062" s="19" t="str">
        <f>MID(Main!AQ357,11,1)</f>
        <v/>
      </c>
      <c r="M1062" s="19" t="str">
        <f>MID(Main!AQ357,12,1)</f>
        <v/>
      </c>
      <c r="N1062" s="19" t="str">
        <f>MID(Main!AQ357,13,1)</f>
        <v/>
      </c>
      <c r="O1062" s="19" t="str">
        <f>MID(Main!AQ357,14,1)</f>
        <v/>
      </c>
      <c r="P1062" s="19" t="str">
        <f>MID(Main!AQ357,15,1)</f>
        <v/>
      </c>
      <c r="Q1062" s="19" t="str">
        <f>MID(Main!AQ357,16,1)</f>
        <v/>
      </c>
      <c r="R1062" s="19" t="str">
        <f>MID(Main!AQ357,17,1)</f>
        <v/>
      </c>
      <c r="S1062" s="19" t="str">
        <f>MID(Main!AQ357,18,1)</f>
        <v/>
      </c>
      <c r="T1062" s="19" t="str">
        <f>MID(Main!AQ357,19,1)</f>
        <v/>
      </c>
      <c r="U1062" s="19" t="str">
        <f>MID(Main!AQ357,20,1)</f>
        <v/>
      </c>
      <c r="V1062" s="19" t="str">
        <f>MID(Main!AQ357,21,1)</f>
        <v/>
      </c>
      <c r="W1062" s="19" t="str">
        <f>MID(Main!AQ357,22,1)</f>
        <v/>
      </c>
      <c r="X1062" s="19" t="str">
        <f>MID(Main!AQ357,23,1)</f>
        <v/>
      </c>
      <c r="Y1062" s="19" t="str">
        <f>MID(Main!AQ357,24,1)</f>
        <v/>
      </c>
      <c r="Z1062" s="19" t="str">
        <f>MID(Main!AQ357,25,1)</f>
        <v/>
      </c>
      <c r="AA1062" s="19" t="str">
        <f>MID(Main!AQ357,26,1)</f>
        <v/>
      </c>
      <c r="AB1062" s="19" t="str">
        <f>MID(Main!AQ357,27,1)</f>
        <v/>
      </c>
      <c r="AC1062" s="19" t="str">
        <f>MID(Main!AQ357,28,1)</f>
        <v/>
      </c>
      <c r="AD1062" s="19" t="str">
        <f>MID(Main!AQ357,29,1)</f>
        <v/>
      </c>
      <c r="AE1062" s="19" t="str">
        <f>MID(Main!AQ357,30,1)</f>
        <v/>
      </c>
      <c r="AF1062" s="19" t="str">
        <f>MID(Main!AQ357,31,1)</f>
        <v/>
      </c>
      <c r="AG1062" s="19" t="str">
        <f>MID(Main!AQ357,32,1)</f>
        <v/>
      </c>
      <c r="AH1062" s="19" t="str">
        <f>MID(Main!AQ357,33,1)</f>
        <v/>
      </c>
      <c r="AI1062" s="19" t="str">
        <f>MID(Main!AQ357,34,1)</f>
        <v/>
      </c>
      <c r="AJ1062" s="19" t="str">
        <f>MID(Main!AQ357,35,1)</f>
        <v/>
      </c>
      <c r="AK1062" s="19" t="str">
        <f>MID(Main!AQ357,36,1)</f>
        <v/>
      </c>
      <c r="AL1062" s="19" t="str">
        <f>MID(Main!AQ357,37,1)</f>
        <v/>
      </c>
      <c r="AM1062" s="19" t="str">
        <f>MID(Main!AQ357,38,1)</f>
        <v/>
      </c>
      <c r="AN1062" s="19" t="str">
        <f>MID(Main!AQ357,39,1)</f>
        <v/>
      </c>
      <c r="AO1062" s="19" t="str">
        <f>MID(Main!AQ357,40,1)</f>
        <v/>
      </c>
      <c r="AP1062" s="19" t="str">
        <f>MID(Main!AQ357,41,1)</f>
        <v/>
      </c>
      <c r="AQ1062" s="19" t="str">
        <f>MID(Main!AQ357,42,1)</f>
        <v/>
      </c>
      <c r="AR1062" s="195"/>
      <c r="AS1062" s="195"/>
      <c r="AT1062" s="195"/>
      <c r="AU1062" s="195"/>
      <c r="AV1062" s="195"/>
      <c r="AW1062" s="195"/>
      <c r="AX1062" s="195"/>
      <c r="AY1062" s="195"/>
      <c r="AZ1062" s="195"/>
      <c r="BA1062" s="195"/>
      <c r="BB1062" s="195"/>
      <c r="BC1062" s="195"/>
      <c r="BD1062" s="195"/>
      <c r="BE1062" s="195"/>
      <c r="BF1062" s="195"/>
      <c r="BG1062" s="195"/>
      <c r="BH1062" s="195"/>
      <c r="BI1062" s="198"/>
    </row>
    <row r="1063" spans="1:61" s="1" customFormat="1" ht="15" hidden="1" customHeight="1">
      <c r="A1063" s="202"/>
      <c r="B1063" s="20" t="str">
        <f>MID(Main!AR357,1,1)</f>
        <v>0</v>
      </c>
      <c r="C1063" s="20" t="str">
        <f>MID(Main!AR357,2,1)</f>
        <v xml:space="preserve"> </v>
      </c>
      <c r="D1063" s="20" t="str">
        <f>MID(Main!AR357,3,1)</f>
        <v/>
      </c>
      <c r="E1063" s="20" t="str">
        <f>MID(Main!AR357,4,1)</f>
        <v/>
      </c>
      <c r="F1063" s="20" t="str">
        <f>MID(Main!AR357,5,1)</f>
        <v/>
      </c>
      <c r="G1063" s="20" t="str">
        <f>MID(Main!AR357,6,1)</f>
        <v/>
      </c>
      <c r="H1063" s="20" t="str">
        <f>MID(Main!AR357,7,1)</f>
        <v/>
      </c>
      <c r="I1063" s="20" t="str">
        <f>MID(Main!AR357,8,1)</f>
        <v/>
      </c>
      <c r="J1063" s="20" t="str">
        <f>MID(Main!AR357,9,1)</f>
        <v/>
      </c>
      <c r="K1063" s="20" t="str">
        <f>MID(Main!AR357,10,1)</f>
        <v/>
      </c>
      <c r="L1063" s="20" t="str">
        <f>MID(Main!AR357,11,1)</f>
        <v/>
      </c>
      <c r="M1063" s="20" t="str">
        <f>MID(Main!AR357,12,1)</f>
        <v/>
      </c>
      <c r="N1063" s="20" t="str">
        <f>MID(Main!AR357,13,1)</f>
        <v/>
      </c>
      <c r="O1063" s="20" t="str">
        <f>MID(Main!AR357,14,1)</f>
        <v/>
      </c>
      <c r="P1063" s="20" t="str">
        <f>MID(Main!AR357,15,1)</f>
        <v/>
      </c>
      <c r="Q1063" s="20" t="str">
        <f>MID(Main!AR357,16,1)</f>
        <v/>
      </c>
      <c r="R1063" s="20" t="str">
        <f>MID(Main!AR357,17,1)</f>
        <v/>
      </c>
      <c r="S1063" s="20" t="str">
        <f>MID(Main!AR357,18,1)</f>
        <v/>
      </c>
      <c r="T1063" s="20" t="str">
        <f>MID(Main!AR357,19,1)</f>
        <v/>
      </c>
      <c r="U1063" s="20" t="str">
        <f>MID(Main!AR357,20,1)</f>
        <v/>
      </c>
      <c r="V1063" s="20" t="str">
        <f>MID(Main!AR357,21,1)</f>
        <v/>
      </c>
      <c r="W1063" s="20" t="str">
        <f>MID(Main!AR357,22,1)</f>
        <v/>
      </c>
      <c r="X1063" s="20" t="str">
        <f>MID(Main!AR357,23,1)</f>
        <v/>
      </c>
      <c r="Y1063" s="20" t="str">
        <f>MID(Main!AR357,24,1)</f>
        <v/>
      </c>
      <c r="Z1063" s="20" t="str">
        <f>MID(Main!AR357,25,1)</f>
        <v/>
      </c>
      <c r="AA1063" s="20" t="str">
        <f>MID(Main!AR357,26,1)</f>
        <v/>
      </c>
      <c r="AB1063" s="20" t="str">
        <f>MID(Main!AR357,27,1)</f>
        <v/>
      </c>
      <c r="AC1063" s="20" t="str">
        <f>MID(Main!AR357,28,1)</f>
        <v/>
      </c>
      <c r="AD1063" s="20" t="str">
        <f>MID(Main!AR357,29,1)</f>
        <v/>
      </c>
      <c r="AE1063" s="20" t="str">
        <f>MID(Main!AR357,30,1)</f>
        <v/>
      </c>
      <c r="AF1063" s="20" t="str">
        <f>MID(Main!AR357,31,1)</f>
        <v/>
      </c>
      <c r="AG1063" s="20" t="str">
        <f>MID(Main!AR357,32,1)</f>
        <v/>
      </c>
      <c r="AH1063" s="20" t="str">
        <f>MID(Main!AR357,33,1)</f>
        <v/>
      </c>
      <c r="AI1063" s="20" t="str">
        <f>MID(Main!AR357,34,1)</f>
        <v/>
      </c>
      <c r="AJ1063" s="20" t="str">
        <f>MID(Main!AR357,35,1)</f>
        <v/>
      </c>
      <c r="AK1063" s="20" t="str">
        <f>MID(Main!AR357,36,1)</f>
        <v/>
      </c>
      <c r="AL1063" s="20" t="str">
        <f>MID(Main!AR357,37,1)</f>
        <v/>
      </c>
      <c r="AM1063" s="20" t="str">
        <f>MID(Main!AR357,38,1)</f>
        <v/>
      </c>
      <c r="AN1063" s="20" t="str">
        <f>MID(Main!AR357,39,1)</f>
        <v/>
      </c>
      <c r="AO1063" s="20" t="str">
        <f>MID(Main!AR357,40,1)</f>
        <v/>
      </c>
      <c r="AP1063" s="20" t="str">
        <f>MID(Main!AR357,41,1)</f>
        <v/>
      </c>
      <c r="AQ1063" s="20" t="str">
        <f>MID(Main!AR357,42,1)</f>
        <v/>
      </c>
      <c r="AR1063" s="196"/>
      <c r="AS1063" s="196"/>
      <c r="AT1063" s="196"/>
      <c r="AU1063" s="196"/>
      <c r="AV1063" s="196"/>
      <c r="AW1063" s="196"/>
      <c r="AX1063" s="196"/>
      <c r="AY1063" s="196"/>
      <c r="AZ1063" s="196"/>
      <c r="BA1063" s="196"/>
      <c r="BB1063" s="196"/>
      <c r="BC1063" s="196"/>
      <c r="BD1063" s="196"/>
      <c r="BE1063" s="196"/>
      <c r="BF1063" s="196"/>
      <c r="BG1063" s="196"/>
      <c r="BH1063" s="196"/>
      <c r="BI1063" s="199"/>
    </row>
    <row r="1064" spans="1:61" s="1" customFormat="1" ht="15" hidden="1" customHeight="1">
      <c r="A1064" s="200" t="str">
        <f>IF(AR1064="","",SUBTOTAL(103,$AR$8:AR1064))</f>
        <v/>
      </c>
      <c r="B1064" s="18" t="str">
        <f>MID(Main!AP358,1,1)</f>
        <v xml:space="preserve"> </v>
      </c>
      <c r="C1064" s="18" t="str">
        <f>MID(Main!AP358,2,1)</f>
        <v/>
      </c>
      <c r="D1064" s="18" t="str">
        <f>MID(Main!AP358,3,1)</f>
        <v/>
      </c>
      <c r="E1064" s="18" t="str">
        <f>MID(Main!AP358,4,1)</f>
        <v/>
      </c>
      <c r="F1064" s="18" t="str">
        <f>MID(Main!AP358,5,1)</f>
        <v/>
      </c>
      <c r="G1064" s="18" t="str">
        <f>MID(Main!AP358,6,1)</f>
        <v/>
      </c>
      <c r="H1064" s="18" t="str">
        <f>MID(Main!AP358,7,1)</f>
        <v/>
      </c>
      <c r="I1064" s="18" t="str">
        <f>MID(Main!AP358,8,1)</f>
        <v/>
      </c>
      <c r="J1064" s="18" t="str">
        <f>MID(Main!AP358,9,1)</f>
        <v/>
      </c>
      <c r="K1064" s="18" t="str">
        <f>MID(Main!AP358,10,1)</f>
        <v/>
      </c>
      <c r="L1064" s="18" t="str">
        <f>MID(Main!AP358,11,1)</f>
        <v/>
      </c>
      <c r="M1064" s="18" t="str">
        <f>MID(Main!AP358,12,1)</f>
        <v/>
      </c>
      <c r="N1064" s="18" t="str">
        <f>MID(Main!AP358,13,1)</f>
        <v/>
      </c>
      <c r="O1064" s="18" t="str">
        <f>MID(Main!AP358,14,1)</f>
        <v/>
      </c>
      <c r="P1064" s="18" t="str">
        <f>MID(Main!AP358,15,1)</f>
        <v/>
      </c>
      <c r="Q1064" s="18" t="str">
        <f>MID(Main!AP358,16,1)</f>
        <v/>
      </c>
      <c r="R1064" s="18" t="str">
        <f>MID(Main!AP358,17,1)</f>
        <v/>
      </c>
      <c r="S1064" s="18" t="str">
        <f>MID(Main!AP358,18,1)</f>
        <v/>
      </c>
      <c r="T1064" s="18" t="str">
        <f>MID(Main!AP358,19,1)</f>
        <v/>
      </c>
      <c r="U1064" s="18" t="str">
        <f>MID(Main!AP358,20,1)</f>
        <v/>
      </c>
      <c r="V1064" s="18" t="str">
        <f>MID(Main!AP358,21,1)</f>
        <v/>
      </c>
      <c r="W1064" s="18" t="str">
        <f>MID(Main!AP358,22,1)</f>
        <v/>
      </c>
      <c r="X1064" s="18" t="str">
        <f>MID(Main!AP358,23,1)</f>
        <v/>
      </c>
      <c r="Y1064" s="18" t="str">
        <f>MID(Main!AP358,24,1)</f>
        <v/>
      </c>
      <c r="Z1064" s="18" t="str">
        <f>MID(Main!AP358,25,1)</f>
        <v/>
      </c>
      <c r="AA1064" s="18" t="str">
        <f>MID(Main!AP358,26,1)</f>
        <v/>
      </c>
      <c r="AB1064" s="18" t="str">
        <f>MID(Main!AP358,27,1)</f>
        <v/>
      </c>
      <c r="AC1064" s="18" t="str">
        <f>MID(Main!AP358,28,1)</f>
        <v/>
      </c>
      <c r="AD1064" s="18" t="str">
        <f>MID(Main!AP358,29,1)</f>
        <v/>
      </c>
      <c r="AE1064" s="18" t="str">
        <f>MID(Main!AP358,30,1)</f>
        <v/>
      </c>
      <c r="AF1064" s="18" t="str">
        <f>MID(Main!AP358,31,1)</f>
        <v/>
      </c>
      <c r="AG1064" s="18" t="str">
        <f>MID(Main!AP358,32,1)</f>
        <v/>
      </c>
      <c r="AH1064" s="18" t="str">
        <f>MID(Main!AP358,33,1)</f>
        <v/>
      </c>
      <c r="AI1064" s="18" t="str">
        <f>MID(Main!AP358,34,1)</f>
        <v/>
      </c>
      <c r="AJ1064" s="18" t="str">
        <f>MID(Main!AP358,35,1)</f>
        <v/>
      </c>
      <c r="AK1064" s="18" t="str">
        <f>MID(Main!AP358,36,1)</f>
        <v/>
      </c>
      <c r="AL1064" s="18" t="str">
        <f>MID(Main!AP358,37,1)</f>
        <v/>
      </c>
      <c r="AM1064" s="18" t="str">
        <f>MID(Main!AP358,38,1)</f>
        <v/>
      </c>
      <c r="AN1064" s="18" t="str">
        <f>MID(Main!AP358,39,1)</f>
        <v/>
      </c>
      <c r="AO1064" s="18" t="str">
        <f>MID(Main!AP358,40,1)</f>
        <v/>
      </c>
      <c r="AP1064" s="18" t="str">
        <f>MID(Main!AP358,41,1)</f>
        <v/>
      </c>
      <c r="AQ1064" s="18" t="str">
        <f>MID(Main!AP358,42,1)</f>
        <v/>
      </c>
      <c r="AR1064" s="194" t="str">
        <f>IF(Main!W358="","",Main!W358)</f>
        <v/>
      </c>
      <c r="AS1064" s="194" t="str">
        <f>IF(Main!X358="","",Main!X358)</f>
        <v/>
      </c>
      <c r="AT1064" s="194" t="str">
        <f>IF(Main!Y358="","",Main!Y358)</f>
        <v/>
      </c>
      <c r="AU1064" s="194" t="str">
        <f>IF(Main!Z358="","",Main!Z358)</f>
        <v/>
      </c>
      <c r="AV1064" s="194" t="str">
        <f>IF(Main!AA358="","",Main!AA358)</f>
        <v/>
      </c>
      <c r="AW1064" s="194" t="str">
        <f>IF(Main!AB358="","",Main!AB358)</f>
        <v/>
      </c>
      <c r="AX1064" s="194" t="str">
        <f>IF(Main!AC358="","",Main!AC358)</f>
        <v/>
      </c>
      <c r="AY1064" s="194" t="str">
        <f>IF(Main!AD358="","",Main!AD358)</f>
        <v/>
      </c>
      <c r="AZ1064" s="194" t="str">
        <f>IF(Main!AE358="","",Main!AE358)</f>
        <v/>
      </c>
      <c r="BA1064" s="194" t="str">
        <f>IF(Main!AF358="","",Main!AF358)</f>
        <v/>
      </c>
      <c r="BB1064" s="194" t="str">
        <f>IF(Main!AG358="","",Main!AG358)</f>
        <v/>
      </c>
      <c r="BC1064" s="194" t="str">
        <f>IF(Main!AH358="","",Main!AH358)</f>
        <v/>
      </c>
      <c r="BD1064" s="194" t="str">
        <f>IF(Main!AI358="","",Main!AI358)</f>
        <v/>
      </c>
      <c r="BE1064" s="194" t="str">
        <f>IF(Main!AJ358="","",Main!AJ358)</f>
        <v/>
      </c>
      <c r="BF1064" s="194" t="str">
        <f>IF(Main!AK358="","",Main!AK358)</f>
        <v/>
      </c>
      <c r="BG1064" s="194" t="str">
        <f>IF(Main!AL358="","",Main!AL358)</f>
        <v/>
      </c>
      <c r="BH1064" s="194" t="str">
        <f>IF(Main!AM358="","",Main!AM358)</f>
        <v/>
      </c>
      <c r="BI1064" s="197" t="str">
        <f>IF(Main!AN358="","",Main!AN358)</f>
        <v/>
      </c>
    </row>
    <row r="1065" spans="1:61" s="1" customFormat="1" ht="15" hidden="1" customHeight="1">
      <c r="A1065" s="201"/>
      <c r="B1065" s="19" t="str">
        <f>MID(Main!AQ358,1,1)</f>
        <v>0</v>
      </c>
      <c r="C1065" s="19" t="str">
        <f>MID(Main!AQ358,2,1)</f>
        <v xml:space="preserve"> </v>
      </c>
      <c r="D1065" s="19" t="str">
        <f>MID(Main!AQ358,3,1)</f>
        <v/>
      </c>
      <c r="E1065" s="19" t="str">
        <f>MID(Main!AQ358,4,1)</f>
        <v/>
      </c>
      <c r="F1065" s="19" t="str">
        <f>MID(Main!AQ358,5,1)</f>
        <v/>
      </c>
      <c r="G1065" s="19" t="str">
        <f>MID(Main!AQ358,6,1)</f>
        <v/>
      </c>
      <c r="H1065" s="19" t="str">
        <f>MID(Main!AQ358,7,1)</f>
        <v/>
      </c>
      <c r="I1065" s="19" t="str">
        <f>MID(Main!AQ358,8,1)</f>
        <v/>
      </c>
      <c r="J1065" s="19" t="str">
        <f>MID(Main!AQ358,9,1)</f>
        <v/>
      </c>
      <c r="K1065" s="19" t="str">
        <f>MID(Main!AQ358,10,1)</f>
        <v/>
      </c>
      <c r="L1065" s="19" t="str">
        <f>MID(Main!AQ358,11,1)</f>
        <v/>
      </c>
      <c r="M1065" s="19" t="str">
        <f>MID(Main!AQ358,12,1)</f>
        <v/>
      </c>
      <c r="N1065" s="19" t="str">
        <f>MID(Main!AQ358,13,1)</f>
        <v/>
      </c>
      <c r="O1065" s="19" t="str">
        <f>MID(Main!AQ358,14,1)</f>
        <v/>
      </c>
      <c r="P1065" s="19" t="str">
        <f>MID(Main!AQ358,15,1)</f>
        <v/>
      </c>
      <c r="Q1065" s="19" t="str">
        <f>MID(Main!AQ358,16,1)</f>
        <v/>
      </c>
      <c r="R1065" s="19" t="str">
        <f>MID(Main!AQ358,17,1)</f>
        <v/>
      </c>
      <c r="S1065" s="19" t="str">
        <f>MID(Main!AQ358,18,1)</f>
        <v/>
      </c>
      <c r="T1065" s="19" t="str">
        <f>MID(Main!AQ358,19,1)</f>
        <v/>
      </c>
      <c r="U1065" s="19" t="str">
        <f>MID(Main!AQ358,20,1)</f>
        <v/>
      </c>
      <c r="V1065" s="19" t="str">
        <f>MID(Main!AQ358,21,1)</f>
        <v/>
      </c>
      <c r="W1065" s="19" t="str">
        <f>MID(Main!AQ358,22,1)</f>
        <v/>
      </c>
      <c r="X1065" s="19" t="str">
        <f>MID(Main!AQ358,23,1)</f>
        <v/>
      </c>
      <c r="Y1065" s="19" t="str">
        <f>MID(Main!AQ358,24,1)</f>
        <v/>
      </c>
      <c r="Z1065" s="19" t="str">
        <f>MID(Main!AQ358,25,1)</f>
        <v/>
      </c>
      <c r="AA1065" s="19" t="str">
        <f>MID(Main!AQ358,26,1)</f>
        <v/>
      </c>
      <c r="AB1065" s="19" t="str">
        <f>MID(Main!AQ358,27,1)</f>
        <v/>
      </c>
      <c r="AC1065" s="19" t="str">
        <f>MID(Main!AQ358,28,1)</f>
        <v/>
      </c>
      <c r="AD1065" s="19" t="str">
        <f>MID(Main!AQ358,29,1)</f>
        <v/>
      </c>
      <c r="AE1065" s="19" t="str">
        <f>MID(Main!AQ358,30,1)</f>
        <v/>
      </c>
      <c r="AF1065" s="19" t="str">
        <f>MID(Main!AQ358,31,1)</f>
        <v/>
      </c>
      <c r="AG1065" s="19" t="str">
        <f>MID(Main!AQ358,32,1)</f>
        <v/>
      </c>
      <c r="AH1065" s="19" t="str">
        <f>MID(Main!AQ358,33,1)</f>
        <v/>
      </c>
      <c r="AI1065" s="19" t="str">
        <f>MID(Main!AQ358,34,1)</f>
        <v/>
      </c>
      <c r="AJ1065" s="19" t="str">
        <f>MID(Main!AQ358,35,1)</f>
        <v/>
      </c>
      <c r="AK1065" s="19" t="str">
        <f>MID(Main!AQ358,36,1)</f>
        <v/>
      </c>
      <c r="AL1065" s="19" t="str">
        <f>MID(Main!AQ358,37,1)</f>
        <v/>
      </c>
      <c r="AM1065" s="19" t="str">
        <f>MID(Main!AQ358,38,1)</f>
        <v/>
      </c>
      <c r="AN1065" s="19" t="str">
        <f>MID(Main!AQ358,39,1)</f>
        <v/>
      </c>
      <c r="AO1065" s="19" t="str">
        <f>MID(Main!AQ358,40,1)</f>
        <v/>
      </c>
      <c r="AP1065" s="19" t="str">
        <f>MID(Main!AQ358,41,1)</f>
        <v/>
      </c>
      <c r="AQ1065" s="19" t="str">
        <f>MID(Main!AQ358,42,1)</f>
        <v/>
      </c>
      <c r="AR1065" s="195"/>
      <c r="AS1065" s="195"/>
      <c r="AT1065" s="195"/>
      <c r="AU1065" s="195"/>
      <c r="AV1065" s="195"/>
      <c r="AW1065" s="195"/>
      <c r="AX1065" s="195"/>
      <c r="AY1065" s="195"/>
      <c r="AZ1065" s="195"/>
      <c r="BA1065" s="195"/>
      <c r="BB1065" s="195"/>
      <c r="BC1065" s="195"/>
      <c r="BD1065" s="195"/>
      <c r="BE1065" s="195"/>
      <c r="BF1065" s="195"/>
      <c r="BG1065" s="195"/>
      <c r="BH1065" s="195"/>
      <c r="BI1065" s="198"/>
    </row>
    <row r="1066" spans="1:61" s="1" customFormat="1" ht="15" hidden="1" customHeight="1">
      <c r="A1066" s="202"/>
      <c r="B1066" s="20" t="str">
        <f>MID(Main!AR358,1,1)</f>
        <v>0</v>
      </c>
      <c r="C1066" s="20" t="str">
        <f>MID(Main!AR358,2,1)</f>
        <v xml:space="preserve"> </v>
      </c>
      <c r="D1066" s="20" t="str">
        <f>MID(Main!AR358,3,1)</f>
        <v/>
      </c>
      <c r="E1066" s="20" t="str">
        <f>MID(Main!AR358,4,1)</f>
        <v/>
      </c>
      <c r="F1066" s="20" t="str">
        <f>MID(Main!AR358,5,1)</f>
        <v/>
      </c>
      <c r="G1066" s="20" t="str">
        <f>MID(Main!AR358,6,1)</f>
        <v/>
      </c>
      <c r="H1066" s="20" t="str">
        <f>MID(Main!AR358,7,1)</f>
        <v/>
      </c>
      <c r="I1066" s="20" t="str">
        <f>MID(Main!AR358,8,1)</f>
        <v/>
      </c>
      <c r="J1066" s="20" t="str">
        <f>MID(Main!AR358,9,1)</f>
        <v/>
      </c>
      <c r="K1066" s="20" t="str">
        <f>MID(Main!AR358,10,1)</f>
        <v/>
      </c>
      <c r="L1066" s="20" t="str">
        <f>MID(Main!AR358,11,1)</f>
        <v/>
      </c>
      <c r="M1066" s="20" t="str">
        <f>MID(Main!AR358,12,1)</f>
        <v/>
      </c>
      <c r="N1066" s="20" t="str">
        <f>MID(Main!AR358,13,1)</f>
        <v/>
      </c>
      <c r="O1066" s="20" t="str">
        <f>MID(Main!AR358,14,1)</f>
        <v/>
      </c>
      <c r="P1066" s="20" t="str">
        <f>MID(Main!AR358,15,1)</f>
        <v/>
      </c>
      <c r="Q1066" s="20" t="str">
        <f>MID(Main!AR358,16,1)</f>
        <v/>
      </c>
      <c r="R1066" s="20" t="str">
        <f>MID(Main!AR358,17,1)</f>
        <v/>
      </c>
      <c r="S1066" s="20" t="str">
        <f>MID(Main!AR358,18,1)</f>
        <v/>
      </c>
      <c r="T1066" s="20" t="str">
        <f>MID(Main!AR358,19,1)</f>
        <v/>
      </c>
      <c r="U1066" s="20" t="str">
        <f>MID(Main!AR358,20,1)</f>
        <v/>
      </c>
      <c r="V1066" s="20" t="str">
        <f>MID(Main!AR358,21,1)</f>
        <v/>
      </c>
      <c r="W1066" s="20" t="str">
        <f>MID(Main!AR358,22,1)</f>
        <v/>
      </c>
      <c r="X1066" s="20" t="str">
        <f>MID(Main!AR358,23,1)</f>
        <v/>
      </c>
      <c r="Y1066" s="20" t="str">
        <f>MID(Main!AR358,24,1)</f>
        <v/>
      </c>
      <c r="Z1066" s="20" t="str">
        <f>MID(Main!AR358,25,1)</f>
        <v/>
      </c>
      <c r="AA1066" s="20" t="str">
        <f>MID(Main!AR358,26,1)</f>
        <v/>
      </c>
      <c r="AB1066" s="20" t="str">
        <f>MID(Main!AR358,27,1)</f>
        <v/>
      </c>
      <c r="AC1066" s="20" t="str">
        <f>MID(Main!AR358,28,1)</f>
        <v/>
      </c>
      <c r="AD1066" s="20" t="str">
        <f>MID(Main!AR358,29,1)</f>
        <v/>
      </c>
      <c r="AE1066" s="20" t="str">
        <f>MID(Main!AR358,30,1)</f>
        <v/>
      </c>
      <c r="AF1066" s="20" t="str">
        <f>MID(Main!AR358,31,1)</f>
        <v/>
      </c>
      <c r="AG1066" s="20" t="str">
        <f>MID(Main!AR358,32,1)</f>
        <v/>
      </c>
      <c r="AH1066" s="20" t="str">
        <f>MID(Main!AR358,33,1)</f>
        <v/>
      </c>
      <c r="AI1066" s="20" t="str">
        <f>MID(Main!AR358,34,1)</f>
        <v/>
      </c>
      <c r="AJ1066" s="20" t="str">
        <f>MID(Main!AR358,35,1)</f>
        <v/>
      </c>
      <c r="AK1066" s="20" t="str">
        <f>MID(Main!AR358,36,1)</f>
        <v/>
      </c>
      <c r="AL1066" s="20" t="str">
        <f>MID(Main!AR358,37,1)</f>
        <v/>
      </c>
      <c r="AM1066" s="20" t="str">
        <f>MID(Main!AR358,38,1)</f>
        <v/>
      </c>
      <c r="AN1066" s="20" t="str">
        <f>MID(Main!AR358,39,1)</f>
        <v/>
      </c>
      <c r="AO1066" s="20" t="str">
        <f>MID(Main!AR358,40,1)</f>
        <v/>
      </c>
      <c r="AP1066" s="20" t="str">
        <f>MID(Main!AR358,41,1)</f>
        <v/>
      </c>
      <c r="AQ1066" s="20" t="str">
        <f>MID(Main!AR358,42,1)</f>
        <v/>
      </c>
      <c r="AR1066" s="196"/>
      <c r="AS1066" s="196"/>
      <c r="AT1066" s="196"/>
      <c r="AU1066" s="196"/>
      <c r="AV1066" s="196"/>
      <c r="AW1066" s="196"/>
      <c r="AX1066" s="196"/>
      <c r="AY1066" s="196"/>
      <c r="AZ1066" s="196"/>
      <c r="BA1066" s="196"/>
      <c r="BB1066" s="196"/>
      <c r="BC1066" s="196"/>
      <c r="BD1066" s="196"/>
      <c r="BE1066" s="196"/>
      <c r="BF1066" s="196"/>
      <c r="BG1066" s="196"/>
      <c r="BH1066" s="196"/>
      <c r="BI1066" s="199"/>
    </row>
    <row r="1067" spans="1:61" s="1" customFormat="1" ht="15" hidden="1" customHeight="1">
      <c r="A1067" s="200" t="str">
        <f>IF(AR1067="","",SUBTOTAL(103,$AR$8:AR1067))</f>
        <v/>
      </c>
      <c r="B1067" s="18" t="str">
        <f>MID(Main!AP359,1,1)</f>
        <v xml:space="preserve"> </v>
      </c>
      <c r="C1067" s="18" t="str">
        <f>MID(Main!AP359,2,1)</f>
        <v/>
      </c>
      <c r="D1067" s="18" t="str">
        <f>MID(Main!AP359,3,1)</f>
        <v/>
      </c>
      <c r="E1067" s="18" t="str">
        <f>MID(Main!AP359,4,1)</f>
        <v/>
      </c>
      <c r="F1067" s="18" t="str">
        <f>MID(Main!AP359,5,1)</f>
        <v/>
      </c>
      <c r="G1067" s="18" t="str">
        <f>MID(Main!AP359,6,1)</f>
        <v/>
      </c>
      <c r="H1067" s="18" t="str">
        <f>MID(Main!AP359,7,1)</f>
        <v/>
      </c>
      <c r="I1067" s="18" t="str">
        <f>MID(Main!AP359,8,1)</f>
        <v/>
      </c>
      <c r="J1067" s="18" t="str">
        <f>MID(Main!AP359,9,1)</f>
        <v/>
      </c>
      <c r="K1067" s="18" t="str">
        <f>MID(Main!AP359,10,1)</f>
        <v/>
      </c>
      <c r="L1067" s="18" t="str">
        <f>MID(Main!AP359,11,1)</f>
        <v/>
      </c>
      <c r="M1067" s="18" t="str">
        <f>MID(Main!AP359,12,1)</f>
        <v/>
      </c>
      <c r="N1067" s="18" t="str">
        <f>MID(Main!AP359,13,1)</f>
        <v/>
      </c>
      <c r="O1067" s="18" t="str">
        <f>MID(Main!AP359,14,1)</f>
        <v/>
      </c>
      <c r="P1067" s="18" t="str">
        <f>MID(Main!AP359,15,1)</f>
        <v/>
      </c>
      <c r="Q1067" s="18" t="str">
        <f>MID(Main!AP359,16,1)</f>
        <v/>
      </c>
      <c r="R1067" s="18" t="str">
        <f>MID(Main!AP359,17,1)</f>
        <v/>
      </c>
      <c r="S1067" s="18" t="str">
        <f>MID(Main!AP359,18,1)</f>
        <v/>
      </c>
      <c r="T1067" s="18" t="str">
        <f>MID(Main!AP359,19,1)</f>
        <v/>
      </c>
      <c r="U1067" s="18" t="str">
        <f>MID(Main!AP359,20,1)</f>
        <v/>
      </c>
      <c r="V1067" s="18" t="str">
        <f>MID(Main!AP359,21,1)</f>
        <v/>
      </c>
      <c r="W1067" s="18" t="str">
        <f>MID(Main!AP359,22,1)</f>
        <v/>
      </c>
      <c r="X1067" s="18" t="str">
        <f>MID(Main!AP359,23,1)</f>
        <v/>
      </c>
      <c r="Y1067" s="18" t="str">
        <f>MID(Main!AP359,24,1)</f>
        <v/>
      </c>
      <c r="Z1067" s="18" t="str">
        <f>MID(Main!AP359,25,1)</f>
        <v/>
      </c>
      <c r="AA1067" s="18" t="str">
        <f>MID(Main!AP359,26,1)</f>
        <v/>
      </c>
      <c r="AB1067" s="18" t="str">
        <f>MID(Main!AP359,27,1)</f>
        <v/>
      </c>
      <c r="AC1067" s="18" t="str">
        <f>MID(Main!AP359,28,1)</f>
        <v/>
      </c>
      <c r="AD1067" s="18" t="str">
        <f>MID(Main!AP359,29,1)</f>
        <v/>
      </c>
      <c r="AE1067" s="18" t="str">
        <f>MID(Main!AP359,30,1)</f>
        <v/>
      </c>
      <c r="AF1067" s="18" t="str">
        <f>MID(Main!AP359,31,1)</f>
        <v/>
      </c>
      <c r="AG1067" s="18" t="str">
        <f>MID(Main!AP359,32,1)</f>
        <v/>
      </c>
      <c r="AH1067" s="18" t="str">
        <f>MID(Main!AP359,33,1)</f>
        <v/>
      </c>
      <c r="AI1067" s="18" t="str">
        <f>MID(Main!AP359,34,1)</f>
        <v/>
      </c>
      <c r="AJ1067" s="18" t="str">
        <f>MID(Main!AP359,35,1)</f>
        <v/>
      </c>
      <c r="AK1067" s="18" t="str">
        <f>MID(Main!AP359,36,1)</f>
        <v/>
      </c>
      <c r="AL1067" s="18" t="str">
        <f>MID(Main!AP359,37,1)</f>
        <v/>
      </c>
      <c r="AM1067" s="18" t="str">
        <f>MID(Main!AP359,38,1)</f>
        <v/>
      </c>
      <c r="AN1067" s="18" t="str">
        <f>MID(Main!AP359,39,1)</f>
        <v/>
      </c>
      <c r="AO1067" s="18" t="str">
        <f>MID(Main!AP359,40,1)</f>
        <v/>
      </c>
      <c r="AP1067" s="18" t="str">
        <f>MID(Main!AP359,41,1)</f>
        <v/>
      </c>
      <c r="AQ1067" s="18" t="str">
        <f>MID(Main!AP359,42,1)</f>
        <v/>
      </c>
      <c r="AR1067" s="194" t="str">
        <f>IF(Main!W359="","",Main!W359)</f>
        <v/>
      </c>
      <c r="AS1067" s="194" t="str">
        <f>IF(Main!X359="","",Main!X359)</f>
        <v/>
      </c>
      <c r="AT1067" s="194" t="str">
        <f>IF(Main!Y359="","",Main!Y359)</f>
        <v/>
      </c>
      <c r="AU1067" s="194" t="str">
        <f>IF(Main!Z359="","",Main!Z359)</f>
        <v/>
      </c>
      <c r="AV1067" s="194" t="str">
        <f>IF(Main!AA359="","",Main!AA359)</f>
        <v/>
      </c>
      <c r="AW1067" s="194" t="str">
        <f>IF(Main!AB359="","",Main!AB359)</f>
        <v/>
      </c>
      <c r="AX1067" s="194" t="str">
        <f>IF(Main!AC359="","",Main!AC359)</f>
        <v/>
      </c>
      <c r="AY1067" s="194" t="str">
        <f>IF(Main!AD359="","",Main!AD359)</f>
        <v/>
      </c>
      <c r="AZ1067" s="194" t="str">
        <f>IF(Main!AE359="","",Main!AE359)</f>
        <v/>
      </c>
      <c r="BA1067" s="194" t="str">
        <f>IF(Main!AF359="","",Main!AF359)</f>
        <v/>
      </c>
      <c r="BB1067" s="194" t="str">
        <f>IF(Main!AG359="","",Main!AG359)</f>
        <v/>
      </c>
      <c r="BC1067" s="194" t="str">
        <f>IF(Main!AH359="","",Main!AH359)</f>
        <v/>
      </c>
      <c r="BD1067" s="194" t="str">
        <f>IF(Main!AI359="","",Main!AI359)</f>
        <v/>
      </c>
      <c r="BE1067" s="194" t="str">
        <f>IF(Main!AJ359="","",Main!AJ359)</f>
        <v/>
      </c>
      <c r="BF1067" s="194" t="str">
        <f>IF(Main!AK359="","",Main!AK359)</f>
        <v/>
      </c>
      <c r="BG1067" s="194" t="str">
        <f>IF(Main!AL359="","",Main!AL359)</f>
        <v/>
      </c>
      <c r="BH1067" s="194" t="str">
        <f>IF(Main!AM359="","",Main!AM359)</f>
        <v/>
      </c>
      <c r="BI1067" s="197" t="str">
        <f>IF(Main!AN359="","",Main!AN359)</f>
        <v/>
      </c>
    </row>
    <row r="1068" spans="1:61" s="1" customFormat="1" ht="15" hidden="1" customHeight="1">
      <c r="A1068" s="201"/>
      <c r="B1068" s="19" t="str">
        <f>MID(Main!AQ359,1,1)</f>
        <v>0</v>
      </c>
      <c r="C1068" s="19" t="str">
        <f>MID(Main!AQ359,2,1)</f>
        <v xml:space="preserve"> </v>
      </c>
      <c r="D1068" s="19" t="str">
        <f>MID(Main!AQ359,3,1)</f>
        <v/>
      </c>
      <c r="E1068" s="19" t="str">
        <f>MID(Main!AQ359,4,1)</f>
        <v/>
      </c>
      <c r="F1068" s="19" t="str">
        <f>MID(Main!AQ359,5,1)</f>
        <v/>
      </c>
      <c r="G1068" s="19" t="str">
        <f>MID(Main!AQ359,6,1)</f>
        <v/>
      </c>
      <c r="H1068" s="19" t="str">
        <f>MID(Main!AQ359,7,1)</f>
        <v/>
      </c>
      <c r="I1068" s="19" t="str">
        <f>MID(Main!AQ359,8,1)</f>
        <v/>
      </c>
      <c r="J1068" s="19" t="str">
        <f>MID(Main!AQ359,9,1)</f>
        <v/>
      </c>
      <c r="K1068" s="19" t="str">
        <f>MID(Main!AQ359,10,1)</f>
        <v/>
      </c>
      <c r="L1068" s="19" t="str">
        <f>MID(Main!AQ359,11,1)</f>
        <v/>
      </c>
      <c r="M1068" s="19" t="str">
        <f>MID(Main!AQ359,12,1)</f>
        <v/>
      </c>
      <c r="N1068" s="19" t="str">
        <f>MID(Main!AQ359,13,1)</f>
        <v/>
      </c>
      <c r="O1068" s="19" t="str">
        <f>MID(Main!AQ359,14,1)</f>
        <v/>
      </c>
      <c r="P1068" s="19" t="str">
        <f>MID(Main!AQ359,15,1)</f>
        <v/>
      </c>
      <c r="Q1068" s="19" t="str">
        <f>MID(Main!AQ359,16,1)</f>
        <v/>
      </c>
      <c r="R1068" s="19" t="str">
        <f>MID(Main!AQ359,17,1)</f>
        <v/>
      </c>
      <c r="S1068" s="19" t="str">
        <f>MID(Main!AQ359,18,1)</f>
        <v/>
      </c>
      <c r="T1068" s="19" t="str">
        <f>MID(Main!AQ359,19,1)</f>
        <v/>
      </c>
      <c r="U1068" s="19" t="str">
        <f>MID(Main!AQ359,20,1)</f>
        <v/>
      </c>
      <c r="V1068" s="19" t="str">
        <f>MID(Main!AQ359,21,1)</f>
        <v/>
      </c>
      <c r="W1068" s="19" t="str">
        <f>MID(Main!AQ359,22,1)</f>
        <v/>
      </c>
      <c r="X1068" s="19" t="str">
        <f>MID(Main!AQ359,23,1)</f>
        <v/>
      </c>
      <c r="Y1068" s="19" t="str">
        <f>MID(Main!AQ359,24,1)</f>
        <v/>
      </c>
      <c r="Z1068" s="19" t="str">
        <f>MID(Main!AQ359,25,1)</f>
        <v/>
      </c>
      <c r="AA1068" s="19" t="str">
        <f>MID(Main!AQ359,26,1)</f>
        <v/>
      </c>
      <c r="AB1068" s="19" t="str">
        <f>MID(Main!AQ359,27,1)</f>
        <v/>
      </c>
      <c r="AC1068" s="19" t="str">
        <f>MID(Main!AQ359,28,1)</f>
        <v/>
      </c>
      <c r="AD1068" s="19" t="str">
        <f>MID(Main!AQ359,29,1)</f>
        <v/>
      </c>
      <c r="AE1068" s="19" t="str">
        <f>MID(Main!AQ359,30,1)</f>
        <v/>
      </c>
      <c r="AF1068" s="19" t="str">
        <f>MID(Main!AQ359,31,1)</f>
        <v/>
      </c>
      <c r="AG1068" s="19" t="str">
        <f>MID(Main!AQ359,32,1)</f>
        <v/>
      </c>
      <c r="AH1068" s="19" t="str">
        <f>MID(Main!AQ359,33,1)</f>
        <v/>
      </c>
      <c r="AI1068" s="19" t="str">
        <f>MID(Main!AQ359,34,1)</f>
        <v/>
      </c>
      <c r="AJ1068" s="19" t="str">
        <f>MID(Main!AQ359,35,1)</f>
        <v/>
      </c>
      <c r="AK1068" s="19" t="str">
        <f>MID(Main!AQ359,36,1)</f>
        <v/>
      </c>
      <c r="AL1068" s="19" t="str">
        <f>MID(Main!AQ359,37,1)</f>
        <v/>
      </c>
      <c r="AM1068" s="19" t="str">
        <f>MID(Main!AQ359,38,1)</f>
        <v/>
      </c>
      <c r="AN1068" s="19" t="str">
        <f>MID(Main!AQ359,39,1)</f>
        <v/>
      </c>
      <c r="AO1068" s="19" t="str">
        <f>MID(Main!AQ359,40,1)</f>
        <v/>
      </c>
      <c r="AP1068" s="19" t="str">
        <f>MID(Main!AQ359,41,1)</f>
        <v/>
      </c>
      <c r="AQ1068" s="19" t="str">
        <f>MID(Main!AQ359,42,1)</f>
        <v/>
      </c>
      <c r="AR1068" s="195"/>
      <c r="AS1068" s="195"/>
      <c r="AT1068" s="195"/>
      <c r="AU1068" s="195"/>
      <c r="AV1068" s="195"/>
      <c r="AW1068" s="195"/>
      <c r="AX1068" s="195"/>
      <c r="AY1068" s="195"/>
      <c r="AZ1068" s="195"/>
      <c r="BA1068" s="195"/>
      <c r="BB1068" s="195"/>
      <c r="BC1068" s="195"/>
      <c r="BD1068" s="195"/>
      <c r="BE1068" s="195"/>
      <c r="BF1068" s="195"/>
      <c r="BG1068" s="195"/>
      <c r="BH1068" s="195"/>
      <c r="BI1068" s="198"/>
    </row>
    <row r="1069" spans="1:61" s="1" customFormat="1" ht="15" hidden="1" customHeight="1">
      <c r="A1069" s="202"/>
      <c r="B1069" s="20" t="str">
        <f>MID(Main!AR359,1,1)</f>
        <v>0</v>
      </c>
      <c r="C1069" s="20" t="str">
        <f>MID(Main!AR359,2,1)</f>
        <v xml:space="preserve"> </v>
      </c>
      <c r="D1069" s="20" t="str">
        <f>MID(Main!AR359,3,1)</f>
        <v/>
      </c>
      <c r="E1069" s="20" t="str">
        <f>MID(Main!AR359,4,1)</f>
        <v/>
      </c>
      <c r="F1069" s="20" t="str">
        <f>MID(Main!AR359,5,1)</f>
        <v/>
      </c>
      <c r="G1069" s="20" t="str">
        <f>MID(Main!AR359,6,1)</f>
        <v/>
      </c>
      <c r="H1069" s="20" t="str">
        <f>MID(Main!AR359,7,1)</f>
        <v/>
      </c>
      <c r="I1069" s="20" t="str">
        <f>MID(Main!AR359,8,1)</f>
        <v/>
      </c>
      <c r="J1069" s="20" t="str">
        <f>MID(Main!AR359,9,1)</f>
        <v/>
      </c>
      <c r="K1069" s="20" t="str">
        <f>MID(Main!AR359,10,1)</f>
        <v/>
      </c>
      <c r="L1069" s="20" t="str">
        <f>MID(Main!AR359,11,1)</f>
        <v/>
      </c>
      <c r="M1069" s="20" t="str">
        <f>MID(Main!AR359,12,1)</f>
        <v/>
      </c>
      <c r="N1069" s="20" t="str">
        <f>MID(Main!AR359,13,1)</f>
        <v/>
      </c>
      <c r="O1069" s="20" t="str">
        <f>MID(Main!AR359,14,1)</f>
        <v/>
      </c>
      <c r="P1069" s="20" t="str">
        <f>MID(Main!AR359,15,1)</f>
        <v/>
      </c>
      <c r="Q1069" s="20" t="str">
        <f>MID(Main!AR359,16,1)</f>
        <v/>
      </c>
      <c r="R1069" s="20" t="str">
        <f>MID(Main!AR359,17,1)</f>
        <v/>
      </c>
      <c r="S1069" s="20" t="str">
        <f>MID(Main!AR359,18,1)</f>
        <v/>
      </c>
      <c r="T1069" s="20" t="str">
        <f>MID(Main!AR359,19,1)</f>
        <v/>
      </c>
      <c r="U1069" s="20" t="str">
        <f>MID(Main!AR359,20,1)</f>
        <v/>
      </c>
      <c r="V1069" s="20" t="str">
        <f>MID(Main!AR359,21,1)</f>
        <v/>
      </c>
      <c r="W1069" s="20" t="str">
        <f>MID(Main!AR359,22,1)</f>
        <v/>
      </c>
      <c r="X1069" s="20" t="str">
        <f>MID(Main!AR359,23,1)</f>
        <v/>
      </c>
      <c r="Y1069" s="20" t="str">
        <f>MID(Main!AR359,24,1)</f>
        <v/>
      </c>
      <c r="Z1069" s="20" t="str">
        <f>MID(Main!AR359,25,1)</f>
        <v/>
      </c>
      <c r="AA1069" s="20" t="str">
        <f>MID(Main!AR359,26,1)</f>
        <v/>
      </c>
      <c r="AB1069" s="20" t="str">
        <f>MID(Main!AR359,27,1)</f>
        <v/>
      </c>
      <c r="AC1069" s="20" t="str">
        <f>MID(Main!AR359,28,1)</f>
        <v/>
      </c>
      <c r="AD1069" s="20" t="str">
        <f>MID(Main!AR359,29,1)</f>
        <v/>
      </c>
      <c r="AE1069" s="20" t="str">
        <f>MID(Main!AR359,30,1)</f>
        <v/>
      </c>
      <c r="AF1069" s="20" t="str">
        <f>MID(Main!AR359,31,1)</f>
        <v/>
      </c>
      <c r="AG1069" s="20" t="str">
        <f>MID(Main!AR359,32,1)</f>
        <v/>
      </c>
      <c r="AH1069" s="20" t="str">
        <f>MID(Main!AR359,33,1)</f>
        <v/>
      </c>
      <c r="AI1069" s="20" t="str">
        <f>MID(Main!AR359,34,1)</f>
        <v/>
      </c>
      <c r="AJ1069" s="20" t="str">
        <f>MID(Main!AR359,35,1)</f>
        <v/>
      </c>
      <c r="AK1069" s="20" t="str">
        <f>MID(Main!AR359,36,1)</f>
        <v/>
      </c>
      <c r="AL1069" s="20" t="str">
        <f>MID(Main!AR359,37,1)</f>
        <v/>
      </c>
      <c r="AM1069" s="20" t="str">
        <f>MID(Main!AR359,38,1)</f>
        <v/>
      </c>
      <c r="AN1069" s="20" t="str">
        <f>MID(Main!AR359,39,1)</f>
        <v/>
      </c>
      <c r="AO1069" s="20" t="str">
        <f>MID(Main!AR359,40,1)</f>
        <v/>
      </c>
      <c r="AP1069" s="20" t="str">
        <f>MID(Main!AR359,41,1)</f>
        <v/>
      </c>
      <c r="AQ1069" s="20" t="str">
        <f>MID(Main!AR359,42,1)</f>
        <v/>
      </c>
      <c r="AR1069" s="196"/>
      <c r="AS1069" s="196"/>
      <c r="AT1069" s="196"/>
      <c r="AU1069" s="196"/>
      <c r="AV1069" s="196"/>
      <c r="AW1069" s="196"/>
      <c r="AX1069" s="196"/>
      <c r="AY1069" s="196"/>
      <c r="AZ1069" s="196"/>
      <c r="BA1069" s="196"/>
      <c r="BB1069" s="196"/>
      <c r="BC1069" s="196"/>
      <c r="BD1069" s="196"/>
      <c r="BE1069" s="196"/>
      <c r="BF1069" s="196"/>
      <c r="BG1069" s="196"/>
      <c r="BH1069" s="196"/>
      <c r="BI1069" s="199"/>
    </row>
    <row r="1070" spans="1:61" s="1" customFormat="1" ht="15" hidden="1" customHeight="1">
      <c r="A1070" s="200" t="str">
        <f>IF(AR1070="","",SUBTOTAL(103,$AR$8:AR1070))</f>
        <v/>
      </c>
      <c r="B1070" s="18" t="str">
        <f>MID(Main!AP360,1,1)</f>
        <v xml:space="preserve"> </v>
      </c>
      <c r="C1070" s="18" t="str">
        <f>MID(Main!AP360,2,1)</f>
        <v/>
      </c>
      <c r="D1070" s="18" t="str">
        <f>MID(Main!AP360,3,1)</f>
        <v/>
      </c>
      <c r="E1070" s="18" t="str">
        <f>MID(Main!AP360,4,1)</f>
        <v/>
      </c>
      <c r="F1070" s="18" t="str">
        <f>MID(Main!AP360,5,1)</f>
        <v/>
      </c>
      <c r="G1070" s="18" t="str">
        <f>MID(Main!AP360,6,1)</f>
        <v/>
      </c>
      <c r="H1070" s="18" t="str">
        <f>MID(Main!AP360,7,1)</f>
        <v/>
      </c>
      <c r="I1070" s="18" t="str">
        <f>MID(Main!AP360,8,1)</f>
        <v/>
      </c>
      <c r="J1070" s="18" t="str">
        <f>MID(Main!AP360,9,1)</f>
        <v/>
      </c>
      <c r="K1070" s="18" t="str">
        <f>MID(Main!AP360,10,1)</f>
        <v/>
      </c>
      <c r="L1070" s="18" t="str">
        <f>MID(Main!AP360,11,1)</f>
        <v/>
      </c>
      <c r="M1070" s="18" t="str">
        <f>MID(Main!AP360,12,1)</f>
        <v/>
      </c>
      <c r="N1070" s="18" t="str">
        <f>MID(Main!AP360,13,1)</f>
        <v/>
      </c>
      <c r="O1070" s="18" t="str">
        <f>MID(Main!AP360,14,1)</f>
        <v/>
      </c>
      <c r="P1070" s="18" t="str">
        <f>MID(Main!AP360,15,1)</f>
        <v/>
      </c>
      <c r="Q1070" s="18" t="str">
        <f>MID(Main!AP360,16,1)</f>
        <v/>
      </c>
      <c r="R1070" s="18" t="str">
        <f>MID(Main!AP360,17,1)</f>
        <v/>
      </c>
      <c r="S1070" s="18" t="str">
        <f>MID(Main!AP360,18,1)</f>
        <v/>
      </c>
      <c r="T1070" s="18" t="str">
        <f>MID(Main!AP360,19,1)</f>
        <v/>
      </c>
      <c r="U1070" s="18" t="str">
        <f>MID(Main!AP360,20,1)</f>
        <v/>
      </c>
      <c r="V1070" s="18" t="str">
        <f>MID(Main!AP360,21,1)</f>
        <v/>
      </c>
      <c r="W1070" s="18" t="str">
        <f>MID(Main!AP360,22,1)</f>
        <v/>
      </c>
      <c r="X1070" s="18" t="str">
        <f>MID(Main!AP360,23,1)</f>
        <v/>
      </c>
      <c r="Y1070" s="18" t="str">
        <f>MID(Main!AP360,24,1)</f>
        <v/>
      </c>
      <c r="Z1070" s="18" t="str">
        <f>MID(Main!AP360,25,1)</f>
        <v/>
      </c>
      <c r="AA1070" s="18" t="str">
        <f>MID(Main!AP360,26,1)</f>
        <v/>
      </c>
      <c r="AB1070" s="18" t="str">
        <f>MID(Main!AP360,27,1)</f>
        <v/>
      </c>
      <c r="AC1070" s="18" t="str">
        <f>MID(Main!AP360,28,1)</f>
        <v/>
      </c>
      <c r="AD1070" s="18" t="str">
        <f>MID(Main!AP360,29,1)</f>
        <v/>
      </c>
      <c r="AE1070" s="18" t="str">
        <f>MID(Main!AP360,30,1)</f>
        <v/>
      </c>
      <c r="AF1070" s="18" t="str">
        <f>MID(Main!AP360,31,1)</f>
        <v/>
      </c>
      <c r="AG1070" s="18" t="str">
        <f>MID(Main!AP360,32,1)</f>
        <v/>
      </c>
      <c r="AH1070" s="18" t="str">
        <f>MID(Main!AP360,33,1)</f>
        <v/>
      </c>
      <c r="AI1070" s="18" t="str">
        <f>MID(Main!AP360,34,1)</f>
        <v/>
      </c>
      <c r="AJ1070" s="18" t="str">
        <f>MID(Main!AP360,35,1)</f>
        <v/>
      </c>
      <c r="AK1070" s="18" t="str">
        <f>MID(Main!AP360,36,1)</f>
        <v/>
      </c>
      <c r="AL1070" s="18" t="str">
        <f>MID(Main!AP360,37,1)</f>
        <v/>
      </c>
      <c r="AM1070" s="18" t="str">
        <f>MID(Main!AP360,38,1)</f>
        <v/>
      </c>
      <c r="AN1070" s="18" t="str">
        <f>MID(Main!AP360,39,1)</f>
        <v/>
      </c>
      <c r="AO1070" s="18" t="str">
        <f>MID(Main!AP360,40,1)</f>
        <v/>
      </c>
      <c r="AP1070" s="18" t="str">
        <f>MID(Main!AP360,41,1)</f>
        <v/>
      </c>
      <c r="AQ1070" s="18" t="str">
        <f>MID(Main!AP360,42,1)</f>
        <v/>
      </c>
      <c r="AR1070" s="194" t="str">
        <f>IF(Main!W360="","",Main!W360)</f>
        <v/>
      </c>
      <c r="AS1070" s="194" t="str">
        <f>IF(Main!X360="","",Main!X360)</f>
        <v/>
      </c>
      <c r="AT1070" s="194" t="str">
        <f>IF(Main!Y360="","",Main!Y360)</f>
        <v/>
      </c>
      <c r="AU1070" s="194" t="str">
        <f>IF(Main!Z360="","",Main!Z360)</f>
        <v/>
      </c>
      <c r="AV1070" s="194" t="str">
        <f>IF(Main!AA360="","",Main!AA360)</f>
        <v/>
      </c>
      <c r="AW1070" s="194" t="str">
        <f>IF(Main!AB360="","",Main!AB360)</f>
        <v/>
      </c>
      <c r="AX1070" s="194" t="str">
        <f>IF(Main!AC360="","",Main!AC360)</f>
        <v/>
      </c>
      <c r="AY1070" s="194" t="str">
        <f>IF(Main!AD360="","",Main!AD360)</f>
        <v/>
      </c>
      <c r="AZ1070" s="194" t="str">
        <f>IF(Main!AE360="","",Main!AE360)</f>
        <v/>
      </c>
      <c r="BA1070" s="194" t="str">
        <f>IF(Main!AF360="","",Main!AF360)</f>
        <v/>
      </c>
      <c r="BB1070" s="194" t="str">
        <f>IF(Main!AG360="","",Main!AG360)</f>
        <v/>
      </c>
      <c r="BC1070" s="194" t="str">
        <f>IF(Main!AH360="","",Main!AH360)</f>
        <v/>
      </c>
      <c r="BD1070" s="194" t="str">
        <f>IF(Main!AI360="","",Main!AI360)</f>
        <v/>
      </c>
      <c r="BE1070" s="194" t="str">
        <f>IF(Main!AJ360="","",Main!AJ360)</f>
        <v/>
      </c>
      <c r="BF1070" s="194" t="str">
        <f>IF(Main!AK360="","",Main!AK360)</f>
        <v/>
      </c>
      <c r="BG1070" s="194" t="str">
        <f>IF(Main!AL360="","",Main!AL360)</f>
        <v/>
      </c>
      <c r="BH1070" s="194" t="str">
        <f>IF(Main!AM360="","",Main!AM360)</f>
        <v/>
      </c>
      <c r="BI1070" s="197" t="str">
        <f>IF(Main!AN360="","",Main!AN360)</f>
        <v/>
      </c>
    </row>
    <row r="1071" spans="1:61" s="1" customFormat="1" ht="15" hidden="1" customHeight="1">
      <c r="A1071" s="201"/>
      <c r="B1071" s="19" t="str">
        <f>MID(Main!AQ360,1,1)</f>
        <v>0</v>
      </c>
      <c r="C1071" s="19" t="str">
        <f>MID(Main!AQ360,2,1)</f>
        <v xml:space="preserve"> </v>
      </c>
      <c r="D1071" s="19" t="str">
        <f>MID(Main!AQ360,3,1)</f>
        <v/>
      </c>
      <c r="E1071" s="19" t="str">
        <f>MID(Main!AQ360,4,1)</f>
        <v/>
      </c>
      <c r="F1071" s="19" t="str">
        <f>MID(Main!AQ360,5,1)</f>
        <v/>
      </c>
      <c r="G1071" s="19" t="str">
        <f>MID(Main!AQ360,6,1)</f>
        <v/>
      </c>
      <c r="H1071" s="19" t="str">
        <f>MID(Main!AQ360,7,1)</f>
        <v/>
      </c>
      <c r="I1071" s="19" t="str">
        <f>MID(Main!AQ360,8,1)</f>
        <v/>
      </c>
      <c r="J1071" s="19" t="str">
        <f>MID(Main!AQ360,9,1)</f>
        <v/>
      </c>
      <c r="K1071" s="19" t="str">
        <f>MID(Main!AQ360,10,1)</f>
        <v/>
      </c>
      <c r="L1071" s="19" t="str">
        <f>MID(Main!AQ360,11,1)</f>
        <v/>
      </c>
      <c r="M1071" s="19" t="str">
        <f>MID(Main!AQ360,12,1)</f>
        <v/>
      </c>
      <c r="N1071" s="19" t="str">
        <f>MID(Main!AQ360,13,1)</f>
        <v/>
      </c>
      <c r="O1071" s="19" t="str">
        <f>MID(Main!AQ360,14,1)</f>
        <v/>
      </c>
      <c r="P1071" s="19" t="str">
        <f>MID(Main!AQ360,15,1)</f>
        <v/>
      </c>
      <c r="Q1071" s="19" t="str">
        <f>MID(Main!AQ360,16,1)</f>
        <v/>
      </c>
      <c r="R1071" s="19" t="str">
        <f>MID(Main!AQ360,17,1)</f>
        <v/>
      </c>
      <c r="S1071" s="19" t="str">
        <f>MID(Main!AQ360,18,1)</f>
        <v/>
      </c>
      <c r="T1071" s="19" t="str">
        <f>MID(Main!AQ360,19,1)</f>
        <v/>
      </c>
      <c r="U1071" s="19" t="str">
        <f>MID(Main!AQ360,20,1)</f>
        <v/>
      </c>
      <c r="V1071" s="19" t="str">
        <f>MID(Main!AQ360,21,1)</f>
        <v/>
      </c>
      <c r="W1071" s="19" t="str">
        <f>MID(Main!AQ360,22,1)</f>
        <v/>
      </c>
      <c r="X1071" s="19" t="str">
        <f>MID(Main!AQ360,23,1)</f>
        <v/>
      </c>
      <c r="Y1071" s="19" t="str">
        <f>MID(Main!AQ360,24,1)</f>
        <v/>
      </c>
      <c r="Z1071" s="19" t="str">
        <f>MID(Main!AQ360,25,1)</f>
        <v/>
      </c>
      <c r="AA1071" s="19" t="str">
        <f>MID(Main!AQ360,26,1)</f>
        <v/>
      </c>
      <c r="AB1071" s="19" t="str">
        <f>MID(Main!AQ360,27,1)</f>
        <v/>
      </c>
      <c r="AC1071" s="19" t="str">
        <f>MID(Main!AQ360,28,1)</f>
        <v/>
      </c>
      <c r="AD1071" s="19" t="str">
        <f>MID(Main!AQ360,29,1)</f>
        <v/>
      </c>
      <c r="AE1071" s="19" t="str">
        <f>MID(Main!AQ360,30,1)</f>
        <v/>
      </c>
      <c r="AF1071" s="19" t="str">
        <f>MID(Main!AQ360,31,1)</f>
        <v/>
      </c>
      <c r="AG1071" s="19" t="str">
        <f>MID(Main!AQ360,32,1)</f>
        <v/>
      </c>
      <c r="AH1071" s="19" t="str">
        <f>MID(Main!AQ360,33,1)</f>
        <v/>
      </c>
      <c r="AI1071" s="19" t="str">
        <f>MID(Main!AQ360,34,1)</f>
        <v/>
      </c>
      <c r="AJ1071" s="19" t="str">
        <f>MID(Main!AQ360,35,1)</f>
        <v/>
      </c>
      <c r="AK1071" s="19" t="str">
        <f>MID(Main!AQ360,36,1)</f>
        <v/>
      </c>
      <c r="AL1071" s="19" t="str">
        <f>MID(Main!AQ360,37,1)</f>
        <v/>
      </c>
      <c r="AM1071" s="19" t="str">
        <f>MID(Main!AQ360,38,1)</f>
        <v/>
      </c>
      <c r="AN1071" s="19" t="str">
        <f>MID(Main!AQ360,39,1)</f>
        <v/>
      </c>
      <c r="AO1071" s="19" t="str">
        <f>MID(Main!AQ360,40,1)</f>
        <v/>
      </c>
      <c r="AP1071" s="19" t="str">
        <f>MID(Main!AQ360,41,1)</f>
        <v/>
      </c>
      <c r="AQ1071" s="19" t="str">
        <f>MID(Main!AQ360,42,1)</f>
        <v/>
      </c>
      <c r="AR1071" s="195"/>
      <c r="AS1071" s="195"/>
      <c r="AT1071" s="195"/>
      <c r="AU1071" s="195"/>
      <c r="AV1071" s="195"/>
      <c r="AW1071" s="195"/>
      <c r="AX1071" s="195"/>
      <c r="AY1071" s="195"/>
      <c r="AZ1071" s="195"/>
      <c r="BA1071" s="195"/>
      <c r="BB1071" s="195"/>
      <c r="BC1071" s="195"/>
      <c r="BD1071" s="195"/>
      <c r="BE1071" s="195"/>
      <c r="BF1071" s="195"/>
      <c r="BG1071" s="195"/>
      <c r="BH1071" s="195"/>
      <c r="BI1071" s="198"/>
    </row>
    <row r="1072" spans="1:61" s="1" customFormat="1" ht="15" hidden="1" customHeight="1">
      <c r="A1072" s="202"/>
      <c r="B1072" s="20" t="str">
        <f>MID(Main!AR360,1,1)</f>
        <v>0</v>
      </c>
      <c r="C1072" s="20" t="str">
        <f>MID(Main!AR360,2,1)</f>
        <v xml:space="preserve"> </v>
      </c>
      <c r="D1072" s="20" t="str">
        <f>MID(Main!AR360,3,1)</f>
        <v/>
      </c>
      <c r="E1072" s="20" t="str">
        <f>MID(Main!AR360,4,1)</f>
        <v/>
      </c>
      <c r="F1072" s="20" t="str">
        <f>MID(Main!AR360,5,1)</f>
        <v/>
      </c>
      <c r="G1072" s="20" t="str">
        <f>MID(Main!AR360,6,1)</f>
        <v/>
      </c>
      <c r="H1072" s="20" t="str">
        <f>MID(Main!AR360,7,1)</f>
        <v/>
      </c>
      <c r="I1072" s="20" t="str">
        <f>MID(Main!AR360,8,1)</f>
        <v/>
      </c>
      <c r="J1072" s="20" t="str">
        <f>MID(Main!AR360,9,1)</f>
        <v/>
      </c>
      <c r="K1072" s="20" t="str">
        <f>MID(Main!AR360,10,1)</f>
        <v/>
      </c>
      <c r="L1072" s="20" t="str">
        <f>MID(Main!AR360,11,1)</f>
        <v/>
      </c>
      <c r="M1072" s="20" t="str">
        <f>MID(Main!AR360,12,1)</f>
        <v/>
      </c>
      <c r="N1072" s="20" t="str">
        <f>MID(Main!AR360,13,1)</f>
        <v/>
      </c>
      <c r="O1072" s="20" t="str">
        <f>MID(Main!AR360,14,1)</f>
        <v/>
      </c>
      <c r="P1072" s="20" t="str">
        <f>MID(Main!AR360,15,1)</f>
        <v/>
      </c>
      <c r="Q1072" s="20" t="str">
        <f>MID(Main!AR360,16,1)</f>
        <v/>
      </c>
      <c r="R1072" s="20" t="str">
        <f>MID(Main!AR360,17,1)</f>
        <v/>
      </c>
      <c r="S1072" s="20" t="str">
        <f>MID(Main!AR360,18,1)</f>
        <v/>
      </c>
      <c r="T1072" s="20" t="str">
        <f>MID(Main!AR360,19,1)</f>
        <v/>
      </c>
      <c r="U1072" s="20" t="str">
        <f>MID(Main!AR360,20,1)</f>
        <v/>
      </c>
      <c r="V1072" s="20" t="str">
        <f>MID(Main!AR360,21,1)</f>
        <v/>
      </c>
      <c r="W1072" s="20" t="str">
        <f>MID(Main!AR360,22,1)</f>
        <v/>
      </c>
      <c r="X1072" s="20" t="str">
        <f>MID(Main!AR360,23,1)</f>
        <v/>
      </c>
      <c r="Y1072" s="20" t="str">
        <f>MID(Main!AR360,24,1)</f>
        <v/>
      </c>
      <c r="Z1072" s="20" t="str">
        <f>MID(Main!AR360,25,1)</f>
        <v/>
      </c>
      <c r="AA1072" s="20" t="str">
        <f>MID(Main!AR360,26,1)</f>
        <v/>
      </c>
      <c r="AB1072" s="20" t="str">
        <f>MID(Main!AR360,27,1)</f>
        <v/>
      </c>
      <c r="AC1072" s="20" t="str">
        <f>MID(Main!AR360,28,1)</f>
        <v/>
      </c>
      <c r="AD1072" s="20" t="str">
        <f>MID(Main!AR360,29,1)</f>
        <v/>
      </c>
      <c r="AE1072" s="20" t="str">
        <f>MID(Main!AR360,30,1)</f>
        <v/>
      </c>
      <c r="AF1072" s="20" t="str">
        <f>MID(Main!AR360,31,1)</f>
        <v/>
      </c>
      <c r="AG1072" s="20" t="str">
        <f>MID(Main!AR360,32,1)</f>
        <v/>
      </c>
      <c r="AH1072" s="20" t="str">
        <f>MID(Main!AR360,33,1)</f>
        <v/>
      </c>
      <c r="AI1072" s="20" t="str">
        <f>MID(Main!AR360,34,1)</f>
        <v/>
      </c>
      <c r="AJ1072" s="20" t="str">
        <f>MID(Main!AR360,35,1)</f>
        <v/>
      </c>
      <c r="AK1072" s="20" t="str">
        <f>MID(Main!AR360,36,1)</f>
        <v/>
      </c>
      <c r="AL1072" s="20" t="str">
        <f>MID(Main!AR360,37,1)</f>
        <v/>
      </c>
      <c r="AM1072" s="20" t="str">
        <f>MID(Main!AR360,38,1)</f>
        <v/>
      </c>
      <c r="AN1072" s="20" t="str">
        <f>MID(Main!AR360,39,1)</f>
        <v/>
      </c>
      <c r="AO1072" s="20" t="str">
        <f>MID(Main!AR360,40,1)</f>
        <v/>
      </c>
      <c r="AP1072" s="20" t="str">
        <f>MID(Main!AR360,41,1)</f>
        <v/>
      </c>
      <c r="AQ1072" s="20" t="str">
        <f>MID(Main!AR360,42,1)</f>
        <v/>
      </c>
      <c r="AR1072" s="196"/>
      <c r="AS1072" s="196"/>
      <c r="AT1072" s="196"/>
      <c r="AU1072" s="196"/>
      <c r="AV1072" s="196"/>
      <c r="AW1072" s="196"/>
      <c r="AX1072" s="196"/>
      <c r="AY1072" s="196"/>
      <c r="AZ1072" s="196"/>
      <c r="BA1072" s="196"/>
      <c r="BB1072" s="196"/>
      <c r="BC1072" s="196"/>
      <c r="BD1072" s="196"/>
      <c r="BE1072" s="196"/>
      <c r="BF1072" s="196"/>
      <c r="BG1072" s="196"/>
      <c r="BH1072" s="196"/>
      <c r="BI1072" s="199"/>
    </row>
    <row r="1073" spans="1:61" s="1" customFormat="1" ht="15" hidden="1" customHeight="1">
      <c r="A1073" s="200" t="str">
        <f>IF(AR1073="","",SUBTOTAL(103,$AR$8:AR1073))</f>
        <v/>
      </c>
      <c r="B1073" s="18" t="str">
        <f>MID(Main!AP361,1,1)</f>
        <v xml:space="preserve"> </v>
      </c>
      <c r="C1073" s="18" t="str">
        <f>MID(Main!AP361,2,1)</f>
        <v/>
      </c>
      <c r="D1073" s="18" t="str">
        <f>MID(Main!AP361,3,1)</f>
        <v/>
      </c>
      <c r="E1073" s="18" t="str">
        <f>MID(Main!AP361,4,1)</f>
        <v/>
      </c>
      <c r="F1073" s="18" t="str">
        <f>MID(Main!AP361,5,1)</f>
        <v/>
      </c>
      <c r="G1073" s="18" t="str">
        <f>MID(Main!AP361,6,1)</f>
        <v/>
      </c>
      <c r="H1073" s="18" t="str">
        <f>MID(Main!AP361,7,1)</f>
        <v/>
      </c>
      <c r="I1073" s="18" t="str">
        <f>MID(Main!AP361,8,1)</f>
        <v/>
      </c>
      <c r="J1073" s="18" t="str">
        <f>MID(Main!AP361,9,1)</f>
        <v/>
      </c>
      <c r="K1073" s="18" t="str">
        <f>MID(Main!AP361,10,1)</f>
        <v/>
      </c>
      <c r="L1073" s="18" t="str">
        <f>MID(Main!AP361,11,1)</f>
        <v/>
      </c>
      <c r="M1073" s="18" t="str">
        <f>MID(Main!AP361,12,1)</f>
        <v/>
      </c>
      <c r="N1073" s="18" t="str">
        <f>MID(Main!AP361,13,1)</f>
        <v/>
      </c>
      <c r="O1073" s="18" t="str">
        <f>MID(Main!AP361,14,1)</f>
        <v/>
      </c>
      <c r="P1073" s="18" t="str">
        <f>MID(Main!AP361,15,1)</f>
        <v/>
      </c>
      <c r="Q1073" s="18" t="str">
        <f>MID(Main!AP361,16,1)</f>
        <v/>
      </c>
      <c r="R1073" s="18" t="str">
        <f>MID(Main!AP361,17,1)</f>
        <v/>
      </c>
      <c r="S1073" s="18" t="str">
        <f>MID(Main!AP361,18,1)</f>
        <v/>
      </c>
      <c r="T1073" s="18" t="str">
        <f>MID(Main!AP361,19,1)</f>
        <v/>
      </c>
      <c r="U1073" s="18" t="str">
        <f>MID(Main!AP361,20,1)</f>
        <v/>
      </c>
      <c r="V1073" s="18" t="str">
        <f>MID(Main!AP361,21,1)</f>
        <v/>
      </c>
      <c r="W1073" s="18" t="str">
        <f>MID(Main!AP361,22,1)</f>
        <v/>
      </c>
      <c r="X1073" s="18" t="str">
        <f>MID(Main!AP361,23,1)</f>
        <v/>
      </c>
      <c r="Y1073" s="18" t="str">
        <f>MID(Main!AP361,24,1)</f>
        <v/>
      </c>
      <c r="Z1073" s="18" t="str">
        <f>MID(Main!AP361,25,1)</f>
        <v/>
      </c>
      <c r="AA1073" s="18" t="str">
        <f>MID(Main!AP361,26,1)</f>
        <v/>
      </c>
      <c r="AB1073" s="18" t="str">
        <f>MID(Main!AP361,27,1)</f>
        <v/>
      </c>
      <c r="AC1073" s="18" t="str">
        <f>MID(Main!AP361,28,1)</f>
        <v/>
      </c>
      <c r="AD1073" s="18" t="str">
        <f>MID(Main!AP361,29,1)</f>
        <v/>
      </c>
      <c r="AE1073" s="18" t="str">
        <f>MID(Main!AP361,30,1)</f>
        <v/>
      </c>
      <c r="AF1073" s="18" t="str">
        <f>MID(Main!AP361,31,1)</f>
        <v/>
      </c>
      <c r="AG1073" s="18" t="str">
        <f>MID(Main!AP361,32,1)</f>
        <v/>
      </c>
      <c r="AH1073" s="18" t="str">
        <f>MID(Main!AP361,33,1)</f>
        <v/>
      </c>
      <c r="AI1073" s="18" t="str">
        <f>MID(Main!AP361,34,1)</f>
        <v/>
      </c>
      <c r="AJ1073" s="18" t="str">
        <f>MID(Main!AP361,35,1)</f>
        <v/>
      </c>
      <c r="AK1073" s="18" t="str">
        <f>MID(Main!AP361,36,1)</f>
        <v/>
      </c>
      <c r="AL1073" s="18" t="str">
        <f>MID(Main!AP361,37,1)</f>
        <v/>
      </c>
      <c r="AM1073" s="18" t="str">
        <f>MID(Main!AP361,38,1)</f>
        <v/>
      </c>
      <c r="AN1073" s="18" t="str">
        <f>MID(Main!AP361,39,1)</f>
        <v/>
      </c>
      <c r="AO1073" s="18" t="str">
        <f>MID(Main!AP361,40,1)</f>
        <v/>
      </c>
      <c r="AP1073" s="18" t="str">
        <f>MID(Main!AP361,41,1)</f>
        <v/>
      </c>
      <c r="AQ1073" s="18" t="str">
        <f>MID(Main!AP361,42,1)</f>
        <v/>
      </c>
      <c r="AR1073" s="194" t="str">
        <f>IF(Main!W361="","",Main!W361)</f>
        <v/>
      </c>
      <c r="AS1073" s="194" t="str">
        <f>IF(Main!X361="","",Main!X361)</f>
        <v/>
      </c>
      <c r="AT1073" s="194" t="str">
        <f>IF(Main!Y361="","",Main!Y361)</f>
        <v/>
      </c>
      <c r="AU1073" s="194" t="str">
        <f>IF(Main!Z361="","",Main!Z361)</f>
        <v/>
      </c>
      <c r="AV1073" s="194" t="str">
        <f>IF(Main!AA361="","",Main!AA361)</f>
        <v/>
      </c>
      <c r="AW1073" s="194" t="str">
        <f>IF(Main!AB361="","",Main!AB361)</f>
        <v/>
      </c>
      <c r="AX1073" s="194" t="str">
        <f>IF(Main!AC361="","",Main!AC361)</f>
        <v/>
      </c>
      <c r="AY1073" s="194" t="str">
        <f>IF(Main!AD361="","",Main!AD361)</f>
        <v/>
      </c>
      <c r="AZ1073" s="194" t="str">
        <f>IF(Main!AE361="","",Main!AE361)</f>
        <v/>
      </c>
      <c r="BA1073" s="194" t="str">
        <f>IF(Main!AF361="","",Main!AF361)</f>
        <v/>
      </c>
      <c r="BB1073" s="194" t="str">
        <f>IF(Main!AG361="","",Main!AG361)</f>
        <v/>
      </c>
      <c r="BC1073" s="194" t="str">
        <f>IF(Main!AH361="","",Main!AH361)</f>
        <v/>
      </c>
      <c r="BD1073" s="194" t="str">
        <f>IF(Main!AI361="","",Main!AI361)</f>
        <v/>
      </c>
      <c r="BE1073" s="194" t="str">
        <f>IF(Main!AJ361="","",Main!AJ361)</f>
        <v/>
      </c>
      <c r="BF1073" s="194" t="str">
        <f>IF(Main!AK361="","",Main!AK361)</f>
        <v/>
      </c>
      <c r="BG1073" s="194" t="str">
        <f>IF(Main!AL361="","",Main!AL361)</f>
        <v/>
      </c>
      <c r="BH1073" s="194" t="str">
        <f>IF(Main!AM361="","",Main!AM361)</f>
        <v/>
      </c>
      <c r="BI1073" s="197" t="str">
        <f>IF(Main!AN361="","",Main!AN361)</f>
        <v/>
      </c>
    </row>
    <row r="1074" spans="1:61" s="1" customFormat="1" ht="15" hidden="1" customHeight="1">
      <c r="A1074" s="201"/>
      <c r="B1074" s="19" t="str">
        <f>MID(Main!AQ361,1,1)</f>
        <v>0</v>
      </c>
      <c r="C1074" s="19" t="str">
        <f>MID(Main!AQ361,2,1)</f>
        <v xml:space="preserve"> </v>
      </c>
      <c r="D1074" s="19" t="str">
        <f>MID(Main!AQ361,3,1)</f>
        <v/>
      </c>
      <c r="E1074" s="19" t="str">
        <f>MID(Main!AQ361,4,1)</f>
        <v/>
      </c>
      <c r="F1074" s="19" t="str">
        <f>MID(Main!AQ361,5,1)</f>
        <v/>
      </c>
      <c r="G1074" s="19" t="str">
        <f>MID(Main!AQ361,6,1)</f>
        <v/>
      </c>
      <c r="H1074" s="19" t="str">
        <f>MID(Main!AQ361,7,1)</f>
        <v/>
      </c>
      <c r="I1074" s="19" t="str">
        <f>MID(Main!AQ361,8,1)</f>
        <v/>
      </c>
      <c r="J1074" s="19" t="str">
        <f>MID(Main!AQ361,9,1)</f>
        <v/>
      </c>
      <c r="K1074" s="19" t="str">
        <f>MID(Main!AQ361,10,1)</f>
        <v/>
      </c>
      <c r="L1074" s="19" t="str">
        <f>MID(Main!AQ361,11,1)</f>
        <v/>
      </c>
      <c r="M1074" s="19" t="str">
        <f>MID(Main!AQ361,12,1)</f>
        <v/>
      </c>
      <c r="N1074" s="19" t="str">
        <f>MID(Main!AQ361,13,1)</f>
        <v/>
      </c>
      <c r="O1074" s="19" t="str">
        <f>MID(Main!AQ361,14,1)</f>
        <v/>
      </c>
      <c r="P1074" s="19" t="str">
        <f>MID(Main!AQ361,15,1)</f>
        <v/>
      </c>
      <c r="Q1074" s="19" t="str">
        <f>MID(Main!AQ361,16,1)</f>
        <v/>
      </c>
      <c r="R1074" s="19" t="str">
        <f>MID(Main!AQ361,17,1)</f>
        <v/>
      </c>
      <c r="S1074" s="19" t="str">
        <f>MID(Main!AQ361,18,1)</f>
        <v/>
      </c>
      <c r="T1074" s="19" t="str">
        <f>MID(Main!AQ361,19,1)</f>
        <v/>
      </c>
      <c r="U1074" s="19" t="str">
        <f>MID(Main!AQ361,20,1)</f>
        <v/>
      </c>
      <c r="V1074" s="19" t="str">
        <f>MID(Main!AQ361,21,1)</f>
        <v/>
      </c>
      <c r="W1074" s="19" t="str">
        <f>MID(Main!AQ361,22,1)</f>
        <v/>
      </c>
      <c r="X1074" s="19" t="str">
        <f>MID(Main!AQ361,23,1)</f>
        <v/>
      </c>
      <c r="Y1074" s="19" t="str">
        <f>MID(Main!AQ361,24,1)</f>
        <v/>
      </c>
      <c r="Z1074" s="19" t="str">
        <f>MID(Main!AQ361,25,1)</f>
        <v/>
      </c>
      <c r="AA1074" s="19" t="str">
        <f>MID(Main!AQ361,26,1)</f>
        <v/>
      </c>
      <c r="AB1074" s="19" t="str">
        <f>MID(Main!AQ361,27,1)</f>
        <v/>
      </c>
      <c r="AC1074" s="19" t="str">
        <f>MID(Main!AQ361,28,1)</f>
        <v/>
      </c>
      <c r="AD1074" s="19" t="str">
        <f>MID(Main!AQ361,29,1)</f>
        <v/>
      </c>
      <c r="AE1074" s="19" t="str">
        <f>MID(Main!AQ361,30,1)</f>
        <v/>
      </c>
      <c r="AF1074" s="19" t="str">
        <f>MID(Main!AQ361,31,1)</f>
        <v/>
      </c>
      <c r="AG1074" s="19" t="str">
        <f>MID(Main!AQ361,32,1)</f>
        <v/>
      </c>
      <c r="AH1074" s="19" t="str">
        <f>MID(Main!AQ361,33,1)</f>
        <v/>
      </c>
      <c r="AI1074" s="19" t="str">
        <f>MID(Main!AQ361,34,1)</f>
        <v/>
      </c>
      <c r="AJ1074" s="19" t="str">
        <f>MID(Main!AQ361,35,1)</f>
        <v/>
      </c>
      <c r="AK1074" s="19" t="str">
        <f>MID(Main!AQ361,36,1)</f>
        <v/>
      </c>
      <c r="AL1074" s="19" t="str">
        <f>MID(Main!AQ361,37,1)</f>
        <v/>
      </c>
      <c r="AM1074" s="19" t="str">
        <f>MID(Main!AQ361,38,1)</f>
        <v/>
      </c>
      <c r="AN1074" s="19" t="str">
        <f>MID(Main!AQ361,39,1)</f>
        <v/>
      </c>
      <c r="AO1074" s="19" t="str">
        <f>MID(Main!AQ361,40,1)</f>
        <v/>
      </c>
      <c r="AP1074" s="19" t="str">
        <f>MID(Main!AQ361,41,1)</f>
        <v/>
      </c>
      <c r="AQ1074" s="19" t="str">
        <f>MID(Main!AQ361,42,1)</f>
        <v/>
      </c>
      <c r="AR1074" s="195"/>
      <c r="AS1074" s="195"/>
      <c r="AT1074" s="195"/>
      <c r="AU1074" s="195"/>
      <c r="AV1074" s="195"/>
      <c r="AW1074" s="195"/>
      <c r="AX1074" s="195"/>
      <c r="AY1074" s="195"/>
      <c r="AZ1074" s="195"/>
      <c r="BA1074" s="195"/>
      <c r="BB1074" s="195"/>
      <c r="BC1074" s="195"/>
      <c r="BD1074" s="195"/>
      <c r="BE1074" s="195"/>
      <c r="BF1074" s="195"/>
      <c r="BG1074" s="195"/>
      <c r="BH1074" s="195"/>
      <c r="BI1074" s="198"/>
    </row>
    <row r="1075" spans="1:61" s="1" customFormat="1" ht="15" hidden="1" customHeight="1">
      <c r="A1075" s="202"/>
      <c r="B1075" s="20" t="str">
        <f>MID(Main!AR361,1,1)</f>
        <v>0</v>
      </c>
      <c r="C1075" s="20" t="str">
        <f>MID(Main!AR361,2,1)</f>
        <v xml:space="preserve"> </v>
      </c>
      <c r="D1075" s="20" t="str">
        <f>MID(Main!AR361,3,1)</f>
        <v/>
      </c>
      <c r="E1075" s="20" t="str">
        <f>MID(Main!AR361,4,1)</f>
        <v/>
      </c>
      <c r="F1075" s="20" t="str">
        <f>MID(Main!AR361,5,1)</f>
        <v/>
      </c>
      <c r="G1075" s="20" t="str">
        <f>MID(Main!AR361,6,1)</f>
        <v/>
      </c>
      <c r="H1075" s="20" t="str">
        <f>MID(Main!AR361,7,1)</f>
        <v/>
      </c>
      <c r="I1075" s="20" t="str">
        <f>MID(Main!AR361,8,1)</f>
        <v/>
      </c>
      <c r="J1075" s="20" t="str">
        <f>MID(Main!AR361,9,1)</f>
        <v/>
      </c>
      <c r="K1075" s="20" t="str">
        <f>MID(Main!AR361,10,1)</f>
        <v/>
      </c>
      <c r="L1075" s="20" t="str">
        <f>MID(Main!AR361,11,1)</f>
        <v/>
      </c>
      <c r="M1075" s="20" t="str">
        <f>MID(Main!AR361,12,1)</f>
        <v/>
      </c>
      <c r="N1075" s="20" t="str">
        <f>MID(Main!AR361,13,1)</f>
        <v/>
      </c>
      <c r="O1075" s="20" t="str">
        <f>MID(Main!AR361,14,1)</f>
        <v/>
      </c>
      <c r="P1075" s="20" t="str">
        <f>MID(Main!AR361,15,1)</f>
        <v/>
      </c>
      <c r="Q1075" s="20" t="str">
        <f>MID(Main!AR361,16,1)</f>
        <v/>
      </c>
      <c r="R1075" s="20" t="str">
        <f>MID(Main!AR361,17,1)</f>
        <v/>
      </c>
      <c r="S1075" s="20" t="str">
        <f>MID(Main!AR361,18,1)</f>
        <v/>
      </c>
      <c r="T1075" s="20" t="str">
        <f>MID(Main!AR361,19,1)</f>
        <v/>
      </c>
      <c r="U1075" s="20" t="str">
        <f>MID(Main!AR361,20,1)</f>
        <v/>
      </c>
      <c r="V1075" s="20" t="str">
        <f>MID(Main!AR361,21,1)</f>
        <v/>
      </c>
      <c r="W1075" s="20" t="str">
        <f>MID(Main!AR361,22,1)</f>
        <v/>
      </c>
      <c r="X1075" s="20" t="str">
        <f>MID(Main!AR361,23,1)</f>
        <v/>
      </c>
      <c r="Y1075" s="20" t="str">
        <f>MID(Main!AR361,24,1)</f>
        <v/>
      </c>
      <c r="Z1075" s="20" t="str">
        <f>MID(Main!AR361,25,1)</f>
        <v/>
      </c>
      <c r="AA1075" s="20" t="str">
        <f>MID(Main!AR361,26,1)</f>
        <v/>
      </c>
      <c r="AB1075" s="20" t="str">
        <f>MID(Main!AR361,27,1)</f>
        <v/>
      </c>
      <c r="AC1075" s="20" t="str">
        <f>MID(Main!AR361,28,1)</f>
        <v/>
      </c>
      <c r="AD1075" s="20" t="str">
        <f>MID(Main!AR361,29,1)</f>
        <v/>
      </c>
      <c r="AE1075" s="20" t="str">
        <f>MID(Main!AR361,30,1)</f>
        <v/>
      </c>
      <c r="AF1075" s="20" t="str">
        <f>MID(Main!AR361,31,1)</f>
        <v/>
      </c>
      <c r="AG1075" s="20" t="str">
        <f>MID(Main!AR361,32,1)</f>
        <v/>
      </c>
      <c r="AH1075" s="20" t="str">
        <f>MID(Main!AR361,33,1)</f>
        <v/>
      </c>
      <c r="AI1075" s="20" t="str">
        <f>MID(Main!AR361,34,1)</f>
        <v/>
      </c>
      <c r="AJ1075" s="20" t="str">
        <f>MID(Main!AR361,35,1)</f>
        <v/>
      </c>
      <c r="AK1075" s="20" t="str">
        <f>MID(Main!AR361,36,1)</f>
        <v/>
      </c>
      <c r="AL1075" s="20" t="str">
        <f>MID(Main!AR361,37,1)</f>
        <v/>
      </c>
      <c r="AM1075" s="20" t="str">
        <f>MID(Main!AR361,38,1)</f>
        <v/>
      </c>
      <c r="AN1075" s="20" t="str">
        <f>MID(Main!AR361,39,1)</f>
        <v/>
      </c>
      <c r="AO1075" s="20" t="str">
        <f>MID(Main!AR361,40,1)</f>
        <v/>
      </c>
      <c r="AP1075" s="20" t="str">
        <f>MID(Main!AR361,41,1)</f>
        <v/>
      </c>
      <c r="AQ1075" s="20" t="str">
        <f>MID(Main!AR361,42,1)</f>
        <v/>
      </c>
      <c r="AR1075" s="196"/>
      <c r="AS1075" s="196"/>
      <c r="AT1075" s="196"/>
      <c r="AU1075" s="196"/>
      <c r="AV1075" s="196"/>
      <c r="AW1075" s="196"/>
      <c r="AX1075" s="196"/>
      <c r="AY1075" s="196"/>
      <c r="AZ1075" s="196"/>
      <c r="BA1075" s="196"/>
      <c r="BB1075" s="196"/>
      <c r="BC1075" s="196"/>
      <c r="BD1075" s="196"/>
      <c r="BE1075" s="196"/>
      <c r="BF1075" s="196"/>
      <c r="BG1075" s="196"/>
      <c r="BH1075" s="196"/>
      <c r="BI1075" s="199"/>
    </row>
    <row r="1076" spans="1:61" s="1" customFormat="1" ht="15" hidden="1" customHeight="1">
      <c r="A1076" s="200" t="str">
        <f>IF(AR1076="","",SUBTOTAL(103,$AR$8:AR1076))</f>
        <v/>
      </c>
      <c r="B1076" s="18" t="str">
        <f>MID(Main!AP362,1,1)</f>
        <v xml:space="preserve"> </v>
      </c>
      <c r="C1076" s="18" t="str">
        <f>MID(Main!AP362,2,1)</f>
        <v/>
      </c>
      <c r="D1076" s="18" t="str">
        <f>MID(Main!AP362,3,1)</f>
        <v/>
      </c>
      <c r="E1076" s="18" t="str">
        <f>MID(Main!AP362,4,1)</f>
        <v/>
      </c>
      <c r="F1076" s="18" t="str">
        <f>MID(Main!AP362,5,1)</f>
        <v/>
      </c>
      <c r="G1076" s="18" t="str">
        <f>MID(Main!AP362,6,1)</f>
        <v/>
      </c>
      <c r="H1076" s="18" t="str">
        <f>MID(Main!AP362,7,1)</f>
        <v/>
      </c>
      <c r="I1076" s="18" t="str">
        <f>MID(Main!AP362,8,1)</f>
        <v/>
      </c>
      <c r="J1076" s="18" t="str">
        <f>MID(Main!AP362,9,1)</f>
        <v/>
      </c>
      <c r="K1076" s="18" t="str">
        <f>MID(Main!AP362,10,1)</f>
        <v/>
      </c>
      <c r="L1076" s="18" t="str">
        <f>MID(Main!AP362,11,1)</f>
        <v/>
      </c>
      <c r="M1076" s="18" t="str">
        <f>MID(Main!AP362,12,1)</f>
        <v/>
      </c>
      <c r="N1076" s="18" t="str">
        <f>MID(Main!AP362,13,1)</f>
        <v/>
      </c>
      <c r="O1076" s="18" t="str">
        <f>MID(Main!AP362,14,1)</f>
        <v/>
      </c>
      <c r="P1076" s="18" t="str">
        <f>MID(Main!AP362,15,1)</f>
        <v/>
      </c>
      <c r="Q1076" s="18" t="str">
        <f>MID(Main!AP362,16,1)</f>
        <v/>
      </c>
      <c r="R1076" s="18" t="str">
        <f>MID(Main!AP362,17,1)</f>
        <v/>
      </c>
      <c r="S1076" s="18" t="str">
        <f>MID(Main!AP362,18,1)</f>
        <v/>
      </c>
      <c r="T1076" s="18" t="str">
        <f>MID(Main!AP362,19,1)</f>
        <v/>
      </c>
      <c r="U1076" s="18" t="str">
        <f>MID(Main!AP362,20,1)</f>
        <v/>
      </c>
      <c r="V1076" s="18" t="str">
        <f>MID(Main!AP362,21,1)</f>
        <v/>
      </c>
      <c r="W1076" s="18" t="str">
        <f>MID(Main!AP362,22,1)</f>
        <v/>
      </c>
      <c r="X1076" s="18" t="str">
        <f>MID(Main!AP362,23,1)</f>
        <v/>
      </c>
      <c r="Y1076" s="18" t="str">
        <f>MID(Main!AP362,24,1)</f>
        <v/>
      </c>
      <c r="Z1076" s="18" t="str">
        <f>MID(Main!AP362,25,1)</f>
        <v/>
      </c>
      <c r="AA1076" s="18" t="str">
        <f>MID(Main!AP362,26,1)</f>
        <v/>
      </c>
      <c r="AB1076" s="18" t="str">
        <f>MID(Main!AP362,27,1)</f>
        <v/>
      </c>
      <c r="AC1076" s="18" t="str">
        <f>MID(Main!AP362,28,1)</f>
        <v/>
      </c>
      <c r="AD1076" s="18" t="str">
        <f>MID(Main!AP362,29,1)</f>
        <v/>
      </c>
      <c r="AE1076" s="18" t="str">
        <f>MID(Main!AP362,30,1)</f>
        <v/>
      </c>
      <c r="AF1076" s="18" t="str">
        <f>MID(Main!AP362,31,1)</f>
        <v/>
      </c>
      <c r="AG1076" s="18" t="str">
        <f>MID(Main!AP362,32,1)</f>
        <v/>
      </c>
      <c r="AH1076" s="18" t="str">
        <f>MID(Main!AP362,33,1)</f>
        <v/>
      </c>
      <c r="AI1076" s="18" t="str">
        <f>MID(Main!AP362,34,1)</f>
        <v/>
      </c>
      <c r="AJ1076" s="18" t="str">
        <f>MID(Main!AP362,35,1)</f>
        <v/>
      </c>
      <c r="AK1076" s="18" t="str">
        <f>MID(Main!AP362,36,1)</f>
        <v/>
      </c>
      <c r="AL1076" s="18" t="str">
        <f>MID(Main!AP362,37,1)</f>
        <v/>
      </c>
      <c r="AM1076" s="18" t="str">
        <f>MID(Main!AP362,38,1)</f>
        <v/>
      </c>
      <c r="AN1076" s="18" t="str">
        <f>MID(Main!AP362,39,1)</f>
        <v/>
      </c>
      <c r="AO1076" s="18" t="str">
        <f>MID(Main!AP362,40,1)</f>
        <v/>
      </c>
      <c r="AP1076" s="18" t="str">
        <f>MID(Main!AP362,41,1)</f>
        <v/>
      </c>
      <c r="AQ1076" s="18" t="str">
        <f>MID(Main!AP362,42,1)</f>
        <v/>
      </c>
      <c r="AR1076" s="194" t="str">
        <f>IF(Main!W362="","",Main!W362)</f>
        <v/>
      </c>
      <c r="AS1076" s="194" t="str">
        <f>IF(Main!X362="","",Main!X362)</f>
        <v/>
      </c>
      <c r="AT1076" s="194" t="str">
        <f>IF(Main!Y362="","",Main!Y362)</f>
        <v/>
      </c>
      <c r="AU1076" s="194" t="str">
        <f>IF(Main!Z362="","",Main!Z362)</f>
        <v/>
      </c>
      <c r="AV1076" s="194" t="str">
        <f>IF(Main!AA362="","",Main!AA362)</f>
        <v/>
      </c>
      <c r="AW1076" s="194" t="str">
        <f>IF(Main!AB362="","",Main!AB362)</f>
        <v/>
      </c>
      <c r="AX1076" s="194" t="str">
        <f>IF(Main!AC362="","",Main!AC362)</f>
        <v/>
      </c>
      <c r="AY1076" s="194" t="str">
        <f>IF(Main!AD362="","",Main!AD362)</f>
        <v/>
      </c>
      <c r="AZ1076" s="194" t="str">
        <f>IF(Main!AE362="","",Main!AE362)</f>
        <v/>
      </c>
      <c r="BA1076" s="194" t="str">
        <f>IF(Main!AF362="","",Main!AF362)</f>
        <v/>
      </c>
      <c r="BB1076" s="194" t="str">
        <f>IF(Main!AG362="","",Main!AG362)</f>
        <v/>
      </c>
      <c r="BC1076" s="194" t="str">
        <f>IF(Main!AH362="","",Main!AH362)</f>
        <v/>
      </c>
      <c r="BD1076" s="194" t="str">
        <f>IF(Main!AI362="","",Main!AI362)</f>
        <v/>
      </c>
      <c r="BE1076" s="194" t="str">
        <f>IF(Main!AJ362="","",Main!AJ362)</f>
        <v/>
      </c>
      <c r="BF1076" s="194" t="str">
        <f>IF(Main!AK362="","",Main!AK362)</f>
        <v/>
      </c>
      <c r="BG1076" s="194" t="str">
        <f>IF(Main!AL362="","",Main!AL362)</f>
        <v/>
      </c>
      <c r="BH1076" s="194" t="str">
        <f>IF(Main!AM362="","",Main!AM362)</f>
        <v/>
      </c>
      <c r="BI1076" s="197" t="str">
        <f>IF(Main!AN362="","",Main!AN362)</f>
        <v/>
      </c>
    </row>
    <row r="1077" spans="1:61" s="1" customFormat="1" ht="15" hidden="1" customHeight="1">
      <c r="A1077" s="201"/>
      <c r="B1077" s="19" t="str">
        <f>MID(Main!AQ362,1,1)</f>
        <v>0</v>
      </c>
      <c r="C1077" s="19" t="str">
        <f>MID(Main!AQ362,2,1)</f>
        <v xml:space="preserve"> </v>
      </c>
      <c r="D1077" s="19" t="str">
        <f>MID(Main!AQ362,3,1)</f>
        <v/>
      </c>
      <c r="E1077" s="19" t="str">
        <f>MID(Main!AQ362,4,1)</f>
        <v/>
      </c>
      <c r="F1077" s="19" t="str">
        <f>MID(Main!AQ362,5,1)</f>
        <v/>
      </c>
      <c r="G1077" s="19" t="str">
        <f>MID(Main!AQ362,6,1)</f>
        <v/>
      </c>
      <c r="H1077" s="19" t="str">
        <f>MID(Main!AQ362,7,1)</f>
        <v/>
      </c>
      <c r="I1077" s="19" t="str">
        <f>MID(Main!AQ362,8,1)</f>
        <v/>
      </c>
      <c r="J1077" s="19" t="str">
        <f>MID(Main!AQ362,9,1)</f>
        <v/>
      </c>
      <c r="K1077" s="19" t="str">
        <f>MID(Main!AQ362,10,1)</f>
        <v/>
      </c>
      <c r="L1077" s="19" t="str">
        <f>MID(Main!AQ362,11,1)</f>
        <v/>
      </c>
      <c r="M1077" s="19" t="str">
        <f>MID(Main!AQ362,12,1)</f>
        <v/>
      </c>
      <c r="N1077" s="19" t="str">
        <f>MID(Main!AQ362,13,1)</f>
        <v/>
      </c>
      <c r="O1077" s="19" t="str">
        <f>MID(Main!AQ362,14,1)</f>
        <v/>
      </c>
      <c r="P1077" s="19" t="str">
        <f>MID(Main!AQ362,15,1)</f>
        <v/>
      </c>
      <c r="Q1077" s="19" t="str">
        <f>MID(Main!AQ362,16,1)</f>
        <v/>
      </c>
      <c r="R1077" s="19" t="str">
        <f>MID(Main!AQ362,17,1)</f>
        <v/>
      </c>
      <c r="S1077" s="19" t="str">
        <f>MID(Main!AQ362,18,1)</f>
        <v/>
      </c>
      <c r="T1077" s="19" t="str">
        <f>MID(Main!AQ362,19,1)</f>
        <v/>
      </c>
      <c r="U1077" s="19" t="str">
        <f>MID(Main!AQ362,20,1)</f>
        <v/>
      </c>
      <c r="V1077" s="19" t="str">
        <f>MID(Main!AQ362,21,1)</f>
        <v/>
      </c>
      <c r="W1077" s="19" t="str">
        <f>MID(Main!AQ362,22,1)</f>
        <v/>
      </c>
      <c r="X1077" s="19" t="str">
        <f>MID(Main!AQ362,23,1)</f>
        <v/>
      </c>
      <c r="Y1077" s="19" t="str">
        <f>MID(Main!AQ362,24,1)</f>
        <v/>
      </c>
      <c r="Z1077" s="19" t="str">
        <f>MID(Main!AQ362,25,1)</f>
        <v/>
      </c>
      <c r="AA1077" s="19" t="str">
        <f>MID(Main!AQ362,26,1)</f>
        <v/>
      </c>
      <c r="AB1077" s="19" t="str">
        <f>MID(Main!AQ362,27,1)</f>
        <v/>
      </c>
      <c r="AC1077" s="19" t="str">
        <f>MID(Main!AQ362,28,1)</f>
        <v/>
      </c>
      <c r="AD1077" s="19" t="str">
        <f>MID(Main!AQ362,29,1)</f>
        <v/>
      </c>
      <c r="AE1077" s="19" t="str">
        <f>MID(Main!AQ362,30,1)</f>
        <v/>
      </c>
      <c r="AF1077" s="19" t="str">
        <f>MID(Main!AQ362,31,1)</f>
        <v/>
      </c>
      <c r="AG1077" s="19" t="str">
        <f>MID(Main!AQ362,32,1)</f>
        <v/>
      </c>
      <c r="AH1077" s="19" t="str">
        <f>MID(Main!AQ362,33,1)</f>
        <v/>
      </c>
      <c r="AI1077" s="19" t="str">
        <f>MID(Main!AQ362,34,1)</f>
        <v/>
      </c>
      <c r="AJ1077" s="19" t="str">
        <f>MID(Main!AQ362,35,1)</f>
        <v/>
      </c>
      <c r="AK1077" s="19" t="str">
        <f>MID(Main!AQ362,36,1)</f>
        <v/>
      </c>
      <c r="AL1077" s="19" t="str">
        <f>MID(Main!AQ362,37,1)</f>
        <v/>
      </c>
      <c r="AM1077" s="19" t="str">
        <f>MID(Main!AQ362,38,1)</f>
        <v/>
      </c>
      <c r="AN1077" s="19" t="str">
        <f>MID(Main!AQ362,39,1)</f>
        <v/>
      </c>
      <c r="AO1077" s="19" t="str">
        <f>MID(Main!AQ362,40,1)</f>
        <v/>
      </c>
      <c r="AP1077" s="19" t="str">
        <f>MID(Main!AQ362,41,1)</f>
        <v/>
      </c>
      <c r="AQ1077" s="19" t="str">
        <f>MID(Main!AQ362,42,1)</f>
        <v/>
      </c>
      <c r="AR1077" s="195"/>
      <c r="AS1077" s="195"/>
      <c r="AT1077" s="195"/>
      <c r="AU1077" s="195"/>
      <c r="AV1077" s="195"/>
      <c r="AW1077" s="195"/>
      <c r="AX1077" s="195"/>
      <c r="AY1077" s="195"/>
      <c r="AZ1077" s="195"/>
      <c r="BA1077" s="195"/>
      <c r="BB1077" s="195"/>
      <c r="BC1077" s="195"/>
      <c r="BD1077" s="195"/>
      <c r="BE1077" s="195"/>
      <c r="BF1077" s="195"/>
      <c r="BG1077" s="195"/>
      <c r="BH1077" s="195"/>
      <c r="BI1077" s="198"/>
    </row>
    <row r="1078" spans="1:61" s="1" customFormat="1" ht="15" hidden="1" customHeight="1">
      <c r="A1078" s="202"/>
      <c r="B1078" s="20" t="str">
        <f>MID(Main!AR362,1,1)</f>
        <v>0</v>
      </c>
      <c r="C1078" s="20" t="str">
        <f>MID(Main!AR362,2,1)</f>
        <v xml:space="preserve"> </v>
      </c>
      <c r="D1078" s="20" t="str">
        <f>MID(Main!AR362,3,1)</f>
        <v/>
      </c>
      <c r="E1078" s="20" t="str">
        <f>MID(Main!AR362,4,1)</f>
        <v/>
      </c>
      <c r="F1078" s="20" t="str">
        <f>MID(Main!AR362,5,1)</f>
        <v/>
      </c>
      <c r="G1078" s="20" t="str">
        <f>MID(Main!AR362,6,1)</f>
        <v/>
      </c>
      <c r="H1078" s="20" t="str">
        <f>MID(Main!AR362,7,1)</f>
        <v/>
      </c>
      <c r="I1078" s="20" t="str">
        <f>MID(Main!AR362,8,1)</f>
        <v/>
      </c>
      <c r="J1078" s="20" t="str">
        <f>MID(Main!AR362,9,1)</f>
        <v/>
      </c>
      <c r="K1078" s="20" t="str">
        <f>MID(Main!AR362,10,1)</f>
        <v/>
      </c>
      <c r="L1078" s="20" t="str">
        <f>MID(Main!AR362,11,1)</f>
        <v/>
      </c>
      <c r="M1078" s="20" t="str">
        <f>MID(Main!AR362,12,1)</f>
        <v/>
      </c>
      <c r="N1078" s="20" t="str">
        <f>MID(Main!AR362,13,1)</f>
        <v/>
      </c>
      <c r="O1078" s="20" t="str">
        <f>MID(Main!AR362,14,1)</f>
        <v/>
      </c>
      <c r="P1078" s="20" t="str">
        <f>MID(Main!AR362,15,1)</f>
        <v/>
      </c>
      <c r="Q1078" s="20" t="str">
        <f>MID(Main!AR362,16,1)</f>
        <v/>
      </c>
      <c r="R1078" s="20" t="str">
        <f>MID(Main!AR362,17,1)</f>
        <v/>
      </c>
      <c r="S1078" s="20" t="str">
        <f>MID(Main!AR362,18,1)</f>
        <v/>
      </c>
      <c r="T1078" s="20" t="str">
        <f>MID(Main!AR362,19,1)</f>
        <v/>
      </c>
      <c r="U1078" s="20" t="str">
        <f>MID(Main!AR362,20,1)</f>
        <v/>
      </c>
      <c r="V1078" s="20" t="str">
        <f>MID(Main!AR362,21,1)</f>
        <v/>
      </c>
      <c r="W1078" s="20" t="str">
        <f>MID(Main!AR362,22,1)</f>
        <v/>
      </c>
      <c r="X1078" s="20" t="str">
        <f>MID(Main!AR362,23,1)</f>
        <v/>
      </c>
      <c r="Y1078" s="20" t="str">
        <f>MID(Main!AR362,24,1)</f>
        <v/>
      </c>
      <c r="Z1078" s="20" t="str">
        <f>MID(Main!AR362,25,1)</f>
        <v/>
      </c>
      <c r="AA1078" s="20" t="str">
        <f>MID(Main!AR362,26,1)</f>
        <v/>
      </c>
      <c r="AB1078" s="20" t="str">
        <f>MID(Main!AR362,27,1)</f>
        <v/>
      </c>
      <c r="AC1078" s="20" t="str">
        <f>MID(Main!AR362,28,1)</f>
        <v/>
      </c>
      <c r="AD1078" s="20" t="str">
        <f>MID(Main!AR362,29,1)</f>
        <v/>
      </c>
      <c r="AE1078" s="20" t="str">
        <f>MID(Main!AR362,30,1)</f>
        <v/>
      </c>
      <c r="AF1078" s="20" t="str">
        <f>MID(Main!AR362,31,1)</f>
        <v/>
      </c>
      <c r="AG1078" s="20" t="str">
        <f>MID(Main!AR362,32,1)</f>
        <v/>
      </c>
      <c r="AH1078" s="20" t="str">
        <f>MID(Main!AR362,33,1)</f>
        <v/>
      </c>
      <c r="AI1078" s="20" t="str">
        <f>MID(Main!AR362,34,1)</f>
        <v/>
      </c>
      <c r="AJ1078" s="20" t="str">
        <f>MID(Main!AR362,35,1)</f>
        <v/>
      </c>
      <c r="AK1078" s="20" t="str">
        <f>MID(Main!AR362,36,1)</f>
        <v/>
      </c>
      <c r="AL1078" s="20" t="str">
        <f>MID(Main!AR362,37,1)</f>
        <v/>
      </c>
      <c r="AM1078" s="20" t="str">
        <f>MID(Main!AR362,38,1)</f>
        <v/>
      </c>
      <c r="AN1078" s="20" t="str">
        <f>MID(Main!AR362,39,1)</f>
        <v/>
      </c>
      <c r="AO1078" s="20" t="str">
        <f>MID(Main!AR362,40,1)</f>
        <v/>
      </c>
      <c r="AP1078" s="20" t="str">
        <f>MID(Main!AR362,41,1)</f>
        <v/>
      </c>
      <c r="AQ1078" s="20" t="str">
        <f>MID(Main!AR362,42,1)</f>
        <v/>
      </c>
      <c r="AR1078" s="196"/>
      <c r="AS1078" s="196"/>
      <c r="AT1078" s="196"/>
      <c r="AU1078" s="196"/>
      <c r="AV1078" s="196"/>
      <c r="AW1078" s="196"/>
      <c r="AX1078" s="196"/>
      <c r="AY1078" s="196"/>
      <c r="AZ1078" s="196"/>
      <c r="BA1078" s="196"/>
      <c r="BB1078" s="196"/>
      <c r="BC1078" s="196"/>
      <c r="BD1078" s="196"/>
      <c r="BE1078" s="196"/>
      <c r="BF1078" s="196"/>
      <c r="BG1078" s="196"/>
      <c r="BH1078" s="196"/>
      <c r="BI1078" s="199"/>
    </row>
    <row r="1079" spans="1:61" s="1" customFormat="1" ht="15" hidden="1" customHeight="1">
      <c r="A1079" s="200" t="str">
        <f>IF(AR1079="","",SUBTOTAL(103,$AR$8:AR1079))</f>
        <v/>
      </c>
      <c r="B1079" s="18" t="str">
        <f>MID(Main!AP363,1,1)</f>
        <v xml:space="preserve"> </v>
      </c>
      <c r="C1079" s="18" t="str">
        <f>MID(Main!AP363,2,1)</f>
        <v/>
      </c>
      <c r="D1079" s="18" t="str">
        <f>MID(Main!AP363,3,1)</f>
        <v/>
      </c>
      <c r="E1079" s="18" t="str">
        <f>MID(Main!AP363,4,1)</f>
        <v/>
      </c>
      <c r="F1079" s="18" t="str">
        <f>MID(Main!AP363,5,1)</f>
        <v/>
      </c>
      <c r="G1079" s="18" t="str">
        <f>MID(Main!AP363,6,1)</f>
        <v/>
      </c>
      <c r="H1079" s="18" t="str">
        <f>MID(Main!AP363,7,1)</f>
        <v/>
      </c>
      <c r="I1079" s="18" t="str">
        <f>MID(Main!AP363,8,1)</f>
        <v/>
      </c>
      <c r="J1079" s="18" t="str">
        <f>MID(Main!AP363,9,1)</f>
        <v/>
      </c>
      <c r="K1079" s="18" t="str">
        <f>MID(Main!AP363,10,1)</f>
        <v/>
      </c>
      <c r="L1079" s="18" t="str">
        <f>MID(Main!AP363,11,1)</f>
        <v/>
      </c>
      <c r="M1079" s="18" t="str">
        <f>MID(Main!AP363,12,1)</f>
        <v/>
      </c>
      <c r="N1079" s="18" t="str">
        <f>MID(Main!AP363,13,1)</f>
        <v/>
      </c>
      <c r="O1079" s="18" t="str">
        <f>MID(Main!AP363,14,1)</f>
        <v/>
      </c>
      <c r="P1079" s="18" t="str">
        <f>MID(Main!AP363,15,1)</f>
        <v/>
      </c>
      <c r="Q1079" s="18" t="str">
        <f>MID(Main!AP363,16,1)</f>
        <v/>
      </c>
      <c r="R1079" s="18" t="str">
        <f>MID(Main!AP363,17,1)</f>
        <v/>
      </c>
      <c r="S1079" s="18" t="str">
        <f>MID(Main!AP363,18,1)</f>
        <v/>
      </c>
      <c r="T1079" s="18" t="str">
        <f>MID(Main!AP363,19,1)</f>
        <v/>
      </c>
      <c r="U1079" s="18" t="str">
        <f>MID(Main!AP363,20,1)</f>
        <v/>
      </c>
      <c r="V1079" s="18" t="str">
        <f>MID(Main!AP363,21,1)</f>
        <v/>
      </c>
      <c r="W1079" s="18" t="str">
        <f>MID(Main!AP363,22,1)</f>
        <v/>
      </c>
      <c r="X1079" s="18" t="str">
        <f>MID(Main!AP363,23,1)</f>
        <v/>
      </c>
      <c r="Y1079" s="18" t="str">
        <f>MID(Main!AP363,24,1)</f>
        <v/>
      </c>
      <c r="Z1079" s="18" t="str">
        <f>MID(Main!AP363,25,1)</f>
        <v/>
      </c>
      <c r="AA1079" s="18" t="str">
        <f>MID(Main!AP363,26,1)</f>
        <v/>
      </c>
      <c r="AB1079" s="18" t="str">
        <f>MID(Main!AP363,27,1)</f>
        <v/>
      </c>
      <c r="AC1079" s="18" t="str">
        <f>MID(Main!AP363,28,1)</f>
        <v/>
      </c>
      <c r="AD1079" s="18" t="str">
        <f>MID(Main!AP363,29,1)</f>
        <v/>
      </c>
      <c r="AE1079" s="18" t="str">
        <f>MID(Main!AP363,30,1)</f>
        <v/>
      </c>
      <c r="AF1079" s="18" t="str">
        <f>MID(Main!AP363,31,1)</f>
        <v/>
      </c>
      <c r="AG1079" s="18" t="str">
        <f>MID(Main!AP363,32,1)</f>
        <v/>
      </c>
      <c r="AH1079" s="18" t="str">
        <f>MID(Main!AP363,33,1)</f>
        <v/>
      </c>
      <c r="AI1079" s="18" t="str">
        <f>MID(Main!AP363,34,1)</f>
        <v/>
      </c>
      <c r="AJ1079" s="18" t="str">
        <f>MID(Main!AP363,35,1)</f>
        <v/>
      </c>
      <c r="AK1079" s="18" t="str">
        <f>MID(Main!AP363,36,1)</f>
        <v/>
      </c>
      <c r="AL1079" s="18" t="str">
        <f>MID(Main!AP363,37,1)</f>
        <v/>
      </c>
      <c r="AM1079" s="18" t="str">
        <f>MID(Main!AP363,38,1)</f>
        <v/>
      </c>
      <c r="AN1079" s="18" t="str">
        <f>MID(Main!AP363,39,1)</f>
        <v/>
      </c>
      <c r="AO1079" s="18" t="str">
        <f>MID(Main!AP363,40,1)</f>
        <v/>
      </c>
      <c r="AP1079" s="18" t="str">
        <f>MID(Main!AP363,41,1)</f>
        <v/>
      </c>
      <c r="AQ1079" s="18" t="str">
        <f>MID(Main!AP363,42,1)</f>
        <v/>
      </c>
      <c r="AR1079" s="194" t="str">
        <f>IF(Main!W363="","",Main!W363)</f>
        <v/>
      </c>
      <c r="AS1079" s="194" t="str">
        <f>IF(Main!X363="","",Main!X363)</f>
        <v/>
      </c>
      <c r="AT1079" s="194" t="str">
        <f>IF(Main!Y363="","",Main!Y363)</f>
        <v/>
      </c>
      <c r="AU1079" s="194" t="str">
        <f>IF(Main!Z363="","",Main!Z363)</f>
        <v/>
      </c>
      <c r="AV1079" s="194" t="str">
        <f>IF(Main!AA363="","",Main!AA363)</f>
        <v/>
      </c>
      <c r="AW1079" s="194" t="str">
        <f>IF(Main!AB363="","",Main!AB363)</f>
        <v/>
      </c>
      <c r="AX1079" s="194" t="str">
        <f>IF(Main!AC363="","",Main!AC363)</f>
        <v/>
      </c>
      <c r="AY1079" s="194" t="str">
        <f>IF(Main!AD363="","",Main!AD363)</f>
        <v/>
      </c>
      <c r="AZ1079" s="194" t="str">
        <f>IF(Main!AE363="","",Main!AE363)</f>
        <v/>
      </c>
      <c r="BA1079" s="194" t="str">
        <f>IF(Main!AF363="","",Main!AF363)</f>
        <v/>
      </c>
      <c r="BB1079" s="194" t="str">
        <f>IF(Main!AG363="","",Main!AG363)</f>
        <v/>
      </c>
      <c r="BC1079" s="194" t="str">
        <f>IF(Main!AH363="","",Main!AH363)</f>
        <v/>
      </c>
      <c r="BD1079" s="194" t="str">
        <f>IF(Main!AI363="","",Main!AI363)</f>
        <v/>
      </c>
      <c r="BE1079" s="194" t="str">
        <f>IF(Main!AJ363="","",Main!AJ363)</f>
        <v/>
      </c>
      <c r="BF1079" s="194" t="str">
        <f>IF(Main!AK363="","",Main!AK363)</f>
        <v/>
      </c>
      <c r="BG1079" s="194" t="str">
        <f>IF(Main!AL363="","",Main!AL363)</f>
        <v/>
      </c>
      <c r="BH1079" s="194" t="str">
        <f>IF(Main!AM363="","",Main!AM363)</f>
        <v/>
      </c>
      <c r="BI1079" s="197" t="str">
        <f>IF(Main!AN363="","",Main!AN363)</f>
        <v/>
      </c>
    </row>
    <row r="1080" spans="1:61" s="1" customFormat="1" ht="15" hidden="1" customHeight="1">
      <c r="A1080" s="201"/>
      <c r="B1080" s="19" t="str">
        <f>MID(Main!AQ363,1,1)</f>
        <v>0</v>
      </c>
      <c r="C1080" s="19" t="str">
        <f>MID(Main!AQ363,2,1)</f>
        <v xml:space="preserve"> </v>
      </c>
      <c r="D1080" s="19" t="str">
        <f>MID(Main!AQ363,3,1)</f>
        <v/>
      </c>
      <c r="E1080" s="19" t="str">
        <f>MID(Main!AQ363,4,1)</f>
        <v/>
      </c>
      <c r="F1080" s="19" t="str">
        <f>MID(Main!AQ363,5,1)</f>
        <v/>
      </c>
      <c r="G1080" s="19" t="str">
        <f>MID(Main!AQ363,6,1)</f>
        <v/>
      </c>
      <c r="H1080" s="19" t="str">
        <f>MID(Main!AQ363,7,1)</f>
        <v/>
      </c>
      <c r="I1080" s="19" t="str">
        <f>MID(Main!AQ363,8,1)</f>
        <v/>
      </c>
      <c r="J1080" s="19" t="str">
        <f>MID(Main!AQ363,9,1)</f>
        <v/>
      </c>
      <c r="K1080" s="19" t="str">
        <f>MID(Main!AQ363,10,1)</f>
        <v/>
      </c>
      <c r="L1080" s="19" t="str">
        <f>MID(Main!AQ363,11,1)</f>
        <v/>
      </c>
      <c r="M1080" s="19" t="str">
        <f>MID(Main!AQ363,12,1)</f>
        <v/>
      </c>
      <c r="N1080" s="19" t="str">
        <f>MID(Main!AQ363,13,1)</f>
        <v/>
      </c>
      <c r="O1080" s="19" t="str">
        <f>MID(Main!AQ363,14,1)</f>
        <v/>
      </c>
      <c r="P1080" s="19" t="str">
        <f>MID(Main!AQ363,15,1)</f>
        <v/>
      </c>
      <c r="Q1080" s="19" t="str">
        <f>MID(Main!AQ363,16,1)</f>
        <v/>
      </c>
      <c r="R1080" s="19" t="str">
        <f>MID(Main!AQ363,17,1)</f>
        <v/>
      </c>
      <c r="S1080" s="19" t="str">
        <f>MID(Main!AQ363,18,1)</f>
        <v/>
      </c>
      <c r="T1080" s="19" t="str">
        <f>MID(Main!AQ363,19,1)</f>
        <v/>
      </c>
      <c r="U1080" s="19" t="str">
        <f>MID(Main!AQ363,20,1)</f>
        <v/>
      </c>
      <c r="V1080" s="19" t="str">
        <f>MID(Main!AQ363,21,1)</f>
        <v/>
      </c>
      <c r="W1080" s="19" t="str">
        <f>MID(Main!AQ363,22,1)</f>
        <v/>
      </c>
      <c r="X1080" s="19" t="str">
        <f>MID(Main!AQ363,23,1)</f>
        <v/>
      </c>
      <c r="Y1080" s="19" t="str">
        <f>MID(Main!AQ363,24,1)</f>
        <v/>
      </c>
      <c r="Z1080" s="19" t="str">
        <f>MID(Main!AQ363,25,1)</f>
        <v/>
      </c>
      <c r="AA1080" s="19" t="str">
        <f>MID(Main!AQ363,26,1)</f>
        <v/>
      </c>
      <c r="AB1080" s="19" t="str">
        <f>MID(Main!AQ363,27,1)</f>
        <v/>
      </c>
      <c r="AC1080" s="19" t="str">
        <f>MID(Main!AQ363,28,1)</f>
        <v/>
      </c>
      <c r="AD1080" s="19" t="str">
        <f>MID(Main!AQ363,29,1)</f>
        <v/>
      </c>
      <c r="AE1080" s="19" t="str">
        <f>MID(Main!AQ363,30,1)</f>
        <v/>
      </c>
      <c r="AF1080" s="19" t="str">
        <f>MID(Main!AQ363,31,1)</f>
        <v/>
      </c>
      <c r="AG1080" s="19" t="str">
        <f>MID(Main!AQ363,32,1)</f>
        <v/>
      </c>
      <c r="AH1080" s="19" t="str">
        <f>MID(Main!AQ363,33,1)</f>
        <v/>
      </c>
      <c r="AI1080" s="19" t="str">
        <f>MID(Main!AQ363,34,1)</f>
        <v/>
      </c>
      <c r="AJ1080" s="19" t="str">
        <f>MID(Main!AQ363,35,1)</f>
        <v/>
      </c>
      <c r="AK1080" s="19" t="str">
        <f>MID(Main!AQ363,36,1)</f>
        <v/>
      </c>
      <c r="AL1080" s="19" t="str">
        <f>MID(Main!AQ363,37,1)</f>
        <v/>
      </c>
      <c r="AM1080" s="19" t="str">
        <f>MID(Main!AQ363,38,1)</f>
        <v/>
      </c>
      <c r="AN1080" s="19" t="str">
        <f>MID(Main!AQ363,39,1)</f>
        <v/>
      </c>
      <c r="AO1080" s="19" t="str">
        <f>MID(Main!AQ363,40,1)</f>
        <v/>
      </c>
      <c r="AP1080" s="19" t="str">
        <f>MID(Main!AQ363,41,1)</f>
        <v/>
      </c>
      <c r="AQ1080" s="19" t="str">
        <f>MID(Main!AQ363,42,1)</f>
        <v/>
      </c>
      <c r="AR1080" s="195"/>
      <c r="AS1080" s="195"/>
      <c r="AT1080" s="195"/>
      <c r="AU1080" s="195"/>
      <c r="AV1080" s="195"/>
      <c r="AW1080" s="195"/>
      <c r="AX1080" s="195"/>
      <c r="AY1080" s="195"/>
      <c r="AZ1080" s="195"/>
      <c r="BA1080" s="195"/>
      <c r="BB1080" s="195"/>
      <c r="BC1080" s="195"/>
      <c r="BD1080" s="195"/>
      <c r="BE1080" s="195"/>
      <c r="BF1080" s="195"/>
      <c r="BG1080" s="195"/>
      <c r="BH1080" s="195"/>
      <c r="BI1080" s="198"/>
    </row>
    <row r="1081" spans="1:61" s="1" customFormat="1" ht="15" hidden="1" customHeight="1">
      <c r="A1081" s="202"/>
      <c r="B1081" s="20" t="str">
        <f>MID(Main!AR363,1,1)</f>
        <v>0</v>
      </c>
      <c r="C1081" s="20" t="str">
        <f>MID(Main!AR363,2,1)</f>
        <v xml:space="preserve"> </v>
      </c>
      <c r="D1081" s="20" t="str">
        <f>MID(Main!AR363,3,1)</f>
        <v/>
      </c>
      <c r="E1081" s="20" t="str">
        <f>MID(Main!AR363,4,1)</f>
        <v/>
      </c>
      <c r="F1081" s="20" t="str">
        <f>MID(Main!AR363,5,1)</f>
        <v/>
      </c>
      <c r="G1081" s="20" t="str">
        <f>MID(Main!AR363,6,1)</f>
        <v/>
      </c>
      <c r="H1081" s="20" t="str">
        <f>MID(Main!AR363,7,1)</f>
        <v/>
      </c>
      <c r="I1081" s="20" t="str">
        <f>MID(Main!AR363,8,1)</f>
        <v/>
      </c>
      <c r="J1081" s="20" t="str">
        <f>MID(Main!AR363,9,1)</f>
        <v/>
      </c>
      <c r="K1081" s="20" t="str">
        <f>MID(Main!AR363,10,1)</f>
        <v/>
      </c>
      <c r="L1081" s="20" t="str">
        <f>MID(Main!AR363,11,1)</f>
        <v/>
      </c>
      <c r="M1081" s="20" t="str">
        <f>MID(Main!AR363,12,1)</f>
        <v/>
      </c>
      <c r="N1081" s="20" t="str">
        <f>MID(Main!AR363,13,1)</f>
        <v/>
      </c>
      <c r="O1081" s="20" t="str">
        <f>MID(Main!AR363,14,1)</f>
        <v/>
      </c>
      <c r="P1081" s="20" t="str">
        <f>MID(Main!AR363,15,1)</f>
        <v/>
      </c>
      <c r="Q1081" s="20" t="str">
        <f>MID(Main!AR363,16,1)</f>
        <v/>
      </c>
      <c r="R1081" s="20" t="str">
        <f>MID(Main!AR363,17,1)</f>
        <v/>
      </c>
      <c r="S1081" s="20" t="str">
        <f>MID(Main!AR363,18,1)</f>
        <v/>
      </c>
      <c r="T1081" s="20" t="str">
        <f>MID(Main!AR363,19,1)</f>
        <v/>
      </c>
      <c r="U1081" s="20" t="str">
        <f>MID(Main!AR363,20,1)</f>
        <v/>
      </c>
      <c r="V1081" s="20" t="str">
        <f>MID(Main!AR363,21,1)</f>
        <v/>
      </c>
      <c r="W1081" s="20" t="str">
        <f>MID(Main!AR363,22,1)</f>
        <v/>
      </c>
      <c r="X1081" s="20" t="str">
        <f>MID(Main!AR363,23,1)</f>
        <v/>
      </c>
      <c r="Y1081" s="20" t="str">
        <f>MID(Main!AR363,24,1)</f>
        <v/>
      </c>
      <c r="Z1081" s="20" t="str">
        <f>MID(Main!AR363,25,1)</f>
        <v/>
      </c>
      <c r="AA1081" s="20" t="str">
        <f>MID(Main!AR363,26,1)</f>
        <v/>
      </c>
      <c r="AB1081" s="20" t="str">
        <f>MID(Main!AR363,27,1)</f>
        <v/>
      </c>
      <c r="AC1081" s="20" t="str">
        <f>MID(Main!AR363,28,1)</f>
        <v/>
      </c>
      <c r="AD1081" s="20" t="str">
        <f>MID(Main!AR363,29,1)</f>
        <v/>
      </c>
      <c r="AE1081" s="20" t="str">
        <f>MID(Main!AR363,30,1)</f>
        <v/>
      </c>
      <c r="AF1081" s="20" t="str">
        <f>MID(Main!AR363,31,1)</f>
        <v/>
      </c>
      <c r="AG1081" s="20" t="str">
        <f>MID(Main!AR363,32,1)</f>
        <v/>
      </c>
      <c r="AH1081" s="20" t="str">
        <f>MID(Main!AR363,33,1)</f>
        <v/>
      </c>
      <c r="AI1081" s="20" t="str">
        <f>MID(Main!AR363,34,1)</f>
        <v/>
      </c>
      <c r="AJ1081" s="20" t="str">
        <f>MID(Main!AR363,35,1)</f>
        <v/>
      </c>
      <c r="AK1081" s="20" t="str">
        <f>MID(Main!AR363,36,1)</f>
        <v/>
      </c>
      <c r="AL1081" s="20" t="str">
        <f>MID(Main!AR363,37,1)</f>
        <v/>
      </c>
      <c r="AM1081" s="20" t="str">
        <f>MID(Main!AR363,38,1)</f>
        <v/>
      </c>
      <c r="AN1081" s="20" t="str">
        <f>MID(Main!AR363,39,1)</f>
        <v/>
      </c>
      <c r="AO1081" s="20" t="str">
        <f>MID(Main!AR363,40,1)</f>
        <v/>
      </c>
      <c r="AP1081" s="20" t="str">
        <f>MID(Main!AR363,41,1)</f>
        <v/>
      </c>
      <c r="AQ1081" s="20" t="str">
        <f>MID(Main!AR363,42,1)</f>
        <v/>
      </c>
      <c r="AR1081" s="196"/>
      <c r="AS1081" s="196"/>
      <c r="AT1081" s="196"/>
      <c r="AU1081" s="196"/>
      <c r="AV1081" s="196"/>
      <c r="AW1081" s="196"/>
      <c r="AX1081" s="196"/>
      <c r="AY1081" s="196"/>
      <c r="AZ1081" s="196"/>
      <c r="BA1081" s="196"/>
      <c r="BB1081" s="196"/>
      <c r="BC1081" s="196"/>
      <c r="BD1081" s="196"/>
      <c r="BE1081" s="196"/>
      <c r="BF1081" s="196"/>
      <c r="BG1081" s="196"/>
      <c r="BH1081" s="196"/>
      <c r="BI1081" s="199"/>
    </row>
    <row r="1082" spans="1:61" s="1" customFormat="1" ht="15" hidden="1" customHeight="1">
      <c r="A1082" s="200" t="str">
        <f>IF(AR1082="","",SUBTOTAL(103,$AR$8:AR1082))</f>
        <v/>
      </c>
      <c r="B1082" s="18" t="str">
        <f>MID(Main!AP364,1,1)</f>
        <v xml:space="preserve"> </v>
      </c>
      <c r="C1082" s="18" t="str">
        <f>MID(Main!AP364,2,1)</f>
        <v/>
      </c>
      <c r="D1082" s="18" t="str">
        <f>MID(Main!AP364,3,1)</f>
        <v/>
      </c>
      <c r="E1082" s="18" t="str">
        <f>MID(Main!AP364,4,1)</f>
        <v/>
      </c>
      <c r="F1082" s="18" t="str">
        <f>MID(Main!AP364,5,1)</f>
        <v/>
      </c>
      <c r="G1082" s="18" t="str">
        <f>MID(Main!AP364,6,1)</f>
        <v/>
      </c>
      <c r="H1082" s="18" t="str">
        <f>MID(Main!AP364,7,1)</f>
        <v/>
      </c>
      <c r="I1082" s="18" t="str">
        <f>MID(Main!AP364,8,1)</f>
        <v/>
      </c>
      <c r="J1082" s="18" t="str">
        <f>MID(Main!AP364,9,1)</f>
        <v/>
      </c>
      <c r="K1082" s="18" t="str">
        <f>MID(Main!AP364,10,1)</f>
        <v/>
      </c>
      <c r="L1082" s="18" t="str">
        <f>MID(Main!AP364,11,1)</f>
        <v/>
      </c>
      <c r="M1082" s="18" t="str">
        <f>MID(Main!AP364,12,1)</f>
        <v/>
      </c>
      <c r="N1082" s="18" t="str">
        <f>MID(Main!AP364,13,1)</f>
        <v/>
      </c>
      <c r="O1082" s="18" t="str">
        <f>MID(Main!AP364,14,1)</f>
        <v/>
      </c>
      <c r="P1082" s="18" t="str">
        <f>MID(Main!AP364,15,1)</f>
        <v/>
      </c>
      <c r="Q1082" s="18" t="str">
        <f>MID(Main!AP364,16,1)</f>
        <v/>
      </c>
      <c r="R1082" s="18" t="str">
        <f>MID(Main!AP364,17,1)</f>
        <v/>
      </c>
      <c r="S1082" s="18" t="str">
        <f>MID(Main!AP364,18,1)</f>
        <v/>
      </c>
      <c r="T1082" s="18" t="str">
        <f>MID(Main!AP364,19,1)</f>
        <v/>
      </c>
      <c r="U1082" s="18" t="str">
        <f>MID(Main!AP364,20,1)</f>
        <v/>
      </c>
      <c r="V1082" s="18" t="str">
        <f>MID(Main!AP364,21,1)</f>
        <v/>
      </c>
      <c r="W1082" s="18" t="str">
        <f>MID(Main!AP364,22,1)</f>
        <v/>
      </c>
      <c r="X1082" s="18" t="str">
        <f>MID(Main!AP364,23,1)</f>
        <v/>
      </c>
      <c r="Y1082" s="18" t="str">
        <f>MID(Main!AP364,24,1)</f>
        <v/>
      </c>
      <c r="Z1082" s="18" t="str">
        <f>MID(Main!AP364,25,1)</f>
        <v/>
      </c>
      <c r="AA1082" s="18" t="str">
        <f>MID(Main!AP364,26,1)</f>
        <v/>
      </c>
      <c r="AB1082" s="18" t="str">
        <f>MID(Main!AP364,27,1)</f>
        <v/>
      </c>
      <c r="AC1082" s="18" t="str">
        <f>MID(Main!AP364,28,1)</f>
        <v/>
      </c>
      <c r="AD1082" s="18" t="str">
        <f>MID(Main!AP364,29,1)</f>
        <v/>
      </c>
      <c r="AE1082" s="18" t="str">
        <f>MID(Main!AP364,30,1)</f>
        <v/>
      </c>
      <c r="AF1082" s="18" t="str">
        <f>MID(Main!AP364,31,1)</f>
        <v/>
      </c>
      <c r="AG1082" s="18" t="str">
        <f>MID(Main!AP364,32,1)</f>
        <v/>
      </c>
      <c r="AH1082" s="18" t="str">
        <f>MID(Main!AP364,33,1)</f>
        <v/>
      </c>
      <c r="AI1082" s="18" t="str">
        <f>MID(Main!AP364,34,1)</f>
        <v/>
      </c>
      <c r="AJ1082" s="18" t="str">
        <f>MID(Main!AP364,35,1)</f>
        <v/>
      </c>
      <c r="AK1082" s="18" t="str">
        <f>MID(Main!AP364,36,1)</f>
        <v/>
      </c>
      <c r="AL1082" s="18" t="str">
        <f>MID(Main!AP364,37,1)</f>
        <v/>
      </c>
      <c r="AM1082" s="18" t="str">
        <f>MID(Main!AP364,38,1)</f>
        <v/>
      </c>
      <c r="AN1082" s="18" t="str">
        <f>MID(Main!AP364,39,1)</f>
        <v/>
      </c>
      <c r="AO1082" s="18" t="str">
        <f>MID(Main!AP364,40,1)</f>
        <v/>
      </c>
      <c r="AP1082" s="18" t="str">
        <f>MID(Main!AP364,41,1)</f>
        <v/>
      </c>
      <c r="AQ1082" s="18" t="str">
        <f>MID(Main!AP364,42,1)</f>
        <v/>
      </c>
      <c r="AR1082" s="194" t="str">
        <f>IF(Main!W364="","",Main!W364)</f>
        <v/>
      </c>
      <c r="AS1082" s="194" t="str">
        <f>IF(Main!X364="","",Main!X364)</f>
        <v/>
      </c>
      <c r="AT1082" s="194" t="str">
        <f>IF(Main!Y364="","",Main!Y364)</f>
        <v/>
      </c>
      <c r="AU1082" s="194" t="str">
        <f>IF(Main!Z364="","",Main!Z364)</f>
        <v/>
      </c>
      <c r="AV1082" s="194" t="str">
        <f>IF(Main!AA364="","",Main!AA364)</f>
        <v/>
      </c>
      <c r="AW1082" s="194" t="str">
        <f>IF(Main!AB364="","",Main!AB364)</f>
        <v/>
      </c>
      <c r="AX1082" s="194" t="str">
        <f>IF(Main!AC364="","",Main!AC364)</f>
        <v/>
      </c>
      <c r="AY1082" s="194" t="str">
        <f>IF(Main!AD364="","",Main!AD364)</f>
        <v/>
      </c>
      <c r="AZ1082" s="194" t="str">
        <f>IF(Main!AE364="","",Main!AE364)</f>
        <v/>
      </c>
      <c r="BA1082" s="194" t="str">
        <f>IF(Main!AF364="","",Main!AF364)</f>
        <v/>
      </c>
      <c r="BB1082" s="194" t="str">
        <f>IF(Main!AG364="","",Main!AG364)</f>
        <v/>
      </c>
      <c r="BC1082" s="194" t="str">
        <f>IF(Main!AH364="","",Main!AH364)</f>
        <v/>
      </c>
      <c r="BD1082" s="194" t="str">
        <f>IF(Main!AI364="","",Main!AI364)</f>
        <v/>
      </c>
      <c r="BE1082" s="194" t="str">
        <f>IF(Main!AJ364="","",Main!AJ364)</f>
        <v/>
      </c>
      <c r="BF1082" s="194" t="str">
        <f>IF(Main!AK364="","",Main!AK364)</f>
        <v/>
      </c>
      <c r="BG1082" s="194" t="str">
        <f>IF(Main!AL364="","",Main!AL364)</f>
        <v/>
      </c>
      <c r="BH1082" s="194" t="str">
        <f>IF(Main!AM364="","",Main!AM364)</f>
        <v/>
      </c>
      <c r="BI1082" s="197" t="str">
        <f>IF(Main!AN364="","",Main!AN364)</f>
        <v/>
      </c>
    </row>
    <row r="1083" spans="1:61" s="1" customFormat="1" ht="15" hidden="1" customHeight="1">
      <c r="A1083" s="201"/>
      <c r="B1083" s="19" t="str">
        <f>MID(Main!AQ364,1,1)</f>
        <v>0</v>
      </c>
      <c r="C1083" s="19" t="str">
        <f>MID(Main!AQ364,2,1)</f>
        <v xml:space="preserve"> </v>
      </c>
      <c r="D1083" s="19" t="str">
        <f>MID(Main!AQ364,3,1)</f>
        <v/>
      </c>
      <c r="E1083" s="19" t="str">
        <f>MID(Main!AQ364,4,1)</f>
        <v/>
      </c>
      <c r="F1083" s="19" t="str">
        <f>MID(Main!AQ364,5,1)</f>
        <v/>
      </c>
      <c r="G1083" s="19" t="str">
        <f>MID(Main!AQ364,6,1)</f>
        <v/>
      </c>
      <c r="H1083" s="19" t="str">
        <f>MID(Main!AQ364,7,1)</f>
        <v/>
      </c>
      <c r="I1083" s="19" t="str">
        <f>MID(Main!AQ364,8,1)</f>
        <v/>
      </c>
      <c r="J1083" s="19" t="str">
        <f>MID(Main!AQ364,9,1)</f>
        <v/>
      </c>
      <c r="K1083" s="19" t="str">
        <f>MID(Main!AQ364,10,1)</f>
        <v/>
      </c>
      <c r="L1083" s="19" t="str">
        <f>MID(Main!AQ364,11,1)</f>
        <v/>
      </c>
      <c r="M1083" s="19" t="str">
        <f>MID(Main!AQ364,12,1)</f>
        <v/>
      </c>
      <c r="N1083" s="19" t="str">
        <f>MID(Main!AQ364,13,1)</f>
        <v/>
      </c>
      <c r="O1083" s="19" t="str">
        <f>MID(Main!AQ364,14,1)</f>
        <v/>
      </c>
      <c r="P1083" s="19" t="str">
        <f>MID(Main!AQ364,15,1)</f>
        <v/>
      </c>
      <c r="Q1083" s="19" t="str">
        <f>MID(Main!AQ364,16,1)</f>
        <v/>
      </c>
      <c r="R1083" s="19" t="str">
        <f>MID(Main!AQ364,17,1)</f>
        <v/>
      </c>
      <c r="S1083" s="19" t="str">
        <f>MID(Main!AQ364,18,1)</f>
        <v/>
      </c>
      <c r="T1083" s="19" t="str">
        <f>MID(Main!AQ364,19,1)</f>
        <v/>
      </c>
      <c r="U1083" s="19" t="str">
        <f>MID(Main!AQ364,20,1)</f>
        <v/>
      </c>
      <c r="V1083" s="19" t="str">
        <f>MID(Main!AQ364,21,1)</f>
        <v/>
      </c>
      <c r="W1083" s="19" t="str">
        <f>MID(Main!AQ364,22,1)</f>
        <v/>
      </c>
      <c r="X1083" s="19" t="str">
        <f>MID(Main!AQ364,23,1)</f>
        <v/>
      </c>
      <c r="Y1083" s="19" t="str">
        <f>MID(Main!AQ364,24,1)</f>
        <v/>
      </c>
      <c r="Z1083" s="19" t="str">
        <f>MID(Main!AQ364,25,1)</f>
        <v/>
      </c>
      <c r="AA1083" s="19" t="str">
        <f>MID(Main!AQ364,26,1)</f>
        <v/>
      </c>
      <c r="AB1083" s="19" t="str">
        <f>MID(Main!AQ364,27,1)</f>
        <v/>
      </c>
      <c r="AC1083" s="19" t="str">
        <f>MID(Main!AQ364,28,1)</f>
        <v/>
      </c>
      <c r="AD1083" s="19" t="str">
        <f>MID(Main!AQ364,29,1)</f>
        <v/>
      </c>
      <c r="AE1083" s="19" t="str">
        <f>MID(Main!AQ364,30,1)</f>
        <v/>
      </c>
      <c r="AF1083" s="19" t="str">
        <f>MID(Main!AQ364,31,1)</f>
        <v/>
      </c>
      <c r="AG1083" s="19" t="str">
        <f>MID(Main!AQ364,32,1)</f>
        <v/>
      </c>
      <c r="AH1083" s="19" t="str">
        <f>MID(Main!AQ364,33,1)</f>
        <v/>
      </c>
      <c r="AI1083" s="19" t="str">
        <f>MID(Main!AQ364,34,1)</f>
        <v/>
      </c>
      <c r="AJ1083" s="19" t="str">
        <f>MID(Main!AQ364,35,1)</f>
        <v/>
      </c>
      <c r="AK1083" s="19" t="str">
        <f>MID(Main!AQ364,36,1)</f>
        <v/>
      </c>
      <c r="AL1083" s="19" t="str">
        <f>MID(Main!AQ364,37,1)</f>
        <v/>
      </c>
      <c r="AM1083" s="19" t="str">
        <f>MID(Main!AQ364,38,1)</f>
        <v/>
      </c>
      <c r="AN1083" s="19" t="str">
        <f>MID(Main!AQ364,39,1)</f>
        <v/>
      </c>
      <c r="AO1083" s="19" t="str">
        <f>MID(Main!AQ364,40,1)</f>
        <v/>
      </c>
      <c r="AP1083" s="19" t="str">
        <f>MID(Main!AQ364,41,1)</f>
        <v/>
      </c>
      <c r="AQ1083" s="19" t="str">
        <f>MID(Main!AQ364,42,1)</f>
        <v/>
      </c>
      <c r="AR1083" s="195"/>
      <c r="AS1083" s="195"/>
      <c r="AT1083" s="195"/>
      <c r="AU1083" s="195"/>
      <c r="AV1083" s="195"/>
      <c r="AW1083" s="195"/>
      <c r="AX1083" s="195"/>
      <c r="AY1083" s="195"/>
      <c r="AZ1083" s="195"/>
      <c r="BA1083" s="195"/>
      <c r="BB1083" s="195"/>
      <c r="BC1083" s="195"/>
      <c r="BD1083" s="195"/>
      <c r="BE1083" s="195"/>
      <c r="BF1083" s="195"/>
      <c r="BG1083" s="195"/>
      <c r="BH1083" s="195"/>
      <c r="BI1083" s="198"/>
    </row>
    <row r="1084" spans="1:61" s="1" customFormat="1" ht="15" hidden="1" customHeight="1">
      <c r="A1084" s="202"/>
      <c r="B1084" s="20" t="str">
        <f>MID(Main!AR364,1,1)</f>
        <v>0</v>
      </c>
      <c r="C1084" s="20" t="str">
        <f>MID(Main!AR364,2,1)</f>
        <v xml:space="preserve"> </v>
      </c>
      <c r="D1084" s="20" t="str">
        <f>MID(Main!AR364,3,1)</f>
        <v/>
      </c>
      <c r="E1084" s="20" t="str">
        <f>MID(Main!AR364,4,1)</f>
        <v/>
      </c>
      <c r="F1084" s="20" t="str">
        <f>MID(Main!AR364,5,1)</f>
        <v/>
      </c>
      <c r="G1084" s="20" t="str">
        <f>MID(Main!AR364,6,1)</f>
        <v/>
      </c>
      <c r="H1084" s="20" t="str">
        <f>MID(Main!AR364,7,1)</f>
        <v/>
      </c>
      <c r="I1084" s="20" t="str">
        <f>MID(Main!AR364,8,1)</f>
        <v/>
      </c>
      <c r="J1084" s="20" t="str">
        <f>MID(Main!AR364,9,1)</f>
        <v/>
      </c>
      <c r="K1084" s="20" t="str">
        <f>MID(Main!AR364,10,1)</f>
        <v/>
      </c>
      <c r="L1084" s="20" t="str">
        <f>MID(Main!AR364,11,1)</f>
        <v/>
      </c>
      <c r="M1084" s="20" t="str">
        <f>MID(Main!AR364,12,1)</f>
        <v/>
      </c>
      <c r="N1084" s="20" t="str">
        <f>MID(Main!AR364,13,1)</f>
        <v/>
      </c>
      <c r="O1084" s="20" t="str">
        <f>MID(Main!AR364,14,1)</f>
        <v/>
      </c>
      <c r="P1084" s="20" t="str">
        <f>MID(Main!AR364,15,1)</f>
        <v/>
      </c>
      <c r="Q1084" s="20" t="str">
        <f>MID(Main!AR364,16,1)</f>
        <v/>
      </c>
      <c r="R1084" s="20" t="str">
        <f>MID(Main!AR364,17,1)</f>
        <v/>
      </c>
      <c r="S1084" s="20" t="str">
        <f>MID(Main!AR364,18,1)</f>
        <v/>
      </c>
      <c r="T1084" s="20" t="str">
        <f>MID(Main!AR364,19,1)</f>
        <v/>
      </c>
      <c r="U1084" s="20" t="str">
        <f>MID(Main!AR364,20,1)</f>
        <v/>
      </c>
      <c r="V1084" s="20" t="str">
        <f>MID(Main!AR364,21,1)</f>
        <v/>
      </c>
      <c r="W1084" s="20" t="str">
        <f>MID(Main!AR364,22,1)</f>
        <v/>
      </c>
      <c r="X1084" s="20" t="str">
        <f>MID(Main!AR364,23,1)</f>
        <v/>
      </c>
      <c r="Y1084" s="20" t="str">
        <f>MID(Main!AR364,24,1)</f>
        <v/>
      </c>
      <c r="Z1084" s="20" t="str">
        <f>MID(Main!AR364,25,1)</f>
        <v/>
      </c>
      <c r="AA1084" s="20" t="str">
        <f>MID(Main!AR364,26,1)</f>
        <v/>
      </c>
      <c r="AB1084" s="20" t="str">
        <f>MID(Main!AR364,27,1)</f>
        <v/>
      </c>
      <c r="AC1084" s="20" t="str">
        <f>MID(Main!AR364,28,1)</f>
        <v/>
      </c>
      <c r="AD1084" s="20" t="str">
        <f>MID(Main!AR364,29,1)</f>
        <v/>
      </c>
      <c r="AE1084" s="20" t="str">
        <f>MID(Main!AR364,30,1)</f>
        <v/>
      </c>
      <c r="AF1084" s="20" t="str">
        <f>MID(Main!AR364,31,1)</f>
        <v/>
      </c>
      <c r="AG1084" s="20" t="str">
        <f>MID(Main!AR364,32,1)</f>
        <v/>
      </c>
      <c r="AH1084" s="20" t="str">
        <f>MID(Main!AR364,33,1)</f>
        <v/>
      </c>
      <c r="AI1084" s="20" t="str">
        <f>MID(Main!AR364,34,1)</f>
        <v/>
      </c>
      <c r="AJ1084" s="20" t="str">
        <f>MID(Main!AR364,35,1)</f>
        <v/>
      </c>
      <c r="AK1084" s="20" t="str">
        <f>MID(Main!AR364,36,1)</f>
        <v/>
      </c>
      <c r="AL1084" s="20" t="str">
        <f>MID(Main!AR364,37,1)</f>
        <v/>
      </c>
      <c r="AM1084" s="20" t="str">
        <f>MID(Main!AR364,38,1)</f>
        <v/>
      </c>
      <c r="AN1084" s="20" t="str">
        <f>MID(Main!AR364,39,1)</f>
        <v/>
      </c>
      <c r="AO1084" s="20" t="str">
        <f>MID(Main!AR364,40,1)</f>
        <v/>
      </c>
      <c r="AP1084" s="20" t="str">
        <f>MID(Main!AR364,41,1)</f>
        <v/>
      </c>
      <c r="AQ1084" s="20" t="str">
        <f>MID(Main!AR364,42,1)</f>
        <v/>
      </c>
      <c r="AR1084" s="196"/>
      <c r="AS1084" s="196"/>
      <c r="AT1084" s="196"/>
      <c r="AU1084" s="196"/>
      <c r="AV1084" s="196"/>
      <c r="AW1084" s="196"/>
      <c r="AX1084" s="196"/>
      <c r="AY1084" s="196"/>
      <c r="AZ1084" s="196"/>
      <c r="BA1084" s="196"/>
      <c r="BB1084" s="196"/>
      <c r="BC1084" s="196"/>
      <c r="BD1084" s="196"/>
      <c r="BE1084" s="196"/>
      <c r="BF1084" s="196"/>
      <c r="BG1084" s="196"/>
      <c r="BH1084" s="196"/>
      <c r="BI1084" s="199"/>
    </row>
    <row r="1085" spans="1:61" s="1" customFormat="1" ht="15" hidden="1" customHeight="1">
      <c r="A1085" s="200" t="str">
        <f>IF(AR1085="","",SUBTOTAL(103,$AR$8:AR1085))</f>
        <v/>
      </c>
      <c r="B1085" s="18" t="str">
        <f>MID(Main!AP365,1,1)</f>
        <v xml:space="preserve"> </v>
      </c>
      <c r="C1085" s="18" t="str">
        <f>MID(Main!AP365,2,1)</f>
        <v/>
      </c>
      <c r="D1085" s="18" t="str">
        <f>MID(Main!AP365,3,1)</f>
        <v/>
      </c>
      <c r="E1085" s="18" t="str">
        <f>MID(Main!AP365,4,1)</f>
        <v/>
      </c>
      <c r="F1085" s="18" t="str">
        <f>MID(Main!AP365,5,1)</f>
        <v/>
      </c>
      <c r="G1085" s="18" t="str">
        <f>MID(Main!AP365,6,1)</f>
        <v/>
      </c>
      <c r="H1085" s="18" t="str">
        <f>MID(Main!AP365,7,1)</f>
        <v/>
      </c>
      <c r="I1085" s="18" t="str">
        <f>MID(Main!AP365,8,1)</f>
        <v/>
      </c>
      <c r="J1085" s="18" t="str">
        <f>MID(Main!AP365,9,1)</f>
        <v/>
      </c>
      <c r="K1085" s="18" t="str">
        <f>MID(Main!AP365,10,1)</f>
        <v/>
      </c>
      <c r="L1085" s="18" t="str">
        <f>MID(Main!AP365,11,1)</f>
        <v/>
      </c>
      <c r="M1085" s="18" t="str">
        <f>MID(Main!AP365,12,1)</f>
        <v/>
      </c>
      <c r="N1085" s="18" t="str">
        <f>MID(Main!AP365,13,1)</f>
        <v/>
      </c>
      <c r="O1085" s="18" t="str">
        <f>MID(Main!AP365,14,1)</f>
        <v/>
      </c>
      <c r="P1085" s="18" t="str">
        <f>MID(Main!AP365,15,1)</f>
        <v/>
      </c>
      <c r="Q1085" s="18" t="str">
        <f>MID(Main!AP365,16,1)</f>
        <v/>
      </c>
      <c r="R1085" s="18" t="str">
        <f>MID(Main!AP365,17,1)</f>
        <v/>
      </c>
      <c r="S1085" s="18" t="str">
        <f>MID(Main!AP365,18,1)</f>
        <v/>
      </c>
      <c r="T1085" s="18" t="str">
        <f>MID(Main!AP365,19,1)</f>
        <v/>
      </c>
      <c r="U1085" s="18" t="str">
        <f>MID(Main!AP365,20,1)</f>
        <v/>
      </c>
      <c r="V1085" s="18" t="str">
        <f>MID(Main!AP365,21,1)</f>
        <v/>
      </c>
      <c r="W1085" s="18" t="str">
        <f>MID(Main!AP365,22,1)</f>
        <v/>
      </c>
      <c r="X1085" s="18" t="str">
        <f>MID(Main!AP365,23,1)</f>
        <v/>
      </c>
      <c r="Y1085" s="18" t="str">
        <f>MID(Main!AP365,24,1)</f>
        <v/>
      </c>
      <c r="Z1085" s="18" t="str">
        <f>MID(Main!AP365,25,1)</f>
        <v/>
      </c>
      <c r="AA1085" s="18" t="str">
        <f>MID(Main!AP365,26,1)</f>
        <v/>
      </c>
      <c r="AB1085" s="18" t="str">
        <f>MID(Main!AP365,27,1)</f>
        <v/>
      </c>
      <c r="AC1085" s="18" t="str">
        <f>MID(Main!AP365,28,1)</f>
        <v/>
      </c>
      <c r="AD1085" s="18" t="str">
        <f>MID(Main!AP365,29,1)</f>
        <v/>
      </c>
      <c r="AE1085" s="18" t="str">
        <f>MID(Main!AP365,30,1)</f>
        <v/>
      </c>
      <c r="AF1085" s="18" t="str">
        <f>MID(Main!AP365,31,1)</f>
        <v/>
      </c>
      <c r="AG1085" s="18" t="str">
        <f>MID(Main!AP365,32,1)</f>
        <v/>
      </c>
      <c r="AH1085" s="18" t="str">
        <f>MID(Main!AP365,33,1)</f>
        <v/>
      </c>
      <c r="AI1085" s="18" t="str">
        <f>MID(Main!AP365,34,1)</f>
        <v/>
      </c>
      <c r="AJ1085" s="18" t="str">
        <f>MID(Main!AP365,35,1)</f>
        <v/>
      </c>
      <c r="AK1085" s="18" t="str">
        <f>MID(Main!AP365,36,1)</f>
        <v/>
      </c>
      <c r="AL1085" s="18" t="str">
        <f>MID(Main!AP365,37,1)</f>
        <v/>
      </c>
      <c r="AM1085" s="18" t="str">
        <f>MID(Main!AP365,38,1)</f>
        <v/>
      </c>
      <c r="AN1085" s="18" t="str">
        <f>MID(Main!AP365,39,1)</f>
        <v/>
      </c>
      <c r="AO1085" s="18" t="str">
        <f>MID(Main!AP365,40,1)</f>
        <v/>
      </c>
      <c r="AP1085" s="18" t="str">
        <f>MID(Main!AP365,41,1)</f>
        <v/>
      </c>
      <c r="AQ1085" s="18" t="str">
        <f>MID(Main!AP365,42,1)</f>
        <v/>
      </c>
      <c r="AR1085" s="194" t="str">
        <f>IF(Main!W365="","",Main!W365)</f>
        <v/>
      </c>
      <c r="AS1085" s="194" t="str">
        <f>IF(Main!X365="","",Main!X365)</f>
        <v/>
      </c>
      <c r="AT1085" s="194" t="str">
        <f>IF(Main!Y365="","",Main!Y365)</f>
        <v/>
      </c>
      <c r="AU1085" s="194" t="str">
        <f>IF(Main!Z365="","",Main!Z365)</f>
        <v/>
      </c>
      <c r="AV1085" s="194" t="str">
        <f>IF(Main!AA365="","",Main!AA365)</f>
        <v/>
      </c>
      <c r="AW1085" s="194" t="str">
        <f>IF(Main!AB365="","",Main!AB365)</f>
        <v/>
      </c>
      <c r="AX1085" s="194" t="str">
        <f>IF(Main!AC365="","",Main!AC365)</f>
        <v/>
      </c>
      <c r="AY1085" s="194" t="str">
        <f>IF(Main!AD365="","",Main!AD365)</f>
        <v/>
      </c>
      <c r="AZ1085" s="194" t="str">
        <f>IF(Main!AE365="","",Main!AE365)</f>
        <v/>
      </c>
      <c r="BA1085" s="194" t="str">
        <f>IF(Main!AF365="","",Main!AF365)</f>
        <v/>
      </c>
      <c r="BB1085" s="194" t="str">
        <f>IF(Main!AG365="","",Main!AG365)</f>
        <v/>
      </c>
      <c r="BC1085" s="194" t="str">
        <f>IF(Main!AH365="","",Main!AH365)</f>
        <v/>
      </c>
      <c r="BD1085" s="194" t="str">
        <f>IF(Main!AI365="","",Main!AI365)</f>
        <v/>
      </c>
      <c r="BE1085" s="194" t="str">
        <f>IF(Main!AJ365="","",Main!AJ365)</f>
        <v/>
      </c>
      <c r="BF1085" s="194" t="str">
        <f>IF(Main!AK365="","",Main!AK365)</f>
        <v/>
      </c>
      <c r="BG1085" s="194" t="str">
        <f>IF(Main!AL365="","",Main!AL365)</f>
        <v/>
      </c>
      <c r="BH1085" s="194" t="str">
        <f>IF(Main!AM365="","",Main!AM365)</f>
        <v/>
      </c>
      <c r="BI1085" s="197" t="str">
        <f>IF(Main!AN365="","",Main!AN365)</f>
        <v/>
      </c>
    </row>
    <row r="1086" spans="1:61" s="1" customFormat="1" ht="15" hidden="1" customHeight="1">
      <c r="A1086" s="201"/>
      <c r="B1086" s="19" t="str">
        <f>MID(Main!AQ365,1,1)</f>
        <v>0</v>
      </c>
      <c r="C1086" s="19" t="str">
        <f>MID(Main!AQ365,2,1)</f>
        <v xml:space="preserve"> </v>
      </c>
      <c r="D1086" s="19" t="str">
        <f>MID(Main!AQ365,3,1)</f>
        <v/>
      </c>
      <c r="E1086" s="19" t="str">
        <f>MID(Main!AQ365,4,1)</f>
        <v/>
      </c>
      <c r="F1086" s="19" t="str">
        <f>MID(Main!AQ365,5,1)</f>
        <v/>
      </c>
      <c r="G1086" s="19" t="str">
        <f>MID(Main!AQ365,6,1)</f>
        <v/>
      </c>
      <c r="H1086" s="19" t="str">
        <f>MID(Main!AQ365,7,1)</f>
        <v/>
      </c>
      <c r="I1086" s="19" t="str">
        <f>MID(Main!AQ365,8,1)</f>
        <v/>
      </c>
      <c r="J1086" s="19" t="str">
        <f>MID(Main!AQ365,9,1)</f>
        <v/>
      </c>
      <c r="K1086" s="19" t="str">
        <f>MID(Main!AQ365,10,1)</f>
        <v/>
      </c>
      <c r="L1086" s="19" t="str">
        <f>MID(Main!AQ365,11,1)</f>
        <v/>
      </c>
      <c r="M1086" s="19" t="str">
        <f>MID(Main!AQ365,12,1)</f>
        <v/>
      </c>
      <c r="N1086" s="19" t="str">
        <f>MID(Main!AQ365,13,1)</f>
        <v/>
      </c>
      <c r="O1086" s="19" t="str">
        <f>MID(Main!AQ365,14,1)</f>
        <v/>
      </c>
      <c r="P1086" s="19" t="str">
        <f>MID(Main!AQ365,15,1)</f>
        <v/>
      </c>
      <c r="Q1086" s="19" t="str">
        <f>MID(Main!AQ365,16,1)</f>
        <v/>
      </c>
      <c r="R1086" s="19" t="str">
        <f>MID(Main!AQ365,17,1)</f>
        <v/>
      </c>
      <c r="S1086" s="19" t="str">
        <f>MID(Main!AQ365,18,1)</f>
        <v/>
      </c>
      <c r="T1086" s="19" t="str">
        <f>MID(Main!AQ365,19,1)</f>
        <v/>
      </c>
      <c r="U1086" s="19" t="str">
        <f>MID(Main!AQ365,20,1)</f>
        <v/>
      </c>
      <c r="V1086" s="19" t="str">
        <f>MID(Main!AQ365,21,1)</f>
        <v/>
      </c>
      <c r="W1086" s="19" t="str">
        <f>MID(Main!AQ365,22,1)</f>
        <v/>
      </c>
      <c r="X1086" s="19" t="str">
        <f>MID(Main!AQ365,23,1)</f>
        <v/>
      </c>
      <c r="Y1086" s="19" t="str">
        <f>MID(Main!AQ365,24,1)</f>
        <v/>
      </c>
      <c r="Z1086" s="19" t="str">
        <f>MID(Main!AQ365,25,1)</f>
        <v/>
      </c>
      <c r="AA1086" s="19" t="str">
        <f>MID(Main!AQ365,26,1)</f>
        <v/>
      </c>
      <c r="AB1086" s="19" t="str">
        <f>MID(Main!AQ365,27,1)</f>
        <v/>
      </c>
      <c r="AC1086" s="19" t="str">
        <f>MID(Main!AQ365,28,1)</f>
        <v/>
      </c>
      <c r="AD1086" s="19" t="str">
        <f>MID(Main!AQ365,29,1)</f>
        <v/>
      </c>
      <c r="AE1086" s="19" t="str">
        <f>MID(Main!AQ365,30,1)</f>
        <v/>
      </c>
      <c r="AF1086" s="19" t="str">
        <f>MID(Main!AQ365,31,1)</f>
        <v/>
      </c>
      <c r="AG1086" s="19" t="str">
        <f>MID(Main!AQ365,32,1)</f>
        <v/>
      </c>
      <c r="AH1086" s="19" t="str">
        <f>MID(Main!AQ365,33,1)</f>
        <v/>
      </c>
      <c r="AI1086" s="19" t="str">
        <f>MID(Main!AQ365,34,1)</f>
        <v/>
      </c>
      <c r="AJ1086" s="19" t="str">
        <f>MID(Main!AQ365,35,1)</f>
        <v/>
      </c>
      <c r="AK1086" s="19" t="str">
        <f>MID(Main!AQ365,36,1)</f>
        <v/>
      </c>
      <c r="AL1086" s="19" t="str">
        <f>MID(Main!AQ365,37,1)</f>
        <v/>
      </c>
      <c r="AM1086" s="19" t="str">
        <f>MID(Main!AQ365,38,1)</f>
        <v/>
      </c>
      <c r="AN1086" s="19" t="str">
        <f>MID(Main!AQ365,39,1)</f>
        <v/>
      </c>
      <c r="AO1086" s="19" t="str">
        <f>MID(Main!AQ365,40,1)</f>
        <v/>
      </c>
      <c r="AP1086" s="19" t="str">
        <f>MID(Main!AQ365,41,1)</f>
        <v/>
      </c>
      <c r="AQ1086" s="19" t="str">
        <f>MID(Main!AQ365,42,1)</f>
        <v/>
      </c>
      <c r="AR1086" s="195"/>
      <c r="AS1086" s="195"/>
      <c r="AT1086" s="195"/>
      <c r="AU1086" s="195"/>
      <c r="AV1086" s="195"/>
      <c r="AW1086" s="195"/>
      <c r="AX1086" s="195"/>
      <c r="AY1086" s="195"/>
      <c r="AZ1086" s="195"/>
      <c r="BA1086" s="195"/>
      <c r="BB1086" s="195"/>
      <c r="BC1086" s="195"/>
      <c r="BD1086" s="195"/>
      <c r="BE1086" s="195"/>
      <c r="BF1086" s="195"/>
      <c r="BG1086" s="195"/>
      <c r="BH1086" s="195"/>
      <c r="BI1086" s="198"/>
    </row>
    <row r="1087" spans="1:61" s="1" customFormat="1" ht="15" hidden="1" customHeight="1">
      <c r="A1087" s="202"/>
      <c r="B1087" s="20" t="str">
        <f>MID(Main!AR365,1,1)</f>
        <v>0</v>
      </c>
      <c r="C1087" s="20" t="str">
        <f>MID(Main!AR365,2,1)</f>
        <v xml:space="preserve"> </v>
      </c>
      <c r="D1087" s="20" t="str">
        <f>MID(Main!AR365,3,1)</f>
        <v/>
      </c>
      <c r="E1087" s="20" t="str">
        <f>MID(Main!AR365,4,1)</f>
        <v/>
      </c>
      <c r="F1087" s="20" t="str">
        <f>MID(Main!AR365,5,1)</f>
        <v/>
      </c>
      <c r="G1087" s="20" t="str">
        <f>MID(Main!AR365,6,1)</f>
        <v/>
      </c>
      <c r="H1087" s="20" t="str">
        <f>MID(Main!AR365,7,1)</f>
        <v/>
      </c>
      <c r="I1087" s="20" t="str">
        <f>MID(Main!AR365,8,1)</f>
        <v/>
      </c>
      <c r="J1087" s="20" t="str">
        <f>MID(Main!AR365,9,1)</f>
        <v/>
      </c>
      <c r="K1087" s="20" t="str">
        <f>MID(Main!AR365,10,1)</f>
        <v/>
      </c>
      <c r="L1087" s="20" t="str">
        <f>MID(Main!AR365,11,1)</f>
        <v/>
      </c>
      <c r="M1087" s="20" t="str">
        <f>MID(Main!AR365,12,1)</f>
        <v/>
      </c>
      <c r="N1087" s="20" t="str">
        <f>MID(Main!AR365,13,1)</f>
        <v/>
      </c>
      <c r="O1087" s="20" t="str">
        <f>MID(Main!AR365,14,1)</f>
        <v/>
      </c>
      <c r="P1087" s="20" t="str">
        <f>MID(Main!AR365,15,1)</f>
        <v/>
      </c>
      <c r="Q1087" s="20" t="str">
        <f>MID(Main!AR365,16,1)</f>
        <v/>
      </c>
      <c r="R1087" s="20" t="str">
        <f>MID(Main!AR365,17,1)</f>
        <v/>
      </c>
      <c r="S1087" s="20" t="str">
        <f>MID(Main!AR365,18,1)</f>
        <v/>
      </c>
      <c r="T1087" s="20" t="str">
        <f>MID(Main!AR365,19,1)</f>
        <v/>
      </c>
      <c r="U1087" s="20" t="str">
        <f>MID(Main!AR365,20,1)</f>
        <v/>
      </c>
      <c r="V1087" s="20" t="str">
        <f>MID(Main!AR365,21,1)</f>
        <v/>
      </c>
      <c r="W1087" s="20" t="str">
        <f>MID(Main!AR365,22,1)</f>
        <v/>
      </c>
      <c r="X1087" s="20" t="str">
        <f>MID(Main!AR365,23,1)</f>
        <v/>
      </c>
      <c r="Y1087" s="20" t="str">
        <f>MID(Main!AR365,24,1)</f>
        <v/>
      </c>
      <c r="Z1087" s="20" t="str">
        <f>MID(Main!AR365,25,1)</f>
        <v/>
      </c>
      <c r="AA1087" s="20" t="str">
        <f>MID(Main!AR365,26,1)</f>
        <v/>
      </c>
      <c r="AB1087" s="20" t="str">
        <f>MID(Main!AR365,27,1)</f>
        <v/>
      </c>
      <c r="AC1087" s="20" t="str">
        <f>MID(Main!AR365,28,1)</f>
        <v/>
      </c>
      <c r="AD1087" s="20" t="str">
        <f>MID(Main!AR365,29,1)</f>
        <v/>
      </c>
      <c r="AE1087" s="20" t="str">
        <f>MID(Main!AR365,30,1)</f>
        <v/>
      </c>
      <c r="AF1087" s="20" t="str">
        <f>MID(Main!AR365,31,1)</f>
        <v/>
      </c>
      <c r="AG1087" s="20" t="str">
        <f>MID(Main!AR365,32,1)</f>
        <v/>
      </c>
      <c r="AH1087" s="20" t="str">
        <f>MID(Main!AR365,33,1)</f>
        <v/>
      </c>
      <c r="AI1087" s="20" t="str">
        <f>MID(Main!AR365,34,1)</f>
        <v/>
      </c>
      <c r="AJ1087" s="20" t="str">
        <f>MID(Main!AR365,35,1)</f>
        <v/>
      </c>
      <c r="AK1087" s="20" t="str">
        <f>MID(Main!AR365,36,1)</f>
        <v/>
      </c>
      <c r="AL1087" s="20" t="str">
        <f>MID(Main!AR365,37,1)</f>
        <v/>
      </c>
      <c r="AM1087" s="20" t="str">
        <f>MID(Main!AR365,38,1)</f>
        <v/>
      </c>
      <c r="AN1087" s="20" t="str">
        <f>MID(Main!AR365,39,1)</f>
        <v/>
      </c>
      <c r="AO1087" s="20" t="str">
        <f>MID(Main!AR365,40,1)</f>
        <v/>
      </c>
      <c r="AP1087" s="20" t="str">
        <f>MID(Main!AR365,41,1)</f>
        <v/>
      </c>
      <c r="AQ1087" s="20" t="str">
        <f>MID(Main!AR365,42,1)</f>
        <v/>
      </c>
      <c r="AR1087" s="196"/>
      <c r="AS1087" s="196"/>
      <c r="AT1087" s="196"/>
      <c r="AU1087" s="196"/>
      <c r="AV1087" s="196"/>
      <c r="AW1087" s="196"/>
      <c r="AX1087" s="196"/>
      <c r="AY1087" s="196"/>
      <c r="AZ1087" s="196"/>
      <c r="BA1087" s="196"/>
      <c r="BB1087" s="196"/>
      <c r="BC1087" s="196"/>
      <c r="BD1087" s="196"/>
      <c r="BE1087" s="196"/>
      <c r="BF1087" s="196"/>
      <c r="BG1087" s="196"/>
      <c r="BH1087" s="196"/>
      <c r="BI1087" s="199"/>
    </row>
    <row r="1088" spans="1:61" s="1" customFormat="1" ht="15" hidden="1" customHeight="1">
      <c r="A1088" s="200" t="str">
        <f>IF(AR1088="","",SUBTOTAL(103,$AR$8:AR1088))</f>
        <v/>
      </c>
      <c r="B1088" s="18" t="str">
        <f>MID(Main!AP366,1,1)</f>
        <v xml:space="preserve"> </v>
      </c>
      <c r="C1088" s="18" t="str">
        <f>MID(Main!AP366,2,1)</f>
        <v/>
      </c>
      <c r="D1088" s="18" t="str">
        <f>MID(Main!AP366,3,1)</f>
        <v/>
      </c>
      <c r="E1088" s="18" t="str">
        <f>MID(Main!AP366,4,1)</f>
        <v/>
      </c>
      <c r="F1088" s="18" t="str">
        <f>MID(Main!AP366,5,1)</f>
        <v/>
      </c>
      <c r="G1088" s="18" t="str">
        <f>MID(Main!AP366,6,1)</f>
        <v/>
      </c>
      <c r="H1088" s="18" t="str">
        <f>MID(Main!AP366,7,1)</f>
        <v/>
      </c>
      <c r="I1088" s="18" t="str">
        <f>MID(Main!AP366,8,1)</f>
        <v/>
      </c>
      <c r="J1088" s="18" t="str">
        <f>MID(Main!AP366,9,1)</f>
        <v/>
      </c>
      <c r="K1088" s="18" t="str">
        <f>MID(Main!AP366,10,1)</f>
        <v/>
      </c>
      <c r="L1088" s="18" t="str">
        <f>MID(Main!AP366,11,1)</f>
        <v/>
      </c>
      <c r="M1088" s="18" t="str">
        <f>MID(Main!AP366,12,1)</f>
        <v/>
      </c>
      <c r="N1088" s="18" t="str">
        <f>MID(Main!AP366,13,1)</f>
        <v/>
      </c>
      <c r="O1088" s="18" t="str">
        <f>MID(Main!AP366,14,1)</f>
        <v/>
      </c>
      <c r="P1088" s="18" t="str">
        <f>MID(Main!AP366,15,1)</f>
        <v/>
      </c>
      <c r="Q1088" s="18" t="str">
        <f>MID(Main!AP366,16,1)</f>
        <v/>
      </c>
      <c r="R1088" s="18" t="str">
        <f>MID(Main!AP366,17,1)</f>
        <v/>
      </c>
      <c r="S1088" s="18" t="str">
        <f>MID(Main!AP366,18,1)</f>
        <v/>
      </c>
      <c r="T1088" s="18" t="str">
        <f>MID(Main!AP366,19,1)</f>
        <v/>
      </c>
      <c r="U1088" s="18" t="str">
        <f>MID(Main!AP366,20,1)</f>
        <v/>
      </c>
      <c r="V1088" s="18" t="str">
        <f>MID(Main!AP366,21,1)</f>
        <v/>
      </c>
      <c r="W1088" s="18" t="str">
        <f>MID(Main!AP366,22,1)</f>
        <v/>
      </c>
      <c r="X1088" s="18" t="str">
        <f>MID(Main!AP366,23,1)</f>
        <v/>
      </c>
      <c r="Y1088" s="18" t="str">
        <f>MID(Main!AP366,24,1)</f>
        <v/>
      </c>
      <c r="Z1088" s="18" t="str">
        <f>MID(Main!AP366,25,1)</f>
        <v/>
      </c>
      <c r="AA1088" s="18" t="str">
        <f>MID(Main!AP366,26,1)</f>
        <v/>
      </c>
      <c r="AB1088" s="18" t="str">
        <f>MID(Main!AP366,27,1)</f>
        <v/>
      </c>
      <c r="AC1088" s="18" t="str">
        <f>MID(Main!AP366,28,1)</f>
        <v/>
      </c>
      <c r="AD1088" s="18" t="str">
        <f>MID(Main!AP366,29,1)</f>
        <v/>
      </c>
      <c r="AE1088" s="18" t="str">
        <f>MID(Main!AP366,30,1)</f>
        <v/>
      </c>
      <c r="AF1088" s="18" t="str">
        <f>MID(Main!AP366,31,1)</f>
        <v/>
      </c>
      <c r="AG1088" s="18" t="str">
        <f>MID(Main!AP366,32,1)</f>
        <v/>
      </c>
      <c r="AH1088" s="18" t="str">
        <f>MID(Main!AP366,33,1)</f>
        <v/>
      </c>
      <c r="AI1088" s="18" t="str">
        <f>MID(Main!AP366,34,1)</f>
        <v/>
      </c>
      <c r="AJ1088" s="18" t="str">
        <f>MID(Main!AP366,35,1)</f>
        <v/>
      </c>
      <c r="AK1088" s="18" t="str">
        <f>MID(Main!AP366,36,1)</f>
        <v/>
      </c>
      <c r="AL1088" s="18" t="str">
        <f>MID(Main!AP366,37,1)</f>
        <v/>
      </c>
      <c r="AM1088" s="18" t="str">
        <f>MID(Main!AP366,38,1)</f>
        <v/>
      </c>
      <c r="AN1088" s="18" t="str">
        <f>MID(Main!AP366,39,1)</f>
        <v/>
      </c>
      <c r="AO1088" s="18" t="str">
        <f>MID(Main!AP366,40,1)</f>
        <v/>
      </c>
      <c r="AP1088" s="18" t="str">
        <f>MID(Main!AP366,41,1)</f>
        <v/>
      </c>
      <c r="AQ1088" s="18" t="str">
        <f>MID(Main!AP366,42,1)</f>
        <v/>
      </c>
      <c r="AR1088" s="194" t="str">
        <f>IF(Main!W366="","",Main!W366)</f>
        <v/>
      </c>
      <c r="AS1088" s="194" t="str">
        <f>IF(Main!X366="","",Main!X366)</f>
        <v/>
      </c>
      <c r="AT1088" s="194" t="str">
        <f>IF(Main!Y366="","",Main!Y366)</f>
        <v/>
      </c>
      <c r="AU1088" s="194" t="str">
        <f>IF(Main!Z366="","",Main!Z366)</f>
        <v/>
      </c>
      <c r="AV1088" s="194" t="str">
        <f>IF(Main!AA366="","",Main!AA366)</f>
        <v/>
      </c>
      <c r="AW1088" s="194" t="str">
        <f>IF(Main!AB366="","",Main!AB366)</f>
        <v/>
      </c>
      <c r="AX1088" s="194" t="str">
        <f>IF(Main!AC366="","",Main!AC366)</f>
        <v/>
      </c>
      <c r="AY1088" s="194" t="str">
        <f>IF(Main!AD366="","",Main!AD366)</f>
        <v/>
      </c>
      <c r="AZ1088" s="194" t="str">
        <f>IF(Main!AE366="","",Main!AE366)</f>
        <v/>
      </c>
      <c r="BA1088" s="194" t="str">
        <f>IF(Main!AF366="","",Main!AF366)</f>
        <v/>
      </c>
      <c r="BB1088" s="194" t="str">
        <f>IF(Main!AG366="","",Main!AG366)</f>
        <v/>
      </c>
      <c r="BC1088" s="194" t="str">
        <f>IF(Main!AH366="","",Main!AH366)</f>
        <v/>
      </c>
      <c r="BD1088" s="194" t="str">
        <f>IF(Main!AI366="","",Main!AI366)</f>
        <v/>
      </c>
      <c r="BE1088" s="194" t="str">
        <f>IF(Main!AJ366="","",Main!AJ366)</f>
        <v/>
      </c>
      <c r="BF1088" s="194" t="str">
        <f>IF(Main!AK366="","",Main!AK366)</f>
        <v/>
      </c>
      <c r="BG1088" s="194" t="str">
        <f>IF(Main!AL366="","",Main!AL366)</f>
        <v/>
      </c>
      <c r="BH1088" s="194" t="str">
        <f>IF(Main!AM366="","",Main!AM366)</f>
        <v/>
      </c>
      <c r="BI1088" s="197" t="str">
        <f>IF(Main!AN366="","",Main!AN366)</f>
        <v/>
      </c>
    </row>
    <row r="1089" spans="1:61" s="1" customFormat="1" ht="15" hidden="1" customHeight="1">
      <c r="A1089" s="201"/>
      <c r="B1089" s="19" t="str">
        <f>MID(Main!AQ366,1,1)</f>
        <v>0</v>
      </c>
      <c r="C1089" s="19" t="str">
        <f>MID(Main!AQ366,2,1)</f>
        <v xml:space="preserve"> </v>
      </c>
      <c r="D1089" s="19" t="str">
        <f>MID(Main!AQ366,3,1)</f>
        <v/>
      </c>
      <c r="E1089" s="19" t="str">
        <f>MID(Main!AQ366,4,1)</f>
        <v/>
      </c>
      <c r="F1089" s="19" t="str">
        <f>MID(Main!AQ366,5,1)</f>
        <v/>
      </c>
      <c r="G1089" s="19" t="str">
        <f>MID(Main!AQ366,6,1)</f>
        <v/>
      </c>
      <c r="H1089" s="19" t="str">
        <f>MID(Main!AQ366,7,1)</f>
        <v/>
      </c>
      <c r="I1089" s="19" t="str">
        <f>MID(Main!AQ366,8,1)</f>
        <v/>
      </c>
      <c r="J1089" s="19" t="str">
        <f>MID(Main!AQ366,9,1)</f>
        <v/>
      </c>
      <c r="K1089" s="19" t="str">
        <f>MID(Main!AQ366,10,1)</f>
        <v/>
      </c>
      <c r="L1089" s="19" t="str">
        <f>MID(Main!AQ366,11,1)</f>
        <v/>
      </c>
      <c r="M1089" s="19" t="str">
        <f>MID(Main!AQ366,12,1)</f>
        <v/>
      </c>
      <c r="N1089" s="19" t="str">
        <f>MID(Main!AQ366,13,1)</f>
        <v/>
      </c>
      <c r="O1089" s="19" t="str">
        <f>MID(Main!AQ366,14,1)</f>
        <v/>
      </c>
      <c r="P1089" s="19" t="str">
        <f>MID(Main!AQ366,15,1)</f>
        <v/>
      </c>
      <c r="Q1089" s="19" t="str">
        <f>MID(Main!AQ366,16,1)</f>
        <v/>
      </c>
      <c r="R1089" s="19" t="str">
        <f>MID(Main!AQ366,17,1)</f>
        <v/>
      </c>
      <c r="S1089" s="19" t="str">
        <f>MID(Main!AQ366,18,1)</f>
        <v/>
      </c>
      <c r="T1089" s="19" t="str">
        <f>MID(Main!AQ366,19,1)</f>
        <v/>
      </c>
      <c r="U1089" s="19" t="str">
        <f>MID(Main!AQ366,20,1)</f>
        <v/>
      </c>
      <c r="V1089" s="19" t="str">
        <f>MID(Main!AQ366,21,1)</f>
        <v/>
      </c>
      <c r="W1089" s="19" t="str">
        <f>MID(Main!AQ366,22,1)</f>
        <v/>
      </c>
      <c r="X1089" s="19" t="str">
        <f>MID(Main!AQ366,23,1)</f>
        <v/>
      </c>
      <c r="Y1089" s="19" t="str">
        <f>MID(Main!AQ366,24,1)</f>
        <v/>
      </c>
      <c r="Z1089" s="19" t="str">
        <f>MID(Main!AQ366,25,1)</f>
        <v/>
      </c>
      <c r="AA1089" s="19" t="str">
        <f>MID(Main!AQ366,26,1)</f>
        <v/>
      </c>
      <c r="AB1089" s="19" t="str">
        <f>MID(Main!AQ366,27,1)</f>
        <v/>
      </c>
      <c r="AC1089" s="19" t="str">
        <f>MID(Main!AQ366,28,1)</f>
        <v/>
      </c>
      <c r="AD1089" s="19" t="str">
        <f>MID(Main!AQ366,29,1)</f>
        <v/>
      </c>
      <c r="AE1089" s="19" t="str">
        <f>MID(Main!AQ366,30,1)</f>
        <v/>
      </c>
      <c r="AF1089" s="19" t="str">
        <f>MID(Main!AQ366,31,1)</f>
        <v/>
      </c>
      <c r="AG1089" s="19" t="str">
        <f>MID(Main!AQ366,32,1)</f>
        <v/>
      </c>
      <c r="AH1089" s="19" t="str">
        <f>MID(Main!AQ366,33,1)</f>
        <v/>
      </c>
      <c r="AI1089" s="19" t="str">
        <f>MID(Main!AQ366,34,1)</f>
        <v/>
      </c>
      <c r="AJ1089" s="19" t="str">
        <f>MID(Main!AQ366,35,1)</f>
        <v/>
      </c>
      <c r="AK1089" s="19" t="str">
        <f>MID(Main!AQ366,36,1)</f>
        <v/>
      </c>
      <c r="AL1089" s="19" t="str">
        <f>MID(Main!AQ366,37,1)</f>
        <v/>
      </c>
      <c r="AM1089" s="19" t="str">
        <f>MID(Main!AQ366,38,1)</f>
        <v/>
      </c>
      <c r="AN1089" s="19" t="str">
        <f>MID(Main!AQ366,39,1)</f>
        <v/>
      </c>
      <c r="AO1089" s="19" t="str">
        <f>MID(Main!AQ366,40,1)</f>
        <v/>
      </c>
      <c r="AP1089" s="19" t="str">
        <f>MID(Main!AQ366,41,1)</f>
        <v/>
      </c>
      <c r="AQ1089" s="19" t="str">
        <f>MID(Main!AQ366,42,1)</f>
        <v/>
      </c>
      <c r="AR1089" s="195"/>
      <c r="AS1089" s="195"/>
      <c r="AT1089" s="195"/>
      <c r="AU1089" s="195"/>
      <c r="AV1089" s="195"/>
      <c r="AW1089" s="195"/>
      <c r="AX1089" s="195"/>
      <c r="AY1089" s="195"/>
      <c r="AZ1089" s="195"/>
      <c r="BA1089" s="195"/>
      <c r="BB1089" s="195"/>
      <c r="BC1089" s="195"/>
      <c r="BD1089" s="195"/>
      <c r="BE1089" s="195"/>
      <c r="BF1089" s="195"/>
      <c r="BG1089" s="195"/>
      <c r="BH1089" s="195"/>
      <c r="BI1089" s="198"/>
    </row>
    <row r="1090" spans="1:61" s="1" customFormat="1" ht="15" hidden="1" customHeight="1">
      <c r="A1090" s="202"/>
      <c r="B1090" s="20" t="str">
        <f>MID(Main!AR366,1,1)</f>
        <v>0</v>
      </c>
      <c r="C1090" s="20" t="str">
        <f>MID(Main!AR366,2,1)</f>
        <v xml:space="preserve"> </v>
      </c>
      <c r="D1090" s="20" t="str">
        <f>MID(Main!AR366,3,1)</f>
        <v/>
      </c>
      <c r="E1090" s="20" t="str">
        <f>MID(Main!AR366,4,1)</f>
        <v/>
      </c>
      <c r="F1090" s="20" t="str">
        <f>MID(Main!AR366,5,1)</f>
        <v/>
      </c>
      <c r="G1090" s="20" t="str">
        <f>MID(Main!AR366,6,1)</f>
        <v/>
      </c>
      <c r="H1090" s="20" t="str">
        <f>MID(Main!AR366,7,1)</f>
        <v/>
      </c>
      <c r="I1090" s="20" t="str">
        <f>MID(Main!AR366,8,1)</f>
        <v/>
      </c>
      <c r="J1090" s="20" t="str">
        <f>MID(Main!AR366,9,1)</f>
        <v/>
      </c>
      <c r="K1090" s="20" t="str">
        <f>MID(Main!AR366,10,1)</f>
        <v/>
      </c>
      <c r="L1090" s="20" t="str">
        <f>MID(Main!AR366,11,1)</f>
        <v/>
      </c>
      <c r="M1090" s="20" t="str">
        <f>MID(Main!AR366,12,1)</f>
        <v/>
      </c>
      <c r="N1090" s="20" t="str">
        <f>MID(Main!AR366,13,1)</f>
        <v/>
      </c>
      <c r="O1090" s="20" t="str">
        <f>MID(Main!AR366,14,1)</f>
        <v/>
      </c>
      <c r="P1090" s="20" t="str">
        <f>MID(Main!AR366,15,1)</f>
        <v/>
      </c>
      <c r="Q1090" s="20" t="str">
        <f>MID(Main!AR366,16,1)</f>
        <v/>
      </c>
      <c r="R1090" s="20" t="str">
        <f>MID(Main!AR366,17,1)</f>
        <v/>
      </c>
      <c r="S1090" s="20" t="str">
        <f>MID(Main!AR366,18,1)</f>
        <v/>
      </c>
      <c r="T1090" s="20" t="str">
        <f>MID(Main!AR366,19,1)</f>
        <v/>
      </c>
      <c r="U1090" s="20" t="str">
        <f>MID(Main!AR366,20,1)</f>
        <v/>
      </c>
      <c r="V1090" s="20" t="str">
        <f>MID(Main!AR366,21,1)</f>
        <v/>
      </c>
      <c r="W1090" s="20" t="str">
        <f>MID(Main!AR366,22,1)</f>
        <v/>
      </c>
      <c r="X1090" s="20" t="str">
        <f>MID(Main!AR366,23,1)</f>
        <v/>
      </c>
      <c r="Y1090" s="20" t="str">
        <f>MID(Main!AR366,24,1)</f>
        <v/>
      </c>
      <c r="Z1090" s="20" t="str">
        <f>MID(Main!AR366,25,1)</f>
        <v/>
      </c>
      <c r="AA1090" s="20" t="str">
        <f>MID(Main!AR366,26,1)</f>
        <v/>
      </c>
      <c r="AB1090" s="20" t="str">
        <f>MID(Main!AR366,27,1)</f>
        <v/>
      </c>
      <c r="AC1090" s="20" t="str">
        <f>MID(Main!AR366,28,1)</f>
        <v/>
      </c>
      <c r="AD1090" s="20" t="str">
        <f>MID(Main!AR366,29,1)</f>
        <v/>
      </c>
      <c r="AE1090" s="20" t="str">
        <f>MID(Main!AR366,30,1)</f>
        <v/>
      </c>
      <c r="AF1090" s="20" t="str">
        <f>MID(Main!AR366,31,1)</f>
        <v/>
      </c>
      <c r="AG1090" s="20" t="str">
        <f>MID(Main!AR366,32,1)</f>
        <v/>
      </c>
      <c r="AH1090" s="20" t="str">
        <f>MID(Main!AR366,33,1)</f>
        <v/>
      </c>
      <c r="AI1090" s="20" t="str">
        <f>MID(Main!AR366,34,1)</f>
        <v/>
      </c>
      <c r="AJ1090" s="20" t="str">
        <f>MID(Main!AR366,35,1)</f>
        <v/>
      </c>
      <c r="AK1090" s="20" t="str">
        <f>MID(Main!AR366,36,1)</f>
        <v/>
      </c>
      <c r="AL1090" s="20" t="str">
        <f>MID(Main!AR366,37,1)</f>
        <v/>
      </c>
      <c r="AM1090" s="20" t="str">
        <f>MID(Main!AR366,38,1)</f>
        <v/>
      </c>
      <c r="AN1090" s="20" t="str">
        <f>MID(Main!AR366,39,1)</f>
        <v/>
      </c>
      <c r="AO1090" s="20" t="str">
        <f>MID(Main!AR366,40,1)</f>
        <v/>
      </c>
      <c r="AP1090" s="20" t="str">
        <f>MID(Main!AR366,41,1)</f>
        <v/>
      </c>
      <c r="AQ1090" s="20" t="str">
        <f>MID(Main!AR366,42,1)</f>
        <v/>
      </c>
      <c r="AR1090" s="196"/>
      <c r="AS1090" s="196"/>
      <c r="AT1090" s="196"/>
      <c r="AU1090" s="196"/>
      <c r="AV1090" s="196"/>
      <c r="AW1090" s="196"/>
      <c r="AX1090" s="196"/>
      <c r="AY1090" s="196"/>
      <c r="AZ1090" s="196"/>
      <c r="BA1090" s="196"/>
      <c r="BB1090" s="196"/>
      <c r="BC1090" s="196"/>
      <c r="BD1090" s="196"/>
      <c r="BE1090" s="196"/>
      <c r="BF1090" s="196"/>
      <c r="BG1090" s="196"/>
      <c r="BH1090" s="196"/>
      <c r="BI1090" s="199"/>
    </row>
    <row r="1091" spans="1:61" s="1" customFormat="1" ht="15" hidden="1" customHeight="1">
      <c r="A1091" s="200" t="str">
        <f>IF(AR1091="","",SUBTOTAL(103,$AR$8:AR1091))</f>
        <v/>
      </c>
      <c r="B1091" s="18" t="str">
        <f>MID(Main!AP367,1,1)</f>
        <v xml:space="preserve"> </v>
      </c>
      <c r="C1091" s="18" t="str">
        <f>MID(Main!AP367,2,1)</f>
        <v/>
      </c>
      <c r="D1091" s="18" t="str">
        <f>MID(Main!AP367,3,1)</f>
        <v/>
      </c>
      <c r="E1091" s="18" t="str">
        <f>MID(Main!AP367,4,1)</f>
        <v/>
      </c>
      <c r="F1091" s="18" t="str">
        <f>MID(Main!AP367,5,1)</f>
        <v/>
      </c>
      <c r="G1091" s="18" t="str">
        <f>MID(Main!AP367,6,1)</f>
        <v/>
      </c>
      <c r="H1091" s="18" t="str">
        <f>MID(Main!AP367,7,1)</f>
        <v/>
      </c>
      <c r="I1091" s="18" t="str">
        <f>MID(Main!AP367,8,1)</f>
        <v/>
      </c>
      <c r="J1091" s="18" t="str">
        <f>MID(Main!AP367,9,1)</f>
        <v/>
      </c>
      <c r="K1091" s="18" t="str">
        <f>MID(Main!AP367,10,1)</f>
        <v/>
      </c>
      <c r="L1091" s="18" t="str">
        <f>MID(Main!AP367,11,1)</f>
        <v/>
      </c>
      <c r="M1091" s="18" t="str">
        <f>MID(Main!AP367,12,1)</f>
        <v/>
      </c>
      <c r="N1091" s="18" t="str">
        <f>MID(Main!AP367,13,1)</f>
        <v/>
      </c>
      <c r="O1091" s="18" t="str">
        <f>MID(Main!AP367,14,1)</f>
        <v/>
      </c>
      <c r="P1091" s="18" t="str">
        <f>MID(Main!AP367,15,1)</f>
        <v/>
      </c>
      <c r="Q1091" s="18" t="str">
        <f>MID(Main!AP367,16,1)</f>
        <v/>
      </c>
      <c r="R1091" s="18" t="str">
        <f>MID(Main!AP367,17,1)</f>
        <v/>
      </c>
      <c r="S1091" s="18" t="str">
        <f>MID(Main!AP367,18,1)</f>
        <v/>
      </c>
      <c r="T1091" s="18" t="str">
        <f>MID(Main!AP367,19,1)</f>
        <v/>
      </c>
      <c r="U1091" s="18" t="str">
        <f>MID(Main!AP367,20,1)</f>
        <v/>
      </c>
      <c r="V1091" s="18" t="str">
        <f>MID(Main!AP367,21,1)</f>
        <v/>
      </c>
      <c r="W1091" s="18" t="str">
        <f>MID(Main!AP367,22,1)</f>
        <v/>
      </c>
      <c r="X1091" s="18" t="str">
        <f>MID(Main!AP367,23,1)</f>
        <v/>
      </c>
      <c r="Y1091" s="18" t="str">
        <f>MID(Main!AP367,24,1)</f>
        <v/>
      </c>
      <c r="Z1091" s="18" t="str">
        <f>MID(Main!AP367,25,1)</f>
        <v/>
      </c>
      <c r="AA1091" s="18" t="str">
        <f>MID(Main!AP367,26,1)</f>
        <v/>
      </c>
      <c r="AB1091" s="18" t="str">
        <f>MID(Main!AP367,27,1)</f>
        <v/>
      </c>
      <c r="AC1091" s="18" t="str">
        <f>MID(Main!AP367,28,1)</f>
        <v/>
      </c>
      <c r="AD1091" s="18" t="str">
        <f>MID(Main!AP367,29,1)</f>
        <v/>
      </c>
      <c r="AE1091" s="18" t="str">
        <f>MID(Main!AP367,30,1)</f>
        <v/>
      </c>
      <c r="AF1091" s="18" t="str">
        <f>MID(Main!AP367,31,1)</f>
        <v/>
      </c>
      <c r="AG1091" s="18" t="str">
        <f>MID(Main!AP367,32,1)</f>
        <v/>
      </c>
      <c r="AH1091" s="18" t="str">
        <f>MID(Main!AP367,33,1)</f>
        <v/>
      </c>
      <c r="AI1091" s="18" t="str">
        <f>MID(Main!AP367,34,1)</f>
        <v/>
      </c>
      <c r="AJ1091" s="18" t="str">
        <f>MID(Main!AP367,35,1)</f>
        <v/>
      </c>
      <c r="AK1091" s="18" t="str">
        <f>MID(Main!AP367,36,1)</f>
        <v/>
      </c>
      <c r="AL1091" s="18" t="str">
        <f>MID(Main!AP367,37,1)</f>
        <v/>
      </c>
      <c r="AM1091" s="18" t="str">
        <f>MID(Main!AP367,38,1)</f>
        <v/>
      </c>
      <c r="AN1091" s="18" t="str">
        <f>MID(Main!AP367,39,1)</f>
        <v/>
      </c>
      <c r="AO1091" s="18" t="str">
        <f>MID(Main!AP367,40,1)</f>
        <v/>
      </c>
      <c r="AP1091" s="18" t="str">
        <f>MID(Main!AP367,41,1)</f>
        <v/>
      </c>
      <c r="AQ1091" s="18" t="str">
        <f>MID(Main!AP367,42,1)</f>
        <v/>
      </c>
      <c r="AR1091" s="194" t="str">
        <f>IF(Main!W367="","",Main!W367)</f>
        <v/>
      </c>
      <c r="AS1091" s="194" t="str">
        <f>IF(Main!X367="","",Main!X367)</f>
        <v/>
      </c>
      <c r="AT1091" s="194" t="str">
        <f>IF(Main!Y367="","",Main!Y367)</f>
        <v/>
      </c>
      <c r="AU1091" s="194" t="str">
        <f>IF(Main!Z367="","",Main!Z367)</f>
        <v/>
      </c>
      <c r="AV1091" s="194" t="str">
        <f>IF(Main!AA367="","",Main!AA367)</f>
        <v/>
      </c>
      <c r="AW1091" s="194" t="str">
        <f>IF(Main!AB367="","",Main!AB367)</f>
        <v/>
      </c>
      <c r="AX1091" s="194" t="str">
        <f>IF(Main!AC367="","",Main!AC367)</f>
        <v/>
      </c>
      <c r="AY1091" s="194" t="str">
        <f>IF(Main!AD367="","",Main!AD367)</f>
        <v/>
      </c>
      <c r="AZ1091" s="194" t="str">
        <f>IF(Main!AE367="","",Main!AE367)</f>
        <v/>
      </c>
      <c r="BA1091" s="194" t="str">
        <f>IF(Main!AF367="","",Main!AF367)</f>
        <v/>
      </c>
      <c r="BB1091" s="194" t="str">
        <f>IF(Main!AG367="","",Main!AG367)</f>
        <v/>
      </c>
      <c r="BC1091" s="194" t="str">
        <f>IF(Main!AH367="","",Main!AH367)</f>
        <v/>
      </c>
      <c r="BD1091" s="194" t="str">
        <f>IF(Main!AI367="","",Main!AI367)</f>
        <v/>
      </c>
      <c r="BE1091" s="194" t="str">
        <f>IF(Main!AJ367="","",Main!AJ367)</f>
        <v/>
      </c>
      <c r="BF1091" s="194" t="str">
        <f>IF(Main!AK367="","",Main!AK367)</f>
        <v/>
      </c>
      <c r="BG1091" s="194" t="str">
        <f>IF(Main!AL367="","",Main!AL367)</f>
        <v/>
      </c>
      <c r="BH1091" s="194" t="str">
        <f>IF(Main!AM367="","",Main!AM367)</f>
        <v/>
      </c>
      <c r="BI1091" s="197" t="str">
        <f>IF(Main!AN367="","",Main!AN367)</f>
        <v/>
      </c>
    </row>
    <row r="1092" spans="1:61" s="1" customFormat="1" ht="15" hidden="1" customHeight="1">
      <c r="A1092" s="201"/>
      <c r="B1092" s="19" t="str">
        <f>MID(Main!AQ367,1,1)</f>
        <v>0</v>
      </c>
      <c r="C1092" s="19" t="str">
        <f>MID(Main!AQ367,2,1)</f>
        <v xml:space="preserve"> </v>
      </c>
      <c r="D1092" s="19" t="str">
        <f>MID(Main!AQ367,3,1)</f>
        <v/>
      </c>
      <c r="E1092" s="19" t="str">
        <f>MID(Main!AQ367,4,1)</f>
        <v/>
      </c>
      <c r="F1092" s="19" t="str">
        <f>MID(Main!AQ367,5,1)</f>
        <v/>
      </c>
      <c r="G1092" s="19" t="str">
        <f>MID(Main!AQ367,6,1)</f>
        <v/>
      </c>
      <c r="H1092" s="19" t="str">
        <f>MID(Main!AQ367,7,1)</f>
        <v/>
      </c>
      <c r="I1092" s="19" t="str">
        <f>MID(Main!AQ367,8,1)</f>
        <v/>
      </c>
      <c r="J1092" s="19" t="str">
        <f>MID(Main!AQ367,9,1)</f>
        <v/>
      </c>
      <c r="K1092" s="19" t="str">
        <f>MID(Main!AQ367,10,1)</f>
        <v/>
      </c>
      <c r="L1092" s="19" t="str">
        <f>MID(Main!AQ367,11,1)</f>
        <v/>
      </c>
      <c r="M1092" s="19" t="str">
        <f>MID(Main!AQ367,12,1)</f>
        <v/>
      </c>
      <c r="N1092" s="19" t="str">
        <f>MID(Main!AQ367,13,1)</f>
        <v/>
      </c>
      <c r="O1092" s="19" t="str">
        <f>MID(Main!AQ367,14,1)</f>
        <v/>
      </c>
      <c r="P1092" s="19" t="str">
        <f>MID(Main!AQ367,15,1)</f>
        <v/>
      </c>
      <c r="Q1092" s="19" t="str">
        <f>MID(Main!AQ367,16,1)</f>
        <v/>
      </c>
      <c r="R1092" s="19" t="str">
        <f>MID(Main!AQ367,17,1)</f>
        <v/>
      </c>
      <c r="S1092" s="19" t="str">
        <f>MID(Main!AQ367,18,1)</f>
        <v/>
      </c>
      <c r="T1092" s="19" t="str">
        <f>MID(Main!AQ367,19,1)</f>
        <v/>
      </c>
      <c r="U1092" s="19" t="str">
        <f>MID(Main!AQ367,20,1)</f>
        <v/>
      </c>
      <c r="V1092" s="19" t="str">
        <f>MID(Main!AQ367,21,1)</f>
        <v/>
      </c>
      <c r="W1092" s="19" t="str">
        <f>MID(Main!AQ367,22,1)</f>
        <v/>
      </c>
      <c r="X1092" s="19" t="str">
        <f>MID(Main!AQ367,23,1)</f>
        <v/>
      </c>
      <c r="Y1092" s="19" t="str">
        <f>MID(Main!AQ367,24,1)</f>
        <v/>
      </c>
      <c r="Z1092" s="19" t="str">
        <f>MID(Main!AQ367,25,1)</f>
        <v/>
      </c>
      <c r="AA1092" s="19" t="str">
        <f>MID(Main!AQ367,26,1)</f>
        <v/>
      </c>
      <c r="AB1092" s="19" t="str">
        <f>MID(Main!AQ367,27,1)</f>
        <v/>
      </c>
      <c r="AC1092" s="19" t="str">
        <f>MID(Main!AQ367,28,1)</f>
        <v/>
      </c>
      <c r="AD1092" s="19" t="str">
        <f>MID(Main!AQ367,29,1)</f>
        <v/>
      </c>
      <c r="AE1092" s="19" t="str">
        <f>MID(Main!AQ367,30,1)</f>
        <v/>
      </c>
      <c r="AF1092" s="19" t="str">
        <f>MID(Main!AQ367,31,1)</f>
        <v/>
      </c>
      <c r="AG1092" s="19" t="str">
        <f>MID(Main!AQ367,32,1)</f>
        <v/>
      </c>
      <c r="AH1092" s="19" t="str">
        <f>MID(Main!AQ367,33,1)</f>
        <v/>
      </c>
      <c r="AI1092" s="19" t="str">
        <f>MID(Main!AQ367,34,1)</f>
        <v/>
      </c>
      <c r="AJ1092" s="19" t="str">
        <f>MID(Main!AQ367,35,1)</f>
        <v/>
      </c>
      <c r="AK1092" s="19" t="str">
        <f>MID(Main!AQ367,36,1)</f>
        <v/>
      </c>
      <c r="AL1092" s="19" t="str">
        <f>MID(Main!AQ367,37,1)</f>
        <v/>
      </c>
      <c r="AM1092" s="19" t="str">
        <f>MID(Main!AQ367,38,1)</f>
        <v/>
      </c>
      <c r="AN1092" s="19" t="str">
        <f>MID(Main!AQ367,39,1)</f>
        <v/>
      </c>
      <c r="AO1092" s="19" t="str">
        <f>MID(Main!AQ367,40,1)</f>
        <v/>
      </c>
      <c r="AP1092" s="19" t="str">
        <f>MID(Main!AQ367,41,1)</f>
        <v/>
      </c>
      <c r="AQ1092" s="19" t="str">
        <f>MID(Main!AQ367,42,1)</f>
        <v/>
      </c>
      <c r="AR1092" s="195"/>
      <c r="AS1092" s="195"/>
      <c r="AT1092" s="195"/>
      <c r="AU1092" s="195"/>
      <c r="AV1092" s="195"/>
      <c r="AW1092" s="195"/>
      <c r="AX1092" s="195"/>
      <c r="AY1092" s="195"/>
      <c r="AZ1092" s="195"/>
      <c r="BA1092" s="195"/>
      <c r="BB1092" s="195"/>
      <c r="BC1092" s="195"/>
      <c r="BD1092" s="195"/>
      <c r="BE1092" s="195"/>
      <c r="BF1092" s="195"/>
      <c r="BG1092" s="195"/>
      <c r="BH1092" s="195"/>
      <c r="BI1092" s="198"/>
    </row>
    <row r="1093" spans="1:61" s="1" customFormat="1" ht="15" hidden="1" customHeight="1">
      <c r="A1093" s="202"/>
      <c r="B1093" s="20" t="str">
        <f>MID(Main!AR367,1,1)</f>
        <v>0</v>
      </c>
      <c r="C1093" s="20" t="str">
        <f>MID(Main!AR367,2,1)</f>
        <v xml:space="preserve"> </v>
      </c>
      <c r="D1093" s="20" t="str">
        <f>MID(Main!AR367,3,1)</f>
        <v/>
      </c>
      <c r="E1093" s="20" t="str">
        <f>MID(Main!AR367,4,1)</f>
        <v/>
      </c>
      <c r="F1093" s="20" t="str">
        <f>MID(Main!AR367,5,1)</f>
        <v/>
      </c>
      <c r="G1093" s="20" t="str">
        <f>MID(Main!AR367,6,1)</f>
        <v/>
      </c>
      <c r="H1093" s="20" t="str">
        <f>MID(Main!AR367,7,1)</f>
        <v/>
      </c>
      <c r="I1093" s="20" t="str">
        <f>MID(Main!AR367,8,1)</f>
        <v/>
      </c>
      <c r="J1093" s="20" t="str">
        <f>MID(Main!AR367,9,1)</f>
        <v/>
      </c>
      <c r="K1093" s="20" t="str">
        <f>MID(Main!AR367,10,1)</f>
        <v/>
      </c>
      <c r="L1093" s="20" t="str">
        <f>MID(Main!AR367,11,1)</f>
        <v/>
      </c>
      <c r="M1093" s="20" t="str">
        <f>MID(Main!AR367,12,1)</f>
        <v/>
      </c>
      <c r="N1093" s="20" t="str">
        <f>MID(Main!AR367,13,1)</f>
        <v/>
      </c>
      <c r="O1093" s="20" t="str">
        <f>MID(Main!AR367,14,1)</f>
        <v/>
      </c>
      <c r="P1093" s="20" t="str">
        <f>MID(Main!AR367,15,1)</f>
        <v/>
      </c>
      <c r="Q1093" s="20" t="str">
        <f>MID(Main!AR367,16,1)</f>
        <v/>
      </c>
      <c r="R1093" s="20" t="str">
        <f>MID(Main!AR367,17,1)</f>
        <v/>
      </c>
      <c r="S1093" s="20" t="str">
        <f>MID(Main!AR367,18,1)</f>
        <v/>
      </c>
      <c r="T1093" s="20" t="str">
        <f>MID(Main!AR367,19,1)</f>
        <v/>
      </c>
      <c r="U1093" s="20" t="str">
        <f>MID(Main!AR367,20,1)</f>
        <v/>
      </c>
      <c r="V1093" s="20" t="str">
        <f>MID(Main!AR367,21,1)</f>
        <v/>
      </c>
      <c r="W1093" s="20" t="str">
        <f>MID(Main!AR367,22,1)</f>
        <v/>
      </c>
      <c r="X1093" s="20" t="str">
        <f>MID(Main!AR367,23,1)</f>
        <v/>
      </c>
      <c r="Y1093" s="20" t="str">
        <f>MID(Main!AR367,24,1)</f>
        <v/>
      </c>
      <c r="Z1093" s="20" t="str">
        <f>MID(Main!AR367,25,1)</f>
        <v/>
      </c>
      <c r="AA1093" s="20" t="str">
        <f>MID(Main!AR367,26,1)</f>
        <v/>
      </c>
      <c r="AB1093" s="20" t="str">
        <f>MID(Main!AR367,27,1)</f>
        <v/>
      </c>
      <c r="AC1093" s="20" t="str">
        <f>MID(Main!AR367,28,1)</f>
        <v/>
      </c>
      <c r="AD1093" s="20" t="str">
        <f>MID(Main!AR367,29,1)</f>
        <v/>
      </c>
      <c r="AE1093" s="20" t="str">
        <f>MID(Main!AR367,30,1)</f>
        <v/>
      </c>
      <c r="AF1093" s="20" t="str">
        <f>MID(Main!AR367,31,1)</f>
        <v/>
      </c>
      <c r="AG1093" s="20" t="str">
        <f>MID(Main!AR367,32,1)</f>
        <v/>
      </c>
      <c r="AH1093" s="20" t="str">
        <f>MID(Main!AR367,33,1)</f>
        <v/>
      </c>
      <c r="AI1093" s="20" t="str">
        <f>MID(Main!AR367,34,1)</f>
        <v/>
      </c>
      <c r="AJ1093" s="20" t="str">
        <f>MID(Main!AR367,35,1)</f>
        <v/>
      </c>
      <c r="AK1093" s="20" t="str">
        <f>MID(Main!AR367,36,1)</f>
        <v/>
      </c>
      <c r="AL1093" s="20" t="str">
        <f>MID(Main!AR367,37,1)</f>
        <v/>
      </c>
      <c r="AM1093" s="20" t="str">
        <f>MID(Main!AR367,38,1)</f>
        <v/>
      </c>
      <c r="AN1093" s="20" t="str">
        <f>MID(Main!AR367,39,1)</f>
        <v/>
      </c>
      <c r="AO1093" s="20" t="str">
        <f>MID(Main!AR367,40,1)</f>
        <v/>
      </c>
      <c r="AP1093" s="20" t="str">
        <f>MID(Main!AR367,41,1)</f>
        <v/>
      </c>
      <c r="AQ1093" s="20" t="str">
        <f>MID(Main!AR367,42,1)</f>
        <v/>
      </c>
      <c r="AR1093" s="196"/>
      <c r="AS1093" s="196"/>
      <c r="AT1093" s="196"/>
      <c r="AU1093" s="196"/>
      <c r="AV1093" s="196"/>
      <c r="AW1093" s="196"/>
      <c r="AX1093" s="196"/>
      <c r="AY1093" s="196"/>
      <c r="AZ1093" s="196"/>
      <c r="BA1093" s="196"/>
      <c r="BB1093" s="196"/>
      <c r="BC1093" s="196"/>
      <c r="BD1093" s="196"/>
      <c r="BE1093" s="196"/>
      <c r="BF1093" s="196"/>
      <c r="BG1093" s="196"/>
      <c r="BH1093" s="196"/>
      <c r="BI1093" s="199"/>
    </row>
    <row r="1094" spans="1:61" s="1" customFormat="1" ht="15" hidden="1" customHeight="1">
      <c r="A1094" s="200" t="str">
        <f>IF(AR1094="","",SUBTOTAL(103,$AR$8:AR1094))</f>
        <v/>
      </c>
      <c r="B1094" s="18" t="str">
        <f>MID(Main!AP368,1,1)</f>
        <v xml:space="preserve"> </v>
      </c>
      <c r="C1094" s="18" t="str">
        <f>MID(Main!AP368,2,1)</f>
        <v/>
      </c>
      <c r="D1094" s="18" t="str">
        <f>MID(Main!AP368,3,1)</f>
        <v/>
      </c>
      <c r="E1094" s="18" t="str">
        <f>MID(Main!AP368,4,1)</f>
        <v/>
      </c>
      <c r="F1094" s="18" t="str">
        <f>MID(Main!AP368,5,1)</f>
        <v/>
      </c>
      <c r="G1094" s="18" t="str">
        <f>MID(Main!AP368,6,1)</f>
        <v/>
      </c>
      <c r="H1094" s="18" t="str">
        <f>MID(Main!AP368,7,1)</f>
        <v/>
      </c>
      <c r="I1094" s="18" t="str">
        <f>MID(Main!AP368,8,1)</f>
        <v/>
      </c>
      <c r="J1094" s="18" t="str">
        <f>MID(Main!AP368,9,1)</f>
        <v/>
      </c>
      <c r="K1094" s="18" t="str">
        <f>MID(Main!AP368,10,1)</f>
        <v/>
      </c>
      <c r="L1094" s="18" t="str">
        <f>MID(Main!AP368,11,1)</f>
        <v/>
      </c>
      <c r="M1094" s="18" t="str">
        <f>MID(Main!AP368,12,1)</f>
        <v/>
      </c>
      <c r="N1094" s="18" t="str">
        <f>MID(Main!AP368,13,1)</f>
        <v/>
      </c>
      <c r="O1094" s="18" t="str">
        <f>MID(Main!AP368,14,1)</f>
        <v/>
      </c>
      <c r="P1094" s="18" t="str">
        <f>MID(Main!AP368,15,1)</f>
        <v/>
      </c>
      <c r="Q1094" s="18" t="str">
        <f>MID(Main!AP368,16,1)</f>
        <v/>
      </c>
      <c r="R1094" s="18" t="str">
        <f>MID(Main!AP368,17,1)</f>
        <v/>
      </c>
      <c r="S1094" s="18" t="str">
        <f>MID(Main!AP368,18,1)</f>
        <v/>
      </c>
      <c r="T1094" s="18" t="str">
        <f>MID(Main!AP368,19,1)</f>
        <v/>
      </c>
      <c r="U1094" s="18" t="str">
        <f>MID(Main!AP368,20,1)</f>
        <v/>
      </c>
      <c r="V1094" s="18" t="str">
        <f>MID(Main!AP368,21,1)</f>
        <v/>
      </c>
      <c r="W1094" s="18" t="str">
        <f>MID(Main!AP368,22,1)</f>
        <v/>
      </c>
      <c r="X1094" s="18" t="str">
        <f>MID(Main!AP368,23,1)</f>
        <v/>
      </c>
      <c r="Y1094" s="18" t="str">
        <f>MID(Main!AP368,24,1)</f>
        <v/>
      </c>
      <c r="Z1094" s="18" t="str">
        <f>MID(Main!AP368,25,1)</f>
        <v/>
      </c>
      <c r="AA1094" s="18" t="str">
        <f>MID(Main!AP368,26,1)</f>
        <v/>
      </c>
      <c r="AB1094" s="18" t="str">
        <f>MID(Main!AP368,27,1)</f>
        <v/>
      </c>
      <c r="AC1094" s="18" t="str">
        <f>MID(Main!AP368,28,1)</f>
        <v/>
      </c>
      <c r="AD1094" s="18" t="str">
        <f>MID(Main!AP368,29,1)</f>
        <v/>
      </c>
      <c r="AE1094" s="18" t="str">
        <f>MID(Main!AP368,30,1)</f>
        <v/>
      </c>
      <c r="AF1094" s="18" t="str">
        <f>MID(Main!AP368,31,1)</f>
        <v/>
      </c>
      <c r="AG1094" s="18" t="str">
        <f>MID(Main!AP368,32,1)</f>
        <v/>
      </c>
      <c r="AH1094" s="18" t="str">
        <f>MID(Main!AP368,33,1)</f>
        <v/>
      </c>
      <c r="AI1094" s="18" t="str">
        <f>MID(Main!AP368,34,1)</f>
        <v/>
      </c>
      <c r="AJ1094" s="18" t="str">
        <f>MID(Main!AP368,35,1)</f>
        <v/>
      </c>
      <c r="AK1094" s="18" t="str">
        <f>MID(Main!AP368,36,1)</f>
        <v/>
      </c>
      <c r="AL1094" s="18" t="str">
        <f>MID(Main!AP368,37,1)</f>
        <v/>
      </c>
      <c r="AM1094" s="18" t="str">
        <f>MID(Main!AP368,38,1)</f>
        <v/>
      </c>
      <c r="AN1094" s="18" t="str">
        <f>MID(Main!AP368,39,1)</f>
        <v/>
      </c>
      <c r="AO1094" s="18" t="str">
        <f>MID(Main!AP368,40,1)</f>
        <v/>
      </c>
      <c r="AP1094" s="18" t="str">
        <f>MID(Main!AP368,41,1)</f>
        <v/>
      </c>
      <c r="AQ1094" s="18" t="str">
        <f>MID(Main!AP368,42,1)</f>
        <v/>
      </c>
      <c r="AR1094" s="194" t="str">
        <f>IF(Main!W368="","",Main!W368)</f>
        <v/>
      </c>
      <c r="AS1094" s="194" t="str">
        <f>IF(Main!X368="","",Main!X368)</f>
        <v/>
      </c>
      <c r="AT1094" s="194" t="str">
        <f>IF(Main!Y368="","",Main!Y368)</f>
        <v/>
      </c>
      <c r="AU1094" s="194" t="str">
        <f>IF(Main!Z368="","",Main!Z368)</f>
        <v/>
      </c>
      <c r="AV1094" s="194" t="str">
        <f>IF(Main!AA368="","",Main!AA368)</f>
        <v/>
      </c>
      <c r="AW1094" s="194" t="str">
        <f>IF(Main!AB368="","",Main!AB368)</f>
        <v/>
      </c>
      <c r="AX1094" s="194" t="str">
        <f>IF(Main!AC368="","",Main!AC368)</f>
        <v/>
      </c>
      <c r="AY1094" s="194" t="str">
        <f>IF(Main!AD368="","",Main!AD368)</f>
        <v/>
      </c>
      <c r="AZ1094" s="194" t="str">
        <f>IF(Main!AE368="","",Main!AE368)</f>
        <v/>
      </c>
      <c r="BA1094" s="194" t="str">
        <f>IF(Main!AF368="","",Main!AF368)</f>
        <v/>
      </c>
      <c r="BB1094" s="194" t="str">
        <f>IF(Main!AG368="","",Main!AG368)</f>
        <v/>
      </c>
      <c r="BC1094" s="194" t="str">
        <f>IF(Main!AH368="","",Main!AH368)</f>
        <v/>
      </c>
      <c r="BD1094" s="194" t="str">
        <f>IF(Main!AI368="","",Main!AI368)</f>
        <v/>
      </c>
      <c r="BE1094" s="194" t="str">
        <f>IF(Main!AJ368="","",Main!AJ368)</f>
        <v/>
      </c>
      <c r="BF1094" s="194" t="str">
        <f>IF(Main!AK368="","",Main!AK368)</f>
        <v/>
      </c>
      <c r="BG1094" s="194" t="str">
        <f>IF(Main!AL368="","",Main!AL368)</f>
        <v/>
      </c>
      <c r="BH1094" s="194" t="str">
        <f>IF(Main!AM368="","",Main!AM368)</f>
        <v/>
      </c>
      <c r="BI1094" s="197" t="str">
        <f>IF(Main!AN368="","",Main!AN368)</f>
        <v/>
      </c>
    </row>
    <row r="1095" spans="1:61" s="1" customFormat="1" ht="15" hidden="1" customHeight="1">
      <c r="A1095" s="201"/>
      <c r="B1095" s="19" t="str">
        <f>MID(Main!AQ368,1,1)</f>
        <v>0</v>
      </c>
      <c r="C1095" s="19" t="str">
        <f>MID(Main!AQ368,2,1)</f>
        <v xml:space="preserve"> </v>
      </c>
      <c r="D1095" s="19" t="str">
        <f>MID(Main!AQ368,3,1)</f>
        <v/>
      </c>
      <c r="E1095" s="19" t="str">
        <f>MID(Main!AQ368,4,1)</f>
        <v/>
      </c>
      <c r="F1095" s="19" t="str">
        <f>MID(Main!AQ368,5,1)</f>
        <v/>
      </c>
      <c r="G1095" s="19" t="str">
        <f>MID(Main!AQ368,6,1)</f>
        <v/>
      </c>
      <c r="H1095" s="19" t="str">
        <f>MID(Main!AQ368,7,1)</f>
        <v/>
      </c>
      <c r="I1095" s="19" t="str">
        <f>MID(Main!AQ368,8,1)</f>
        <v/>
      </c>
      <c r="J1095" s="19" t="str">
        <f>MID(Main!AQ368,9,1)</f>
        <v/>
      </c>
      <c r="K1095" s="19" t="str">
        <f>MID(Main!AQ368,10,1)</f>
        <v/>
      </c>
      <c r="L1095" s="19" t="str">
        <f>MID(Main!AQ368,11,1)</f>
        <v/>
      </c>
      <c r="M1095" s="19" t="str">
        <f>MID(Main!AQ368,12,1)</f>
        <v/>
      </c>
      <c r="N1095" s="19" t="str">
        <f>MID(Main!AQ368,13,1)</f>
        <v/>
      </c>
      <c r="O1095" s="19" t="str">
        <f>MID(Main!AQ368,14,1)</f>
        <v/>
      </c>
      <c r="P1095" s="19" t="str">
        <f>MID(Main!AQ368,15,1)</f>
        <v/>
      </c>
      <c r="Q1095" s="19" t="str">
        <f>MID(Main!AQ368,16,1)</f>
        <v/>
      </c>
      <c r="R1095" s="19" t="str">
        <f>MID(Main!AQ368,17,1)</f>
        <v/>
      </c>
      <c r="S1095" s="19" t="str">
        <f>MID(Main!AQ368,18,1)</f>
        <v/>
      </c>
      <c r="T1095" s="19" t="str">
        <f>MID(Main!AQ368,19,1)</f>
        <v/>
      </c>
      <c r="U1095" s="19" t="str">
        <f>MID(Main!AQ368,20,1)</f>
        <v/>
      </c>
      <c r="V1095" s="19" t="str">
        <f>MID(Main!AQ368,21,1)</f>
        <v/>
      </c>
      <c r="W1095" s="19" t="str">
        <f>MID(Main!AQ368,22,1)</f>
        <v/>
      </c>
      <c r="X1095" s="19" t="str">
        <f>MID(Main!AQ368,23,1)</f>
        <v/>
      </c>
      <c r="Y1095" s="19" t="str">
        <f>MID(Main!AQ368,24,1)</f>
        <v/>
      </c>
      <c r="Z1095" s="19" t="str">
        <f>MID(Main!AQ368,25,1)</f>
        <v/>
      </c>
      <c r="AA1095" s="19" t="str">
        <f>MID(Main!AQ368,26,1)</f>
        <v/>
      </c>
      <c r="AB1095" s="19" t="str">
        <f>MID(Main!AQ368,27,1)</f>
        <v/>
      </c>
      <c r="AC1095" s="19" t="str">
        <f>MID(Main!AQ368,28,1)</f>
        <v/>
      </c>
      <c r="AD1095" s="19" t="str">
        <f>MID(Main!AQ368,29,1)</f>
        <v/>
      </c>
      <c r="AE1095" s="19" t="str">
        <f>MID(Main!AQ368,30,1)</f>
        <v/>
      </c>
      <c r="AF1095" s="19" t="str">
        <f>MID(Main!AQ368,31,1)</f>
        <v/>
      </c>
      <c r="AG1095" s="19" t="str">
        <f>MID(Main!AQ368,32,1)</f>
        <v/>
      </c>
      <c r="AH1095" s="19" t="str">
        <f>MID(Main!AQ368,33,1)</f>
        <v/>
      </c>
      <c r="AI1095" s="19" t="str">
        <f>MID(Main!AQ368,34,1)</f>
        <v/>
      </c>
      <c r="AJ1095" s="19" t="str">
        <f>MID(Main!AQ368,35,1)</f>
        <v/>
      </c>
      <c r="AK1095" s="19" t="str">
        <f>MID(Main!AQ368,36,1)</f>
        <v/>
      </c>
      <c r="AL1095" s="19" t="str">
        <f>MID(Main!AQ368,37,1)</f>
        <v/>
      </c>
      <c r="AM1095" s="19" t="str">
        <f>MID(Main!AQ368,38,1)</f>
        <v/>
      </c>
      <c r="AN1095" s="19" t="str">
        <f>MID(Main!AQ368,39,1)</f>
        <v/>
      </c>
      <c r="AO1095" s="19" t="str">
        <f>MID(Main!AQ368,40,1)</f>
        <v/>
      </c>
      <c r="AP1095" s="19" t="str">
        <f>MID(Main!AQ368,41,1)</f>
        <v/>
      </c>
      <c r="AQ1095" s="19" t="str">
        <f>MID(Main!AQ368,42,1)</f>
        <v/>
      </c>
      <c r="AR1095" s="195"/>
      <c r="AS1095" s="195"/>
      <c r="AT1095" s="195"/>
      <c r="AU1095" s="195"/>
      <c r="AV1095" s="195"/>
      <c r="AW1095" s="195"/>
      <c r="AX1095" s="195"/>
      <c r="AY1095" s="195"/>
      <c r="AZ1095" s="195"/>
      <c r="BA1095" s="195"/>
      <c r="BB1095" s="195"/>
      <c r="BC1095" s="195"/>
      <c r="BD1095" s="195"/>
      <c r="BE1095" s="195"/>
      <c r="BF1095" s="195"/>
      <c r="BG1095" s="195"/>
      <c r="BH1095" s="195"/>
      <c r="BI1095" s="198"/>
    </row>
    <row r="1096" spans="1:61" s="1" customFormat="1" ht="15" hidden="1" customHeight="1">
      <c r="A1096" s="202"/>
      <c r="B1096" s="20" t="str">
        <f>MID(Main!AR368,1,1)</f>
        <v>0</v>
      </c>
      <c r="C1096" s="20" t="str">
        <f>MID(Main!AR368,2,1)</f>
        <v xml:space="preserve"> </v>
      </c>
      <c r="D1096" s="20" t="str">
        <f>MID(Main!AR368,3,1)</f>
        <v/>
      </c>
      <c r="E1096" s="20" t="str">
        <f>MID(Main!AR368,4,1)</f>
        <v/>
      </c>
      <c r="F1096" s="20" t="str">
        <f>MID(Main!AR368,5,1)</f>
        <v/>
      </c>
      <c r="G1096" s="20" t="str">
        <f>MID(Main!AR368,6,1)</f>
        <v/>
      </c>
      <c r="H1096" s="20" t="str">
        <f>MID(Main!AR368,7,1)</f>
        <v/>
      </c>
      <c r="I1096" s="20" t="str">
        <f>MID(Main!AR368,8,1)</f>
        <v/>
      </c>
      <c r="J1096" s="20" t="str">
        <f>MID(Main!AR368,9,1)</f>
        <v/>
      </c>
      <c r="K1096" s="20" t="str">
        <f>MID(Main!AR368,10,1)</f>
        <v/>
      </c>
      <c r="L1096" s="20" t="str">
        <f>MID(Main!AR368,11,1)</f>
        <v/>
      </c>
      <c r="M1096" s="20" t="str">
        <f>MID(Main!AR368,12,1)</f>
        <v/>
      </c>
      <c r="N1096" s="20" t="str">
        <f>MID(Main!AR368,13,1)</f>
        <v/>
      </c>
      <c r="O1096" s="20" t="str">
        <f>MID(Main!AR368,14,1)</f>
        <v/>
      </c>
      <c r="P1096" s="20" t="str">
        <f>MID(Main!AR368,15,1)</f>
        <v/>
      </c>
      <c r="Q1096" s="20" t="str">
        <f>MID(Main!AR368,16,1)</f>
        <v/>
      </c>
      <c r="R1096" s="20" t="str">
        <f>MID(Main!AR368,17,1)</f>
        <v/>
      </c>
      <c r="S1096" s="20" t="str">
        <f>MID(Main!AR368,18,1)</f>
        <v/>
      </c>
      <c r="T1096" s="20" t="str">
        <f>MID(Main!AR368,19,1)</f>
        <v/>
      </c>
      <c r="U1096" s="20" t="str">
        <f>MID(Main!AR368,20,1)</f>
        <v/>
      </c>
      <c r="V1096" s="20" t="str">
        <f>MID(Main!AR368,21,1)</f>
        <v/>
      </c>
      <c r="W1096" s="20" t="str">
        <f>MID(Main!AR368,22,1)</f>
        <v/>
      </c>
      <c r="X1096" s="20" t="str">
        <f>MID(Main!AR368,23,1)</f>
        <v/>
      </c>
      <c r="Y1096" s="20" t="str">
        <f>MID(Main!AR368,24,1)</f>
        <v/>
      </c>
      <c r="Z1096" s="20" t="str">
        <f>MID(Main!AR368,25,1)</f>
        <v/>
      </c>
      <c r="AA1096" s="20" t="str">
        <f>MID(Main!AR368,26,1)</f>
        <v/>
      </c>
      <c r="AB1096" s="20" t="str">
        <f>MID(Main!AR368,27,1)</f>
        <v/>
      </c>
      <c r="AC1096" s="20" t="str">
        <f>MID(Main!AR368,28,1)</f>
        <v/>
      </c>
      <c r="AD1096" s="20" t="str">
        <f>MID(Main!AR368,29,1)</f>
        <v/>
      </c>
      <c r="AE1096" s="20" t="str">
        <f>MID(Main!AR368,30,1)</f>
        <v/>
      </c>
      <c r="AF1096" s="20" t="str">
        <f>MID(Main!AR368,31,1)</f>
        <v/>
      </c>
      <c r="AG1096" s="20" t="str">
        <f>MID(Main!AR368,32,1)</f>
        <v/>
      </c>
      <c r="AH1096" s="20" t="str">
        <f>MID(Main!AR368,33,1)</f>
        <v/>
      </c>
      <c r="AI1096" s="20" t="str">
        <f>MID(Main!AR368,34,1)</f>
        <v/>
      </c>
      <c r="AJ1096" s="20" t="str">
        <f>MID(Main!AR368,35,1)</f>
        <v/>
      </c>
      <c r="AK1096" s="20" t="str">
        <f>MID(Main!AR368,36,1)</f>
        <v/>
      </c>
      <c r="AL1096" s="20" t="str">
        <f>MID(Main!AR368,37,1)</f>
        <v/>
      </c>
      <c r="AM1096" s="20" t="str">
        <f>MID(Main!AR368,38,1)</f>
        <v/>
      </c>
      <c r="AN1096" s="20" t="str">
        <f>MID(Main!AR368,39,1)</f>
        <v/>
      </c>
      <c r="AO1096" s="20" t="str">
        <f>MID(Main!AR368,40,1)</f>
        <v/>
      </c>
      <c r="AP1096" s="20" t="str">
        <f>MID(Main!AR368,41,1)</f>
        <v/>
      </c>
      <c r="AQ1096" s="20" t="str">
        <f>MID(Main!AR368,42,1)</f>
        <v/>
      </c>
      <c r="AR1096" s="196"/>
      <c r="AS1096" s="196"/>
      <c r="AT1096" s="196"/>
      <c r="AU1096" s="196"/>
      <c r="AV1096" s="196"/>
      <c r="AW1096" s="196"/>
      <c r="AX1096" s="196"/>
      <c r="AY1096" s="196"/>
      <c r="AZ1096" s="196"/>
      <c r="BA1096" s="196"/>
      <c r="BB1096" s="196"/>
      <c r="BC1096" s="196"/>
      <c r="BD1096" s="196"/>
      <c r="BE1096" s="196"/>
      <c r="BF1096" s="196"/>
      <c r="BG1096" s="196"/>
      <c r="BH1096" s="196"/>
      <c r="BI1096" s="199"/>
    </row>
    <row r="1097" spans="1:61" s="1" customFormat="1" ht="15" hidden="1" customHeight="1">
      <c r="A1097" s="200" t="str">
        <f>IF(AR1097="","",SUBTOTAL(103,$AR$8:AR1097))</f>
        <v/>
      </c>
      <c r="B1097" s="18" t="str">
        <f>MID(Main!AP369,1,1)</f>
        <v xml:space="preserve"> </v>
      </c>
      <c r="C1097" s="18" t="str">
        <f>MID(Main!AP369,2,1)</f>
        <v/>
      </c>
      <c r="D1097" s="18" t="str">
        <f>MID(Main!AP369,3,1)</f>
        <v/>
      </c>
      <c r="E1097" s="18" t="str">
        <f>MID(Main!AP369,4,1)</f>
        <v/>
      </c>
      <c r="F1097" s="18" t="str">
        <f>MID(Main!AP369,5,1)</f>
        <v/>
      </c>
      <c r="G1097" s="18" t="str">
        <f>MID(Main!AP369,6,1)</f>
        <v/>
      </c>
      <c r="H1097" s="18" t="str">
        <f>MID(Main!AP369,7,1)</f>
        <v/>
      </c>
      <c r="I1097" s="18" t="str">
        <f>MID(Main!AP369,8,1)</f>
        <v/>
      </c>
      <c r="J1097" s="18" t="str">
        <f>MID(Main!AP369,9,1)</f>
        <v/>
      </c>
      <c r="K1097" s="18" t="str">
        <f>MID(Main!AP369,10,1)</f>
        <v/>
      </c>
      <c r="L1097" s="18" t="str">
        <f>MID(Main!AP369,11,1)</f>
        <v/>
      </c>
      <c r="M1097" s="18" t="str">
        <f>MID(Main!AP369,12,1)</f>
        <v/>
      </c>
      <c r="N1097" s="18" t="str">
        <f>MID(Main!AP369,13,1)</f>
        <v/>
      </c>
      <c r="O1097" s="18" t="str">
        <f>MID(Main!AP369,14,1)</f>
        <v/>
      </c>
      <c r="P1097" s="18" t="str">
        <f>MID(Main!AP369,15,1)</f>
        <v/>
      </c>
      <c r="Q1097" s="18" t="str">
        <f>MID(Main!AP369,16,1)</f>
        <v/>
      </c>
      <c r="R1097" s="18" t="str">
        <f>MID(Main!AP369,17,1)</f>
        <v/>
      </c>
      <c r="S1097" s="18" t="str">
        <f>MID(Main!AP369,18,1)</f>
        <v/>
      </c>
      <c r="T1097" s="18" t="str">
        <f>MID(Main!AP369,19,1)</f>
        <v/>
      </c>
      <c r="U1097" s="18" t="str">
        <f>MID(Main!AP369,20,1)</f>
        <v/>
      </c>
      <c r="V1097" s="18" t="str">
        <f>MID(Main!AP369,21,1)</f>
        <v/>
      </c>
      <c r="W1097" s="18" t="str">
        <f>MID(Main!AP369,22,1)</f>
        <v/>
      </c>
      <c r="X1097" s="18" t="str">
        <f>MID(Main!AP369,23,1)</f>
        <v/>
      </c>
      <c r="Y1097" s="18" t="str">
        <f>MID(Main!AP369,24,1)</f>
        <v/>
      </c>
      <c r="Z1097" s="18" t="str">
        <f>MID(Main!AP369,25,1)</f>
        <v/>
      </c>
      <c r="AA1097" s="18" t="str">
        <f>MID(Main!AP369,26,1)</f>
        <v/>
      </c>
      <c r="AB1097" s="18" t="str">
        <f>MID(Main!AP369,27,1)</f>
        <v/>
      </c>
      <c r="AC1097" s="18" t="str">
        <f>MID(Main!AP369,28,1)</f>
        <v/>
      </c>
      <c r="AD1097" s="18" t="str">
        <f>MID(Main!AP369,29,1)</f>
        <v/>
      </c>
      <c r="AE1097" s="18" t="str">
        <f>MID(Main!AP369,30,1)</f>
        <v/>
      </c>
      <c r="AF1097" s="18" t="str">
        <f>MID(Main!AP369,31,1)</f>
        <v/>
      </c>
      <c r="AG1097" s="18" t="str">
        <f>MID(Main!AP369,32,1)</f>
        <v/>
      </c>
      <c r="AH1097" s="18" t="str">
        <f>MID(Main!AP369,33,1)</f>
        <v/>
      </c>
      <c r="AI1097" s="18" t="str">
        <f>MID(Main!AP369,34,1)</f>
        <v/>
      </c>
      <c r="AJ1097" s="18" t="str">
        <f>MID(Main!AP369,35,1)</f>
        <v/>
      </c>
      <c r="AK1097" s="18" t="str">
        <f>MID(Main!AP369,36,1)</f>
        <v/>
      </c>
      <c r="AL1097" s="18" t="str">
        <f>MID(Main!AP369,37,1)</f>
        <v/>
      </c>
      <c r="AM1097" s="18" t="str">
        <f>MID(Main!AP369,38,1)</f>
        <v/>
      </c>
      <c r="AN1097" s="18" t="str">
        <f>MID(Main!AP369,39,1)</f>
        <v/>
      </c>
      <c r="AO1097" s="18" t="str">
        <f>MID(Main!AP369,40,1)</f>
        <v/>
      </c>
      <c r="AP1097" s="18" t="str">
        <f>MID(Main!AP369,41,1)</f>
        <v/>
      </c>
      <c r="AQ1097" s="18" t="str">
        <f>MID(Main!AP369,42,1)</f>
        <v/>
      </c>
      <c r="AR1097" s="194" t="str">
        <f>IF(Main!W369="","",Main!W369)</f>
        <v/>
      </c>
      <c r="AS1097" s="194" t="str">
        <f>IF(Main!X369="","",Main!X369)</f>
        <v/>
      </c>
      <c r="AT1097" s="194" t="str">
        <f>IF(Main!Y369="","",Main!Y369)</f>
        <v/>
      </c>
      <c r="AU1097" s="194" t="str">
        <f>IF(Main!Z369="","",Main!Z369)</f>
        <v/>
      </c>
      <c r="AV1097" s="194" t="str">
        <f>IF(Main!AA369="","",Main!AA369)</f>
        <v/>
      </c>
      <c r="AW1097" s="194" t="str">
        <f>IF(Main!AB369="","",Main!AB369)</f>
        <v/>
      </c>
      <c r="AX1097" s="194" t="str">
        <f>IF(Main!AC369="","",Main!AC369)</f>
        <v/>
      </c>
      <c r="AY1097" s="194" t="str">
        <f>IF(Main!AD369="","",Main!AD369)</f>
        <v/>
      </c>
      <c r="AZ1097" s="194" t="str">
        <f>IF(Main!AE369="","",Main!AE369)</f>
        <v/>
      </c>
      <c r="BA1097" s="194" t="str">
        <f>IF(Main!AF369="","",Main!AF369)</f>
        <v/>
      </c>
      <c r="BB1097" s="194" t="str">
        <f>IF(Main!AG369="","",Main!AG369)</f>
        <v/>
      </c>
      <c r="BC1097" s="194" t="str">
        <f>IF(Main!AH369="","",Main!AH369)</f>
        <v/>
      </c>
      <c r="BD1097" s="194" t="str">
        <f>IF(Main!AI369="","",Main!AI369)</f>
        <v/>
      </c>
      <c r="BE1097" s="194" t="str">
        <f>IF(Main!AJ369="","",Main!AJ369)</f>
        <v/>
      </c>
      <c r="BF1097" s="194" t="str">
        <f>IF(Main!AK369="","",Main!AK369)</f>
        <v/>
      </c>
      <c r="BG1097" s="194" t="str">
        <f>IF(Main!AL369="","",Main!AL369)</f>
        <v/>
      </c>
      <c r="BH1097" s="194" t="str">
        <f>IF(Main!AM369="","",Main!AM369)</f>
        <v/>
      </c>
      <c r="BI1097" s="197" t="str">
        <f>IF(Main!AN369="","",Main!AN369)</f>
        <v/>
      </c>
    </row>
    <row r="1098" spans="1:61" s="1" customFormat="1" ht="15" hidden="1" customHeight="1">
      <c r="A1098" s="201"/>
      <c r="B1098" s="19" t="str">
        <f>MID(Main!AQ369,1,1)</f>
        <v>0</v>
      </c>
      <c r="C1098" s="19" t="str">
        <f>MID(Main!AQ369,2,1)</f>
        <v xml:space="preserve"> </v>
      </c>
      <c r="D1098" s="19" t="str">
        <f>MID(Main!AQ369,3,1)</f>
        <v/>
      </c>
      <c r="E1098" s="19" t="str">
        <f>MID(Main!AQ369,4,1)</f>
        <v/>
      </c>
      <c r="F1098" s="19" t="str">
        <f>MID(Main!AQ369,5,1)</f>
        <v/>
      </c>
      <c r="G1098" s="19" t="str">
        <f>MID(Main!AQ369,6,1)</f>
        <v/>
      </c>
      <c r="H1098" s="19" t="str">
        <f>MID(Main!AQ369,7,1)</f>
        <v/>
      </c>
      <c r="I1098" s="19" t="str">
        <f>MID(Main!AQ369,8,1)</f>
        <v/>
      </c>
      <c r="J1098" s="19" t="str">
        <f>MID(Main!AQ369,9,1)</f>
        <v/>
      </c>
      <c r="K1098" s="19" t="str">
        <f>MID(Main!AQ369,10,1)</f>
        <v/>
      </c>
      <c r="L1098" s="19" t="str">
        <f>MID(Main!AQ369,11,1)</f>
        <v/>
      </c>
      <c r="M1098" s="19" t="str">
        <f>MID(Main!AQ369,12,1)</f>
        <v/>
      </c>
      <c r="N1098" s="19" t="str">
        <f>MID(Main!AQ369,13,1)</f>
        <v/>
      </c>
      <c r="O1098" s="19" t="str">
        <f>MID(Main!AQ369,14,1)</f>
        <v/>
      </c>
      <c r="P1098" s="19" t="str">
        <f>MID(Main!AQ369,15,1)</f>
        <v/>
      </c>
      <c r="Q1098" s="19" t="str">
        <f>MID(Main!AQ369,16,1)</f>
        <v/>
      </c>
      <c r="R1098" s="19" t="str">
        <f>MID(Main!AQ369,17,1)</f>
        <v/>
      </c>
      <c r="S1098" s="19" t="str">
        <f>MID(Main!AQ369,18,1)</f>
        <v/>
      </c>
      <c r="T1098" s="19" t="str">
        <f>MID(Main!AQ369,19,1)</f>
        <v/>
      </c>
      <c r="U1098" s="19" t="str">
        <f>MID(Main!AQ369,20,1)</f>
        <v/>
      </c>
      <c r="V1098" s="19" t="str">
        <f>MID(Main!AQ369,21,1)</f>
        <v/>
      </c>
      <c r="W1098" s="19" t="str">
        <f>MID(Main!AQ369,22,1)</f>
        <v/>
      </c>
      <c r="X1098" s="19" t="str">
        <f>MID(Main!AQ369,23,1)</f>
        <v/>
      </c>
      <c r="Y1098" s="19" t="str">
        <f>MID(Main!AQ369,24,1)</f>
        <v/>
      </c>
      <c r="Z1098" s="19" t="str">
        <f>MID(Main!AQ369,25,1)</f>
        <v/>
      </c>
      <c r="AA1098" s="19" t="str">
        <f>MID(Main!AQ369,26,1)</f>
        <v/>
      </c>
      <c r="AB1098" s="19" t="str">
        <f>MID(Main!AQ369,27,1)</f>
        <v/>
      </c>
      <c r="AC1098" s="19" t="str">
        <f>MID(Main!AQ369,28,1)</f>
        <v/>
      </c>
      <c r="AD1098" s="19" t="str">
        <f>MID(Main!AQ369,29,1)</f>
        <v/>
      </c>
      <c r="AE1098" s="19" t="str">
        <f>MID(Main!AQ369,30,1)</f>
        <v/>
      </c>
      <c r="AF1098" s="19" t="str">
        <f>MID(Main!AQ369,31,1)</f>
        <v/>
      </c>
      <c r="AG1098" s="19" t="str">
        <f>MID(Main!AQ369,32,1)</f>
        <v/>
      </c>
      <c r="AH1098" s="19" t="str">
        <f>MID(Main!AQ369,33,1)</f>
        <v/>
      </c>
      <c r="AI1098" s="19" t="str">
        <f>MID(Main!AQ369,34,1)</f>
        <v/>
      </c>
      <c r="AJ1098" s="19" t="str">
        <f>MID(Main!AQ369,35,1)</f>
        <v/>
      </c>
      <c r="AK1098" s="19" t="str">
        <f>MID(Main!AQ369,36,1)</f>
        <v/>
      </c>
      <c r="AL1098" s="19" t="str">
        <f>MID(Main!AQ369,37,1)</f>
        <v/>
      </c>
      <c r="AM1098" s="19" t="str">
        <f>MID(Main!AQ369,38,1)</f>
        <v/>
      </c>
      <c r="AN1098" s="19" t="str">
        <f>MID(Main!AQ369,39,1)</f>
        <v/>
      </c>
      <c r="AO1098" s="19" t="str">
        <f>MID(Main!AQ369,40,1)</f>
        <v/>
      </c>
      <c r="AP1098" s="19" t="str">
        <f>MID(Main!AQ369,41,1)</f>
        <v/>
      </c>
      <c r="AQ1098" s="19" t="str">
        <f>MID(Main!AQ369,42,1)</f>
        <v/>
      </c>
      <c r="AR1098" s="195"/>
      <c r="AS1098" s="195"/>
      <c r="AT1098" s="195"/>
      <c r="AU1098" s="195"/>
      <c r="AV1098" s="195"/>
      <c r="AW1098" s="195"/>
      <c r="AX1098" s="195"/>
      <c r="AY1098" s="195"/>
      <c r="AZ1098" s="195"/>
      <c r="BA1098" s="195"/>
      <c r="BB1098" s="195"/>
      <c r="BC1098" s="195"/>
      <c r="BD1098" s="195"/>
      <c r="BE1098" s="195"/>
      <c r="BF1098" s="195"/>
      <c r="BG1098" s="195"/>
      <c r="BH1098" s="195"/>
      <c r="BI1098" s="198"/>
    </row>
    <row r="1099" spans="1:61" s="1" customFormat="1" ht="15" hidden="1" customHeight="1">
      <c r="A1099" s="202"/>
      <c r="B1099" s="20" t="str">
        <f>MID(Main!AR369,1,1)</f>
        <v>0</v>
      </c>
      <c r="C1099" s="20" t="str">
        <f>MID(Main!AR369,2,1)</f>
        <v xml:space="preserve"> </v>
      </c>
      <c r="D1099" s="20" t="str">
        <f>MID(Main!AR369,3,1)</f>
        <v/>
      </c>
      <c r="E1099" s="20" t="str">
        <f>MID(Main!AR369,4,1)</f>
        <v/>
      </c>
      <c r="F1099" s="20" t="str">
        <f>MID(Main!AR369,5,1)</f>
        <v/>
      </c>
      <c r="G1099" s="20" t="str">
        <f>MID(Main!AR369,6,1)</f>
        <v/>
      </c>
      <c r="H1099" s="20" t="str">
        <f>MID(Main!AR369,7,1)</f>
        <v/>
      </c>
      <c r="I1099" s="20" t="str">
        <f>MID(Main!AR369,8,1)</f>
        <v/>
      </c>
      <c r="J1099" s="20" t="str">
        <f>MID(Main!AR369,9,1)</f>
        <v/>
      </c>
      <c r="K1099" s="20" t="str">
        <f>MID(Main!AR369,10,1)</f>
        <v/>
      </c>
      <c r="L1099" s="20" t="str">
        <f>MID(Main!AR369,11,1)</f>
        <v/>
      </c>
      <c r="M1099" s="20" t="str">
        <f>MID(Main!AR369,12,1)</f>
        <v/>
      </c>
      <c r="N1099" s="20" t="str">
        <f>MID(Main!AR369,13,1)</f>
        <v/>
      </c>
      <c r="O1099" s="20" t="str">
        <f>MID(Main!AR369,14,1)</f>
        <v/>
      </c>
      <c r="P1099" s="20" t="str">
        <f>MID(Main!AR369,15,1)</f>
        <v/>
      </c>
      <c r="Q1099" s="20" t="str">
        <f>MID(Main!AR369,16,1)</f>
        <v/>
      </c>
      <c r="R1099" s="20" t="str">
        <f>MID(Main!AR369,17,1)</f>
        <v/>
      </c>
      <c r="S1099" s="20" t="str">
        <f>MID(Main!AR369,18,1)</f>
        <v/>
      </c>
      <c r="T1099" s="20" t="str">
        <f>MID(Main!AR369,19,1)</f>
        <v/>
      </c>
      <c r="U1099" s="20" t="str">
        <f>MID(Main!AR369,20,1)</f>
        <v/>
      </c>
      <c r="V1099" s="20" t="str">
        <f>MID(Main!AR369,21,1)</f>
        <v/>
      </c>
      <c r="W1099" s="20" t="str">
        <f>MID(Main!AR369,22,1)</f>
        <v/>
      </c>
      <c r="X1099" s="20" t="str">
        <f>MID(Main!AR369,23,1)</f>
        <v/>
      </c>
      <c r="Y1099" s="20" t="str">
        <f>MID(Main!AR369,24,1)</f>
        <v/>
      </c>
      <c r="Z1099" s="20" t="str">
        <f>MID(Main!AR369,25,1)</f>
        <v/>
      </c>
      <c r="AA1099" s="20" t="str">
        <f>MID(Main!AR369,26,1)</f>
        <v/>
      </c>
      <c r="AB1099" s="20" t="str">
        <f>MID(Main!AR369,27,1)</f>
        <v/>
      </c>
      <c r="AC1099" s="20" t="str">
        <f>MID(Main!AR369,28,1)</f>
        <v/>
      </c>
      <c r="AD1099" s="20" t="str">
        <f>MID(Main!AR369,29,1)</f>
        <v/>
      </c>
      <c r="AE1099" s="20" t="str">
        <f>MID(Main!AR369,30,1)</f>
        <v/>
      </c>
      <c r="AF1099" s="20" t="str">
        <f>MID(Main!AR369,31,1)</f>
        <v/>
      </c>
      <c r="AG1099" s="20" t="str">
        <f>MID(Main!AR369,32,1)</f>
        <v/>
      </c>
      <c r="AH1099" s="20" t="str">
        <f>MID(Main!AR369,33,1)</f>
        <v/>
      </c>
      <c r="AI1099" s="20" t="str">
        <f>MID(Main!AR369,34,1)</f>
        <v/>
      </c>
      <c r="AJ1099" s="20" t="str">
        <f>MID(Main!AR369,35,1)</f>
        <v/>
      </c>
      <c r="AK1099" s="20" t="str">
        <f>MID(Main!AR369,36,1)</f>
        <v/>
      </c>
      <c r="AL1099" s="20" t="str">
        <f>MID(Main!AR369,37,1)</f>
        <v/>
      </c>
      <c r="AM1099" s="20" t="str">
        <f>MID(Main!AR369,38,1)</f>
        <v/>
      </c>
      <c r="AN1099" s="20" t="str">
        <f>MID(Main!AR369,39,1)</f>
        <v/>
      </c>
      <c r="AO1099" s="20" t="str">
        <f>MID(Main!AR369,40,1)</f>
        <v/>
      </c>
      <c r="AP1099" s="20" t="str">
        <f>MID(Main!AR369,41,1)</f>
        <v/>
      </c>
      <c r="AQ1099" s="20" t="str">
        <f>MID(Main!AR369,42,1)</f>
        <v/>
      </c>
      <c r="AR1099" s="196"/>
      <c r="AS1099" s="196"/>
      <c r="AT1099" s="196"/>
      <c r="AU1099" s="196"/>
      <c r="AV1099" s="196"/>
      <c r="AW1099" s="196"/>
      <c r="AX1099" s="196"/>
      <c r="AY1099" s="196"/>
      <c r="AZ1099" s="196"/>
      <c r="BA1099" s="196"/>
      <c r="BB1099" s="196"/>
      <c r="BC1099" s="196"/>
      <c r="BD1099" s="196"/>
      <c r="BE1099" s="196"/>
      <c r="BF1099" s="196"/>
      <c r="BG1099" s="196"/>
      <c r="BH1099" s="196"/>
      <c r="BI1099" s="199"/>
    </row>
    <row r="1100" spans="1:61" s="1" customFormat="1" ht="15" hidden="1" customHeight="1">
      <c r="A1100" s="200" t="str">
        <f>IF(AR1100="","",SUBTOTAL(103,$AR$8:AR1100))</f>
        <v/>
      </c>
      <c r="B1100" s="18" t="str">
        <f>MID(Main!AP370,1,1)</f>
        <v xml:space="preserve"> </v>
      </c>
      <c r="C1100" s="18" t="str">
        <f>MID(Main!AP370,2,1)</f>
        <v/>
      </c>
      <c r="D1100" s="18" t="str">
        <f>MID(Main!AP370,3,1)</f>
        <v/>
      </c>
      <c r="E1100" s="18" t="str">
        <f>MID(Main!AP370,4,1)</f>
        <v/>
      </c>
      <c r="F1100" s="18" t="str">
        <f>MID(Main!AP370,5,1)</f>
        <v/>
      </c>
      <c r="G1100" s="18" t="str">
        <f>MID(Main!AP370,6,1)</f>
        <v/>
      </c>
      <c r="H1100" s="18" t="str">
        <f>MID(Main!AP370,7,1)</f>
        <v/>
      </c>
      <c r="I1100" s="18" t="str">
        <f>MID(Main!AP370,8,1)</f>
        <v/>
      </c>
      <c r="J1100" s="18" t="str">
        <f>MID(Main!AP370,9,1)</f>
        <v/>
      </c>
      <c r="K1100" s="18" t="str">
        <f>MID(Main!AP370,10,1)</f>
        <v/>
      </c>
      <c r="L1100" s="18" t="str">
        <f>MID(Main!AP370,11,1)</f>
        <v/>
      </c>
      <c r="M1100" s="18" t="str">
        <f>MID(Main!AP370,12,1)</f>
        <v/>
      </c>
      <c r="N1100" s="18" t="str">
        <f>MID(Main!AP370,13,1)</f>
        <v/>
      </c>
      <c r="O1100" s="18" t="str">
        <f>MID(Main!AP370,14,1)</f>
        <v/>
      </c>
      <c r="P1100" s="18" t="str">
        <f>MID(Main!AP370,15,1)</f>
        <v/>
      </c>
      <c r="Q1100" s="18" t="str">
        <f>MID(Main!AP370,16,1)</f>
        <v/>
      </c>
      <c r="R1100" s="18" t="str">
        <f>MID(Main!AP370,17,1)</f>
        <v/>
      </c>
      <c r="S1100" s="18" t="str">
        <f>MID(Main!AP370,18,1)</f>
        <v/>
      </c>
      <c r="T1100" s="18" t="str">
        <f>MID(Main!AP370,19,1)</f>
        <v/>
      </c>
      <c r="U1100" s="18" t="str">
        <f>MID(Main!AP370,20,1)</f>
        <v/>
      </c>
      <c r="V1100" s="18" t="str">
        <f>MID(Main!AP370,21,1)</f>
        <v/>
      </c>
      <c r="W1100" s="18" t="str">
        <f>MID(Main!AP370,22,1)</f>
        <v/>
      </c>
      <c r="X1100" s="18" t="str">
        <f>MID(Main!AP370,23,1)</f>
        <v/>
      </c>
      <c r="Y1100" s="18" t="str">
        <f>MID(Main!AP370,24,1)</f>
        <v/>
      </c>
      <c r="Z1100" s="18" t="str">
        <f>MID(Main!AP370,25,1)</f>
        <v/>
      </c>
      <c r="AA1100" s="18" t="str">
        <f>MID(Main!AP370,26,1)</f>
        <v/>
      </c>
      <c r="AB1100" s="18" t="str">
        <f>MID(Main!AP370,27,1)</f>
        <v/>
      </c>
      <c r="AC1100" s="18" t="str">
        <f>MID(Main!AP370,28,1)</f>
        <v/>
      </c>
      <c r="AD1100" s="18" t="str">
        <f>MID(Main!AP370,29,1)</f>
        <v/>
      </c>
      <c r="AE1100" s="18" t="str">
        <f>MID(Main!AP370,30,1)</f>
        <v/>
      </c>
      <c r="AF1100" s="18" t="str">
        <f>MID(Main!AP370,31,1)</f>
        <v/>
      </c>
      <c r="AG1100" s="18" t="str">
        <f>MID(Main!AP370,32,1)</f>
        <v/>
      </c>
      <c r="AH1100" s="18" t="str">
        <f>MID(Main!AP370,33,1)</f>
        <v/>
      </c>
      <c r="AI1100" s="18" t="str">
        <f>MID(Main!AP370,34,1)</f>
        <v/>
      </c>
      <c r="AJ1100" s="18" t="str">
        <f>MID(Main!AP370,35,1)</f>
        <v/>
      </c>
      <c r="AK1100" s="18" t="str">
        <f>MID(Main!AP370,36,1)</f>
        <v/>
      </c>
      <c r="AL1100" s="18" t="str">
        <f>MID(Main!AP370,37,1)</f>
        <v/>
      </c>
      <c r="AM1100" s="18" t="str">
        <f>MID(Main!AP370,38,1)</f>
        <v/>
      </c>
      <c r="AN1100" s="18" t="str">
        <f>MID(Main!AP370,39,1)</f>
        <v/>
      </c>
      <c r="AO1100" s="18" t="str">
        <f>MID(Main!AP370,40,1)</f>
        <v/>
      </c>
      <c r="AP1100" s="18" t="str">
        <f>MID(Main!AP370,41,1)</f>
        <v/>
      </c>
      <c r="AQ1100" s="18" t="str">
        <f>MID(Main!AP370,42,1)</f>
        <v/>
      </c>
      <c r="AR1100" s="194" t="str">
        <f>IF(Main!W370="","",Main!W370)</f>
        <v/>
      </c>
      <c r="AS1100" s="194" t="str">
        <f>IF(Main!X370="","",Main!X370)</f>
        <v/>
      </c>
      <c r="AT1100" s="194" t="str">
        <f>IF(Main!Y370="","",Main!Y370)</f>
        <v/>
      </c>
      <c r="AU1100" s="194" t="str">
        <f>IF(Main!Z370="","",Main!Z370)</f>
        <v/>
      </c>
      <c r="AV1100" s="194" t="str">
        <f>IF(Main!AA370="","",Main!AA370)</f>
        <v/>
      </c>
      <c r="AW1100" s="194" t="str">
        <f>IF(Main!AB370="","",Main!AB370)</f>
        <v/>
      </c>
      <c r="AX1100" s="194" t="str">
        <f>IF(Main!AC370="","",Main!AC370)</f>
        <v/>
      </c>
      <c r="AY1100" s="194" t="str">
        <f>IF(Main!AD370="","",Main!AD370)</f>
        <v/>
      </c>
      <c r="AZ1100" s="194" t="str">
        <f>IF(Main!AE370="","",Main!AE370)</f>
        <v/>
      </c>
      <c r="BA1100" s="194" t="str">
        <f>IF(Main!AF370="","",Main!AF370)</f>
        <v/>
      </c>
      <c r="BB1100" s="194" t="str">
        <f>IF(Main!AG370="","",Main!AG370)</f>
        <v/>
      </c>
      <c r="BC1100" s="194" t="str">
        <f>IF(Main!AH370="","",Main!AH370)</f>
        <v/>
      </c>
      <c r="BD1100" s="194" t="str">
        <f>IF(Main!AI370="","",Main!AI370)</f>
        <v/>
      </c>
      <c r="BE1100" s="194" t="str">
        <f>IF(Main!AJ370="","",Main!AJ370)</f>
        <v/>
      </c>
      <c r="BF1100" s="194" t="str">
        <f>IF(Main!AK370="","",Main!AK370)</f>
        <v/>
      </c>
      <c r="BG1100" s="194" t="str">
        <f>IF(Main!AL370="","",Main!AL370)</f>
        <v/>
      </c>
      <c r="BH1100" s="194" t="str">
        <f>IF(Main!AM370="","",Main!AM370)</f>
        <v/>
      </c>
      <c r="BI1100" s="197" t="str">
        <f>IF(Main!AN370="","",Main!AN370)</f>
        <v/>
      </c>
    </row>
    <row r="1101" spans="1:61" s="1" customFormat="1" ht="15" hidden="1" customHeight="1">
      <c r="A1101" s="201"/>
      <c r="B1101" s="19" t="str">
        <f>MID(Main!AQ370,1,1)</f>
        <v>0</v>
      </c>
      <c r="C1101" s="19" t="str">
        <f>MID(Main!AQ370,2,1)</f>
        <v xml:space="preserve"> </v>
      </c>
      <c r="D1101" s="19" t="str">
        <f>MID(Main!AQ370,3,1)</f>
        <v/>
      </c>
      <c r="E1101" s="19" t="str">
        <f>MID(Main!AQ370,4,1)</f>
        <v/>
      </c>
      <c r="F1101" s="19" t="str">
        <f>MID(Main!AQ370,5,1)</f>
        <v/>
      </c>
      <c r="G1101" s="19" t="str">
        <f>MID(Main!AQ370,6,1)</f>
        <v/>
      </c>
      <c r="H1101" s="19" t="str">
        <f>MID(Main!AQ370,7,1)</f>
        <v/>
      </c>
      <c r="I1101" s="19" t="str">
        <f>MID(Main!AQ370,8,1)</f>
        <v/>
      </c>
      <c r="J1101" s="19" t="str">
        <f>MID(Main!AQ370,9,1)</f>
        <v/>
      </c>
      <c r="K1101" s="19" t="str">
        <f>MID(Main!AQ370,10,1)</f>
        <v/>
      </c>
      <c r="L1101" s="19" t="str">
        <f>MID(Main!AQ370,11,1)</f>
        <v/>
      </c>
      <c r="M1101" s="19" t="str">
        <f>MID(Main!AQ370,12,1)</f>
        <v/>
      </c>
      <c r="N1101" s="19" t="str">
        <f>MID(Main!AQ370,13,1)</f>
        <v/>
      </c>
      <c r="O1101" s="19" t="str">
        <f>MID(Main!AQ370,14,1)</f>
        <v/>
      </c>
      <c r="P1101" s="19" t="str">
        <f>MID(Main!AQ370,15,1)</f>
        <v/>
      </c>
      <c r="Q1101" s="19" t="str">
        <f>MID(Main!AQ370,16,1)</f>
        <v/>
      </c>
      <c r="R1101" s="19" t="str">
        <f>MID(Main!AQ370,17,1)</f>
        <v/>
      </c>
      <c r="S1101" s="19" t="str">
        <f>MID(Main!AQ370,18,1)</f>
        <v/>
      </c>
      <c r="T1101" s="19" t="str">
        <f>MID(Main!AQ370,19,1)</f>
        <v/>
      </c>
      <c r="U1101" s="19" t="str">
        <f>MID(Main!AQ370,20,1)</f>
        <v/>
      </c>
      <c r="V1101" s="19" t="str">
        <f>MID(Main!AQ370,21,1)</f>
        <v/>
      </c>
      <c r="W1101" s="19" t="str">
        <f>MID(Main!AQ370,22,1)</f>
        <v/>
      </c>
      <c r="X1101" s="19" t="str">
        <f>MID(Main!AQ370,23,1)</f>
        <v/>
      </c>
      <c r="Y1101" s="19" t="str">
        <f>MID(Main!AQ370,24,1)</f>
        <v/>
      </c>
      <c r="Z1101" s="19" t="str">
        <f>MID(Main!AQ370,25,1)</f>
        <v/>
      </c>
      <c r="AA1101" s="19" t="str">
        <f>MID(Main!AQ370,26,1)</f>
        <v/>
      </c>
      <c r="AB1101" s="19" t="str">
        <f>MID(Main!AQ370,27,1)</f>
        <v/>
      </c>
      <c r="AC1101" s="19" t="str">
        <f>MID(Main!AQ370,28,1)</f>
        <v/>
      </c>
      <c r="AD1101" s="19" t="str">
        <f>MID(Main!AQ370,29,1)</f>
        <v/>
      </c>
      <c r="AE1101" s="19" t="str">
        <f>MID(Main!AQ370,30,1)</f>
        <v/>
      </c>
      <c r="AF1101" s="19" t="str">
        <f>MID(Main!AQ370,31,1)</f>
        <v/>
      </c>
      <c r="AG1101" s="19" t="str">
        <f>MID(Main!AQ370,32,1)</f>
        <v/>
      </c>
      <c r="AH1101" s="19" t="str">
        <f>MID(Main!AQ370,33,1)</f>
        <v/>
      </c>
      <c r="AI1101" s="19" t="str">
        <f>MID(Main!AQ370,34,1)</f>
        <v/>
      </c>
      <c r="AJ1101" s="19" t="str">
        <f>MID(Main!AQ370,35,1)</f>
        <v/>
      </c>
      <c r="AK1101" s="19" t="str">
        <f>MID(Main!AQ370,36,1)</f>
        <v/>
      </c>
      <c r="AL1101" s="19" t="str">
        <f>MID(Main!AQ370,37,1)</f>
        <v/>
      </c>
      <c r="AM1101" s="19" t="str">
        <f>MID(Main!AQ370,38,1)</f>
        <v/>
      </c>
      <c r="AN1101" s="19" t="str">
        <f>MID(Main!AQ370,39,1)</f>
        <v/>
      </c>
      <c r="AO1101" s="19" t="str">
        <f>MID(Main!AQ370,40,1)</f>
        <v/>
      </c>
      <c r="AP1101" s="19" t="str">
        <f>MID(Main!AQ370,41,1)</f>
        <v/>
      </c>
      <c r="AQ1101" s="19" t="str">
        <f>MID(Main!AQ370,42,1)</f>
        <v/>
      </c>
      <c r="AR1101" s="195"/>
      <c r="AS1101" s="195"/>
      <c r="AT1101" s="195"/>
      <c r="AU1101" s="195"/>
      <c r="AV1101" s="195"/>
      <c r="AW1101" s="195"/>
      <c r="AX1101" s="195"/>
      <c r="AY1101" s="195"/>
      <c r="AZ1101" s="195"/>
      <c r="BA1101" s="195"/>
      <c r="BB1101" s="195"/>
      <c r="BC1101" s="195"/>
      <c r="BD1101" s="195"/>
      <c r="BE1101" s="195"/>
      <c r="BF1101" s="195"/>
      <c r="BG1101" s="195"/>
      <c r="BH1101" s="195"/>
      <c r="BI1101" s="198"/>
    </row>
    <row r="1102" spans="1:61" s="1" customFormat="1" ht="15" hidden="1" customHeight="1">
      <c r="A1102" s="202"/>
      <c r="B1102" s="20" t="str">
        <f>MID(Main!AR370,1,1)</f>
        <v>0</v>
      </c>
      <c r="C1102" s="20" t="str">
        <f>MID(Main!AR370,2,1)</f>
        <v xml:space="preserve"> </v>
      </c>
      <c r="D1102" s="20" t="str">
        <f>MID(Main!AR370,3,1)</f>
        <v/>
      </c>
      <c r="E1102" s="20" t="str">
        <f>MID(Main!AR370,4,1)</f>
        <v/>
      </c>
      <c r="F1102" s="20" t="str">
        <f>MID(Main!AR370,5,1)</f>
        <v/>
      </c>
      <c r="G1102" s="20" t="str">
        <f>MID(Main!AR370,6,1)</f>
        <v/>
      </c>
      <c r="H1102" s="20" t="str">
        <f>MID(Main!AR370,7,1)</f>
        <v/>
      </c>
      <c r="I1102" s="20" t="str">
        <f>MID(Main!AR370,8,1)</f>
        <v/>
      </c>
      <c r="J1102" s="20" t="str">
        <f>MID(Main!AR370,9,1)</f>
        <v/>
      </c>
      <c r="K1102" s="20" t="str">
        <f>MID(Main!AR370,10,1)</f>
        <v/>
      </c>
      <c r="L1102" s="20" t="str">
        <f>MID(Main!AR370,11,1)</f>
        <v/>
      </c>
      <c r="M1102" s="20" t="str">
        <f>MID(Main!AR370,12,1)</f>
        <v/>
      </c>
      <c r="N1102" s="20" t="str">
        <f>MID(Main!AR370,13,1)</f>
        <v/>
      </c>
      <c r="O1102" s="20" t="str">
        <f>MID(Main!AR370,14,1)</f>
        <v/>
      </c>
      <c r="P1102" s="20" t="str">
        <f>MID(Main!AR370,15,1)</f>
        <v/>
      </c>
      <c r="Q1102" s="20" t="str">
        <f>MID(Main!AR370,16,1)</f>
        <v/>
      </c>
      <c r="R1102" s="20" t="str">
        <f>MID(Main!AR370,17,1)</f>
        <v/>
      </c>
      <c r="S1102" s="20" t="str">
        <f>MID(Main!AR370,18,1)</f>
        <v/>
      </c>
      <c r="T1102" s="20" t="str">
        <f>MID(Main!AR370,19,1)</f>
        <v/>
      </c>
      <c r="U1102" s="20" t="str">
        <f>MID(Main!AR370,20,1)</f>
        <v/>
      </c>
      <c r="V1102" s="20" t="str">
        <f>MID(Main!AR370,21,1)</f>
        <v/>
      </c>
      <c r="W1102" s="20" t="str">
        <f>MID(Main!AR370,22,1)</f>
        <v/>
      </c>
      <c r="X1102" s="20" t="str">
        <f>MID(Main!AR370,23,1)</f>
        <v/>
      </c>
      <c r="Y1102" s="20" t="str">
        <f>MID(Main!AR370,24,1)</f>
        <v/>
      </c>
      <c r="Z1102" s="20" t="str">
        <f>MID(Main!AR370,25,1)</f>
        <v/>
      </c>
      <c r="AA1102" s="20" t="str">
        <f>MID(Main!AR370,26,1)</f>
        <v/>
      </c>
      <c r="AB1102" s="20" t="str">
        <f>MID(Main!AR370,27,1)</f>
        <v/>
      </c>
      <c r="AC1102" s="20" t="str">
        <f>MID(Main!AR370,28,1)</f>
        <v/>
      </c>
      <c r="AD1102" s="20" t="str">
        <f>MID(Main!AR370,29,1)</f>
        <v/>
      </c>
      <c r="AE1102" s="20" t="str">
        <f>MID(Main!AR370,30,1)</f>
        <v/>
      </c>
      <c r="AF1102" s="20" t="str">
        <f>MID(Main!AR370,31,1)</f>
        <v/>
      </c>
      <c r="AG1102" s="20" t="str">
        <f>MID(Main!AR370,32,1)</f>
        <v/>
      </c>
      <c r="AH1102" s="20" t="str">
        <f>MID(Main!AR370,33,1)</f>
        <v/>
      </c>
      <c r="AI1102" s="20" t="str">
        <f>MID(Main!AR370,34,1)</f>
        <v/>
      </c>
      <c r="AJ1102" s="20" t="str">
        <f>MID(Main!AR370,35,1)</f>
        <v/>
      </c>
      <c r="AK1102" s="20" t="str">
        <f>MID(Main!AR370,36,1)</f>
        <v/>
      </c>
      <c r="AL1102" s="20" t="str">
        <f>MID(Main!AR370,37,1)</f>
        <v/>
      </c>
      <c r="AM1102" s="20" t="str">
        <f>MID(Main!AR370,38,1)</f>
        <v/>
      </c>
      <c r="AN1102" s="20" t="str">
        <f>MID(Main!AR370,39,1)</f>
        <v/>
      </c>
      <c r="AO1102" s="20" t="str">
        <f>MID(Main!AR370,40,1)</f>
        <v/>
      </c>
      <c r="AP1102" s="20" t="str">
        <f>MID(Main!AR370,41,1)</f>
        <v/>
      </c>
      <c r="AQ1102" s="20" t="str">
        <f>MID(Main!AR370,42,1)</f>
        <v/>
      </c>
      <c r="AR1102" s="196"/>
      <c r="AS1102" s="196"/>
      <c r="AT1102" s="196"/>
      <c r="AU1102" s="196"/>
      <c r="AV1102" s="196"/>
      <c r="AW1102" s="196"/>
      <c r="AX1102" s="196"/>
      <c r="AY1102" s="196"/>
      <c r="AZ1102" s="196"/>
      <c r="BA1102" s="196"/>
      <c r="BB1102" s="196"/>
      <c r="BC1102" s="196"/>
      <c r="BD1102" s="196"/>
      <c r="BE1102" s="196"/>
      <c r="BF1102" s="196"/>
      <c r="BG1102" s="196"/>
      <c r="BH1102" s="196"/>
      <c r="BI1102" s="199"/>
    </row>
    <row r="1103" spans="1:61" s="1" customFormat="1" ht="15" hidden="1" customHeight="1">
      <c r="A1103" s="200" t="str">
        <f>IF(AR1103="","",SUBTOTAL(103,$AR$8:AR1103))</f>
        <v/>
      </c>
      <c r="B1103" s="18" t="str">
        <f>MID(Main!AP371,1,1)</f>
        <v xml:space="preserve"> </v>
      </c>
      <c r="C1103" s="18" t="str">
        <f>MID(Main!AP371,2,1)</f>
        <v/>
      </c>
      <c r="D1103" s="18" t="str">
        <f>MID(Main!AP371,3,1)</f>
        <v/>
      </c>
      <c r="E1103" s="18" t="str">
        <f>MID(Main!AP371,4,1)</f>
        <v/>
      </c>
      <c r="F1103" s="18" t="str">
        <f>MID(Main!AP371,5,1)</f>
        <v/>
      </c>
      <c r="G1103" s="18" t="str">
        <f>MID(Main!AP371,6,1)</f>
        <v/>
      </c>
      <c r="H1103" s="18" t="str">
        <f>MID(Main!AP371,7,1)</f>
        <v/>
      </c>
      <c r="I1103" s="18" t="str">
        <f>MID(Main!AP371,8,1)</f>
        <v/>
      </c>
      <c r="J1103" s="18" t="str">
        <f>MID(Main!AP371,9,1)</f>
        <v/>
      </c>
      <c r="K1103" s="18" t="str">
        <f>MID(Main!AP371,10,1)</f>
        <v/>
      </c>
      <c r="L1103" s="18" t="str">
        <f>MID(Main!AP371,11,1)</f>
        <v/>
      </c>
      <c r="M1103" s="18" t="str">
        <f>MID(Main!AP371,12,1)</f>
        <v/>
      </c>
      <c r="N1103" s="18" t="str">
        <f>MID(Main!AP371,13,1)</f>
        <v/>
      </c>
      <c r="O1103" s="18" t="str">
        <f>MID(Main!AP371,14,1)</f>
        <v/>
      </c>
      <c r="P1103" s="18" t="str">
        <f>MID(Main!AP371,15,1)</f>
        <v/>
      </c>
      <c r="Q1103" s="18" t="str">
        <f>MID(Main!AP371,16,1)</f>
        <v/>
      </c>
      <c r="R1103" s="18" t="str">
        <f>MID(Main!AP371,17,1)</f>
        <v/>
      </c>
      <c r="S1103" s="18" t="str">
        <f>MID(Main!AP371,18,1)</f>
        <v/>
      </c>
      <c r="T1103" s="18" t="str">
        <f>MID(Main!AP371,19,1)</f>
        <v/>
      </c>
      <c r="U1103" s="18" t="str">
        <f>MID(Main!AP371,20,1)</f>
        <v/>
      </c>
      <c r="V1103" s="18" t="str">
        <f>MID(Main!AP371,21,1)</f>
        <v/>
      </c>
      <c r="W1103" s="18" t="str">
        <f>MID(Main!AP371,22,1)</f>
        <v/>
      </c>
      <c r="X1103" s="18" t="str">
        <f>MID(Main!AP371,23,1)</f>
        <v/>
      </c>
      <c r="Y1103" s="18" t="str">
        <f>MID(Main!AP371,24,1)</f>
        <v/>
      </c>
      <c r="Z1103" s="18" t="str">
        <f>MID(Main!AP371,25,1)</f>
        <v/>
      </c>
      <c r="AA1103" s="18" t="str">
        <f>MID(Main!AP371,26,1)</f>
        <v/>
      </c>
      <c r="AB1103" s="18" t="str">
        <f>MID(Main!AP371,27,1)</f>
        <v/>
      </c>
      <c r="AC1103" s="18" t="str">
        <f>MID(Main!AP371,28,1)</f>
        <v/>
      </c>
      <c r="AD1103" s="18" t="str">
        <f>MID(Main!AP371,29,1)</f>
        <v/>
      </c>
      <c r="AE1103" s="18" t="str">
        <f>MID(Main!AP371,30,1)</f>
        <v/>
      </c>
      <c r="AF1103" s="18" t="str">
        <f>MID(Main!AP371,31,1)</f>
        <v/>
      </c>
      <c r="AG1103" s="18" t="str">
        <f>MID(Main!AP371,32,1)</f>
        <v/>
      </c>
      <c r="AH1103" s="18" t="str">
        <f>MID(Main!AP371,33,1)</f>
        <v/>
      </c>
      <c r="AI1103" s="18" t="str">
        <f>MID(Main!AP371,34,1)</f>
        <v/>
      </c>
      <c r="AJ1103" s="18" t="str">
        <f>MID(Main!AP371,35,1)</f>
        <v/>
      </c>
      <c r="AK1103" s="18" t="str">
        <f>MID(Main!AP371,36,1)</f>
        <v/>
      </c>
      <c r="AL1103" s="18" t="str">
        <f>MID(Main!AP371,37,1)</f>
        <v/>
      </c>
      <c r="AM1103" s="18" t="str">
        <f>MID(Main!AP371,38,1)</f>
        <v/>
      </c>
      <c r="AN1103" s="18" t="str">
        <f>MID(Main!AP371,39,1)</f>
        <v/>
      </c>
      <c r="AO1103" s="18" t="str">
        <f>MID(Main!AP371,40,1)</f>
        <v/>
      </c>
      <c r="AP1103" s="18" t="str">
        <f>MID(Main!AP371,41,1)</f>
        <v/>
      </c>
      <c r="AQ1103" s="18" t="str">
        <f>MID(Main!AP371,42,1)</f>
        <v/>
      </c>
      <c r="AR1103" s="194" t="str">
        <f>IF(Main!W371="","",Main!W371)</f>
        <v/>
      </c>
      <c r="AS1103" s="194" t="str">
        <f>IF(Main!X371="","",Main!X371)</f>
        <v/>
      </c>
      <c r="AT1103" s="194" t="str">
        <f>IF(Main!Y371="","",Main!Y371)</f>
        <v/>
      </c>
      <c r="AU1103" s="194" t="str">
        <f>IF(Main!Z371="","",Main!Z371)</f>
        <v/>
      </c>
      <c r="AV1103" s="194" t="str">
        <f>IF(Main!AA371="","",Main!AA371)</f>
        <v/>
      </c>
      <c r="AW1103" s="194" t="str">
        <f>IF(Main!AB371="","",Main!AB371)</f>
        <v/>
      </c>
      <c r="AX1103" s="194" t="str">
        <f>IF(Main!AC371="","",Main!AC371)</f>
        <v/>
      </c>
      <c r="AY1103" s="194" t="str">
        <f>IF(Main!AD371="","",Main!AD371)</f>
        <v/>
      </c>
      <c r="AZ1103" s="194" t="str">
        <f>IF(Main!AE371="","",Main!AE371)</f>
        <v/>
      </c>
      <c r="BA1103" s="194" t="str">
        <f>IF(Main!AF371="","",Main!AF371)</f>
        <v/>
      </c>
      <c r="BB1103" s="194" t="str">
        <f>IF(Main!AG371="","",Main!AG371)</f>
        <v/>
      </c>
      <c r="BC1103" s="194" t="str">
        <f>IF(Main!AH371="","",Main!AH371)</f>
        <v/>
      </c>
      <c r="BD1103" s="194" t="str">
        <f>IF(Main!AI371="","",Main!AI371)</f>
        <v/>
      </c>
      <c r="BE1103" s="194" t="str">
        <f>IF(Main!AJ371="","",Main!AJ371)</f>
        <v/>
      </c>
      <c r="BF1103" s="194" t="str">
        <f>IF(Main!AK371="","",Main!AK371)</f>
        <v/>
      </c>
      <c r="BG1103" s="194" t="str">
        <f>IF(Main!AL371="","",Main!AL371)</f>
        <v/>
      </c>
      <c r="BH1103" s="194" t="str">
        <f>IF(Main!AM371="","",Main!AM371)</f>
        <v/>
      </c>
      <c r="BI1103" s="197" t="str">
        <f>IF(Main!AN371="","",Main!AN371)</f>
        <v/>
      </c>
    </row>
    <row r="1104" spans="1:61" s="1" customFormat="1" ht="15" hidden="1" customHeight="1">
      <c r="A1104" s="201"/>
      <c r="B1104" s="19" t="str">
        <f>MID(Main!AQ371,1,1)</f>
        <v>0</v>
      </c>
      <c r="C1104" s="19" t="str">
        <f>MID(Main!AQ371,2,1)</f>
        <v xml:space="preserve"> </v>
      </c>
      <c r="D1104" s="19" t="str">
        <f>MID(Main!AQ371,3,1)</f>
        <v/>
      </c>
      <c r="E1104" s="19" t="str">
        <f>MID(Main!AQ371,4,1)</f>
        <v/>
      </c>
      <c r="F1104" s="19" t="str">
        <f>MID(Main!AQ371,5,1)</f>
        <v/>
      </c>
      <c r="G1104" s="19" t="str">
        <f>MID(Main!AQ371,6,1)</f>
        <v/>
      </c>
      <c r="H1104" s="19" t="str">
        <f>MID(Main!AQ371,7,1)</f>
        <v/>
      </c>
      <c r="I1104" s="19" t="str">
        <f>MID(Main!AQ371,8,1)</f>
        <v/>
      </c>
      <c r="J1104" s="19" t="str">
        <f>MID(Main!AQ371,9,1)</f>
        <v/>
      </c>
      <c r="K1104" s="19" t="str">
        <f>MID(Main!AQ371,10,1)</f>
        <v/>
      </c>
      <c r="L1104" s="19" t="str">
        <f>MID(Main!AQ371,11,1)</f>
        <v/>
      </c>
      <c r="M1104" s="19" t="str">
        <f>MID(Main!AQ371,12,1)</f>
        <v/>
      </c>
      <c r="N1104" s="19" t="str">
        <f>MID(Main!AQ371,13,1)</f>
        <v/>
      </c>
      <c r="O1104" s="19" t="str">
        <f>MID(Main!AQ371,14,1)</f>
        <v/>
      </c>
      <c r="P1104" s="19" t="str">
        <f>MID(Main!AQ371,15,1)</f>
        <v/>
      </c>
      <c r="Q1104" s="19" t="str">
        <f>MID(Main!AQ371,16,1)</f>
        <v/>
      </c>
      <c r="R1104" s="19" t="str">
        <f>MID(Main!AQ371,17,1)</f>
        <v/>
      </c>
      <c r="S1104" s="19" t="str">
        <f>MID(Main!AQ371,18,1)</f>
        <v/>
      </c>
      <c r="T1104" s="19" t="str">
        <f>MID(Main!AQ371,19,1)</f>
        <v/>
      </c>
      <c r="U1104" s="19" t="str">
        <f>MID(Main!AQ371,20,1)</f>
        <v/>
      </c>
      <c r="V1104" s="19" t="str">
        <f>MID(Main!AQ371,21,1)</f>
        <v/>
      </c>
      <c r="W1104" s="19" t="str">
        <f>MID(Main!AQ371,22,1)</f>
        <v/>
      </c>
      <c r="X1104" s="19" t="str">
        <f>MID(Main!AQ371,23,1)</f>
        <v/>
      </c>
      <c r="Y1104" s="19" t="str">
        <f>MID(Main!AQ371,24,1)</f>
        <v/>
      </c>
      <c r="Z1104" s="19" t="str">
        <f>MID(Main!AQ371,25,1)</f>
        <v/>
      </c>
      <c r="AA1104" s="19" t="str">
        <f>MID(Main!AQ371,26,1)</f>
        <v/>
      </c>
      <c r="AB1104" s="19" t="str">
        <f>MID(Main!AQ371,27,1)</f>
        <v/>
      </c>
      <c r="AC1104" s="19" t="str">
        <f>MID(Main!AQ371,28,1)</f>
        <v/>
      </c>
      <c r="AD1104" s="19" t="str">
        <f>MID(Main!AQ371,29,1)</f>
        <v/>
      </c>
      <c r="AE1104" s="19" t="str">
        <f>MID(Main!AQ371,30,1)</f>
        <v/>
      </c>
      <c r="AF1104" s="19" t="str">
        <f>MID(Main!AQ371,31,1)</f>
        <v/>
      </c>
      <c r="AG1104" s="19" t="str">
        <f>MID(Main!AQ371,32,1)</f>
        <v/>
      </c>
      <c r="AH1104" s="19" t="str">
        <f>MID(Main!AQ371,33,1)</f>
        <v/>
      </c>
      <c r="AI1104" s="19" t="str">
        <f>MID(Main!AQ371,34,1)</f>
        <v/>
      </c>
      <c r="AJ1104" s="19" t="str">
        <f>MID(Main!AQ371,35,1)</f>
        <v/>
      </c>
      <c r="AK1104" s="19" t="str">
        <f>MID(Main!AQ371,36,1)</f>
        <v/>
      </c>
      <c r="AL1104" s="19" t="str">
        <f>MID(Main!AQ371,37,1)</f>
        <v/>
      </c>
      <c r="AM1104" s="19" t="str">
        <f>MID(Main!AQ371,38,1)</f>
        <v/>
      </c>
      <c r="AN1104" s="19" t="str">
        <f>MID(Main!AQ371,39,1)</f>
        <v/>
      </c>
      <c r="AO1104" s="19" t="str">
        <f>MID(Main!AQ371,40,1)</f>
        <v/>
      </c>
      <c r="AP1104" s="19" t="str">
        <f>MID(Main!AQ371,41,1)</f>
        <v/>
      </c>
      <c r="AQ1104" s="19" t="str">
        <f>MID(Main!AQ371,42,1)</f>
        <v/>
      </c>
      <c r="AR1104" s="195"/>
      <c r="AS1104" s="195"/>
      <c r="AT1104" s="195"/>
      <c r="AU1104" s="195"/>
      <c r="AV1104" s="195"/>
      <c r="AW1104" s="195"/>
      <c r="AX1104" s="195"/>
      <c r="AY1104" s="195"/>
      <c r="AZ1104" s="195"/>
      <c r="BA1104" s="195"/>
      <c r="BB1104" s="195"/>
      <c r="BC1104" s="195"/>
      <c r="BD1104" s="195"/>
      <c r="BE1104" s="195"/>
      <c r="BF1104" s="195"/>
      <c r="BG1104" s="195"/>
      <c r="BH1104" s="195"/>
      <c r="BI1104" s="198"/>
    </row>
    <row r="1105" spans="1:61" s="1" customFormat="1" ht="15" hidden="1" customHeight="1">
      <c r="A1105" s="202"/>
      <c r="B1105" s="20" t="str">
        <f>MID(Main!AR371,1,1)</f>
        <v>0</v>
      </c>
      <c r="C1105" s="20" t="str">
        <f>MID(Main!AR371,2,1)</f>
        <v xml:space="preserve"> </v>
      </c>
      <c r="D1105" s="20" t="str">
        <f>MID(Main!AR371,3,1)</f>
        <v/>
      </c>
      <c r="E1105" s="20" t="str">
        <f>MID(Main!AR371,4,1)</f>
        <v/>
      </c>
      <c r="F1105" s="20" t="str">
        <f>MID(Main!AR371,5,1)</f>
        <v/>
      </c>
      <c r="G1105" s="20" t="str">
        <f>MID(Main!AR371,6,1)</f>
        <v/>
      </c>
      <c r="H1105" s="20" t="str">
        <f>MID(Main!AR371,7,1)</f>
        <v/>
      </c>
      <c r="I1105" s="20" t="str">
        <f>MID(Main!AR371,8,1)</f>
        <v/>
      </c>
      <c r="J1105" s="20" t="str">
        <f>MID(Main!AR371,9,1)</f>
        <v/>
      </c>
      <c r="K1105" s="20" t="str">
        <f>MID(Main!AR371,10,1)</f>
        <v/>
      </c>
      <c r="L1105" s="20" t="str">
        <f>MID(Main!AR371,11,1)</f>
        <v/>
      </c>
      <c r="M1105" s="20" t="str">
        <f>MID(Main!AR371,12,1)</f>
        <v/>
      </c>
      <c r="N1105" s="20" t="str">
        <f>MID(Main!AR371,13,1)</f>
        <v/>
      </c>
      <c r="O1105" s="20" t="str">
        <f>MID(Main!AR371,14,1)</f>
        <v/>
      </c>
      <c r="P1105" s="20" t="str">
        <f>MID(Main!AR371,15,1)</f>
        <v/>
      </c>
      <c r="Q1105" s="20" t="str">
        <f>MID(Main!AR371,16,1)</f>
        <v/>
      </c>
      <c r="R1105" s="20" t="str">
        <f>MID(Main!AR371,17,1)</f>
        <v/>
      </c>
      <c r="S1105" s="20" t="str">
        <f>MID(Main!AR371,18,1)</f>
        <v/>
      </c>
      <c r="T1105" s="20" t="str">
        <f>MID(Main!AR371,19,1)</f>
        <v/>
      </c>
      <c r="U1105" s="20" t="str">
        <f>MID(Main!AR371,20,1)</f>
        <v/>
      </c>
      <c r="V1105" s="20" t="str">
        <f>MID(Main!AR371,21,1)</f>
        <v/>
      </c>
      <c r="W1105" s="20" t="str">
        <f>MID(Main!AR371,22,1)</f>
        <v/>
      </c>
      <c r="X1105" s="20" t="str">
        <f>MID(Main!AR371,23,1)</f>
        <v/>
      </c>
      <c r="Y1105" s="20" t="str">
        <f>MID(Main!AR371,24,1)</f>
        <v/>
      </c>
      <c r="Z1105" s="20" t="str">
        <f>MID(Main!AR371,25,1)</f>
        <v/>
      </c>
      <c r="AA1105" s="20" t="str">
        <f>MID(Main!AR371,26,1)</f>
        <v/>
      </c>
      <c r="AB1105" s="20" t="str">
        <f>MID(Main!AR371,27,1)</f>
        <v/>
      </c>
      <c r="AC1105" s="20" t="str">
        <f>MID(Main!AR371,28,1)</f>
        <v/>
      </c>
      <c r="AD1105" s="20" t="str">
        <f>MID(Main!AR371,29,1)</f>
        <v/>
      </c>
      <c r="AE1105" s="20" t="str">
        <f>MID(Main!AR371,30,1)</f>
        <v/>
      </c>
      <c r="AF1105" s="20" t="str">
        <f>MID(Main!AR371,31,1)</f>
        <v/>
      </c>
      <c r="AG1105" s="20" t="str">
        <f>MID(Main!AR371,32,1)</f>
        <v/>
      </c>
      <c r="AH1105" s="20" t="str">
        <f>MID(Main!AR371,33,1)</f>
        <v/>
      </c>
      <c r="AI1105" s="20" t="str">
        <f>MID(Main!AR371,34,1)</f>
        <v/>
      </c>
      <c r="AJ1105" s="20" t="str">
        <f>MID(Main!AR371,35,1)</f>
        <v/>
      </c>
      <c r="AK1105" s="20" t="str">
        <f>MID(Main!AR371,36,1)</f>
        <v/>
      </c>
      <c r="AL1105" s="20" t="str">
        <f>MID(Main!AR371,37,1)</f>
        <v/>
      </c>
      <c r="AM1105" s="20" t="str">
        <f>MID(Main!AR371,38,1)</f>
        <v/>
      </c>
      <c r="AN1105" s="20" t="str">
        <f>MID(Main!AR371,39,1)</f>
        <v/>
      </c>
      <c r="AO1105" s="20" t="str">
        <f>MID(Main!AR371,40,1)</f>
        <v/>
      </c>
      <c r="AP1105" s="20" t="str">
        <f>MID(Main!AR371,41,1)</f>
        <v/>
      </c>
      <c r="AQ1105" s="20" t="str">
        <f>MID(Main!AR371,42,1)</f>
        <v/>
      </c>
      <c r="AR1105" s="196"/>
      <c r="AS1105" s="196"/>
      <c r="AT1105" s="196"/>
      <c r="AU1105" s="196"/>
      <c r="AV1105" s="196"/>
      <c r="AW1105" s="196"/>
      <c r="AX1105" s="196"/>
      <c r="AY1105" s="196"/>
      <c r="AZ1105" s="196"/>
      <c r="BA1105" s="196"/>
      <c r="BB1105" s="196"/>
      <c r="BC1105" s="196"/>
      <c r="BD1105" s="196"/>
      <c r="BE1105" s="196"/>
      <c r="BF1105" s="196"/>
      <c r="BG1105" s="196"/>
      <c r="BH1105" s="196"/>
      <c r="BI1105" s="199"/>
    </row>
    <row r="1106" spans="1:61" s="1" customFormat="1" ht="15" hidden="1" customHeight="1">
      <c r="A1106" s="200" t="str">
        <f>IF(AR1106="","",SUBTOTAL(103,$AR$8:AR1106))</f>
        <v/>
      </c>
      <c r="B1106" s="18" t="str">
        <f>MID(Main!AP372,1,1)</f>
        <v xml:space="preserve"> </v>
      </c>
      <c r="C1106" s="18" t="str">
        <f>MID(Main!AP372,2,1)</f>
        <v/>
      </c>
      <c r="D1106" s="18" t="str">
        <f>MID(Main!AP372,3,1)</f>
        <v/>
      </c>
      <c r="E1106" s="18" t="str">
        <f>MID(Main!AP372,4,1)</f>
        <v/>
      </c>
      <c r="F1106" s="18" t="str">
        <f>MID(Main!AP372,5,1)</f>
        <v/>
      </c>
      <c r="G1106" s="18" t="str">
        <f>MID(Main!AP372,6,1)</f>
        <v/>
      </c>
      <c r="H1106" s="18" t="str">
        <f>MID(Main!AP372,7,1)</f>
        <v/>
      </c>
      <c r="I1106" s="18" t="str">
        <f>MID(Main!AP372,8,1)</f>
        <v/>
      </c>
      <c r="J1106" s="18" t="str">
        <f>MID(Main!AP372,9,1)</f>
        <v/>
      </c>
      <c r="K1106" s="18" t="str">
        <f>MID(Main!AP372,10,1)</f>
        <v/>
      </c>
      <c r="L1106" s="18" t="str">
        <f>MID(Main!AP372,11,1)</f>
        <v/>
      </c>
      <c r="M1106" s="18" t="str">
        <f>MID(Main!AP372,12,1)</f>
        <v/>
      </c>
      <c r="N1106" s="18" t="str">
        <f>MID(Main!AP372,13,1)</f>
        <v/>
      </c>
      <c r="O1106" s="18" t="str">
        <f>MID(Main!AP372,14,1)</f>
        <v/>
      </c>
      <c r="P1106" s="18" t="str">
        <f>MID(Main!AP372,15,1)</f>
        <v/>
      </c>
      <c r="Q1106" s="18" t="str">
        <f>MID(Main!AP372,16,1)</f>
        <v/>
      </c>
      <c r="R1106" s="18" t="str">
        <f>MID(Main!AP372,17,1)</f>
        <v/>
      </c>
      <c r="S1106" s="18" t="str">
        <f>MID(Main!AP372,18,1)</f>
        <v/>
      </c>
      <c r="T1106" s="18" t="str">
        <f>MID(Main!AP372,19,1)</f>
        <v/>
      </c>
      <c r="U1106" s="18" t="str">
        <f>MID(Main!AP372,20,1)</f>
        <v/>
      </c>
      <c r="V1106" s="18" t="str">
        <f>MID(Main!AP372,21,1)</f>
        <v/>
      </c>
      <c r="W1106" s="18" t="str">
        <f>MID(Main!AP372,22,1)</f>
        <v/>
      </c>
      <c r="X1106" s="18" t="str">
        <f>MID(Main!AP372,23,1)</f>
        <v/>
      </c>
      <c r="Y1106" s="18" t="str">
        <f>MID(Main!AP372,24,1)</f>
        <v/>
      </c>
      <c r="Z1106" s="18" t="str">
        <f>MID(Main!AP372,25,1)</f>
        <v/>
      </c>
      <c r="AA1106" s="18" t="str">
        <f>MID(Main!AP372,26,1)</f>
        <v/>
      </c>
      <c r="AB1106" s="18" t="str">
        <f>MID(Main!AP372,27,1)</f>
        <v/>
      </c>
      <c r="AC1106" s="18" t="str">
        <f>MID(Main!AP372,28,1)</f>
        <v/>
      </c>
      <c r="AD1106" s="18" t="str">
        <f>MID(Main!AP372,29,1)</f>
        <v/>
      </c>
      <c r="AE1106" s="18" t="str">
        <f>MID(Main!AP372,30,1)</f>
        <v/>
      </c>
      <c r="AF1106" s="18" t="str">
        <f>MID(Main!AP372,31,1)</f>
        <v/>
      </c>
      <c r="AG1106" s="18" t="str">
        <f>MID(Main!AP372,32,1)</f>
        <v/>
      </c>
      <c r="AH1106" s="18" t="str">
        <f>MID(Main!AP372,33,1)</f>
        <v/>
      </c>
      <c r="AI1106" s="18" t="str">
        <f>MID(Main!AP372,34,1)</f>
        <v/>
      </c>
      <c r="AJ1106" s="18" t="str">
        <f>MID(Main!AP372,35,1)</f>
        <v/>
      </c>
      <c r="AK1106" s="18" t="str">
        <f>MID(Main!AP372,36,1)</f>
        <v/>
      </c>
      <c r="AL1106" s="18" t="str">
        <f>MID(Main!AP372,37,1)</f>
        <v/>
      </c>
      <c r="AM1106" s="18" t="str">
        <f>MID(Main!AP372,38,1)</f>
        <v/>
      </c>
      <c r="AN1106" s="18" t="str">
        <f>MID(Main!AP372,39,1)</f>
        <v/>
      </c>
      <c r="AO1106" s="18" t="str">
        <f>MID(Main!AP372,40,1)</f>
        <v/>
      </c>
      <c r="AP1106" s="18" t="str">
        <f>MID(Main!AP372,41,1)</f>
        <v/>
      </c>
      <c r="AQ1106" s="18" t="str">
        <f>MID(Main!AP372,42,1)</f>
        <v/>
      </c>
      <c r="AR1106" s="194" t="str">
        <f>IF(Main!W372="","",Main!W372)</f>
        <v/>
      </c>
      <c r="AS1106" s="194" t="str">
        <f>IF(Main!X372="","",Main!X372)</f>
        <v/>
      </c>
      <c r="AT1106" s="194" t="str">
        <f>IF(Main!Y372="","",Main!Y372)</f>
        <v/>
      </c>
      <c r="AU1106" s="194" t="str">
        <f>IF(Main!Z372="","",Main!Z372)</f>
        <v/>
      </c>
      <c r="AV1106" s="194" t="str">
        <f>IF(Main!AA372="","",Main!AA372)</f>
        <v/>
      </c>
      <c r="AW1106" s="194" t="str">
        <f>IF(Main!AB372="","",Main!AB372)</f>
        <v/>
      </c>
      <c r="AX1106" s="194" t="str">
        <f>IF(Main!AC372="","",Main!AC372)</f>
        <v/>
      </c>
      <c r="AY1106" s="194" t="str">
        <f>IF(Main!AD372="","",Main!AD372)</f>
        <v/>
      </c>
      <c r="AZ1106" s="194" t="str">
        <f>IF(Main!AE372="","",Main!AE372)</f>
        <v/>
      </c>
      <c r="BA1106" s="194" t="str">
        <f>IF(Main!AF372="","",Main!AF372)</f>
        <v/>
      </c>
      <c r="BB1106" s="194" t="str">
        <f>IF(Main!AG372="","",Main!AG372)</f>
        <v/>
      </c>
      <c r="BC1106" s="194" t="str">
        <f>IF(Main!AH372="","",Main!AH372)</f>
        <v/>
      </c>
      <c r="BD1106" s="194" t="str">
        <f>IF(Main!AI372="","",Main!AI372)</f>
        <v/>
      </c>
      <c r="BE1106" s="194" t="str">
        <f>IF(Main!AJ372="","",Main!AJ372)</f>
        <v/>
      </c>
      <c r="BF1106" s="194" t="str">
        <f>IF(Main!AK372="","",Main!AK372)</f>
        <v/>
      </c>
      <c r="BG1106" s="194" t="str">
        <f>IF(Main!AL372="","",Main!AL372)</f>
        <v/>
      </c>
      <c r="BH1106" s="194" t="str">
        <f>IF(Main!AM372="","",Main!AM372)</f>
        <v/>
      </c>
      <c r="BI1106" s="197" t="str">
        <f>IF(Main!AN372="","",Main!AN372)</f>
        <v/>
      </c>
    </row>
    <row r="1107" spans="1:61" s="1" customFormat="1" ht="15" hidden="1" customHeight="1">
      <c r="A1107" s="201"/>
      <c r="B1107" s="19" t="str">
        <f>MID(Main!AQ372,1,1)</f>
        <v>0</v>
      </c>
      <c r="C1107" s="19" t="str">
        <f>MID(Main!AQ372,2,1)</f>
        <v xml:space="preserve"> </v>
      </c>
      <c r="D1107" s="19" t="str">
        <f>MID(Main!AQ372,3,1)</f>
        <v/>
      </c>
      <c r="E1107" s="19" t="str">
        <f>MID(Main!AQ372,4,1)</f>
        <v/>
      </c>
      <c r="F1107" s="19" t="str">
        <f>MID(Main!AQ372,5,1)</f>
        <v/>
      </c>
      <c r="G1107" s="19" t="str">
        <f>MID(Main!AQ372,6,1)</f>
        <v/>
      </c>
      <c r="H1107" s="19" t="str">
        <f>MID(Main!AQ372,7,1)</f>
        <v/>
      </c>
      <c r="I1107" s="19" t="str">
        <f>MID(Main!AQ372,8,1)</f>
        <v/>
      </c>
      <c r="J1107" s="19" t="str">
        <f>MID(Main!AQ372,9,1)</f>
        <v/>
      </c>
      <c r="K1107" s="19" t="str">
        <f>MID(Main!AQ372,10,1)</f>
        <v/>
      </c>
      <c r="L1107" s="19" t="str">
        <f>MID(Main!AQ372,11,1)</f>
        <v/>
      </c>
      <c r="M1107" s="19" t="str">
        <f>MID(Main!AQ372,12,1)</f>
        <v/>
      </c>
      <c r="N1107" s="19" t="str">
        <f>MID(Main!AQ372,13,1)</f>
        <v/>
      </c>
      <c r="O1107" s="19" t="str">
        <f>MID(Main!AQ372,14,1)</f>
        <v/>
      </c>
      <c r="P1107" s="19" t="str">
        <f>MID(Main!AQ372,15,1)</f>
        <v/>
      </c>
      <c r="Q1107" s="19" t="str">
        <f>MID(Main!AQ372,16,1)</f>
        <v/>
      </c>
      <c r="R1107" s="19" t="str">
        <f>MID(Main!AQ372,17,1)</f>
        <v/>
      </c>
      <c r="S1107" s="19" t="str">
        <f>MID(Main!AQ372,18,1)</f>
        <v/>
      </c>
      <c r="T1107" s="19" t="str">
        <f>MID(Main!AQ372,19,1)</f>
        <v/>
      </c>
      <c r="U1107" s="19" t="str">
        <f>MID(Main!AQ372,20,1)</f>
        <v/>
      </c>
      <c r="V1107" s="19" t="str">
        <f>MID(Main!AQ372,21,1)</f>
        <v/>
      </c>
      <c r="W1107" s="19" t="str">
        <f>MID(Main!AQ372,22,1)</f>
        <v/>
      </c>
      <c r="X1107" s="19" t="str">
        <f>MID(Main!AQ372,23,1)</f>
        <v/>
      </c>
      <c r="Y1107" s="19" t="str">
        <f>MID(Main!AQ372,24,1)</f>
        <v/>
      </c>
      <c r="Z1107" s="19" t="str">
        <f>MID(Main!AQ372,25,1)</f>
        <v/>
      </c>
      <c r="AA1107" s="19" t="str">
        <f>MID(Main!AQ372,26,1)</f>
        <v/>
      </c>
      <c r="AB1107" s="19" t="str">
        <f>MID(Main!AQ372,27,1)</f>
        <v/>
      </c>
      <c r="AC1107" s="19" t="str">
        <f>MID(Main!AQ372,28,1)</f>
        <v/>
      </c>
      <c r="AD1107" s="19" t="str">
        <f>MID(Main!AQ372,29,1)</f>
        <v/>
      </c>
      <c r="AE1107" s="19" t="str">
        <f>MID(Main!AQ372,30,1)</f>
        <v/>
      </c>
      <c r="AF1107" s="19" t="str">
        <f>MID(Main!AQ372,31,1)</f>
        <v/>
      </c>
      <c r="AG1107" s="19" t="str">
        <f>MID(Main!AQ372,32,1)</f>
        <v/>
      </c>
      <c r="AH1107" s="19" t="str">
        <f>MID(Main!AQ372,33,1)</f>
        <v/>
      </c>
      <c r="AI1107" s="19" t="str">
        <f>MID(Main!AQ372,34,1)</f>
        <v/>
      </c>
      <c r="AJ1107" s="19" t="str">
        <f>MID(Main!AQ372,35,1)</f>
        <v/>
      </c>
      <c r="AK1107" s="19" t="str">
        <f>MID(Main!AQ372,36,1)</f>
        <v/>
      </c>
      <c r="AL1107" s="19" t="str">
        <f>MID(Main!AQ372,37,1)</f>
        <v/>
      </c>
      <c r="AM1107" s="19" t="str">
        <f>MID(Main!AQ372,38,1)</f>
        <v/>
      </c>
      <c r="AN1107" s="19" t="str">
        <f>MID(Main!AQ372,39,1)</f>
        <v/>
      </c>
      <c r="AO1107" s="19" t="str">
        <f>MID(Main!AQ372,40,1)</f>
        <v/>
      </c>
      <c r="AP1107" s="19" t="str">
        <f>MID(Main!AQ372,41,1)</f>
        <v/>
      </c>
      <c r="AQ1107" s="19" t="str">
        <f>MID(Main!AQ372,42,1)</f>
        <v/>
      </c>
      <c r="AR1107" s="195"/>
      <c r="AS1107" s="195"/>
      <c r="AT1107" s="195"/>
      <c r="AU1107" s="195"/>
      <c r="AV1107" s="195"/>
      <c r="AW1107" s="195"/>
      <c r="AX1107" s="195"/>
      <c r="AY1107" s="195"/>
      <c r="AZ1107" s="195"/>
      <c r="BA1107" s="195"/>
      <c r="BB1107" s="195"/>
      <c r="BC1107" s="195"/>
      <c r="BD1107" s="195"/>
      <c r="BE1107" s="195"/>
      <c r="BF1107" s="195"/>
      <c r="BG1107" s="195"/>
      <c r="BH1107" s="195"/>
      <c r="BI1107" s="198"/>
    </row>
    <row r="1108" spans="1:61" s="1" customFormat="1" ht="15" hidden="1" customHeight="1">
      <c r="A1108" s="202"/>
      <c r="B1108" s="20" t="str">
        <f>MID(Main!AR372,1,1)</f>
        <v>0</v>
      </c>
      <c r="C1108" s="20" t="str">
        <f>MID(Main!AR372,2,1)</f>
        <v xml:space="preserve"> </v>
      </c>
      <c r="D1108" s="20" t="str">
        <f>MID(Main!AR372,3,1)</f>
        <v/>
      </c>
      <c r="E1108" s="20" t="str">
        <f>MID(Main!AR372,4,1)</f>
        <v/>
      </c>
      <c r="F1108" s="20" t="str">
        <f>MID(Main!AR372,5,1)</f>
        <v/>
      </c>
      <c r="G1108" s="20" t="str">
        <f>MID(Main!AR372,6,1)</f>
        <v/>
      </c>
      <c r="H1108" s="20" t="str">
        <f>MID(Main!AR372,7,1)</f>
        <v/>
      </c>
      <c r="I1108" s="20" t="str">
        <f>MID(Main!AR372,8,1)</f>
        <v/>
      </c>
      <c r="J1108" s="20" t="str">
        <f>MID(Main!AR372,9,1)</f>
        <v/>
      </c>
      <c r="K1108" s="20" t="str">
        <f>MID(Main!AR372,10,1)</f>
        <v/>
      </c>
      <c r="L1108" s="20" t="str">
        <f>MID(Main!AR372,11,1)</f>
        <v/>
      </c>
      <c r="M1108" s="20" t="str">
        <f>MID(Main!AR372,12,1)</f>
        <v/>
      </c>
      <c r="N1108" s="20" t="str">
        <f>MID(Main!AR372,13,1)</f>
        <v/>
      </c>
      <c r="O1108" s="20" t="str">
        <f>MID(Main!AR372,14,1)</f>
        <v/>
      </c>
      <c r="P1108" s="20" t="str">
        <f>MID(Main!AR372,15,1)</f>
        <v/>
      </c>
      <c r="Q1108" s="20" t="str">
        <f>MID(Main!AR372,16,1)</f>
        <v/>
      </c>
      <c r="R1108" s="20" t="str">
        <f>MID(Main!AR372,17,1)</f>
        <v/>
      </c>
      <c r="S1108" s="20" t="str">
        <f>MID(Main!AR372,18,1)</f>
        <v/>
      </c>
      <c r="T1108" s="20" t="str">
        <f>MID(Main!AR372,19,1)</f>
        <v/>
      </c>
      <c r="U1108" s="20" t="str">
        <f>MID(Main!AR372,20,1)</f>
        <v/>
      </c>
      <c r="V1108" s="20" t="str">
        <f>MID(Main!AR372,21,1)</f>
        <v/>
      </c>
      <c r="W1108" s="20" t="str">
        <f>MID(Main!AR372,22,1)</f>
        <v/>
      </c>
      <c r="X1108" s="20" t="str">
        <f>MID(Main!AR372,23,1)</f>
        <v/>
      </c>
      <c r="Y1108" s="20" t="str">
        <f>MID(Main!AR372,24,1)</f>
        <v/>
      </c>
      <c r="Z1108" s="20" t="str">
        <f>MID(Main!AR372,25,1)</f>
        <v/>
      </c>
      <c r="AA1108" s="20" t="str">
        <f>MID(Main!AR372,26,1)</f>
        <v/>
      </c>
      <c r="AB1108" s="20" t="str">
        <f>MID(Main!AR372,27,1)</f>
        <v/>
      </c>
      <c r="AC1108" s="20" t="str">
        <f>MID(Main!AR372,28,1)</f>
        <v/>
      </c>
      <c r="AD1108" s="20" t="str">
        <f>MID(Main!AR372,29,1)</f>
        <v/>
      </c>
      <c r="AE1108" s="20" t="str">
        <f>MID(Main!AR372,30,1)</f>
        <v/>
      </c>
      <c r="AF1108" s="20" t="str">
        <f>MID(Main!AR372,31,1)</f>
        <v/>
      </c>
      <c r="AG1108" s="20" t="str">
        <f>MID(Main!AR372,32,1)</f>
        <v/>
      </c>
      <c r="AH1108" s="20" t="str">
        <f>MID(Main!AR372,33,1)</f>
        <v/>
      </c>
      <c r="AI1108" s="20" t="str">
        <f>MID(Main!AR372,34,1)</f>
        <v/>
      </c>
      <c r="AJ1108" s="20" t="str">
        <f>MID(Main!AR372,35,1)</f>
        <v/>
      </c>
      <c r="AK1108" s="20" t="str">
        <f>MID(Main!AR372,36,1)</f>
        <v/>
      </c>
      <c r="AL1108" s="20" t="str">
        <f>MID(Main!AR372,37,1)</f>
        <v/>
      </c>
      <c r="AM1108" s="20" t="str">
        <f>MID(Main!AR372,38,1)</f>
        <v/>
      </c>
      <c r="AN1108" s="20" t="str">
        <f>MID(Main!AR372,39,1)</f>
        <v/>
      </c>
      <c r="AO1108" s="20" t="str">
        <f>MID(Main!AR372,40,1)</f>
        <v/>
      </c>
      <c r="AP1108" s="20" t="str">
        <f>MID(Main!AR372,41,1)</f>
        <v/>
      </c>
      <c r="AQ1108" s="20" t="str">
        <f>MID(Main!AR372,42,1)</f>
        <v/>
      </c>
      <c r="AR1108" s="196"/>
      <c r="AS1108" s="196"/>
      <c r="AT1108" s="196"/>
      <c r="AU1108" s="196"/>
      <c r="AV1108" s="196"/>
      <c r="AW1108" s="196"/>
      <c r="AX1108" s="196"/>
      <c r="AY1108" s="196"/>
      <c r="AZ1108" s="196"/>
      <c r="BA1108" s="196"/>
      <c r="BB1108" s="196"/>
      <c r="BC1108" s="196"/>
      <c r="BD1108" s="196"/>
      <c r="BE1108" s="196"/>
      <c r="BF1108" s="196"/>
      <c r="BG1108" s="196"/>
      <c r="BH1108" s="196"/>
      <c r="BI1108" s="199"/>
    </row>
    <row r="1109" spans="1:61" s="1" customFormat="1" ht="15" hidden="1" customHeight="1">
      <c r="A1109" s="200" t="str">
        <f>IF(AR1109="","",SUBTOTAL(103,$AR$8:AR1109))</f>
        <v/>
      </c>
      <c r="B1109" s="18" t="str">
        <f>MID(Main!AP373,1,1)</f>
        <v xml:space="preserve"> </v>
      </c>
      <c r="C1109" s="18" t="str">
        <f>MID(Main!AP373,2,1)</f>
        <v/>
      </c>
      <c r="D1109" s="18" t="str">
        <f>MID(Main!AP373,3,1)</f>
        <v/>
      </c>
      <c r="E1109" s="18" t="str">
        <f>MID(Main!AP373,4,1)</f>
        <v/>
      </c>
      <c r="F1109" s="18" t="str">
        <f>MID(Main!AP373,5,1)</f>
        <v/>
      </c>
      <c r="G1109" s="18" t="str">
        <f>MID(Main!AP373,6,1)</f>
        <v/>
      </c>
      <c r="H1109" s="18" t="str">
        <f>MID(Main!AP373,7,1)</f>
        <v/>
      </c>
      <c r="I1109" s="18" t="str">
        <f>MID(Main!AP373,8,1)</f>
        <v/>
      </c>
      <c r="J1109" s="18" t="str">
        <f>MID(Main!AP373,9,1)</f>
        <v/>
      </c>
      <c r="K1109" s="18" t="str">
        <f>MID(Main!AP373,10,1)</f>
        <v/>
      </c>
      <c r="L1109" s="18" t="str">
        <f>MID(Main!AP373,11,1)</f>
        <v/>
      </c>
      <c r="M1109" s="18" t="str">
        <f>MID(Main!AP373,12,1)</f>
        <v/>
      </c>
      <c r="N1109" s="18" t="str">
        <f>MID(Main!AP373,13,1)</f>
        <v/>
      </c>
      <c r="O1109" s="18" t="str">
        <f>MID(Main!AP373,14,1)</f>
        <v/>
      </c>
      <c r="P1109" s="18" t="str">
        <f>MID(Main!AP373,15,1)</f>
        <v/>
      </c>
      <c r="Q1109" s="18" t="str">
        <f>MID(Main!AP373,16,1)</f>
        <v/>
      </c>
      <c r="R1109" s="18" t="str">
        <f>MID(Main!AP373,17,1)</f>
        <v/>
      </c>
      <c r="S1109" s="18" t="str">
        <f>MID(Main!AP373,18,1)</f>
        <v/>
      </c>
      <c r="T1109" s="18" t="str">
        <f>MID(Main!AP373,19,1)</f>
        <v/>
      </c>
      <c r="U1109" s="18" t="str">
        <f>MID(Main!AP373,20,1)</f>
        <v/>
      </c>
      <c r="V1109" s="18" t="str">
        <f>MID(Main!AP373,21,1)</f>
        <v/>
      </c>
      <c r="W1109" s="18" t="str">
        <f>MID(Main!AP373,22,1)</f>
        <v/>
      </c>
      <c r="X1109" s="18" t="str">
        <f>MID(Main!AP373,23,1)</f>
        <v/>
      </c>
      <c r="Y1109" s="18" t="str">
        <f>MID(Main!AP373,24,1)</f>
        <v/>
      </c>
      <c r="Z1109" s="18" t="str">
        <f>MID(Main!AP373,25,1)</f>
        <v/>
      </c>
      <c r="AA1109" s="18" t="str">
        <f>MID(Main!AP373,26,1)</f>
        <v/>
      </c>
      <c r="AB1109" s="18" t="str">
        <f>MID(Main!AP373,27,1)</f>
        <v/>
      </c>
      <c r="AC1109" s="18" t="str">
        <f>MID(Main!AP373,28,1)</f>
        <v/>
      </c>
      <c r="AD1109" s="18" t="str">
        <f>MID(Main!AP373,29,1)</f>
        <v/>
      </c>
      <c r="AE1109" s="18" t="str">
        <f>MID(Main!AP373,30,1)</f>
        <v/>
      </c>
      <c r="AF1109" s="18" t="str">
        <f>MID(Main!AP373,31,1)</f>
        <v/>
      </c>
      <c r="AG1109" s="18" t="str">
        <f>MID(Main!AP373,32,1)</f>
        <v/>
      </c>
      <c r="AH1109" s="18" t="str">
        <f>MID(Main!AP373,33,1)</f>
        <v/>
      </c>
      <c r="AI1109" s="18" t="str">
        <f>MID(Main!AP373,34,1)</f>
        <v/>
      </c>
      <c r="AJ1109" s="18" t="str">
        <f>MID(Main!AP373,35,1)</f>
        <v/>
      </c>
      <c r="AK1109" s="18" t="str">
        <f>MID(Main!AP373,36,1)</f>
        <v/>
      </c>
      <c r="AL1109" s="18" t="str">
        <f>MID(Main!AP373,37,1)</f>
        <v/>
      </c>
      <c r="AM1109" s="18" t="str">
        <f>MID(Main!AP373,38,1)</f>
        <v/>
      </c>
      <c r="AN1109" s="18" t="str">
        <f>MID(Main!AP373,39,1)</f>
        <v/>
      </c>
      <c r="AO1109" s="18" t="str">
        <f>MID(Main!AP373,40,1)</f>
        <v/>
      </c>
      <c r="AP1109" s="18" t="str">
        <f>MID(Main!AP373,41,1)</f>
        <v/>
      </c>
      <c r="AQ1109" s="18" t="str">
        <f>MID(Main!AP373,42,1)</f>
        <v/>
      </c>
      <c r="AR1109" s="194" t="str">
        <f>IF(Main!W373="","",Main!W373)</f>
        <v/>
      </c>
      <c r="AS1109" s="194" t="str">
        <f>IF(Main!X373="","",Main!X373)</f>
        <v/>
      </c>
      <c r="AT1109" s="194" t="str">
        <f>IF(Main!Y373="","",Main!Y373)</f>
        <v/>
      </c>
      <c r="AU1109" s="194" t="str">
        <f>IF(Main!Z373="","",Main!Z373)</f>
        <v/>
      </c>
      <c r="AV1109" s="194" t="str">
        <f>IF(Main!AA373="","",Main!AA373)</f>
        <v/>
      </c>
      <c r="AW1109" s="194" t="str">
        <f>IF(Main!AB373="","",Main!AB373)</f>
        <v/>
      </c>
      <c r="AX1109" s="194" t="str">
        <f>IF(Main!AC373="","",Main!AC373)</f>
        <v/>
      </c>
      <c r="AY1109" s="194" t="str">
        <f>IF(Main!AD373="","",Main!AD373)</f>
        <v/>
      </c>
      <c r="AZ1109" s="194" t="str">
        <f>IF(Main!AE373="","",Main!AE373)</f>
        <v/>
      </c>
      <c r="BA1109" s="194" t="str">
        <f>IF(Main!AF373="","",Main!AF373)</f>
        <v/>
      </c>
      <c r="BB1109" s="194" t="str">
        <f>IF(Main!AG373="","",Main!AG373)</f>
        <v/>
      </c>
      <c r="BC1109" s="194" t="str">
        <f>IF(Main!AH373="","",Main!AH373)</f>
        <v/>
      </c>
      <c r="BD1109" s="194" t="str">
        <f>IF(Main!AI373="","",Main!AI373)</f>
        <v/>
      </c>
      <c r="BE1109" s="194" t="str">
        <f>IF(Main!AJ373="","",Main!AJ373)</f>
        <v/>
      </c>
      <c r="BF1109" s="194" t="str">
        <f>IF(Main!AK373="","",Main!AK373)</f>
        <v/>
      </c>
      <c r="BG1109" s="194" t="str">
        <f>IF(Main!AL373="","",Main!AL373)</f>
        <v/>
      </c>
      <c r="BH1109" s="194" t="str">
        <f>IF(Main!AM373="","",Main!AM373)</f>
        <v/>
      </c>
      <c r="BI1109" s="197" t="str">
        <f>IF(Main!AN373="","",Main!AN373)</f>
        <v/>
      </c>
    </row>
    <row r="1110" spans="1:61" s="1" customFormat="1" ht="15" hidden="1" customHeight="1">
      <c r="A1110" s="201"/>
      <c r="B1110" s="19" t="str">
        <f>MID(Main!AQ373,1,1)</f>
        <v>0</v>
      </c>
      <c r="C1110" s="19" t="str">
        <f>MID(Main!AQ373,2,1)</f>
        <v xml:space="preserve"> </v>
      </c>
      <c r="D1110" s="19" t="str">
        <f>MID(Main!AQ373,3,1)</f>
        <v/>
      </c>
      <c r="E1110" s="19" t="str">
        <f>MID(Main!AQ373,4,1)</f>
        <v/>
      </c>
      <c r="F1110" s="19" t="str">
        <f>MID(Main!AQ373,5,1)</f>
        <v/>
      </c>
      <c r="G1110" s="19" t="str">
        <f>MID(Main!AQ373,6,1)</f>
        <v/>
      </c>
      <c r="H1110" s="19" t="str">
        <f>MID(Main!AQ373,7,1)</f>
        <v/>
      </c>
      <c r="I1110" s="19" t="str">
        <f>MID(Main!AQ373,8,1)</f>
        <v/>
      </c>
      <c r="J1110" s="19" t="str">
        <f>MID(Main!AQ373,9,1)</f>
        <v/>
      </c>
      <c r="K1110" s="19" t="str">
        <f>MID(Main!AQ373,10,1)</f>
        <v/>
      </c>
      <c r="L1110" s="19" t="str">
        <f>MID(Main!AQ373,11,1)</f>
        <v/>
      </c>
      <c r="M1110" s="19" t="str">
        <f>MID(Main!AQ373,12,1)</f>
        <v/>
      </c>
      <c r="N1110" s="19" t="str">
        <f>MID(Main!AQ373,13,1)</f>
        <v/>
      </c>
      <c r="O1110" s="19" t="str">
        <f>MID(Main!AQ373,14,1)</f>
        <v/>
      </c>
      <c r="P1110" s="19" t="str">
        <f>MID(Main!AQ373,15,1)</f>
        <v/>
      </c>
      <c r="Q1110" s="19" t="str">
        <f>MID(Main!AQ373,16,1)</f>
        <v/>
      </c>
      <c r="R1110" s="19" t="str">
        <f>MID(Main!AQ373,17,1)</f>
        <v/>
      </c>
      <c r="S1110" s="19" t="str">
        <f>MID(Main!AQ373,18,1)</f>
        <v/>
      </c>
      <c r="T1110" s="19" t="str">
        <f>MID(Main!AQ373,19,1)</f>
        <v/>
      </c>
      <c r="U1110" s="19" t="str">
        <f>MID(Main!AQ373,20,1)</f>
        <v/>
      </c>
      <c r="V1110" s="19" t="str">
        <f>MID(Main!AQ373,21,1)</f>
        <v/>
      </c>
      <c r="W1110" s="19" t="str">
        <f>MID(Main!AQ373,22,1)</f>
        <v/>
      </c>
      <c r="X1110" s="19" t="str">
        <f>MID(Main!AQ373,23,1)</f>
        <v/>
      </c>
      <c r="Y1110" s="19" t="str">
        <f>MID(Main!AQ373,24,1)</f>
        <v/>
      </c>
      <c r="Z1110" s="19" t="str">
        <f>MID(Main!AQ373,25,1)</f>
        <v/>
      </c>
      <c r="AA1110" s="19" t="str">
        <f>MID(Main!AQ373,26,1)</f>
        <v/>
      </c>
      <c r="AB1110" s="19" t="str">
        <f>MID(Main!AQ373,27,1)</f>
        <v/>
      </c>
      <c r="AC1110" s="19" t="str">
        <f>MID(Main!AQ373,28,1)</f>
        <v/>
      </c>
      <c r="AD1110" s="19" t="str">
        <f>MID(Main!AQ373,29,1)</f>
        <v/>
      </c>
      <c r="AE1110" s="19" t="str">
        <f>MID(Main!AQ373,30,1)</f>
        <v/>
      </c>
      <c r="AF1110" s="19" t="str">
        <f>MID(Main!AQ373,31,1)</f>
        <v/>
      </c>
      <c r="AG1110" s="19" t="str">
        <f>MID(Main!AQ373,32,1)</f>
        <v/>
      </c>
      <c r="AH1110" s="19" t="str">
        <f>MID(Main!AQ373,33,1)</f>
        <v/>
      </c>
      <c r="AI1110" s="19" t="str">
        <f>MID(Main!AQ373,34,1)</f>
        <v/>
      </c>
      <c r="AJ1110" s="19" t="str">
        <f>MID(Main!AQ373,35,1)</f>
        <v/>
      </c>
      <c r="AK1110" s="19" t="str">
        <f>MID(Main!AQ373,36,1)</f>
        <v/>
      </c>
      <c r="AL1110" s="19" t="str">
        <f>MID(Main!AQ373,37,1)</f>
        <v/>
      </c>
      <c r="AM1110" s="19" t="str">
        <f>MID(Main!AQ373,38,1)</f>
        <v/>
      </c>
      <c r="AN1110" s="19" t="str">
        <f>MID(Main!AQ373,39,1)</f>
        <v/>
      </c>
      <c r="AO1110" s="19" t="str">
        <f>MID(Main!AQ373,40,1)</f>
        <v/>
      </c>
      <c r="AP1110" s="19" t="str">
        <f>MID(Main!AQ373,41,1)</f>
        <v/>
      </c>
      <c r="AQ1110" s="19" t="str">
        <f>MID(Main!AQ373,42,1)</f>
        <v/>
      </c>
      <c r="AR1110" s="195"/>
      <c r="AS1110" s="195"/>
      <c r="AT1110" s="195"/>
      <c r="AU1110" s="195"/>
      <c r="AV1110" s="195"/>
      <c r="AW1110" s="195"/>
      <c r="AX1110" s="195"/>
      <c r="AY1110" s="195"/>
      <c r="AZ1110" s="195"/>
      <c r="BA1110" s="195"/>
      <c r="BB1110" s="195"/>
      <c r="BC1110" s="195"/>
      <c r="BD1110" s="195"/>
      <c r="BE1110" s="195"/>
      <c r="BF1110" s="195"/>
      <c r="BG1110" s="195"/>
      <c r="BH1110" s="195"/>
      <c r="BI1110" s="198"/>
    </row>
    <row r="1111" spans="1:61" s="1" customFormat="1" ht="15" hidden="1" customHeight="1">
      <c r="A1111" s="202"/>
      <c r="B1111" s="20" t="str">
        <f>MID(Main!AR373,1,1)</f>
        <v>0</v>
      </c>
      <c r="C1111" s="20" t="str">
        <f>MID(Main!AR373,2,1)</f>
        <v xml:space="preserve"> </v>
      </c>
      <c r="D1111" s="20" t="str">
        <f>MID(Main!AR373,3,1)</f>
        <v/>
      </c>
      <c r="E1111" s="20" t="str">
        <f>MID(Main!AR373,4,1)</f>
        <v/>
      </c>
      <c r="F1111" s="20" t="str">
        <f>MID(Main!AR373,5,1)</f>
        <v/>
      </c>
      <c r="G1111" s="20" t="str">
        <f>MID(Main!AR373,6,1)</f>
        <v/>
      </c>
      <c r="H1111" s="20" t="str">
        <f>MID(Main!AR373,7,1)</f>
        <v/>
      </c>
      <c r="I1111" s="20" t="str">
        <f>MID(Main!AR373,8,1)</f>
        <v/>
      </c>
      <c r="J1111" s="20" t="str">
        <f>MID(Main!AR373,9,1)</f>
        <v/>
      </c>
      <c r="K1111" s="20" t="str">
        <f>MID(Main!AR373,10,1)</f>
        <v/>
      </c>
      <c r="L1111" s="20" t="str">
        <f>MID(Main!AR373,11,1)</f>
        <v/>
      </c>
      <c r="M1111" s="20" t="str">
        <f>MID(Main!AR373,12,1)</f>
        <v/>
      </c>
      <c r="N1111" s="20" t="str">
        <f>MID(Main!AR373,13,1)</f>
        <v/>
      </c>
      <c r="O1111" s="20" t="str">
        <f>MID(Main!AR373,14,1)</f>
        <v/>
      </c>
      <c r="P1111" s="20" t="str">
        <f>MID(Main!AR373,15,1)</f>
        <v/>
      </c>
      <c r="Q1111" s="20" t="str">
        <f>MID(Main!AR373,16,1)</f>
        <v/>
      </c>
      <c r="R1111" s="20" t="str">
        <f>MID(Main!AR373,17,1)</f>
        <v/>
      </c>
      <c r="S1111" s="20" t="str">
        <f>MID(Main!AR373,18,1)</f>
        <v/>
      </c>
      <c r="T1111" s="20" t="str">
        <f>MID(Main!AR373,19,1)</f>
        <v/>
      </c>
      <c r="U1111" s="20" t="str">
        <f>MID(Main!AR373,20,1)</f>
        <v/>
      </c>
      <c r="V1111" s="20" t="str">
        <f>MID(Main!AR373,21,1)</f>
        <v/>
      </c>
      <c r="W1111" s="20" t="str">
        <f>MID(Main!AR373,22,1)</f>
        <v/>
      </c>
      <c r="X1111" s="20" t="str">
        <f>MID(Main!AR373,23,1)</f>
        <v/>
      </c>
      <c r="Y1111" s="20" t="str">
        <f>MID(Main!AR373,24,1)</f>
        <v/>
      </c>
      <c r="Z1111" s="20" t="str">
        <f>MID(Main!AR373,25,1)</f>
        <v/>
      </c>
      <c r="AA1111" s="20" t="str">
        <f>MID(Main!AR373,26,1)</f>
        <v/>
      </c>
      <c r="AB1111" s="20" t="str">
        <f>MID(Main!AR373,27,1)</f>
        <v/>
      </c>
      <c r="AC1111" s="20" t="str">
        <f>MID(Main!AR373,28,1)</f>
        <v/>
      </c>
      <c r="AD1111" s="20" t="str">
        <f>MID(Main!AR373,29,1)</f>
        <v/>
      </c>
      <c r="AE1111" s="20" t="str">
        <f>MID(Main!AR373,30,1)</f>
        <v/>
      </c>
      <c r="AF1111" s="20" t="str">
        <f>MID(Main!AR373,31,1)</f>
        <v/>
      </c>
      <c r="AG1111" s="20" t="str">
        <f>MID(Main!AR373,32,1)</f>
        <v/>
      </c>
      <c r="AH1111" s="20" t="str">
        <f>MID(Main!AR373,33,1)</f>
        <v/>
      </c>
      <c r="AI1111" s="20" t="str">
        <f>MID(Main!AR373,34,1)</f>
        <v/>
      </c>
      <c r="AJ1111" s="20" t="str">
        <f>MID(Main!AR373,35,1)</f>
        <v/>
      </c>
      <c r="AK1111" s="20" t="str">
        <f>MID(Main!AR373,36,1)</f>
        <v/>
      </c>
      <c r="AL1111" s="20" t="str">
        <f>MID(Main!AR373,37,1)</f>
        <v/>
      </c>
      <c r="AM1111" s="20" t="str">
        <f>MID(Main!AR373,38,1)</f>
        <v/>
      </c>
      <c r="AN1111" s="20" t="str">
        <f>MID(Main!AR373,39,1)</f>
        <v/>
      </c>
      <c r="AO1111" s="20" t="str">
        <f>MID(Main!AR373,40,1)</f>
        <v/>
      </c>
      <c r="AP1111" s="20" t="str">
        <f>MID(Main!AR373,41,1)</f>
        <v/>
      </c>
      <c r="AQ1111" s="20" t="str">
        <f>MID(Main!AR373,42,1)</f>
        <v/>
      </c>
      <c r="AR1111" s="196"/>
      <c r="AS1111" s="196"/>
      <c r="AT1111" s="196"/>
      <c r="AU1111" s="196"/>
      <c r="AV1111" s="196"/>
      <c r="AW1111" s="196"/>
      <c r="AX1111" s="196"/>
      <c r="AY1111" s="196"/>
      <c r="AZ1111" s="196"/>
      <c r="BA1111" s="196"/>
      <c r="BB1111" s="196"/>
      <c r="BC1111" s="196"/>
      <c r="BD1111" s="196"/>
      <c r="BE1111" s="196"/>
      <c r="BF1111" s="196"/>
      <c r="BG1111" s="196"/>
      <c r="BH1111" s="196"/>
      <c r="BI1111" s="199"/>
    </row>
    <row r="1112" spans="1:61" s="1" customFormat="1" ht="15" hidden="1" customHeight="1">
      <c r="A1112" s="200" t="str">
        <f>IF(AR1112="","",SUBTOTAL(103,$AR$8:AR1112))</f>
        <v/>
      </c>
      <c r="B1112" s="18" t="str">
        <f>MID(Main!AP374,1,1)</f>
        <v xml:space="preserve"> </v>
      </c>
      <c r="C1112" s="18" t="str">
        <f>MID(Main!AP374,2,1)</f>
        <v/>
      </c>
      <c r="D1112" s="18" t="str">
        <f>MID(Main!AP374,3,1)</f>
        <v/>
      </c>
      <c r="E1112" s="18" t="str">
        <f>MID(Main!AP374,4,1)</f>
        <v/>
      </c>
      <c r="F1112" s="18" t="str">
        <f>MID(Main!AP374,5,1)</f>
        <v/>
      </c>
      <c r="G1112" s="18" t="str">
        <f>MID(Main!AP374,6,1)</f>
        <v/>
      </c>
      <c r="H1112" s="18" t="str">
        <f>MID(Main!AP374,7,1)</f>
        <v/>
      </c>
      <c r="I1112" s="18" t="str">
        <f>MID(Main!AP374,8,1)</f>
        <v/>
      </c>
      <c r="J1112" s="18" t="str">
        <f>MID(Main!AP374,9,1)</f>
        <v/>
      </c>
      <c r="K1112" s="18" t="str">
        <f>MID(Main!AP374,10,1)</f>
        <v/>
      </c>
      <c r="L1112" s="18" t="str">
        <f>MID(Main!AP374,11,1)</f>
        <v/>
      </c>
      <c r="M1112" s="18" t="str">
        <f>MID(Main!AP374,12,1)</f>
        <v/>
      </c>
      <c r="N1112" s="18" t="str">
        <f>MID(Main!AP374,13,1)</f>
        <v/>
      </c>
      <c r="O1112" s="18" t="str">
        <f>MID(Main!AP374,14,1)</f>
        <v/>
      </c>
      <c r="P1112" s="18" t="str">
        <f>MID(Main!AP374,15,1)</f>
        <v/>
      </c>
      <c r="Q1112" s="18" t="str">
        <f>MID(Main!AP374,16,1)</f>
        <v/>
      </c>
      <c r="R1112" s="18" t="str">
        <f>MID(Main!AP374,17,1)</f>
        <v/>
      </c>
      <c r="S1112" s="18" t="str">
        <f>MID(Main!AP374,18,1)</f>
        <v/>
      </c>
      <c r="T1112" s="18" t="str">
        <f>MID(Main!AP374,19,1)</f>
        <v/>
      </c>
      <c r="U1112" s="18" t="str">
        <f>MID(Main!AP374,20,1)</f>
        <v/>
      </c>
      <c r="V1112" s="18" t="str">
        <f>MID(Main!AP374,21,1)</f>
        <v/>
      </c>
      <c r="W1112" s="18" t="str">
        <f>MID(Main!AP374,22,1)</f>
        <v/>
      </c>
      <c r="X1112" s="18" t="str">
        <f>MID(Main!AP374,23,1)</f>
        <v/>
      </c>
      <c r="Y1112" s="18" t="str">
        <f>MID(Main!AP374,24,1)</f>
        <v/>
      </c>
      <c r="Z1112" s="18" t="str">
        <f>MID(Main!AP374,25,1)</f>
        <v/>
      </c>
      <c r="AA1112" s="18" t="str">
        <f>MID(Main!AP374,26,1)</f>
        <v/>
      </c>
      <c r="AB1112" s="18" t="str">
        <f>MID(Main!AP374,27,1)</f>
        <v/>
      </c>
      <c r="AC1112" s="18" t="str">
        <f>MID(Main!AP374,28,1)</f>
        <v/>
      </c>
      <c r="AD1112" s="18" t="str">
        <f>MID(Main!AP374,29,1)</f>
        <v/>
      </c>
      <c r="AE1112" s="18" t="str">
        <f>MID(Main!AP374,30,1)</f>
        <v/>
      </c>
      <c r="AF1112" s="18" t="str">
        <f>MID(Main!AP374,31,1)</f>
        <v/>
      </c>
      <c r="AG1112" s="18" t="str">
        <f>MID(Main!AP374,32,1)</f>
        <v/>
      </c>
      <c r="AH1112" s="18" t="str">
        <f>MID(Main!AP374,33,1)</f>
        <v/>
      </c>
      <c r="AI1112" s="18" t="str">
        <f>MID(Main!AP374,34,1)</f>
        <v/>
      </c>
      <c r="AJ1112" s="18" t="str">
        <f>MID(Main!AP374,35,1)</f>
        <v/>
      </c>
      <c r="AK1112" s="18" t="str">
        <f>MID(Main!AP374,36,1)</f>
        <v/>
      </c>
      <c r="AL1112" s="18" t="str">
        <f>MID(Main!AP374,37,1)</f>
        <v/>
      </c>
      <c r="AM1112" s="18" t="str">
        <f>MID(Main!AP374,38,1)</f>
        <v/>
      </c>
      <c r="AN1112" s="18" t="str">
        <f>MID(Main!AP374,39,1)</f>
        <v/>
      </c>
      <c r="AO1112" s="18" t="str">
        <f>MID(Main!AP374,40,1)</f>
        <v/>
      </c>
      <c r="AP1112" s="18" t="str">
        <f>MID(Main!AP374,41,1)</f>
        <v/>
      </c>
      <c r="AQ1112" s="18" t="str">
        <f>MID(Main!AP374,42,1)</f>
        <v/>
      </c>
      <c r="AR1112" s="194" t="str">
        <f>IF(Main!W374="","",Main!W374)</f>
        <v/>
      </c>
      <c r="AS1112" s="194" t="str">
        <f>IF(Main!X374="","",Main!X374)</f>
        <v/>
      </c>
      <c r="AT1112" s="194" t="str">
        <f>IF(Main!Y374="","",Main!Y374)</f>
        <v/>
      </c>
      <c r="AU1112" s="194" t="str">
        <f>IF(Main!Z374="","",Main!Z374)</f>
        <v/>
      </c>
      <c r="AV1112" s="194" t="str">
        <f>IF(Main!AA374="","",Main!AA374)</f>
        <v/>
      </c>
      <c r="AW1112" s="194" t="str">
        <f>IF(Main!AB374="","",Main!AB374)</f>
        <v/>
      </c>
      <c r="AX1112" s="194" t="str">
        <f>IF(Main!AC374="","",Main!AC374)</f>
        <v/>
      </c>
      <c r="AY1112" s="194" t="str">
        <f>IF(Main!AD374="","",Main!AD374)</f>
        <v/>
      </c>
      <c r="AZ1112" s="194" t="str">
        <f>IF(Main!AE374="","",Main!AE374)</f>
        <v/>
      </c>
      <c r="BA1112" s="194" t="str">
        <f>IF(Main!AF374="","",Main!AF374)</f>
        <v/>
      </c>
      <c r="BB1112" s="194" t="str">
        <f>IF(Main!AG374="","",Main!AG374)</f>
        <v/>
      </c>
      <c r="BC1112" s="194" t="str">
        <f>IF(Main!AH374="","",Main!AH374)</f>
        <v/>
      </c>
      <c r="BD1112" s="194" t="str">
        <f>IF(Main!AI374="","",Main!AI374)</f>
        <v/>
      </c>
      <c r="BE1112" s="194" t="str">
        <f>IF(Main!AJ374="","",Main!AJ374)</f>
        <v/>
      </c>
      <c r="BF1112" s="194" t="str">
        <f>IF(Main!AK374="","",Main!AK374)</f>
        <v/>
      </c>
      <c r="BG1112" s="194" t="str">
        <f>IF(Main!AL374="","",Main!AL374)</f>
        <v/>
      </c>
      <c r="BH1112" s="194" t="str">
        <f>IF(Main!AM374="","",Main!AM374)</f>
        <v/>
      </c>
      <c r="BI1112" s="197" t="str">
        <f>IF(Main!AN374="","",Main!AN374)</f>
        <v/>
      </c>
    </row>
    <row r="1113" spans="1:61" s="1" customFormat="1" ht="15" hidden="1" customHeight="1">
      <c r="A1113" s="201"/>
      <c r="B1113" s="19" t="str">
        <f>MID(Main!AQ374,1,1)</f>
        <v>0</v>
      </c>
      <c r="C1113" s="19" t="str">
        <f>MID(Main!AQ374,2,1)</f>
        <v xml:space="preserve"> </v>
      </c>
      <c r="D1113" s="19" t="str">
        <f>MID(Main!AQ374,3,1)</f>
        <v/>
      </c>
      <c r="E1113" s="19" t="str">
        <f>MID(Main!AQ374,4,1)</f>
        <v/>
      </c>
      <c r="F1113" s="19" t="str">
        <f>MID(Main!AQ374,5,1)</f>
        <v/>
      </c>
      <c r="G1113" s="19" t="str">
        <f>MID(Main!AQ374,6,1)</f>
        <v/>
      </c>
      <c r="H1113" s="19" t="str">
        <f>MID(Main!AQ374,7,1)</f>
        <v/>
      </c>
      <c r="I1113" s="19" t="str">
        <f>MID(Main!AQ374,8,1)</f>
        <v/>
      </c>
      <c r="J1113" s="19" t="str">
        <f>MID(Main!AQ374,9,1)</f>
        <v/>
      </c>
      <c r="K1113" s="19" t="str">
        <f>MID(Main!AQ374,10,1)</f>
        <v/>
      </c>
      <c r="L1113" s="19" t="str">
        <f>MID(Main!AQ374,11,1)</f>
        <v/>
      </c>
      <c r="M1113" s="19" t="str">
        <f>MID(Main!AQ374,12,1)</f>
        <v/>
      </c>
      <c r="N1113" s="19" t="str">
        <f>MID(Main!AQ374,13,1)</f>
        <v/>
      </c>
      <c r="O1113" s="19" t="str">
        <f>MID(Main!AQ374,14,1)</f>
        <v/>
      </c>
      <c r="P1113" s="19" t="str">
        <f>MID(Main!AQ374,15,1)</f>
        <v/>
      </c>
      <c r="Q1113" s="19" t="str">
        <f>MID(Main!AQ374,16,1)</f>
        <v/>
      </c>
      <c r="R1113" s="19" t="str">
        <f>MID(Main!AQ374,17,1)</f>
        <v/>
      </c>
      <c r="S1113" s="19" t="str">
        <f>MID(Main!AQ374,18,1)</f>
        <v/>
      </c>
      <c r="T1113" s="19" t="str">
        <f>MID(Main!AQ374,19,1)</f>
        <v/>
      </c>
      <c r="U1113" s="19" t="str">
        <f>MID(Main!AQ374,20,1)</f>
        <v/>
      </c>
      <c r="V1113" s="19" t="str">
        <f>MID(Main!AQ374,21,1)</f>
        <v/>
      </c>
      <c r="W1113" s="19" t="str">
        <f>MID(Main!AQ374,22,1)</f>
        <v/>
      </c>
      <c r="X1113" s="19" t="str">
        <f>MID(Main!AQ374,23,1)</f>
        <v/>
      </c>
      <c r="Y1113" s="19" t="str">
        <f>MID(Main!AQ374,24,1)</f>
        <v/>
      </c>
      <c r="Z1113" s="19" t="str">
        <f>MID(Main!AQ374,25,1)</f>
        <v/>
      </c>
      <c r="AA1113" s="19" t="str">
        <f>MID(Main!AQ374,26,1)</f>
        <v/>
      </c>
      <c r="AB1113" s="19" t="str">
        <f>MID(Main!AQ374,27,1)</f>
        <v/>
      </c>
      <c r="AC1113" s="19" t="str">
        <f>MID(Main!AQ374,28,1)</f>
        <v/>
      </c>
      <c r="AD1113" s="19" t="str">
        <f>MID(Main!AQ374,29,1)</f>
        <v/>
      </c>
      <c r="AE1113" s="19" t="str">
        <f>MID(Main!AQ374,30,1)</f>
        <v/>
      </c>
      <c r="AF1113" s="19" t="str">
        <f>MID(Main!AQ374,31,1)</f>
        <v/>
      </c>
      <c r="AG1113" s="19" t="str">
        <f>MID(Main!AQ374,32,1)</f>
        <v/>
      </c>
      <c r="AH1113" s="19" t="str">
        <f>MID(Main!AQ374,33,1)</f>
        <v/>
      </c>
      <c r="AI1113" s="19" t="str">
        <f>MID(Main!AQ374,34,1)</f>
        <v/>
      </c>
      <c r="AJ1113" s="19" t="str">
        <f>MID(Main!AQ374,35,1)</f>
        <v/>
      </c>
      <c r="AK1113" s="19" t="str">
        <f>MID(Main!AQ374,36,1)</f>
        <v/>
      </c>
      <c r="AL1113" s="19" t="str">
        <f>MID(Main!AQ374,37,1)</f>
        <v/>
      </c>
      <c r="AM1113" s="19" t="str">
        <f>MID(Main!AQ374,38,1)</f>
        <v/>
      </c>
      <c r="AN1113" s="19" t="str">
        <f>MID(Main!AQ374,39,1)</f>
        <v/>
      </c>
      <c r="AO1113" s="19" t="str">
        <f>MID(Main!AQ374,40,1)</f>
        <v/>
      </c>
      <c r="AP1113" s="19" t="str">
        <f>MID(Main!AQ374,41,1)</f>
        <v/>
      </c>
      <c r="AQ1113" s="19" t="str">
        <f>MID(Main!AQ374,42,1)</f>
        <v/>
      </c>
      <c r="AR1113" s="195"/>
      <c r="AS1113" s="195"/>
      <c r="AT1113" s="195"/>
      <c r="AU1113" s="195"/>
      <c r="AV1113" s="195"/>
      <c r="AW1113" s="195"/>
      <c r="AX1113" s="195"/>
      <c r="AY1113" s="195"/>
      <c r="AZ1113" s="195"/>
      <c r="BA1113" s="195"/>
      <c r="BB1113" s="195"/>
      <c r="BC1113" s="195"/>
      <c r="BD1113" s="195"/>
      <c r="BE1113" s="195"/>
      <c r="BF1113" s="195"/>
      <c r="BG1113" s="195"/>
      <c r="BH1113" s="195"/>
      <c r="BI1113" s="198"/>
    </row>
    <row r="1114" spans="1:61" s="1" customFormat="1" ht="15" hidden="1" customHeight="1">
      <c r="A1114" s="202"/>
      <c r="B1114" s="20" t="str">
        <f>MID(Main!AR374,1,1)</f>
        <v>0</v>
      </c>
      <c r="C1114" s="20" t="str">
        <f>MID(Main!AR374,2,1)</f>
        <v xml:space="preserve"> </v>
      </c>
      <c r="D1114" s="20" t="str">
        <f>MID(Main!AR374,3,1)</f>
        <v/>
      </c>
      <c r="E1114" s="20" t="str">
        <f>MID(Main!AR374,4,1)</f>
        <v/>
      </c>
      <c r="F1114" s="20" t="str">
        <f>MID(Main!AR374,5,1)</f>
        <v/>
      </c>
      <c r="G1114" s="20" t="str">
        <f>MID(Main!AR374,6,1)</f>
        <v/>
      </c>
      <c r="H1114" s="20" t="str">
        <f>MID(Main!AR374,7,1)</f>
        <v/>
      </c>
      <c r="I1114" s="20" t="str">
        <f>MID(Main!AR374,8,1)</f>
        <v/>
      </c>
      <c r="J1114" s="20" t="str">
        <f>MID(Main!AR374,9,1)</f>
        <v/>
      </c>
      <c r="K1114" s="20" t="str">
        <f>MID(Main!AR374,10,1)</f>
        <v/>
      </c>
      <c r="L1114" s="20" t="str">
        <f>MID(Main!AR374,11,1)</f>
        <v/>
      </c>
      <c r="M1114" s="20" t="str">
        <f>MID(Main!AR374,12,1)</f>
        <v/>
      </c>
      <c r="N1114" s="20" t="str">
        <f>MID(Main!AR374,13,1)</f>
        <v/>
      </c>
      <c r="O1114" s="20" t="str">
        <f>MID(Main!AR374,14,1)</f>
        <v/>
      </c>
      <c r="P1114" s="20" t="str">
        <f>MID(Main!AR374,15,1)</f>
        <v/>
      </c>
      <c r="Q1114" s="20" t="str">
        <f>MID(Main!AR374,16,1)</f>
        <v/>
      </c>
      <c r="R1114" s="20" t="str">
        <f>MID(Main!AR374,17,1)</f>
        <v/>
      </c>
      <c r="S1114" s="20" t="str">
        <f>MID(Main!AR374,18,1)</f>
        <v/>
      </c>
      <c r="T1114" s="20" t="str">
        <f>MID(Main!AR374,19,1)</f>
        <v/>
      </c>
      <c r="U1114" s="20" t="str">
        <f>MID(Main!AR374,20,1)</f>
        <v/>
      </c>
      <c r="V1114" s="20" t="str">
        <f>MID(Main!AR374,21,1)</f>
        <v/>
      </c>
      <c r="W1114" s="20" t="str">
        <f>MID(Main!AR374,22,1)</f>
        <v/>
      </c>
      <c r="X1114" s="20" t="str">
        <f>MID(Main!AR374,23,1)</f>
        <v/>
      </c>
      <c r="Y1114" s="20" t="str">
        <f>MID(Main!AR374,24,1)</f>
        <v/>
      </c>
      <c r="Z1114" s="20" t="str">
        <f>MID(Main!AR374,25,1)</f>
        <v/>
      </c>
      <c r="AA1114" s="20" t="str">
        <f>MID(Main!AR374,26,1)</f>
        <v/>
      </c>
      <c r="AB1114" s="20" t="str">
        <f>MID(Main!AR374,27,1)</f>
        <v/>
      </c>
      <c r="AC1114" s="20" t="str">
        <f>MID(Main!AR374,28,1)</f>
        <v/>
      </c>
      <c r="AD1114" s="20" t="str">
        <f>MID(Main!AR374,29,1)</f>
        <v/>
      </c>
      <c r="AE1114" s="20" t="str">
        <f>MID(Main!AR374,30,1)</f>
        <v/>
      </c>
      <c r="AF1114" s="20" t="str">
        <f>MID(Main!AR374,31,1)</f>
        <v/>
      </c>
      <c r="AG1114" s="20" t="str">
        <f>MID(Main!AR374,32,1)</f>
        <v/>
      </c>
      <c r="AH1114" s="20" t="str">
        <f>MID(Main!AR374,33,1)</f>
        <v/>
      </c>
      <c r="AI1114" s="20" t="str">
        <f>MID(Main!AR374,34,1)</f>
        <v/>
      </c>
      <c r="AJ1114" s="20" t="str">
        <f>MID(Main!AR374,35,1)</f>
        <v/>
      </c>
      <c r="AK1114" s="20" t="str">
        <f>MID(Main!AR374,36,1)</f>
        <v/>
      </c>
      <c r="AL1114" s="20" t="str">
        <f>MID(Main!AR374,37,1)</f>
        <v/>
      </c>
      <c r="AM1114" s="20" t="str">
        <f>MID(Main!AR374,38,1)</f>
        <v/>
      </c>
      <c r="AN1114" s="20" t="str">
        <f>MID(Main!AR374,39,1)</f>
        <v/>
      </c>
      <c r="AO1114" s="20" t="str">
        <f>MID(Main!AR374,40,1)</f>
        <v/>
      </c>
      <c r="AP1114" s="20" t="str">
        <f>MID(Main!AR374,41,1)</f>
        <v/>
      </c>
      <c r="AQ1114" s="20" t="str">
        <f>MID(Main!AR374,42,1)</f>
        <v/>
      </c>
      <c r="AR1114" s="196"/>
      <c r="AS1114" s="196"/>
      <c r="AT1114" s="196"/>
      <c r="AU1114" s="196"/>
      <c r="AV1114" s="196"/>
      <c r="AW1114" s="196"/>
      <c r="AX1114" s="196"/>
      <c r="AY1114" s="196"/>
      <c r="AZ1114" s="196"/>
      <c r="BA1114" s="196"/>
      <c r="BB1114" s="196"/>
      <c r="BC1114" s="196"/>
      <c r="BD1114" s="196"/>
      <c r="BE1114" s="196"/>
      <c r="BF1114" s="196"/>
      <c r="BG1114" s="196"/>
      <c r="BH1114" s="196"/>
      <c r="BI1114" s="199"/>
    </row>
    <row r="1115" spans="1:61" s="1" customFormat="1" ht="15" hidden="1" customHeight="1">
      <c r="A1115" s="200" t="str">
        <f>IF(AR1115="","",SUBTOTAL(103,$AR$8:AR1115))</f>
        <v/>
      </c>
      <c r="B1115" s="18" t="str">
        <f>MID(Main!AP375,1,1)</f>
        <v xml:space="preserve"> </v>
      </c>
      <c r="C1115" s="18" t="str">
        <f>MID(Main!AP375,2,1)</f>
        <v/>
      </c>
      <c r="D1115" s="18" t="str">
        <f>MID(Main!AP375,3,1)</f>
        <v/>
      </c>
      <c r="E1115" s="18" t="str">
        <f>MID(Main!AP375,4,1)</f>
        <v/>
      </c>
      <c r="F1115" s="18" t="str">
        <f>MID(Main!AP375,5,1)</f>
        <v/>
      </c>
      <c r="G1115" s="18" t="str">
        <f>MID(Main!AP375,6,1)</f>
        <v/>
      </c>
      <c r="H1115" s="18" t="str">
        <f>MID(Main!AP375,7,1)</f>
        <v/>
      </c>
      <c r="I1115" s="18" t="str">
        <f>MID(Main!AP375,8,1)</f>
        <v/>
      </c>
      <c r="J1115" s="18" t="str">
        <f>MID(Main!AP375,9,1)</f>
        <v/>
      </c>
      <c r="K1115" s="18" t="str">
        <f>MID(Main!AP375,10,1)</f>
        <v/>
      </c>
      <c r="L1115" s="18" t="str">
        <f>MID(Main!AP375,11,1)</f>
        <v/>
      </c>
      <c r="M1115" s="18" t="str">
        <f>MID(Main!AP375,12,1)</f>
        <v/>
      </c>
      <c r="N1115" s="18" t="str">
        <f>MID(Main!AP375,13,1)</f>
        <v/>
      </c>
      <c r="O1115" s="18" t="str">
        <f>MID(Main!AP375,14,1)</f>
        <v/>
      </c>
      <c r="P1115" s="18" t="str">
        <f>MID(Main!AP375,15,1)</f>
        <v/>
      </c>
      <c r="Q1115" s="18" t="str">
        <f>MID(Main!AP375,16,1)</f>
        <v/>
      </c>
      <c r="R1115" s="18" t="str">
        <f>MID(Main!AP375,17,1)</f>
        <v/>
      </c>
      <c r="S1115" s="18" t="str">
        <f>MID(Main!AP375,18,1)</f>
        <v/>
      </c>
      <c r="T1115" s="18" t="str">
        <f>MID(Main!AP375,19,1)</f>
        <v/>
      </c>
      <c r="U1115" s="18" t="str">
        <f>MID(Main!AP375,20,1)</f>
        <v/>
      </c>
      <c r="V1115" s="18" t="str">
        <f>MID(Main!AP375,21,1)</f>
        <v/>
      </c>
      <c r="W1115" s="18" t="str">
        <f>MID(Main!AP375,22,1)</f>
        <v/>
      </c>
      <c r="X1115" s="18" t="str">
        <f>MID(Main!AP375,23,1)</f>
        <v/>
      </c>
      <c r="Y1115" s="18" t="str">
        <f>MID(Main!AP375,24,1)</f>
        <v/>
      </c>
      <c r="Z1115" s="18" t="str">
        <f>MID(Main!AP375,25,1)</f>
        <v/>
      </c>
      <c r="AA1115" s="18" t="str">
        <f>MID(Main!AP375,26,1)</f>
        <v/>
      </c>
      <c r="AB1115" s="18" t="str">
        <f>MID(Main!AP375,27,1)</f>
        <v/>
      </c>
      <c r="AC1115" s="18" t="str">
        <f>MID(Main!AP375,28,1)</f>
        <v/>
      </c>
      <c r="AD1115" s="18" t="str">
        <f>MID(Main!AP375,29,1)</f>
        <v/>
      </c>
      <c r="AE1115" s="18" t="str">
        <f>MID(Main!AP375,30,1)</f>
        <v/>
      </c>
      <c r="AF1115" s="18" t="str">
        <f>MID(Main!AP375,31,1)</f>
        <v/>
      </c>
      <c r="AG1115" s="18" t="str">
        <f>MID(Main!AP375,32,1)</f>
        <v/>
      </c>
      <c r="AH1115" s="18" t="str">
        <f>MID(Main!AP375,33,1)</f>
        <v/>
      </c>
      <c r="AI1115" s="18" t="str">
        <f>MID(Main!AP375,34,1)</f>
        <v/>
      </c>
      <c r="AJ1115" s="18" t="str">
        <f>MID(Main!AP375,35,1)</f>
        <v/>
      </c>
      <c r="AK1115" s="18" t="str">
        <f>MID(Main!AP375,36,1)</f>
        <v/>
      </c>
      <c r="AL1115" s="18" t="str">
        <f>MID(Main!AP375,37,1)</f>
        <v/>
      </c>
      <c r="AM1115" s="18" t="str">
        <f>MID(Main!AP375,38,1)</f>
        <v/>
      </c>
      <c r="AN1115" s="18" t="str">
        <f>MID(Main!AP375,39,1)</f>
        <v/>
      </c>
      <c r="AO1115" s="18" t="str">
        <f>MID(Main!AP375,40,1)</f>
        <v/>
      </c>
      <c r="AP1115" s="18" t="str">
        <f>MID(Main!AP375,41,1)</f>
        <v/>
      </c>
      <c r="AQ1115" s="18" t="str">
        <f>MID(Main!AP375,42,1)</f>
        <v/>
      </c>
      <c r="AR1115" s="194" t="str">
        <f>IF(Main!W375="","",Main!W375)</f>
        <v/>
      </c>
      <c r="AS1115" s="194" t="str">
        <f>IF(Main!X375="","",Main!X375)</f>
        <v/>
      </c>
      <c r="AT1115" s="194" t="str">
        <f>IF(Main!Y375="","",Main!Y375)</f>
        <v/>
      </c>
      <c r="AU1115" s="194" t="str">
        <f>IF(Main!Z375="","",Main!Z375)</f>
        <v/>
      </c>
      <c r="AV1115" s="194" t="str">
        <f>IF(Main!AA375="","",Main!AA375)</f>
        <v/>
      </c>
      <c r="AW1115" s="194" t="str">
        <f>IF(Main!AB375="","",Main!AB375)</f>
        <v/>
      </c>
      <c r="AX1115" s="194" t="str">
        <f>IF(Main!AC375="","",Main!AC375)</f>
        <v/>
      </c>
      <c r="AY1115" s="194" t="str">
        <f>IF(Main!AD375="","",Main!AD375)</f>
        <v/>
      </c>
      <c r="AZ1115" s="194" t="str">
        <f>IF(Main!AE375="","",Main!AE375)</f>
        <v/>
      </c>
      <c r="BA1115" s="194" t="str">
        <f>IF(Main!AF375="","",Main!AF375)</f>
        <v/>
      </c>
      <c r="BB1115" s="194" t="str">
        <f>IF(Main!AG375="","",Main!AG375)</f>
        <v/>
      </c>
      <c r="BC1115" s="194" t="str">
        <f>IF(Main!AH375="","",Main!AH375)</f>
        <v/>
      </c>
      <c r="BD1115" s="194" t="str">
        <f>IF(Main!AI375="","",Main!AI375)</f>
        <v/>
      </c>
      <c r="BE1115" s="194" t="str">
        <f>IF(Main!AJ375="","",Main!AJ375)</f>
        <v/>
      </c>
      <c r="BF1115" s="194" t="str">
        <f>IF(Main!AK375="","",Main!AK375)</f>
        <v/>
      </c>
      <c r="BG1115" s="194" t="str">
        <f>IF(Main!AL375="","",Main!AL375)</f>
        <v/>
      </c>
      <c r="BH1115" s="194" t="str">
        <f>IF(Main!AM375="","",Main!AM375)</f>
        <v/>
      </c>
      <c r="BI1115" s="197" t="str">
        <f>IF(Main!AN375="","",Main!AN375)</f>
        <v/>
      </c>
    </row>
    <row r="1116" spans="1:61" s="1" customFormat="1" ht="15" hidden="1" customHeight="1">
      <c r="A1116" s="201"/>
      <c r="B1116" s="19" t="str">
        <f>MID(Main!AQ375,1,1)</f>
        <v>0</v>
      </c>
      <c r="C1116" s="19" t="str">
        <f>MID(Main!AQ375,2,1)</f>
        <v xml:space="preserve"> </v>
      </c>
      <c r="D1116" s="19" t="str">
        <f>MID(Main!AQ375,3,1)</f>
        <v/>
      </c>
      <c r="E1116" s="19" t="str">
        <f>MID(Main!AQ375,4,1)</f>
        <v/>
      </c>
      <c r="F1116" s="19" t="str">
        <f>MID(Main!AQ375,5,1)</f>
        <v/>
      </c>
      <c r="G1116" s="19" t="str">
        <f>MID(Main!AQ375,6,1)</f>
        <v/>
      </c>
      <c r="H1116" s="19" t="str">
        <f>MID(Main!AQ375,7,1)</f>
        <v/>
      </c>
      <c r="I1116" s="19" t="str">
        <f>MID(Main!AQ375,8,1)</f>
        <v/>
      </c>
      <c r="J1116" s="19" t="str">
        <f>MID(Main!AQ375,9,1)</f>
        <v/>
      </c>
      <c r="K1116" s="19" t="str">
        <f>MID(Main!AQ375,10,1)</f>
        <v/>
      </c>
      <c r="L1116" s="19" t="str">
        <f>MID(Main!AQ375,11,1)</f>
        <v/>
      </c>
      <c r="M1116" s="19" t="str">
        <f>MID(Main!AQ375,12,1)</f>
        <v/>
      </c>
      <c r="N1116" s="19" t="str">
        <f>MID(Main!AQ375,13,1)</f>
        <v/>
      </c>
      <c r="O1116" s="19" t="str">
        <f>MID(Main!AQ375,14,1)</f>
        <v/>
      </c>
      <c r="P1116" s="19" t="str">
        <f>MID(Main!AQ375,15,1)</f>
        <v/>
      </c>
      <c r="Q1116" s="19" t="str">
        <f>MID(Main!AQ375,16,1)</f>
        <v/>
      </c>
      <c r="R1116" s="19" t="str">
        <f>MID(Main!AQ375,17,1)</f>
        <v/>
      </c>
      <c r="S1116" s="19" t="str">
        <f>MID(Main!AQ375,18,1)</f>
        <v/>
      </c>
      <c r="T1116" s="19" t="str">
        <f>MID(Main!AQ375,19,1)</f>
        <v/>
      </c>
      <c r="U1116" s="19" t="str">
        <f>MID(Main!AQ375,20,1)</f>
        <v/>
      </c>
      <c r="V1116" s="19" t="str">
        <f>MID(Main!AQ375,21,1)</f>
        <v/>
      </c>
      <c r="W1116" s="19" t="str">
        <f>MID(Main!AQ375,22,1)</f>
        <v/>
      </c>
      <c r="X1116" s="19" t="str">
        <f>MID(Main!AQ375,23,1)</f>
        <v/>
      </c>
      <c r="Y1116" s="19" t="str">
        <f>MID(Main!AQ375,24,1)</f>
        <v/>
      </c>
      <c r="Z1116" s="19" t="str">
        <f>MID(Main!AQ375,25,1)</f>
        <v/>
      </c>
      <c r="AA1116" s="19" t="str">
        <f>MID(Main!AQ375,26,1)</f>
        <v/>
      </c>
      <c r="AB1116" s="19" t="str">
        <f>MID(Main!AQ375,27,1)</f>
        <v/>
      </c>
      <c r="AC1116" s="19" t="str">
        <f>MID(Main!AQ375,28,1)</f>
        <v/>
      </c>
      <c r="AD1116" s="19" t="str">
        <f>MID(Main!AQ375,29,1)</f>
        <v/>
      </c>
      <c r="AE1116" s="19" t="str">
        <f>MID(Main!AQ375,30,1)</f>
        <v/>
      </c>
      <c r="AF1116" s="19" t="str">
        <f>MID(Main!AQ375,31,1)</f>
        <v/>
      </c>
      <c r="AG1116" s="19" t="str">
        <f>MID(Main!AQ375,32,1)</f>
        <v/>
      </c>
      <c r="AH1116" s="19" t="str">
        <f>MID(Main!AQ375,33,1)</f>
        <v/>
      </c>
      <c r="AI1116" s="19" t="str">
        <f>MID(Main!AQ375,34,1)</f>
        <v/>
      </c>
      <c r="AJ1116" s="19" t="str">
        <f>MID(Main!AQ375,35,1)</f>
        <v/>
      </c>
      <c r="AK1116" s="19" t="str">
        <f>MID(Main!AQ375,36,1)</f>
        <v/>
      </c>
      <c r="AL1116" s="19" t="str">
        <f>MID(Main!AQ375,37,1)</f>
        <v/>
      </c>
      <c r="AM1116" s="19" t="str">
        <f>MID(Main!AQ375,38,1)</f>
        <v/>
      </c>
      <c r="AN1116" s="19" t="str">
        <f>MID(Main!AQ375,39,1)</f>
        <v/>
      </c>
      <c r="AO1116" s="19" t="str">
        <f>MID(Main!AQ375,40,1)</f>
        <v/>
      </c>
      <c r="AP1116" s="19" t="str">
        <f>MID(Main!AQ375,41,1)</f>
        <v/>
      </c>
      <c r="AQ1116" s="19" t="str">
        <f>MID(Main!AQ375,42,1)</f>
        <v/>
      </c>
      <c r="AR1116" s="195"/>
      <c r="AS1116" s="195"/>
      <c r="AT1116" s="195"/>
      <c r="AU1116" s="195"/>
      <c r="AV1116" s="195"/>
      <c r="AW1116" s="195"/>
      <c r="AX1116" s="195"/>
      <c r="AY1116" s="195"/>
      <c r="AZ1116" s="195"/>
      <c r="BA1116" s="195"/>
      <c r="BB1116" s="195"/>
      <c r="BC1116" s="195"/>
      <c r="BD1116" s="195"/>
      <c r="BE1116" s="195"/>
      <c r="BF1116" s="195"/>
      <c r="BG1116" s="195"/>
      <c r="BH1116" s="195"/>
      <c r="BI1116" s="198"/>
    </row>
    <row r="1117" spans="1:61" s="1" customFormat="1" ht="15" hidden="1" customHeight="1">
      <c r="A1117" s="202"/>
      <c r="B1117" s="20" t="str">
        <f>MID(Main!AR375,1,1)</f>
        <v>0</v>
      </c>
      <c r="C1117" s="20" t="str">
        <f>MID(Main!AR375,2,1)</f>
        <v xml:space="preserve"> </v>
      </c>
      <c r="D1117" s="20" t="str">
        <f>MID(Main!AR375,3,1)</f>
        <v/>
      </c>
      <c r="E1117" s="20" t="str">
        <f>MID(Main!AR375,4,1)</f>
        <v/>
      </c>
      <c r="F1117" s="20" t="str">
        <f>MID(Main!AR375,5,1)</f>
        <v/>
      </c>
      <c r="G1117" s="20" t="str">
        <f>MID(Main!AR375,6,1)</f>
        <v/>
      </c>
      <c r="H1117" s="20" t="str">
        <f>MID(Main!AR375,7,1)</f>
        <v/>
      </c>
      <c r="I1117" s="20" t="str">
        <f>MID(Main!AR375,8,1)</f>
        <v/>
      </c>
      <c r="J1117" s="20" t="str">
        <f>MID(Main!AR375,9,1)</f>
        <v/>
      </c>
      <c r="K1117" s="20" t="str">
        <f>MID(Main!AR375,10,1)</f>
        <v/>
      </c>
      <c r="L1117" s="20" t="str">
        <f>MID(Main!AR375,11,1)</f>
        <v/>
      </c>
      <c r="M1117" s="20" t="str">
        <f>MID(Main!AR375,12,1)</f>
        <v/>
      </c>
      <c r="N1117" s="20" t="str">
        <f>MID(Main!AR375,13,1)</f>
        <v/>
      </c>
      <c r="O1117" s="20" t="str">
        <f>MID(Main!AR375,14,1)</f>
        <v/>
      </c>
      <c r="P1117" s="20" t="str">
        <f>MID(Main!AR375,15,1)</f>
        <v/>
      </c>
      <c r="Q1117" s="20" t="str">
        <f>MID(Main!AR375,16,1)</f>
        <v/>
      </c>
      <c r="R1117" s="20" t="str">
        <f>MID(Main!AR375,17,1)</f>
        <v/>
      </c>
      <c r="S1117" s="20" t="str">
        <f>MID(Main!AR375,18,1)</f>
        <v/>
      </c>
      <c r="T1117" s="20" t="str">
        <f>MID(Main!AR375,19,1)</f>
        <v/>
      </c>
      <c r="U1117" s="20" t="str">
        <f>MID(Main!AR375,20,1)</f>
        <v/>
      </c>
      <c r="V1117" s="20" t="str">
        <f>MID(Main!AR375,21,1)</f>
        <v/>
      </c>
      <c r="W1117" s="20" t="str">
        <f>MID(Main!AR375,22,1)</f>
        <v/>
      </c>
      <c r="X1117" s="20" t="str">
        <f>MID(Main!AR375,23,1)</f>
        <v/>
      </c>
      <c r="Y1117" s="20" t="str">
        <f>MID(Main!AR375,24,1)</f>
        <v/>
      </c>
      <c r="Z1117" s="20" t="str">
        <f>MID(Main!AR375,25,1)</f>
        <v/>
      </c>
      <c r="AA1117" s="20" t="str">
        <f>MID(Main!AR375,26,1)</f>
        <v/>
      </c>
      <c r="AB1117" s="20" t="str">
        <f>MID(Main!AR375,27,1)</f>
        <v/>
      </c>
      <c r="AC1117" s="20" t="str">
        <f>MID(Main!AR375,28,1)</f>
        <v/>
      </c>
      <c r="AD1117" s="20" t="str">
        <f>MID(Main!AR375,29,1)</f>
        <v/>
      </c>
      <c r="AE1117" s="20" t="str">
        <f>MID(Main!AR375,30,1)</f>
        <v/>
      </c>
      <c r="AF1117" s="20" t="str">
        <f>MID(Main!AR375,31,1)</f>
        <v/>
      </c>
      <c r="AG1117" s="20" t="str">
        <f>MID(Main!AR375,32,1)</f>
        <v/>
      </c>
      <c r="AH1117" s="20" t="str">
        <f>MID(Main!AR375,33,1)</f>
        <v/>
      </c>
      <c r="AI1117" s="20" t="str">
        <f>MID(Main!AR375,34,1)</f>
        <v/>
      </c>
      <c r="AJ1117" s="20" t="str">
        <f>MID(Main!AR375,35,1)</f>
        <v/>
      </c>
      <c r="AK1117" s="20" t="str">
        <f>MID(Main!AR375,36,1)</f>
        <v/>
      </c>
      <c r="AL1117" s="20" t="str">
        <f>MID(Main!AR375,37,1)</f>
        <v/>
      </c>
      <c r="AM1117" s="20" t="str">
        <f>MID(Main!AR375,38,1)</f>
        <v/>
      </c>
      <c r="AN1117" s="20" t="str">
        <f>MID(Main!AR375,39,1)</f>
        <v/>
      </c>
      <c r="AO1117" s="20" t="str">
        <f>MID(Main!AR375,40,1)</f>
        <v/>
      </c>
      <c r="AP1117" s="20" t="str">
        <f>MID(Main!AR375,41,1)</f>
        <v/>
      </c>
      <c r="AQ1117" s="20" t="str">
        <f>MID(Main!AR375,42,1)</f>
        <v/>
      </c>
      <c r="AR1117" s="196"/>
      <c r="AS1117" s="196"/>
      <c r="AT1117" s="196"/>
      <c r="AU1117" s="196"/>
      <c r="AV1117" s="196"/>
      <c r="AW1117" s="196"/>
      <c r="AX1117" s="196"/>
      <c r="AY1117" s="196"/>
      <c r="AZ1117" s="196"/>
      <c r="BA1117" s="196"/>
      <c r="BB1117" s="196"/>
      <c r="BC1117" s="196"/>
      <c r="BD1117" s="196"/>
      <c r="BE1117" s="196"/>
      <c r="BF1117" s="196"/>
      <c r="BG1117" s="196"/>
      <c r="BH1117" s="196"/>
      <c r="BI1117" s="199"/>
    </row>
    <row r="1118" spans="1:61" s="1" customFormat="1" ht="15" hidden="1" customHeight="1">
      <c r="A1118" s="200" t="str">
        <f>IF(AR1118="","",SUBTOTAL(103,$AR$8:AR1118))</f>
        <v/>
      </c>
      <c r="B1118" s="18" t="str">
        <f>MID(Main!AP376,1,1)</f>
        <v xml:space="preserve"> </v>
      </c>
      <c r="C1118" s="18" t="str">
        <f>MID(Main!AP376,2,1)</f>
        <v/>
      </c>
      <c r="D1118" s="18" t="str">
        <f>MID(Main!AP376,3,1)</f>
        <v/>
      </c>
      <c r="E1118" s="18" t="str">
        <f>MID(Main!AP376,4,1)</f>
        <v/>
      </c>
      <c r="F1118" s="18" t="str">
        <f>MID(Main!AP376,5,1)</f>
        <v/>
      </c>
      <c r="G1118" s="18" t="str">
        <f>MID(Main!AP376,6,1)</f>
        <v/>
      </c>
      <c r="H1118" s="18" t="str">
        <f>MID(Main!AP376,7,1)</f>
        <v/>
      </c>
      <c r="I1118" s="18" t="str">
        <f>MID(Main!AP376,8,1)</f>
        <v/>
      </c>
      <c r="J1118" s="18" t="str">
        <f>MID(Main!AP376,9,1)</f>
        <v/>
      </c>
      <c r="K1118" s="18" t="str">
        <f>MID(Main!AP376,10,1)</f>
        <v/>
      </c>
      <c r="L1118" s="18" t="str">
        <f>MID(Main!AP376,11,1)</f>
        <v/>
      </c>
      <c r="M1118" s="18" t="str">
        <f>MID(Main!AP376,12,1)</f>
        <v/>
      </c>
      <c r="N1118" s="18" t="str">
        <f>MID(Main!AP376,13,1)</f>
        <v/>
      </c>
      <c r="O1118" s="18" t="str">
        <f>MID(Main!AP376,14,1)</f>
        <v/>
      </c>
      <c r="P1118" s="18" t="str">
        <f>MID(Main!AP376,15,1)</f>
        <v/>
      </c>
      <c r="Q1118" s="18" t="str">
        <f>MID(Main!AP376,16,1)</f>
        <v/>
      </c>
      <c r="R1118" s="18" t="str">
        <f>MID(Main!AP376,17,1)</f>
        <v/>
      </c>
      <c r="S1118" s="18" t="str">
        <f>MID(Main!AP376,18,1)</f>
        <v/>
      </c>
      <c r="T1118" s="18" t="str">
        <f>MID(Main!AP376,19,1)</f>
        <v/>
      </c>
      <c r="U1118" s="18" t="str">
        <f>MID(Main!AP376,20,1)</f>
        <v/>
      </c>
      <c r="V1118" s="18" t="str">
        <f>MID(Main!AP376,21,1)</f>
        <v/>
      </c>
      <c r="W1118" s="18" t="str">
        <f>MID(Main!AP376,22,1)</f>
        <v/>
      </c>
      <c r="X1118" s="18" t="str">
        <f>MID(Main!AP376,23,1)</f>
        <v/>
      </c>
      <c r="Y1118" s="18" t="str">
        <f>MID(Main!AP376,24,1)</f>
        <v/>
      </c>
      <c r="Z1118" s="18" t="str">
        <f>MID(Main!AP376,25,1)</f>
        <v/>
      </c>
      <c r="AA1118" s="18" t="str">
        <f>MID(Main!AP376,26,1)</f>
        <v/>
      </c>
      <c r="AB1118" s="18" t="str">
        <f>MID(Main!AP376,27,1)</f>
        <v/>
      </c>
      <c r="AC1118" s="18" t="str">
        <f>MID(Main!AP376,28,1)</f>
        <v/>
      </c>
      <c r="AD1118" s="18" t="str">
        <f>MID(Main!AP376,29,1)</f>
        <v/>
      </c>
      <c r="AE1118" s="18" t="str">
        <f>MID(Main!AP376,30,1)</f>
        <v/>
      </c>
      <c r="AF1118" s="18" t="str">
        <f>MID(Main!AP376,31,1)</f>
        <v/>
      </c>
      <c r="AG1118" s="18" t="str">
        <f>MID(Main!AP376,32,1)</f>
        <v/>
      </c>
      <c r="AH1118" s="18" t="str">
        <f>MID(Main!AP376,33,1)</f>
        <v/>
      </c>
      <c r="AI1118" s="18" t="str">
        <f>MID(Main!AP376,34,1)</f>
        <v/>
      </c>
      <c r="AJ1118" s="18" t="str">
        <f>MID(Main!AP376,35,1)</f>
        <v/>
      </c>
      <c r="AK1118" s="18" t="str">
        <f>MID(Main!AP376,36,1)</f>
        <v/>
      </c>
      <c r="AL1118" s="18" t="str">
        <f>MID(Main!AP376,37,1)</f>
        <v/>
      </c>
      <c r="AM1118" s="18" t="str">
        <f>MID(Main!AP376,38,1)</f>
        <v/>
      </c>
      <c r="AN1118" s="18" t="str">
        <f>MID(Main!AP376,39,1)</f>
        <v/>
      </c>
      <c r="AO1118" s="18" t="str">
        <f>MID(Main!AP376,40,1)</f>
        <v/>
      </c>
      <c r="AP1118" s="18" t="str">
        <f>MID(Main!AP376,41,1)</f>
        <v/>
      </c>
      <c r="AQ1118" s="18" t="str">
        <f>MID(Main!AP376,42,1)</f>
        <v/>
      </c>
      <c r="AR1118" s="194" t="str">
        <f>IF(Main!W376="","",Main!W376)</f>
        <v/>
      </c>
      <c r="AS1118" s="194" t="str">
        <f>IF(Main!X376="","",Main!X376)</f>
        <v/>
      </c>
      <c r="AT1118" s="194" t="str">
        <f>IF(Main!Y376="","",Main!Y376)</f>
        <v/>
      </c>
      <c r="AU1118" s="194" t="str">
        <f>IF(Main!Z376="","",Main!Z376)</f>
        <v/>
      </c>
      <c r="AV1118" s="194" t="str">
        <f>IF(Main!AA376="","",Main!AA376)</f>
        <v/>
      </c>
      <c r="AW1118" s="194" t="str">
        <f>IF(Main!AB376="","",Main!AB376)</f>
        <v/>
      </c>
      <c r="AX1118" s="194" t="str">
        <f>IF(Main!AC376="","",Main!AC376)</f>
        <v/>
      </c>
      <c r="AY1118" s="194" t="str">
        <f>IF(Main!AD376="","",Main!AD376)</f>
        <v/>
      </c>
      <c r="AZ1118" s="194" t="str">
        <f>IF(Main!AE376="","",Main!AE376)</f>
        <v/>
      </c>
      <c r="BA1118" s="194" t="str">
        <f>IF(Main!AF376="","",Main!AF376)</f>
        <v/>
      </c>
      <c r="BB1118" s="194" t="str">
        <f>IF(Main!AG376="","",Main!AG376)</f>
        <v/>
      </c>
      <c r="BC1118" s="194" t="str">
        <f>IF(Main!AH376="","",Main!AH376)</f>
        <v/>
      </c>
      <c r="BD1118" s="194" t="str">
        <f>IF(Main!AI376="","",Main!AI376)</f>
        <v/>
      </c>
      <c r="BE1118" s="194" t="str">
        <f>IF(Main!AJ376="","",Main!AJ376)</f>
        <v/>
      </c>
      <c r="BF1118" s="194" t="str">
        <f>IF(Main!AK376="","",Main!AK376)</f>
        <v/>
      </c>
      <c r="BG1118" s="194" t="str">
        <f>IF(Main!AL376="","",Main!AL376)</f>
        <v/>
      </c>
      <c r="BH1118" s="194" t="str">
        <f>IF(Main!AM376="","",Main!AM376)</f>
        <v/>
      </c>
      <c r="BI1118" s="197" t="str">
        <f>IF(Main!AN376="","",Main!AN376)</f>
        <v/>
      </c>
    </row>
    <row r="1119" spans="1:61" s="1" customFormat="1" ht="15" hidden="1" customHeight="1">
      <c r="A1119" s="201"/>
      <c r="B1119" s="19" t="str">
        <f>MID(Main!AQ376,1,1)</f>
        <v>0</v>
      </c>
      <c r="C1119" s="19" t="str">
        <f>MID(Main!AQ376,2,1)</f>
        <v xml:space="preserve"> </v>
      </c>
      <c r="D1119" s="19" t="str">
        <f>MID(Main!AQ376,3,1)</f>
        <v/>
      </c>
      <c r="E1119" s="19" t="str">
        <f>MID(Main!AQ376,4,1)</f>
        <v/>
      </c>
      <c r="F1119" s="19" t="str">
        <f>MID(Main!AQ376,5,1)</f>
        <v/>
      </c>
      <c r="G1119" s="19" t="str">
        <f>MID(Main!AQ376,6,1)</f>
        <v/>
      </c>
      <c r="H1119" s="19" t="str">
        <f>MID(Main!AQ376,7,1)</f>
        <v/>
      </c>
      <c r="I1119" s="19" t="str">
        <f>MID(Main!AQ376,8,1)</f>
        <v/>
      </c>
      <c r="J1119" s="19" t="str">
        <f>MID(Main!AQ376,9,1)</f>
        <v/>
      </c>
      <c r="K1119" s="19" t="str">
        <f>MID(Main!AQ376,10,1)</f>
        <v/>
      </c>
      <c r="L1119" s="19" t="str">
        <f>MID(Main!AQ376,11,1)</f>
        <v/>
      </c>
      <c r="M1119" s="19" t="str">
        <f>MID(Main!AQ376,12,1)</f>
        <v/>
      </c>
      <c r="N1119" s="19" t="str">
        <f>MID(Main!AQ376,13,1)</f>
        <v/>
      </c>
      <c r="O1119" s="19" t="str">
        <f>MID(Main!AQ376,14,1)</f>
        <v/>
      </c>
      <c r="P1119" s="19" t="str">
        <f>MID(Main!AQ376,15,1)</f>
        <v/>
      </c>
      <c r="Q1119" s="19" t="str">
        <f>MID(Main!AQ376,16,1)</f>
        <v/>
      </c>
      <c r="R1119" s="19" t="str">
        <f>MID(Main!AQ376,17,1)</f>
        <v/>
      </c>
      <c r="S1119" s="19" t="str">
        <f>MID(Main!AQ376,18,1)</f>
        <v/>
      </c>
      <c r="T1119" s="19" t="str">
        <f>MID(Main!AQ376,19,1)</f>
        <v/>
      </c>
      <c r="U1119" s="19" t="str">
        <f>MID(Main!AQ376,20,1)</f>
        <v/>
      </c>
      <c r="V1119" s="19" t="str">
        <f>MID(Main!AQ376,21,1)</f>
        <v/>
      </c>
      <c r="W1119" s="19" t="str">
        <f>MID(Main!AQ376,22,1)</f>
        <v/>
      </c>
      <c r="X1119" s="19" t="str">
        <f>MID(Main!AQ376,23,1)</f>
        <v/>
      </c>
      <c r="Y1119" s="19" t="str">
        <f>MID(Main!AQ376,24,1)</f>
        <v/>
      </c>
      <c r="Z1119" s="19" t="str">
        <f>MID(Main!AQ376,25,1)</f>
        <v/>
      </c>
      <c r="AA1119" s="19" t="str">
        <f>MID(Main!AQ376,26,1)</f>
        <v/>
      </c>
      <c r="AB1119" s="19" t="str">
        <f>MID(Main!AQ376,27,1)</f>
        <v/>
      </c>
      <c r="AC1119" s="19" t="str">
        <f>MID(Main!AQ376,28,1)</f>
        <v/>
      </c>
      <c r="AD1119" s="19" t="str">
        <f>MID(Main!AQ376,29,1)</f>
        <v/>
      </c>
      <c r="AE1119" s="19" t="str">
        <f>MID(Main!AQ376,30,1)</f>
        <v/>
      </c>
      <c r="AF1119" s="19" t="str">
        <f>MID(Main!AQ376,31,1)</f>
        <v/>
      </c>
      <c r="AG1119" s="19" t="str">
        <f>MID(Main!AQ376,32,1)</f>
        <v/>
      </c>
      <c r="AH1119" s="19" t="str">
        <f>MID(Main!AQ376,33,1)</f>
        <v/>
      </c>
      <c r="AI1119" s="19" t="str">
        <f>MID(Main!AQ376,34,1)</f>
        <v/>
      </c>
      <c r="AJ1119" s="19" t="str">
        <f>MID(Main!AQ376,35,1)</f>
        <v/>
      </c>
      <c r="AK1119" s="19" t="str">
        <f>MID(Main!AQ376,36,1)</f>
        <v/>
      </c>
      <c r="AL1119" s="19" t="str">
        <f>MID(Main!AQ376,37,1)</f>
        <v/>
      </c>
      <c r="AM1119" s="19" t="str">
        <f>MID(Main!AQ376,38,1)</f>
        <v/>
      </c>
      <c r="AN1119" s="19" t="str">
        <f>MID(Main!AQ376,39,1)</f>
        <v/>
      </c>
      <c r="AO1119" s="19" t="str">
        <f>MID(Main!AQ376,40,1)</f>
        <v/>
      </c>
      <c r="AP1119" s="19" t="str">
        <f>MID(Main!AQ376,41,1)</f>
        <v/>
      </c>
      <c r="AQ1119" s="19" t="str">
        <f>MID(Main!AQ376,42,1)</f>
        <v/>
      </c>
      <c r="AR1119" s="195"/>
      <c r="AS1119" s="195"/>
      <c r="AT1119" s="195"/>
      <c r="AU1119" s="195"/>
      <c r="AV1119" s="195"/>
      <c r="AW1119" s="195"/>
      <c r="AX1119" s="195"/>
      <c r="AY1119" s="195"/>
      <c r="AZ1119" s="195"/>
      <c r="BA1119" s="195"/>
      <c r="BB1119" s="195"/>
      <c r="BC1119" s="195"/>
      <c r="BD1119" s="195"/>
      <c r="BE1119" s="195"/>
      <c r="BF1119" s="195"/>
      <c r="BG1119" s="195"/>
      <c r="BH1119" s="195"/>
      <c r="BI1119" s="198"/>
    </row>
    <row r="1120" spans="1:61" s="1" customFormat="1" ht="15" hidden="1" customHeight="1">
      <c r="A1120" s="202"/>
      <c r="B1120" s="20" t="str">
        <f>MID(Main!AR376,1,1)</f>
        <v>0</v>
      </c>
      <c r="C1120" s="20" t="str">
        <f>MID(Main!AR376,2,1)</f>
        <v xml:space="preserve"> </v>
      </c>
      <c r="D1120" s="20" t="str">
        <f>MID(Main!AR376,3,1)</f>
        <v/>
      </c>
      <c r="E1120" s="20" t="str">
        <f>MID(Main!AR376,4,1)</f>
        <v/>
      </c>
      <c r="F1120" s="20" t="str">
        <f>MID(Main!AR376,5,1)</f>
        <v/>
      </c>
      <c r="G1120" s="20" t="str">
        <f>MID(Main!AR376,6,1)</f>
        <v/>
      </c>
      <c r="H1120" s="20" t="str">
        <f>MID(Main!AR376,7,1)</f>
        <v/>
      </c>
      <c r="I1120" s="20" t="str">
        <f>MID(Main!AR376,8,1)</f>
        <v/>
      </c>
      <c r="J1120" s="20" t="str">
        <f>MID(Main!AR376,9,1)</f>
        <v/>
      </c>
      <c r="K1120" s="20" t="str">
        <f>MID(Main!AR376,10,1)</f>
        <v/>
      </c>
      <c r="L1120" s="20" t="str">
        <f>MID(Main!AR376,11,1)</f>
        <v/>
      </c>
      <c r="M1120" s="20" t="str">
        <f>MID(Main!AR376,12,1)</f>
        <v/>
      </c>
      <c r="N1120" s="20" t="str">
        <f>MID(Main!AR376,13,1)</f>
        <v/>
      </c>
      <c r="O1120" s="20" t="str">
        <f>MID(Main!AR376,14,1)</f>
        <v/>
      </c>
      <c r="P1120" s="20" t="str">
        <f>MID(Main!AR376,15,1)</f>
        <v/>
      </c>
      <c r="Q1120" s="20" t="str">
        <f>MID(Main!AR376,16,1)</f>
        <v/>
      </c>
      <c r="R1120" s="20" t="str">
        <f>MID(Main!AR376,17,1)</f>
        <v/>
      </c>
      <c r="S1120" s="20" t="str">
        <f>MID(Main!AR376,18,1)</f>
        <v/>
      </c>
      <c r="T1120" s="20" t="str">
        <f>MID(Main!AR376,19,1)</f>
        <v/>
      </c>
      <c r="U1120" s="20" t="str">
        <f>MID(Main!AR376,20,1)</f>
        <v/>
      </c>
      <c r="V1120" s="20" t="str">
        <f>MID(Main!AR376,21,1)</f>
        <v/>
      </c>
      <c r="W1120" s="20" t="str">
        <f>MID(Main!AR376,22,1)</f>
        <v/>
      </c>
      <c r="X1120" s="20" t="str">
        <f>MID(Main!AR376,23,1)</f>
        <v/>
      </c>
      <c r="Y1120" s="20" t="str">
        <f>MID(Main!AR376,24,1)</f>
        <v/>
      </c>
      <c r="Z1120" s="20" t="str">
        <f>MID(Main!AR376,25,1)</f>
        <v/>
      </c>
      <c r="AA1120" s="20" t="str">
        <f>MID(Main!AR376,26,1)</f>
        <v/>
      </c>
      <c r="AB1120" s="20" t="str">
        <f>MID(Main!AR376,27,1)</f>
        <v/>
      </c>
      <c r="AC1120" s="20" t="str">
        <f>MID(Main!AR376,28,1)</f>
        <v/>
      </c>
      <c r="AD1120" s="20" t="str">
        <f>MID(Main!AR376,29,1)</f>
        <v/>
      </c>
      <c r="AE1120" s="20" t="str">
        <f>MID(Main!AR376,30,1)</f>
        <v/>
      </c>
      <c r="AF1120" s="20" t="str">
        <f>MID(Main!AR376,31,1)</f>
        <v/>
      </c>
      <c r="AG1120" s="20" t="str">
        <f>MID(Main!AR376,32,1)</f>
        <v/>
      </c>
      <c r="AH1120" s="20" t="str">
        <f>MID(Main!AR376,33,1)</f>
        <v/>
      </c>
      <c r="AI1120" s="20" t="str">
        <f>MID(Main!AR376,34,1)</f>
        <v/>
      </c>
      <c r="AJ1120" s="20" t="str">
        <f>MID(Main!AR376,35,1)</f>
        <v/>
      </c>
      <c r="AK1120" s="20" t="str">
        <f>MID(Main!AR376,36,1)</f>
        <v/>
      </c>
      <c r="AL1120" s="20" t="str">
        <f>MID(Main!AR376,37,1)</f>
        <v/>
      </c>
      <c r="AM1120" s="20" t="str">
        <f>MID(Main!AR376,38,1)</f>
        <v/>
      </c>
      <c r="AN1120" s="20" t="str">
        <f>MID(Main!AR376,39,1)</f>
        <v/>
      </c>
      <c r="AO1120" s="20" t="str">
        <f>MID(Main!AR376,40,1)</f>
        <v/>
      </c>
      <c r="AP1120" s="20" t="str">
        <f>MID(Main!AR376,41,1)</f>
        <v/>
      </c>
      <c r="AQ1120" s="20" t="str">
        <f>MID(Main!AR376,42,1)</f>
        <v/>
      </c>
      <c r="AR1120" s="196"/>
      <c r="AS1120" s="196"/>
      <c r="AT1120" s="196"/>
      <c r="AU1120" s="196"/>
      <c r="AV1120" s="196"/>
      <c r="AW1120" s="196"/>
      <c r="AX1120" s="196"/>
      <c r="AY1120" s="196"/>
      <c r="AZ1120" s="196"/>
      <c r="BA1120" s="196"/>
      <c r="BB1120" s="196"/>
      <c r="BC1120" s="196"/>
      <c r="BD1120" s="196"/>
      <c r="BE1120" s="196"/>
      <c r="BF1120" s="196"/>
      <c r="BG1120" s="196"/>
      <c r="BH1120" s="196"/>
      <c r="BI1120" s="199"/>
    </row>
    <row r="1121" spans="1:61" s="1" customFormat="1" ht="15" hidden="1" customHeight="1">
      <c r="A1121" s="200" t="str">
        <f>IF(AR1121="","",SUBTOTAL(103,$AR$8:AR1121))</f>
        <v/>
      </c>
      <c r="B1121" s="18" t="str">
        <f>MID(Main!AP377,1,1)</f>
        <v xml:space="preserve"> </v>
      </c>
      <c r="C1121" s="18" t="str">
        <f>MID(Main!AP377,2,1)</f>
        <v/>
      </c>
      <c r="D1121" s="18" t="str">
        <f>MID(Main!AP377,3,1)</f>
        <v/>
      </c>
      <c r="E1121" s="18" t="str">
        <f>MID(Main!AP377,4,1)</f>
        <v/>
      </c>
      <c r="F1121" s="18" t="str">
        <f>MID(Main!AP377,5,1)</f>
        <v/>
      </c>
      <c r="G1121" s="18" t="str">
        <f>MID(Main!AP377,6,1)</f>
        <v/>
      </c>
      <c r="H1121" s="18" t="str">
        <f>MID(Main!AP377,7,1)</f>
        <v/>
      </c>
      <c r="I1121" s="18" t="str">
        <f>MID(Main!AP377,8,1)</f>
        <v/>
      </c>
      <c r="J1121" s="18" t="str">
        <f>MID(Main!AP377,9,1)</f>
        <v/>
      </c>
      <c r="K1121" s="18" t="str">
        <f>MID(Main!AP377,10,1)</f>
        <v/>
      </c>
      <c r="L1121" s="18" t="str">
        <f>MID(Main!AP377,11,1)</f>
        <v/>
      </c>
      <c r="M1121" s="18" t="str">
        <f>MID(Main!AP377,12,1)</f>
        <v/>
      </c>
      <c r="N1121" s="18" t="str">
        <f>MID(Main!AP377,13,1)</f>
        <v/>
      </c>
      <c r="O1121" s="18" t="str">
        <f>MID(Main!AP377,14,1)</f>
        <v/>
      </c>
      <c r="P1121" s="18" t="str">
        <f>MID(Main!AP377,15,1)</f>
        <v/>
      </c>
      <c r="Q1121" s="18" t="str">
        <f>MID(Main!AP377,16,1)</f>
        <v/>
      </c>
      <c r="R1121" s="18" t="str">
        <f>MID(Main!AP377,17,1)</f>
        <v/>
      </c>
      <c r="S1121" s="18" t="str">
        <f>MID(Main!AP377,18,1)</f>
        <v/>
      </c>
      <c r="T1121" s="18" t="str">
        <f>MID(Main!AP377,19,1)</f>
        <v/>
      </c>
      <c r="U1121" s="18" t="str">
        <f>MID(Main!AP377,20,1)</f>
        <v/>
      </c>
      <c r="V1121" s="18" t="str">
        <f>MID(Main!AP377,21,1)</f>
        <v/>
      </c>
      <c r="W1121" s="18" t="str">
        <f>MID(Main!AP377,22,1)</f>
        <v/>
      </c>
      <c r="X1121" s="18" t="str">
        <f>MID(Main!AP377,23,1)</f>
        <v/>
      </c>
      <c r="Y1121" s="18" t="str">
        <f>MID(Main!AP377,24,1)</f>
        <v/>
      </c>
      <c r="Z1121" s="18" t="str">
        <f>MID(Main!AP377,25,1)</f>
        <v/>
      </c>
      <c r="AA1121" s="18" t="str">
        <f>MID(Main!AP377,26,1)</f>
        <v/>
      </c>
      <c r="AB1121" s="18" t="str">
        <f>MID(Main!AP377,27,1)</f>
        <v/>
      </c>
      <c r="AC1121" s="18" t="str">
        <f>MID(Main!AP377,28,1)</f>
        <v/>
      </c>
      <c r="AD1121" s="18" t="str">
        <f>MID(Main!AP377,29,1)</f>
        <v/>
      </c>
      <c r="AE1121" s="18" t="str">
        <f>MID(Main!AP377,30,1)</f>
        <v/>
      </c>
      <c r="AF1121" s="18" t="str">
        <f>MID(Main!AP377,31,1)</f>
        <v/>
      </c>
      <c r="AG1121" s="18" t="str">
        <f>MID(Main!AP377,32,1)</f>
        <v/>
      </c>
      <c r="AH1121" s="18" t="str">
        <f>MID(Main!AP377,33,1)</f>
        <v/>
      </c>
      <c r="AI1121" s="18" t="str">
        <f>MID(Main!AP377,34,1)</f>
        <v/>
      </c>
      <c r="AJ1121" s="18" t="str">
        <f>MID(Main!AP377,35,1)</f>
        <v/>
      </c>
      <c r="AK1121" s="18" t="str">
        <f>MID(Main!AP377,36,1)</f>
        <v/>
      </c>
      <c r="AL1121" s="18" t="str">
        <f>MID(Main!AP377,37,1)</f>
        <v/>
      </c>
      <c r="AM1121" s="18" t="str">
        <f>MID(Main!AP377,38,1)</f>
        <v/>
      </c>
      <c r="AN1121" s="18" t="str">
        <f>MID(Main!AP377,39,1)</f>
        <v/>
      </c>
      <c r="AO1121" s="18" t="str">
        <f>MID(Main!AP377,40,1)</f>
        <v/>
      </c>
      <c r="AP1121" s="18" t="str">
        <f>MID(Main!AP377,41,1)</f>
        <v/>
      </c>
      <c r="AQ1121" s="18" t="str">
        <f>MID(Main!AP377,42,1)</f>
        <v/>
      </c>
      <c r="AR1121" s="194" t="str">
        <f>IF(Main!W377="","",Main!W377)</f>
        <v/>
      </c>
      <c r="AS1121" s="194" t="str">
        <f>IF(Main!X377="","",Main!X377)</f>
        <v/>
      </c>
      <c r="AT1121" s="194" t="str">
        <f>IF(Main!Y377="","",Main!Y377)</f>
        <v/>
      </c>
      <c r="AU1121" s="194" t="str">
        <f>IF(Main!Z377="","",Main!Z377)</f>
        <v/>
      </c>
      <c r="AV1121" s="194" t="str">
        <f>IF(Main!AA377="","",Main!AA377)</f>
        <v/>
      </c>
      <c r="AW1121" s="194" t="str">
        <f>IF(Main!AB377="","",Main!AB377)</f>
        <v/>
      </c>
      <c r="AX1121" s="194" t="str">
        <f>IF(Main!AC377="","",Main!AC377)</f>
        <v/>
      </c>
      <c r="AY1121" s="194" t="str">
        <f>IF(Main!AD377="","",Main!AD377)</f>
        <v/>
      </c>
      <c r="AZ1121" s="194" t="str">
        <f>IF(Main!AE377="","",Main!AE377)</f>
        <v/>
      </c>
      <c r="BA1121" s="194" t="str">
        <f>IF(Main!AF377="","",Main!AF377)</f>
        <v/>
      </c>
      <c r="BB1121" s="194" t="str">
        <f>IF(Main!AG377="","",Main!AG377)</f>
        <v/>
      </c>
      <c r="BC1121" s="194" t="str">
        <f>IF(Main!AH377="","",Main!AH377)</f>
        <v/>
      </c>
      <c r="BD1121" s="194" t="str">
        <f>IF(Main!AI377="","",Main!AI377)</f>
        <v/>
      </c>
      <c r="BE1121" s="194" t="str">
        <f>IF(Main!AJ377="","",Main!AJ377)</f>
        <v/>
      </c>
      <c r="BF1121" s="194" t="str">
        <f>IF(Main!AK377="","",Main!AK377)</f>
        <v/>
      </c>
      <c r="BG1121" s="194" t="str">
        <f>IF(Main!AL377="","",Main!AL377)</f>
        <v/>
      </c>
      <c r="BH1121" s="194" t="str">
        <f>IF(Main!AM377="","",Main!AM377)</f>
        <v/>
      </c>
      <c r="BI1121" s="197" t="str">
        <f>IF(Main!AN377="","",Main!AN377)</f>
        <v/>
      </c>
    </row>
    <row r="1122" spans="1:61" s="1" customFormat="1" ht="15" hidden="1" customHeight="1">
      <c r="A1122" s="201"/>
      <c r="B1122" s="19" t="str">
        <f>MID(Main!AQ377,1,1)</f>
        <v>0</v>
      </c>
      <c r="C1122" s="19" t="str">
        <f>MID(Main!AQ377,2,1)</f>
        <v xml:space="preserve"> </v>
      </c>
      <c r="D1122" s="19" t="str">
        <f>MID(Main!AQ377,3,1)</f>
        <v/>
      </c>
      <c r="E1122" s="19" t="str">
        <f>MID(Main!AQ377,4,1)</f>
        <v/>
      </c>
      <c r="F1122" s="19" t="str">
        <f>MID(Main!AQ377,5,1)</f>
        <v/>
      </c>
      <c r="G1122" s="19" t="str">
        <f>MID(Main!AQ377,6,1)</f>
        <v/>
      </c>
      <c r="H1122" s="19" t="str">
        <f>MID(Main!AQ377,7,1)</f>
        <v/>
      </c>
      <c r="I1122" s="19" t="str">
        <f>MID(Main!AQ377,8,1)</f>
        <v/>
      </c>
      <c r="J1122" s="19" t="str">
        <f>MID(Main!AQ377,9,1)</f>
        <v/>
      </c>
      <c r="K1122" s="19" t="str">
        <f>MID(Main!AQ377,10,1)</f>
        <v/>
      </c>
      <c r="L1122" s="19" t="str">
        <f>MID(Main!AQ377,11,1)</f>
        <v/>
      </c>
      <c r="M1122" s="19" t="str">
        <f>MID(Main!AQ377,12,1)</f>
        <v/>
      </c>
      <c r="N1122" s="19" t="str">
        <f>MID(Main!AQ377,13,1)</f>
        <v/>
      </c>
      <c r="O1122" s="19" t="str">
        <f>MID(Main!AQ377,14,1)</f>
        <v/>
      </c>
      <c r="P1122" s="19" t="str">
        <f>MID(Main!AQ377,15,1)</f>
        <v/>
      </c>
      <c r="Q1122" s="19" t="str">
        <f>MID(Main!AQ377,16,1)</f>
        <v/>
      </c>
      <c r="R1122" s="19" t="str">
        <f>MID(Main!AQ377,17,1)</f>
        <v/>
      </c>
      <c r="S1122" s="19" t="str">
        <f>MID(Main!AQ377,18,1)</f>
        <v/>
      </c>
      <c r="T1122" s="19" t="str">
        <f>MID(Main!AQ377,19,1)</f>
        <v/>
      </c>
      <c r="U1122" s="19" t="str">
        <f>MID(Main!AQ377,20,1)</f>
        <v/>
      </c>
      <c r="V1122" s="19" t="str">
        <f>MID(Main!AQ377,21,1)</f>
        <v/>
      </c>
      <c r="W1122" s="19" t="str">
        <f>MID(Main!AQ377,22,1)</f>
        <v/>
      </c>
      <c r="X1122" s="19" t="str">
        <f>MID(Main!AQ377,23,1)</f>
        <v/>
      </c>
      <c r="Y1122" s="19" t="str">
        <f>MID(Main!AQ377,24,1)</f>
        <v/>
      </c>
      <c r="Z1122" s="19" t="str">
        <f>MID(Main!AQ377,25,1)</f>
        <v/>
      </c>
      <c r="AA1122" s="19" t="str">
        <f>MID(Main!AQ377,26,1)</f>
        <v/>
      </c>
      <c r="AB1122" s="19" t="str">
        <f>MID(Main!AQ377,27,1)</f>
        <v/>
      </c>
      <c r="AC1122" s="19" t="str">
        <f>MID(Main!AQ377,28,1)</f>
        <v/>
      </c>
      <c r="AD1122" s="19" t="str">
        <f>MID(Main!AQ377,29,1)</f>
        <v/>
      </c>
      <c r="AE1122" s="19" t="str">
        <f>MID(Main!AQ377,30,1)</f>
        <v/>
      </c>
      <c r="AF1122" s="19" t="str">
        <f>MID(Main!AQ377,31,1)</f>
        <v/>
      </c>
      <c r="AG1122" s="19" t="str">
        <f>MID(Main!AQ377,32,1)</f>
        <v/>
      </c>
      <c r="AH1122" s="19" t="str">
        <f>MID(Main!AQ377,33,1)</f>
        <v/>
      </c>
      <c r="AI1122" s="19" t="str">
        <f>MID(Main!AQ377,34,1)</f>
        <v/>
      </c>
      <c r="AJ1122" s="19" t="str">
        <f>MID(Main!AQ377,35,1)</f>
        <v/>
      </c>
      <c r="AK1122" s="19" t="str">
        <f>MID(Main!AQ377,36,1)</f>
        <v/>
      </c>
      <c r="AL1122" s="19" t="str">
        <f>MID(Main!AQ377,37,1)</f>
        <v/>
      </c>
      <c r="AM1122" s="19" t="str">
        <f>MID(Main!AQ377,38,1)</f>
        <v/>
      </c>
      <c r="AN1122" s="19" t="str">
        <f>MID(Main!AQ377,39,1)</f>
        <v/>
      </c>
      <c r="AO1122" s="19" t="str">
        <f>MID(Main!AQ377,40,1)</f>
        <v/>
      </c>
      <c r="AP1122" s="19" t="str">
        <f>MID(Main!AQ377,41,1)</f>
        <v/>
      </c>
      <c r="AQ1122" s="19" t="str">
        <f>MID(Main!AQ377,42,1)</f>
        <v/>
      </c>
      <c r="AR1122" s="195"/>
      <c r="AS1122" s="195"/>
      <c r="AT1122" s="195"/>
      <c r="AU1122" s="195"/>
      <c r="AV1122" s="195"/>
      <c r="AW1122" s="195"/>
      <c r="AX1122" s="195"/>
      <c r="AY1122" s="195"/>
      <c r="AZ1122" s="195"/>
      <c r="BA1122" s="195"/>
      <c r="BB1122" s="195"/>
      <c r="BC1122" s="195"/>
      <c r="BD1122" s="195"/>
      <c r="BE1122" s="195"/>
      <c r="BF1122" s="195"/>
      <c r="BG1122" s="195"/>
      <c r="BH1122" s="195"/>
      <c r="BI1122" s="198"/>
    </row>
    <row r="1123" spans="1:61" s="1" customFormat="1" ht="15" hidden="1" customHeight="1">
      <c r="A1123" s="202"/>
      <c r="B1123" s="20" t="str">
        <f>MID(Main!AR377,1,1)</f>
        <v>0</v>
      </c>
      <c r="C1123" s="20" t="str">
        <f>MID(Main!AR377,2,1)</f>
        <v xml:space="preserve"> </v>
      </c>
      <c r="D1123" s="20" t="str">
        <f>MID(Main!AR377,3,1)</f>
        <v/>
      </c>
      <c r="E1123" s="20" t="str">
        <f>MID(Main!AR377,4,1)</f>
        <v/>
      </c>
      <c r="F1123" s="20" t="str">
        <f>MID(Main!AR377,5,1)</f>
        <v/>
      </c>
      <c r="G1123" s="20" t="str">
        <f>MID(Main!AR377,6,1)</f>
        <v/>
      </c>
      <c r="H1123" s="20" t="str">
        <f>MID(Main!AR377,7,1)</f>
        <v/>
      </c>
      <c r="I1123" s="20" t="str">
        <f>MID(Main!AR377,8,1)</f>
        <v/>
      </c>
      <c r="J1123" s="20" t="str">
        <f>MID(Main!AR377,9,1)</f>
        <v/>
      </c>
      <c r="K1123" s="20" t="str">
        <f>MID(Main!AR377,10,1)</f>
        <v/>
      </c>
      <c r="L1123" s="20" t="str">
        <f>MID(Main!AR377,11,1)</f>
        <v/>
      </c>
      <c r="M1123" s="20" t="str">
        <f>MID(Main!AR377,12,1)</f>
        <v/>
      </c>
      <c r="N1123" s="20" t="str">
        <f>MID(Main!AR377,13,1)</f>
        <v/>
      </c>
      <c r="O1123" s="20" t="str">
        <f>MID(Main!AR377,14,1)</f>
        <v/>
      </c>
      <c r="P1123" s="20" t="str">
        <f>MID(Main!AR377,15,1)</f>
        <v/>
      </c>
      <c r="Q1123" s="20" t="str">
        <f>MID(Main!AR377,16,1)</f>
        <v/>
      </c>
      <c r="R1123" s="20" t="str">
        <f>MID(Main!AR377,17,1)</f>
        <v/>
      </c>
      <c r="S1123" s="20" t="str">
        <f>MID(Main!AR377,18,1)</f>
        <v/>
      </c>
      <c r="T1123" s="20" t="str">
        <f>MID(Main!AR377,19,1)</f>
        <v/>
      </c>
      <c r="U1123" s="20" t="str">
        <f>MID(Main!AR377,20,1)</f>
        <v/>
      </c>
      <c r="V1123" s="20" t="str">
        <f>MID(Main!AR377,21,1)</f>
        <v/>
      </c>
      <c r="W1123" s="20" t="str">
        <f>MID(Main!AR377,22,1)</f>
        <v/>
      </c>
      <c r="X1123" s="20" t="str">
        <f>MID(Main!AR377,23,1)</f>
        <v/>
      </c>
      <c r="Y1123" s="20" t="str">
        <f>MID(Main!AR377,24,1)</f>
        <v/>
      </c>
      <c r="Z1123" s="20" t="str">
        <f>MID(Main!AR377,25,1)</f>
        <v/>
      </c>
      <c r="AA1123" s="20" t="str">
        <f>MID(Main!AR377,26,1)</f>
        <v/>
      </c>
      <c r="AB1123" s="20" t="str">
        <f>MID(Main!AR377,27,1)</f>
        <v/>
      </c>
      <c r="AC1123" s="20" t="str">
        <f>MID(Main!AR377,28,1)</f>
        <v/>
      </c>
      <c r="AD1123" s="20" t="str">
        <f>MID(Main!AR377,29,1)</f>
        <v/>
      </c>
      <c r="AE1123" s="20" t="str">
        <f>MID(Main!AR377,30,1)</f>
        <v/>
      </c>
      <c r="AF1123" s="20" t="str">
        <f>MID(Main!AR377,31,1)</f>
        <v/>
      </c>
      <c r="AG1123" s="20" t="str">
        <f>MID(Main!AR377,32,1)</f>
        <v/>
      </c>
      <c r="AH1123" s="20" t="str">
        <f>MID(Main!AR377,33,1)</f>
        <v/>
      </c>
      <c r="AI1123" s="20" t="str">
        <f>MID(Main!AR377,34,1)</f>
        <v/>
      </c>
      <c r="AJ1123" s="20" t="str">
        <f>MID(Main!AR377,35,1)</f>
        <v/>
      </c>
      <c r="AK1123" s="20" t="str">
        <f>MID(Main!AR377,36,1)</f>
        <v/>
      </c>
      <c r="AL1123" s="20" t="str">
        <f>MID(Main!AR377,37,1)</f>
        <v/>
      </c>
      <c r="AM1123" s="20" t="str">
        <f>MID(Main!AR377,38,1)</f>
        <v/>
      </c>
      <c r="AN1123" s="20" t="str">
        <f>MID(Main!AR377,39,1)</f>
        <v/>
      </c>
      <c r="AO1123" s="20" t="str">
        <f>MID(Main!AR377,40,1)</f>
        <v/>
      </c>
      <c r="AP1123" s="20" t="str">
        <f>MID(Main!AR377,41,1)</f>
        <v/>
      </c>
      <c r="AQ1123" s="20" t="str">
        <f>MID(Main!AR377,42,1)</f>
        <v/>
      </c>
      <c r="AR1123" s="196"/>
      <c r="AS1123" s="196"/>
      <c r="AT1123" s="196"/>
      <c r="AU1123" s="196"/>
      <c r="AV1123" s="196"/>
      <c r="AW1123" s="196"/>
      <c r="AX1123" s="196"/>
      <c r="AY1123" s="196"/>
      <c r="AZ1123" s="196"/>
      <c r="BA1123" s="196"/>
      <c r="BB1123" s="196"/>
      <c r="BC1123" s="196"/>
      <c r="BD1123" s="196"/>
      <c r="BE1123" s="196"/>
      <c r="BF1123" s="196"/>
      <c r="BG1123" s="196"/>
      <c r="BH1123" s="196"/>
      <c r="BI1123" s="199"/>
    </row>
    <row r="1124" spans="1:61" s="1" customFormat="1" ht="15" hidden="1" customHeight="1">
      <c r="A1124" s="200" t="str">
        <f>IF(AR1124="","",SUBTOTAL(103,$AR$8:AR1124))</f>
        <v/>
      </c>
      <c r="B1124" s="18" t="str">
        <f>MID(Main!AP378,1,1)</f>
        <v xml:space="preserve"> </v>
      </c>
      <c r="C1124" s="18" t="str">
        <f>MID(Main!AP378,2,1)</f>
        <v/>
      </c>
      <c r="D1124" s="18" t="str">
        <f>MID(Main!AP378,3,1)</f>
        <v/>
      </c>
      <c r="E1124" s="18" t="str">
        <f>MID(Main!AP378,4,1)</f>
        <v/>
      </c>
      <c r="F1124" s="18" t="str">
        <f>MID(Main!AP378,5,1)</f>
        <v/>
      </c>
      <c r="G1124" s="18" t="str">
        <f>MID(Main!AP378,6,1)</f>
        <v/>
      </c>
      <c r="H1124" s="18" t="str">
        <f>MID(Main!AP378,7,1)</f>
        <v/>
      </c>
      <c r="I1124" s="18" t="str">
        <f>MID(Main!AP378,8,1)</f>
        <v/>
      </c>
      <c r="J1124" s="18" t="str">
        <f>MID(Main!AP378,9,1)</f>
        <v/>
      </c>
      <c r="K1124" s="18" t="str">
        <f>MID(Main!AP378,10,1)</f>
        <v/>
      </c>
      <c r="L1124" s="18" t="str">
        <f>MID(Main!AP378,11,1)</f>
        <v/>
      </c>
      <c r="M1124" s="18" t="str">
        <f>MID(Main!AP378,12,1)</f>
        <v/>
      </c>
      <c r="N1124" s="18" t="str">
        <f>MID(Main!AP378,13,1)</f>
        <v/>
      </c>
      <c r="O1124" s="18" t="str">
        <f>MID(Main!AP378,14,1)</f>
        <v/>
      </c>
      <c r="P1124" s="18" t="str">
        <f>MID(Main!AP378,15,1)</f>
        <v/>
      </c>
      <c r="Q1124" s="18" t="str">
        <f>MID(Main!AP378,16,1)</f>
        <v/>
      </c>
      <c r="R1124" s="18" t="str">
        <f>MID(Main!AP378,17,1)</f>
        <v/>
      </c>
      <c r="S1124" s="18" t="str">
        <f>MID(Main!AP378,18,1)</f>
        <v/>
      </c>
      <c r="T1124" s="18" t="str">
        <f>MID(Main!AP378,19,1)</f>
        <v/>
      </c>
      <c r="U1124" s="18" t="str">
        <f>MID(Main!AP378,20,1)</f>
        <v/>
      </c>
      <c r="V1124" s="18" t="str">
        <f>MID(Main!AP378,21,1)</f>
        <v/>
      </c>
      <c r="W1124" s="18" t="str">
        <f>MID(Main!AP378,22,1)</f>
        <v/>
      </c>
      <c r="X1124" s="18" t="str">
        <f>MID(Main!AP378,23,1)</f>
        <v/>
      </c>
      <c r="Y1124" s="18" t="str">
        <f>MID(Main!AP378,24,1)</f>
        <v/>
      </c>
      <c r="Z1124" s="18" t="str">
        <f>MID(Main!AP378,25,1)</f>
        <v/>
      </c>
      <c r="AA1124" s="18" t="str">
        <f>MID(Main!AP378,26,1)</f>
        <v/>
      </c>
      <c r="AB1124" s="18" t="str">
        <f>MID(Main!AP378,27,1)</f>
        <v/>
      </c>
      <c r="AC1124" s="18" t="str">
        <f>MID(Main!AP378,28,1)</f>
        <v/>
      </c>
      <c r="AD1124" s="18" t="str">
        <f>MID(Main!AP378,29,1)</f>
        <v/>
      </c>
      <c r="AE1124" s="18" t="str">
        <f>MID(Main!AP378,30,1)</f>
        <v/>
      </c>
      <c r="AF1124" s="18" t="str">
        <f>MID(Main!AP378,31,1)</f>
        <v/>
      </c>
      <c r="AG1124" s="18" t="str">
        <f>MID(Main!AP378,32,1)</f>
        <v/>
      </c>
      <c r="AH1124" s="18" t="str">
        <f>MID(Main!AP378,33,1)</f>
        <v/>
      </c>
      <c r="AI1124" s="18" t="str">
        <f>MID(Main!AP378,34,1)</f>
        <v/>
      </c>
      <c r="AJ1124" s="18" t="str">
        <f>MID(Main!AP378,35,1)</f>
        <v/>
      </c>
      <c r="AK1124" s="18" t="str">
        <f>MID(Main!AP378,36,1)</f>
        <v/>
      </c>
      <c r="AL1124" s="18" t="str">
        <f>MID(Main!AP378,37,1)</f>
        <v/>
      </c>
      <c r="AM1124" s="18" t="str">
        <f>MID(Main!AP378,38,1)</f>
        <v/>
      </c>
      <c r="AN1124" s="18" t="str">
        <f>MID(Main!AP378,39,1)</f>
        <v/>
      </c>
      <c r="AO1124" s="18" t="str">
        <f>MID(Main!AP378,40,1)</f>
        <v/>
      </c>
      <c r="AP1124" s="18" t="str">
        <f>MID(Main!AP378,41,1)</f>
        <v/>
      </c>
      <c r="AQ1124" s="18" t="str">
        <f>MID(Main!AP378,42,1)</f>
        <v/>
      </c>
      <c r="AR1124" s="194" t="str">
        <f>IF(Main!W378="","",Main!W378)</f>
        <v/>
      </c>
      <c r="AS1124" s="194" t="str">
        <f>IF(Main!X378="","",Main!X378)</f>
        <v/>
      </c>
      <c r="AT1124" s="194" t="str">
        <f>IF(Main!Y378="","",Main!Y378)</f>
        <v/>
      </c>
      <c r="AU1124" s="194" t="str">
        <f>IF(Main!Z378="","",Main!Z378)</f>
        <v/>
      </c>
      <c r="AV1124" s="194" t="str">
        <f>IF(Main!AA378="","",Main!AA378)</f>
        <v/>
      </c>
      <c r="AW1124" s="194" t="str">
        <f>IF(Main!AB378="","",Main!AB378)</f>
        <v/>
      </c>
      <c r="AX1124" s="194" t="str">
        <f>IF(Main!AC378="","",Main!AC378)</f>
        <v/>
      </c>
      <c r="AY1124" s="194" t="str">
        <f>IF(Main!AD378="","",Main!AD378)</f>
        <v/>
      </c>
      <c r="AZ1124" s="194" t="str">
        <f>IF(Main!AE378="","",Main!AE378)</f>
        <v/>
      </c>
      <c r="BA1124" s="194" t="str">
        <f>IF(Main!AF378="","",Main!AF378)</f>
        <v/>
      </c>
      <c r="BB1124" s="194" t="str">
        <f>IF(Main!AG378="","",Main!AG378)</f>
        <v/>
      </c>
      <c r="BC1124" s="194" t="str">
        <f>IF(Main!AH378="","",Main!AH378)</f>
        <v/>
      </c>
      <c r="BD1124" s="194" t="str">
        <f>IF(Main!AI378="","",Main!AI378)</f>
        <v/>
      </c>
      <c r="BE1124" s="194" t="str">
        <f>IF(Main!AJ378="","",Main!AJ378)</f>
        <v/>
      </c>
      <c r="BF1124" s="194" t="str">
        <f>IF(Main!AK378="","",Main!AK378)</f>
        <v/>
      </c>
      <c r="BG1124" s="194" t="str">
        <f>IF(Main!AL378="","",Main!AL378)</f>
        <v/>
      </c>
      <c r="BH1124" s="194" t="str">
        <f>IF(Main!AM378="","",Main!AM378)</f>
        <v/>
      </c>
      <c r="BI1124" s="197" t="str">
        <f>IF(Main!AN378="","",Main!AN378)</f>
        <v/>
      </c>
    </row>
    <row r="1125" spans="1:61" s="1" customFormat="1" ht="15" hidden="1" customHeight="1">
      <c r="A1125" s="201"/>
      <c r="B1125" s="19" t="str">
        <f>MID(Main!AQ378,1,1)</f>
        <v>0</v>
      </c>
      <c r="C1125" s="19" t="str">
        <f>MID(Main!AQ378,2,1)</f>
        <v xml:space="preserve"> </v>
      </c>
      <c r="D1125" s="19" t="str">
        <f>MID(Main!AQ378,3,1)</f>
        <v/>
      </c>
      <c r="E1125" s="19" t="str">
        <f>MID(Main!AQ378,4,1)</f>
        <v/>
      </c>
      <c r="F1125" s="19" t="str">
        <f>MID(Main!AQ378,5,1)</f>
        <v/>
      </c>
      <c r="G1125" s="19" t="str">
        <f>MID(Main!AQ378,6,1)</f>
        <v/>
      </c>
      <c r="H1125" s="19" t="str">
        <f>MID(Main!AQ378,7,1)</f>
        <v/>
      </c>
      <c r="I1125" s="19" t="str">
        <f>MID(Main!AQ378,8,1)</f>
        <v/>
      </c>
      <c r="J1125" s="19" t="str">
        <f>MID(Main!AQ378,9,1)</f>
        <v/>
      </c>
      <c r="K1125" s="19" t="str">
        <f>MID(Main!AQ378,10,1)</f>
        <v/>
      </c>
      <c r="L1125" s="19" t="str">
        <f>MID(Main!AQ378,11,1)</f>
        <v/>
      </c>
      <c r="M1125" s="19" t="str">
        <f>MID(Main!AQ378,12,1)</f>
        <v/>
      </c>
      <c r="N1125" s="19" t="str">
        <f>MID(Main!AQ378,13,1)</f>
        <v/>
      </c>
      <c r="O1125" s="19" t="str">
        <f>MID(Main!AQ378,14,1)</f>
        <v/>
      </c>
      <c r="P1125" s="19" t="str">
        <f>MID(Main!AQ378,15,1)</f>
        <v/>
      </c>
      <c r="Q1125" s="19" t="str">
        <f>MID(Main!AQ378,16,1)</f>
        <v/>
      </c>
      <c r="R1125" s="19" t="str">
        <f>MID(Main!AQ378,17,1)</f>
        <v/>
      </c>
      <c r="S1125" s="19" t="str">
        <f>MID(Main!AQ378,18,1)</f>
        <v/>
      </c>
      <c r="T1125" s="19" t="str">
        <f>MID(Main!AQ378,19,1)</f>
        <v/>
      </c>
      <c r="U1125" s="19" t="str">
        <f>MID(Main!AQ378,20,1)</f>
        <v/>
      </c>
      <c r="V1125" s="19" t="str">
        <f>MID(Main!AQ378,21,1)</f>
        <v/>
      </c>
      <c r="W1125" s="19" t="str">
        <f>MID(Main!AQ378,22,1)</f>
        <v/>
      </c>
      <c r="X1125" s="19" t="str">
        <f>MID(Main!AQ378,23,1)</f>
        <v/>
      </c>
      <c r="Y1125" s="19" t="str">
        <f>MID(Main!AQ378,24,1)</f>
        <v/>
      </c>
      <c r="Z1125" s="19" t="str">
        <f>MID(Main!AQ378,25,1)</f>
        <v/>
      </c>
      <c r="AA1125" s="19" t="str">
        <f>MID(Main!AQ378,26,1)</f>
        <v/>
      </c>
      <c r="AB1125" s="19" t="str">
        <f>MID(Main!AQ378,27,1)</f>
        <v/>
      </c>
      <c r="AC1125" s="19" t="str">
        <f>MID(Main!AQ378,28,1)</f>
        <v/>
      </c>
      <c r="AD1125" s="19" t="str">
        <f>MID(Main!AQ378,29,1)</f>
        <v/>
      </c>
      <c r="AE1125" s="19" t="str">
        <f>MID(Main!AQ378,30,1)</f>
        <v/>
      </c>
      <c r="AF1125" s="19" t="str">
        <f>MID(Main!AQ378,31,1)</f>
        <v/>
      </c>
      <c r="AG1125" s="19" t="str">
        <f>MID(Main!AQ378,32,1)</f>
        <v/>
      </c>
      <c r="AH1125" s="19" t="str">
        <f>MID(Main!AQ378,33,1)</f>
        <v/>
      </c>
      <c r="AI1125" s="19" t="str">
        <f>MID(Main!AQ378,34,1)</f>
        <v/>
      </c>
      <c r="AJ1125" s="19" t="str">
        <f>MID(Main!AQ378,35,1)</f>
        <v/>
      </c>
      <c r="AK1125" s="19" t="str">
        <f>MID(Main!AQ378,36,1)</f>
        <v/>
      </c>
      <c r="AL1125" s="19" t="str">
        <f>MID(Main!AQ378,37,1)</f>
        <v/>
      </c>
      <c r="AM1125" s="19" t="str">
        <f>MID(Main!AQ378,38,1)</f>
        <v/>
      </c>
      <c r="AN1125" s="19" t="str">
        <f>MID(Main!AQ378,39,1)</f>
        <v/>
      </c>
      <c r="AO1125" s="19" t="str">
        <f>MID(Main!AQ378,40,1)</f>
        <v/>
      </c>
      <c r="AP1125" s="19" t="str">
        <f>MID(Main!AQ378,41,1)</f>
        <v/>
      </c>
      <c r="AQ1125" s="19" t="str">
        <f>MID(Main!AQ378,42,1)</f>
        <v/>
      </c>
      <c r="AR1125" s="195"/>
      <c r="AS1125" s="195"/>
      <c r="AT1125" s="195"/>
      <c r="AU1125" s="195"/>
      <c r="AV1125" s="195"/>
      <c r="AW1125" s="195"/>
      <c r="AX1125" s="195"/>
      <c r="AY1125" s="195"/>
      <c r="AZ1125" s="195"/>
      <c r="BA1125" s="195"/>
      <c r="BB1125" s="195"/>
      <c r="BC1125" s="195"/>
      <c r="BD1125" s="195"/>
      <c r="BE1125" s="195"/>
      <c r="BF1125" s="195"/>
      <c r="BG1125" s="195"/>
      <c r="BH1125" s="195"/>
      <c r="BI1125" s="198"/>
    </row>
    <row r="1126" spans="1:61" s="1" customFormat="1" ht="15" hidden="1" customHeight="1">
      <c r="A1126" s="202"/>
      <c r="B1126" s="20" t="str">
        <f>MID(Main!AR378,1,1)</f>
        <v>0</v>
      </c>
      <c r="C1126" s="20" t="str">
        <f>MID(Main!AR378,2,1)</f>
        <v xml:space="preserve"> </v>
      </c>
      <c r="D1126" s="20" t="str">
        <f>MID(Main!AR378,3,1)</f>
        <v/>
      </c>
      <c r="E1126" s="20" t="str">
        <f>MID(Main!AR378,4,1)</f>
        <v/>
      </c>
      <c r="F1126" s="20" t="str">
        <f>MID(Main!AR378,5,1)</f>
        <v/>
      </c>
      <c r="G1126" s="20" t="str">
        <f>MID(Main!AR378,6,1)</f>
        <v/>
      </c>
      <c r="H1126" s="20" t="str">
        <f>MID(Main!AR378,7,1)</f>
        <v/>
      </c>
      <c r="I1126" s="20" t="str">
        <f>MID(Main!AR378,8,1)</f>
        <v/>
      </c>
      <c r="J1126" s="20" t="str">
        <f>MID(Main!AR378,9,1)</f>
        <v/>
      </c>
      <c r="K1126" s="20" t="str">
        <f>MID(Main!AR378,10,1)</f>
        <v/>
      </c>
      <c r="L1126" s="20" t="str">
        <f>MID(Main!AR378,11,1)</f>
        <v/>
      </c>
      <c r="M1126" s="20" t="str">
        <f>MID(Main!AR378,12,1)</f>
        <v/>
      </c>
      <c r="N1126" s="20" t="str">
        <f>MID(Main!AR378,13,1)</f>
        <v/>
      </c>
      <c r="O1126" s="20" t="str">
        <f>MID(Main!AR378,14,1)</f>
        <v/>
      </c>
      <c r="P1126" s="20" t="str">
        <f>MID(Main!AR378,15,1)</f>
        <v/>
      </c>
      <c r="Q1126" s="20" t="str">
        <f>MID(Main!AR378,16,1)</f>
        <v/>
      </c>
      <c r="R1126" s="20" t="str">
        <f>MID(Main!AR378,17,1)</f>
        <v/>
      </c>
      <c r="S1126" s="20" t="str">
        <f>MID(Main!AR378,18,1)</f>
        <v/>
      </c>
      <c r="T1126" s="20" t="str">
        <f>MID(Main!AR378,19,1)</f>
        <v/>
      </c>
      <c r="U1126" s="20" t="str">
        <f>MID(Main!AR378,20,1)</f>
        <v/>
      </c>
      <c r="V1126" s="20" t="str">
        <f>MID(Main!AR378,21,1)</f>
        <v/>
      </c>
      <c r="W1126" s="20" t="str">
        <f>MID(Main!AR378,22,1)</f>
        <v/>
      </c>
      <c r="X1126" s="20" t="str">
        <f>MID(Main!AR378,23,1)</f>
        <v/>
      </c>
      <c r="Y1126" s="20" t="str">
        <f>MID(Main!AR378,24,1)</f>
        <v/>
      </c>
      <c r="Z1126" s="20" t="str">
        <f>MID(Main!AR378,25,1)</f>
        <v/>
      </c>
      <c r="AA1126" s="20" t="str">
        <f>MID(Main!AR378,26,1)</f>
        <v/>
      </c>
      <c r="AB1126" s="20" t="str">
        <f>MID(Main!AR378,27,1)</f>
        <v/>
      </c>
      <c r="AC1126" s="20" t="str">
        <f>MID(Main!AR378,28,1)</f>
        <v/>
      </c>
      <c r="AD1126" s="20" t="str">
        <f>MID(Main!AR378,29,1)</f>
        <v/>
      </c>
      <c r="AE1126" s="20" t="str">
        <f>MID(Main!AR378,30,1)</f>
        <v/>
      </c>
      <c r="AF1126" s="20" t="str">
        <f>MID(Main!AR378,31,1)</f>
        <v/>
      </c>
      <c r="AG1126" s="20" t="str">
        <f>MID(Main!AR378,32,1)</f>
        <v/>
      </c>
      <c r="AH1126" s="20" t="str">
        <f>MID(Main!AR378,33,1)</f>
        <v/>
      </c>
      <c r="AI1126" s="20" t="str">
        <f>MID(Main!AR378,34,1)</f>
        <v/>
      </c>
      <c r="AJ1126" s="20" t="str">
        <f>MID(Main!AR378,35,1)</f>
        <v/>
      </c>
      <c r="AK1126" s="20" t="str">
        <f>MID(Main!AR378,36,1)</f>
        <v/>
      </c>
      <c r="AL1126" s="20" t="str">
        <f>MID(Main!AR378,37,1)</f>
        <v/>
      </c>
      <c r="AM1126" s="20" t="str">
        <f>MID(Main!AR378,38,1)</f>
        <v/>
      </c>
      <c r="AN1126" s="20" t="str">
        <f>MID(Main!AR378,39,1)</f>
        <v/>
      </c>
      <c r="AO1126" s="20" t="str">
        <f>MID(Main!AR378,40,1)</f>
        <v/>
      </c>
      <c r="AP1126" s="20" t="str">
        <f>MID(Main!AR378,41,1)</f>
        <v/>
      </c>
      <c r="AQ1126" s="20" t="str">
        <f>MID(Main!AR378,42,1)</f>
        <v/>
      </c>
      <c r="AR1126" s="196"/>
      <c r="AS1126" s="196"/>
      <c r="AT1126" s="196"/>
      <c r="AU1126" s="196"/>
      <c r="AV1126" s="196"/>
      <c r="AW1126" s="196"/>
      <c r="AX1126" s="196"/>
      <c r="AY1126" s="196"/>
      <c r="AZ1126" s="196"/>
      <c r="BA1126" s="196"/>
      <c r="BB1126" s="196"/>
      <c r="BC1126" s="196"/>
      <c r="BD1126" s="196"/>
      <c r="BE1126" s="196"/>
      <c r="BF1126" s="196"/>
      <c r="BG1126" s="196"/>
      <c r="BH1126" s="196"/>
      <c r="BI1126" s="199"/>
    </row>
    <row r="1127" spans="1:61" s="1" customFormat="1" ht="15" hidden="1" customHeight="1">
      <c r="A1127" s="200" t="str">
        <f>IF(AR1127="","",SUBTOTAL(103,$AR$8:AR1127))</f>
        <v/>
      </c>
      <c r="B1127" s="18" t="str">
        <f>MID(Main!AP379,1,1)</f>
        <v xml:space="preserve"> </v>
      </c>
      <c r="C1127" s="18" t="str">
        <f>MID(Main!AP379,2,1)</f>
        <v/>
      </c>
      <c r="D1127" s="18" t="str">
        <f>MID(Main!AP379,3,1)</f>
        <v/>
      </c>
      <c r="E1127" s="18" t="str">
        <f>MID(Main!AP379,4,1)</f>
        <v/>
      </c>
      <c r="F1127" s="18" t="str">
        <f>MID(Main!AP379,5,1)</f>
        <v/>
      </c>
      <c r="G1127" s="18" t="str">
        <f>MID(Main!AP379,6,1)</f>
        <v/>
      </c>
      <c r="H1127" s="18" t="str">
        <f>MID(Main!AP379,7,1)</f>
        <v/>
      </c>
      <c r="I1127" s="18" t="str">
        <f>MID(Main!AP379,8,1)</f>
        <v/>
      </c>
      <c r="J1127" s="18" t="str">
        <f>MID(Main!AP379,9,1)</f>
        <v/>
      </c>
      <c r="K1127" s="18" t="str">
        <f>MID(Main!AP379,10,1)</f>
        <v/>
      </c>
      <c r="L1127" s="18" t="str">
        <f>MID(Main!AP379,11,1)</f>
        <v/>
      </c>
      <c r="M1127" s="18" t="str">
        <f>MID(Main!AP379,12,1)</f>
        <v/>
      </c>
      <c r="N1127" s="18" t="str">
        <f>MID(Main!AP379,13,1)</f>
        <v/>
      </c>
      <c r="O1127" s="18" t="str">
        <f>MID(Main!AP379,14,1)</f>
        <v/>
      </c>
      <c r="P1127" s="18" t="str">
        <f>MID(Main!AP379,15,1)</f>
        <v/>
      </c>
      <c r="Q1127" s="18" t="str">
        <f>MID(Main!AP379,16,1)</f>
        <v/>
      </c>
      <c r="R1127" s="18" t="str">
        <f>MID(Main!AP379,17,1)</f>
        <v/>
      </c>
      <c r="S1127" s="18" t="str">
        <f>MID(Main!AP379,18,1)</f>
        <v/>
      </c>
      <c r="T1127" s="18" t="str">
        <f>MID(Main!AP379,19,1)</f>
        <v/>
      </c>
      <c r="U1127" s="18" t="str">
        <f>MID(Main!AP379,20,1)</f>
        <v/>
      </c>
      <c r="V1127" s="18" t="str">
        <f>MID(Main!AP379,21,1)</f>
        <v/>
      </c>
      <c r="W1127" s="18" t="str">
        <f>MID(Main!AP379,22,1)</f>
        <v/>
      </c>
      <c r="X1127" s="18" t="str">
        <f>MID(Main!AP379,23,1)</f>
        <v/>
      </c>
      <c r="Y1127" s="18" t="str">
        <f>MID(Main!AP379,24,1)</f>
        <v/>
      </c>
      <c r="Z1127" s="18" t="str">
        <f>MID(Main!AP379,25,1)</f>
        <v/>
      </c>
      <c r="AA1127" s="18" t="str">
        <f>MID(Main!AP379,26,1)</f>
        <v/>
      </c>
      <c r="AB1127" s="18" t="str">
        <f>MID(Main!AP379,27,1)</f>
        <v/>
      </c>
      <c r="AC1127" s="18" t="str">
        <f>MID(Main!AP379,28,1)</f>
        <v/>
      </c>
      <c r="AD1127" s="18" t="str">
        <f>MID(Main!AP379,29,1)</f>
        <v/>
      </c>
      <c r="AE1127" s="18" t="str">
        <f>MID(Main!AP379,30,1)</f>
        <v/>
      </c>
      <c r="AF1127" s="18" t="str">
        <f>MID(Main!AP379,31,1)</f>
        <v/>
      </c>
      <c r="AG1127" s="18" t="str">
        <f>MID(Main!AP379,32,1)</f>
        <v/>
      </c>
      <c r="AH1127" s="18" t="str">
        <f>MID(Main!AP379,33,1)</f>
        <v/>
      </c>
      <c r="AI1127" s="18" t="str">
        <f>MID(Main!AP379,34,1)</f>
        <v/>
      </c>
      <c r="AJ1127" s="18" t="str">
        <f>MID(Main!AP379,35,1)</f>
        <v/>
      </c>
      <c r="AK1127" s="18" t="str">
        <f>MID(Main!AP379,36,1)</f>
        <v/>
      </c>
      <c r="AL1127" s="18" t="str">
        <f>MID(Main!AP379,37,1)</f>
        <v/>
      </c>
      <c r="AM1127" s="18" t="str">
        <f>MID(Main!AP379,38,1)</f>
        <v/>
      </c>
      <c r="AN1127" s="18" t="str">
        <f>MID(Main!AP379,39,1)</f>
        <v/>
      </c>
      <c r="AO1127" s="18" t="str">
        <f>MID(Main!AP379,40,1)</f>
        <v/>
      </c>
      <c r="AP1127" s="18" t="str">
        <f>MID(Main!AP379,41,1)</f>
        <v/>
      </c>
      <c r="AQ1127" s="18" t="str">
        <f>MID(Main!AP379,42,1)</f>
        <v/>
      </c>
      <c r="AR1127" s="194" t="str">
        <f>IF(Main!W379="","",Main!W379)</f>
        <v/>
      </c>
      <c r="AS1127" s="194" t="str">
        <f>IF(Main!X379="","",Main!X379)</f>
        <v/>
      </c>
      <c r="AT1127" s="194" t="str">
        <f>IF(Main!Y379="","",Main!Y379)</f>
        <v/>
      </c>
      <c r="AU1127" s="194" t="str">
        <f>IF(Main!Z379="","",Main!Z379)</f>
        <v/>
      </c>
      <c r="AV1127" s="194" t="str">
        <f>IF(Main!AA379="","",Main!AA379)</f>
        <v/>
      </c>
      <c r="AW1127" s="194" t="str">
        <f>IF(Main!AB379="","",Main!AB379)</f>
        <v/>
      </c>
      <c r="AX1127" s="194" t="str">
        <f>IF(Main!AC379="","",Main!AC379)</f>
        <v/>
      </c>
      <c r="AY1127" s="194" t="str">
        <f>IF(Main!AD379="","",Main!AD379)</f>
        <v/>
      </c>
      <c r="AZ1127" s="194" t="str">
        <f>IF(Main!AE379="","",Main!AE379)</f>
        <v/>
      </c>
      <c r="BA1127" s="194" t="str">
        <f>IF(Main!AF379="","",Main!AF379)</f>
        <v/>
      </c>
      <c r="BB1127" s="194" t="str">
        <f>IF(Main!AG379="","",Main!AG379)</f>
        <v/>
      </c>
      <c r="BC1127" s="194" t="str">
        <f>IF(Main!AH379="","",Main!AH379)</f>
        <v/>
      </c>
      <c r="BD1127" s="194" t="str">
        <f>IF(Main!AI379="","",Main!AI379)</f>
        <v/>
      </c>
      <c r="BE1127" s="194" t="str">
        <f>IF(Main!AJ379="","",Main!AJ379)</f>
        <v/>
      </c>
      <c r="BF1127" s="194" t="str">
        <f>IF(Main!AK379="","",Main!AK379)</f>
        <v/>
      </c>
      <c r="BG1127" s="194" t="str">
        <f>IF(Main!AL379="","",Main!AL379)</f>
        <v/>
      </c>
      <c r="BH1127" s="194" t="str">
        <f>IF(Main!AM379="","",Main!AM379)</f>
        <v/>
      </c>
      <c r="BI1127" s="197" t="str">
        <f>IF(Main!AN379="","",Main!AN379)</f>
        <v/>
      </c>
    </row>
    <row r="1128" spans="1:61" s="1" customFormat="1" ht="15" hidden="1" customHeight="1">
      <c r="A1128" s="201"/>
      <c r="B1128" s="19" t="str">
        <f>MID(Main!AQ379,1,1)</f>
        <v>0</v>
      </c>
      <c r="C1128" s="19" t="str">
        <f>MID(Main!AQ379,2,1)</f>
        <v xml:space="preserve"> </v>
      </c>
      <c r="D1128" s="19" t="str">
        <f>MID(Main!AQ379,3,1)</f>
        <v/>
      </c>
      <c r="E1128" s="19" t="str">
        <f>MID(Main!AQ379,4,1)</f>
        <v/>
      </c>
      <c r="F1128" s="19" t="str">
        <f>MID(Main!AQ379,5,1)</f>
        <v/>
      </c>
      <c r="G1128" s="19" t="str">
        <f>MID(Main!AQ379,6,1)</f>
        <v/>
      </c>
      <c r="H1128" s="19" t="str">
        <f>MID(Main!AQ379,7,1)</f>
        <v/>
      </c>
      <c r="I1128" s="19" t="str">
        <f>MID(Main!AQ379,8,1)</f>
        <v/>
      </c>
      <c r="J1128" s="19" t="str">
        <f>MID(Main!AQ379,9,1)</f>
        <v/>
      </c>
      <c r="K1128" s="19" t="str">
        <f>MID(Main!AQ379,10,1)</f>
        <v/>
      </c>
      <c r="L1128" s="19" t="str">
        <f>MID(Main!AQ379,11,1)</f>
        <v/>
      </c>
      <c r="M1128" s="19" t="str">
        <f>MID(Main!AQ379,12,1)</f>
        <v/>
      </c>
      <c r="N1128" s="19" t="str">
        <f>MID(Main!AQ379,13,1)</f>
        <v/>
      </c>
      <c r="O1128" s="19" t="str">
        <f>MID(Main!AQ379,14,1)</f>
        <v/>
      </c>
      <c r="P1128" s="19" t="str">
        <f>MID(Main!AQ379,15,1)</f>
        <v/>
      </c>
      <c r="Q1128" s="19" t="str">
        <f>MID(Main!AQ379,16,1)</f>
        <v/>
      </c>
      <c r="R1128" s="19" t="str">
        <f>MID(Main!AQ379,17,1)</f>
        <v/>
      </c>
      <c r="S1128" s="19" t="str">
        <f>MID(Main!AQ379,18,1)</f>
        <v/>
      </c>
      <c r="T1128" s="19" t="str">
        <f>MID(Main!AQ379,19,1)</f>
        <v/>
      </c>
      <c r="U1128" s="19" t="str">
        <f>MID(Main!AQ379,20,1)</f>
        <v/>
      </c>
      <c r="V1128" s="19" t="str">
        <f>MID(Main!AQ379,21,1)</f>
        <v/>
      </c>
      <c r="W1128" s="19" t="str">
        <f>MID(Main!AQ379,22,1)</f>
        <v/>
      </c>
      <c r="X1128" s="19" t="str">
        <f>MID(Main!AQ379,23,1)</f>
        <v/>
      </c>
      <c r="Y1128" s="19" t="str">
        <f>MID(Main!AQ379,24,1)</f>
        <v/>
      </c>
      <c r="Z1128" s="19" t="str">
        <f>MID(Main!AQ379,25,1)</f>
        <v/>
      </c>
      <c r="AA1128" s="19" t="str">
        <f>MID(Main!AQ379,26,1)</f>
        <v/>
      </c>
      <c r="AB1128" s="19" t="str">
        <f>MID(Main!AQ379,27,1)</f>
        <v/>
      </c>
      <c r="AC1128" s="19" t="str">
        <f>MID(Main!AQ379,28,1)</f>
        <v/>
      </c>
      <c r="AD1128" s="19" t="str">
        <f>MID(Main!AQ379,29,1)</f>
        <v/>
      </c>
      <c r="AE1128" s="19" t="str">
        <f>MID(Main!AQ379,30,1)</f>
        <v/>
      </c>
      <c r="AF1128" s="19" t="str">
        <f>MID(Main!AQ379,31,1)</f>
        <v/>
      </c>
      <c r="AG1128" s="19" t="str">
        <f>MID(Main!AQ379,32,1)</f>
        <v/>
      </c>
      <c r="AH1128" s="19" t="str">
        <f>MID(Main!AQ379,33,1)</f>
        <v/>
      </c>
      <c r="AI1128" s="19" t="str">
        <f>MID(Main!AQ379,34,1)</f>
        <v/>
      </c>
      <c r="AJ1128" s="19" t="str">
        <f>MID(Main!AQ379,35,1)</f>
        <v/>
      </c>
      <c r="AK1128" s="19" t="str">
        <f>MID(Main!AQ379,36,1)</f>
        <v/>
      </c>
      <c r="AL1128" s="19" t="str">
        <f>MID(Main!AQ379,37,1)</f>
        <v/>
      </c>
      <c r="AM1128" s="19" t="str">
        <f>MID(Main!AQ379,38,1)</f>
        <v/>
      </c>
      <c r="AN1128" s="19" t="str">
        <f>MID(Main!AQ379,39,1)</f>
        <v/>
      </c>
      <c r="AO1128" s="19" t="str">
        <f>MID(Main!AQ379,40,1)</f>
        <v/>
      </c>
      <c r="AP1128" s="19" t="str">
        <f>MID(Main!AQ379,41,1)</f>
        <v/>
      </c>
      <c r="AQ1128" s="19" t="str">
        <f>MID(Main!AQ379,42,1)</f>
        <v/>
      </c>
      <c r="AR1128" s="195"/>
      <c r="AS1128" s="195"/>
      <c r="AT1128" s="195"/>
      <c r="AU1128" s="195"/>
      <c r="AV1128" s="195"/>
      <c r="AW1128" s="195"/>
      <c r="AX1128" s="195"/>
      <c r="AY1128" s="195"/>
      <c r="AZ1128" s="195"/>
      <c r="BA1128" s="195"/>
      <c r="BB1128" s="195"/>
      <c r="BC1128" s="195"/>
      <c r="BD1128" s="195"/>
      <c r="BE1128" s="195"/>
      <c r="BF1128" s="195"/>
      <c r="BG1128" s="195"/>
      <c r="BH1128" s="195"/>
      <c r="BI1128" s="198"/>
    </row>
    <row r="1129" spans="1:61" s="1" customFormat="1" ht="15" hidden="1" customHeight="1">
      <c r="A1129" s="202"/>
      <c r="B1129" s="20" t="str">
        <f>MID(Main!AR379,1,1)</f>
        <v>0</v>
      </c>
      <c r="C1129" s="20" t="str">
        <f>MID(Main!AR379,2,1)</f>
        <v xml:space="preserve"> </v>
      </c>
      <c r="D1129" s="20" t="str">
        <f>MID(Main!AR379,3,1)</f>
        <v/>
      </c>
      <c r="E1129" s="20" t="str">
        <f>MID(Main!AR379,4,1)</f>
        <v/>
      </c>
      <c r="F1129" s="20" t="str">
        <f>MID(Main!AR379,5,1)</f>
        <v/>
      </c>
      <c r="G1129" s="20" t="str">
        <f>MID(Main!AR379,6,1)</f>
        <v/>
      </c>
      <c r="H1129" s="20" t="str">
        <f>MID(Main!AR379,7,1)</f>
        <v/>
      </c>
      <c r="I1129" s="20" t="str">
        <f>MID(Main!AR379,8,1)</f>
        <v/>
      </c>
      <c r="J1129" s="20" t="str">
        <f>MID(Main!AR379,9,1)</f>
        <v/>
      </c>
      <c r="K1129" s="20" t="str">
        <f>MID(Main!AR379,10,1)</f>
        <v/>
      </c>
      <c r="L1129" s="20" t="str">
        <f>MID(Main!AR379,11,1)</f>
        <v/>
      </c>
      <c r="M1129" s="20" t="str">
        <f>MID(Main!AR379,12,1)</f>
        <v/>
      </c>
      <c r="N1129" s="20" t="str">
        <f>MID(Main!AR379,13,1)</f>
        <v/>
      </c>
      <c r="O1129" s="20" t="str">
        <f>MID(Main!AR379,14,1)</f>
        <v/>
      </c>
      <c r="P1129" s="20" t="str">
        <f>MID(Main!AR379,15,1)</f>
        <v/>
      </c>
      <c r="Q1129" s="20" t="str">
        <f>MID(Main!AR379,16,1)</f>
        <v/>
      </c>
      <c r="R1129" s="20" t="str">
        <f>MID(Main!AR379,17,1)</f>
        <v/>
      </c>
      <c r="S1129" s="20" t="str">
        <f>MID(Main!AR379,18,1)</f>
        <v/>
      </c>
      <c r="T1129" s="20" t="str">
        <f>MID(Main!AR379,19,1)</f>
        <v/>
      </c>
      <c r="U1129" s="20" t="str">
        <f>MID(Main!AR379,20,1)</f>
        <v/>
      </c>
      <c r="V1129" s="20" t="str">
        <f>MID(Main!AR379,21,1)</f>
        <v/>
      </c>
      <c r="W1129" s="20" t="str">
        <f>MID(Main!AR379,22,1)</f>
        <v/>
      </c>
      <c r="X1129" s="20" t="str">
        <f>MID(Main!AR379,23,1)</f>
        <v/>
      </c>
      <c r="Y1129" s="20" t="str">
        <f>MID(Main!AR379,24,1)</f>
        <v/>
      </c>
      <c r="Z1129" s="20" t="str">
        <f>MID(Main!AR379,25,1)</f>
        <v/>
      </c>
      <c r="AA1129" s="20" t="str">
        <f>MID(Main!AR379,26,1)</f>
        <v/>
      </c>
      <c r="AB1129" s="20" t="str">
        <f>MID(Main!AR379,27,1)</f>
        <v/>
      </c>
      <c r="AC1129" s="20" t="str">
        <f>MID(Main!AR379,28,1)</f>
        <v/>
      </c>
      <c r="AD1129" s="20" t="str">
        <f>MID(Main!AR379,29,1)</f>
        <v/>
      </c>
      <c r="AE1129" s="20" t="str">
        <f>MID(Main!AR379,30,1)</f>
        <v/>
      </c>
      <c r="AF1129" s="20" t="str">
        <f>MID(Main!AR379,31,1)</f>
        <v/>
      </c>
      <c r="AG1129" s="20" t="str">
        <f>MID(Main!AR379,32,1)</f>
        <v/>
      </c>
      <c r="AH1129" s="20" t="str">
        <f>MID(Main!AR379,33,1)</f>
        <v/>
      </c>
      <c r="AI1129" s="20" t="str">
        <f>MID(Main!AR379,34,1)</f>
        <v/>
      </c>
      <c r="AJ1129" s="20" t="str">
        <f>MID(Main!AR379,35,1)</f>
        <v/>
      </c>
      <c r="AK1129" s="20" t="str">
        <f>MID(Main!AR379,36,1)</f>
        <v/>
      </c>
      <c r="AL1129" s="20" t="str">
        <f>MID(Main!AR379,37,1)</f>
        <v/>
      </c>
      <c r="AM1129" s="20" t="str">
        <f>MID(Main!AR379,38,1)</f>
        <v/>
      </c>
      <c r="AN1129" s="20" t="str">
        <f>MID(Main!AR379,39,1)</f>
        <v/>
      </c>
      <c r="AO1129" s="20" t="str">
        <f>MID(Main!AR379,40,1)</f>
        <v/>
      </c>
      <c r="AP1129" s="20" t="str">
        <f>MID(Main!AR379,41,1)</f>
        <v/>
      </c>
      <c r="AQ1129" s="20" t="str">
        <f>MID(Main!AR379,42,1)</f>
        <v/>
      </c>
      <c r="AR1129" s="196"/>
      <c r="AS1129" s="196"/>
      <c r="AT1129" s="196"/>
      <c r="AU1129" s="196"/>
      <c r="AV1129" s="196"/>
      <c r="AW1129" s="196"/>
      <c r="AX1129" s="196"/>
      <c r="AY1129" s="196"/>
      <c r="AZ1129" s="196"/>
      <c r="BA1129" s="196"/>
      <c r="BB1129" s="196"/>
      <c r="BC1129" s="196"/>
      <c r="BD1129" s="196"/>
      <c r="BE1129" s="196"/>
      <c r="BF1129" s="196"/>
      <c r="BG1129" s="196"/>
      <c r="BH1129" s="196"/>
      <c r="BI1129" s="199"/>
    </row>
    <row r="1130" spans="1:61" s="1" customFormat="1" ht="15" hidden="1" customHeight="1">
      <c r="A1130" s="200" t="str">
        <f>IF(AR1130="","",SUBTOTAL(103,$AR$8:AR1130))</f>
        <v/>
      </c>
      <c r="B1130" s="18" t="str">
        <f>MID(Main!AP380,1,1)</f>
        <v xml:space="preserve"> </v>
      </c>
      <c r="C1130" s="18" t="str">
        <f>MID(Main!AP380,2,1)</f>
        <v/>
      </c>
      <c r="D1130" s="18" t="str">
        <f>MID(Main!AP380,3,1)</f>
        <v/>
      </c>
      <c r="E1130" s="18" t="str">
        <f>MID(Main!AP380,4,1)</f>
        <v/>
      </c>
      <c r="F1130" s="18" t="str">
        <f>MID(Main!AP380,5,1)</f>
        <v/>
      </c>
      <c r="G1130" s="18" t="str">
        <f>MID(Main!AP380,6,1)</f>
        <v/>
      </c>
      <c r="H1130" s="18" t="str">
        <f>MID(Main!AP380,7,1)</f>
        <v/>
      </c>
      <c r="I1130" s="18" t="str">
        <f>MID(Main!AP380,8,1)</f>
        <v/>
      </c>
      <c r="J1130" s="18" t="str">
        <f>MID(Main!AP380,9,1)</f>
        <v/>
      </c>
      <c r="K1130" s="18" t="str">
        <f>MID(Main!AP380,10,1)</f>
        <v/>
      </c>
      <c r="L1130" s="18" t="str">
        <f>MID(Main!AP380,11,1)</f>
        <v/>
      </c>
      <c r="M1130" s="18" t="str">
        <f>MID(Main!AP380,12,1)</f>
        <v/>
      </c>
      <c r="N1130" s="18" t="str">
        <f>MID(Main!AP380,13,1)</f>
        <v/>
      </c>
      <c r="O1130" s="18" t="str">
        <f>MID(Main!AP380,14,1)</f>
        <v/>
      </c>
      <c r="P1130" s="18" t="str">
        <f>MID(Main!AP380,15,1)</f>
        <v/>
      </c>
      <c r="Q1130" s="18" t="str">
        <f>MID(Main!AP380,16,1)</f>
        <v/>
      </c>
      <c r="R1130" s="18" t="str">
        <f>MID(Main!AP380,17,1)</f>
        <v/>
      </c>
      <c r="S1130" s="18" t="str">
        <f>MID(Main!AP380,18,1)</f>
        <v/>
      </c>
      <c r="T1130" s="18" t="str">
        <f>MID(Main!AP380,19,1)</f>
        <v/>
      </c>
      <c r="U1130" s="18" t="str">
        <f>MID(Main!AP380,20,1)</f>
        <v/>
      </c>
      <c r="V1130" s="18" t="str">
        <f>MID(Main!AP380,21,1)</f>
        <v/>
      </c>
      <c r="W1130" s="18" t="str">
        <f>MID(Main!AP380,22,1)</f>
        <v/>
      </c>
      <c r="X1130" s="18" t="str">
        <f>MID(Main!AP380,23,1)</f>
        <v/>
      </c>
      <c r="Y1130" s="18" t="str">
        <f>MID(Main!AP380,24,1)</f>
        <v/>
      </c>
      <c r="Z1130" s="18" t="str">
        <f>MID(Main!AP380,25,1)</f>
        <v/>
      </c>
      <c r="AA1130" s="18" t="str">
        <f>MID(Main!AP380,26,1)</f>
        <v/>
      </c>
      <c r="AB1130" s="18" t="str">
        <f>MID(Main!AP380,27,1)</f>
        <v/>
      </c>
      <c r="AC1130" s="18" t="str">
        <f>MID(Main!AP380,28,1)</f>
        <v/>
      </c>
      <c r="AD1130" s="18" t="str">
        <f>MID(Main!AP380,29,1)</f>
        <v/>
      </c>
      <c r="AE1130" s="18" t="str">
        <f>MID(Main!AP380,30,1)</f>
        <v/>
      </c>
      <c r="AF1130" s="18" t="str">
        <f>MID(Main!AP380,31,1)</f>
        <v/>
      </c>
      <c r="AG1130" s="18" t="str">
        <f>MID(Main!AP380,32,1)</f>
        <v/>
      </c>
      <c r="AH1130" s="18" t="str">
        <f>MID(Main!AP380,33,1)</f>
        <v/>
      </c>
      <c r="AI1130" s="18" t="str">
        <f>MID(Main!AP380,34,1)</f>
        <v/>
      </c>
      <c r="AJ1130" s="18" t="str">
        <f>MID(Main!AP380,35,1)</f>
        <v/>
      </c>
      <c r="AK1130" s="18" t="str">
        <f>MID(Main!AP380,36,1)</f>
        <v/>
      </c>
      <c r="AL1130" s="18" t="str">
        <f>MID(Main!AP380,37,1)</f>
        <v/>
      </c>
      <c r="AM1130" s="18" t="str">
        <f>MID(Main!AP380,38,1)</f>
        <v/>
      </c>
      <c r="AN1130" s="18" t="str">
        <f>MID(Main!AP380,39,1)</f>
        <v/>
      </c>
      <c r="AO1130" s="18" t="str">
        <f>MID(Main!AP380,40,1)</f>
        <v/>
      </c>
      <c r="AP1130" s="18" t="str">
        <f>MID(Main!AP380,41,1)</f>
        <v/>
      </c>
      <c r="AQ1130" s="18" t="str">
        <f>MID(Main!AP380,42,1)</f>
        <v/>
      </c>
      <c r="AR1130" s="194" t="str">
        <f>IF(Main!W380="","",Main!W380)</f>
        <v/>
      </c>
      <c r="AS1130" s="194" t="str">
        <f>IF(Main!X380="","",Main!X380)</f>
        <v/>
      </c>
      <c r="AT1130" s="194" t="str">
        <f>IF(Main!Y380="","",Main!Y380)</f>
        <v/>
      </c>
      <c r="AU1130" s="194" t="str">
        <f>IF(Main!Z380="","",Main!Z380)</f>
        <v/>
      </c>
      <c r="AV1130" s="194" t="str">
        <f>IF(Main!AA380="","",Main!AA380)</f>
        <v/>
      </c>
      <c r="AW1130" s="194" t="str">
        <f>IF(Main!AB380="","",Main!AB380)</f>
        <v/>
      </c>
      <c r="AX1130" s="194" t="str">
        <f>IF(Main!AC380="","",Main!AC380)</f>
        <v/>
      </c>
      <c r="AY1130" s="194" t="str">
        <f>IF(Main!AD380="","",Main!AD380)</f>
        <v/>
      </c>
      <c r="AZ1130" s="194" t="str">
        <f>IF(Main!AE380="","",Main!AE380)</f>
        <v/>
      </c>
      <c r="BA1130" s="194" t="str">
        <f>IF(Main!AF380="","",Main!AF380)</f>
        <v/>
      </c>
      <c r="BB1130" s="194" t="str">
        <f>IF(Main!AG380="","",Main!AG380)</f>
        <v/>
      </c>
      <c r="BC1130" s="194" t="str">
        <f>IF(Main!AH380="","",Main!AH380)</f>
        <v/>
      </c>
      <c r="BD1130" s="194" t="str">
        <f>IF(Main!AI380="","",Main!AI380)</f>
        <v/>
      </c>
      <c r="BE1130" s="194" t="str">
        <f>IF(Main!AJ380="","",Main!AJ380)</f>
        <v/>
      </c>
      <c r="BF1130" s="194" t="str">
        <f>IF(Main!AK380="","",Main!AK380)</f>
        <v/>
      </c>
      <c r="BG1130" s="194" t="str">
        <f>IF(Main!AL380="","",Main!AL380)</f>
        <v/>
      </c>
      <c r="BH1130" s="194" t="str">
        <f>IF(Main!AM380="","",Main!AM380)</f>
        <v/>
      </c>
      <c r="BI1130" s="197" t="str">
        <f>IF(Main!AN380="","",Main!AN380)</f>
        <v/>
      </c>
    </row>
    <row r="1131" spans="1:61" s="1" customFormat="1" ht="15" hidden="1" customHeight="1">
      <c r="A1131" s="201"/>
      <c r="B1131" s="19" t="str">
        <f>MID(Main!AQ380,1,1)</f>
        <v>0</v>
      </c>
      <c r="C1131" s="19" t="str">
        <f>MID(Main!AQ380,2,1)</f>
        <v xml:space="preserve"> </v>
      </c>
      <c r="D1131" s="19" t="str">
        <f>MID(Main!AQ380,3,1)</f>
        <v/>
      </c>
      <c r="E1131" s="19" t="str">
        <f>MID(Main!AQ380,4,1)</f>
        <v/>
      </c>
      <c r="F1131" s="19" t="str">
        <f>MID(Main!AQ380,5,1)</f>
        <v/>
      </c>
      <c r="G1131" s="19" t="str">
        <f>MID(Main!AQ380,6,1)</f>
        <v/>
      </c>
      <c r="H1131" s="19" t="str">
        <f>MID(Main!AQ380,7,1)</f>
        <v/>
      </c>
      <c r="I1131" s="19" t="str">
        <f>MID(Main!AQ380,8,1)</f>
        <v/>
      </c>
      <c r="J1131" s="19" t="str">
        <f>MID(Main!AQ380,9,1)</f>
        <v/>
      </c>
      <c r="K1131" s="19" t="str">
        <f>MID(Main!AQ380,10,1)</f>
        <v/>
      </c>
      <c r="L1131" s="19" t="str">
        <f>MID(Main!AQ380,11,1)</f>
        <v/>
      </c>
      <c r="M1131" s="19" t="str">
        <f>MID(Main!AQ380,12,1)</f>
        <v/>
      </c>
      <c r="N1131" s="19" t="str">
        <f>MID(Main!AQ380,13,1)</f>
        <v/>
      </c>
      <c r="O1131" s="19" t="str">
        <f>MID(Main!AQ380,14,1)</f>
        <v/>
      </c>
      <c r="P1131" s="19" t="str">
        <f>MID(Main!AQ380,15,1)</f>
        <v/>
      </c>
      <c r="Q1131" s="19" t="str">
        <f>MID(Main!AQ380,16,1)</f>
        <v/>
      </c>
      <c r="R1131" s="19" t="str">
        <f>MID(Main!AQ380,17,1)</f>
        <v/>
      </c>
      <c r="S1131" s="19" t="str">
        <f>MID(Main!AQ380,18,1)</f>
        <v/>
      </c>
      <c r="T1131" s="19" t="str">
        <f>MID(Main!AQ380,19,1)</f>
        <v/>
      </c>
      <c r="U1131" s="19" t="str">
        <f>MID(Main!AQ380,20,1)</f>
        <v/>
      </c>
      <c r="V1131" s="19" t="str">
        <f>MID(Main!AQ380,21,1)</f>
        <v/>
      </c>
      <c r="W1131" s="19" t="str">
        <f>MID(Main!AQ380,22,1)</f>
        <v/>
      </c>
      <c r="X1131" s="19" t="str">
        <f>MID(Main!AQ380,23,1)</f>
        <v/>
      </c>
      <c r="Y1131" s="19" t="str">
        <f>MID(Main!AQ380,24,1)</f>
        <v/>
      </c>
      <c r="Z1131" s="19" t="str">
        <f>MID(Main!AQ380,25,1)</f>
        <v/>
      </c>
      <c r="AA1131" s="19" t="str">
        <f>MID(Main!AQ380,26,1)</f>
        <v/>
      </c>
      <c r="AB1131" s="19" t="str">
        <f>MID(Main!AQ380,27,1)</f>
        <v/>
      </c>
      <c r="AC1131" s="19" t="str">
        <f>MID(Main!AQ380,28,1)</f>
        <v/>
      </c>
      <c r="AD1131" s="19" t="str">
        <f>MID(Main!AQ380,29,1)</f>
        <v/>
      </c>
      <c r="AE1131" s="19" t="str">
        <f>MID(Main!AQ380,30,1)</f>
        <v/>
      </c>
      <c r="AF1131" s="19" t="str">
        <f>MID(Main!AQ380,31,1)</f>
        <v/>
      </c>
      <c r="AG1131" s="19" t="str">
        <f>MID(Main!AQ380,32,1)</f>
        <v/>
      </c>
      <c r="AH1131" s="19" t="str">
        <f>MID(Main!AQ380,33,1)</f>
        <v/>
      </c>
      <c r="AI1131" s="19" t="str">
        <f>MID(Main!AQ380,34,1)</f>
        <v/>
      </c>
      <c r="AJ1131" s="19" t="str">
        <f>MID(Main!AQ380,35,1)</f>
        <v/>
      </c>
      <c r="AK1131" s="19" t="str">
        <f>MID(Main!AQ380,36,1)</f>
        <v/>
      </c>
      <c r="AL1131" s="19" t="str">
        <f>MID(Main!AQ380,37,1)</f>
        <v/>
      </c>
      <c r="AM1131" s="19" t="str">
        <f>MID(Main!AQ380,38,1)</f>
        <v/>
      </c>
      <c r="AN1131" s="19" t="str">
        <f>MID(Main!AQ380,39,1)</f>
        <v/>
      </c>
      <c r="AO1131" s="19" t="str">
        <f>MID(Main!AQ380,40,1)</f>
        <v/>
      </c>
      <c r="AP1131" s="19" t="str">
        <f>MID(Main!AQ380,41,1)</f>
        <v/>
      </c>
      <c r="AQ1131" s="19" t="str">
        <f>MID(Main!AQ380,42,1)</f>
        <v/>
      </c>
      <c r="AR1131" s="195"/>
      <c r="AS1131" s="195"/>
      <c r="AT1131" s="195"/>
      <c r="AU1131" s="195"/>
      <c r="AV1131" s="195"/>
      <c r="AW1131" s="195"/>
      <c r="AX1131" s="195"/>
      <c r="AY1131" s="195"/>
      <c r="AZ1131" s="195"/>
      <c r="BA1131" s="195"/>
      <c r="BB1131" s="195"/>
      <c r="BC1131" s="195"/>
      <c r="BD1131" s="195"/>
      <c r="BE1131" s="195"/>
      <c r="BF1131" s="195"/>
      <c r="BG1131" s="195"/>
      <c r="BH1131" s="195"/>
      <c r="BI1131" s="198"/>
    </row>
    <row r="1132" spans="1:61" s="1" customFormat="1" ht="15" hidden="1" customHeight="1">
      <c r="A1132" s="202"/>
      <c r="B1132" s="20" t="str">
        <f>MID(Main!AR380,1,1)</f>
        <v>0</v>
      </c>
      <c r="C1132" s="20" t="str">
        <f>MID(Main!AR380,2,1)</f>
        <v xml:space="preserve"> </v>
      </c>
      <c r="D1132" s="20" t="str">
        <f>MID(Main!AR380,3,1)</f>
        <v/>
      </c>
      <c r="E1132" s="20" t="str">
        <f>MID(Main!AR380,4,1)</f>
        <v/>
      </c>
      <c r="F1132" s="20" t="str">
        <f>MID(Main!AR380,5,1)</f>
        <v/>
      </c>
      <c r="G1132" s="20" t="str">
        <f>MID(Main!AR380,6,1)</f>
        <v/>
      </c>
      <c r="H1132" s="20" t="str">
        <f>MID(Main!AR380,7,1)</f>
        <v/>
      </c>
      <c r="I1132" s="20" t="str">
        <f>MID(Main!AR380,8,1)</f>
        <v/>
      </c>
      <c r="J1132" s="20" t="str">
        <f>MID(Main!AR380,9,1)</f>
        <v/>
      </c>
      <c r="K1132" s="20" t="str">
        <f>MID(Main!AR380,10,1)</f>
        <v/>
      </c>
      <c r="L1132" s="20" t="str">
        <f>MID(Main!AR380,11,1)</f>
        <v/>
      </c>
      <c r="M1132" s="20" t="str">
        <f>MID(Main!AR380,12,1)</f>
        <v/>
      </c>
      <c r="N1132" s="20" t="str">
        <f>MID(Main!AR380,13,1)</f>
        <v/>
      </c>
      <c r="O1132" s="20" t="str">
        <f>MID(Main!AR380,14,1)</f>
        <v/>
      </c>
      <c r="P1132" s="20" t="str">
        <f>MID(Main!AR380,15,1)</f>
        <v/>
      </c>
      <c r="Q1132" s="20" t="str">
        <f>MID(Main!AR380,16,1)</f>
        <v/>
      </c>
      <c r="R1132" s="20" t="str">
        <f>MID(Main!AR380,17,1)</f>
        <v/>
      </c>
      <c r="S1132" s="20" t="str">
        <f>MID(Main!AR380,18,1)</f>
        <v/>
      </c>
      <c r="T1132" s="20" t="str">
        <f>MID(Main!AR380,19,1)</f>
        <v/>
      </c>
      <c r="U1132" s="20" t="str">
        <f>MID(Main!AR380,20,1)</f>
        <v/>
      </c>
      <c r="V1132" s="20" t="str">
        <f>MID(Main!AR380,21,1)</f>
        <v/>
      </c>
      <c r="W1132" s="20" t="str">
        <f>MID(Main!AR380,22,1)</f>
        <v/>
      </c>
      <c r="X1132" s="20" t="str">
        <f>MID(Main!AR380,23,1)</f>
        <v/>
      </c>
      <c r="Y1132" s="20" t="str">
        <f>MID(Main!AR380,24,1)</f>
        <v/>
      </c>
      <c r="Z1132" s="20" t="str">
        <f>MID(Main!AR380,25,1)</f>
        <v/>
      </c>
      <c r="AA1132" s="20" t="str">
        <f>MID(Main!AR380,26,1)</f>
        <v/>
      </c>
      <c r="AB1132" s="20" t="str">
        <f>MID(Main!AR380,27,1)</f>
        <v/>
      </c>
      <c r="AC1132" s="20" t="str">
        <f>MID(Main!AR380,28,1)</f>
        <v/>
      </c>
      <c r="AD1132" s="20" t="str">
        <f>MID(Main!AR380,29,1)</f>
        <v/>
      </c>
      <c r="AE1132" s="20" t="str">
        <f>MID(Main!AR380,30,1)</f>
        <v/>
      </c>
      <c r="AF1132" s="20" t="str">
        <f>MID(Main!AR380,31,1)</f>
        <v/>
      </c>
      <c r="AG1132" s="20" t="str">
        <f>MID(Main!AR380,32,1)</f>
        <v/>
      </c>
      <c r="AH1132" s="20" t="str">
        <f>MID(Main!AR380,33,1)</f>
        <v/>
      </c>
      <c r="AI1132" s="20" t="str">
        <f>MID(Main!AR380,34,1)</f>
        <v/>
      </c>
      <c r="AJ1132" s="20" t="str">
        <f>MID(Main!AR380,35,1)</f>
        <v/>
      </c>
      <c r="AK1132" s="20" t="str">
        <f>MID(Main!AR380,36,1)</f>
        <v/>
      </c>
      <c r="AL1132" s="20" t="str">
        <f>MID(Main!AR380,37,1)</f>
        <v/>
      </c>
      <c r="AM1132" s="20" t="str">
        <f>MID(Main!AR380,38,1)</f>
        <v/>
      </c>
      <c r="AN1132" s="20" t="str">
        <f>MID(Main!AR380,39,1)</f>
        <v/>
      </c>
      <c r="AO1132" s="20" t="str">
        <f>MID(Main!AR380,40,1)</f>
        <v/>
      </c>
      <c r="AP1132" s="20" t="str">
        <f>MID(Main!AR380,41,1)</f>
        <v/>
      </c>
      <c r="AQ1132" s="20" t="str">
        <f>MID(Main!AR380,42,1)</f>
        <v/>
      </c>
      <c r="AR1132" s="196"/>
      <c r="AS1132" s="196"/>
      <c r="AT1132" s="196"/>
      <c r="AU1132" s="196"/>
      <c r="AV1132" s="196"/>
      <c r="AW1132" s="196"/>
      <c r="AX1132" s="196"/>
      <c r="AY1132" s="196"/>
      <c r="AZ1132" s="196"/>
      <c r="BA1132" s="196"/>
      <c r="BB1132" s="196"/>
      <c r="BC1132" s="196"/>
      <c r="BD1132" s="196"/>
      <c r="BE1132" s="196"/>
      <c r="BF1132" s="196"/>
      <c r="BG1132" s="196"/>
      <c r="BH1132" s="196"/>
      <c r="BI1132" s="199"/>
    </row>
    <row r="1133" spans="1:61" s="1" customFormat="1" ht="15" hidden="1" customHeight="1">
      <c r="A1133" s="200" t="str">
        <f>IF(AR1133="","",SUBTOTAL(103,$AR$8:AR1133))</f>
        <v/>
      </c>
      <c r="B1133" s="18" t="str">
        <f>MID(Main!AP381,1,1)</f>
        <v xml:space="preserve"> </v>
      </c>
      <c r="C1133" s="18" t="str">
        <f>MID(Main!AP381,2,1)</f>
        <v/>
      </c>
      <c r="D1133" s="18" t="str">
        <f>MID(Main!AP381,3,1)</f>
        <v/>
      </c>
      <c r="E1133" s="18" t="str">
        <f>MID(Main!AP381,4,1)</f>
        <v/>
      </c>
      <c r="F1133" s="18" t="str">
        <f>MID(Main!AP381,5,1)</f>
        <v/>
      </c>
      <c r="G1133" s="18" t="str">
        <f>MID(Main!AP381,6,1)</f>
        <v/>
      </c>
      <c r="H1133" s="18" t="str">
        <f>MID(Main!AP381,7,1)</f>
        <v/>
      </c>
      <c r="I1133" s="18" t="str">
        <f>MID(Main!AP381,8,1)</f>
        <v/>
      </c>
      <c r="J1133" s="18" t="str">
        <f>MID(Main!AP381,9,1)</f>
        <v/>
      </c>
      <c r="K1133" s="18" t="str">
        <f>MID(Main!AP381,10,1)</f>
        <v/>
      </c>
      <c r="L1133" s="18" t="str">
        <f>MID(Main!AP381,11,1)</f>
        <v/>
      </c>
      <c r="M1133" s="18" t="str">
        <f>MID(Main!AP381,12,1)</f>
        <v/>
      </c>
      <c r="N1133" s="18" t="str">
        <f>MID(Main!AP381,13,1)</f>
        <v/>
      </c>
      <c r="O1133" s="18" t="str">
        <f>MID(Main!AP381,14,1)</f>
        <v/>
      </c>
      <c r="P1133" s="18" t="str">
        <f>MID(Main!AP381,15,1)</f>
        <v/>
      </c>
      <c r="Q1133" s="18" t="str">
        <f>MID(Main!AP381,16,1)</f>
        <v/>
      </c>
      <c r="R1133" s="18" t="str">
        <f>MID(Main!AP381,17,1)</f>
        <v/>
      </c>
      <c r="S1133" s="18" t="str">
        <f>MID(Main!AP381,18,1)</f>
        <v/>
      </c>
      <c r="T1133" s="18" t="str">
        <f>MID(Main!AP381,19,1)</f>
        <v/>
      </c>
      <c r="U1133" s="18" t="str">
        <f>MID(Main!AP381,20,1)</f>
        <v/>
      </c>
      <c r="V1133" s="18" t="str">
        <f>MID(Main!AP381,21,1)</f>
        <v/>
      </c>
      <c r="W1133" s="18" t="str">
        <f>MID(Main!AP381,22,1)</f>
        <v/>
      </c>
      <c r="X1133" s="18" t="str">
        <f>MID(Main!AP381,23,1)</f>
        <v/>
      </c>
      <c r="Y1133" s="18" t="str">
        <f>MID(Main!AP381,24,1)</f>
        <v/>
      </c>
      <c r="Z1133" s="18" t="str">
        <f>MID(Main!AP381,25,1)</f>
        <v/>
      </c>
      <c r="AA1133" s="18" t="str">
        <f>MID(Main!AP381,26,1)</f>
        <v/>
      </c>
      <c r="AB1133" s="18" t="str">
        <f>MID(Main!AP381,27,1)</f>
        <v/>
      </c>
      <c r="AC1133" s="18" t="str">
        <f>MID(Main!AP381,28,1)</f>
        <v/>
      </c>
      <c r="AD1133" s="18" t="str">
        <f>MID(Main!AP381,29,1)</f>
        <v/>
      </c>
      <c r="AE1133" s="18" t="str">
        <f>MID(Main!AP381,30,1)</f>
        <v/>
      </c>
      <c r="AF1133" s="18" t="str">
        <f>MID(Main!AP381,31,1)</f>
        <v/>
      </c>
      <c r="AG1133" s="18" t="str">
        <f>MID(Main!AP381,32,1)</f>
        <v/>
      </c>
      <c r="AH1133" s="18" t="str">
        <f>MID(Main!AP381,33,1)</f>
        <v/>
      </c>
      <c r="AI1133" s="18" t="str">
        <f>MID(Main!AP381,34,1)</f>
        <v/>
      </c>
      <c r="AJ1133" s="18" t="str">
        <f>MID(Main!AP381,35,1)</f>
        <v/>
      </c>
      <c r="AK1133" s="18" t="str">
        <f>MID(Main!AP381,36,1)</f>
        <v/>
      </c>
      <c r="AL1133" s="18" t="str">
        <f>MID(Main!AP381,37,1)</f>
        <v/>
      </c>
      <c r="AM1133" s="18" t="str">
        <f>MID(Main!AP381,38,1)</f>
        <v/>
      </c>
      <c r="AN1133" s="18" t="str">
        <f>MID(Main!AP381,39,1)</f>
        <v/>
      </c>
      <c r="AO1133" s="18" t="str">
        <f>MID(Main!AP381,40,1)</f>
        <v/>
      </c>
      <c r="AP1133" s="18" t="str">
        <f>MID(Main!AP381,41,1)</f>
        <v/>
      </c>
      <c r="AQ1133" s="18" t="str">
        <f>MID(Main!AP381,42,1)</f>
        <v/>
      </c>
      <c r="AR1133" s="194" t="str">
        <f>IF(Main!W381="","",Main!W381)</f>
        <v/>
      </c>
      <c r="AS1133" s="194" t="str">
        <f>IF(Main!X381="","",Main!X381)</f>
        <v/>
      </c>
      <c r="AT1133" s="194" t="str">
        <f>IF(Main!Y381="","",Main!Y381)</f>
        <v/>
      </c>
      <c r="AU1133" s="194" t="str">
        <f>IF(Main!Z381="","",Main!Z381)</f>
        <v/>
      </c>
      <c r="AV1133" s="194" t="str">
        <f>IF(Main!AA381="","",Main!AA381)</f>
        <v/>
      </c>
      <c r="AW1133" s="194" t="str">
        <f>IF(Main!AB381="","",Main!AB381)</f>
        <v/>
      </c>
      <c r="AX1133" s="194" t="str">
        <f>IF(Main!AC381="","",Main!AC381)</f>
        <v/>
      </c>
      <c r="AY1133" s="194" t="str">
        <f>IF(Main!AD381="","",Main!AD381)</f>
        <v/>
      </c>
      <c r="AZ1133" s="194" t="str">
        <f>IF(Main!AE381="","",Main!AE381)</f>
        <v/>
      </c>
      <c r="BA1133" s="194" t="str">
        <f>IF(Main!AF381="","",Main!AF381)</f>
        <v/>
      </c>
      <c r="BB1133" s="194" t="str">
        <f>IF(Main!AG381="","",Main!AG381)</f>
        <v/>
      </c>
      <c r="BC1133" s="194" t="str">
        <f>IF(Main!AH381="","",Main!AH381)</f>
        <v/>
      </c>
      <c r="BD1133" s="194" t="str">
        <f>IF(Main!AI381="","",Main!AI381)</f>
        <v/>
      </c>
      <c r="BE1133" s="194" t="str">
        <f>IF(Main!AJ381="","",Main!AJ381)</f>
        <v/>
      </c>
      <c r="BF1133" s="194" t="str">
        <f>IF(Main!AK381="","",Main!AK381)</f>
        <v/>
      </c>
      <c r="BG1133" s="194" t="str">
        <f>IF(Main!AL381="","",Main!AL381)</f>
        <v/>
      </c>
      <c r="BH1133" s="194" t="str">
        <f>IF(Main!AM381="","",Main!AM381)</f>
        <v/>
      </c>
      <c r="BI1133" s="197" t="str">
        <f>IF(Main!AN381="","",Main!AN381)</f>
        <v/>
      </c>
    </row>
    <row r="1134" spans="1:61" s="1" customFormat="1" ht="15" hidden="1" customHeight="1">
      <c r="A1134" s="201"/>
      <c r="B1134" s="19" t="str">
        <f>MID(Main!AQ381,1,1)</f>
        <v>0</v>
      </c>
      <c r="C1134" s="19" t="str">
        <f>MID(Main!AQ381,2,1)</f>
        <v xml:space="preserve"> </v>
      </c>
      <c r="D1134" s="19" t="str">
        <f>MID(Main!AQ381,3,1)</f>
        <v/>
      </c>
      <c r="E1134" s="19" t="str">
        <f>MID(Main!AQ381,4,1)</f>
        <v/>
      </c>
      <c r="F1134" s="19" t="str">
        <f>MID(Main!AQ381,5,1)</f>
        <v/>
      </c>
      <c r="G1134" s="19" t="str">
        <f>MID(Main!AQ381,6,1)</f>
        <v/>
      </c>
      <c r="H1134" s="19" t="str">
        <f>MID(Main!AQ381,7,1)</f>
        <v/>
      </c>
      <c r="I1134" s="19" t="str">
        <f>MID(Main!AQ381,8,1)</f>
        <v/>
      </c>
      <c r="J1134" s="19" t="str">
        <f>MID(Main!AQ381,9,1)</f>
        <v/>
      </c>
      <c r="K1134" s="19" t="str">
        <f>MID(Main!AQ381,10,1)</f>
        <v/>
      </c>
      <c r="L1134" s="19" t="str">
        <f>MID(Main!AQ381,11,1)</f>
        <v/>
      </c>
      <c r="M1134" s="19" t="str">
        <f>MID(Main!AQ381,12,1)</f>
        <v/>
      </c>
      <c r="N1134" s="19" t="str">
        <f>MID(Main!AQ381,13,1)</f>
        <v/>
      </c>
      <c r="O1134" s="19" t="str">
        <f>MID(Main!AQ381,14,1)</f>
        <v/>
      </c>
      <c r="P1134" s="19" t="str">
        <f>MID(Main!AQ381,15,1)</f>
        <v/>
      </c>
      <c r="Q1134" s="19" t="str">
        <f>MID(Main!AQ381,16,1)</f>
        <v/>
      </c>
      <c r="R1134" s="19" t="str">
        <f>MID(Main!AQ381,17,1)</f>
        <v/>
      </c>
      <c r="S1134" s="19" t="str">
        <f>MID(Main!AQ381,18,1)</f>
        <v/>
      </c>
      <c r="T1134" s="19" t="str">
        <f>MID(Main!AQ381,19,1)</f>
        <v/>
      </c>
      <c r="U1134" s="19" t="str">
        <f>MID(Main!AQ381,20,1)</f>
        <v/>
      </c>
      <c r="V1134" s="19" t="str">
        <f>MID(Main!AQ381,21,1)</f>
        <v/>
      </c>
      <c r="W1134" s="19" t="str">
        <f>MID(Main!AQ381,22,1)</f>
        <v/>
      </c>
      <c r="X1134" s="19" t="str">
        <f>MID(Main!AQ381,23,1)</f>
        <v/>
      </c>
      <c r="Y1134" s="19" t="str">
        <f>MID(Main!AQ381,24,1)</f>
        <v/>
      </c>
      <c r="Z1134" s="19" t="str">
        <f>MID(Main!AQ381,25,1)</f>
        <v/>
      </c>
      <c r="AA1134" s="19" t="str">
        <f>MID(Main!AQ381,26,1)</f>
        <v/>
      </c>
      <c r="AB1134" s="19" t="str">
        <f>MID(Main!AQ381,27,1)</f>
        <v/>
      </c>
      <c r="AC1134" s="19" t="str">
        <f>MID(Main!AQ381,28,1)</f>
        <v/>
      </c>
      <c r="AD1134" s="19" t="str">
        <f>MID(Main!AQ381,29,1)</f>
        <v/>
      </c>
      <c r="AE1134" s="19" t="str">
        <f>MID(Main!AQ381,30,1)</f>
        <v/>
      </c>
      <c r="AF1134" s="19" t="str">
        <f>MID(Main!AQ381,31,1)</f>
        <v/>
      </c>
      <c r="AG1134" s="19" t="str">
        <f>MID(Main!AQ381,32,1)</f>
        <v/>
      </c>
      <c r="AH1134" s="19" t="str">
        <f>MID(Main!AQ381,33,1)</f>
        <v/>
      </c>
      <c r="AI1134" s="19" t="str">
        <f>MID(Main!AQ381,34,1)</f>
        <v/>
      </c>
      <c r="AJ1134" s="19" t="str">
        <f>MID(Main!AQ381,35,1)</f>
        <v/>
      </c>
      <c r="AK1134" s="19" t="str">
        <f>MID(Main!AQ381,36,1)</f>
        <v/>
      </c>
      <c r="AL1134" s="19" t="str">
        <f>MID(Main!AQ381,37,1)</f>
        <v/>
      </c>
      <c r="AM1134" s="19" t="str">
        <f>MID(Main!AQ381,38,1)</f>
        <v/>
      </c>
      <c r="AN1134" s="19" t="str">
        <f>MID(Main!AQ381,39,1)</f>
        <v/>
      </c>
      <c r="AO1134" s="19" t="str">
        <f>MID(Main!AQ381,40,1)</f>
        <v/>
      </c>
      <c r="AP1134" s="19" t="str">
        <f>MID(Main!AQ381,41,1)</f>
        <v/>
      </c>
      <c r="AQ1134" s="19" t="str">
        <f>MID(Main!AQ381,42,1)</f>
        <v/>
      </c>
      <c r="AR1134" s="195"/>
      <c r="AS1134" s="195"/>
      <c r="AT1134" s="195"/>
      <c r="AU1134" s="195"/>
      <c r="AV1134" s="195"/>
      <c r="AW1134" s="195"/>
      <c r="AX1134" s="195"/>
      <c r="AY1134" s="195"/>
      <c r="AZ1134" s="195"/>
      <c r="BA1134" s="195"/>
      <c r="BB1134" s="195"/>
      <c r="BC1134" s="195"/>
      <c r="BD1134" s="195"/>
      <c r="BE1134" s="195"/>
      <c r="BF1134" s="195"/>
      <c r="BG1134" s="195"/>
      <c r="BH1134" s="195"/>
      <c r="BI1134" s="198"/>
    </row>
    <row r="1135" spans="1:61" s="1" customFormat="1" ht="15" hidden="1" customHeight="1">
      <c r="A1135" s="202"/>
      <c r="B1135" s="20" t="str">
        <f>MID(Main!AR381,1,1)</f>
        <v>0</v>
      </c>
      <c r="C1135" s="20" t="str">
        <f>MID(Main!AR381,2,1)</f>
        <v xml:space="preserve"> </v>
      </c>
      <c r="D1135" s="20" t="str">
        <f>MID(Main!AR381,3,1)</f>
        <v/>
      </c>
      <c r="E1135" s="20" t="str">
        <f>MID(Main!AR381,4,1)</f>
        <v/>
      </c>
      <c r="F1135" s="20" t="str">
        <f>MID(Main!AR381,5,1)</f>
        <v/>
      </c>
      <c r="G1135" s="20" t="str">
        <f>MID(Main!AR381,6,1)</f>
        <v/>
      </c>
      <c r="H1135" s="20" t="str">
        <f>MID(Main!AR381,7,1)</f>
        <v/>
      </c>
      <c r="I1135" s="20" t="str">
        <f>MID(Main!AR381,8,1)</f>
        <v/>
      </c>
      <c r="J1135" s="20" t="str">
        <f>MID(Main!AR381,9,1)</f>
        <v/>
      </c>
      <c r="K1135" s="20" t="str">
        <f>MID(Main!AR381,10,1)</f>
        <v/>
      </c>
      <c r="L1135" s="20" t="str">
        <f>MID(Main!AR381,11,1)</f>
        <v/>
      </c>
      <c r="M1135" s="20" t="str">
        <f>MID(Main!AR381,12,1)</f>
        <v/>
      </c>
      <c r="N1135" s="20" t="str">
        <f>MID(Main!AR381,13,1)</f>
        <v/>
      </c>
      <c r="O1135" s="20" t="str">
        <f>MID(Main!AR381,14,1)</f>
        <v/>
      </c>
      <c r="P1135" s="20" t="str">
        <f>MID(Main!AR381,15,1)</f>
        <v/>
      </c>
      <c r="Q1135" s="20" t="str">
        <f>MID(Main!AR381,16,1)</f>
        <v/>
      </c>
      <c r="R1135" s="20" t="str">
        <f>MID(Main!AR381,17,1)</f>
        <v/>
      </c>
      <c r="S1135" s="20" t="str">
        <f>MID(Main!AR381,18,1)</f>
        <v/>
      </c>
      <c r="T1135" s="20" t="str">
        <f>MID(Main!AR381,19,1)</f>
        <v/>
      </c>
      <c r="U1135" s="20" t="str">
        <f>MID(Main!AR381,20,1)</f>
        <v/>
      </c>
      <c r="V1135" s="20" t="str">
        <f>MID(Main!AR381,21,1)</f>
        <v/>
      </c>
      <c r="W1135" s="20" t="str">
        <f>MID(Main!AR381,22,1)</f>
        <v/>
      </c>
      <c r="X1135" s="20" t="str">
        <f>MID(Main!AR381,23,1)</f>
        <v/>
      </c>
      <c r="Y1135" s="20" t="str">
        <f>MID(Main!AR381,24,1)</f>
        <v/>
      </c>
      <c r="Z1135" s="20" t="str">
        <f>MID(Main!AR381,25,1)</f>
        <v/>
      </c>
      <c r="AA1135" s="20" t="str">
        <f>MID(Main!AR381,26,1)</f>
        <v/>
      </c>
      <c r="AB1135" s="20" t="str">
        <f>MID(Main!AR381,27,1)</f>
        <v/>
      </c>
      <c r="AC1135" s="20" t="str">
        <f>MID(Main!AR381,28,1)</f>
        <v/>
      </c>
      <c r="AD1135" s="20" t="str">
        <f>MID(Main!AR381,29,1)</f>
        <v/>
      </c>
      <c r="AE1135" s="20" t="str">
        <f>MID(Main!AR381,30,1)</f>
        <v/>
      </c>
      <c r="AF1135" s="20" t="str">
        <f>MID(Main!AR381,31,1)</f>
        <v/>
      </c>
      <c r="AG1135" s="20" t="str">
        <f>MID(Main!AR381,32,1)</f>
        <v/>
      </c>
      <c r="AH1135" s="20" t="str">
        <f>MID(Main!AR381,33,1)</f>
        <v/>
      </c>
      <c r="AI1135" s="20" t="str">
        <f>MID(Main!AR381,34,1)</f>
        <v/>
      </c>
      <c r="AJ1135" s="20" t="str">
        <f>MID(Main!AR381,35,1)</f>
        <v/>
      </c>
      <c r="AK1135" s="20" t="str">
        <f>MID(Main!AR381,36,1)</f>
        <v/>
      </c>
      <c r="AL1135" s="20" t="str">
        <f>MID(Main!AR381,37,1)</f>
        <v/>
      </c>
      <c r="AM1135" s="20" t="str">
        <f>MID(Main!AR381,38,1)</f>
        <v/>
      </c>
      <c r="AN1135" s="20" t="str">
        <f>MID(Main!AR381,39,1)</f>
        <v/>
      </c>
      <c r="AO1135" s="20" t="str">
        <f>MID(Main!AR381,40,1)</f>
        <v/>
      </c>
      <c r="AP1135" s="20" t="str">
        <f>MID(Main!AR381,41,1)</f>
        <v/>
      </c>
      <c r="AQ1135" s="20" t="str">
        <f>MID(Main!AR381,42,1)</f>
        <v/>
      </c>
      <c r="AR1135" s="196"/>
      <c r="AS1135" s="196"/>
      <c r="AT1135" s="196"/>
      <c r="AU1135" s="196"/>
      <c r="AV1135" s="196"/>
      <c r="AW1135" s="196"/>
      <c r="AX1135" s="196"/>
      <c r="AY1135" s="196"/>
      <c r="AZ1135" s="196"/>
      <c r="BA1135" s="196"/>
      <c r="BB1135" s="196"/>
      <c r="BC1135" s="196"/>
      <c r="BD1135" s="196"/>
      <c r="BE1135" s="196"/>
      <c r="BF1135" s="196"/>
      <c r="BG1135" s="196"/>
      <c r="BH1135" s="196"/>
      <c r="BI1135" s="199"/>
    </row>
    <row r="1136" spans="1:61" s="1" customFormat="1" ht="15" hidden="1" customHeight="1">
      <c r="A1136" s="200" t="str">
        <f>IF(AR1136="","",SUBTOTAL(103,$AR$8:AR1136))</f>
        <v/>
      </c>
      <c r="B1136" s="18" t="str">
        <f>MID(Main!AP382,1,1)</f>
        <v xml:space="preserve"> </v>
      </c>
      <c r="C1136" s="18" t="str">
        <f>MID(Main!AP382,2,1)</f>
        <v/>
      </c>
      <c r="D1136" s="18" t="str">
        <f>MID(Main!AP382,3,1)</f>
        <v/>
      </c>
      <c r="E1136" s="18" t="str">
        <f>MID(Main!AP382,4,1)</f>
        <v/>
      </c>
      <c r="F1136" s="18" t="str">
        <f>MID(Main!AP382,5,1)</f>
        <v/>
      </c>
      <c r="G1136" s="18" t="str">
        <f>MID(Main!AP382,6,1)</f>
        <v/>
      </c>
      <c r="H1136" s="18" t="str">
        <f>MID(Main!AP382,7,1)</f>
        <v/>
      </c>
      <c r="I1136" s="18" t="str">
        <f>MID(Main!AP382,8,1)</f>
        <v/>
      </c>
      <c r="J1136" s="18" t="str">
        <f>MID(Main!AP382,9,1)</f>
        <v/>
      </c>
      <c r="K1136" s="18" t="str">
        <f>MID(Main!AP382,10,1)</f>
        <v/>
      </c>
      <c r="L1136" s="18" t="str">
        <f>MID(Main!AP382,11,1)</f>
        <v/>
      </c>
      <c r="M1136" s="18" t="str">
        <f>MID(Main!AP382,12,1)</f>
        <v/>
      </c>
      <c r="N1136" s="18" t="str">
        <f>MID(Main!AP382,13,1)</f>
        <v/>
      </c>
      <c r="O1136" s="18" t="str">
        <f>MID(Main!AP382,14,1)</f>
        <v/>
      </c>
      <c r="P1136" s="18" t="str">
        <f>MID(Main!AP382,15,1)</f>
        <v/>
      </c>
      <c r="Q1136" s="18" t="str">
        <f>MID(Main!AP382,16,1)</f>
        <v/>
      </c>
      <c r="R1136" s="18" t="str">
        <f>MID(Main!AP382,17,1)</f>
        <v/>
      </c>
      <c r="S1136" s="18" t="str">
        <f>MID(Main!AP382,18,1)</f>
        <v/>
      </c>
      <c r="T1136" s="18" t="str">
        <f>MID(Main!AP382,19,1)</f>
        <v/>
      </c>
      <c r="U1136" s="18" t="str">
        <f>MID(Main!AP382,20,1)</f>
        <v/>
      </c>
      <c r="V1136" s="18" t="str">
        <f>MID(Main!AP382,21,1)</f>
        <v/>
      </c>
      <c r="W1136" s="18" t="str">
        <f>MID(Main!AP382,22,1)</f>
        <v/>
      </c>
      <c r="X1136" s="18" t="str">
        <f>MID(Main!AP382,23,1)</f>
        <v/>
      </c>
      <c r="Y1136" s="18" t="str">
        <f>MID(Main!AP382,24,1)</f>
        <v/>
      </c>
      <c r="Z1136" s="18" t="str">
        <f>MID(Main!AP382,25,1)</f>
        <v/>
      </c>
      <c r="AA1136" s="18" t="str">
        <f>MID(Main!AP382,26,1)</f>
        <v/>
      </c>
      <c r="AB1136" s="18" t="str">
        <f>MID(Main!AP382,27,1)</f>
        <v/>
      </c>
      <c r="AC1136" s="18" t="str">
        <f>MID(Main!AP382,28,1)</f>
        <v/>
      </c>
      <c r="AD1136" s="18" t="str">
        <f>MID(Main!AP382,29,1)</f>
        <v/>
      </c>
      <c r="AE1136" s="18" t="str">
        <f>MID(Main!AP382,30,1)</f>
        <v/>
      </c>
      <c r="AF1136" s="18" t="str">
        <f>MID(Main!AP382,31,1)</f>
        <v/>
      </c>
      <c r="AG1136" s="18" t="str">
        <f>MID(Main!AP382,32,1)</f>
        <v/>
      </c>
      <c r="AH1136" s="18" t="str">
        <f>MID(Main!AP382,33,1)</f>
        <v/>
      </c>
      <c r="AI1136" s="18" t="str">
        <f>MID(Main!AP382,34,1)</f>
        <v/>
      </c>
      <c r="AJ1136" s="18" t="str">
        <f>MID(Main!AP382,35,1)</f>
        <v/>
      </c>
      <c r="AK1136" s="18" t="str">
        <f>MID(Main!AP382,36,1)</f>
        <v/>
      </c>
      <c r="AL1136" s="18" t="str">
        <f>MID(Main!AP382,37,1)</f>
        <v/>
      </c>
      <c r="AM1136" s="18" t="str">
        <f>MID(Main!AP382,38,1)</f>
        <v/>
      </c>
      <c r="AN1136" s="18" t="str">
        <f>MID(Main!AP382,39,1)</f>
        <v/>
      </c>
      <c r="AO1136" s="18" t="str">
        <f>MID(Main!AP382,40,1)</f>
        <v/>
      </c>
      <c r="AP1136" s="18" t="str">
        <f>MID(Main!AP382,41,1)</f>
        <v/>
      </c>
      <c r="AQ1136" s="18" t="str">
        <f>MID(Main!AP382,42,1)</f>
        <v/>
      </c>
      <c r="AR1136" s="194" t="str">
        <f>IF(Main!W382="","",Main!W382)</f>
        <v/>
      </c>
      <c r="AS1136" s="194" t="str">
        <f>IF(Main!X382="","",Main!X382)</f>
        <v/>
      </c>
      <c r="AT1136" s="194" t="str">
        <f>IF(Main!Y382="","",Main!Y382)</f>
        <v/>
      </c>
      <c r="AU1136" s="194" t="str">
        <f>IF(Main!Z382="","",Main!Z382)</f>
        <v/>
      </c>
      <c r="AV1136" s="194" t="str">
        <f>IF(Main!AA382="","",Main!AA382)</f>
        <v/>
      </c>
      <c r="AW1136" s="194" t="str">
        <f>IF(Main!AB382="","",Main!AB382)</f>
        <v/>
      </c>
      <c r="AX1136" s="194" t="str">
        <f>IF(Main!AC382="","",Main!AC382)</f>
        <v/>
      </c>
      <c r="AY1136" s="194" t="str">
        <f>IF(Main!AD382="","",Main!AD382)</f>
        <v/>
      </c>
      <c r="AZ1136" s="194" t="str">
        <f>IF(Main!AE382="","",Main!AE382)</f>
        <v/>
      </c>
      <c r="BA1136" s="194" t="str">
        <f>IF(Main!AF382="","",Main!AF382)</f>
        <v/>
      </c>
      <c r="BB1136" s="194" t="str">
        <f>IF(Main!AG382="","",Main!AG382)</f>
        <v/>
      </c>
      <c r="BC1136" s="194" t="str">
        <f>IF(Main!AH382="","",Main!AH382)</f>
        <v/>
      </c>
      <c r="BD1136" s="194" t="str">
        <f>IF(Main!AI382="","",Main!AI382)</f>
        <v/>
      </c>
      <c r="BE1136" s="194" t="str">
        <f>IF(Main!AJ382="","",Main!AJ382)</f>
        <v/>
      </c>
      <c r="BF1136" s="194" t="str">
        <f>IF(Main!AK382="","",Main!AK382)</f>
        <v/>
      </c>
      <c r="BG1136" s="194" t="str">
        <f>IF(Main!AL382="","",Main!AL382)</f>
        <v/>
      </c>
      <c r="BH1136" s="194" t="str">
        <f>IF(Main!AM382="","",Main!AM382)</f>
        <v/>
      </c>
      <c r="BI1136" s="197" t="str">
        <f>IF(Main!AN382="","",Main!AN382)</f>
        <v/>
      </c>
    </row>
    <row r="1137" spans="1:61" s="1" customFormat="1" ht="15" hidden="1" customHeight="1">
      <c r="A1137" s="201"/>
      <c r="B1137" s="19" t="str">
        <f>MID(Main!AQ382,1,1)</f>
        <v>0</v>
      </c>
      <c r="C1137" s="19" t="str">
        <f>MID(Main!AQ382,2,1)</f>
        <v xml:space="preserve"> </v>
      </c>
      <c r="D1137" s="19" t="str">
        <f>MID(Main!AQ382,3,1)</f>
        <v/>
      </c>
      <c r="E1137" s="19" t="str">
        <f>MID(Main!AQ382,4,1)</f>
        <v/>
      </c>
      <c r="F1137" s="19" t="str">
        <f>MID(Main!AQ382,5,1)</f>
        <v/>
      </c>
      <c r="G1137" s="19" t="str">
        <f>MID(Main!AQ382,6,1)</f>
        <v/>
      </c>
      <c r="H1137" s="19" t="str">
        <f>MID(Main!AQ382,7,1)</f>
        <v/>
      </c>
      <c r="I1137" s="19" t="str">
        <f>MID(Main!AQ382,8,1)</f>
        <v/>
      </c>
      <c r="J1137" s="19" t="str">
        <f>MID(Main!AQ382,9,1)</f>
        <v/>
      </c>
      <c r="K1137" s="19" t="str">
        <f>MID(Main!AQ382,10,1)</f>
        <v/>
      </c>
      <c r="L1137" s="19" t="str">
        <f>MID(Main!AQ382,11,1)</f>
        <v/>
      </c>
      <c r="M1137" s="19" t="str">
        <f>MID(Main!AQ382,12,1)</f>
        <v/>
      </c>
      <c r="N1137" s="19" t="str">
        <f>MID(Main!AQ382,13,1)</f>
        <v/>
      </c>
      <c r="O1137" s="19" t="str">
        <f>MID(Main!AQ382,14,1)</f>
        <v/>
      </c>
      <c r="P1137" s="19" t="str">
        <f>MID(Main!AQ382,15,1)</f>
        <v/>
      </c>
      <c r="Q1137" s="19" t="str">
        <f>MID(Main!AQ382,16,1)</f>
        <v/>
      </c>
      <c r="R1137" s="19" t="str">
        <f>MID(Main!AQ382,17,1)</f>
        <v/>
      </c>
      <c r="S1137" s="19" t="str">
        <f>MID(Main!AQ382,18,1)</f>
        <v/>
      </c>
      <c r="T1137" s="19" t="str">
        <f>MID(Main!AQ382,19,1)</f>
        <v/>
      </c>
      <c r="U1137" s="19" t="str">
        <f>MID(Main!AQ382,20,1)</f>
        <v/>
      </c>
      <c r="V1137" s="19" t="str">
        <f>MID(Main!AQ382,21,1)</f>
        <v/>
      </c>
      <c r="W1137" s="19" t="str">
        <f>MID(Main!AQ382,22,1)</f>
        <v/>
      </c>
      <c r="X1137" s="19" t="str">
        <f>MID(Main!AQ382,23,1)</f>
        <v/>
      </c>
      <c r="Y1137" s="19" t="str">
        <f>MID(Main!AQ382,24,1)</f>
        <v/>
      </c>
      <c r="Z1137" s="19" t="str">
        <f>MID(Main!AQ382,25,1)</f>
        <v/>
      </c>
      <c r="AA1137" s="19" t="str">
        <f>MID(Main!AQ382,26,1)</f>
        <v/>
      </c>
      <c r="AB1137" s="19" t="str">
        <f>MID(Main!AQ382,27,1)</f>
        <v/>
      </c>
      <c r="AC1137" s="19" t="str">
        <f>MID(Main!AQ382,28,1)</f>
        <v/>
      </c>
      <c r="AD1137" s="19" t="str">
        <f>MID(Main!AQ382,29,1)</f>
        <v/>
      </c>
      <c r="AE1137" s="19" t="str">
        <f>MID(Main!AQ382,30,1)</f>
        <v/>
      </c>
      <c r="AF1137" s="19" t="str">
        <f>MID(Main!AQ382,31,1)</f>
        <v/>
      </c>
      <c r="AG1137" s="19" t="str">
        <f>MID(Main!AQ382,32,1)</f>
        <v/>
      </c>
      <c r="AH1137" s="19" t="str">
        <f>MID(Main!AQ382,33,1)</f>
        <v/>
      </c>
      <c r="AI1137" s="19" t="str">
        <f>MID(Main!AQ382,34,1)</f>
        <v/>
      </c>
      <c r="AJ1137" s="19" t="str">
        <f>MID(Main!AQ382,35,1)</f>
        <v/>
      </c>
      <c r="AK1137" s="19" t="str">
        <f>MID(Main!AQ382,36,1)</f>
        <v/>
      </c>
      <c r="AL1137" s="19" t="str">
        <f>MID(Main!AQ382,37,1)</f>
        <v/>
      </c>
      <c r="AM1137" s="19" t="str">
        <f>MID(Main!AQ382,38,1)</f>
        <v/>
      </c>
      <c r="AN1137" s="19" t="str">
        <f>MID(Main!AQ382,39,1)</f>
        <v/>
      </c>
      <c r="AO1137" s="19" t="str">
        <f>MID(Main!AQ382,40,1)</f>
        <v/>
      </c>
      <c r="AP1137" s="19" t="str">
        <f>MID(Main!AQ382,41,1)</f>
        <v/>
      </c>
      <c r="AQ1137" s="19" t="str">
        <f>MID(Main!AQ382,42,1)</f>
        <v/>
      </c>
      <c r="AR1137" s="195"/>
      <c r="AS1137" s="195"/>
      <c r="AT1137" s="195"/>
      <c r="AU1137" s="195"/>
      <c r="AV1137" s="195"/>
      <c r="AW1137" s="195"/>
      <c r="AX1137" s="195"/>
      <c r="AY1137" s="195"/>
      <c r="AZ1137" s="195"/>
      <c r="BA1137" s="195"/>
      <c r="BB1137" s="195"/>
      <c r="BC1137" s="195"/>
      <c r="BD1137" s="195"/>
      <c r="BE1137" s="195"/>
      <c r="BF1137" s="195"/>
      <c r="BG1137" s="195"/>
      <c r="BH1137" s="195"/>
      <c r="BI1137" s="198"/>
    </row>
    <row r="1138" spans="1:61" s="1" customFormat="1" ht="15" hidden="1" customHeight="1">
      <c r="A1138" s="202"/>
      <c r="B1138" s="20" t="str">
        <f>MID(Main!AR382,1,1)</f>
        <v>0</v>
      </c>
      <c r="C1138" s="20" t="str">
        <f>MID(Main!AR382,2,1)</f>
        <v xml:space="preserve"> </v>
      </c>
      <c r="D1138" s="20" t="str">
        <f>MID(Main!AR382,3,1)</f>
        <v/>
      </c>
      <c r="E1138" s="20" t="str">
        <f>MID(Main!AR382,4,1)</f>
        <v/>
      </c>
      <c r="F1138" s="20" t="str">
        <f>MID(Main!AR382,5,1)</f>
        <v/>
      </c>
      <c r="G1138" s="20" t="str">
        <f>MID(Main!AR382,6,1)</f>
        <v/>
      </c>
      <c r="H1138" s="20" t="str">
        <f>MID(Main!AR382,7,1)</f>
        <v/>
      </c>
      <c r="I1138" s="20" t="str">
        <f>MID(Main!AR382,8,1)</f>
        <v/>
      </c>
      <c r="J1138" s="20" t="str">
        <f>MID(Main!AR382,9,1)</f>
        <v/>
      </c>
      <c r="K1138" s="20" t="str">
        <f>MID(Main!AR382,10,1)</f>
        <v/>
      </c>
      <c r="L1138" s="20" t="str">
        <f>MID(Main!AR382,11,1)</f>
        <v/>
      </c>
      <c r="M1138" s="20" t="str">
        <f>MID(Main!AR382,12,1)</f>
        <v/>
      </c>
      <c r="N1138" s="20" t="str">
        <f>MID(Main!AR382,13,1)</f>
        <v/>
      </c>
      <c r="O1138" s="20" t="str">
        <f>MID(Main!AR382,14,1)</f>
        <v/>
      </c>
      <c r="P1138" s="20" t="str">
        <f>MID(Main!AR382,15,1)</f>
        <v/>
      </c>
      <c r="Q1138" s="20" t="str">
        <f>MID(Main!AR382,16,1)</f>
        <v/>
      </c>
      <c r="R1138" s="20" t="str">
        <f>MID(Main!AR382,17,1)</f>
        <v/>
      </c>
      <c r="S1138" s="20" t="str">
        <f>MID(Main!AR382,18,1)</f>
        <v/>
      </c>
      <c r="T1138" s="20" t="str">
        <f>MID(Main!AR382,19,1)</f>
        <v/>
      </c>
      <c r="U1138" s="20" t="str">
        <f>MID(Main!AR382,20,1)</f>
        <v/>
      </c>
      <c r="V1138" s="20" t="str">
        <f>MID(Main!AR382,21,1)</f>
        <v/>
      </c>
      <c r="W1138" s="20" t="str">
        <f>MID(Main!AR382,22,1)</f>
        <v/>
      </c>
      <c r="X1138" s="20" t="str">
        <f>MID(Main!AR382,23,1)</f>
        <v/>
      </c>
      <c r="Y1138" s="20" t="str">
        <f>MID(Main!AR382,24,1)</f>
        <v/>
      </c>
      <c r="Z1138" s="20" t="str">
        <f>MID(Main!AR382,25,1)</f>
        <v/>
      </c>
      <c r="AA1138" s="20" t="str">
        <f>MID(Main!AR382,26,1)</f>
        <v/>
      </c>
      <c r="AB1138" s="20" t="str">
        <f>MID(Main!AR382,27,1)</f>
        <v/>
      </c>
      <c r="AC1138" s="20" t="str">
        <f>MID(Main!AR382,28,1)</f>
        <v/>
      </c>
      <c r="AD1138" s="20" t="str">
        <f>MID(Main!AR382,29,1)</f>
        <v/>
      </c>
      <c r="AE1138" s="20" t="str">
        <f>MID(Main!AR382,30,1)</f>
        <v/>
      </c>
      <c r="AF1138" s="20" t="str">
        <f>MID(Main!AR382,31,1)</f>
        <v/>
      </c>
      <c r="AG1138" s="20" t="str">
        <f>MID(Main!AR382,32,1)</f>
        <v/>
      </c>
      <c r="AH1138" s="20" t="str">
        <f>MID(Main!AR382,33,1)</f>
        <v/>
      </c>
      <c r="AI1138" s="20" t="str">
        <f>MID(Main!AR382,34,1)</f>
        <v/>
      </c>
      <c r="AJ1138" s="20" t="str">
        <f>MID(Main!AR382,35,1)</f>
        <v/>
      </c>
      <c r="AK1138" s="20" t="str">
        <f>MID(Main!AR382,36,1)</f>
        <v/>
      </c>
      <c r="AL1138" s="20" t="str">
        <f>MID(Main!AR382,37,1)</f>
        <v/>
      </c>
      <c r="AM1138" s="20" t="str">
        <f>MID(Main!AR382,38,1)</f>
        <v/>
      </c>
      <c r="AN1138" s="20" t="str">
        <f>MID(Main!AR382,39,1)</f>
        <v/>
      </c>
      <c r="AO1138" s="20" t="str">
        <f>MID(Main!AR382,40,1)</f>
        <v/>
      </c>
      <c r="AP1138" s="20" t="str">
        <f>MID(Main!AR382,41,1)</f>
        <v/>
      </c>
      <c r="AQ1138" s="20" t="str">
        <f>MID(Main!AR382,42,1)</f>
        <v/>
      </c>
      <c r="AR1138" s="196"/>
      <c r="AS1138" s="196"/>
      <c r="AT1138" s="196"/>
      <c r="AU1138" s="196"/>
      <c r="AV1138" s="196"/>
      <c r="AW1138" s="196"/>
      <c r="AX1138" s="196"/>
      <c r="AY1138" s="196"/>
      <c r="AZ1138" s="196"/>
      <c r="BA1138" s="196"/>
      <c r="BB1138" s="196"/>
      <c r="BC1138" s="196"/>
      <c r="BD1138" s="196"/>
      <c r="BE1138" s="196"/>
      <c r="BF1138" s="196"/>
      <c r="BG1138" s="196"/>
      <c r="BH1138" s="196"/>
      <c r="BI1138" s="199"/>
    </row>
    <row r="1139" spans="1:61" s="1" customFormat="1" ht="15" hidden="1" customHeight="1">
      <c r="A1139" s="200" t="str">
        <f>IF(AR1139="","",SUBTOTAL(103,$AR$8:AR1139))</f>
        <v/>
      </c>
      <c r="B1139" s="18" t="str">
        <f>MID(Main!AP383,1,1)</f>
        <v xml:space="preserve"> </v>
      </c>
      <c r="C1139" s="18" t="str">
        <f>MID(Main!AP383,2,1)</f>
        <v/>
      </c>
      <c r="D1139" s="18" t="str">
        <f>MID(Main!AP383,3,1)</f>
        <v/>
      </c>
      <c r="E1139" s="18" t="str">
        <f>MID(Main!AP383,4,1)</f>
        <v/>
      </c>
      <c r="F1139" s="18" t="str">
        <f>MID(Main!AP383,5,1)</f>
        <v/>
      </c>
      <c r="G1139" s="18" t="str">
        <f>MID(Main!AP383,6,1)</f>
        <v/>
      </c>
      <c r="H1139" s="18" t="str">
        <f>MID(Main!AP383,7,1)</f>
        <v/>
      </c>
      <c r="I1139" s="18" t="str">
        <f>MID(Main!AP383,8,1)</f>
        <v/>
      </c>
      <c r="J1139" s="18" t="str">
        <f>MID(Main!AP383,9,1)</f>
        <v/>
      </c>
      <c r="K1139" s="18" t="str">
        <f>MID(Main!AP383,10,1)</f>
        <v/>
      </c>
      <c r="L1139" s="18" t="str">
        <f>MID(Main!AP383,11,1)</f>
        <v/>
      </c>
      <c r="M1139" s="18" t="str">
        <f>MID(Main!AP383,12,1)</f>
        <v/>
      </c>
      <c r="N1139" s="18" t="str">
        <f>MID(Main!AP383,13,1)</f>
        <v/>
      </c>
      <c r="O1139" s="18" t="str">
        <f>MID(Main!AP383,14,1)</f>
        <v/>
      </c>
      <c r="P1139" s="18" t="str">
        <f>MID(Main!AP383,15,1)</f>
        <v/>
      </c>
      <c r="Q1139" s="18" t="str">
        <f>MID(Main!AP383,16,1)</f>
        <v/>
      </c>
      <c r="R1139" s="18" t="str">
        <f>MID(Main!AP383,17,1)</f>
        <v/>
      </c>
      <c r="S1139" s="18" t="str">
        <f>MID(Main!AP383,18,1)</f>
        <v/>
      </c>
      <c r="T1139" s="18" t="str">
        <f>MID(Main!AP383,19,1)</f>
        <v/>
      </c>
      <c r="U1139" s="18" t="str">
        <f>MID(Main!AP383,20,1)</f>
        <v/>
      </c>
      <c r="V1139" s="18" t="str">
        <f>MID(Main!AP383,21,1)</f>
        <v/>
      </c>
      <c r="W1139" s="18" t="str">
        <f>MID(Main!AP383,22,1)</f>
        <v/>
      </c>
      <c r="X1139" s="18" t="str">
        <f>MID(Main!AP383,23,1)</f>
        <v/>
      </c>
      <c r="Y1139" s="18" t="str">
        <f>MID(Main!AP383,24,1)</f>
        <v/>
      </c>
      <c r="Z1139" s="18" t="str">
        <f>MID(Main!AP383,25,1)</f>
        <v/>
      </c>
      <c r="AA1139" s="18" t="str">
        <f>MID(Main!AP383,26,1)</f>
        <v/>
      </c>
      <c r="AB1139" s="18" t="str">
        <f>MID(Main!AP383,27,1)</f>
        <v/>
      </c>
      <c r="AC1139" s="18" t="str">
        <f>MID(Main!AP383,28,1)</f>
        <v/>
      </c>
      <c r="AD1139" s="18" t="str">
        <f>MID(Main!AP383,29,1)</f>
        <v/>
      </c>
      <c r="AE1139" s="18" t="str">
        <f>MID(Main!AP383,30,1)</f>
        <v/>
      </c>
      <c r="AF1139" s="18" t="str">
        <f>MID(Main!AP383,31,1)</f>
        <v/>
      </c>
      <c r="AG1139" s="18" t="str">
        <f>MID(Main!AP383,32,1)</f>
        <v/>
      </c>
      <c r="AH1139" s="18" t="str">
        <f>MID(Main!AP383,33,1)</f>
        <v/>
      </c>
      <c r="AI1139" s="18" t="str">
        <f>MID(Main!AP383,34,1)</f>
        <v/>
      </c>
      <c r="AJ1139" s="18" t="str">
        <f>MID(Main!AP383,35,1)</f>
        <v/>
      </c>
      <c r="AK1139" s="18" t="str">
        <f>MID(Main!AP383,36,1)</f>
        <v/>
      </c>
      <c r="AL1139" s="18" t="str">
        <f>MID(Main!AP383,37,1)</f>
        <v/>
      </c>
      <c r="AM1139" s="18" t="str">
        <f>MID(Main!AP383,38,1)</f>
        <v/>
      </c>
      <c r="AN1139" s="18" t="str">
        <f>MID(Main!AP383,39,1)</f>
        <v/>
      </c>
      <c r="AO1139" s="18" t="str">
        <f>MID(Main!AP383,40,1)</f>
        <v/>
      </c>
      <c r="AP1139" s="18" t="str">
        <f>MID(Main!AP383,41,1)</f>
        <v/>
      </c>
      <c r="AQ1139" s="18" t="str">
        <f>MID(Main!AP383,42,1)</f>
        <v/>
      </c>
      <c r="AR1139" s="194" t="str">
        <f>IF(Main!W383="","",Main!W383)</f>
        <v/>
      </c>
      <c r="AS1139" s="194" t="str">
        <f>IF(Main!X383="","",Main!X383)</f>
        <v/>
      </c>
      <c r="AT1139" s="194" t="str">
        <f>IF(Main!Y383="","",Main!Y383)</f>
        <v/>
      </c>
      <c r="AU1139" s="194" t="str">
        <f>IF(Main!Z383="","",Main!Z383)</f>
        <v/>
      </c>
      <c r="AV1139" s="194" t="str">
        <f>IF(Main!AA383="","",Main!AA383)</f>
        <v/>
      </c>
      <c r="AW1139" s="194" t="str">
        <f>IF(Main!AB383="","",Main!AB383)</f>
        <v/>
      </c>
      <c r="AX1139" s="194" t="str">
        <f>IF(Main!AC383="","",Main!AC383)</f>
        <v/>
      </c>
      <c r="AY1139" s="194" t="str">
        <f>IF(Main!AD383="","",Main!AD383)</f>
        <v/>
      </c>
      <c r="AZ1139" s="194" t="str">
        <f>IF(Main!AE383="","",Main!AE383)</f>
        <v/>
      </c>
      <c r="BA1139" s="194" t="str">
        <f>IF(Main!AF383="","",Main!AF383)</f>
        <v/>
      </c>
      <c r="BB1139" s="194" t="str">
        <f>IF(Main!AG383="","",Main!AG383)</f>
        <v/>
      </c>
      <c r="BC1139" s="194" t="str">
        <f>IF(Main!AH383="","",Main!AH383)</f>
        <v/>
      </c>
      <c r="BD1139" s="194" t="str">
        <f>IF(Main!AI383="","",Main!AI383)</f>
        <v/>
      </c>
      <c r="BE1139" s="194" t="str">
        <f>IF(Main!AJ383="","",Main!AJ383)</f>
        <v/>
      </c>
      <c r="BF1139" s="194" t="str">
        <f>IF(Main!AK383="","",Main!AK383)</f>
        <v/>
      </c>
      <c r="BG1139" s="194" t="str">
        <f>IF(Main!AL383="","",Main!AL383)</f>
        <v/>
      </c>
      <c r="BH1139" s="194" t="str">
        <f>IF(Main!AM383="","",Main!AM383)</f>
        <v/>
      </c>
      <c r="BI1139" s="197" t="str">
        <f>IF(Main!AN383="","",Main!AN383)</f>
        <v/>
      </c>
    </row>
    <row r="1140" spans="1:61" s="1" customFormat="1" ht="15" hidden="1" customHeight="1">
      <c r="A1140" s="201"/>
      <c r="B1140" s="19" t="str">
        <f>MID(Main!AQ383,1,1)</f>
        <v>0</v>
      </c>
      <c r="C1140" s="19" t="str">
        <f>MID(Main!AQ383,2,1)</f>
        <v xml:space="preserve"> </v>
      </c>
      <c r="D1140" s="19" t="str">
        <f>MID(Main!AQ383,3,1)</f>
        <v/>
      </c>
      <c r="E1140" s="19" t="str">
        <f>MID(Main!AQ383,4,1)</f>
        <v/>
      </c>
      <c r="F1140" s="19" t="str">
        <f>MID(Main!AQ383,5,1)</f>
        <v/>
      </c>
      <c r="G1140" s="19" t="str">
        <f>MID(Main!AQ383,6,1)</f>
        <v/>
      </c>
      <c r="H1140" s="19" t="str">
        <f>MID(Main!AQ383,7,1)</f>
        <v/>
      </c>
      <c r="I1140" s="19" t="str">
        <f>MID(Main!AQ383,8,1)</f>
        <v/>
      </c>
      <c r="J1140" s="19" t="str">
        <f>MID(Main!AQ383,9,1)</f>
        <v/>
      </c>
      <c r="K1140" s="19" t="str">
        <f>MID(Main!AQ383,10,1)</f>
        <v/>
      </c>
      <c r="L1140" s="19" t="str">
        <f>MID(Main!AQ383,11,1)</f>
        <v/>
      </c>
      <c r="M1140" s="19" t="str">
        <f>MID(Main!AQ383,12,1)</f>
        <v/>
      </c>
      <c r="N1140" s="19" t="str">
        <f>MID(Main!AQ383,13,1)</f>
        <v/>
      </c>
      <c r="O1140" s="19" t="str">
        <f>MID(Main!AQ383,14,1)</f>
        <v/>
      </c>
      <c r="P1140" s="19" t="str">
        <f>MID(Main!AQ383,15,1)</f>
        <v/>
      </c>
      <c r="Q1140" s="19" t="str">
        <f>MID(Main!AQ383,16,1)</f>
        <v/>
      </c>
      <c r="R1140" s="19" t="str">
        <f>MID(Main!AQ383,17,1)</f>
        <v/>
      </c>
      <c r="S1140" s="19" t="str">
        <f>MID(Main!AQ383,18,1)</f>
        <v/>
      </c>
      <c r="T1140" s="19" t="str">
        <f>MID(Main!AQ383,19,1)</f>
        <v/>
      </c>
      <c r="U1140" s="19" t="str">
        <f>MID(Main!AQ383,20,1)</f>
        <v/>
      </c>
      <c r="V1140" s="19" t="str">
        <f>MID(Main!AQ383,21,1)</f>
        <v/>
      </c>
      <c r="W1140" s="19" t="str">
        <f>MID(Main!AQ383,22,1)</f>
        <v/>
      </c>
      <c r="X1140" s="19" t="str">
        <f>MID(Main!AQ383,23,1)</f>
        <v/>
      </c>
      <c r="Y1140" s="19" t="str">
        <f>MID(Main!AQ383,24,1)</f>
        <v/>
      </c>
      <c r="Z1140" s="19" t="str">
        <f>MID(Main!AQ383,25,1)</f>
        <v/>
      </c>
      <c r="AA1140" s="19" t="str">
        <f>MID(Main!AQ383,26,1)</f>
        <v/>
      </c>
      <c r="AB1140" s="19" t="str">
        <f>MID(Main!AQ383,27,1)</f>
        <v/>
      </c>
      <c r="AC1140" s="19" t="str">
        <f>MID(Main!AQ383,28,1)</f>
        <v/>
      </c>
      <c r="AD1140" s="19" t="str">
        <f>MID(Main!AQ383,29,1)</f>
        <v/>
      </c>
      <c r="AE1140" s="19" t="str">
        <f>MID(Main!AQ383,30,1)</f>
        <v/>
      </c>
      <c r="AF1140" s="19" t="str">
        <f>MID(Main!AQ383,31,1)</f>
        <v/>
      </c>
      <c r="AG1140" s="19" t="str">
        <f>MID(Main!AQ383,32,1)</f>
        <v/>
      </c>
      <c r="AH1140" s="19" t="str">
        <f>MID(Main!AQ383,33,1)</f>
        <v/>
      </c>
      <c r="AI1140" s="19" t="str">
        <f>MID(Main!AQ383,34,1)</f>
        <v/>
      </c>
      <c r="AJ1140" s="19" t="str">
        <f>MID(Main!AQ383,35,1)</f>
        <v/>
      </c>
      <c r="AK1140" s="19" t="str">
        <f>MID(Main!AQ383,36,1)</f>
        <v/>
      </c>
      <c r="AL1140" s="19" t="str">
        <f>MID(Main!AQ383,37,1)</f>
        <v/>
      </c>
      <c r="AM1140" s="19" t="str">
        <f>MID(Main!AQ383,38,1)</f>
        <v/>
      </c>
      <c r="AN1140" s="19" t="str">
        <f>MID(Main!AQ383,39,1)</f>
        <v/>
      </c>
      <c r="AO1140" s="19" t="str">
        <f>MID(Main!AQ383,40,1)</f>
        <v/>
      </c>
      <c r="AP1140" s="19" t="str">
        <f>MID(Main!AQ383,41,1)</f>
        <v/>
      </c>
      <c r="AQ1140" s="19" t="str">
        <f>MID(Main!AQ383,42,1)</f>
        <v/>
      </c>
      <c r="AR1140" s="195"/>
      <c r="AS1140" s="195"/>
      <c r="AT1140" s="195"/>
      <c r="AU1140" s="195"/>
      <c r="AV1140" s="195"/>
      <c r="AW1140" s="195"/>
      <c r="AX1140" s="195"/>
      <c r="AY1140" s="195"/>
      <c r="AZ1140" s="195"/>
      <c r="BA1140" s="195"/>
      <c r="BB1140" s="195"/>
      <c r="BC1140" s="195"/>
      <c r="BD1140" s="195"/>
      <c r="BE1140" s="195"/>
      <c r="BF1140" s="195"/>
      <c r="BG1140" s="195"/>
      <c r="BH1140" s="195"/>
      <c r="BI1140" s="198"/>
    </row>
    <row r="1141" spans="1:61" s="1" customFormat="1" ht="15" hidden="1" customHeight="1">
      <c r="A1141" s="202"/>
      <c r="B1141" s="20" t="str">
        <f>MID(Main!AR383,1,1)</f>
        <v>0</v>
      </c>
      <c r="C1141" s="20" t="str">
        <f>MID(Main!AR383,2,1)</f>
        <v xml:space="preserve"> </v>
      </c>
      <c r="D1141" s="20" t="str">
        <f>MID(Main!AR383,3,1)</f>
        <v/>
      </c>
      <c r="E1141" s="20" t="str">
        <f>MID(Main!AR383,4,1)</f>
        <v/>
      </c>
      <c r="F1141" s="20" t="str">
        <f>MID(Main!AR383,5,1)</f>
        <v/>
      </c>
      <c r="G1141" s="20" t="str">
        <f>MID(Main!AR383,6,1)</f>
        <v/>
      </c>
      <c r="H1141" s="20" t="str">
        <f>MID(Main!AR383,7,1)</f>
        <v/>
      </c>
      <c r="I1141" s="20" t="str">
        <f>MID(Main!AR383,8,1)</f>
        <v/>
      </c>
      <c r="J1141" s="20" t="str">
        <f>MID(Main!AR383,9,1)</f>
        <v/>
      </c>
      <c r="K1141" s="20" t="str">
        <f>MID(Main!AR383,10,1)</f>
        <v/>
      </c>
      <c r="L1141" s="20" t="str">
        <f>MID(Main!AR383,11,1)</f>
        <v/>
      </c>
      <c r="M1141" s="20" t="str">
        <f>MID(Main!AR383,12,1)</f>
        <v/>
      </c>
      <c r="N1141" s="20" t="str">
        <f>MID(Main!AR383,13,1)</f>
        <v/>
      </c>
      <c r="O1141" s="20" t="str">
        <f>MID(Main!AR383,14,1)</f>
        <v/>
      </c>
      <c r="P1141" s="20" t="str">
        <f>MID(Main!AR383,15,1)</f>
        <v/>
      </c>
      <c r="Q1141" s="20" t="str">
        <f>MID(Main!AR383,16,1)</f>
        <v/>
      </c>
      <c r="R1141" s="20" t="str">
        <f>MID(Main!AR383,17,1)</f>
        <v/>
      </c>
      <c r="S1141" s="20" t="str">
        <f>MID(Main!AR383,18,1)</f>
        <v/>
      </c>
      <c r="T1141" s="20" t="str">
        <f>MID(Main!AR383,19,1)</f>
        <v/>
      </c>
      <c r="U1141" s="20" t="str">
        <f>MID(Main!AR383,20,1)</f>
        <v/>
      </c>
      <c r="V1141" s="20" t="str">
        <f>MID(Main!AR383,21,1)</f>
        <v/>
      </c>
      <c r="W1141" s="20" t="str">
        <f>MID(Main!AR383,22,1)</f>
        <v/>
      </c>
      <c r="X1141" s="20" t="str">
        <f>MID(Main!AR383,23,1)</f>
        <v/>
      </c>
      <c r="Y1141" s="20" t="str">
        <f>MID(Main!AR383,24,1)</f>
        <v/>
      </c>
      <c r="Z1141" s="20" t="str">
        <f>MID(Main!AR383,25,1)</f>
        <v/>
      </c>
      <c r="AA1141" s="20" t="str">
        <f>MID(Main!AR383,26,1)</f>
        <v/>
      </c>
      <c r="AB1141" s="20" t="str">
        <f>MID(Main!AR383,27,1)</f>
        <v/>
      </c>
      <c r="AC1141" s="20" t="str">
        <f>MID(Main!AR383,28,1)</f>
        <v/>
      </c>
      <c r="AD1141" s="20" t="str">
        <f>MID(Main!AR383,29,1)</f>
        <v/>
      </c>
      <c r="AE1141" s="20" t="str">
        <f>MID(Main!AR383,30,1)</f>
        <v/>
      </c>
      <c r="AF1141" s="20" t="str">
        <f>MID(Main!AR383,31,1)</f>
        <v/>
      </c>
      <c r="AG1141" s="20" t="str">
        <f>MID(Main!AR383,32,1)</f>
        <v/>
      </c>
      <c r="AH1141" s="20" t="str">
        <f>MID(Main!AR383,33,1)</f>
        <v/>
      </c>
      <c r="AI1141" s="20" t="str">
        <f>MID(Main!AR383,34,1)</f>
        <v/>
      </c>
      <c r="AJ1141" s="20" t="str">
        <f>MID(Main!AR383,35,1)</f>
        <v/>
      </c>
      <c r="AK1141" s="20" t="str">
        <f>MID(Main!AR383,36,1)</f>
        <v/>
      </c>
      <c r="AL1141" s="20" t="str">
        <f>MID(Main!AR383,37,1)</f>
        <v/>
      </c>
      <c r="AM1141" s="20" t="str">
        <f>MID(Main!AR383,38,1)</f>
        <v/>
      </c>
      <c r="AN1141" s="20" t="str">
        <f>MID(Main!AR383,39,1)</f>
        <v/>
      </c>
      <c r="AO1141" s="20" t="str">
        <f>MID(Main!AR383,40,1)</f>
        <v/>
      </c>
      <c r="AP1141" s="20" t="str">
        <f>MID(Main!AR383,41,1)</f>
        <v/>
      </c>
      <c r="AQ1141" s="20" t="str">
        <f>MID(Main!AR383,42,1)</f>
        <v/>
      </c>
      <c r="AR1141" s="196"/>
      <c r="AS1141" s="196"/>
      <c r="AT1141" s="196"/>
      <c r="AU1141" s="196"/>
      <c r="AV1141" s="196"/>
      <c r="AW1141" s="196"/>
      <c r="AX1141" s="196"/>
      <c r="AY1141" s="196"/>
      <c r="AZ1141" s="196"/>
      <c r="BA1141" s="196"/>
      <c r="BB1141" s="196"/>
      <c r="BC1141" s="196"/>
      <c r="BD1141" s="196"/>
      <c r="BE1141" s="196"/>
      <c r="BF1141" s="196"/>
      <c r="BG1141" s="196"/>
      <c r="BH1141" s="196"/>
      <c r="BI1141" s="199"/>
    </row>
    <row r="1142" spans="1:61" s="1" customFormat="1" ht="15" hidden="1" customHeight="1">
      <c r="A1142" s="200" t="str">
        <f>IF(AR1142="","",SUBTOTAL(103,$AR$8:AR1142))</f>
        <v/>
      </c>
      <c r="B1142" s="18" t="str">
        <f>MID(Main!AP384,1,1)</f>
        <v xml:space="preserve"> </v>
      </c>
      <c r="C1142" s="18" t="str">
        <f>MID(Main!AP384,2,1)</f>
        <v/>
      </c>
      <c r="D1142" s="18" t="str">
        <f>MID(Main!AP384,3,1)</f>
        <v/>
      </c>
      <c r="E1142" s="18" t="str">
        <f>MID(Main!AP384,4,1)</f>
        <v/>
      </c>
      <c r="F1142" s="18" t="str">
        <f>MID(Main!AP384,5,1)</f>
        <v/>
      </c>
      <c r="G1142" s="18" t="str">
        <f>MID(Main!AP384,6,1)</f>
        <v/>
      </c>
      <c r="H1142" s="18" t="str">
        <f>MID(Main!AP384,7,1)</f>
        <v/>
      </c>
      <c r="I1142" s="18" t="str">
        <f>MID(Main!AP384,8,1)</f>
        <v/>
      </c>
      <c r="J1142" s="18" t="str">
        <f>MID(Main!AP384,9,1)</f>
        <v/>
      </c>
      <c r="K1142" s="18" t="str">
        <f>MID(Main!AP384,10,1)</f>
        <v/>
      </c>
      <c r="L1142" s="18" t="str">
        <f>MID(Main!AP384,11,1)</f>
        <v/>
      </c>
      <c r="M1142" s="18" t="str">
        <f>MID(Main!AP384,12,1)</f>
        <v/>
      </c>
      <c r="N1142" s="18" t="str">
        <f>MID(Main!AP384,13,1)</f>
        <v/>
      </c>
      <c r="O1142" s="18" t="str">
        <f>MID(Main!AP384,14,1)</f>
        <v/>
      </c>
      <c r="P1142" s="18" t="str">
        <f>MID(Main!AP384,15,1)</f>
        <v/>
      </c>
      <c r="Q1142" s="18" t="str">
        <f>MID(Main!AP384,16,1)</f>
        <v/>
      </c>
      <c r="R1142" s="18" t="str">
        <f>MID(Main!AP384,17,1)</f>
        <v/>
      </c>
      <c r="S1142" s="18" t="str">
        <f>MID(Main!AP384,18,1)</f>
        <v/>
      </c>
      <c r="T1142" s="18" t="str">
        <f>MID(Main!AP384,19,1)</f>
        <v/>
      </c>
      <c r="U1142" s="18" t="str">
        <f>MID(Main!AP384,20,1)</f>
        <v/>
      </c>
      <c r="V1142" s="18" t="str">
        <f>MID(Main!AP384,21,1)</f>
        <v/>
      </c>
      <c r="W1142" s="18" t="str">
        <f>MID(Main!AP384,22,1)</f>
        <v/>
      </c>
      <c r="X1142" s="18" t="str">
        <f>MID(Main!AP384,23,1)</f>
        <v/>
      </c>
      <c r="Y1142" s="18" t="str">
        <f>MID(Main!AP384,24,1)</f>
        <v/>
      </c>
      <c r="Z1142" s="18" t="str">
        <f>MID(Main!AP384,25,1)</f>
        <v/>
      </c>
      <c r="AA1142" s="18" t="str">
        <f>MID(Main!AP384,26,1)</f>
        <v/>
      </c>
      <c r="AB1142" s="18" t="str">
        <f>MID(Main!AP384,27,1)</f>
        <v/>
      </c>
      <c r="AC1142" s="18" t="str">
        <f>MID(Main!AP384,28,1)</f>
        <v/>
      </c>
      <c r="AD1142" s="18" t="str">
        <f>MID(Main!AP384,29,1)</f>
        <v/>
      </c>
      <c r="AE1142" s="18" t="str">
        <f>MID(Main!AP384,30,1)</f>
        <v/>
      </c>
      <c r="AF1142" s="18" t="str">
        <f>MID(Main!AP384,31,1)</f>
        <v/>
      </c>
      <c r="AG1142" s="18" t="str">
        <f>MID(Main!AP384,32,1)</f>
        <v/>
      </c>
      <c r="AH1142" s="18" t="str">
        <f>MID(Main!AP384,33,1)</f>
        <v/>
      </c>
      <c r="AI1142" s="18" t="str">
        <f>MID(Main!AP384,34,1)</f>
        <v/>
      </c>
      <c r="AJ1142" s="18" t="str">
        <f>MID(Main!AP384,35,1)</f>
        <v/>
      </c>
      <c r="AK1142" s="18" t="str">
        <f>MID(Main!AP384,36,1)</f>
        <v/>
      </c>
      <c r="AL1142" s="18" t="str">
        <f>MID(Main!AP384,37,1)</f>
        <v/>
      </c>
      <c r="AM1142" s="18" t="str">
        <f>MID(Main!AP384,38,1)</f>
        <v/>
      </c>
      <c r="AN1142" s="18" t="str">
        <f>MID(Main!AP384,39,1)</f>
        <v/>
      </c>
      <c r="AO1142" s="18" t="str">
        <f>MID(Main!AP384,40,1)</f>
        <v/>
      </c>
      <c r="AP1142" s="18" t="str">
        <f>MID(Main!AP384,41,1)</f>
        <v/>
      </c>
      <c r="AQ1142" s="18" t="str">
        <f>MID(Main!AP384,42,1)</f>
        <v/>
      </c>
      <c r="AR1142" s="194" t="str">
        <f>IF(Main!W384="","",Main!W384)</f>
        <v/>
      </c>
      <c r="AS1142" s="194" t="str">
        <f>IF(Main!X384="","",Main!X384)</f>
        <v/>
      </c>
      <c r="AT1142" s="194" t="str">
        <f>IF(Main!Y384="","",Main!Y384)</f>
        <v/>
      </c>
      <c r="AU1142" s="194" t="str">
        <f>IF(Main!Z384="","",Main!Z384)</f>
        <v/>
      </c>
      <c r="AV1142" s="194" t="str">
        <f>IF(Main!AA384="","",Main!AA384)</f>
        <v/>
      </c>
      <c r="AW1142" s="194" t="str">
        <f>IF(Main!AB384="","",Main!AB384)</f>
        <v/>
      </c>
      <c r="AX1142" s="194" t="str">
        <f>IF(Main!AC384="","",Main!AC384)</f>
        <v/>
      </c>
      <c r="AY1142" s="194" t="str">
        <f>IF(Main!AD384="","",Main!AD384)</f>
        <v/>
      </c>
      <c r="AZ1142" s="194" t="str">
        <f>IF(Main!AE384="","",Main!AE384)</f>
        <v/>
      </c>
      <c r="BA1142" s="194" t="str">
        <f>IF(Main!AF384="","",Main!AF384)</f>
        <v/>
      </c>
      <c r="BB1142" s="194" t="str">
        <f>IF(Main!AG384="","",Main!AG384)</f>
        <v/>
      </c>
      <c r="BC1142" s="194" t="str">
        <f>IF(Main!AH384="","",Main!AH384)</f>
        <v/>
      </c>
      <c r="BD1142" s="194" t="str">
        <f>IF(Main!AI384="","",Main!AI384)</f>
        <v/>
      </c>
      <c r="BE1142" s="194" t="str">
        <f>IF(Main!AJ384="","",Main!AJ384)</f>
        <v/>
      </c>
      <c r="BF1142" s="194" t="str">
        <f>IF(Main!AK384="","",Main!AK384)</f>
        <v/>
      </c>
      <c r="BG1142" s="194" t="str">
        <f>IF(Main!AL384="","",Main!AL384)</f>
        <v/>
      </c>
      <c r="BH1142" s="194" t="str">
        <f>IF(Main!AM384="","",Main!AM384)</f>
        <v/>
      </c>
      <c r="BI1142" s="197" t="str">
        <f>IF(Main!AN384="","",Main!AN384)</f>
        <v/>
      </c>
    </row>
    <row r="1143" spans="1:61" s="1" customFormat="1" ht="15" hidden="1" customHeight="1">
      <c r="A1143" s="201"/>
      <c r="B1143" s="19" t="str">
        <f>MID(Main!AQ384,1,1)</f>
        <v>0</v>
      </c>
      <c r="C1143" s="19" t="str">
        <f>MID(Main!AQ384,2,1)</f>
        <v xml:space="preserve"> </v>
      </c>
      <c r="D1143" s="19" t="str">
        <f>MID(Main!AQ384,3,1)</f>
        <v/>
      </c>
      <c r="E1143" s="19" t="str">
        <f>MID(Main!AQ384,4,1)</f>
        <v/>
      </c>
      <c r="F1143" s="19" t="str">
        <f>MID(Main!AQ384,5,1)</f>
        <v/>
      </c>
      <c r="G1143" s="19" t="str">
        <f>MID(Main!AQ384,6,1)</f>
        <v/>
      </c>
      <c r="H1143" s="19" t="str">
        <f>MID(Main!AQ384,7,1)</f>
        <v/>
      </c>
      <c r="I1143" s="19" t="str">
        <f>MID(Main!AQ384,8,1)</f>
        <v/>
      </c>
      <c r="J1143" s="19" t="str">
        <f>MID(Main!AQ384,9,1)</f>
        <v/>
      </c>
      <c r="K1143" s="19" t="str">
        <f>MID(Main!AQ384,10,1)</f>
        <v/>
      </c>
      <c r="L1143" s="19" t="str">
        <f>MID(Main!AQ384,11,1)</f>
        <v/>
      </c>
      <c r="M1143" s="19" t="str">
        <f>MID(Main!AQ384,12,1)</f>
        <v/>
      </c>
      <c r="N1143" s="19" t="str">
        <f>MID(Main!AQ384,13,1)</f>
        <v/>
      </c>
      <c r="O1143" s="19" t="str">
        <f>MID(Main!AQ384,14,1)</f>
        <v/>
      </c>
      <c r="P1143" s="19" t="str">
        <f>MID(Main!AQ384,15,1)</f>
        <v/>
      </c>
      <c r="Q1143" s="19" t="str">
        <f>MID(Main!AQ384,16,1)</f>
        <v/>
      </c>
      <c r="R1143" s="19" t="str">
        <f>MID(Main!AQ384,17,1)</f>
        <v/>
      </c>
      <c r="S1143" s="19" t="str">
        <f>MID(Main!AQ384,18,1)</f>
        <v/>
      </c>
      <c r="T1143" s="19" t="str">
        <f>MID(Main!AQ384,19,1)</f>
        <v/>
      </c>
      <c r="U1143" s="19" t="str">
        <f>MID(Main!AQ384,20,1)</f>
        <v/>
      </c>
      <c r="V1143" s="19" t="str">
        <f>MID(Main!AQ384,21,1)</f>
        <v/>
      </c>
      <c r="W1143" s="19" t="str">
        <f>MID(Main!AQ384,22,1)</f>
        <v/>
      </c>
      <c r="X1143" s="19" t="str">
        <f>MID(Main!AQ384,23,1)</f>
        <v/>
      </c>
      <c r="Y1143" s="19" t="str">
        <f>MID(Main!AQ384,24,1)</f>
        <v/>
      </c>
      <c r="Z1143" s="19" t="str">
        <f>MID(Main!AQ384,25,1)</f>
        <v/>
      </c>
      <c r="AA1143" s="19" t="str">
        <f>MID(Main!AQ384,26,1)</f>
        <v/>
      </c>
      <c r="AB1143" s="19" t="str">
        <f>MID(Main!AQ384,27,1)</f>
        <v/>
      </c>
      <c r="AC1143" s="19" t="str">
        <f>MID(Main!AQ384,28,1)</f>
        <v/>
      </c>
      <c r="AD1143" s="19" t="str">
        <f>MID(Main!AQ384,29,1)</f>
        <v/>
      </c>
      <c r="AE1143" s="19" t="str">
        <f>MID(Main!AQ384,30,1)</f>
        <v/>
      </c>
      <c r="AF1143" s="19" t="str">
        <f>MID(Main!AQ384,31,1)</f>
        <v/>
      </c>
      <c r="AG1143" s="19" t="str">
        <f>MID(Main!AQ384,32,1)</f>
        <v/>
      </c>
      <c r="AH1143" s="19" t="str">
        <f>MID(Main!AQ384,33,1)</f>
        <v/>
      </c>
      <c r="AI1143" s="19" t="str">
        <f>MID(Main!AQ384,34,1)</f>
        <v/>
      </c>
      <c r="AJ1143" s="19" t="str">
        <f>MID(Main!AQ384,35,1)</f>
        <v/>
      </c>
      <c r="AK1143" s="19" t="str">
        <f>MID(Main!AQ384,36,1)</f>
        <v/>
      </c>
      <c r="AL1143" s="19" t="str">
        <f>MID(Main!AQ384,37,1)</f>
        <v/>
      </c>
      <c r="AM1143" s="19" t="str">
        <f>MID(Main!AQ384,38,1)</f>
        <v/>
      </c>
      <c r="AN1143" s="19" t="str">
        <f>MID(Main!AQ384,39,1)</f>
        <v/>
      </c>
      <c r="AO1143" s="19" t="str">
        <f>MID(Main!AQ384,40,1)</f>
        <v/>
      </c>
      <c r="AP1143" s="19" t="str">
        <f>MID(Main!AQ384,41,1)</f>
        <v/>
      </c>
      <c r="AQ1143" s="19" t="str">
        <f>MID(Main!AQ384,42,1)</f>
        <v/>
      </c>
      <c r="AR1143" s="195"/>
      <c r="AS1143" s="195"/>
      <c r="AT1143" s="195"/>
      <c r="AU1143" s="195"/>
      <c r="AV1143" s="195"/>
      <c r="AW1143" s="195"/>
      <c r="AX1143" s="195"/>
      <c r="AY1143" s="195"/>
      <c r="AZ1143" s="195"/>
      <c r="BA1143" s="195"/>
      <c r="BB1143" s="195"/>
      <c r="BC1143" s="195"/>
      <c r="BD1143" s="195"/>
      <c r="BE1143" s="195"/>
      <c r="BF1143" s="195"/>
      <c r="BG1143" s="195"/>
      <c r="BH1143" s="195"/>
      <c r="BI1143" s="198"/>
    </row>
    <row r="1144" spans="1:61" s="1" customFormat="1" ht="15" hidden="1" customHeight="1">
      <c r="A1144" s="202"/>
      <c r="B1144" s="20" t="str">
        <f>MID(Main!AR384,1,1)</f>
        <v>0</v>
      </c>
      <c r="C1144" s="20" t="str">
        <f>MID(Main!AR384,2,1)</f>
        <v xml:space="preserve"> </v>
      </c>
      <c r="D1144" s="20" t="str">
        <f>MID(Main!AR384,3,1)</f>
        <v/>
      </c>
      <c r="E1144" s="20" t="str">
        <f>MID(Main!AR384,4,1)</f>
        <v/>
      </c>
      <c r="F1144" s="20" t="str">
        <f>MID(Main!AR384,5,1)</f>
        <v/>
      </c>
      <c r="G1144" s="20" t="str">
        <f>MID(Main!AR384,6,1)</f>
        <v/>
      </c>
      <c r="H1144" s="20" t="str">
        <f>MID(Main!AR384,7,1)</f>
        <v/>
      </c>
      <c r="I1144" s="20" t="str">
        <f>MID(Main!AR384,8,1)</f>
        <v/>
      </c>
      <c r="J1144" s="20" t="str">
        <f>MID(Main!AR384,9,1)</f>
        <v/>
      </c>
      <c r="K1144" s="20" t="str">
        <f>MID(Main!AR384,10,1)</f>
        <v/>
      </c>
      <c r="L1144" s="20" t="str">
        <f>MID(Main!AR384,11,1)</f>
        <v/>
      </c>
      <c r="M1144" s="20" t="str">
        <f>MID(Main!AR384,12,1)</f>
        <v/>
      </c>
      <c r="N1144" s="20" t="str">
        <f>MID(Main!AR384,13,1)</f>
        <v/>
      </c>
      <c r="O1144" s="20" t="str">
        <f>MID(Main!AR384,14,1)</f>
        <v/>
      </c>
      <c r="P1144" s="20" t="str">
        <f>MID(Main!AR384,15,1)</f>
        <v/>
      </c>
      <c r="Q1144" s="20" t="str">
        <f>MID(Main!AR384,16,1)</f>
        <v/>
      </c>
      <c r="R1144" s="20" t="str">
        <f>MID(Main!AR384,17,1)</f>
        <v/>
      </c>
      <c r="S1144" s="20" t="str">
        <f>MID(Main!AR384,18,1)</f>
        <v/>
      </c>
      <c r="T1144" s="20" t="str">
        <f>MID(Main!AR384,19,1)</f>
        <v/>
      </c>
      <c r="U1144" s="20" t="str">
        <f>MID(Main!AR384,20,1)</f>
        <v/>
      </c>
      <c r="V1144" s="20" t="str">
        <f>MID(Main!AR384,21,1)</f>
        <v/>
      </c>
      <c r="W1144" s="20" t="str">
        <f>MID(Main!AR384,22,1)</f>
        <v/>
      </c>
      <c r="X1144" s="20" t="str">
        <f>MID(Main!AR384,23,1)</f>
        <v/>
      </c>
      <c r="Y1144" s="20" t="str">
        <f>MID(Main!AR384,24,1)</f>
        <v/>
      </c>
      <c r="Z1144" s="20" t="str">
        <f>MID(Main!AR384,25,1)</f>
        <v/>
      </c>
      <c r="AA1144" s="20" t="str">
        <f>MID(Main!AR384,26,1)</f>
        <v/>
      </c>
      <c r="AB1144" s="20" t="str">
        <f>MID(Main!AR384,27,1)</f>
        <v/>
      </c>
      <c r="AC1144" s="20" t="str">
        <f>MID(Main!AR384,28,1)</f>
        <v/>
      </c>
      <c r="AD1144" s="20" t="str">
        <f>MID(Main!AR384,29,1)</f>
        <v/>
      </c>
      <c r="AE1144" s="20" t="str">
        <f>MID(Main!AR384,30,1)</f>
        <v/>
      </c>
      <c r="AF1144" s="20" t="str">
        <f>MID(Main!AR384,31,1)</f>
        <v/>
      </c>
      <c r="AG1144" s="20" t="str">
        <f>MID(Main!AR384,32,1)</f>
        <v/>
      </c>
      <c r="AH1144" s="20" t="str">
        <f>MID(Main!AR384,33,1)</f>
        <v/>
      </c>
      <c r="AI1144" s="20" t="str">
        <f>MID(Main!AR384,34,1)</f>
        <v/>
      </c>
      <c r="AJ1144" s="20" t="str">
        <f>MID(Main!AR384,35,1)</f>
        <v/>
      </c>
      <c r="AK1144" s="20" t="str">
        <f>MID(Main!AR384,36,1)</f>
        <v/>
      </c>
      <c r="AL1144" s="20" t="str">
        <f>MID(Main!AR384,37,1)</f>
        <v/>
      </c>
      <c r="AM1144" s="20" t="str">
        <f>MID(Main!AR384,38,1)</f>
        <v/>
      </c>
      <c r="AN1144" s="20" t="str">
        <f>MID(Main!AR384,39,1)</f>
        <v/>
      </c>
      <c r="AO1144" s="20" t="str">
        <f>MID(Main!AR384,40,1)</f>
        <v/>
      </c>
      <c r="AP1144" s="20" t="str">
        <f>MID(Main!AR384,41,1)</f>
        <v/>
      </c>
      <c r="AQ1144" s="20" t="str">
        <f>MID(Main!AR384,42,1)</f>
        <v/>
      </c>
      <c r="AR1144" s="196"/>
      <c r="AS1144" s="196"/>
      <c r="AT1144" s="196"/>
      <c r="AU1144" s="196"/>
      <c r="AV1144" s="196"/>
      <c r="AW1144" s="196"/>
      <c r="AX1144" s="196"/>
      <c r="AY1144" s="196"/>
      <c r="AZ1144" s="196"/>
      <c r="BA1144" s="196"/>
      <c r="BB1144" s="196"/>
      <c r="BC1144" s="196"/>
      <c r="BD1144" s="196"/>
      <c r="BE1144" s="196"/>
      <c r="BF1144" s="196"/>
      <c r="BG1144" s="196"/>
      <c r="BH1144" s="196"/>
      <c r="BI1144" s="199"/>
    </row>
    <row r="1145" spans="1:61" s="1" customFormat="1" ht="15" hidden="1" customHeight="1">
      <c r="A1145" s="200" t="str">
        <f>IF(AR1145="","",SUBTOTAL(103,$AR$8:AR1145))</f>
        <v/>
      </c>
      <c r="B1145" s="18" t="str">
        <f>MID(Main!AP385,1,1)</f>
        <v xml:space="preserve"> </v>
      </c>
      <c r="C1145" s="18" t="str">
        <f>MID(Main!AP385,2,1)</f>
        <v/>
      </c>
      <c r="D1145" s="18" t="str">
        <f>MID(Main!AP385,3,1)</f>
        <v/>
      </c>
      <c r="E1145" s="18" t="str">
        <f>MID(Main!AP385,4,1)</f>
        <v/>
      </c>
      <c r="F1145" s="18" t="str">
        <f>MID(Main!AP385,5,1)</f>
        <v/>
      </c>
      <c r="G1145" s="18" t="str">
        <f>MID(Main!AP385,6,1)</f>
        <v/>
      </c>
      <c r="H1145" s="18" t="str">
        <f>MID(Main!AP385,7,1)</f>
        <v/>
      </c>
      <c r="I1145" s="18" t="str">
        <f>MID(Main!AP385,8,1)</f>
        <v/>
      </c>
      <c r="J1145" s="18" t="str">
        <f>MID(Main!AP385,9,1)</f>
        <v/>
      </c>
      <c r="K1145" s="18" t="str">
        <f>MID(Main!AP385,10,1)</f>
        <v/>
      </c>
      <c r="L1145" s="18" t="str">
        <f>MID(Main!AP385,11,1)</f>
        <v/>
      </c>
      <c r="M1145" s="18" t="str">
        <f>MID(Main!AP385,12,1)</f>
        <v/>
      </c>
      <c r="N1145" s="18" t="str">
        <f>MID(Main!AP385,13,1)</f>
        <v/>
      </c>
      <c r="O1145" s="18" t="str">
        <f>MID(Main!AP385,14,1)</f>
        <v/>
      </c>
      <c r="P1145" s="18" t="str">
        <f>MID(Main!AP385,15,1)</f>
        <v/>
      </c>
      <c r="Q1145" s="18" t="str">
        <f>MID(Main!AP385,16,1)</f>
        <v/>
      </c>
      <c r="R1145" s="18" t="str">
        <f>MID(Main!AP385,17,1)</f>
        <v/>
      </c>
      <c r="S1145" s="18" t="str">
        <f>MID(Main!AP385,18,1)</f>
        <v/>
      </c>
      <c r="T1145" s="18" t="str">
        <f>MID(Main!AP385,19,1)</f>
        <v/>
      </c>
      <c r="U1145" s="18" t="str">
        <f>MID(Main!AP385,20,1)</f>
        <v/>
      </c>
      <c r="V1145" s="18" t="str">
        <f>MID(Main!AP385,21,1)</f>
        <v/>
      </c>
      <c r="W1145" s="18" t="str">
        <f>MID(Main!AP385,22,1)</f>
        <v/>
      </c>
      <c r="X1145" s="18" t="str">
        <f>MID(Main!AP385,23,1)</f>
        <v/>
      </c>
      <c r="Y1145" s="18" t="str">
        <f>MID(Main!AP385,24,1)</f>
        <v/>
      </c>
      <c r="Z1145" s="18" t="str">
        <f>MID(Main!AP385,25,1)</f>
        <v/>
      </c>
      <c r="AA1145" s="18" t="str">
        <f>MID(Main!AP385,26,1)</f>
        <v/>
      </c>
      <c r="AB1145" s="18" t="str">
        <f>MID(Main!AP385,27,1)</f>
        <v/>
      </c>
      <c r="AC1145" s="18" t="str">
        <f>MID(Main!AP385,28,1)</f>
        <v/>
      </c>
      <c r="AD1145" s="18" t="str">
        <f>MID(Main!AP385,29,1)</f>
        <v/>
      </c>
      <c r="AE1145" s="18" t="str">
        <f>MID(Main!AP385,30,1)</f>
        <v/>
      </c>
      <c r="AF1145" s="18" t="str">
        <f>MID(Main!AP385,31,1)</f>
        <v/>
      </c>
      <c r="AG1145" s="18" t="str">
        <f>MID(Main!AP385,32,1)</f>
        <v/>
      </c>
      <c r="AH1145" s="18" t="str">
        <f>MID(Main!AP385,33,1)</f>
        <v/>
      </c>
      <c r="AI1145" s="18" t="str">
        <f>MID(Main!AP385,34,1)</f>
        <v/>
      </c>
      <c r="AJ1145" s="18" t="str">
        <f>MID(Main!AP385,35,1)</f>
        <v/>
      </c>
      <c r="AK1145" s="18" t="str">
        <f>MID(Main!AP385,36,1)</f>
        <v/>
      </c>
      <c r="AL1145" s="18" t="str">
        <f>MID(Main!AP385,37,1)</f>
        <v/>
      </c>
      <c r="AM1145" s="18" t="str">
        <f>MID(Main!AP385,38,1)</f>
        <v/>
      </c>
      <c r="AN1145" s="18" t="str">
        <f>MID(Main!AP385,39,1)</f>
        <v/>
      </c>
      <c r="AO1145" s="18" t="str">
        <f>MID(Main!AP385,40,1)</f>
        <v/>
      </c>
      <c r="AP1145" s="18" t="str">
        <f>MID(Main!AP385,41,1)</f>
        <v/>
      </c>
      <c r="AQ1145" s="18" t="str">
        <f>MID(Main!AP385,42,1)</f>
        <v/>
      </c>
      <c r="AR1145" s="194" t="str">
        <f>IF(Main!W385="","",Main!W385)</f>
        <v/>
      </c>
      <c r="AS1145" s="194" t="str">
        <f>IF(Main!X385="","",Main!X385)</f>
        <v/>
      </c>
      <c r="AT1145" s="194" t="str">
        <f>IF(Main!Y385="","",Main!Y385)</f>
        <v/>
      </c>
      <c r="AU1145" s="194" t="str">
        <f>IF(Main!Z385="","",Main!Z385)</f>
        <v/>
      </c>
      <c r="AV1145" s="194" t="str">
        <f>IF(Main!AA385="","",Main!AA385)</f>
        <v/>
      </c>
      <c r="AW1145" s="194" t="str">
        <f>IF(Main!AB385="","",Main!AB385)</f>
        <v/>
      </c>
      <c r="AX1145" s="194" t="str">
        <f>IF(Main!AC385="","",Main!AC385)</f>
        <v/>
      </c>
      <c r="AY1145" s="194" t="str">
        <f>IF(Main!AD385="","",Main!AD385)</f>
        <v/>
      </c>
      <c r="AZ1145" s="194" t="str">
        <f>IF(Main!AE385="","",Main!AE385)</f>
        <v/>
      </c>
      <c r="BA1145" s="194" t="str">
        <f>IF(Main!AF385="","",Main!AF385)</f>
        <v/>
      </c>
      <c r="BB1145" s="194" t="str">
        <f>IF(Main!AG385="","",Main!AG385)</f>
        <v/>
      </c>
      <c r="BC1145" s="194" t="str">
        <f>IF(Main!AH385="","",Main!AH385)</f>
        <v/>
      </c>
      <c r="BD1145" s="194" t="str">
        <f>IF(Main!AI385="","",Main!AI385)</f>
        <v/>
      </c>
      <c r="BE1145" s="194" t="str">
        <f>IF(Main!AJ385="","",Main!AJ385)</f>
        <v/>
      </c>
      <c r="BF1145" s="194" t="str">
        <f>IF(Main!AK385="","",Main!AK385)</f>
        <v/>
      </c>
      <c r="BG1145" s="194" t="str">
        <f>IF(Main!AL385="","",Main!AL385)</f>
        <v/>
      </c>
      <c r="BH1145" s="194" t="str">
        <f>IF(Main!AM385="","",Main!AM385)</f>
        <v/>
      </c>
      <c r="BI1145" s="197" t="str">
        <f>IF(Main!AN385="","",Main!AN385)</f>
        <v/>
      </c>
    </row>
    <row r="1146" spans="1:61" s="1" customFormat="1" ht="15" hidden="1" customHeight="1">
      <c r="A1146" s="201"/>
      <c r="B1146" s="19" t="str">
        <f>MID(Main!AQ385,1,1)</f>
        <v>0</v>
      </c>
      <c r="C1146" s="19" t="str">
        <f>MID(Main!AQ385,2,1)</f>
        <v xml:space="preserve"> </v>
      </c>
      <c r="D1146" s="19" t="str">
        <f>MID(Main!AQ385,3,1)</f>
        <v/>
      </c>
      <c r="E1146" s="19" t="str">
        <f>MID(Main!AQ385,4,1)</f>
        <v/>
      </c>
      <c r="F1146" s="19" t="str">
        <f>MID(Main!AQ385,5,1)</f>
        <v/>
      </c>
      <c r="G1146" s="19" t="str">
        <f>MID(Main!AQ385,6,1)</f>
        <v/>
      </c>
      <c r="H1146" s="19" t="str">
        <f>MID(Main!AQ385,7,1)</f>
        <v/>
      </c>
      <c r="I1146" s="19" t="str">
        <f>MID(Main!AQ385,8,1)</f>
        <v/>
      </c>
      <c r="J1146" s="19" t="str">
        <f>MID(Main!AQ385,9,1)</f>
        <v/>
      </c>
      <c r="K1146" s="19" t="str">
        <f>MID(Main!AQ385,10,1)</f>
        <v/>
      </c>
      <c r="L1146" s="19" t="str">
        <f>MID(Main!AQ385,11,1)</f>
        <v/>
      </c>
      <c r="M1146" s="19" t="str">
        <f>MID(Main!AQ385,12,1)</f>
        <v/>
      </c>
      <c r="N1146" s="19" t="str">
        <f>MID(Main!AQ385,13,1)</f>
        <v/>
      </c>
      <c r="O1146" s="19" t="str">
        <f>MID(Main!AQ385,14,1)</f>
        <v/>
      </c>
      <c r="P1146" s="19" t="str">
        <f>MID(Main!AQ385,15,1)</f>
        <v/>
      </c>
      <c r="Q1146" s="19" t="str">
        <f>MID(Main!AQ385,16,1)</f>
        <v/>
      </c>
      <c r="R1146" s="19" t="str">
        <f>MID(Main!AQ385,17,1)</f>
        <v/>
      </c>
      <c r="S1146" s="19" t="str">
        <f>MID(Main!AQ385,18,1)</f>
        <v/>
      </c>
      <c r="T1146" s="19" t="str">
        <f>MID(Main!AQ385,19,1)</f>
        <v/>
      </c>
      <c r="U1146" s="19" t="str">
        <f>MID(Main!AQ385,20,1)</f>
        <v/>
      </c>
      <c r="V1146" s="19" t="str">
        <f>MID(Main!AQ385,21,1)</f>
        <v/>
      </c>
      <c r="W1146" s="19" t="str">
        <f>MID(Main!AQ385,22,1)</f>
        <v/>
      </c>
      <c r="X1146" s="19" t="str">
        <f>MID(Main!AQ385,23,1)</f>
        <v/>
      </c>
      <c r="Y1146" s="19" t="str">
        <f>MID(Main!AQ385,24,1)</f>
        <v/>
      </c>
      <c r="Z1146" s="19" t="str">
        <f>MID(Main!AQ385,25,1)</f>
        <v/>
      </c>
      <c r="AA1146" s="19" t="str">
        <f>MID(Main!AQ385,26,1)</f>
        <v/>
      </c>
      <c r="AB1146" s="19" t="str">
        <f>MID(Main!AQ385,27,1)</f>
        <v/>
      </c>
      <c r="AC1146" s="19" t="str">
        <f>MID(Main!AQ385,28,1)</f>
        <v/>
      </c>
      <c r="AD1146" s="19" t="str">
        <f>MID(Main!AQ385,29,1)</f>
        <v/>
      </c>
      <c r="AE1146" s="19" t="str">
        <f>MID(Main!AQ385,30,1)</f>
        <v/>
      </c>
      <c r="AF1146" s="19" t="str">
        <f>MID(Main!AQ385,31,1)</f>
        <v/>
      </c>
      <c r="AG1146" s="19" t="str">
        <f>MID(Main!AQ385,32,1)</f>
        <v/>
      </c>
      <c r="AH1146" s="19" t="str">
        <f>MID(Main!AQ385,33,1)</f>
        <v/>
      </c>
      <c r="AI1146" s="19" t="str">
        <f>MID(Main!AQ385,34,1)</f>
        <v/>
      </c>
      <c r="AJ1146" s="19" t="str">
        <f>MID(Main!AQ385,35,1)</f>
        <v/>
      </c>
      <c r="AK1146" s="19" t="str">
        <f>MID(Main!AQ385,36,1)</f>
        <v/>
      </c>
      <c r="AL1146" s="19" t="str">
        <f>MID(Main!AQ385,37,1)</f>
        <v/>
      </c>
      <c r="AM1146" s="19" t="str">
        <f>MID(Main!AQ385,38,1)</f>
        <v/>
      </c>
      <c r="AN1146" s="19" t="str">
        <f>MID(Main!AQ385,39,1)</f>
        <v/>
      </c>
      <c r="AO1146" s="19" t="str">
        <f>MID(Main!AQ385,40,1)</f>
        <v/>
      </c>
      <c r="AP1146" s="19" t="str">
        <f>MID(Main!AQ385,41,1)</f>
        <v/>
      </c>
      <c r="AQ1146" s="19" t="str">
        <f>MID(Main!AQ385,42,1)</f>
        <v/>
      </c>
      <c r="AR1146" s="195"/>
      <c r="AS1146" s="195"/>
      <c r="AT1146" s="195"/>
      <c r="AU1146" s="195"/>
      <c r="AV1146" s="195"/>
      <c r="AW1146" s="195"/>
      <c r="AX1146" s="195"/>
      <c r="AY1146" s="195"/>
      <c r="AZ1146" s="195"/>
      <c r="BA1146" s="195"/>
      <c r="BB1146" s="195"/>
      <c r="BC1146" s="195"/>
      <c r="BD1146" s="195"/>
      <c r="BE1146" s="195"/>
      <c r="BF1146" s="195"/>
      <c r="BG1146" s="195"/>
      <c r="BH1146" s="195"/>
      <c r="BI1146" s="198"/>
    </row>
    <row r="1147" spans="1:61" s="1" customFormat="1" ht="15" hidden="1" customHeight="1">
      <c r="A1147" s="202"/>
      <c r="B1147" s="20" t="str">
        <f>MID(Main!AR385,1,1)</f>
        <v>0</v>
      </c>
      <c r="C1147" s="20" t="str">
        <f>MID(Main!AR385,2,1)</f>
        <v xml:space="preserve"> </v>
      </c>
      <c r="D1147" s="20" t="str">
        <f>MID(Main!AR385,3,1)</f>
        <v/>
      </c>
      <c r="E1147" s="20" t="str">
        <f>MID(Main!AR385,4,1)</f>
        <v/>
      </c>
      <c r="F1147" s="20" t="str">
        <f>MID(Main!AR385,5,1)</f>
        <v/>
      </c>
      <c r="G1147" s="20" t="str">
        <f>MID(Main!AR385,6,1)</f>
        <v/>
      </c>
      <c r="H1147" s="20" t="str">
        <f>MID(Main!AR385,7,1)</f>
        <v/>
      </c>
      <c r="I1147" s="20" t="str">
        <f>MID(Main!AR385,8,1)</f>
        <v/>
      </c>
      <c r="J1147" s="20" t="str">
        <f>MID(Main!AR385,9,1)</f>
        <v/>
      </c>
      <c r="K1147" s="20" t="str">
        <f>MID(Main!AR385,10,1)</f>
        <v/>
      </c>
      <c r="L1147" s="20" t="str">
        <f>MID(Main!AR385,11,1)</f>
        <v/>
      </c>
      <c r="M1147" s="20" t="str">
        <f>MID(Main!AR385,12,1)</f>
        <v/>
      </c>
      <c r="N1147" s="20" t="str">
        <f>MID(Main!AR385,13,1)</f>
        <v/>
      </c>
      <c r="O1147" s="20" t="str">
        <f>MID(Main!AR385,14,1)</f>
        <v/>
      </c>
      <c r="P1147" s="20" t="str">
        <f>MID(Main!AR385,15,1)</f>
        <v/>
      </c>
      <c r="Q1147" s="20" t="str">
        <f>MID(Main!AR385,16,1)</f>
        <v/>
      </c>
      <c r="R1147" s="20" t="str">
        <f>MID(Main!AR385,17,1)</f>
        <v/>
      </c>
      <c r="S1147" s="20" t="str">
        <f>MID(Main!AR385,18,1)</f>
        <v/>
      </c>
      <c r="T1147" s="20" t="str">
        <f>MID(Main!AR385,19,1)</f>
        <v/>
      </c>
      <c r="U1147" s="20" t="str">
        <f>MID(Main!AR385,20,1)</f>
        <v/>
      </c>
      <c r="V1147" s="20" t="str">
        <f>MID(Main!AR385,21,1)</f>
        <v/>
      </c>
      <c r="W1147" s="20" t="str">
        <f>MID(Main!AR385,22,1)</f>
        <v/>
      </c>
      <c r="X1147" s="20" t="str">
        <f>MID(Main!AR385,23,1)</f>
        <v/>
      </c>
      <c r="Y1147" s="20" t="str">
        <f>MID(Main!AR385,24,1)</f>
        <v/>
      </c>
      <c r="Z1147" s="20" t="str">
        <f>MID(Main!AR385,25,1)</f>
        <v/>
      </c>
      <c r="AA1147" s="20" t="str">
        <f>MID(Main!AR385,26,1)</f>
        <v/>
      </c>
      <c r="AB1147" s="20" t="str">
        <f>MID(Main!AR385,27,1)</f>
        <v/>
      </c>
      <c r="AC1147" s="20" t="str">
        <f>MID(Main!AR385,28,1)</f>
        <v/>
      </c>
      <c r="AD1147" s="20" t="str">
        <f>MID(Main!AR385,29,1)</f>
        <v/>
      </c>
      <c r="AE1147" s="20" t="str">
        <f>MID(Main!AR385,30,1)</f>
        <v/>
      </c>
      <c r="AF1147" s="20" t="str">
        <f>MID(Main!AR385,31,1)</f>
        <v/>
      </c>
      <c r="AG1147" s="20" t="str">
        <f>MID(Main!AR385,32,1)</f>
        <v/>
      </c>
      <c r="AH1147" s="20" t="str">
        <f>MID(Main!AR385,33,1)</f>
        <v/>
      </c>
      <c r="AI1147" s="20" t="str">
        <f>MID(Main!AR385,34,1)</f>
        <v/>
      </c>
      <c r="AJ1147" s="20" t="str">
        <f>MID(Main!AR385,35,1)</f>
        <v/>
      </c>
      <c r="AK1147" s="20" t="str">
        <f>MID(Main!AR385,36,1)</f>
        <v/>
      </c>
      <c r="AL1147" s="20" t="str">
        <f>MID(Main!AR385,37,1)</f>
        <v/>
      </c>
      <c r="AM1147" s="20" t="str">
        <f>MID(Main!AR385,38,1)</f>
        <v/>
      </c>
      <c r="AN1147" s="20" t="str">
        <f>MID(Main!AR385,39,1)</f>
        <v/>
      </c>
      <c r="AO1147" s="20" t="str">
        <f>MID(Main!AR385,40,1)</f>
        <v/>
      </c>
      <c r="AP1147" s="20" t="str">
        <f>MID(Main!AR385,41,1)</f>
        <v/>
      </c>
      <c r="AQ1147" s="20" t="str">
        <f>MID(Main!AR385,42,1)</f>
        <v/>
      </c>
      <c r="AR1147" s="196"/>
      <c r="AS1147" s="196"/>
      <c r="AT1147" s="196"/>
      <c r="AU1147" s="196"/>
      <c r="AV1147" s="196"/>
      <c r="AW1147" s="196"/>
      <c r="AX1147" s="196"/>
      <c r="AY1147" s="196"/>
      <c r="AZ1147" s="196"/>
      <c r="BA1147" s="196"/>
      <c r="BB1147" s="196"/>
      <c r="BC1147" s="196"/>
      <c r="BD1147" s="196"/>
      <c r="BE1147" s="196"/>
      <c r="BF1147" s="196"/>
      <c r="BG1147" s="196"/>
      <c r="BH1147" s="196"/>
      <c r="BI1147" s="199"/>
    </row>
    <row r="1148" spans="1:61" s="1" customFormat="1" ht="15" hidden="1" customHeight="1">
      <c r="A1148" s="200" t="str">
        <f>IF(AR1148="","",SUBTOTAL(103,$AR$8:AR1148))</f>
        <v/>
      </c>
      <c r="B1148" s="18" t="str">
        <f>MID(Main!AP386,1,1)</f>
        <v xml:space="preserve"> </v>
      </c>
      <c r="C1148" s="18" t="str">
        <f>MID(Main!AP386,2,1)</f>
        <v/>
      </c>
      <c r="D1148" s="18" t="str">
        <f>MID(Main!AP386,3,1)</f>
        <v/>
      </c>
      <c r="E1148" s="18" t="str">
        <f>MID(Main!AP386,4,1)</f>
        <v/>
      </c>
      <c r="F1148" s="18" t="str">
        <f>MID(Main!AP386,5,1)</f>
        <v/>
      </c>
      <c r="G1148" s="18" t="str">
        <f>MID(Main!AP386,6,1)</f>
        <v/>
      </c>
      <c r="H1148" s="18" t="str">
        <f>MID(Main!AP386,7,1)</f>
        <v/>
      </c>
      <c r="I1148" s="18" t="str">
        <f>MID(Main!AP386,8,1)</f>
        <v/>
      </c>
      <c r="J1148" s="18" t="str">
        <f>MID(Main!AP386,9,1)</f>
        <v/>
      </c>
      <c r="K1148" s="18" t="str">
        <f>MID(Main!AP386,10,1)</f>
        <v/>
      </c>
      <c r="L1148" s="18" t="str">
        <f>MID(Main!AP386,11,1)</f>
        <v/>
      </c>
      <c r="M1148" s="18" t="str">
        <f>MID(Main!AP386,12,1)</f>
        <v/>
      </c>
      <c r="N1148" s="18" t="str">
        <f>MID(Main!AP386,13,1)</f>
        <v/>
      </c>
      <c r="O1148" s="18" t="str">
        <f>MID(Main!AP386,14,1)</f>
        <v/>
      </c>
      <c r="P1148" s="18" t="str">
        <f>MID(Main!AP386,15,1)</f>
        <v/>
      </c>
      <c r="Q1148" s="18" t="str">
        <f>MID(Main!AP386,16,1)</f>
        <v/>
      </c>
      <c r="R1148" s="18" t="str">
        <f>MID(Main!AP386,17,1)</f>
        <v/>
      </c>
      <c r="S1148" s="18" t="str">
        <f>MID(Main!AP386,18,1)</f>
        <v/>
      </c>
      <c r="T1148" s="18" t="str">
        <f>MID(Main!AP386,19,1)</f>
        <v/>
      </c>
      <c r="U1148" s="18" t="str">
        <f>MID(Main!AP386,20,1)</f>
        <v/>
      </c>
      <c r="V1148" s="18" t="str">
        <f>MID(Main!AP386,21,1)</f>
        <v/>
      </c>
      <c r="W1148" s="18" t="str">
        <f>MID(Main!AP386,22,1)</f>
        <v/>
      </c>
      <c r="X1148" s="18" t="str">
        <f>MID(Main!AP386,23,1)</f>
        <v/>
      </c>
      <c r="Y1148" s="18" t="str">
        <f>MID(Main!AP386,24,1)</f>
        <v/>
      </c>
      <c r="Z1148" s="18" t="str">
        <f>MID(Main!AP386,25,1)</f>
        <v/>
      </c>
      <c r="AA1148" s="18" t="str">
        <f>MID(Main!AP386,26,1)</f>
        <v/>
      </c>
      <c r="AB1148" s="18" t="str">
        <f>MID(Main!AP386,27,1)</f>
        <v/>
      </c>
      <c r="AC1148" s="18" t="str">
        <f>MID(Main!AP386,28,1)</f>
        <v/>
      </c>
      <c r="AD1148" s="18" t="str">
        <f>MID(Main!AP386,29,1)</f>
        <v/>
      </c>
      <c r="AE1148" s="18" t="str">
        <f>MID(Main!AP386,30,1)</f>
        <v/>
      </c>
      <c r="AF1148" s="18" t="str">
        <f>MID(Main!AP386,31,1)</f>
        <v/>
      </c>
      <c r="AG1148" s="18" t="str">
        <f>MID(Main!AP386,32,1)</f>
        <v/>
      </c>
      <c r="AH1148" s="18" t="str">
        <f>MID(Main!AP386,33,1)</f>
        <v/>
      </c>
      <c r="AI1148" s="18" t="str">
        <f>MID(Main!AP386,34,1)</f>
        <v/>
      </c>
      <c r="AJ1148" s="18" t="str">
        <f>MID(Main!AP386,35,1)</f>
        <v/>
      </c>
      <c r="AK1148" s="18" t="str">
        <f>MID(Main!AP386,36,1)</f>
        <v/>
      </c>
      <c r="AL1148" s="18" t="str">
        <f>MID(Main!AP386,37,1)</f>
        <v/>
      </c>
      <c r="AM1148" s="18" t="str">
        <f>MID(Main!AP386,38,1)</f>
        <v/>
      </c>
      <c r="AN1148" s="18" t="str">
        <f>MID(Main!AP386,39,1)</f>
        <v/>
      </c>
      <c r="AO1148" s="18" t="str">
        <f>MID(Main!AP386,40,1)</f>
        <v/>
      </c>
      <c r="AP1148" s="18" t="str">
        <f>MID(Main!AP386,41,1)</f>
        <v/>
      </c>
      <c r="AQ1148" s="18" t="str">
        <f>MID(Main!AP386,42,1)</f>
        <v/>
      </c>
      <c r="AR1148" s="194" t="str">
        <f>IF(Main!W386="","",Main!W386)</f>
        <v/>
      </c>
      <c r="AS1148" s="194" t="str">
        <f>IF(Main!X386="","",Main!X386)</f>
        <v/>
      </c>
      <c r="AT1148" s="194" t="str">
        <f>IF(Main!Y386="","",Main!Y386)</f>
        <v/>
      </c>
      <c r="AU1148" s="194" t="str">
        <f>IF(Main!Z386="","",Main!Z386)</f>
        <v/>
      </c>
      <c r="AV1148" s="194" t="str">
        <f>IF(Main!AA386="","",Main!AA386)</f>
        <v/>
      </c>
      <c r="AW1148" s="194" t="str">
        <f>IF(Main!AB386="","",Main!AB386)</f>
        <v/>
      </c>
      <c r="AX1148" s="194" t="str">
        <f>IF(Main!AC386="","",Main!AC386)</f>
        <v/>
      </c>
      <c r="AY1148" s="194" t="str">
        <f>IF(Main!AD386="","",Main!AD386)</f>
        <v/>
      </c>
      <c r="AZ1148" s="194" t="str">
        <f>IF(Main!AE386="","",Main!AE386)</f>
        <v/>
      </c>
      <c r="BA1148" s="194" t="str">
        <f>IF(Main!AF386="","",Main!AF386)</f>
        <v/>
      </c>
      <c r="BB1148" s="194" t="str">
        <f>IF(Main!AG386="","",Main!AG386)</f>
        <v/>
      </c>
      <c r="BC1148" s="194" t="str">
        <f>IF(Main!AH386="","",Main!AH386)</f>
        <v/>
      </c>
      <c r="BD1148" s="194" t="str">
        <f>IF(Main!AI386="","",Main!AI386)</f>
        <v/>
      </c>
      <c r="BE1148" s="194" t="str">
        <f>IF(Main!AJ386="","",Main!AJ386)</f>
        <v/>
      </c>
      <c r="BF1148" s="194" t="str">
        <f>IF(Main!AK386="","",Main!AK386)</f>
        <v/>
      </c>
      <c r="BG1148" s="194" t="str">
        <f>IF(Main!AL386="","",Main!AL386)</f>
        <v/>
      </c>
      <c r="BH1148" s="194" t="str">
        <f>IF(Main!AM386="","",Main!AM386)</f>
        <v/>
      </c>
      <c r="BI1148" s="197" t="str">
        <f>IF(Main!AN386="","",Main!AN386)</f>
        <v/>
      </c>
    </row>
    <row r="1149" spans="1:61" s="1" customFormat="1" ht="15" hidden="1" customHeight="1">
      <c r="A1149" s="201"/>
      <c r="B1149" s="19" t="str">
        <f>MID(Main!AQ386,1,1)</f>
        <v>0</v>
      </c>
      <c r="C1149" s="19" t="str">
        <f>MID(Main!AQ386,2,1)</f>
        <v xml:space="preserve"> </v>
      </c>
      <c r="D1149" s="19" t="str">
        <f>MID(Main!AQ386,3,1)</f>
        <v/>
      </c>
      <c r="E1149" s="19" t="str">
        <f>MID(Main!AQ386,4,1)</f>
        <v/>
      </c>
      <c r="F1149" s="19" t="str">
        <f>MID(Main!AQ386,5,1)</f>
        <v/>
      </c>
      <c r="G1149" s="19" t="str">
        <f>MID(Main!AQ386,6,1)</f>
        <v/>
      </c>
      <c r="H1149" s="19" t="str">
        <f>MID(Main!AQ386,7,1)</f>
        <v/>
      </c>
      <c r="I1149" s="19" t="str">
        <f>MID(Main!AQ386,8,1)</f>
        <v/>
      </c>
      <c r="J1149" s="19" t="str">
        <f>MID(Main!AQ386,9,1)</f>
        <v/>
      </c>
      <c r="K1149" s="19" t="str">
        <f>MID(Main!AQ386,10,1)</f>
        <v/>
      </c>
      <c r="L1149" s="19" t="str">
        <f>MID(Main!AQ386,11,1)</f>
        <v/>
      </c>
      <c r="M1149" s="19" t="str">
        <f>MID(Main!AQ386,12,1)</f>
        <v/>
      </c>
      <c r="N1149" s="19" t="str">
        <f>MID(Main!AQ386,13,1)</f>
        <v/>
      </c>
      <c r="O1149" s="19" t="str">
        <f>MID(Main!AQ386,14,1)</f>
        <v/>
      </c>
      <c r="P1149" s="19" t="str">
        <f>MID(Main!AQ386,15,1)</f>
        <v/>
      </c>
      <c r="Q1149" s="19" t="str">
        <f>MID(Main!AQ386,16,1)</f>
        <v/>
      </c>
      <c r="R1149" s="19" t="str">
        <f>MID(Main!AQ386,17,1)</f>
        <v/>
      </c>
      <c r="S1149" s="19" t="str">
        <f>MID(Main!AQ386,18,1)</f>
        <v/>
      </c>
      <c r="T1149" s="19" t="str">
        <f>MID(Main!AQ386,19,1)</f>
        <v/>
      </c>
      <c r="U1149" s="19" t="str">
        <f>MID(Main!AQ386,20,1)</f>
        <v/>
      </c>
      <c r="V1149" s="19" t="str">
        <f>MID(Main!AQ386,21,1)</f>
        <v/>
      </c>
      <c r="W1149" s="19" t="str">
        <f>MID(Main!AQ386,22,1)</f>
        <v/>
      </c>
      <c r="X1149" s="19" t="str">
        <f>MID(Main!AQ386,23,1)</f>
        <v/>
      </c>
      <c r="Y1149" s="19" t="str">
        <f>MID(Main!AQ386,24,1)</f>
        <v/>
      </c>
      <c r="Z1149" s="19" t="str">
        <f>MID(Main!AQ386,25,1)</f>
        <v/>
      </c>
      <c r="AA1149" s="19" t="str">
        <f>MID(Main!AQ386,26,1)</f>
        <v/>
      </c>
      <c r="AB1149" s="19" t="str">
        <f>MID(Main!AQ386,27,1)</f>
        <v/>
      </c>
      <c r="AC1149" s="19" t="str">
        <f>MID(Main!AQ386,28,1)</f>
        <v/>
      </c>
      <c r="AD1149" s="19" t="str">
        <f>MID(Main!AQ386,29,1)</f>
        <v/>
      </c>
      <c r="AE1149" s="19" t="str">
        <f>MID(Main!AQ386,30,1)</f>
        <v/>
      </c>
      <c r="AF1149" s="19" t="str">
        <f>MID(Main!AQ386,31,1)</f>
        <v/>
      </c>
      <c r="AG1149" s="19" t="str">
        <f>MID(Main!AQ386,32,1)</f>
        <v/>
      </c>
      <c r="AH1149" s="19" t="str">
        <f>MID(Main!AQ386,33,1)</f>
        <v/>
      </c>
      <c r="AI1149" s="19" t="str">
        <f>MID(Main!AQ386,34,1)</f>
        <v/>
      </c>
      <c r="AJ1149" s="19" t="str">
        <f>MID(Main!AQ386,35,1)</f>
        <v/>
      </c>
      <c r="AK1149" s="19" t="str">
        <f>MID(Main!AQ386,36,1)</f>
        <v/>
      </c>
      <c r="AL1149" s="19" t="str">
        <f>MID(Main!AQ386,37,1)</f>
        <v/>
      </c>
      <c r="AM1149" s="19" t="str">
        <f>MID(Main!AQ386,38,1)</f>
        <v/>
      </c>
      <c r="AN1149" s="19" t="str">
        <f>MID(Main!AQ386,39,1)</f>
        <v/>
      </c>
      <c r="AO1149" s="19" t="str">
        <f>MID(Main!AQ386,40,1)</f>
        <v/>
      </c>
      <c r="AP1149" s="19" t="str">
        <f>MID(Main!AQ386,41,1)</f>
        <v/>
      </c>
      <c r="AQ1149" s="19" t="str">
        <f>MID(Main!AQ386,42,1)</f>
        <v/>
      </c>
      <c r="AR1149" s="195"/>
      <c r="AS1149" s="195"/>
      <c r="AT1149" s="195"/>
      <c r="AU1149" s="195"/>
      <c r="AV1149" s="195"/>
      <c r="AW1149" s="195"/>
      <c r="AX1149" s="195"/>
      <c r="AY1149" s="195"/>
      <c r="AZ1149" s="195"/>
      <c r="BA1149" s="195"/>
      <c r="BB1149" s="195"/>
      <c r="BC1149" s="195"/>
      <c r="BD1149" s="195"/>
      <c r="BE1149" s="195"/>
      <c r="BF1149" s="195"/>
      <c r="BG1149" s="195"/>
      <c r="BH1149" s="195"/>
      <c r="BI1149" s="198"/>
    </row>
    <row r="1150" spans="1:61" s="1" customFormat="1" ht="15" hidden="1" customHeight="1">
      <c r="A1150" s="202"/>
      <c r="B1150" s="20" t="str">
        <f>MID(Main!AR386,1,1)</f>
        <v>0</v>
      </c>
      <c r="C1150" s="20" t="str">
        <f>MID(Main!AR386,2,1)</f>
        <v xml:space="preserve"> </v>
      </c>
      <c r="D1150" s="20" t="str">
        <f>MID(Main!AR386,3,1)</f>
        <v/>
      </c>
      <c r="E1150" s="20" t="str">
        <f>MID(Main!AR386,4,1)</f>
        <v/>
      </c>
      <c r="F1150" s="20" t="str">
        <f>MID(Main!AR386,5,1)</f>
        <v/>
      </c>
      <c r="G1150" s="20" t="str">
        <f>MID(Main!AR386,6,1)</f>
        <v/>
      </c>
      <c r="H1150" s="20" t="str">
        <f>MID(Main!AR386,7,1)</f>
        <v/>
      </c>
      <c r="I1150" s="20" t="str">
        <f>MID(Main!AR386,8,1)</f>
        <v/>
      </c>
      <c r="J1150" s="20" t="str">
        <f>MID(Main!AR386,9,1)</f>
        <v/>
      </c>
      <c r="K1150" s="20" t="str">
        <f>MID(Main!AR386,10,1)</f>
        <v/>
      </c>
      <c r="L1150" s="20" t="str">
        <f>MID(Main!AR386,11,1)</f>
        <v/>
      </c>
      <c r="M1150" s="20" t="str">
        <f>MID(Main!AR386,12,1)</f>
        <v/>
      </c>
      <c r="N1150" s="20" t="str">
        <f>MID(Main!AR386,13,1)</f>
        <v/>
      </c>
      <c r="O1150" s="20" t="str">
        <f>MID(Main!AR386,14,1)</f>
        <v/>
      </c>
      <c r="P1150" s="20" t="str">
        <f>MID(Main!AR386,15,1)</f>
        <v/>
      </c>
      <c r="Q1150" s="20" t="str">
        <f>MID(Main!AR386,16,1)</f>
        <v/>
      </c>
      <c r="R1150" s="20" t="str">
        <f>MID(Main!AR386,17,1)</f>
        <v/>
      </c>
      <c r="S1150" s="20" t="str">
        <f>MID(Main!AR386,18,1)</f>
        <v/>
      </c>
      <c r="T1150" s="20" t="str">
        <f>MID(Main!AR386,19,1)</f>
        <v/>
      </c>
      <c r="U1150" s="20" t="str">
        <f>MID(Main!AR386,20,1)</f>
        <v/>
      </c>
      <c r="V1150" s="20" t="str">
        <f>MID(Main!AR386,21,1)</f>
        <v/>
      </c>
      <c r="W1150" s="20" t="str">
        <f>MID(Main!AR386,22,1)</f>
        <v/>
      </c>
      <c r="X1150" s="20" t="str">
        <f>MID(Main!AR386,23,1)</f>
        <v/>
      </c>
      <c r="Y1150" s="20" t="str">
        <f>MID(Main!AR386,24,1)</f>
        <v/>
      </c>
      <c r="Z1150" s="20" t="str">
        <f>MID(Main!AR386,25,1)</f>
        <v/>
      </c>
      <c r="AA1150" s="20" t="str">
        <f>MID(Main!AR386,26,1)</f>
        <v/>
      </c>
      <c r="AB1150" s="20" t="str">
        <f>MID(Main!AR386,27,1)</f>
        <v/>
      </c>
      <c r="AC1150" s="20" t="str">
        <f>MID(Main!AR386,28,1)</f>
        <v/>
      </c>
      <c r="AD1150" s="20" t="str">
        <f>MID(Main!AR386,29,1)</f>
        <v/>
      </c>
      <c r="AE1150" s="20" t="str">
        <f>MID(Main!AR386,30,1)</f>
        <v/>
      </c>
      <c r="AF1150" s="20" t="str">
        <f>MID(Main!AR386,31,1)</f>
        <v/>
      </c>
      <c r="AG1150" s="20" t="str">
        <f>MID(Main!AR386,32,1)</f>
        <v/>
      </c>
      <c r="AH1150" s="20" t="str">
        <f>MID(Main!AR386,33,1)</f>
        <v/>
      </c>
      <c r="AI1150" s="20" t="str">
        <f>MID(Main!AR386,34,1)</f>
        <v/>
      </c>
      <c r="AJ1150" s="20" t="str">
        <f>MID(Main!AR386,35,1)</f>
        <v/>
      </c>
      <c r="AK1150" s="20" t="str">
        <f>MID(Main!AR386,36,1)</f>
        <v/>
      </c>
      <c r="AL1150" s="20" t="str">
        <f>MID(Main!AR386,37,1)</f>
        <v/>
      </c>
      <c r="AM1150" s="20" t="str">
        <f>MID(Main!AR386,38,1)</f>
        <v/>
      </c>
      <c r="AN1150" s="20" t="str">
        <f>MID(Main!AR386,39,1)</f>
        <v/>
      </c>
      <c r="AO1150" s="20" t="str">
        <f>MID(Main!AR386,40,1)</f>
        <v/>
      </c>
      <c r="AP1150" s="20" t="str">
        <f>MID(Main!AR386,41,1)</f>
        <v/>
      </c>
      <c r="AQ1150" s="20" t="str">
        <f>MID(Main!AR386,42,1)</f>
        <v/>
      </c>
      <c r="AR1150" s="196"/>
      <c r="AS1150" s="196"/>
      <c r="AT1150" s="196"/>
      <c r="AU1150" s="196"/>
      <c r="AV1150" s="196"/>
      <c r="AW1150" s="196"/>
      <c r="AX1150" s="196"/>
      <c r="AY1150" s="196"/>
      <c r="AZ1150" s="196"/>
      <c r="BA1150" s="196"/>
      <c r="BB1150" s="196"/>
      <c r="BC1150" s="196"/>
      <c r="BD1150" s="196"/>
      <c r="BE1150" s="196"/>
      <c r="BF1150" s="196"/>
      <c r="BG1150" s="196"/>
      <c r="BH1150" s="196"/>
      <c r="BI1150" s="199"/>
    </row>
    <row r="1151" spans="1:61" s="1" customFormat="1" ht="15" hidden="1" customHeight="1">
      <c r="A1151" s="200" t="str">
        <f>IF(AR1151="","",SUBTOTAL(103,$AR$8:AR1151))</f>
        <v/>
      </c>
      <c r="B1151" s="18" t="str">
        <f>MID(Main!AP387,1,1)</f>
        <v xml:space="preserve"> </v>
      </c>
      <c r="C1151" s="18" t="str">
        <f>MID(Main!AP387,2,1)</f>
        <v/>
      </c>
      <c r="D1151" s="18" t="str">
        <f>MID(Main!AP387,3,1)</f>
        <v/>
      </c>
      <c r="E1151" s="18" t="str">
        <f>MID(Main!AP387,4,1)</f>
        <v/>
      </c>
      <c r="F1151" s="18" t="str">
        <f>MID(Main!AP387,5,1)</f>
        <v/>
      </c>
      <c r="G1151" s="18" t="str">
        <f>MID(Main!AP387,6,1)</f>
        <v/>
      </c>
      <c r="H1151" s="18" t="str">
        <f>MID(Main!AP387,7,1)</f>
        <v/>
      </c>
      <c r="I1151" s="18" t="str">
        <f>MID(Main!AP387,8,1)</f>
        <v/>
      </c>
      <c r="J1151" s="18" t="str">
        <f>MID(Main!AP387,9,1)</f>
        <v/>
      </c>
      <c r="K1151" s="18" t="str">
        <f>MID(Main!AP387,10,1)</f>
        <v/>
      </c>
      <c r="L1151" s="18" t="str">
        <f>MID(Main!AP387,11,1)</f>
        <v/>
      </c>
      <c r="M1151" s="18" t="str">
        <f>MID(Main!AP387,12,1)</f>
        <v/>
      </c>
      <c r="N1151" s="18" t="str">
        <f>MID(Main!AP387,13,1)</f>
        <v/>
      </c>
      <c r="O1151" s="18" t="str">
        <f>MID(Main!AP387,14,1)</f>
        <v/>
      </c>
      <c r="P1151" s="18" t="str">
        <f>MID(Main!AP387,15,1)</f>
        <v/>
      </c>
      <c r="Q1151" s="18" t="str">
        <f>MID(Main!AP387,16,1)</f>
        <v/>
      </c>
      <c r="R1151" s="18" t="str">
        <f>MID(Main!AP387,17,1)</f>
        <v/>
      </c>
      <c r="S1151" s="18" t="str">
        <f>MID(Main!AP387,18,1)</f>
        <v/>
      </c>
      <c r="T1151" s="18" t="str">
        <f>MID(Main!AP387,19,1)</f>
        <v/>
      </c>
      <c r="U1151" s="18" t="str">
        <f>MID(Main!AP387,20,1)</f>
        <v/>
      </c>
      <c r="V1151" s="18" t="str">
        <f>MID(Main!AP387,21,1)</f>
        <v/>
      </c>
      <c r="W1151" s="18" t="str">
        <f>MID(Main!AP387,22,1)</f>
        <v/>
      </c>
      <c r="X1151" s="18" t="str">
        <f>MID(Main!AP387,23,1)</f>
        <v/>
      </c>
      <c r="Y1151" s="18" t="str">
        <f>MID(Main!AP387,24,1)</f>
        <v/>
      </c>
      <c r="Z1151" s="18" t="str">
        <f>MID(Main!AP387,25,1)</f>
        <v/>
      </c>
      <c r="AA1151" s="18" t="str">
        <f>MID(Main!AP387,26,1)</f>
        <v/>
      </c>
      <c r="AB1151" s="18" t="str">
        <f>MID(Main!AP387,27,1)</f>
        <v/>
      </c>
      <c r="AC1151" s="18" t="str">
        <f>MID(Main!AP387,28,1)</f>
        <v/>
      </c>
      <c r="AD1151" s="18" t="str">
        <f>MID(Main!AP387,29,1)</f>
        <v/>
      </c>
      <c r="AE1151" s="18" t="str">
        <f>MID(Main!AP387,30,1)</f>
        <v/>
      </c>
      <c r="AF1151" s="18" t="str">
        <f>MID(Main!AP387,31,1)</f>
        <v/>
      </c>
      <c r="AG1151" s="18" t="str">
        <f>MID(Main!AP387,32,1)</f>
        <v/>
      </c>
      <c r="AH1151" s="18" t="str">
        <f>MID(Main!AP387,33,1)</f>
        <v/>
      </c>
      <c r="AI1151" s="18" t="str">
        <f>MID(Main!AP387,34,1)</f>
        <v/>
      </c>
      <c r="AJ1151" s="18" t="str">
        <f>MID(Main!AP387,35,1)</f>
        <v/>
      </c>
      <c r="AK1151" s="18" t="str">
        <f>MID(Main!AP387,36,1)</f>
        <v/>
      </c>
      <c r="AL1151" s="18" t="str">
        <f>MID(Main!AP387,37,1)</f>
        <v/>
      </c>
      <c r="AM1151" s="18" t="str">
        <f>MID(Main!AP387,38,1)</f>
        <v/>
      </c>
      <c r="AN1151" s="18" t="str">
        <f>MID(Main!AP387,39,1)</f>
        <v/>
      </c>
      <c r="AO1151" s="18" t="str">
        <f>MID(Main!AP387,40,1)</f>
        <v/>
      </c>
      <c r="AP1151" s="18" t="str">
        <f>MID(Main!AP387,41,1)</f>
        <v/>
      </c>
      <c r="AQ1151" s="18" t="str">
        <f>MID(Main!AP387,42,1)</f>
        <v/>
      </c>
      <c r="AR1151" s="194" t="str">
        <f>IF(Main!W387="","",Main!W387)</f>
        <v/>
      </c>
      <c r="AS1151" s="194" t="str">
        <f>IF(Main!X387="","",Main!X387)</f>
        <v/>
      </c>
      <c r="AT1151" s="194" t="str">
        <f>IF(Main!Y387="","",Main!Y387)</f>
        <v/>
      </c>
      <c r="AU1151" s="194" t="str">
        <f>IF(Main!Z387="","",Main!Z387)</f>
        <v/>
      </c>
      <c r="AV1151" s="194" t="str">
        <f>IF(Main!AA387="","",Main!AA387)</f>
        <v/>
      </c>
      <c r="AW1151" s="194" t="str">
        <f>IF(Main!AB387="","",Main!AB387)</f>
        <v/>
      </c>
      <c r="AX1151" s="194" t="str">
        <f>IF(Main!AC387="","",Main!AC387)</f>
        <v/>
      </c>
      <c r="AY1151" s="194" t="str">
        <f>IF(Main!AD387="","",Main!AD387)</f>
        <v/>
      </c>
      <c r="AZ1151" s="194" t="str">
        <f>IF(Main!AE387="","",Main!AE387)</f>
        <v/>
      </c>
      <c r="BA1151" s="194" t="str">
        <f>IF(Main!AF387="","",Main!AF387)</f>
        <v/>
      </c>
      <c r="BB1151" s="194" t="str">
        <f>IF(Main!AG387="","",Main!AG387)</f>
        <v/>
      </c>
      <c r="BC1151" s="194" t="str">
        <f>IF(Main!AH387="","",Main!AH387)</f>
        <v/>
      </c>
      <c r="BD1151" s="194" t="str">
        <f>IF(Main!AI387="","",Main!AI387)</f>
        <v/>
      </c>
      <c r="BE1151" s="194" t="str">
        <f>IF(Main!AJ387="","",Main!AJ387)</f>
        <v/>
      </c>
      <c r="BF1151" s="194" t="str">
        <f>IF(Main!AK387="","",Main!AK387)</f>
        <v/>
      </c>
      <c r="BG1151" s="194" t="str">
        <f>IF(Main!AL387="","",Main!AL387)</f>
        <v/>
      </c>
      <c r="BH1151" s="194" t="str">
        <f>IF(Main!AM387="","",Main!AM387)</f>
        <v/>
      </c>
      <c r="BI1151" s="197" t="str">
        <f>IF(Main!AN387="","",Main!AN387)</f>
        <v/>
      </c>
    </row>
    <row r="1152" spans="1:61" s="1" customFormat="1" ht="15" hidden="1" customHeight="1">
      <c r="A1152" s="201"/>
      <c r="B1152" s="19" t="str">
        <f>MID(Main!AQ387,1,1)</f>
        <v>0</v>
      </c>
      <c r="C1152" s="19" t="str">
        <f>MID(Main!AQ387,2,1)</f>
        <v xml:space="preserve"> </v>
      </c>
      <c r="D1152" s="19" t="str">
        <f>MID(Main!AQ387,3,1)</f>
        <v/>
      </c>
      <c r="E1152" s="19" t="str">
        <f>MID(Main!AQ387,4,1)</f>
        <v/>
      </c>
      <c r="F1152" s="19" t="str">
        <f>MID(Main!AQ387,5,1)</f>
        <v/>
      </c>
      <c r="G1152" s="19" t="str">
        <f>MID(Main!AQ387,6,1)</f>
        <v/>
      </c>
      <c r="H1152" s="19" t="str">
        <f>MID(Main!AQ387,7,1)</f>
        <v/>
      </c>
      <c r="I1152" s="19" t="str">
        <f>MID(Main!AQ387,8,1)</f>
        <v/>
      </c>
      <c r="J1152" s="19" t="str">
        <f>MID(Main!AQ387,9,1)</f>
        <v/>
      </c>
      <c r="K1152" s="19" t="str">
        <f>MID(Main!AQ387,10,1)</f>
        <v/>
      </c>
      <c r="L1152" s="19" t="str">
        <f>MID(Main!AQ387,11,1)</f>
        <v/>
      </c>
      <c r="M1152" s="19" t="str">
        <f>MID(Main!AQ387,12,1)</f>
        <v/>
      </c>
      <c r="N1152" s="19" t="str">
        <f>MID(Main!AQ387,13,1)</f>
        <v/>
      </c>
      <c r="O1152" s="19" t="str">
        <f>MID(Main!AQ387,14,1)</f>
        <v/>
      </c>
      <c r="P1152" s="19" t="str">
        <f>MID(Main!AQ387,15,1)</f>
        <v/>
      </c>
      <c r="Q1152" s="19" t="str">
        <f>MID(Main!AQ387,16,1)</f>
        <v/>
      </c>
      <c r="R1152" s="19" t="str">
        <f>MID(Main!AQ387,17,1)</f>
        <v/>
      </c>
      <c r="S1152" s="19" t="str">
        <f>MID(Main!AQ387,18,1)</f>
        <v/>
      </c>
      <c r="T1152" s="19" t="str">
        <f>MID(Main!AQ387,19,1)</f>
        <v/>
      </c>
      <c r="U1152" s="19" t="str">
        <f>MID(Main!AQ387,20,1)</f>
        <v/>
      </c>
      <c r="V1152" s="19" t="str">
        <f>MID(Main!AQ387,21,1)</f>
        <v/>
      </c>
      <c r="W1152" s="19" t="str">
        <f>MID(Main!AQ387,22,1)</f>
        <v/>
      </c>
      <c r="X1152" s="19" t="str">
        <f>MID(Main!AQ387,23,1)</f>
        <v/>
      </c>
      <c r="Y1152" s="19" t="str">
        <f>MID(Main!AQ387,24,1)</f>
        <v/>
      </c>
      <c r="Z1152" s="19" t="str">
        <f>MID(Main!AQ387,25,1)</f>
        <v/>
      </c>
      <c r="AA1152" s="19" t="str">
        <f>MID(Main!AQ387,26,1)</f>
        <v/>
      </c>
      <c r="AB1152" s="19" t="str">
        <f>MID(Main!AQ387,27,1)</f>
        <v/>
      </c>
      <c r="AC1152" s="19" t="str">
        <f>MID(Main!AQ387,28,1)</f>
        <v/>
      </c>
      <c r="AD1152" s="19" t="str">
        <f>MID(Main!AQ387,29,1)</f>
        <v/>
      </c>
      <c r="AE1152" s="19" t="str">
        <f>MID(Main!AQ387,30,1)</f>
        <v/>
      </c>
      <c r="AF1152" s="19" t="str">
        <f>MID(Main!AQ387,31,1)</f>
        <v/>
      </c>
      <c r="AG1152" s="19" t="str">
        <f>MID(Main!AQ387,32,1)</f>
        <v/>
      </c>
      <c r="AH1152" s="19" t="str">
        <f>MID(Main!AQ387,33,1)</f>
        <v/>
      </c>
      <c r="AI1152" s="19" t="str">
        <f>MID(Main!AQ387,34,1)</f>
        <v/>
      </c>
      <c r="AJ1152" s="19" t="str">
        <f>MID(Main!AQ387,35,1)</f>
        <v/>
      </c>
      <c r="AK1152" s="19" t="str">
        <f>MID(Main!AQ387,36,1)</f>
        <v/>
      </c>
      <c r="AL1152" s="19" t="str">
        <f>MID(Main!AQ387,37,1)</f>
        <v/>
      </c>
      <c r="AM1152" s="19" t="str">
        <f>MID(Main!AQ387,38,1)</f>
        <v/>
      </c>
      <c r="AN1152" s="19" t="str">
        <f>MID(Main!AQ387,39,1)</f>
        <v/>
      </c>
      <c r="AO1152" s="19" t="str">
        <f>MID(Main!AQ387,40,1)</f>
        <v/>
      </c>
      <c r="AP1152" s="19" t="str">
        <f>MID(Main!AQ387,41,1)</f>
        <v/>
      </c>
      <c r="AQ1152" s="19" t="str">
        <f>MID(Main!AQ387,42,1)</f>
        <v/>
      </c>
      <c r="AR1152" s="195"/>
      <c r="AS1152" s="195"/>
      <c r="AT1152" s="195"/>
      <c r="AU1152" s="195"/>
      <c r="AV1152" s="195"/>
      <c r="AW1152" s="195"/>
      <c r="AX1152" s="195"/>
      <c r="AY1152" s="195"/>
      <c r="AZ1152" s="195"/>
      <c r="BA1152" s="195"/>
      <c r="BB1152" s="195"/>
      <c r="BC1152" s="195"/>
      <c r="BD1152" s="195"/>
      <c r="BE1152" s="195"/>
      <c r="BF1152" s="195"/>
      <c r="BG1152" s="195"/>
      <c r="BH1152" s="195"/>
      <c r="BI1152" s="198"/>
    </row>
    <row r="1153" spans="1:61" s="1" customFormat="1" ht="15" hidden="1" customHeight="1">
      <c r="A1153" s="202"/>
      <c r="B1153" s="20" t="str">
        <f>MID(Main!AR387,1,1)</f>
        <v>0</v>
      </c>
      <c r="C1153" s="20" t="str">
        <f>MID(Main!AR387,2,1)</f>
        <v xml:space="preserve"> </v>
      </c>
      <c r="D1153" s="20" t="str">
        <f>MID(Main!AR387,3,1)</f>
        <v/>
      </c>
      <c r="E1153" s="20" t="str">
        <f>MID(Main!AR387,4,1)</f>
        <v/>
      </c>
      <c r="F1153" s="20" t="str">
        <f>MID(Main!AR387,5,1)</f>
        <v/>
      </c>
      <c r="G1153" s="20" t="str">
        <f>MID(Main!AR387,6,1)</f>
        <v/>
      </c>
      <c r="H1153" s="20" t="str">
        <f>MID(Main!AR387,7,1)</f>
        <v/>
      </c>
      <c r="I1153" s="20" t="str">
        <f>MID(Main!AR387,8,1)</f>
        <v/>
      </c>
      <c r="J1153" s="20" t="str">
        <f>MID(Main!AR387,9,1)</f>
        <v/>
      </c>
      <c r="K1153" s="20" t="str">
        <f>MID(Main!AR387,10,1)</f>
        <v/>
      </c>
      <c r="L1153" s="20" t="str">
        <f>MID(Main!AR387,11,1)</f>
        <v/>
      </c>
      <c r="M1153" s="20" t="str">
        <f>MID(Main!AR387,12,1)</f>
        <v/>
      </c>
      <c r="N1153" s="20" t="str">
        <f>MID(Main!AR387,13,1)</f>
        <v/>
      </c>
      <c r="O1153" s="20" t="str">
        <f>MID(Main!AR387,14,1)</f>
        <v/>
      </c>
      <c r="P1153" s="20" t="str">
        <f>MID(Main!AR387,15,1)</f>
        <v/>
      </c>
      <c r="Q1153" s="20" t="str">
        <f>MID(Main!AR387,16,1)</f>
        <v/>
      </c>
      <c r="R1153" s="20" t="str">
        <f>MID(Main!AR387,17,1)</f>
        <v/>
      </c>
      <c r="S1153" s="20" t="str">
        <f>MID(Main!AR387,18,1)</f>
        <v/>
      </c>
      <c r="T1153" s="20" t="str">
        <f>MID(Main!AR387,19,1)</f>
        <v/>
      </c>
      <c r="U1153" s="20" t="str">
        <f>MID(Main!AR387,20,1)</f>
        <v/>
      </c>
      <c r="V1153" s="20" t="str">
        <f>MID(Main!AR387,21,1)</f>
        <v/>
      </c>
      <c r="W1153" s="20" t="str">
        <f>MID(Main!AR387,22,1)</f>
        <v/>
      </c>
      <c r="X1153" s="20" t="str">
        <f>MID(Main!AR387,23,1)</f>
        <v/>
      </c>
      <c r="Y1153" s="20" t="str">
        <f>MID(Main!AR387,24,1)</f>
        <v/>
      </c>
      <c r="Z1153" s="20" t="str">
        <f>MID(Main!AR387,25,1)</f>
        <v/>
      </c>
      <c r="AA1153" s="20" t="str">
        <f>MID(Main!AR387,26,1)</f>
        <v/>
      </c>
      <c r="AB1153" s="20" t="str">
        <f>MID(Main!AR387,27,1)</f>
        <v/>
      </c>
      <c r="AC1153" s="20" t="str">
        <f>MID(Main!AR387,28,1)</f>
        <v/>
      </c>
      <c r="AD1153" s="20" t="str">
        <f>MID(Main!AR387,29,1)</f>
        <v/>
      </c>
      <c r="AE1153" s="20" t="str">
        <f>MID(Main!AR387,30,1)</f>
        <v/>
      </c>
      <c r="AF1153" s="20" t="str">
        <f>MID(Main!AR387,31,1)</f>
        <v/>
      </c>
      <c r="AG1153" s="20" t="str">
        <f>MID(Main!AR387,32,1)</f>
        <v/>
      </c>
      <c r="AH1153" s="20" t="str">
        <f>MID(Main!AR387,33,1)</f>
        <v/>
      </c>
      <c r="AI1153" s="20" t="str">
        <f>MID(Main!AR387,34,1)</f>
        <v/>
      </c>
      <c r="AJ1153" s="20" t="str">
        <f>MID(Main!AR387,35,1)</f>
        <v/>
      </c>
      <c r="AK1153" s="20" t="str">
        <f>MID(Main!AR387,36,1)</f>
        <v/>
      </c>
      <c r="AL1153" s="20" t="str">
        <f>MID(Main!AR387,37,1)</f>
        <v/>
      </c>
      <c r="AM1153" s="20" t="str">
        <f>MID(Main!AR387,38,1)</f>
        <v/>
      </c>
      <c r="AN1153" s="20" t="str">
        <f>MID(Main!AR387,39,1)</f>
        <v/>
      </c>
      <c r="AO1153" s="20" t="str">
        <f>MID(Main!AR387,40,1)</f>
        <v/>
      </c>
      <c r="AP1153" s="20" t="str">
        <f>MID(Main!AR387,41,1)</f>
        <v/>
      </c>
      <c r="AQ1153" s="20" t="str">
        <f>MID(Main!AR387,42,1)</f>
        <v/>
      </c>
      <c r="AR1153" s="196"/>
      <c r="AS1153" s="196"/>
      <c r="AT1153" s="196"/>
      <c r="AU1153" s="196"/>
      <c r="AV1153" s="196"/>
      <c r="AW1153" s="196"/>
      <c r="AX1153" s="196"/>
      <c r="AY1153" s="196"/>
      <c r="AZ1153" s="196"/>
      <c r="BA1153" s="196"/>
      <c r="BB1153" s="196"/>
      <c r="BC1153" s="196"/>
      <c r="BD1153" s="196"/>
      <c r="BE1153" s="196"/>
      <c r="BF1153" s="196"/>
      <c r="BG1153" s="196"/>
      <c r="BH1153" s="196"/>
      <c r="BI1153" s="199"/>
    </row>
    <row r="1154" spans="1:61" s="1" customFormat="1" ht="15" hidden="1" customHeight="1">
      <c r="A1154" s="200" t="str">
        <f>IF(AR1154="","",SUBTOTAL(103,$AR$8:AR1154))</f>
        <v/>
      </c>
      <c r="B1154" s="18" t="str">
        <f>MID(Main!AP388,1,1)</f>
        <v xml:space="preserve"> </v>
      </c>
      <c r="C1154" s="18" t="str">
        <f>MID(Main!AP388,2,1)</f>
        <v/>
      </c>
      <c r="D1154" s="18" t="str">
        <f>MID(Main!AP388,3,1)</f>
        <v/>
      </c>
      <c r="E1154" s="18" t="str">
        <f>MID(Main!AP388,4,1)</f>
        <v/>
      </c>
      <c r="F1154" s="18" t="str">
        <f>MID(Main!AP388,5,1)</f>
        <v/>
      </c>
      <c r="G1154" s="18" t="str">
        <f>MID(Main!AP388,6,1)</f>
        <v/>
      </c>
      <c r="H1154" s="18" t="str">
        <f>MID(Main!AP388,7,1)</f>
        <v/>
      </c>
      <c r="I1154" s="18" t="str">
        <f>MID(Main!AP388,8,1)</f>
        <v/>
      </c>
      <c r="J1154" s="18" t="str">
        <f>MID(Main!AP388,9,1)</f>
        <v/>
      </c>
      <c r="K1154" s="18" t="str">
        <f>MID(Main!AP388,10,1)</f>
        <v/>
      </c>
      <c r="L1154" s="18" t="str">
        <f>MID(Main!AP388,11,1)</f>
        <v/>
      </c>
      <c r="M1154" s="18" t="str">
        <f>MID(Main!AP388,12,1)</f>
        <v/>
      </c>
      <c r="N1154" s="18" t="str">
        <f>MID(Main!AP388,13,1)</f>
        <v/>
      </c>
      <c r="O1154" s="18" t="str">
        <f>MID(Main!AP388,14,1)</f>
        <v/>
      </c>
      <c r="P1154" s="18" t="str">
        <f>MID(Main!AP388,15,1)</f>
        <v/>
      </c>
      <c r="Q1154" s="18" t="str">
        <f>MID(Main!AP388,16,1)</f>
        <v/>
      </c>
      <c r="R1154" s="18" t="str">
        <f>MID(Main!AP388,17,1)</f>
        <v/>
      </c>
      <c r="S1154" s="18" t="str">
        <f>MID(Main!AP388,18,1)</f>
        <v/>
      </c>
      <c r="T1154" s="18" t="str">
        <f>MID(Main!AP388,19,1)</f>
        <v/>
      </c>
      <c r="U1154" s="18" t="str">
        <f>MID(Main!AP388,20,1)</f>
        <v/>
      </c>
      <c r="V1154" s="18" t="str">
        <f>MID(Main!AP388,21,1)</f>
        <v/>
      </c>
      <c r="W1154" s="18" t="str">
        <f>MID(Main!AP388,22,1)</f>
        <v/>
      </c>
      <c r="X1154" s="18" t="str">
        <f>MID(Main!AP388,23,1)</f>
        <v/>
      </c>
      <c r="Y1154" s="18" t="str">
        <f>MID(Main!AP388,24,1)</f>
        <v/>
      </c>
      <c r="Z1154" s="18" t="str">
        <f>MID(Main!AP388,25,1)</f>
        <v/>
      </c>
      <c r="AA1154" s="18" t="str">
        <f>MID(Main!AP388,26,1)</f>
        <v/>
      </c>
      <c r="AB1154" s="18" t="str">
        <f>MID(Main!AP388,27,1)</f>
        <v/>
      </c>
      <c r="AC1154" s="18" t="str">
        <f>MID(Main!AP388,28,1)</f>
        <v/>
      </c>
      <c r="AD1154" s="18" t="str">
        <f>MID(Main!AP388,29,1)</f>
        <v/>
      </c>
      <c r="AE1154" s="18" t="str">
        <f>MID(Main!AP388,30,1)</f>
        <v/>
      </c>
      <c r="AF1154" s="18" t="str">
        <f>MID(Main!AP388,31,1)</f>
        <v/>
      </c>
      <c r="AG1154" s="18" t="str">
        <f>MID(Main!AP388,32,1)</f>
        <v/>
      </c>
      <c r="AH1154" s="18" t="str">
        <f>MID(Main!AP388,33,1)</f>
        <v/>
      </c>
      <c r="AI1154" s="18" t="str">
        <f>MID(Main!AP388,34,1)</f>
        <v/>
      </c>
      <c r="AJ1154" s="18" t="str">
        <f>MID(Main!AP388,35,1)</f>
        <v/>
      </c>
      <c r="AK1154" s="18" t="str">
        <f>MID(Main!AP388,36,1)</f>
        <v/>
      </c>
      <c r="AL1154" s="18" t="str">
        <f>MID(Main!AP388,37,1)</f>
        <v/>
      </c>
      <c r="AM1154" s="18" t="str">
        <f>MID(Main!AP388,38,1)</f>
        <v/>
      </c>
      <c r="AN1154" s="18" t="str">
        <f>MID(Main!AP388,39,1)</f>
        <v/>
      </c>
      <c r="AO1154" s="18" t="str">
        <f>MID(Main!AP388,40,1)</f>
        <v/>
      </c>
      <c r="AP1154" s="18" t="str">
        <f>MID(Main!AP388,41,1)</f>
        <v/>
      </c>
      <c r="AQ1154" s="18" t="str">
        <f>MID(Main!AP388,42,1)</f>
        <v/>
      </c>
      <c r="AR1154" s="194" t="str">
        <f>IF(Main!W388="","",Main!W388)</f>
        <v/>
      </c>
      <c r="AS1154" s="194" t="str">
        <f>IF(Main!X388="","",Main!X388)</f>
        <v/>
      </c>
      <c r="AT1154" s="194" t="str">
        <f>IF(Main!Y388="","",Main!Y388)</f>
        <v/>
      </c>
      <c r="AU1154" s="194" t="str">
        <f>IF(Main!Z388="","",Main!Z388)</f>
        <v/>
      </c>
      <c r="AV1154" s="194" t="str">
        <f>IF(Main!AA388="","",Main!AA388)</f>
        <v/>
      </c>
      <c r="AW1154" s="194" t="str">
        <f>IF(Main!AB388="","",Main!AB388)</f>
        <v/>
      </c>
      <c r="AX1154" s="194" t="str">
        <f>IF(Main!AC388="","",Main!AC388)</f>
        <v/>
      </c>
      <c r="AY1154" s="194" t="str">
        <f>IF(Main!AD388="","",Main!AD388)</f>
        <v/>
      </c>
      <c r="AZ1154" s="194" t="str">
        <f>IF(Main!AE388="","",Main!AE388)</f>
        <v/>
      </c>
      <c r="BA1154" s="194" t="str">
        <f>IF(Main!AF388="","",Main!AF388)</f>
        <v/>
      </c>
      <c r="BB1154" s="194" t="str">
        <f>IF(Main!AG388="","",Main!AG388)</f>
        <v/>
      </c>
      <c r="BC1154" s="194" t="str">
        <f>IF(Main!AH388="","",Main!AH388)</f>
        <v/>
      </c>
      <c r="BD1154" s="194" t="str">
        <f>IF(Main!AI388="","",Main!AI388)</f>
        <v/>
      </c>
      <c r="BE1154" s="194" t="str">
        <f>IF(Main!AJ388="","",Main!AJ388)</f>
        <v/>
      </c>
      <c r="BF1154" s="194" t="str">
        <f>IF(Main!AK388="","",Main!AK388)</f>
        <v/>
      </c>
      <c r="BG1154" s="194" t="str">
        <f>IF(Main!AL388="","",Main!AL388)</f>
        <v/>
      </c>
      <c r="BH1154" s="194" t="str">
        <f>IF(Main!AM388="","",Main!AM388)</f>
        <v/>
      </c>
      <c r="BI1154" s="197" t="str">
        <f>IF(Main!AN388="","",Main!AN388)</f>
        <v/>
      </c>
    </row>
    <row r="1155" spans="1:61" s="1" customFormat="1" ht="15" hidden="1" customHeight="1">
      <c r="A1155" s="201"/>
      <c r="B1155" s="19" t="str">
        <f>MID(Main!AQ388,1,1)</f>
        <v>0</v>
      </c>
      <c r="C1155" s="19" t="str">
        <f>MID(Main!AQ388,2,1)</f>
        <v xml:space="preserve"> </v>
      </c>
      <c r="D1155" s="19" t="str">
        <f>MID(Main!AQ388,3,1)</f>
        <v/>
      </c>
      <c r="E1155" s="19" t="str">
        <f>MID(Main!AQ388,4,1)</f>
        <v/>
      </c>
      <c r="F1155" s="19" t="str">
        <f>MID(Main!AQ388,5,1)</f>
        <v/>
      </c>
      <c r="G1155" s="19" t="str">
        <f>MID(Main!AQ388,6,1)</f>
        <v/>
      </c>
      <c r="H1155" s="19" t="str">
        <f>MID(Main!AQ388,7,1)</f>
        <v/>
      </c>
      <c r="I1155" s="19" t="str">
        <f>MID(Main!AQ388,8,1)</f>
        <v/>
      </c>
      <c r="J1155" s="19" t="str">
        <f>MID(Main!AQ388,9,1)</f>
        <v/>
      </c>
      <c r="K1155" s="19" t="str">
        <f>MID(Main!AQ388,10,1)</f>
        <v/>
      </c>
      <c r="L1155" s="19" t="str">
        <f>MID(Main!AQ388,11,1)</f>
        <v/>
      </c>
      <c r="M1155" s="19" t="str">
        <f>MID(Main!AQ388,12,1)</f>
        <v/>
      </c>
      <c r="N1155" s="19" t="str">
        <f>MID(Main!AQ388,13,1)</f>
        <v/>
      </c>
      <c r="O1155" s="19" t="str">
        <f>MID(Main!AQ388,14,1)</f>
        <v/>
      </c>
      <c r="P1155" s="19" t="str">
        <f>MID(Main!AQ388,15,1)</f>
        <v/>
      </c>
      <c r="Q1155" s="19" t="str">
        <f>MID(Main!AQ388,16,1)</f>
        <v/>
      </c>
      <c r="R1155" s="19" t="str">
        <f>MID(Main!AQ388,17,1)</f>
        <v/>
      </c>
      <c r="S1155" s="19" t="str">
        <f>MID(Main!AQ388,18,1)</f>
        <v/>
      </c>
      <c r="T1155" s="19" t="str">
        <f>MID(Main!AQ388,19,1)</f>
        <v/>
      </c>
      <c r="U1155" s="19" t="str">
        <f>MID(Main!AQ388,20,1)</f>
        <v/>
      </c>
      <c r="V1155" s="19" t="str">
        <f>MID(Main!AQ388,21,1)</f>
        <v/>
      </c>
      <c r="W1155" s="19" t="str">
        <f>MID(Main!AQ388,22,1)</f>
        <v/>
      </c>
      <c r="X1155" s="19" t="str">
        <f>MID(Main!AQ388,23,1)</f>
        <v/>
      </c>
      <c r="Y1155" s="19" t="str">
        <f>MID(Main!AQ388,24,1)</f>
        <v/>
      </c>
      <c r="Z1155" s="19" t="str">
        <f>MID(Main!AQ388,25,1)</f>
        <v/>
      </c>
      <c r="AA1155" s="19" t="str">
        <f>MID(Main!AQ388,26,1)</f>
        <v/>
      </c>
      <c r="AB1155" s="19" t="str">
        <f>MID(Main!AQ388,27,1)</f>
        <v/>
      </c>
      <c r="AC1155" s="19" t="str">
        <f>MID(Main!AQ388,28,1)</f>
        <v/>
      </c>
      <c r="AD1155" s="19" t="str">
        <f>MID(Main!AQ388,29,1)</f>
        <v/>
      </c>
      <c r="AE1155" s="19" t="str">
        <f>MID(Main!AQ388,30,1)</f>
        <v/>
      </c>
      <c r="AF1155" s="19" t="str">
        <f>MID(Main!AQ388,31,1)</f>
        <v/>
      </c>
      <c r="AG1155" s="19" t="str">
        <f>MID(Main!AQ388,32,1)</f>
        <v/>
      </c>
      <c r="AH1155" s="19" t="str">
        <f>MID(Main!AQ388,33,1)</f>
        <v/>
      </c>
      <c r="AI1155" s="19" t="str">
        <f>MID(Main!AQ388,34,1)</f>
        <v/>
      </c>
      <c r="AJ1155" s="19" t="str">
        <f>MID(Main!AQ388,35,1)</f>
        <v/>
      </c>
      <c r="AK1155" s="19" t="str">
        <f>MID(Main!AQ388,36,1)</f>
        <v/>
      </c>
      <c r="AL1155" s="19" t="str">
        <f>MID(Main!AQ388,37,1)</f>
        <v/>
      </c>
      <c r="AM1155" s="19" t="str">
        <f>MID(Main!AQ388,38,1)</f>
        <v/>
      </c>
      <c r="AN1155" s="19" t="str">
        <f>MID(Main!AQ388,39,1)</f>
        <v/>
      </c>
      <c r="AO1155" s="19" t="str">
        <f>MID(Main!AQ388,40,1)</f>
        <v/>
      </c>
      <c r="AP1155" s="19" t="str">
        <f>MID(Main!AQ388,41,1)</f>
        <v/>
      </c>
      <c r="AQ1155" s="19" t="str">
        <f>MID(Main!AQ388,42,1)</f>
        <v/>
      </c>
      <c r="AR1155" s="195"/>
      <c r="AS1155" s="195"/>
      <c r="AT1155" s="195"/>
      <c r="AU1155" s="195"/>
      <c r="AV1155" s="195"/>
      <c r="AW1155" s="195"/>
      <c r="AX1155" s="195"/>
      <c r="AY1155" s="195"/>
      <c r="AZ1155" s="195"/>
      <c r="BA1155" s="195"/>
      <c r="BB1155" s="195"/>
      <c r="BC1155" s="195"/>
      <c r="BD1155" s="195"/>
      <c r="BE1155" s="195"/>
      <c r="BF1155" s="195"/>
      <c r="BG1155" s="195"/>
      <c r="BH1155" s="195"/>
      <c r="BI1155" s="198"/>
    </row>
    <row r="1156" spans="1:61" s="1" customFormat="1" ht="15" hidden="1" customHeight="1">
      <c r="A1156" s="202"/>
      <c r="B1156" s="20" t="str">
        <f>MID(Main!AR388,1,1)</f>
        <v>0</v>
      </c>
      <c r="C1156" s="20" t="str">
        <f>MID(Main!AR388,2,1)</f>
        <v xml:space="preserve"> </v>
      </c>
      <c r="D1156" s="20" t="str">
        <f>MID(Main!AR388,3,1)</f>
        <v/>
      </c>
      <c r="E1156" s="20" t="str">
        <f>MID(Main!AR388,4,1)</f>
        <v/>
      </c>
      <c r="F1156" s="20" t="str">
        <f>MID(Main!AR388,5,1)</f>
        <v/>
      </c>
      <c r="G1156" s="20" t="str">
        <f>MID(Main!AR388,6,1)</f>
        <v/>
      </c>
      <c r="H1156" s="20" t="str">
        <f>MID(Main!AR388,7,1)</f>
        <v/>
      </c>
      <c r="I1156" s="20" t="str">
        <f>MID(Main!AR388,8,1)</f>
        <v/>
      </c>
      <c r="J1156" s="20" t="str">
        <f>MID(Main!AR388,9,1)</f>
        <v/>
      </c>
      <c r="K1156" s="20" t="str">
        <f>MID(Main!AR388,10,1)</f>
        <v/>
      </c>
      <c r="L1156" s="20" t="str">
        <f>MID(Main!AR388,11,1)</f>
        <v/>
      </c>
      <c r="M1156" s="20" t="str">
        <f>MID(Main!AR388,12,1)</f>
        <v/>
      </c>
      <c r="N1156" s="20" t="str">
        <f>MID(Main!AR388,13,1)</f>
        <v/>
      </c>
      <c r="O1156" s="20" t="str">
        <f>MID(Main!AR388,14,1)</f>
        <v/>
      </c>
      <c r="P1156" s="20" t="str">
        <f>MID(Main!AR388,15,1)</f>
        <v/>
      </c>
      <c r="Q1156" s="20" t="str">
        <f>MID(Main!AR388,16,1)</f>
        <v/>
      </c>
      <c r="R1156" s="20" t="str">
        <f>MID(Main!AR388,17,1)</f>
        <v/>
      </c>
      <c r="S1156" s="20" t="str">
        <f>MID(Main!AR388,18,1)</f>
        <v/>
      </c>
      <c r="T1156" s="20" t="str">
        <f>MID(Main!AR388,19,1)</f>
        <v/>
      </c>
      <c r="U1156" s="20" t="str">
        <f>MID(Main!AR388,20,1)</f>
        <v/>
      </c>
      <c r="V1156" s="20" t="str">
        <f>MID(Main!AR388,21,1)</f>
        <v/>
      </c>
      <c r="W1156" s="20" t="str">
        <f>MID(Main!AR388,22,1)</f>
        <v/>
      </c>
      <c r="X1156" s="20" t="str">
        <f>MID(Main!AR388,23,1)</f>
        <v/>
      </c>
      <c r="Y1156" s="20" t="str">
        <f>MID(Main!AR388,24,1)</f>
        <v/>
      </c>
      <c r="Z1156" s="20" t="str">
        <f>MID(Main!AR388,25,1)</f>
        <v/>
      </c>
      <c r="AA1156" s="20" t="str">
        <f>MID(Main!AR388,26,1)</f>
        <v/>
      </c>
      <c r="AB1156" s="20" t="str">
        <f>MID(Main!AR388,27,1)</f>
        <v/>
      </c>
      <c r="AC1156" s="20" t="str">
        <f>MID(Main!AR388,28,1)</f>
        <v/>
      </c>
      <c r="AD1156" s="20" t="str">
        <f>MID(Main!AR388,29,1)</f>
        <v/>
      </c>
      <c r="AE1156" s="20" t="str">
        <f>MID(Main!AR388,30,1)</f>
        <v/>
      </c>
      <c r="AF1156" s="20" t="str">
        <f>MID(Main!AR388,31,1)</f>
        <v/>
      </c>
      <c r="AG1156" s="20" t="str">
        <f>MID(Main!AR388,32,1)</f>
        <v/>
      </c>
      <c r="AH1156" s="20" t="str">
        <f>MID(Main!AR388,33,1)</f>
        <v/>
      </c>
      <c r="AI1156" s="20" t="str">
        <f>MID(Main!AR388,34,1)</f>
        <v/>
      </c>
      <c r="AJ1156" s="20" t="str">
        <f>MID(Main!AR388,35,1)</f>
        <v/>
      </c>
      <c r="AK1156" s="20" t="str">
        <f>MID(Main!AR388,36,1)</f>
        <v/>
      </c>
      <c r="AL1156" s="20" t="str">
        <f>MID(Main!AR388,37,1)</f>
        <v/>
      </c>
      <c r="AM1156" s="20" t="str">
        <f>MID(Main!AR388,38,1)</f>
        <v/>
      </c>
      <c r="AN1156" s="20" t="str">
        <f>MID(Main!AR388,39,1)</f>
        <v/>
      </c>
      <c r="AO1156" s="20" t="str">
        <f>MID(Main!AR388,40,1)</f>
        <v/>
      </c>
      <c r="AP1156" s="20" t="str">
        <f>MID(Main!AR388,41,1)</f>
        <v/>
      </c>
      <c r="AQ1156" s="20" t="str">
        <f>MID(Main!AR388,42,1)</f>
        <v/>
      </c>
      <c r="AR1156" s="196"/>
      <c r="AS1156" s="196"/>
      <c r="AT1156" s="196"/>
      <c r="AU1156" s="196"/>
      <c r="AV1156" s="196"/>
      <c r="AW1156" s="196"/>
      <c r="AX1156" s="196"/>
      <c r="AY1156" s="196"/>
      <c r="AZ1156" s="196"/>
      <c r="BA1156" s="196"/>
      <c r="BB1156" s="196"/>
      <c r="BC1156" s="196"/>
      <c r="BD1156" s="196"/>
      <c r="BE1156" s="196"/>
      <c r="BF1156" s="196"/>
      <c r="BG1156" s="196"/>
      <c r="BH1156" s="196"/>
      <c r="BI1156" s="199"/>
    </row>
    <row r="1157" spans="1:61" s="1" customFormat="1" ht="15" hidden="1" customHeight="1">
      <c r="A1157" s="200" t="str">
        <f>IF(AR1157="","",SUBTOTAL(103,$AR$8:AR1157))</f>
        <v/>
      </c>
      <c r="B1157" s="18" t="str">
        <f>MID(Main!AP389,1,1)</f>
        <v xml:space="preserve"> </v>
      </c>
      <c r="C1157" s="18" t="str">
        <f>MID(Main!AP389,2,1)</f>
        <v/>
      </c>
      <c r="D1157" s="18" t="str">
        <f>MID(Main!AP389,3,1)</f>
        <v/>
      </c>
      <c r="E1157" s="18" t="str">
        <f>MID(Main!AP389,4,1)</f>
        <v/>
      </c>
      <c r="F1157" s="18" t="str">
        <f>MID(Main!AP389,5,1)</f>
        <v/>
      </c>
      <c r="G1157" s="18" t="str">
        <f>MID(Main!AP389,6,1)</f>
        <v/>
      </c>
      <c r="H1157" s="18" t="str">
        <f>MID(Main!AP389,7,1)</f>
        <v/>
      </c>
      <c r="I1157" s="18" t="str">
        <f>MID(Main!AP389,8,1)</f>
        <v/>
      </c>
      <c r="J1157" s="18" t="str">
        <f>MID(Main!AP389,9,1)</f>
        <v/>
      </c>
      <c r="K1157" s="18" t="str">
        <f>MID(Main!AP389,10,1)</f>
        <v/>
      </c>
      <c r="L1157" s="18" t="str">
        <f>MID(Main!AP389,11,1)</f>
        <v/>
      </c>
      <c r="M1157" s="18" t="str">
        <f>MID(Main!AP389,12,1)</f>
        <v/>
      </c>
      <c r="N1157" s="18" t="str">
        <f>MID(Main!AP389,13,1)</f>
        <v/>
      </c>
      <c r="O1157" s="18" t="str">
        <f>MID(Main!AP389,14,1)</f>
        <v/>
      </c>
      <c r="P1157" s="18" t="str">
        <f>MID(Main!AP389,15,1)</f>
        <v/>
      </c>
      <c r="Q1157" s="18" t="str">
        <f>MID(Main!AP389,16,1)</f>
        <v/>
      </c>
      <c r="R1157" s="18" t="str">
        <f>MID(Main!AP389,17,1)</f>
        <v/>
      </c>
      <c r="S1157" s="18" t="str">
        <f>MID(Main!AP389,18,1)</f>
        <v/>
      </c>
      <c r="T1157" s="18" t="str">
        <f>MID(Main!AP389,19,1)</f>
        <v/>
      </c>
      <c r="U1157" s="18" t="str">
        <f>MID(Main!AP389,20,1)</f>
        <v/>
      </c>
      <c r="V1157" s="18" t="str">
        <f>MID(Main!AP389,21,1)</f>
        <v/>
      </c>
      <c r="W1157" s="18" t="str">
        <f>MID(Main!AP389,22,1)</f>
        <v/>
      </c>
      <c r="X1157" s="18" t="str">
        <f>MID(Main!AP389,23,1)</f>
        <v/>
      </c>
      <c r="Y1157" s="18" t="str">
        <f>MID(Main!AP389,24,1)</f>
        <v/>
      </c>
      <c r="Z1157" s="18" t="str">
        <f>MID(Main!AP389,25,1)</f>
        <v/>
      </c>
      <c r="AA1157" s="18" t="str">
        <f>MID(Main!AP389,26,1)</f>
        <v/>
      </c>
      <c r="AB1157" s="18" t="str">
        <f>MID(Main!AP389,27,1)</f>
        <v/>
      </c>
      <c r="AC1157" s="18" t="str">
        <f>MID(Main!AP389,28,1)</f>
        <v/>
      </c>
      <c r="AD1157" s="18" t="str">
        <f>MID(Main!AP389,29,1)</f>
        <v/>
      </c>
      <c r="AE1157" s="18" t="str">
        <f>MID(Main!AP389,30,1)</f>
        <v/>
      </c>
      <c r="AF1157" s="18" t="str">
        <f>MID(Main!AP389,31,1)</f>
        <v/>
      </c>
      <c r="AG1157" s="18" t="str">
        <f>MID(Main!AP389,32,1)</f>
        <v/>
      </c>
      <c r="AH1157" s="18" t="str">
        <f>MID(Main!AP389,33,1)</f>
        <v/>
      </c>
      <c r="AI1157" s="18" t="str">
        <f>MID(Main!AP389,34,1)</f>
        <v/>
      </c>
      <c r="AJ1157" s="18" t="str">
        <f>MID(Main!AP389,35,1)</f>
        <v/>
      </c>
      <c r="AK1157" s="18" t="str">
        <f>MID(Main!AP389,36,1)</f>
        <v/>
      </c>
      <c r="AL1157" s="18" t="str">
        <f>MID(Main!AP389,37,1)</f>
        <v/>
      </c>
      <c r="AM1157" s="18" t="str">
        <f>MID(Main!AP389,38,1)</f>
        <v/>
      </c>
      <c r="AN1157" s="18" t="str">
        <f>MID(Main!AP389,39,1)</f>
        <v/>
      </c>
      <c r="AO1157" s="18" t="str">
        <f>MID(Main!AP389,40,1)</f>
        <v/>
      </c>
      <c r="AP1157" s="18" t="str">
        <f>MID(Main!AP389,41,1)</f>
        <v/>
      </c>
      <c r="AQ1157" s="18" t="str">
        <f>MID(Main!AP389,42,1)</f>
        <v/>
      </c>
      <c r="AR1157" s="194" t="str">
        <f>IF(Main!W389="","",Main!W389)</f>
        <v/>
      </c>
      <c r="AS1157" s="194" t="str">
        <f>IF(Main!X389="","",Main!X389)</f>
        <v/>
      </c>
      <c r="AT1157" s="194" t="str">
        <f>IF(Main!Y389="","",Main!Y389)</f>
        <v/>
      </c>
      <c r="AU1157" s="194" t="str">
        <f>IF(Main!Z389="","",Main!Z389)</f>
        <v/>
      </c>
      <c r="AV1157" s="194" t="str">
        <f>IF(Main!AA389="","",Main!AA389)</f>
        <v/>
      </c>
      <c r="AW1157" s="194" t="str">
        <f>IF(Main!AB389="","",Main!AB389)</f>
        <v/>
      </c>
      <c r="AX1157" s="194" t="str">
        <f>IF(Main!AC389="","",Main!AC389)</f>
        <v/>
      </c>
      <c r="AY1157" s="194" t="str">
        <f>IF(Main!AD389="","",Main!AD389)</f>
        <v/>
      </c>
      <c r="AZ1157" s="194" t="str">
        <f>IF(Main!AE389="","",Main!AE389)</f>
        <v/>
      </c>
      <c r="BA1157" s="194" t="str">
        <f>IF(Main!AF389="","",Main!AF389)</f>
        <v/>
      </c>
      <c r="BB1157" s="194" t="str">
        <f>IF(Main!AG389="","",Main!AG389)</f>
        <v/>
      </c>
      <c r="BC1157" s="194" t="str">
        <f>IF(Main!AH389="","",Main!AH389)</f>
        <v/>
      </c>
      <c r="BD1157" s="194" t="str">
        <f>IF(Main!AI389="","",Main!AI389)</f>
        <v/>
      </c>
      <c r="BE1157" s="194" t="str">
        <f>IF(Main!AJ389="","",Main!AJ389)</f>
        <v/>
      </c>
      <c r="BF1157" s="194" t="str">
        <f>IF(Main!AK389="","",Main!AK389)</f>
        <v/>
      </c>
      <c r="BG1157" s="194" t="str">
        <f>IF(Main!AL389="","",Main!AL389)</f>
        <v/>
      </c>
      <c r="BH1157" s="194" t="str">
        <f>IF(Main!AM389="","",Main!AM389)</f>
        <v/>
      </c>
      <c r="BI1157" s="197" t="str">
        <f>IF(Main!AN389="","",Main!AN389)</f>
        <v/>
      </c>
    </row>
    <row r="1158" spans="1:61" s="1" customFormat="1" ht="15" hidden="1" customHeight="1">
      <c r="A1158" s="201"/>
      <c r="B1158" s="19" t="str">
        <f>MID(Main!AQ389,1,1)</f>
        <v>0</v>
      </c>
      <c r="C1158" s="19" t="str">
        <f>MID(Main!AQ389,2,1)</f>
        <v xml:space="preserve"> </v>
      </c>
      <c r="D1158" s="19" t="str">
        <f>MID(Main!AQ389,3,1)</f>
        <v/>
      </c>
      <c r="E1158" s="19" t="str">
        <f>MID(Main!AQ389,4,1)</f>
        <v/>
      </c>
      <c r="F1158" s="19" t="str">
        <f>MID(Main!AQ389,5,1)</f>
        <v/>
      </c>
      <c r="G1158" s="19" t="str">
        <f>MID(Main!AQ389,6,1)</f>
        <v/>
      </c>
      <c r="H1158" s="19" t="str">
        <f>MID(Main!AQ389,7,1)</f>
        <v/>
      </c>
      <c r="I1158" s="19" t="str">
        <f>MID(Main!AQ389,8,1)</f>
        <v/>
      </c>
      <c r="J1158" s="19" t="str">
        <f>MID(Main!AQ389,9,1)</f>
        <v/>
      </c>
      <c r="K1158" s="19" t="str">
        <f>MID(Main!AQ389,10,1)</f>
        <v/>
      </c>
      <c r="L1158" s="19" t="str">
        <f>MID(Main!AQ389,11,1)</f>
        <v/>
      </c>
      <c r="M1158" s="19" t="str">
        <f>MID(Main!AQ389,12,1)</f>
        <v/>
      </c>
      <c r="N1158" s="19" t="str">
        <f>MID(Main!AQ389,13,1)</f>
        <v/>
      </c>
      <c r="O1158" s="19" t="str">
        <f>MID(Main!AQ389,14,1)</f>
        <v/>
      </c>
      <c r="P1158" s="19" t="str">
        <f>MID(Main!AQ389,15,1)</f>
        <v/>
      </c>
      <c r="Q1158" s="19" t="str">
        <f>MID(Main!AQ389,16,1)</f>
        <v/>
      </c>
      <c r="R1158" s="19" t="str">
        <f>MID(Main!AQ389,17,1)</f>
        <v/>
      </c>
      <c r="S1158" s="19" t="str">
        <f>MID(Main!AQ389,18,1)</f>
        <v/>
      </c>
      <c r="T1158" s="19" t="str">
        <f>MID(Main!AQ389,19,1)</f>
        <v/>
      </c>
      <c r="U1158" s="19" t="str">
        <f>MID(Main!AQ389,20,1)</f>
        <v/>
      </c>
      <c r="V1158" s="19" t="str">
        <f>MID(Main!AQ389,21,1)</f>
        <v/>
      </c>
      <c r="W1158" s="19" t="str">
        <f>MID(Main!AQ389,22,1)</f>
        <v/>
      </c>
      <c r="X1158" s="19" t="str">
        <f>MID(Main!AQ389,23,1)</f>
        <v/>
      </c>
      <c r="Y1158" s="19" t="str">
        <f>MID(Main!AQ389,24,1)</f>
        <v/>
      </c>
      <c r="Z1158" s="19" t="str">
        <f>MID(Main!AQ389,25,1)</f>
        <v/>
      </c>
      <c r="AA1158" s="19" t="str">
        <f>MID(Main!AQ389,26,1)</f>
        <v/>
      </c>
      <c r="AB1158" s="19" t="str">
        <f>MID(Main!AQ389,27,1)</f>
        <v/>
      </c>
      <c r="AC1158" s="19" t="str">
        <f>MID(Main!AQ389,28,1)</f>
        <v/>
      </c>
      <c r="AD1158" s="19" t="str">
        <f>MID(Main!AQ389,29,1)</f>
        <v/>
      </c>
      <c r="AE1158" s="19" t="str">
        <f>MID(Main!AQ389,30,1)</f>
        <v/>
      </c>
      <c r="AF1158" s="19" t="str">
        <f>MID(Main!AQ389,31,1)</f>
        <v/>
      </c>
      <c r="AG1158" s="19" t="str">
        <f>MID(Main!AQ389,32,1)</f>
        <v/>
      </c>
      <c r="AH1158" s="19" t="str">
        <f>MID(Main!AQ389,33,1)</f>
        <v/>
      </c>
      <c r="AI1158" s="19" t="str">
        <f>MID(Main!AQ389,34,1)</f>
        <v/>
      </c>
      <c r="AJ1158" s="19" t="str">
        <f>MID(Main!AQ389,35,1)</f>
        <v/>
      </c>
      <c r="AK1158" s="19" t="str">
        <f>MID(Main!AQ389,36,1)</f>
        <v/>
      </c>
      <c r="AL1158" s="19" t="str">
        <f>MID(Main!AQ389,37,1)</f>
        <v/>
      </c>
      <c r="AM1158" s="19" t="str">
        <f>MID(Main!AQ389,38,1)</f>
        <v/>
      </c>
      <c r="AN1158" s="19" t="str">
        <f>MID(Main!AQ389,39,1)</f>
        <v/>
      </c>
      <c r="AO1158" s="19" t="str">
        <f>MID(Main!AQ389,40,1)</f>
        <v/>
      </c>
      <c r="AP1158" s="19" t="str">
        <f>MID(Main!AQ389,41,1)</f>
        <v/>
      </c>
      <c r="AQ1158" s="19" t="str">
        <f>MID(Main!AQ389,42,1)</f>
        <v/>
      </c>
      <c r="AR1158" s="195"/>
      <c r="AS1158" s="195"/>
      <c r="AT1158" s="195"/>
      <c r="AU1158" s="195"/>
      <c r="AV1158" s="195"/>
      <c r="AW1158" s="195"/>
      <c r="AX1158" s="195"/>
      <c r="AY1158" s="195"/>
      <c r="AZ1158" s="195"/>
      <c r="BA1158" s="195"/>
      <c r="BB1158" s="195"/>
      <c r="BC1158" s="195"/>
      <c r="BD1158" s="195"/>
      <c r="BE1158" s="195"/>
      <c r="BF1158" s="195"/>
      <c r="BG1158" s="195"/>
      <c r="BH1158" s="195"/>
      <c r="BI1158" s="198"/>
    </row>
    <row r="1159" spans="1:61" s="1" customFormat="1" ht="15" hidden="1" customHeight="1">
      <c r="A1159" s="202"/>
      <c r="B1159" s="20" t="str">
        <f>MID(Main!AR389,1,1)</f>
        <v>0</v>
      </c>
      <c r="C1159" s="20" t="str">
        <f>MID(Main!AR389,2,1)</f>
        <v xml:space="preserve"> </v>
      </c>
      <c r="D1159" s="20" t="str">
        <f>MID(Main!AR389,3,1)</f>
        <v/>
      </c>
      <c r="E1159" s="20" t="str">
        <f>MID(Main!AR389,4,1)</f>
        <v/>
      </c>
      <c r="F1159" s="20" t="str">
        <f>MID(Main!AR389,5,1)</f>
        <v/>
      </c>
      <c r="G1159" s="20" t="str">
        <f>MID(Main!AR389,6,1)</f>
        <v/>
      </c>
      <c r="H1159" s="20" t="str">
        <f>MID(Main!AR389,7,1)</f>
        <v/>
      </c>
      <c r="I1159" s="20" t="str">
        <f>MID(Main!AR389,8,1)</f>
        <v/>
      </c>
      <c r="J1159" s="20" t="str">
        <f>MID(Main!AR389,9,1)</f>
        <v/>
      </c>
      <c r="K1159" s="20" t="str">
        <f>MID(Main!AR389,10,1)</f>
        <v/>
      </c>
      <c r="L1159" s="20" t="str">
        <f>MID(Main!AR389,11,1)</f>
        <v/>
      </c>
      <c r="M1159" s="20" t="str">
        <f>MID(Main!AR389,12,1)</f>
        <v/>
      </c>
      <c r="N1159" s="20" t="str">
        <f>MID(Main!AR389,13,1)</f>
        <v/>
      </c>
      <c r="O1159" s="20" t="str">
        <f>MID(Main!AR389,14,1)</f>
        <v/>
      </c>
      <c r="P1159" s="20" t="str">
        <f>MID(Main!AR389,15,1)</f>
        <v/>
      </c>
      <c r="Q1159" s="20" t="str">
        <f>MID(Main!AR389,16,1)</f>
        <v/>
      </c>
      <c r="R1159" s="20" t="str">
        <f>MID(Main!AR389,17,1)</f>
        <v/>
      </c>
      <c r="S1159" s="20" t="str">
        <f>MID(Main!AR389,18,1)</f>
        <v/>
      </c>
      <c r="T1159" s="20" t="str">
        <f>MID(Main!AR389,19,1)</f>
        <v/>
      </c>
      <c r="U1159" s="20" t="str">
        <f>MID(Main!AR389,20,1)</f>
        <v/>
      </c>
      <c r="V1159" s="20" t="str">
        <f>MID(Main!AR389,21,1)</f>
        <v/>
      </c>
      <c r="W1159" s="20" t="str">
        <f>MID(Main!AR389,22,1)</f>
        <v/>
      </c>
      <c r="X1159" s="20" t="str">
        <f>MID(Main!AR389,23,1)</f>
        <v/>
      </c>
      <c r="Y1159" s="20" t="str">
        <f>MID(Main!AR389,24,1)</f>
        <v/>
      </c>
      <c r="Z1159" s="20" t="str">
        <f>MID(Main!AR389,25,1)</f>
        <v/>
      </c>
      <c r="AA1159" s="20" t="str">
        <f>MID(Main!AR389,26,1)</f>
        <v/>
      </c>
      <c r="AB1159" s="20" t="str">
        <f>MID(Main!AR389,27,1)</f>
        <v/>
      </c>
      <c r="AC1159" s="20" t="str">
        <f>MID(Main!AR389,28,1)</f>
        <v/>
      </c>
      <c r="AD1159" s="20" t="str">
        <f>MID(Main!AR389,29,1)</f>
        <v/>
      </c>
      <c r="AE1159" s="20" t="str">
        <f>MID(Main!AR389,30,1)</f>
        <v/>
      </c>
      <c r="AF1159" s="20" t="str">
        <f>MID(Main!AR389,31,1)</f>
        <v/>
      </c>
      <c r="AG1159" s="20" t="str">
        <f>MID(Main!AR389,32,1)</f>
        <v/>
      </c>
      <c r="AH1159" s="20" t="str">
        <f>MID(Main!AR389,33,1)</f>
        <v/>
      </c>
      <c r="AI1159" s="20" t="str">
        <f>MID(Main!AR389,34,1)</f>
        <v/>
      </c>
      <c r="AJ1159" s="20" t="str">
        <f>MID(Main!AR389,35,1)</f>
        <v/>
      </c>
      <c r="AK1159" s="20" t="str">
        <f>MID(Main!AR389,36,1)</f>
        <v/>
      </c>
      <c r="AL1159" s="20" t="str">
        <f>MID(Main!AR389,37,1)</f>
        <v/>
      </c>
      <c r="AM1159" s="20" t="str">
        <f>MID(Main!AR389,38,1)</f>
        <v/>
      </c>
      <c r="AN1159" s="20" t="str">
        <f>MID(Main!AR389,39,1)</f>
        <v/>
      </c>
      <c r="AO1159" s="20" t="str">
        <f>MID(Main!AR389,40,1)</f>
        <v/>
      </c>
      <c r="AP1159" s="20" t="str">
        <f>MID(Main!AR389,41,1)</f>
        <v/>
      </c>
      <c r="AQ1159" s="20" t="str">
        <f>MID(Main!AR389,42,1)</f>
        <v/>
      </c>
      <c r="AR1159" s="196"/>
      <c r="AS1159" s="196"/>
      <c r="AT1159" s="196"/>
      <c r="AU1159" s="196"/>
      <c r="AV1159" s="196"/>
      <c r="AW1159" s="196"/>
      <c r="AX1159" s="196"/>
      <c r="AY1159" s="196"/>
      <c r="AZ1159" s="196"/>
      <c r="BA1159" s="196"/>
      <c r="BB1159" s="196"/>
      <c r="BC1159" s="196"/>
      <c r="BD1159" s="196"/>
      <c r="BE1159" s="196"/>
      <c r="BF1159" s="196"/>
      <c r="BG1159" s="196"/>
      <c r="BH1159" s="196"/>
      <c r="BI1159" s="199"/>
    </row>
    <row r="1160" spans="1:61" s="1" customFormat="1" ht="15" hidden="1" customHeight="1">
      <c r="A1160" s="200" t="str">
        <f>IF(AR1160="","",SUBTOTAL(103,$AR$8:AR1160))</f>
        <v/>
      </c>
      <c r="B1160" s="18" t="str">
        <f>MID(Main!AP390,1,1)</f>
        <v xml:space="preserve"> </v>
      </c>
      <c r="C1160" s="18" t="str">
        <f>MID(Main!AP390,2,1)</f>
        <v/>
      </c>
      <c r="D1160" s="18" t="str">
        <f>MID(Main!AP390,3,1)</f>
        <v/>
      </c>
      <c r="E1160" s="18" t="str">
        <f>MID(Main!AP390,4,1)</f>
        <v/>
      </c>
      <c r="F1160" s="18" t="str">
        <f>MID(Main!AP390,5,1)</f>
        <v/>
      </c>
      <c r="G1160" s="18" t="str">
        <f>MID(Main!AP390,6,1)</f>
        <v/>
      </c>
      <c r="H1160" s="18" t="str">
        <f>MID(Main!AP390,7,1)</f>
        <v/>
      </c>
      <c r="I1160" s="18" t="str">
        <f>MID(Main!AP390,8,1)</f>
        <v/>
      </c>
      <c r="J1160" s="18" t="str">
        <f>MID(Main!AP390,9,1)</f>
        <v/>
      </c>
      <c r="K1160" s="18" t="str">
        <f>MID(Main!AP390,10,1)</f>
        <v/>
      </c>
      <c r="L1160" s="18" t="str">
        <f>MID(Main!AP390,11,1)</f>
        <v/>
      </c>
      <c r="M1160" s="18" t="str">
        <f>MID(Main!AP390,12,1)</f>
        <v/>
      </c>
      <c r="N1160" s="18" t="str">
        <f>MID(Main!AP390,13,1)</f>
        <v/>
      </c>
      <c r="O1160" s="18" t="str">
        <f>MID(Main!AP390,14,1)</f>
        <v/>
      </c>
      <c r="P1160" s="18" t="str">
        <f>MID(Main!AP390,15,1)</f>
        <v/>
      </c>
      <c r="Q1160" s="18" t="str">
        <f>MID(Main!AP390,16,1)</f>
        <v/>
      </c>
      <c r="R1160" s="18" t="str">
        <f>MID(Main!AP390,17,1)</f>
        <v/>
      </c>
      <c r="S1160" s="18" t="str">
        <f>MID(Main!AP390,18,1)</f>
        <v/>
      </c>
      <c r="T1160" s="18" t="str">
        <f>MID(Main!AP390,19,1)</f>
        <v/>
      </c>
      <c r="U1160" s="18" t="str">
        <f>MID(Main!AP390,20,1)</f>
        <v/>
      </c>
      <c r="V1160" s="18" t="str">
        <f>MID(Main!AP390,21,1)</f>
        <v/>
      </c>
      <c r="W1160" s="18" t="str">
        <f>MID(Main!AP390,22,1)</f>
        <v/>
      </c>
      <c r="X1160" s="18" t="str">
        <f>MID(Main!AP390,23,1)</f>
        <v/>
      </c>
      <c r="Y1160" s="18" t="str">
        <f>MID(Main!AP390,24,1)</f>
        <v/>
      </c>
      <c r="Z1160" s="18" t="str">
        <f>MID(Main!AP390,25,1)</f>
        <v/>
      </c>
      <c r="AA1160" s="18" t="str">
        <f>MID(Main!AP390,26,1)</f>
        <v/>
      </c>
      <c r="AB1160" s="18" t="str">
        <f>MID(Main!AP390,27,1)</f>
        <v/>
      </c>
      <c r="AC1160" s="18" t="str">
        <f>MID(Main!AP390,28,1)</f>
        <v/>
      </c>
      <c r="AD1160" s="18" t="str">
        <f>MID(Main!AP390,29,1)</f>
        <v/>
      </c>
      <c r="AE1160" s="18" t="str">
        <f>MID(Main!AP390,30,1)</f>
        <v/>
      </c>
      <c r="AF1160" s="18" t="str">
        <f>MID(Main!AP390,31,1)</f>
        <v/>
      </c>
      <c r="AG1160" s="18" t="str">
        <f>MID(Main!AP390,32,1)</f>
        <v/>
      </c>
      <c r="AH1160" s="18" t="str">
        <f>MID(Main!AP390,33,1)</f>
        <v/>
      </c>
      <c r="AI1160" s="18" t="str">
        <f>MID(Main!AP390,34,1)</f>
        <v/>
      </c>
      <c r="AJ1160" s="18" t="str">
        <f>MID(Main!AP390,35,1)</f>
        <v/>
      </c>
      <c r="AK1160" s="18" t="str">
        <f>MID(Main!AP390,36,1)</f>
        <v/>
      </c>
      <c r="AL1160" s="18" t="str">
        <f>MID(Main!AP390,37,1)</f>
        <v/>
      </c>
      <c r="AM1160" s="18" t="str">
        <f>MID(Main!AP390,38,1)</f>
        <v/>
      </c>
      <c r="AN1160" s="18" t="str">
        <f>MID(Main!AP390,39,1)</f>
        <v/>
      </c>
      <c r="AO1160" s="18" t="str">
        <f>MID(Main!AP390,40,1)</f>
        <v/>
      </c>
      <c r="AP1160" s="18" t="str">
        <f>MID(Main!AP390,41,1)</f>
        <v/>
      </c>
      <c r="AQ1160" s="18" t="str">
        <f>MID(Main!AP390,42,1)</f>
        <v/>
      </c>
      <c r="AR1160" s="194" t="str">
        <f>IF(Main!W390="","",Main!W390)</f>
        <v/>
      </c>
      <c r="AS1160" s="194" t="str">
        <f>IF(Main!X390="","",Main!X390)</f>
        <v/>
      </c>
      <c r="AT1160" s="194" t="str">
        <f>IF(Main!Y390="","",Main!Y390)</f>
        <v/>
      </c>
      <c r="AU1160" s="194" t="str">
        <f>IF(Main!Z390="","",Main!Z390)</f>
        <v/>
      </c>
      <c r="AV1160" s="194" t="str">
        <f>IF(Main!AA390="","",Main!AA390)</f>
        <v/>
      </c>
      <c r="AW1160" s="194" t="str">
        <f>IF(Main!AB390="","",Main!AB390)</f>
        <v/>
      </c>
      <c r="AX1160" s="194" t="str">
        <f>IF(Main!AC390="","",Main!AC390)</f>
        <v/>
      </c>
      <c r="AY1160" s="194" t="str">
        <f>IF(Main!AD390="","",Main!AD390)</f>
        <v/>
      </c>
      <c r="AZ1160" s="194" t="str">
        <f>IF(Main!AE390="","",Main!AE390)</f>
        <v/>
      </c>
      <c r="BA1160" s="194" t="str">
        <f>IF(Main!AF390="","",Main!AF390)</f>
        <v/>
      </c>
      <c r="BB1160" s="194" t="str">
        <f>IF(Main!AG390="","",Main!AG390)</f>
        <v/>
      </c>
      <c r="BC1160" s="194" t="str">
        <f>IF(Main!AH390="","",Main!AH390)</f>
        <v/>
      </c>
      <c r="BD1160" s="194" t="str">
        <f>IF(Main!AI390="","",Main!AI390)</f>
        <v/>
      </c>
      <c r="BE1160" s="194" t="str">
        <f>IF(Main!AJ390="","",Main!AJ390)</f>
        <v/>
      </c>
      <c r="BF1160" s="194" t="str">
        <f>IF(Main!AK390="","",Main!AK390)</f>
        <v/>
      </c>
      <c r="BG1160" s="194" t="str">
        <f>IF(Main!AL390="","",Main!AL390)</f>
        <v/>
      </c>
      <c r="BH1160" s="194" t="str">
        <f>IF(Main!AM390="","",Main!AM390)</f>
        <v/>
      </c>
      <c r="BI1160" s="197" t="str">
        <f>IF(Main!AN390="","",Main!AN390)</f>
        <v/>
      </c>
    </row>
    <row r="1161" spans="1:61" s="1" customFormat="1" ht="15" hidden="1" customHeight="1">
      <c r="A1161" s="201"/>
      <c r="B1161" s="19" t="str">
        <f>MID(Main!AQ390,1,1)</f>
        <v>0</v>
      </c>
      <c r="C1161" s="19" t="str">
        <f>MID(Main!AQ390,2,1)</f>
        <v xml:space="preserve"> </v>
      </c>
      <c r="D1161" s="19" t="str">
        <f>MID(Main!AQ390,3,1)</f>
        <v/>
      </c>
      <c r="E1161" s="19" t="str">
        <f>MID(Main!AQ390,4,1)</f>
        <v/>
      </c>
      <c r="F1161" s="19" t="str">
        <f>MID(Main!AQ390,5,1)</f>
        <v/>
      </c>
      <c r="G1161" s="19" t="str">
        <f>MID(Main!AQ390,6,1)</f>
        <v/>
      </c>
      <c r="H1161" s="19" t="str">
        <f>MID(Main!AQ390,7,1)</f>
        <v/>
      </c>
      <c r="I1161" s="19" t="str">
        <f>MID(Main!AQ390,8,1)</f>
        <v/>
      </c>
      <c r="J1161" s="19" t="str">
        <f>MID(Main!AQ390,9,1)</f>
        <v/>
      </c>
      <c r="K1161" s="19" t="str">
        <f>MID(Main!AQ390,10,1)</f>
        <v/>
      </c>
      <c r="L1161" s="19" t="str">
        <f>MID(Main!AQ390,11,1)</f>
        <v/>
      </c>
      <c r="M1161" s="19" t="str">
        <f>MID(Main!AQ390,12,1)</f>
        <v/>
      </c>
      <c r="N1161" s="19" t="str">
        <f>MID(Main!AQ390,13,1)</f>
        <v/>
      </c>
      <c r="O1161" s="19" t="str">
        <f>MID(Main!AQ390,14,1)</f>
        <v/>
      </c>
      <c r="P1161" s="19" t="str">
        <f>MID(Main!AQ390,15,1)</f>
        <v/>
      </c>
      <c r="Q1161" s="19" t="str">
        <f>MID(Main!AQ390,16,1)</f>
        <v/>
      </c>
      <c r="R1161" s="19" t="str">
        <f>MID(Main!AQ390,17,1)</f>
        <v/>
      </c>
      <c r="S1161" s="19" t="str">
        <f>MID(Main!AQ390,18,1)</f>
        <v/>
      </c>
      <c r="T1161" s="19" t="str">
        <f>MID(Main!AQ390,19,1)</f>
        <v/>
      </c>
      <c r="U1161" s="19" t="str">
        <f>MID(Main!AQ390,20,1)</f>
        <v/>
      </c>
      <c r="V1161" s="19" t="str">
        <f>MID(Main!AQ390,21,1)</f>
        <v/>
      </c>
      <c r="W1161" s="19" t="str">
        <f>MID(Main!AQ390,22,1)</f>
        <v/>
      </c>
      <c r="X1161" s="19" t="str">
        <f>MID(Main!AQ390,23,1)</f>
        <v/>
      </c>
      <c r="Y1161" s="19" t="str">
        <f>MID(Main!AQ390,24,1)</f>
        <v/>
      </c>
      <c r="Z1161" s="19" t="str">
        <f>MID(Main!AQ390,25,1)</f>
        <v/>
      </c>
      <c r="AA1161" s="19" t="str">
        <f>MID(Main!AQ390,26,1)</f>
        <v/>
      </c>
      <c r="AB1161" s="19" t="str">
        <f>MID(Main!AQ390,27,1)</f>
        <v/>
      </c>
      <c r="AC1161" s="19" t="str">
        <f>MID(Main!AQ390,28,1)</f>
        <v/>
      </c>
      <c r="AD1161" s="19" t="str">
        <f>MID(Main!AQ390,29,1)</f>
        <v/>
      </c>
      <c r="AE1161" s="19" t="str">
        <f>MID(Main!AQ390,30,1)</f>
        <v/>
      </c>
      <c r="AF1161" s="19" t="str">
        <f>MID(Main!AQ390,31,1)</f>
        <v/>
      </c>
      <c r="AG1161" s="19" t="str">
        <f>MID(Main!AQ390,32,1)</f>
        <v/>
      </c>
      <c r="AH1161" s="19" t="str">
        <f>MID(Main!AQ390,33,1)</f>
        <v/>
      </c>
      <c r="AI1161" s="19" t="str">
        <f>MID(Main!AQ390,34,1)</f>
        <v/>
      </c>
      <c r="AJ1161" s="19" t="str">
        <f>MID(Main!AQ390,35,1)</f>
        <v/>
      </c>
      <c r="AK1161" s="19" t="str">
        <f>MID(Main!AQ390,36,1)</f>
        <v/>
      </c>
      <c r="AL1161" s="19" t="str">
        <f>MID(Main!AQ390,37,1)</f>
        <v/>
      </c>
      <c r="AM1161" s="19" t="str">
        <f>MID(Main!AQ390,38,1)</f>
        <v/>
      </c>
      <c r="AN1161" s="19" t="str">
        <f>MID(Main!AQ390,39,1)</f>
        <v/>
      </c>
      <c r="AO1161" s="19" t="str">
        <f>MID(Main!AQ390,40,1)</f>
        <v/>
      </c>
      <c r="AP1161" s="19" t="str">
        <f>MID(Main!AQ390,41,1)</f>
        <v/>
      </c>
      <c r="AQ1161" s="19" t="str">
        <f>MID(Main!AQ390,42,1)</f>
        <v/>
      </c>
      <c r="AR1161" s="195"/>
      <c r="AS1161" s="195"/>
      <c r="AT1161" s="195"/>
      <c r="AU1161" s="195"/>
      <c r="AV1161" s="195"/>
      <c r="AW1161" s="195"/>
      <c r="AX1161" s="195"/>
      <c r="AY1161" s="195"/>
      <c r="AZ1161" s="195"/>
      <c r="BA1161" s="195"/>
      <c r="BB1161" s="195"/>
      <c r="BC1161" s="195"/>
      <c r="BD1161" s="195"/>
      <c r="BE1161" s="195"/>
      <c r="BF1161" s="195"/>
      <c r="BG1161" s="195"/>
      <c r="BH1161" s="195"/>
      <c r="BI1161" s="198"/>
    </row>
    <row r="1162" spans="1:61" s="1" customFormat="1" ht="15" hidden="1" customHeight="1">
      <c r="A1162" s="202"/>
      <c r="B1162" s="20" t="str">
        <f>MID(Main!AR390,1,1)</f>
        <v>0</v>
      </c>
      <c r="C1162" s="20" t="str">
        <f>MID(Main!AR390,2,1)</f>
        <v xml:space="preserve"> </v>
      </c>
      <c r="D1162" s="20" t="str">
        <f>MID(Main!AR390,3,1)</f>
        <v/>
      </c>
      <c r="E1162" s="20" t="str">
        <f>MID(Main!AR390,4,1)</f>
        <v/>
      </c>
      <c r="F1162" s="20" t="str">
        <f>MID(Main!AR390,5,1)</f>
        <v/>
      </c>
      <c r="G1162" s="20" t="str">
        <f>MID(Main!AR390,6,1)</f>
        <v/>
      </c>
      <c r="H1162" s="20" t="str">
        <f>MID(Main!AR390,7,1)</f>
        <v/>
      </c>
      <c r="I1162" s="20" t="str">
        <f>MID(Main!AR390,8,1)</f>
        <v/>
      </c>
      <c r="J1162" s="20" t="str">
        <f>MID(Main!AR390,9,1)</f>
        <v/>
      </c>
      <c r="K1162" s="20" t="str">
        <f>MID(Main!AR390,10,1)</f>
        <v/>
      </c>
      <c r="L1162" s="20" t="str">
        <f>MID(Main!AR390,11,1)</f>
        <v/>
      </c>
      <c r="M1162" s="20" t="str">
        <f>MID(Main!AR390,12,1)</f>
        <v/>
      </c>
      <c r="N1162" s="20" t="str">
        <f>MID(Main!AR390,13,1)</f>
        <v/>
      </c>
      <c r="O1162" s="20" t="str">
        <f>MID(Main!AR390,14,1)</f>
        <v/>
      </c>
      <c r="P1162" s="20" t="str">
        <f>MID(Main!AR390,15,1)</f>
        <v/>
      </c>
      <c r="Q1162" s="20" t="str">
        <f>MID(Main!AR390,16,1)</f>
        <v/>
      </c>
      <c r="R1162" s="20" t="str">
        <f>MID(Main!AR390,17,1)</f>
        <v/>
      </c>
      <c r="S1162" s="20" t="str">
        <f>MID(Main!AR390,18,1)</f>
        <v/>
      </c>
      <c r="T1162" s="20" t="str">
        <f>MID(Main!AR390,19,1)</f>
        <v/>
      </c>
      <c r="U1162" s="20" t="str">
        <f>MID(Main!AR390,20,1)</f>
        <v/>
      </c>
      <c r="V1162" s="20" t="str">
        <f>MID(Main!AR390,21,1)</f>
        <v/>
      </c>
      <c r="W1162" s="20" t="str">
        <f>MID(Main!AR390,22,1)</f>
        <v/>
      </c>
      <c r="X1162" s="20" t="str">
        <f>MID(Main!AR390,23,1)</f>
        <v/>
      </c>
      <c r="Y1162" s="20" t="str">
        <f>MID(Main!AR390,24,1)</f>
        <v/>
      </c>
      <c r="Z1162" s="20" t="str">
        <f>MID(Main!AR390,25,1)</f>
        <v/>
      </c>
      <c r="AA1162" s="20" t="str">
        <f>MID(Main!AR390,26,1)</f>
        <v/>
      </c>
      <c r="AB1162" s="20" t="str">
        <f>MID(Main!AR390,27,1)</f>
        <v/>
      </c>
      <c r="AC1162" s="20" t="str">
        <f>MID(Main!AR390,28,1)</f>
        <v/>
      </c>
      <c r="AD1162" s="20" t="str">
        <f>MID(Main!AR390,29,1)</f>
        <v/>
      </c>
      <c r="AE1162" s="20" t="str">
        <f>MID(Main!AR390,30,1)</f>
        <v/>
      </c>
      <c r="AF1162" s="20" t="str">
        <f>MID(Main!AR390,31,1)</f>
        <v/>
      </c>
      <c r="AG1162" s="20" t="str">
        <f>MID(Main!AR390,32,1)</f>
        <v/>
      </c>
      <c r="AH1162" s="20" t="str">
        <f>MID(Main!AR390,33,1)</f>
        <v/>
      </c>
      <c r="AI1162" s="20" t="str">
        <f>MID(Main!AR390,34,1)</f>
        <v/>
      </c>
      <c r="AJ1162" s="20" t="str">
        <f>MID(Main!AR390,35,1)</f>
        <v/>
      </c>
      <c r="AK1162" s="20" t="str">
        <f>MID(Main!AR390,36,1)</f>
        <v/>
      </c>
      <c r="AL1162" s="20" t="str">
        <f>MID(Main!AR390,37,1)</f>
        <v/>
      </c>
      <c r="AM1162" s="20" t="str">
        <f>MID(Main!AR390,38,1)</f>
        <v/>
      </c>
      <c r="AN1162" s="20" t="str">
        <f>MID(Main!AR390,39,1)</f>
        <v/>
      </c>
      <c r="AO1162" s="20" t="str">
        <f>MID(Main!AR390,40,1)</f>
        <v/>
      </c>
      <c r="AP1162" s="20" t="str">
        <f>MID(Main!AR390,41,1)</f>
        <v/>
      </c>
      <c r="AQ1162" s="20" t="str">
        <f>MID(Main!AR390,42,1)</f>
        <v/>
      </c>
      <c r="AR1162" s="196"/>
      <c r="AS1162" s="196"/>
      <c r="AT1162" s="196"/>
      <c r="AU1162" s="196"/>
      <c r="AV1162" s="196"/>
      <c r="AW1162" s="196"/>
      <c r="AX1162" s="196"/>
      <c r="AY1162" s="196"/>
      <c r="AZ1162" s="196"/>
      <c r="BA1162" s="196"/>
      <c r="BB1162" s="196"/>
      <c r="BC1162" s="196"/>
      <c r="BD1162" s="196"/>
      <c r="BE1162" s="196"/>
      <c r="BF1162" s="196"/>
      <c r="BG1162" s="196"/>
      <c r="BH1162" s="196"/>
      <c r="BI1162" s="199"/>
    </row>
    <row r="1163" spans="1:61" s="1" customFormat="1" ht="15" hidden="1" customHeight="1">
      <c r="A1163" s="200" t="str">
        <f>IF(AR1163="","",SUBTOTAL(103,$AR$8:AR1163))</f>
        <v/>
      </c>
      <c r="B1163" s="18" t="str">
        <f>MID(Main!AP391,1,1)</f>
        <v xml:space="preserve"> </v>
      </c>
      <c r="C1163" s="18" t="str">
        <f>MID(Main!AP391,2,1)</f>
        <v/>
      </c>
      <c r="D1163" s="18" t="str">
        <f>MID(Main!AP391,3,1)</f>
        <v/>
      </c>
      <c r="E1163" s="18" t="str">
        <f>MID(Main!AP391,4,1)</f>
        <v/>
      </c>
      <c r="F1163" s="18" t="str">
        <f>MID(Main!AP391,5,1)</f>
        <v/>
      </c>
      <c r="G1163" s="18" t="str">
        <f>MID(Main!AP391,6,1)</f>
        <v/>
      </c>
      <c r="H1163" s="18" t="str">
        <f>MID(Main!AP391,7,1)</f>
        <v/>
      </c>
      <c r="I1163" s="18" t="str">
        <f>MID(Main!AP391,8,1)</f>
        <v/>
      </c>
      <c r="J1163" s="18" t="str">
        <f>MID(Main!AP391,9,1)</f>
        <v/>
      </c>
      <c r="K1163" s="18" t="str">
        <f>MID(Main!AP391,10,1)</f>
        <v/>
      </c>
      <c r="L1163" s="18" t="str">
        <f>MID(Main!AP391,11,1)</f>
        <v/>
      </c>
      <c r="M1163" s="18" t="str">
        <f>MID(Main!AP391,12,1)</f>
        <v/>
      </c>
      <c r="N1163" s="18" t="str">
        <f>MID(Main!AP391,13,1)</f>
        <v/>
      </c>
      <c r="O1163" s="18" t="str">
        <f>MID(Main!AP391,14,1)</f>
        <v/>
      </c>
      <c r="P1163" s="18" t="str">
        <f>MID(Main!AP391,15,1)</f>
        <v/>
      </c>
      <c r="Q1163" s="18" t="str">
        <f>MID(Main!AP391,16,1)</f>
        <v/>
      </c>
      <c r="R1163" s="18" t="str">
        <f>MID(Main!AP391,17,1)</f>
        <v/>
      </c>
      <c r="S1163" s="18" t="str">
        <f>MID(Main!AP391,18,1)</f>
        <v/>
      </c>
      <c r="T1163" s="18" t="str">
        <f>MID(Main!AP391,19,1)</f>
        <v/>
      </c>
      <c r="U1163" s="18" t="str">
        <f>MID(Main!AP391,20,1)</f>
        <v/>
      </c>
      <c r="V1163" s="18" t="str">
        <f>MID(Main!AP391,21,1)</f>
        <v/>
      </c>
      <c r="W1163" s="18" t="str">
        <f>MID(Main!AP391,22,1)</f>
        <v/>
      </c>
      <c r="X1163" s="18" t="str">
        <f>MID(Main!AP391,23,1)</f>
        <v/>
      </c>
      <c r="Y1163" s="18" t="str">
        <f>MID(Main!AP391,24,1)</f>
        <v/>
      </c>
      <c r="Z1163" s="18" t="str">
        <f>MID(Main!AP391,25,1)</f>
        <v/>
      </c>
      <c r="AA1163" s="18" t="str">
        <f>MID(Main!AP391,26,1)</f>
        <v/>
      </c>
      <c r="AB1163" s="18" t="str">
        <f>MID(Main!AP391,27,1)</f>
        <v/>
      </c>
      <c r="AC1163" s="18" t="str">
        <f>MID(Main!AP391,28,1)</f>
        <v/>
      </c>
      <c r="AD1163" s="18" t="str">
        <f>MID(Main!AP391,29,1)</f>
        <v/>
      </c>
      <c r="AE1163" s="18" t="str">
        <f>MID(Main!AP391,30,1)</f>
        <v/>
      </c>
      <c r="AF1163" s="18" t="str">
        <f>MID(Main!AP391,31,1)</f>
        <v/>
      </c>
      <c r="AG1163" s="18" t="str">
        <f>MID(Main!AP391,32,1)</f>
        <v/>
      </c>
      <c r="AH1163" s="18" t="str">
        <f>MID(Main!AP391,33,1)</f>
        <v/>
      </c>
      <c r="AI1163" s="18" t="str">
        <f>MID(Main!AP391,34,1)</f>
        <v/>
      </c>
      <c r="AJ1163" s="18" t="str">
        <f>MID(Main!AP391,35,1)</f>
        <v/>
      </c>
      <c r="AK1163" s="18" t="str">
        <f>MID(Main!AP391,36,1)</f>
        <v/>
      </c>
      <c r="AL1163" s="18" t="str">
        <f>MID(Main!AP391,37,1)</f>
        <v/>
      </c>
      <c r="AM1163" s="18" t="str">
        <f>MID(Main!AP391,38,1)</f>
        <v/>
      </c>
      <c r="AN1163" s="18" t="str">
        <f>MID(Main!AP391,39,1)</f>
        <v/>
      </c>
      <c r="AO1163" s="18" t="str">
        <f>MID(Main!AP391,40,1)</f>
        <v/>
      </c>
      <c r="AP1163" s="18" t="str">
        <f>MID(Main!AP391,41,1)</f>
        <v/>
      </c>
      <c r="AQ1163" s="18" t="str">
        <f>MID(Main!AP391,42,1)</f>
        <v/>
      </c>
      <c r="AR1163" s="194" t="str">
        <f>IF(Main!W391="","",Main!W391)</f>
        <v/>
      </c>
      <c r="AS1163" s="194" t="str">
        <f>IF(Main!X391="","",Main!X391)</f>
        <v/>
      </c>
      <c r="AT1163" s="194" t="str">
        <f>IF(Main!Y391="","",Main!Y391)</f>
        <v/>
      </c>
      <c r="AU1163" s="194" t="str">
        <f>IF(Main!Z391="","",Main!Z391)</f>
        <v/>
      </c>
      <c r="AV1163" s="194" t="str">
        <f>IF(Main!AA391="","",Main!AA391)</f>
        <v/>
      </c>
      <c r="AW1163" s="194" t="str">
        <f>IF(Main!AB391="","",Main!AB391)</f>
        <v/>
      </c>
      <c r="AX1163" s="194" t="str">
        <f>IF(Main!AC391="","",Main!AC391)</f>
        <v/>
      </c>
      <c r="AY1163" s="194" t="str">
        <f>IF(Main!AD391="","",Main!AD391)</f>
        <v/>
      </c>
      <c r="AZ1163" s="194" t="str">
        <f>IF(Main!AE391="","",Main!AE391)</f>
        <v/>
      </c>
      <c r="BA1163" s="194" t="str">
        <f>IF(Main!AF391="","",Main!AF391)</f>
        <v/>
      </c>
      <c r="BB1163" s="194" t="str">
        <f>IF(Main!AG391="","",Main!AG391)</f>
        <v/>
      </c>
      <c r="BC1163" s="194" t="str">
        <f>IF(Main!AH391="","",Main!AH391)</f>
        <v/>
      </c>
      <c r="BD1163" s="194" t="str">
        <f>IF(Main!AI391="","",Main!AI391)</f>
        <v/>
      </c>
      <c r="BE1163" s="194" t="str">
        <f>IF(Main!AJ391="","",Main!AJ391)</f>
        <v/>
      </c>
      <c r="BF1163" s="194" t="str">
        <f>IF(Main!AK391="","",Main!AK391)</f>
        <v/>
      </c>
      <c r="BG1163" s="194" t="str">
        <f>IF(Main!AL391="","",Main!AL391)</f>
        <v/>
      </c>
      <c r="BH1163" s="194" t="str">
        <f>IF(Main!AM391="","",Main!AM391)</f>
        <v/>
      </c>
      <c r="BI1163" s="197" t="str">
        <f>IF(Main!AN391="","",Main!AN391)</f>
        <v/>
      </c>
    </row>
    <row r="1164" spans="1:61" s="1" customFormat="1" ht="15" hidden="1" customHeight="1">
      <c r="A1164" s="201"/>
      <c r="B1164" s="19" t="str">
        <f>MID(Main!AQ391,1,1)</f>
        <v>0</v>
      </c>
      <c r="C1164" s="19" t="str">
        <f>MID(Main!AQ391,2,1)</f>
        <v xml:space="preserve"> </v>
      </c>
      <c r="D1164" s="19" t="str">
        <f>MID(Main!AQ391,3,1)</f>
        <v/>
      </c>
      <c r="E1164" s="19" t="str">
        <f>MID(Main!AQ391,4,1)</f>
        <v/>
      </c>
      <c r="F1164" s="19" t="str">
        <f>MID(Main!AQ391,5,1)</f>
        <v/>
      </c>
      <c r="G1164" s="19" t="str">
        <f>MID(Main!AQ391,6,1)</f>
        <v/>
      </c>
      <c r="H1164" s="19" t="str">
        <f>MID(Main!AQ391,7,1)</f>
        <v/>
      </c>
      <c r="I1164" s="19" t="str">
        <f>MID(Main!AQ391,8,1)</f>
        <v/>
      </c>
      <c r="J1164" s="19" t="str">
        <f>MID(Main!AQ391,9,1)</f>
        <v/>
      </c>
      <c r="K1164" s="19" t="str">
        <f>MID(Main!AQ391,10,1)</f>
        <v/>
      </c>
      <c r="L1164" s="19" t="str">
        <f>MID(Main!AQ391,11,1)</f>
        <v/>
      </c>
      <c r="M1164" s="19" t="str">
        <f>MID(Main!AQ391,12,1)</f>
        <v/>
      </c>
      <c r="N1164" s="19" t="str">
        <f>MID(Main!AQ391,13,1)</f>
        <v/>
      </c>
      <c r="O1164" s="19" t="str">
        <f>MID(Main!AQ391,14,1)</f>
        <v/>
      </c>
      <c r="P1164" s="19" t="str">
        <f>MID(Main!AQ391,15,1)</f>
        <v/>
      </c>
      <c r="Q1164" s="19" t="str">
        <f>MID(Main!AQ391,16,1)</f>
        <v/>
      </c>
      <c r="R1164" s="19" t="str">
        <f>MID(Main!AQ391,17,1)</f>
        <v/>
      </c>
      <c r="S1164" s="19" t="str">
        <f>MID(Main!AQ391,18,1)</f>
        <v/>
      </c>
      <c r="T1164" s="19" t="str">
        <f>MID(Main!AQ391,19,1)</f>
        <v/>
      </c>
      <c r="U1164" s="19" t="str">
        <f>MID(Main!AQ391,20,1)</f>
        <v/>
      </c>
      <c r="V1164" s="19" t="str">
        <f>MID(Main!AQ391,21,1)</f>
        <v/>
      </c>
      <c r="W1164" s="19" t="str">
        <f>MID(Main!AQ391,22,1)</f>
        <v/>
      </c>
      <c r="X1164" s="19" t="str">
        <f>MID(Main!AQ391,23,1)</f>
        <v/>
      </c>
      <c r="Y1164" s="19" t="str">
        <f>MID(Main!AQ391,24,1)</f>
        <v/>
      </c>
      <c r="Z1164" s="19" t="str">
        <f>MID(Main!AQ391,25,1)</f>
        <v/>
      </c>
      <c r="AA1164" s="19" t="str">
        <f>MID(Main!AQ391,26,1)</f>
        <v/>
      </c>
      <c r="AB1164" s="19" t="str">
        <f>MID(Main!AQ391,27,1)</f>
        <v/>
      </c>
      <c r="AC1164" s="19" t="str">
        <f>MID(Main!AQ391,28,1)</f>
        <v/>
      </c>
      <c r="AD1164" s="19" t="str">
        <f>MID(Main!AQ391,29,1)</f>
        <v/>
      </c>
      <c r="AE1164" s="19" t="str">
        <f>MID(Main!AQ391,30,1)</f>
        <v/>
      </c>
      <c r="AF1164" s="19" t="str">
        <f>MID(Main!AQ391,31,1)</f>
        <v/>
      </c>
      <c r="AG1164" s="19" t="str">
        <f>MID(Main!AQ391,32,1)</f>
        <v/>
      </c>
      <c r="AH1164" s="19" t="str">
        <f>MID(Main!AQ391,33,1)</f>
        <v/>
      </c>
      <c r="AI1164" s="19" t="str">
        <f>MID(Main!AQ391,34,1)</f>
        <v/>
      </c>
      <c r="AJ1164" s="19" t="str">
        <f>MID(Main!AQ391,35,1)</f>
        <v/>
      </c>
      <c r="AK1164" s="19" t="str">
        <f>MID(Main!AQ391,36,1)</f>
        <v/>
      </c>
      <c r="AL1164" s="19" t="str">
        <f>MID(Main!AQ391,37,1)</f>
        <v/>
      </c>
      <c r="AM1164" s="19" t="str">
        <f>MID(Main!AQ391,38,1)</f>
        <v/>
      </c>
      <c r="AN1164" s="19" t="str">
        <f>MID(Main!AQ391,39,1)</f>
        <v/>
      </c>
      <c r="AO1164" s="19" t="str">
        <f>MID(Main!AQ391,40,1)</f>
        <v/>
      </c>
      <c r="AP1164" s="19" t="str">
        <f>MID(Main!AQ391,41,1)</f>
        <v/>
      </c>
      <c r="AQ1164" s="19" t="str">
        <f>MID(Main!AQ391,42,1)</f>
        <v/>
      </c>
      <c r="AR1164" s="195"/>
      <c r="AS1164" s="195"/>
      <c r="AT1164" s="195"/>
      <c r="AU1164" s="195"/>
      <c r="AV1164" s="195"/>
      <c r="AW1164" s="195"/>
      <c r="AX1164" s="195"/>
      <c r="AY1164" s="195"/>
      <c r="AZ1164" s="195"/>
      <c r="BA1164" s="195"/>
      <c r="BB1164" s="195"/>
      <c r="BC1164" s="195"/>
      <c r="BD1164" s="195"/>
      <c r="BE1164" s="195"/>
      <c r="BF1164" s="195"/>
      <c r="BG1164" s="195"/>
      <c r="BH1164" s="195"/>
      <c r="BI1164" s="198"/>
    </row>
    <row r="1165" spans="1:61" s="1" customFormat="1" ht="15" hidden="1" customHeight="1">
      <c r="A1165" s="202"/>
      <c r="B1165" s="20" t="str">
        <f>MID(Main!AR391,1,1)</f>
        <v>0</v>
      </c>
      <c r="C1165" s="20" t="str">
        <f>MID(Main!AR391,2,1)</f>
        <v xml:space="preserve"> </v>
      </c>
      <c r="D1165" s="20" t="str">
        <f>MID(Main!AR391,3,1)</f>
        <v/>
      </c>
      <c r="E1165" s="20" t="str">
        <f>MID(Main!AR391,4,1)</f>
        <v/>
      </c>
      <c r="F1165" s="20" t="str">
        <f>MID(Main!AR391,5,1)</f>
        <v/>
      </c>
      <c r="G1165" s="20" t="str">
        <f>MID(Main!AR391,6,1)</f>
        <v/>
      </c>
      <c r="H1165" s="20" t="str">
        <f>MID(Main!AR391,7,1)</f>
        <v/>
      </c>
      <c r="I1165" s="20" t="str">
        <f>MID(Main!AR391,8,1)</f>
        <v/>
      </c>
      <c r="J1165" s="20" t="str">
        <f>MID(Main!AR391,9,1)</f>
        <v/>
      </c>
      <c r="K1165" s="20" t="str">
        <f>MID(Main!AR391,10,1)</f>
        <v/>
      </c>
      <c r="L1165" s="20" t="str">
        <f>MID(Main!AR391,11,1)</f>
        <v/>
      </c>
      <c r="M1165" s="20" t="str">
        <f>MID(Main!AR391,12,1)</f>
        <v/>
      </c>
      <c r="N1165" s="20" t="str">
        <f>MID(Main!AR391,13,1)</f>
        <v/>
      </c>
      <c r="O1165" s="20" t="str">
        <f>MID(Main!AR391,14,1)</f>
        <v/>
      </c>
      <c r="P1165" s="20" t="str">
        <f>MID(Main!AR391,15,1)</f>
        <v/>
      </c>
      <c r="Q1165" s="20" t="str">
        <f>MID(Main!AR391,16,1)</f>
        <v/>
      </c>
      <c r="R1165" s="20" t="str">
        <f>MID(Main!AR391,17,1)</f>
        <v/>
      </c>
      <c r="S1165" s="20" t="str">
        <f>MID(Main!AR391,18,1)</f>
        <v/>
      </c>
      <c r="T1165" s="20" t="str">
        <f>MID(Main!AR391,19,1)</f>
        <v/>
      </c>
      <c r="U1165" s="20" t="str">
        <f>MID(Main!AR391,20,1)</f>
        <v/>
      </c>
      <c r="V1165" s="20" t="str">
        <f>MID(Main!AR391,21,1)</f>
        <v/>
      </c>
      <c r="W1165" s="20" t="str">
        <f>MID(Main!AR391,22,1)</f>
        <v/>
      </c>
      <c r="X1165" s="20" t="str">
        <f>MID(Main!AR391,23,1)</f>
        <v/>
      </c>
      <c r="Y1165" s="20" t="str">
        <f>MID(Main!AR391,24,1)</f>
        <v/>
      </c>
      <c r="Z1165" s="20" t="str">
        <f>MID(Main!AR391,25,1)</f>
        <v/>
      </c>
      <c r="AA1165" s="20" t="str">
        <f>MID(Main!AR391,26,1)</f>
        <v/>
      </c>
      <c r="AB1165" s="20" t="str">
        <f>MID(Main!AR391,27,1)</f>
        <v/>
      </c>
      <c r="AC1165" s="20" t="str">
        <f>MID(Main!AR391,28,1)</f>
        <v/>
      </c>
      <c r="AD1165" s="20" t="str">
        <f>MID(Main!AR391,29,1)</f>
        <v/>
      </c>
      <c r="AE1165" s="20" t="str">
        <f>MID(Main!AR391,30,1)</f>
        <v/>
      </c>
      <c r="AF1165" s="20" t="str">
        <f>MID(Main!AR391,31,1)</f>
        <v/>
      </c>
      <c r="AG1165" s="20" t="str">
        <f>MID(Main!AR391,32,1)</f>
        <v/>
      </c>
      <c r="AH1165" s="20" t="str">
        <f>MID(Main!AR391,33,1)</f>
        <v/>
      </c>
      <c r="AI1165" s="20" t="str">
        <f>MID(Main!AR391,34,1)</f>
        <v/>
      </c>
      <c r="AJ1165" s="20" t="str">
        <f>MID(Main!AR391,35,1)</f>
        <v/>
      </c>
      <c r="AK1165" s="20" t="str">
        <f>MID(Main!AR391,36,1)</f>
        <v/>
      </c>
      <c r="AL1165" s="20" t="str">
        <f>MID(Main!AR391,37,1)</f>
        <v/>
      </c>
      <c r="AM1165" s="20" t="str">
        <f>MID(Main!AR391,38,1)</f>
        <v/>
      </c>
      <c r="AN1165" s="20" t="str">
        <f>MID(Main!AR391,39,1)</f>
        <v/>
      </c>
      <c r="AO1165" s="20" t="str">
        <f>MID(Main!AR391,40,1)</f>
        <v/>
      </c>
      <c r="AP1165" s="20" t="str">
        <f>MID(Main!AR391,41,1)</f>
        <v/>
      </c>
      <c r="AQ1165" s="20" t="str">
        <f>MID(Main!AR391,42,1)</f>
        <v/>
      </c>
      <c r="AR1165" s="196"/>
      <c r="AS1165" s="196"/>
      <c r="AT1165" s="196"/>
      <c r="AU1165" s="196"/>
      <c r="AV1165" s="196"/>
      <c r="AW1165" s="196"/>
      <c r="AX1165" s="196"/>
      <c r="AY1165" s="196"/>
      <c r="AZ1165" s="196"/>
      <c r="BA1165" s="196"/>
      <c r="BB1165" s="196"/>
      <c r="BC1165" s="196"/>
      <c r="BD1165" s="196"/>
      <c r="BE1165" s="196"/>
      <c r="BF1165" s="196"/>
      <c r="BG1165" s="196"/>
      <c r="BH1165" s="196"/>
      <c r="BI1165" s="199"/>
    </row>
    <row r="1166" spans="1:61" s="1" customFormat="1" ht="15" hidden="1" customHeight="1">
      <c r="A1166" s="200" t="str">
        <f>IF(AR1166="","",SUBTOTAL(103,$AR$8:AR1166))</f>
        <v/>
      </c>
      <c r="B1166" s="18" t="str">
        <f>MID(Main!AP392,1,1)</f>
        <v xml:space="preserve"> </v>
      </c>
      <c r="C1166" s="18" t="str">
        <f>MID(Main!AP392,2,1)</f>
        <v/>
      </c>
      <c r="D1166" s="18" t="str">
        <f>MID(Main!AP392,3,1)</f>
        <v/>
      </c>
      <c r="E1166" s="18" t="str">
        <f>MID(Main!AP392,4,1)</f>
        <v/>
      </c>
      <c r="F1166" s="18" t="str">
        <f>MID(Main!AP392,5,1)</f>
        <v/>
      </c>
      <c r="G1166" s="18" t="str">
        <f>MID(Main!AP392,6,1)</f>
        <v/>
      </c>
      <c r="H1166" s="18" t="str">
        <f>MID(Main!AP392,7,1)</f>
        <v/>
      </c>
      <c r="I1166" s="18" t="str">
        <f>MID(Main!AP392,8,1)</f>
        <v/>
      </c>
      <c r="J1166" s="18" t="str">
        <f>MID(Main!AP392,9,1)</f>
        <v/>
      </c>
      <c r="K1166" s="18" t="str">
        <f>MID(Main!AP392,10,1)</f>
        <v/>
      </c>
      <c r="L1166" s="18" t="str">
        <f>MID(Main!AP392,11,1)</f>
        <v/>
      </c>
      <c r="M1166" s="18" t="str">
        <f>MID(Main!AP392,12,1)</f>
        <v/>
      </c>
      <c r="N1166" s="18" t="str">
        <f>MID(Main!AP392,13,1)</f>
        <v/>
      </c>
      <c r="O1166" s="18" t="str">
        <f>MID(Main!AP392,14,1)</f>
        <v/>
      </c>
      <c r="P1166" s="18" t="str">
        <f>MID(Main!AP392,15,1)</f>
        <v/>
      </c>
      <c r="Q1166" s="18" t="str">
        <f>MID(Main!AP392,16,1)</f>
        <v/>
      </c>
      <c r="R1166" s="18" t="str">
        <f>MID(Main!AP392,17,1)</f>
        <v/>
      </c>
      <c r="S1166" s="18" t="str">
        <f>MID(Main!AP392,18,1)</f>
        <v/>
      </c>
      <c r="T1166" s="18" t="str">
        <f>MID(Main!AP392,19,1)</f>
        <v/>
      </c>
      <c r="U1166" s="18" t="str">
        <f>MID(Main!AP392,20,1)</f>
        <v/>
      </c>
      <c r="V1166" s="18" t="str">
        <f>MID(Main!AP392,21,1)</f>
        <v/>
      </c>
      <c r="W1166" s="18" t="str">
        <f>MID(Main!AP392,22,1)</f>
        <v/>
      </c>
      <c r="X1166" s="18" t="str">
        <f>MID(Main!AP392,23,1)</f>
        <v/>
      </c>
      <c r="Y1166" s="18" t="str">
        <f>MID(Main!AP392,24,1)</f>
        <v/>
      </c>
      <c r="Z1166" s="18" t="str">
        <f>MID(Main!AP392,25,1)</f>
        <v/>
      </c>
      <c r="AA1166" s="18" t="str">
        <f>MID(Main!AP392,26,1)</f>
        <v/>
      </c>
      <c r="AB1166" s="18" t="str">
        <f>MID(Main!AP392,27,1)</f>
        <v/>
      </c>
      <c r="AC1166" s="18" t="str">
        <f>MID(Main!AP392,28,1)</f>
        <v/>
      </c>
      <c r="AD1166" s="18" t="str">
        <f>MID(Main!AP392,29,1)</f>
        <v/>
      </c>
      <c r="AE1166" s="18" t="str">
        <f>MID(Main!AP392,30,1)</f>
        <v/>
      </c>
      <c r="AF1166" s="18" t="str">
        <f>MID(Main!AP392,31,1)</f>
        <v/>
      </c>
      <c r="AG1166" s="18" t="str">
        <f>MID(Main!AP392,32,1)</f>
        <v/>
      </c>
      <c r="AH1166" s="18" t="str">
        <f>MID(Main!AP392,33,1)</f>
        <v/>
      </c>
      <c r="AI1166" s="18" t="str">
        <f>MID(Main!AP392,34,1)</f>
        <v/>
      </c>
      <c r="AJ1166" s="18" t="str">
        <f>MID(Main!AP392,35,1)</f>
        <v/>
      </c>
      <c r="AK1166" s="18" t="str">
        <f>MID(Main!AP392,36,1)</f>
        <v/>
      </c>
      <c r="AL1166" s="18" t="str">
        <f>MID(Main!AP392,37,1)</f>
        <v/>
      </c>
      <c r="AM1166" s="18" t="str">
        <f>MID(Main!AP392,38,1)</f>
        <v/>
      </c>
      <c r="AN1166" s="18" t="str">
        <f>MID(Main!AP392,39,1)</f>
        <v/>
      </c>
      <c r="AO1166" s="18" t="str">
        <f>MID(Main!AP392,40,1)</f>
        <v/>
      </c>
      <c r="AP1166" s="18" t="str">
        <f>MID(Main!AP392,41,1)</f>
        <v/>
      </c>
      <c r="AQ1166" s="18" t="str">
        <f>MID(Main!AP392,42,1)</f>
        <v/>
      </c>
      <c r="AR1166" s="194" t="str">
        <f>IF(Main!W392="","",Main!W392)</f>
        <v/>
      </c>
      <c r="AS1166" s="194" t="str">
        <f>IF(Main!X392="","",Main!X392)</f>
        <v/>
      </c>
      <c r="AT1166" s="194" t="str">
        <f>IF(Main!Y392="","",Main!Y392)</f>
        <v/>
      </c>
      <c r="AU1166" s="194" t="str">
        <f>IF(Main!Z392="","",Main!Z392)</f>
        <v/>
      </c>
      <c r="AV1166" s="194" t="str">
        <f>IF(Main!AA392="","",Main!AA392)</f>
        <v/>
      </c>
      <c r="AW1166" s="194" t="str">
        <f>IF(Main!AB392="","",Main!AB392)</f>
        <v/>
      </c>
      <c r="AX1166" s="194" t="str">
        <f>IF(Main!AC392="","",Main!AC392)</f>
        <v/>
      </c>
      <c r="AY1166" s="194" t="str">
        <f>IF(Main!AD392="","",Main!AD392)</f>
        <v/>
      </c>
      <c r="AZ1166" s="194" t="str">
        <f>IF(Main!AE392="","",Main!AE392)</f>
        <v/>
      </c>
      <c r="BA1166" s="194" t="str">
        <f>IF(Main!AF392="","",Main!AF392)</f>
        <v/>
      </c>
      <c r="BB1166" s="194" t="str">
        <f>IF(Main!AG392="","",Main!AG392)</f>
        <v/>
      </c>
      <c r="BC1166" s="194" t="str">
        <f>IF(Main!AH392="","",Main!AH392)</f>
        <v/>
      </c>
      <c r="BD1166" s="194" t="str">
        <f>IF(Main!AI392="","",Main!AI392)</f>
        <v/>
      </c>
      <c r="BE1166" s="194" t="str">
        <f>IF(Main!AJ392="","",Main!AJ392)</f>
        <v/>
      </c>
      <c r="BF1166" s="194" t="str">
        <f>IF(Main!AK392="","",Main!AK392)</f>
        <v/>
      </c>
      <c r="BG1166" s="194" t="str">
        <f>IF(Main!AL392="","",Main!AL392)</f>
        <v/>
      </c>
      <c r="BH1166" s="194" t="str">
        <f>IF(Main!AM392="","",Main!AM392)</f>
        <v/>
      </c>
      <c r="BI1166" s="197" t="str">
        <f>IF(Main!AN392="","",Main!AN392)</f>
        <v/>
      </c>
    </row>
    <row r="1167" spans="1:61" s="1" customFormat="1" ht="15" hidden="1" customHeight="1">
      <c r="A1167" s="201"/>
      <c r="B1167" s="19" t="str">
        <f>MID(Main!AQ392,1,1)</f>
        <v>0</v>
      </c>
      <c r="C1167" s="19" t="str">
        <f>MID(Main!AQ392,2,1)</f>
        <v xml:space="preserve"> </v>
      </c>
      <c r="D1167" s="19" t="str">
        <f>MID(Main!AQ392,3,1)</f>
        <v/>
      </c>
      <c r="E1167" s="19" t="str">
        <f>MID(Main!AQ392,4,1)</f>
        <v/>
      </c>
      <c r="F1167" s="19" t="str">
        <f>MID(Main!AQ392,5,1)</f>
        <v/>
      </c>
      <c r="G1167" s="19" t="str">
        <f>MID(Main!AQ392,6,1)</f>
        <v/>
      </c>
      <c r="H1167" s="19" t="str">
        <f>MID(Main!AQ392,7,1)</f>
        <v/>
      </c>
      <c r="I1167" s="19" t="str">
        <f>MID(Main!AQ392,8,1)</f>
        <v/>
      </c>
      <c r="J1167" s="19" t="str">
        <f>MID(Main!AQ392,9,1)</f>
        <v/>
      </c>
      <c r="K1167" s="19" t="str">
        <f>MID(Main!AQ392,10,1)</f>
        <v/>
      </c>
      <c r="L1167" s="19" t="str">
        <f>MID(Main!AQ392,11,1)</f>
        <v/>
      </c>
      <c r="M1167" s="19" t="str">
        <f>MID(Main!AQ392,12,1)</f>
        <v/>
      </c>
      <c r="N1167" s="19" t="str">
        <f>MID(Main!AQ392,13,1)</f>
        <v/>
      </c>
      <c r="O1167" s="19" t="str">
        <f>MID(Main!AQ392,14,1)</f>
        <v/>
      </c>
      <c r="P1167" s="19" t="str">
        <f>MID(Main!AQ392,15,1)</f>
        <v/>
      </c>
      <c r="Q1167" s="19" t="str">
        <f>MID(Main!AQ392,16,1)</f>
        <v/>
      </c>
      <c r="R1167" s="19" t="str">
        <f>MID(Main!AQ392,17,1)</f>
        <v/>
      </c>
      <c r="S1167" s="19" t="str">
        <f>MID(Main!AQ392,18,1)</f>
        <v/>
      </c>
      <c r="T1167" s="19" t="str">
        <f>MID(Main!AQ392,19,1)</f>
        <v/>
      </c>
      <c r="U1167" s="19" t="str">
        <f>MID(Main!AQ392,20,1)</f>
        <v/>
      </c>
      <c r="V1167" s="19" t="str">
        <f>MID(Main!AQ392,21,1)</f>
        <v/>
      </c>
      <c r="W1167" s="19" t="str">
        <f>MID(Main!AQ392,22,1)</f>
        <v/>
      </c>
      <c r="X1167" s="19" t="str">
        <f>MID(Main!AQ392,23,1)</f>
        <v/>
      </c>
      <c r="Y1167" s="19" t="str">
        <f>MID(Main!AQ392,24,1)</f>
        <v/>
      </c>
      <c r="Z1167" s="19" t="str">
        <f>MID(Main!AQ392,25,1)</f>
        <v/>
      </c>
      <c r="AA1167" s="19" t="str">
        <f>MID(Main!AQ392,26,1)</f>
        <v/>
      </c>
      <c r="AB1167" s="19" t="str">
        <f>MID(Main!AQ392,27,1)</f>
        <v/>
      </c>
      <c r="AC1167" s="19" t="str">
        <f>MID(Main!AQ392,28,1)</f>
        <v/>
      </c>
      <c r="AD1167" s="19" t="str">
        <f>MID(Main!AQ392,29,1)</f>
        <v/>
      </c>
      <c r="AE1167" s="19" t="str">
        <f>MID(Main!AQ392,30,1)</f>
        <v/>
      </c>
      <c r="AF1167" s="19" t="str">
        <f>MID(Main!AQ392,31,1)</f>
        <v/>
      </c>
      <c r="AG1167" s="19" t="str">
        <f>MID(Main!AQ392,32,1)</f>
        <v/>
      </c>
      <c r="AH1167" s="19" t="str">
        <f>MID(Main!AQ392,33,1)</f>
        <v/>
      </c>
      <c r="AI1167" s="19" t="str">
        <f>MID(Main!AQ392,34,1)</f>
        <v/>
      </c>
      <c r="AJ1167" s="19" t="str">
        <f>MID(Main!AQ392,35,1)</f>
        <v/>
      </c>
      <c r="AK1167" s="19" t="str">
        <f>MID(Main!AQ392,36,1)</f>
        <v/>
      </c>
      <c r="AL1167" s="19" t="str">
        <f>MID(Main!AQ392,37,1)</f>
        <v/>
      </c>
      <c r="AM1167" s="19" t="str">
        <f>MID(Main!AQ392,38,1)</f>
        <v/>
      </c>
      <c r="AN1167" s="19" t="str">
        <f>MID(Main!AQ392,39,1)</f>
        <v/>
      </c>
      <c r="AO1167" s="19" t="str">
        <f>MID(Main!AQ392,40,1)</f>
        <v/>
      </c>
      <c r="AP1167" s="19" t="str">
        <f>MID(Main!AQ392,41,1)</f>
        <v/>
      </c>
      <c r="AQ1167" s="19" t="str">
        <f>MID(Main!AQ392,42,1)</f>
        <v/>
      </c>
      <c r="AR1167" s="195"/>
      <c r="AS1167" s="195"/>
      <c r="AT1167" s="195"/>
      <c r="AU1167" s="195"/>
      <c r="AV1167" s="195"/>
      <c r="AW1167" s="195"/>
      <c r="AX1167" s="195"/>
      <c r="AY1167" s="195"/>
      <c r="AZ1167" s="195"/>
      <c r="BA1167" s="195"/>
      <c r="BB1167" s="195"/>
      <c r="BC1167" s="195"/>
      <c r="BD1167" s="195"/>
      <c r="BE1167" s="195"/>
      <c r="BF1167" s="195"/>
      <c r="BG1167" s="195"/>
      <c r="BH1167" s="195"/>
      <c r="BI1167" s="198"/>
    </row>
    <row r="1168" spans="1:61" s="1" customFormat="1" ht="15" hidden="1" customHeight="1">
      <c r="A1168" s="202"/>
      <c r="B1168" s="20" t="str">
        <f>MID(Main!AR392,1,1)</f>
        <v>0</v>
      </c>
      <c r="C1168" s="20" t="str">
        <f>MID(Main!AR392,2,1)</f>
        <v xml:space="preserve"> </v>
      </c>
      <c r="D1168" s="20" t="str">
        <f>MID(Main!AR392,3,1)</f>
        <v/>
      </c>
      <c r="E1168" s="20" t="str">
        <f>MID(Main!AR392,4,1)</f>
        <v/>
      </c>
      <c r="F1168" s="20" t="str">
        <f>MID(Main!AR392,5,1)</f>
        <v/>
      </c>
      <c r="G1168" s="20" t="str">
        <f>MID(Main!AR392,6,1)</f>
        <v/>
      </c>
      <c r="H1168" s="20" t="str">
        <f>MID(Main!AR392,7,1)</f>
        <v/>
      </c>
      <c r="I1168" s="20" t="str">
        <f>MID(Main!AR392,8,1)</f>
        <v/>
      </c>
      <c r="J1168" s="20" t="str">
        <f>MID(Main!AR392,9,1)</f>
        <v/>
      </c>
      <c r="K1168" s="20" t="str">
        <f>MID(Main!AR392,10,1)</f>
        <v/>
      </c>
      <c r="L1168" s="20" t="str">
        <f>MID(Main!AR392,11,1)</f>
        <v/>
      </c>
      <c r="M1168" s="20" t="str">
        <f>MID(Main!AR392,12,1)</f>
        <v/>
      </c>
      <c r="N1168" s="20" t="str">
        <f>MID(Main!AR392,13,1)</f>
        <v/>
      </c>
      <c r="O1168" s="20" t="str">
        <f>MID(Main!AR392,14,1)</f>
        <v/>
      </c>
      <c r="P1168" s="20" t="str">
        <f>MID(Main!AR392,15,1)</f>
        <v/>
      </c>
      <c r="Q1168" s="20" t="str">
        <f>MID(Main!AR392,16,1)</f>
        <v/>
      </c>
      <c r="R1168" s="20" t="str">
        <f>MID(Main!AR392,17,1)</f>
        <v/>
      </c>
      <c r="S1168" s="20" t="str">
        <f>MID(Main!AR392,18,1)</f>
        <v/>
      </c>
      <c r="T1168" s="20" t="str">
        <f>MID(Main!AR392,19,1)</f>
        <v/>
      </c>
      <c r="U1168" s="20" t="str">
        <f>MID(Main!AR392,20,1)</f>
        <v/>
      </c>
      <c r="V1168" s="20" t="str">
        <f>MID(Main!AR392,21,1)</f>
        <v/>
      </c>
      <c r="W1168" s="20" t="str">
        <f>MID(Main!AR392,22,1)</f>
        <v/>
      </c>
      <c r="X1168" s="20" t="str">
        <f>MID(Main!AR392,23,1)</f>
        <v/>
      </c>
      <c r="Y1168" s="20" t="str">
        <f>MID(Main!AR392,24,1)</f>
        <v/>
      </c>
      <c r="Z1168" s="20" t="str">
        <f>MID(Main!AR392,25,1)</f>
        <v/>
      </c>
      <c r="AA1168" s="20" t="str">
        <f>MID(Main!AR392,26,1)</f>
        <v/>
      </c>
      <c r="AB1168" s="20" t="str">
        <f>MID(Main!AR392,27,1)</f>
        <v/>
      </c>
      <c r="AC1168" s="20" t="str">
        <f>MID(Main!AR392,28,1)</f>
        <v/>
      </c>
      <c r="AD1168" s="20" t="str">
        <f>MID(Main!AR392,29,1)</f>
        <v/>
      </c>
      <c r="AE1168" s="20" t="str">
        <f>MID(Main!AR392,30,1)</f>
        <v/>
      </c>
      <c r="AF1168" s="20" t="str">
        <f>MID(Main!AR392,31,1)</f>
        <v/>
      </c>
      <c r="AG1168" s="20" t="str">
        <f>MID(Main!AR392,32,1)</f>
        <v/>
      </c>
      <c r="AH1168" s="20" t="str">
        <f>MID(Main!AR392,33,1)</f>
        <v/>
      </c>
      <c r="AI1168" s="20" t="str">
        <f>MID(Main!AR392,34,1)</f>
        <v/>
      </c>
      <c r="AJ1168" s="20" t="str">
        <f>MID(Main!AR392,35,1)</f>
        <v/>
      </c>
      <c r="AK1168" s="20" t="str">
        <f>MID(Main!AR392,36,1)</f>
        <v/>
      </c>
      <c r="AL1168" s="20" t="str">
        <f>MID(Main!AR392,37,1)</f>
        <v/>
      </c>
      <c r="AM1168" s="20" t="str">
        <f>MID(Main!AR392,38,1)</f>
        <v/>
      </c>
      <c r="AN1168" s="20" t="str">
        <f>MID(Main!AR392,39,1)</f>
        <v/>
      </c>
      <c r="AO1168" s="20" t="str">
        <f>MID(Main!AR392,40,1)</f>
        <v/>
      </c>
      <c r="AP1168" s="20" t="str">
        <f>MID(Main!AR392,41,1)</f>
        <v/>
      </c>
      <c r="AQ1168" s="20" t="str">
        <f>MID(Main!AR392,42,1)</f>
        <v/>
      </c>
      <c r="AR1168" s="196"/>
      <c r="AS1168" s="196"/>
      <c r="AT1168" s="196"/>
      <c r="AU1168" s="196"/>
      <c r="AV1168" s="196"/>
      <c r="AW1168" s="196"/>
      <c r="AX1168" s="196"/>
      <c r="AY1168" s="196"/>
      <c r="AZ1168" s="196"/>
      <c r="BA1168" s="196"/>
      <c r="BB1168" s="196"/>
      <c r="BC1168" s="196"/>
      <c r="BD1168" s="196"/>
      <c r="BE1168" s="196"/>
      <c r="BF1168" s="196"/>
      <c r="BG1168" s="196"/>
      <c r="BH1168" s="196"/>
      <c r="BI1168" s="199"/>
    </row>
    <row r="1169" spans="1:61" s="1" customFormat="1" ht="15" hidden="1" customHeight="1">
      <c r="A1169" s="200" t="str">
        <f>IF(AR1169="","",SUBTOTAL(103,$AR$8:AR1169))</f>
        <v/>
      </c>
      <c r="B1169" s="18" t="str">
        <f>MID(Main!AP393,1,1)</f>
        <v xml:space="preserve"> </v>
      </c>
      <c r="C1169" s="18" t="str">
        <f>MID(Main!AP393,2,1)</f>
        <v/>
      </c>
      <c r="D1169" s="18" t="str">
        <f>MID(Main!AP393,3,1)</f>
        <v/>
      </c>
      <c r="E1169" s="18" t="str">
        <f>MID(Main!AP393,4,1)</f>
        <v/>
      </c>
      <c r="F1169" s="18" t="str">
        <f>MID(Main!AP393,5,1)</f>
        <v/>
      </c>
      <c r="G1169" s="18" t="str">
        <f>MID(Main!AP393,6,1)</f>
        <v/>
      </c>
      <c r="H1169" s="18" t="str">
        <f>MID(Main!AP393,7,1)</f>
        <v/>
      </c>
      <c r="I1169" s="18" t="str">
        <f>MID(Main!AP393,8,1)</f>
        <v/>
      </c>
      <c r="J1169" s="18" t="str">
        <f>MID(Main!AP393,9,1)</f>
        <v/>
      </c>
      <c r="K1169" s="18" t="str">
        <f>MID(Main!AP393,10,1)</f>
        <v/>
      </c>
      <c r="L1169" s="18" t="str">
        <f>MID(Main!AP393,11,1)</f>
        <v/>
      </c>
      <c r="M1169" s="18" t="str">
        <f>MID(Main!AP393,12,1)</f>
        <v/>
      </c>
      <c r="N1169" s="18" t="str">
        <f>MID(Main!AP393,13,1)</f>
        <v/>
      </c>
      <c r="O1169" s="18" t="str">
        <f>MID(Main!AP393,14,1)</f>
        <v/>
      </c>
      <c r="P1169" s="18" t="str">
        <f>MID(Main!AP393,15,1)</f>
        <v/>
      </c>
      <c r="Q1169" s="18" t="str">
        <f>MID(Main!AP393,16,1)</f>
        <v/>
      </c>
      <c r="R1169" s="18" t="str">
        <f>MID(Main!AP393,17,1)</f>
        <v/>
      </c>
      <c r="S1169" s="18" t="str">
        <f>MID(Main!AP393,18,1)</f>
        <v/>
      </c>
      <c r="T1169" s="18" t="str">
        <f>MID(Main!AP393,19,1)</f>
        <v/>
      </c>
      <c r="U1169" s="18" t="str">
        <f>MID(Main!AP393,20,1)</f>
        <v/>
      </c>
      <c r="V1169" s="18" t="str">
        <f>MID(Main!AP393,21,1)</f>
        <v/>
      </c>
      <c r="W1169" s="18" t="str">
        <f>MID(Main!AP393,22,1)</f>
        <v/>
      </c>
      <c r="X1169" s="18" t="str">
        <f>MID(Main!AP393,23,1)</f>
        <v/>
      </c>
      <c r="Y1169" s="18" t="str">
        <f>MID(Main!AP393,24,1)</f>
        <v/>
      </c>
      <c r="Z1169" s="18" t="str">
        <f>MID(Main!AP393,25,1)</f>
        <v/>
      </c>
      <c r="AA1169" s="18" t="str">
        <f>MID(Main!AP393,26,1)</f>
        <v/>
      </c>
      <c r="AB1169" s="18" t="str">
        <f>MID(Main!AP393,27,1)</f>
        <v/>
      </c>
      <c r="AC1169" s="18" t="str">
        <f>MID(Main!AP393,28,1)</f>
        <v/>
      </c>
      <c r="AD1169" s="18" t="str">
        <f>MID(Main!AP393,29,1)</f>
        <v/>
      </c>
      <c r="AE1169" s="18" t="str">
        <f>MID(Main!AP393,30,1)</f>
        <v/>
      </c>
      <c r="AF1169" s="18" t="str">
        <f>MID(Main!AP393,31,1)</f>
        <v/>
      </c>
      <c r="AG1169" s="18" t="str">
        <f>MID(Main!AP393,32,1)</f>
        <v/>
      </c>
      <c r="AH1169" s="18" t="str">
        <f>MID(Main!AP393,33,1)</f>
        <v/>
      </c>
      <c r="AI1169" s="18" t="str">
        <f>MID(Main!AP393,34,1)</f>
        <v/>
      </c>
      <c r="AJ1169" s="18" t="str">
        <f>MID(Main!AP393,35,1)</f>
        <v/>
      </c>
      <c r="AK1169" s="18" t="str">
        <f>MID(Main!AP393,36,1)</f>
        <v/>
      </c>
      <c r="AL1169" s="18" t="str">
        <f>MID(Main!AP393,37,1)</f>
        <v/>
      </c>
      <c r="AM1169" s="18" t="str">
        <f>MID(Main!AP393,38,1)</f>
        <v/>
      </c>
      <c r="AN1169" s="18" t="str">
        <f>MID(Main!AP393,39,1)</f>
        <v/>
      </c>
      <c r="AO1169" s="18" t="str">
        <f>MID(Main!AP393,40,1)</f>
        <v/>
      </c>
      <c r="AP1169" s="18" t="str">
        <f>MID(Main!AP393,41,1)</f>
        <v/>
      </c>
      <c r="AQ1169" s="18" t="str">
        <f>MID(Main!AP393,42,1)</f>
        <v/>
      </c>
      <c r="AR1169" s="194" t="str">
        <f>IF(Main!W393="","",Main!W393)</f>
        <v/>
      </c>
      <c r="AS1169" s="194" t="str">
        <f>IF(Main!X393="","",Main!X393)</f>
        <v/>
      </c>
      <c r="AT1169" s="194" t="str">
        <f>IF(Main!Y393="","",Main!Y393)</f>
        <v/>
      </c>
      <c r="AU1169" s="194" t="str">
        <f>IF(Main!Z393="","",Main!Z393)</f>
        <v/>
      </c>
      <c r="AV1169" s="194" t="str">
        <f>IF(Main!AA393="","",Main!AA393)</f>
        <v/>
      </c>
      <c r="AW1169" s="194" t="str">
        <f>IF(Main!AB393="","",Main!AB393)</f>
        <v/>
      </c>
      <c r="AX1169" s="194" t="str">
        <f>IF(Main!AC393="","",Main!AC393)</f>
        <v/>
      </c>
      <c r="AY1169" s="194" t="str">
        <f>IF(Main!AD393="","",Main!AD393)</f>
        <v/>
      </c>
      <c r="AZ1169" s="194" t="str">
        <f>IF(Main!AE393="","",Main!AE393)</f>
        <v/>
      </c>
      <c r="BA1169" s="194" t="str">
        <f>IF(Main!AF393="","",Main!AF393)</f>
        <v/>
      </c>
      <c r="BB1169" s="194" t="str">
        <f>IF(Main!AG393="","",Main!AG393)</f>
        <v/>
      </c>
      <c r="BC1169" s="194" t="str">
        <f>IF(Main!AH393="","",Main!AH393)</f>
        <v/>
      </c>
      <c r="BD1169" s="194" t="str">
        <f>IF(Main!AI393="","",Main!AI393)</f>
        <v/>
      </c>
      <c r="BE1169" s="194" t="str">
        <f>IF(Main!AJ393="","",Main!AJ393)</f>
        <v/>
      </c>
      <c r="BF1169" s="194" t="str">
        <f>IF(Main!AK393="","",Main!AK393)</f>
        <v/>
      </c>
      <c r="BG1169" s="194" t="str">
        <f>IF(Main!AL393="","",Main!AL393)</f>
        <v/>
      </c>
      <c r="BH1169" s="194" t="str">
        <f>IF(Main!AM393="","",Main!AM393)</f>
        <v/>
      </c>
      <c r="BI1169" s="197" t="str">
        <f>IF(Main!AN393="","",Main!AN393)</f>
        <v/>
      </c>
    </row>
    <row r="1170" spans="1:61" s="1" customFormat="1" ht="15" hidden="1" customHeight="1">
      <c r="A1170" s="201"/>
      <c r="B1170" s="19" t="str">
        <f>MID(Main!AQ393,1,1)</f>
        <v>0</v>
      </c>
      <c r="C1170" s="19" t="str">
        <f>MID(Main!AQ393,2,1)</f>
        <v xml:space="preserve"> </v>
      </c>
      <c r="D1170" s="19" t="str">
        <f>MID(Main!AQ393,3,1)</f>
        <v/>
      </c>
      <c r="E1170" s="19" t="str">
        <f>MID(Main!AQ393,4,1)</f>
        <v/>
      </c>
      <c r="F1170" s="19" t="str">
        <f>MID(Main!AQ393,5,1)</f>
        <v/>
      </c>
      <c r="G1170" s="19" t="str">
        <f>MID(Main!AQ393,6,1)</f>
        <v/>
      </c>
      <c r="H1170" s="19" t="str">
        <f>MID(Main!AQ393,7,1)</f>
        <v/>
      </c>
      <c r="I1170" s="19" t="str">
        <f>MID(Main!AQ393,8,1)</f>
        <v/>
      </c>
      <c r="J1170" s="19" t="str">
        <f>MID(Main!AQ393,9,1)</f>
        <v/>
      </c>
      <c r="K1170" s="19" t="str">
        <f>MID(Main!AQ393,10,1)</f>
        <v/>
      </c>
      <c r="L1170" s="19" t="str">
        <f>MID(Main!AQ393,11,1)</f>
        <v/>
      </c>
      <c r="M1170" s="19" t="str">
        <f>MID(Main!AQ393,12,1)</f>
        <v/>
      </c>
      <c r="N1170" s="19" t="str">
        <f>MID(Main!AQ393,13,1)</f>
        <v/>
      </c>
      <c r="O1170" s="19" t="str">
        <f>MID(Main!AQ393,14,1)</f>
        <v/>
      </c>
      <c r="P1170" s="19" t="str">
        <f>MID(Main!AQ393,15,1)</f>
        <v/>
      </c>
      <c r="Q1170" s="19" t="str">
        <f>MID(Main!AQ393,16,1)</f>
        <v/>
      </c>
      <c r="R1170" s="19" t="str">
        <f>MID(Main!AQ393,17,1)</f>
        <v/>
      </c>
      <c r="S1170" s="19" t="str">
        <f>MID(Main!AQ393,18,1)</f>
        <v/>
      </c>
      <c r="T1170" s="19" t="str">
        <f>MID(Main!AQ393,19,1)</f>
        <v/>
      </c>
      <c r="U1170" s="19" t="str">
        <f>MID(Main!AQ393,20,1)</f>
        <v/>
      </c>
      <c r="V1170" s="19" t="str">
        <f>MID(Main!AQ393,21,1)</f>
        <v/>
      </c>
      <c r="W1170" s="19" t="str">
        <f>MID(Main!AQ393,22,1)</f>
        <v/>
      </c>
      <c r="X1170" s="19" t="str">
        <f>MID(Main!AQ393,23,1)</f>
        <v/>
      </c>
      <c r="Y1170" s="19" t="str">
        <f>MID(Main!AQ393,24,1)</f>
        <v/>
      </c>
      <c r="Z1170" s="19" t="str">
        <f>MID(Main!AQ393,25,1)</f>
        <v/>
      </c>
      <c r="AA1170" s="19" t="str">
        <f>MID(Main!AQ393,26,1)</f>
        <v/>
      </c>
      <c r="AB1170" s="19" t="str">
        <f>MID(Main!AQ393,27,1)</f>
        <v/>
      </c>
      <c r="AC1170" s="19" t="str">
        <f>MID(Main!AQ393,28,1)</f>
        <v/>
      </c>
      <c r="AD1170" s="19" t="str">
        <f>MID(Main!AQ393,29,1)</f>
        <v/>
      </c>
      <c r="AE1170" s="19" t="str">
        <f>MID(Main!AQ393,30,1)</f>
        <v/>
      </c>
      <c r="AF1170" s="19" t="str">
        <f>MID(Main!AQ393,31,1)</f>
        <v/>
      </c>
      <c r="AG1170" s="19" t="str">
        <f>MID(Main!AQ393,32,1)</f>
        <v/>
      </c>
      <c r="AH1170" s="19" t="str">
        <f>MID(Main!AQ393,33,1)</f>
        <v/>
      </c>
      <c r="AI1170" s="19" t="str">
        <f>MID(Main!AQ393,34,1)</f>
        <v/>
      </c>
      <c r="AJ1170" s="19" t="str">
        <f>MID(Main!AQ393,35,1)</f>
        <v/>
      </c>
      <c r="AK1170" s="19" t="str">
        <f>MID(Main!AQ393,36,1)</f>
        <v/>
      </c>
      <c r="AL1170" s="19" t="str">
        <f>MID(Main!AQ393,37,1)</f>
        <v/>
      </c>
      <c r="AM1170" s="19" t="str">
        <f>MID(Main!AQ393,38,1)</f>
        <v/>
      </c>
      <c r="AN1170" s="19" t="str">
        <f>MID(Main!AQ393,39,1)</f>
        <v/>
      </c>
      <c r="AO1170" s="19" t="str">
        <f>MID(Main!AQ393,40,1)</f>
        <v/>
      </c>
      <c r="AP1170" s="19" t="str">
        <f>MID(Main!AQ393,41,1)</f>
        <v/>
      </c>
      <c r="AQ1170" s="19" t="str">
        <f>MID(Main!AQ393,42,1)</f>
        <v/>
      </c>
      <c r="AR1170" s="195"/>
      <c r="AS1170" s="195"/>
      <c r="AT1170" s="195"/>
      <c r="AU1170" s="195"/>
      <c r="AV1170" s="195"/>
      <c r="AW1170" s="195"/>
      <c r="AX1170" s="195"/>
      <c r="AY1170" s="195"/>
      <c r="AZ1170" s="195"/>
      <c r="BA1170" s="195"/>
      <c r="BB1170" s="195"/>
      <c r="BC1170" s="195"/>
      <c r="BD1170" s="195"/>
      <c r="BE1170" s="195"/>
      <c r="BF1170" s="195"/>
      <c r="BG1170" s="195"/>
      <c r="BH1170" s="195"/>
      <c r="BI1170" s="198"/>
    </row>
    <row r="1171" spans="1:61" s="1" customFormat="1" ht="15" hidden="1" customHeight="1">
      <c r="A1171" s="202"/>
      <c r="B1171" s="20" t="str">
        <f>MID(Main!AR393,1,1)</f>
        <v>0</v>
      </c>
      <c r="C1171" s="20" t="str">
        <f>MID(Main!AR393,2,1)</f>
        <v xml:space="preserve"> </v>
      </c>
      <c r="D1171" s="20" t="str">
        <f>MID(Main!AR393,3,1)</f>
        <v/>
      </c>
      <c r="E1171" s="20" t="str">
        <f>MID(Main!AR393,4,1)</f>
        <v/>
      </c>
      <c r="F1171" s="20" t="str">
        <f>MID(Main!AR393,5,1)</f>
        <v/>
      </c>
      <c r="G1171" s="20" t="str">
        <f>MID(Main!AR393,6,1)</f>
        <v/>
      </c>
      <c r="H1171" s="20" t="str">
        <f>MID(Main!AR393,7,1)</f>
        <v/>
      </c>
      <c r="I1171" s="20" t="str">
        <f>MID(Main!AR393,8,1)</f>
        <v/>
      </c>
      <c r="J1171" s="20" t="str">
        <f>MID(Main!AR393,9,1)</f>
        <v/>
      </c>
      <c r="K1171" s="20" t="str">
        <f>MID(Main!AR393,10,1)</f>
        <v/>
      </c>
      <c r="L1171" s="20" t="str">
        <f>MID(Main!AR393,11,1)</f>
        <v/>
      </c>
      <c r="M1171" s="20" t="str">
        <f>MID(Main!AR393,12,1)</f>
        <v/>
      </c>
      <c r="N1171" s="20" t="str">
        <f>MID(Main!AR393,13,1)</f>
        <v/>
      </c>
      <c r="O1171" s="20" t="str">
        <f>MID(Main!AR393,14,1)</f>
        <v/>
      </c>
      <c r="P1171" s="20" t="str">
        <f>MID(Main!AR393,15,1)</f>
        <v/>
      </c>
      <c r="Q1171" s="20" t="str">
        <f>MID(Main!AR393,16,1)</f>
        <v/>
      </c>
      <c r="R1171" s="20" t="str">
        <f>MID(Main!AR393,17,1)</f>
        <v/>
      </c>
      <c r="S1171" s="20" t="str">
        <f>MID(Main!AR393,18,1)</f>
        <v/>
      </c>
      <c r="T1171" s="20" t="str">
        <f>MID(Main!AR393,19,1)</f>
        <v/>
      </c>
      <c r="U1171" s="20" t="str">
        <f>MID(Main!AR393,20,1)</f>
        <v/>
      </c>
      <c r="V1171" s="20" t="str">
        <f>MID(Main!AR393,21,1)</f>
        <v/>
      </c>
      <c r="W1171" s="20" t="str">
        <f>MID(Main!AR393,22,1)</f>
        <v/>
      </c>
      <c r="X1171" s="20" t="str">
        <f>MID(Main!AR393,23,1)</f>
        <v/>
      </c>
      <c r="Y1171" s="20" t="str">
        <f>MID(Main!AR393,24,1)</f>
        <v/>
      </c>
      <c r="Z1171" s="20" t="str">
        <f>MID(Main!AR393,25,1)</f>
        <v/>
      </c>
      <c r="AA1171" s="20" t="str">
        <f>MID(Main!AR393,26,1)</f>
        <v/>
      </c>
      <c r="AB1171" s="20" t="str">
        <f>MID(Main!AR393,27,1)</f>
        <v/>
      </c>
      <c r="AC1171" s="20" t="str">
        <f>MID(Main!AR393,28,1)</f>
        <v/>
      </c>
      <c r="AD1171" s="20" t="str">
        <f>MID(Main!AR393,29,1)</f>
        <v/>
      </c>
      <c r="AE1171" s="20" t="str">
        <f>MID(Main!AR393,30,1)</f>
        <v/>
      </c>
      <c r="AF1171" s="20" t="str">
        <f>MID(Main!AR393,31,1)</f>
        <v/>
      </c>
      <c r="AG1171" s="20" t="str">
        <f>MID(Main!AR393,32,1)</f>
        <v/>
      </c>
      <c r="AH1171" s="20" t="str">
        <f>MID(Main!AR393,33,1)</f>
        <v/>
      </c>
      <c r="AI1171" s="20" t="str">
        <f>MID(Main!AR393,34,1)</f>
        <v/>
      </c>
      <c r="AJ1171" s="20" t="str">
        <f>MID(Main!AR393,35,1)</f>
        <v/>
      </c>
      <c r="AK1171" s="20" t="str">
        <f>MID(Main!AR393,36,1)</f>
        <v/>
      </c>
      <c r="AL1171" s="20" t="str">
        <f>MID(Main!AR393,37,1)</f>
        <v/>
      </c>
      <c r="AM1171" s="20" t="str">
        <f>MID(Main!AR393,38,1)</f>
        <v/>
      </c>
      <c r="AN1171" s="20" t="str">
        <f>MID(Main!AR393,39,1)</f>
        <v/>
      </c>
      <c r="AO1171" s="20" t="str">
        <f>MID(Main!AR393,40,1)</f>
        <v/>
      </c>
      <c r="AP1171" s="20" t="str">
        <f>MID(Main!AR393,41,1)</f>
        <v/>
      </c>
      <c r="AQ1171" s="20" t="str">
        <f>MID(Main!AR393,42,1)</f>
        <v/>
      </c>
      <c r="AR1171" s="196"/>
      <c r="AS1171" s="196"/>
      <c r="AT1171" s="196"/>
      <c r="AU1171" s="196"/>
      <c r="AV1171" s="196"/>
      <c r="AW1171" s="196"/>
      <c r="AX1171" s="196"/>
      <c r="AY1171" s="196"/>
      <c r="AZ1171" s="196"/>
      <c r="BA1171" s="196"/>
      <c r="BB1171" s="196"/>
      <c r="BC1171" s="196"/>
      <c r="BD1171" s="196"/>
      <c r="BE1171" s="196"/>
      <c r="BF1171" s="196"/>
      <c r="BG1171" s="196"/>
      <c r="BH1171" s="196"/>
      <c r="BI1171" s="199"/>
    </row>
    <row r="1172" spans="1:61" s="1" customFormat="1" ht="15" hidden="1" customHeight="1">
      <c r="A1172" s="200" t="str">
        <f>IF(AR1172="","",SUBTOTAL(103,$AR$8:AR1172))</f>
        <v/>
      </c>
      <c r="B1172" s="18" t="str">
        <f>MID(Main!AP394,1,1)</f>
        <v xml:space="preserve"> </v>
      </c>
      <c r="C1172" s="18" t="str">
        <f>MID(Main!AP394,2,1)</f>
        <v/>
      </c>
      <c r="D1172" s="18" t="str">
        <f>MID(Main!AP394,3,1)</f>
        <v/>
      </c>
      <c r="E1172" s="18" t="str">
        <f>MID(Main!AP394,4,1)</f>
        <v/>
      </c>
      <c r="F1172" s="18" t="str">
        <f>MID(Main!AP394,5,1)</f>
        <v/>
      </c>
      <c r="G1172" s="18" t="str">
        <f>MID(Main!AP394,6,1)</f>
        <v/>
      </c>
      <c r="H1172" s="18" t="str">
        <f>MID(Main!AP394,7,1)</f>
        <v/>
      </c>
      <c r="I1172" s="18" t="str">
        <f>MID(Main!AP394,8,1)</f>
        <v/>
      </c>
      <c r="J1172" s="18" t="str">
        <f>MID(Main!AP394,9,1)</f>
        <v/>
      </c>
      <c r="K1172" s="18" t="str">
        <f>MID(Main!AP394,10,1)</f>
        <v/>
      </c>
      <c r="L1172" s="18" t="str">
        <f>MID(Main!AP394,11,1)</f>
        <v/>
      </c>
      <c r="M1172" s="18" t="str">
        <f>MID(Main!AP394,12,1)</f>
        <v/>
      </c>
      <c r="N1172" s="18" t="str">
        <f>MID(Main!AP394,13,1)</f>
        <v/>
      </c>
      <c r="O1172" s="18" t="str">
        <f>MID(Main!AP394,14,1)</f>
        <v/>
      </c>
      <c r="P1172" s="18" t="str">
        <f>MID(Main!AP394,15,1)</f>
        <v/>
      </c>
      <c r="Q1172" s="18" t="str">
        <f>MID(Main!AP394,16,1)</f>
        <v/>
      </c>
      <c r="R1172" s="18" t="str">
        <f>MID(Main!AP394,17,1)</f>
        <v/>
      </c>
      <c r="S1172" s="18" t="str">
        <f>MID(Main!AP394,18,1)</f>
        <v/>
      </c>
      <c r="T1172" s="18" t="str">
        <f>MID(Main!AP394,19,1)</f>
        <v/>
      </c>
      <c r="U1172" s="18" t="str">
        <f>MID(Main!AP394,20,1)</f>
        <v/>
      </c>
      <c r="V1172" s="18" t="str">
        <f>MID(Main!AP394,21,1)</f>
        <v/>
      </c>
      <c r="W1172" s="18" t="str">
        <f>MID(Main!AP394,22,1)</f>
        <v/>
      </c>
      <c r="X1172" s="18" t="str">
        <f>MID(Main!AP394,23,1)</f>
        <v/>
      </c>
      <c r="Y1172" s="18" t="str">
        <f>MID(Main!AP394,24,1)</f>
        <v/>
      </c>
      <c r="Z1172" s="18" t="str">
        <f>MID(Main!AP394,25,1)</f>
        <v/>
      </c>
      <c r="AA1172" s="18" t="str">
        <f>MID(Main!AP394,26,1)</f>
        <v/>
      </c>
      <c r="AB1172" s="18" t="str">
        <f>MID(Main!AP394,27,1)</f>
        <v/>
      </c>
      <c r="AC1172" s="18" t="str">
        <f>MID(Main!AP394,28,1)</f>
        <v/>
      </c>
      <c r="AD1172" s="18" t="str">
        <f>MID(Main!AP394,29,1)</f>
        <v/>
      </c>
      <c r="AE1172" s="18" t="str">
        <f>MID(Main!AP394,30,1)</f>
        <v/>
      </c>
      <c r="AF1172" s="18" t="str">
        <f>MID(Main!AP394,31,1)</f>
        <v/>
      </c>
      <c r="AG1172" s="18" t="str">
        <f>MID(Main!AP394,32,1)</f>
        <v/>
      </c>
      <c r="AH1172" s="18" t="str">
        <f>MID(Main!AP394,33,1)</f>
        <v/>
      </c>
      <c r="AI1172" s="18" t="str">
        <f>MID(Main!AP394,34,1)</f>
        <v/>
      </c>
      <c r="AJ1172" s="18" t="str">
        <f>MID(Main!AP394,35,1)</f>
        <v/>
      </c>
      <c r="AK1172" s="18" t="str">
        <f>MID(Main!AP394,36,1)</f>
        <v/>
      </c>
      <c r="AL1172" s="18" t="str">
        <f>MID(Main!AP394,37,1)</f>
        <v/>
      </c>
      <c r="AM1172" s="18" t="str">
        <f>MID(Main!AP394,38,1)</f>
        <v/>
      </c>
      <c r="AN1172" s="18" t="str">
        <f>MID(Main!AP394,39,1)</f>
        <v/>
      </c>
      <c r="AO1172" s="18" t="str">
        <f>MID(Main!AP394,40,1)</f>
        <v/>
      </c>
      <c r="AP1172" s="18" t="str">
        <f>MID(Main!AP394,41,1)</f>
        <v/>
      </c>
      <c r="AQ1172" s="18" t="str">
        <f>MID(Main!AP394,42,1)</f>
        <v/>
      </c>
      <c r="AR1172" s="194" t="str">
        <f>IF(Main!W394="","",Main!W394)</f>
        <v/>
      </c>
      <c r="AS1172" s="194" t="str">
        <f>IF(Main!X394="","",Main!X394)</f>
        <v/>
      </c>
      <c r="AT1172" s="194" t="str">
        <f>IF(Main!Y394="","",Main!Y394)</f>
        <v/>
      </c>
      <c r="AU1172" s="194" t="str">
        <f>IF(Main!Z394="","",Main!Z394)</f>
        <v/>
      </c>
      <c r="AV1172" s="194" t="str">
        <f>IF(Main!AA394="","",Main!AA394)</f>
        <v/>
      </c>
      <c r="AW1172" s="194" t="str">
        <f>IF(Main!AB394="","",Main!AB394)</f>
        <v/>
      </c>
      <c r="AX1172" s="194" t="str">
        <f>IF(Main!AC394="","",Main!AC394)</f>
        <v/>
      </c>
      <c r="AY1172" s="194" t="str">
        <f>IF(Main!AD394="","",Main!AD394)</f>
        <v/>
      </c>
      <c r="AZ1172" s="194" t="str">
        <f>IF(Main!AE394="","",Main!AE394)</f>
        <v/>
      </c>
      <c r="BA1172" s="194" t="str">
        <f>IF(Main!AF394="","",Main!AF394)</f>
        <v/>
      </c>
      <c r="BB1172" s="194" t="str">
        <f>IF(Main!AG394="","",Main!AG394)</f>
        <v/>
      </c>
      <c r="BC1172" s="194" t="str">
        <f>IF(Main!AH394="","",Main!AH394)</f>
        <v/>
      </c>
      <c r="BD1172" s="194" t="str">
        <f>IF(Main!AI394="","",Main!AI394)</f>
        <v/>
      </c>
      <c r="BE1172" s="194" t="str">
        <f>IF(Main!AJ394="","",Main!AJ394)</f>
        <v/>
      </c>
      <c r="BF1172" s="194" t="str">
        <f>IF(Main!AK394="","",Main!AK394)</f>
        <v/>
      </c>
      <c r="BG1172" s="194" t="str">
        <f>IF(Main!AL394="","",Main!AL394)</f>
        <v/>
      </c>
      <c r="BH1172" s="194" t="str">
        <f>IF(Main!AM394="","",Main!AM394)</f>
        <v/>
      </c>
      <c r="BI1172" s="197" t="str">
        <f>IF(Main!AN394="","",Main!AN394)</f>
        <v/>
      </c>
    </row>
    <row r="1173" spans="1:61" s="1" customFormat="1" ht="15" hidden="1" customHeight="1">
      <c r="A1173" s="201"/>
      <c r="B1173" s="19" t="str">
        <f>MID(Main!AQ394,1,1)</f>
        <v>0</v>
      </c>
      <c r="C1173" s="19" t="str">
        <f>MID(Main!AQ394,2,1)</f>
        <v xml:space="preserve"> </v>
      </c>
      <c r="D1173" s="19" t="str">
        <f>MID(Main!AQ394,3,1)</f>
        <v/>
      </c>
      <c r="E1173" s="19" t="str">
        <f>MID(Main!AQ394,4,1)</f>
        <v/>
      </c>
      <c r="F1173" s="19" t="str">
        <f>MID(Main!AQ394,5,1)</f>
        <v/>
      </c>
      <c r="G1173" s="19" t="str">
        <f>MID(Main!AQ394,6,1)</f>
        <v/>
      </c>
      <c r="H1173" s="19" t="str">
        <f>MID(Main!AQ394,7,1)</f>
        <v/>
      </c>
      <c r="I1173" s="19" t="str">
        <f>MID(Main!AQ394,8,1)</f>
        <v/>
      </c>
      <c r="J1173" s="19" t="str">
        <f>MID(Main!AQ394,9,1)</f>
        <v/>
      </c>
      <c r="K1173" s="19" t="str">
        <f>MID(Main!AQ394,10,1)</f>
        <v/>
      </c>
      <c r="L1173" s="19" t="str">
        <f>MID(Main!AQ394,11,1)</f>
        <v/>
      </c>
      <c r="M1173" s="19" t="str">
        <f>MID(Main!AQ394,12,1)</f>
        <v/>
      </c>
      <c r="N1173" s="19" t="str">
        <f>MID(Main!AQ394,13,1)</f>
        <v/>
      </c>
      <c r="O1173" s="19" t="str">
        <f>MID(Main!AQ394,14,1)</f>
        <v/>
      </c>
      <c r="P1173" s="19" t="str">
        <f>MID(Main!AQ394,15,1)</f>
        <v/>
      </c>
      <c r="Q1173" s="19" t="str">
        <f>MID(Main!AQ394,16,1)</f>
        <v/>
      </c>
      <c r="R1173" s="19" t="str">
        <f>MID(Main!AQ394,17,1)</f>
        <v/>
      </c>
      <c r="S1173" s="19" t="str">
        <f>MID(Main!AQ394,18,1)</f>
        <v/>
      </c>
      <c r="T1173" s="19" t="str">
        <f>MID(Main!AQ394,19,1)</f>
        <v/>
      </c>
      <c r="U1173" s="19" t="str">
        <f>MID(Main!AQ394,20,1)</f>
        <v/>
      </c>
      <c r="V1173" s="19" t="str">
        <f>MID(Main!AQ394,21,1)</f>
        <v/>
      </c>
      <c r="W1173" s="19" t="str">
        <f>MID(Main!AQ394,22,1)</f>
        <v/>
      </c>
      <c r="X1173" s="19" t="str">
        <f>MID(Main!AQ394,23,1)</f>
        <v/>
      </c>
      <c r="Y1173" s="19" t="str">
        <f>MID(Main!AQ394,24,1)</f>
        <v/>
      </c>
      <c r="Z1173" s="19" t="str">
        <f>MID(Main!AQ394,25,1)</f>
        <v/>
      </c>
      <c r="AA1173" s="19" t="str">
        <f>MID(Main!AQ394,26,1)</f>
        <v/>
      </c>
      <c r="AB1173" s="19" t="str">
        <f>MID(Main!AQ394,27,1)</f>
        <v/>
      </c>
      <c r="AC1173" s="19" t="str">
        <f>MID(Main!AQ394,28,1)</f>
        <v/>
      </c>
      <c r="AD1173" s="19" t="str">
        <f>MID(Main!AQ394,29,1)</f>
        <v/>
      </c>
      <c r="AE1173" s="19" t="str">
        <f>MID(Main!AQ394,30,1)</f>
        <v/>
      </c>
      <c r="AF1173" s="19" t="str">
        <f>MID(Main!AQ394,31,1)</f>
        <v/>
      </c>
      <c r="AG1173" s="19" t="str">
        <f>MID(Main!AQ394,32,1)</f>
        <v/>
      </c>
      <c r="AH1173" s="19" t="str">
        <f>MID(Main!AQ394,33,1)</f>
        <v/>
      </c>
      <c r="AI1173" s="19" t="str">
        <f>MID(Main!AQ394,34,1)</f>
        <v/>
      </c>
      <c r="AJ1173" s="19" t="str">
        <f>MID(Main!AQ394,35,1)</f>
        <v/>
      </c>
      <c r="AK1173" s="19" t="str">
        <f>MID(Main!AQ394,36,1)</f>
        <v/>
      </c>
      <c r="AL1173" s="19" t="str">
        <f>MID(Main!AQ394,37,1)</f>
        <v/>
      </c>
      <c r="AM1173" s="19" t="str">
        <f>MID(Main!AQ394,38,1)</f>
        <v/>
      </c>
      <c r="AN1173" s="19" t="str">
        <f>MID(Main!AQ394,39,1)</f>
        <v/>
      </c>
      <c r="AO1173" s="19" t="str">
        <f>MID(Main!AQ394,40,1)</f>
        <v/>
      </c>
      <c r="AP1173" s="19" t="str">
        <f>MID(Main!AQ394,41,1)</f>
        <v/>
      </c>
      <c r="AQ1173" s="19" t="str">
        <f>MID(Main!AQ394,42,1)</f>
        <v/>
      </c>
      <c r="AR1173" s="195"/>
      <c r="AS1173" s="195"/>
      <c r="AT1173" s="195"/>
      <c r="AU1173" s="195"/>
      <c r="AV1173" s="195"/>
      <c r="AW1173" s="195"/>
      <c r="AX1173" s="195"/>
      <c r="AY1173" s="195"/>
      <c r="AZ1173" s="195"/>
      <c r="BA1173" s="195"/>
      <c r="BB1173" s="195"/>
      <c r="BC1173" s="195"/>
      <c r="BD1173" s="195"/>
      <c r="BE1173" s="195"/>
      <c r="BF1173" s="195"/>
      <c r="BG1173" s="195"/>
      <c r="BH1173" s="195"/>
      <c r="BI1173" s="198"/>
    </row>
    <row r="1174" spans="1:61" s="1" customFormat="1" ht="15" hidden="1" customHeight="1">
      <c r="A1174" s="202"/>
      <c r="B1174" s="20" t="str">
        <f>MID(Main!AR394,1,1)</f>
        <v>0</v>
      </c>
      <c r="C1174" s="20" t="str">
        <f>MID(Main!AR394,2,1)</f>
        <v xml:space="preserve"> </v>
      </c>
      <c r="D1174" s="20" t="str">
        <f>MID(Main!AR394,3,1)</f>
        <v/>
      </c>
      <c r="E1174" s="20" t="str">
        <f>MID(Main!AR394,4,1)</f>
        <v/>
      </c>
      <c r="F1174" s="20" t="str">
        <f>MID(Main!AR394,5,1)</f>
        <v/>
      </c>
      <c r="G1174" s="20" t="str">
        <f>MID(Main!AR394,6,1)</f>
        <v/>
      </c>
      <c r="H1174" s="20" t="str">
        <f>MID(Main!AR394,7,1)</f>
        <v/>
      </c>
      <c r="I1174" s="20" t="str">
        <f>MID(Main!AR394,8,1)</f>
        <v/>
      </c>
      <c r="J1174" s="20" t="str">
        <f>MID(Main!AR394,9,1)</f>
        <v/>
      </c>
      <c r="K1174" s="20" t="str">
        <f>MID(Main!AR394,10,1)</f>
        <v/>
      </c>
      <c r="L1174" s="20" t="str">
        <f>MID(Main!AR394,11,1)</f>
        <v/>
      </c>
      <c r="M1174" s="20" t="str">
        <f>MID(Main!AR394,12,1)</f>
        <v/>
      </c>
      <c r="N1174" s="20" t="str">
        <f>MID(Main!AR394,13,1)</f>
        <v/>
      </c>
      <c r="O1174" s="20" t="str">
        <f>MID(Main!AR394,14,1)</f>
        <v/>
      </c>
      <c r="P1174" s="20" t="str">
        <f>MID(Main!AR394,15,1)</f>
        <v/>
      </c>
      <c r="Q1174" s="20" t="str">
        <f>MID(Main!AR394,16,1)</f>
        <v/>
      </c>
      <c r="R1174" s="20" t="str">
        <f>MID(Main!AR394,17,1)</f>
        <v/>
      </c>
      <c r="S1174" s="20" t="str">
        <f>MID(Main!AR394,18,1)</f>
        <v/>
      </c>
      <c r="T1174" s="20" t="str">
        <f>MID(Main!AR394,19,1)</f>
        <v/>
      </c>
      <c r="U1174" s="20" t="str">
        <f>MID(Main!AR394,20,1)</f>
        <v/>
      </c>
      <c r="V1174" s="20" t="str">
        <f>MID(Main!AR394,21,1)</f>
        <v/>
      </c>
      <c r="W1174" s="20" t="str">
        <f>MID(Main!AR394,22,1)</f>
        <v/>
      </c>
      <c r="X1174" s="20" t="str">
        <f>MID(Main!AR394,23,1)</f>
        <v/>
      </c>
      <c r="Y1174" s="20" t="str">
        <f>MID(Main!AR394,24,1)</f>
        <v/>
      </c>
      <c r="Z1174" s="20" t="str">
        <f>MID(Main!AR394,25,1)</f>
        <v/>
      </c>
      <c r="AA1174" s="20" t="str">
        <f>MID(Main!AR394,26,1)</f>
        <v/>
      </c>
      <c r="AB1174" s="20" t="str">
        <f>MID(Main!AR394,27,1)</f>
        <v/>
      </c>
      <c r="AC1174" s="20" t="str">
        <f>MID(Main!AR394,28,1)</f>
        <v/>
      </c>
      <c r="AD1174" s="20" t="str">
        <f>MID(Main!AR394,29,1)</f>
        <v/>
      </c>
      <c r="AE1174" s="20" t="str">
        <f>MID(Main!AR394,30,1)</f>
        <v/>
      </c>
      <c r="AF1174" s="20" t="str">
        <f>MID(Main!AR394,31,1)</f>
        <v/>
      </c>
      <c r="AG1174" s="20" t="str">
        <f>MID(Main!AR394,32,1)</f>
        <v/>
      </c>
      <c r="AH1174" s="20" t="str">
        <f>MID(Main!AR394,33,1)</f>
        <v/>
      </c>
      <c r="AI1174" s="20" t="str">
        <f>MID(Main!AR394,34,1)</f>
        <v/>
      </c>
      <c r="AJ1174" s="20" t="str">
        <f>MID(Main!AR394,35,1)</f>
        <v/>
      </c>
      <c r="AK1174" s="20" t="str">
        <f>MID(Main!AR394,36,1)</f>
        <v/>
      </c>
      <c r="AL1174" s="20" t="str">
        <f>MID(Main!AR394,37,1)</f>
        <v/>
      </c>
      <c r="AM1174" s="20" t="str">
        <f>MID(Main!AR394,38,1)</f>
        <v/>
      </c>
      <c r="AN1174" s="20" t="str">
        <f>MID(Main!AR394,39,1)</f>
        <v/>
      </c>
      <c r="AO1174" s="20" t="str">
        <f>MID(Main!AR394,40,1)</f>
        <v/>
      </c>
      <c r="AP1174" s="20" t="str">
        <f>MID(Main!AR394,41,1)</f>
        <v/>
      </c>
      <c r="AQ1174" s="20" t="str">
        <f>MID(Main!AR394,42,1)</f>
        <v/>
      </c>
      <c r="AR1174" s="196"/>
      <c r="AS1174" s="196"/>
      <c r="AT1174" s="196"/>
      <c r="AU1174" s="196"/>
      <c r="AV1174" s="196"/>
      <c r="AW1174" s="196"/>
      <c r="AX1174" s="196"/>
      <c r="AY1174" s="196"/>
      <c r="AZ1174" s="196"/>
      <c r="BA1174" s="196"/>
      <c r="BB1174" s="196"/>
      <c r="BC1174" s="196"/>
      <c r="BD1174" s="196"/>
      <c r="BE1174" s="196"/>
      <c r="BF1174" s="196"/>
      <c r="BG1174" s="196"/>
      <c r="BH1174" s="196"/>
      <c r="BI1174" s="199"/>
    </row>
    <row r="1175" spans="1:61" s="1" customFormat="1" ht="15" hidden="1" customHeight="1">
      <c r="A1175" s="200" t="str">
        <f>IF(AR1175="","",SUBTOTAL(103,$AR$8:AR1175))</f>
        <v/>
      </c>
      <c r="B1175" s="18" t="str">
        <f>MID(Main!AP395,1,1)</f>
        <v xml:space="preserve"> </v>
      </c>
      <c r="C1175" s="18" t="str">
        <f>MID(Main!AP395,2,1)</f>
        <v/>
      </c>
      <c r="D1175" s="18" t="str">
        <f>MID(Main!AP395,3,1)</f>
        <v/>
      </c>
      <c r="E1175" s="18" t="str">
        <f>MID(Main!AP395,4,1)</f>
        <v/>
      </c>
      <c r="F1175" s="18" t="str">
        <f>MID(Main!AP395,5,1)</f>
        <v/>
      </c>
      <c r="G1175" s="18" t="str">
        <f>MID(Main!AP395,6,1)</f>
        <v/>
      </c>
      <c r="H1175" s="18" t="str">
        <f>MID(Main!AP395,7,1)</f>
        <v/>
      </c>
      <c r="I1175" s="18" t="str">
        <f>MID(Main!AP395,8,1)</f>
        <v/>
      </c>
      <c r="J1175" s="18" t="str">
        <f>MID(Main!AP395,9,1)</f>
        <v/>
      </c>
      <c r="K1175" s="18" t="str">
        <f>MID(Main!AP395,10,1)</f>
        <v/>
      </c>
      <c r="L1175" s="18" t="str">
        <f>MID(Main!AP395,11,1)</f>
        <v/>
      </c>
      <c r="M1175" s="18" t="str">
        <f>MID(Main!AP395,12,1)</f>
        <v/>
      </c>
      <c r="N1175" s="18" t="str">
        <f>MID(Main!AP395,13,1)</f>
        <v/>
      </c>
      <c r="O1175" s="18" t="str">
        <f>MID(Main!AP395,14,1)</f>
        <v/>
      </c>
      <c r="P1175" s="18" t="str">
        <f>MID(Main!AP395,15,1)</f>
        <v/>
      </c>
      <c r="Q1175" s="18" t="str">
        <f>MID(Main!AP395,16,1)</f>
        <v/>
      </c>
      <c r="R1175" s="18" t="str">
        <f>MID(Main!AP395,17,1)</f>
        <v/>
      </c>
      <c r="S1175" s="18" t="str">
        <f>MID(Main!AP395,18,1)</f>
        <v/>
      </c>
      <c r="T1175" s="18" t="str">
        <f>MID(Main!AP395,19,1)</f>
        <v/>
      </c>
      <c r="U1175" s="18" t="str">
        <f>MID(Main!AP395,20,1)</f>
        <v/>
      </c>
      <c r="V1175" s="18" t="str">
        <f>MID(Main!AP395,21,1)</f>
        <v/>
      </c>
      <c r="W1175" s="18" t="str">
        <f>MID(Main!AP395,22,1)</f>
        <v/>
      </c>
      <c r="X1175" s="18" t="str">
        <f>MID(Main!AP395,23,1)</f>
        <v/>
      </c>
      <c r="Y1175" s="18" t="str">
        <f>MID(Main!AP395,24,1)</f>
        <v/>
      </c>
      <c r="Z1175" s="18" t="str">
        <f>MID(Main!AP395,25,1)</f>
        <v/>
      </c>
      <c r="AA1175" s="18" t="str">
        <f>MID(Main!AP395,26,1)</f>
        <v/>
      </c>
      <c r="AB1175" s="18" t="str">
        <f>MID(Main!AP395,27,1)</f>
        <v/>
      </c>
      <c r="AC1175" s="18" t="str">
        <f>MID(Main!AP395,28,1)</f>
        <v/>
      </c>
      <c r="AD1175" s="18" t="str">
        <f>MID(Main!AP395,29,1)</f>
        <v/>
      </c>
      <c r="AE1175" s="18" t="str">
        <f>MID(Main!AP395,30,1)</f>
        <v/>
      </c>
      <c r="AF1175" s="18" t="str">
        <f>MID(Main!AP395,31,1)</f>
        <v/>
      </c>
      <c r="AG1175" s="18" t="str">
        <f>MID(Main!AP395,32,1)</f>
        <v/>
      </c>
      <c r="AH1175" s="18" t="str">
        <f>MID(Main!AP395,33,1)</f>
        <v/>
      </c>
      <c r="AI1175" s="18" t="str">
        <f>MID(Main!AP395,34,1)</f>
        <v/>
      </c>
      <c r="AJ1175" s="18" t="str">
        <f>MID(Main!AP395,35,1)</f>
        <v/>
      </c>
      <c r="AK1175" s="18" t="str">
        <f>MID(Main!AP395,36,1)</f>
        <v/>
      </c>
      <c r="AL1175" s="18" t="str">
        <f>MID(Main!AP395,37,1)</f>
        <v/>
      </c>
      <c r="AM1175" s="18" t="str">
        <f>MID(Main!AP395,38,1)</f>
        <v/>
      </c>
      <c r="AN1175" s="18" t="str">
        <f>MID(Main!AP395,39,1)</f>
        <v/>
      </c>
      <c r="AO1175" s="18" t="str">
        <f>MID(Main!AP395,40,1)</f>
        <v/>
      </c>
      <c r="AP1175" s="18" t="str">
        <f>MID(Main!AP395,41,1)</f>
        <v/>
      </c>
      <c r="AQ1175" s="18" t="str">
        <f>MID(Main!AP395,42,1)</f>
        <v/>
      </c>
      <c r="AR1175" s="194" t="str">
        <f>IF(Main!W395="","",Main!W395)</f>
        <v/>
      </c>
      <c r="AS1175" s="194" t="str">
        <f>IF(Main!X395="","",Main!X395)</f>
        <v/>
      </c>
      <c r="AT1175" s="194" t="str">
        <f>IF(Main!Y395="","",Main!Y395)</f>
        <v/>
      </c>
      <c r="AU1175" s="194" t="str">
        <f>IF(Main!Z395="","",Main!Z395)</f>
        <v/>
      </c>
      <c r="AV1175" s="194" t="str">
        <f>IF(Main!AA395="","",Main!AA395)</f>
        <v/>
      </c>
      <c r="AW1175" s="194" t="str">
        <f>IF(Main!AB395="","",Main!AB395)</f>
        <v/>
      </c>
      <c r="AX1175" s="194" t="str">
        <f>IF(Main!AC395="","",Main!AC395)</f>
        <v/>
      </c>
      <c r="AY1175" s="194" t="str">
        <f>IF(Main!AD395="","",Main!AD395)</f>
        <v/>
      </c>
      <c r="AZ1175" s="194" t="str">
        <f>IF(Main!AE395="","",Main!AE395)</f>
        <v/>
      </c>
      <c r="BA1175" s="194" t="str">
        <f>IF(Main!AF395="","",Main!AF395)</f>
        <v/>
      </c>
      <c r="BB1175" s="194" t="str">
        <f>IF(Main!AG395="","",Main!AG395)</f>
        <v/>
      </c>
      <c r="BC1175" s="194" t="str">
        <f>IF(Main!AH395="","",Main!AH395)</f>
        <v/>
      </c>
      <c r="BD1175" s="194" t="str">
        <f>IF(Main!AI395="","",Main!AI395)</f>
        <v/>
      </c>
      <c r="BE1175" s="194" t="str">
        <f>IF(Main!AJ395="","",Main!AJ395)</f>
        <v/>
      </c>
      <c r="BF1175" s="194" t="str">
        <f>IF(Main!AK395="","",Main!AK395)</f>
        <v/>
      </c>
      <c r="BG1175" s="194" t="str">
        <f>IF(Main!AL395="","",Main!AL395)</f>
        <v/>
      </c>
      <c r="BH1175" s="194" t="str">
        <f>IF(Main!AM395="","",Main!AM395)</f>
        <v/>
      </c>
      <c r="BI1175" s="197" t="str">
        <f>IF(Main!AN395="","",Main!AN395)</f>
        <v/>
      </c>
    </row>
    <row r="1176" spans="1:61" s="1" customFormat="1" ht="15" hidden="1" customHeight="1">
      <c r="A1176" s="201"/>
      <c r="B1176" s="19" t="str">
        <f>MID(Main!AQ395,1,1)</f>
        <v>0</v>
      </c>
      <c r="C1176" s="19" t="str">
        <f>MID(Main!AQ395,2,1)</f>
        <v xml:space="preserve"> </v>
      </c>
      <c r="D1176" s="19" t="str">
        <f>MID(Main!AQ395,3,1)</f>
        <v/>
      </c>
      <c r="E1176" s="19" t="str">
        <f>MID(Main!AQ395,4,1)</f>
        <v/>
      </c>
      <c r="F1176" s="19" t="str">
        <f>MID(Main!AQ395,5,1)</f>
        <v/>
      </c>
      <c r="G1176" s="19" t="str">
        <f>MID(Main!AQ395,6,1)</f>
        <v/>
      </c>
      <c r="H1176" s="19" t="str">
        <f>MID(Main!AQ395,7,1)</f>
        <v/>
      </c>
      <c r="I1176" s="19" t="str">
        <f>MID(Main!AQ395,8,1)</f>
        <v/>
      </c>
      <c r="J1176" s="19" t="str">
        <f>MID(Main!AQ395,9,1)</f>
        <v/>
      </c>
      <c r="K1176" s="19" t="str">
        <f>MID(Main!AQ395,10,1)</f>
        <v/>
      </c>
      <c r="L1176" s="19" t="str">
        <f>MID(Main!AQ395,11,1)</f>
        <v/>
      </c>
      <c r="M1176" s="19" t="str">
        <f>MID(Main!AQ395,12,1)</f>
        <v/>
      </c>
      <c r="N1176" s="19" t="str">
        <f>MID(Main!AQ395,13,1)</f>
        <v/>
      </c>
      <c r="O1176" s="19" t="str">
        <f>MID(Main!AQ395,14,1)</f>
        <v/>
      </c>
      <c r="P1176" s="19" t="str">
        <f>MID(Main!AQ395,15,1)</f>
        <v/>
      </c>
      <c r="Q1176" s="19" t="str">
        <f>MID(Main!AQ395,16,1)</f>
        <v/>
      </c>
      <c r="R1176" s="19" t="str">
        <f>MID(Main!AQ395,17,1)</f>
        <v/>
      </c>
      <c r="S1176" s="19" t="str">
        <f>MID(Main!AQ395,18,1)</f>
        <v/>
      </c>
      <c r="T1176" s="19" t="str">
        <f>MID(Main!AQ395,19,1)</f>
        <v/>
      </c>
      <c r="U1176" s="19" t="str">
        <f>MID(Main!AQ395,20,1)</f>
        <v/>
      </c>
      <c r="V1176" s="19" t="str">
        <f>MID(Main!AQ395,21,1)</f>
        <v/>
      </c>
      <c r="W1176" s="19" t="str">
        <f>MID(Main!AQ395,22,1)</f>
        <v/>
      </c>
      <c r="X1176" s="19" t="str">
        <f>MID(Main!AQ395,23,1)</f>
        <v/>
      </c>
      <c r="Y1176" s="19" t="str">
        <f>MID(Main!AQ395,24,1)</f>
        <v/>
      </c>
      <c r="Z1176" s="19" t="str">
        <f>MID(Main!AQ395,25,1)</f>
        <v/>
      </c>
      <c r="AA1176" s="19" t="str">
        <f>MID(Main!AQ395,26,1)</f>
        <v/>
      </c>
      <c r="AB1176" s="19" t="str">
        <f>MID(Main!AQ395,27,1)</f>
        <v/>
      </c>
      <c r="AC1176" s="19" t="str">
        <f>MID(Main!AQ395,28,1)</f>
        <v/>
      </c>
      <c r="AD1176" s="19" t="str">
        <f>MID(Main!AQ395,29,1)</f>
        <v/>
      </c>
      <c r="AE1176" s="19" t="str">
        <f>MID(Main!AQ395,30,1)</f>
        <v/>
      </c>
      <c r="AF1176" s="19" t="str">
        <f>MID(Main!AQ395,31,1)</f>
        <v/>
      </c>
      <c r="AG1176" s="19" t="str">
        <f>MID(Main!AQ395,32,1)</f>
        <v/>
      </c>
      <c r="AH1176" s="19" t="str">
        <f>MID(Main!AQ395,33,1)</f>
        <v/>
      </c>
      <c r="AI1176" s="19" t="str">
        <f>MID(Main!AQ395,34,1)</f>
        <v/>
      </c>
      <c r="AJ1176" s="19" t="str">
        <f>MID(Main!AQ395,35,1)</f>
        <v/>
      </c>
      <c r="AK1176" s="19" t="str">
        <f>MID(Main!AQ395,36,1)</f>
        <v/>
      </c>
      <c r="AL1176" s="19" t="str">
        <f>MID(Main!AQ395,37,1)</f>
        <v/>
      </c>
      <c r="AM1176" s="19" t="str">
        <f>MID(Main!AQ395,38,1)</f>
        <v/>
      </c>
      <c r="AN1176" s="19" t="str">
        <f>MID(Main!AQ395,39,1)</f>
        <v/>
      </c>
      <c r="AO1176" s="19" t="str">
        <f>MID(Main!AQ395,40,1)</f>
        <v/>
      </c>
      <c r="AP1176" s="19" t="str">
        <f>MID(Main!AQ395,41,1)</f>
        <v/>
      </c>
      <c r="AQ1176" s="19" t="str">
        <f>MID(Main!AQ395,42,1)</f>
        <v/>
      </c>
      <c r="AR1176" s="195"/>
      <c r="AS1176" s="195"/>
      <c r="AT1176" s="195"/>
      <c r="AU1176" s="195"/>
      <c r="AV1176" s="195"/>
      <c r="AW1176" s="195"/>
      <c r="AX1176" s="195"/>
      <c r="AY1176" s="195"/>
      <c r="AZ1176" s="195"/>
      <c r="BA1176" s="195"/>
      <c r="BB1176" s="195"/>
      <c r="BC1176" s="195"/>
      <c r="BD1176" s="195"/>
      <c r="BE1176" s="195"/>
      <c r="BF1176" s="195"/>
      <c r="BG1176" s="195"/>
      <c r="BH1176" s="195"/>
      <c r="BI1176" s="198"/>
    </row>
    <row r="1177" spans="1:61" s="1" customFormat="1" ht="15" hidden="1" customHeight="1">
      <c r="A1177" s="202"/>
      <c r="B1177" s="20" t="str">
        <f>MID(Main!AR395,1,1)</f>
        <v>0</v>
      </c>
      <c r="C1177" s="20" t="str">
        <f>MID(Main!AR395,2,1)</f>
        <v xml:space="preserve"> </v>
      </c>
      <c r="D1177" s="20" t="str">
        <f>MID(Main!AR395,3,1)</f>
        <v/>
      </c>
      <c r="E1177" s="20" t="str">
        <f>MID(Main!AR395,4,1)</f>
        <v/>
      </c>
      <c r="F1177" s="20" t="str">
        <f>MID(Main!AR395,5,1)</f>
        <v/>
      </c>
      <c r="G1177" s="20" t="str">
        <f>MID(Main!AR395,6,1)</f>
        <v/>
      </c>
      <c r="H1177" s="20" t="str">
        <f>MID(Main!AR395,7,1)</f>
        <v/>
      </c>
      <c r="I1177" s="20" t="str">
        <f>MID(Main!AR395,8,1)</f>
        <v/>
      </c>
      <c r="J1177" s="20" t="str">
        <f>MID(Main!AR395,9,1)</f>
        <v/>
      </c>
      <c r="K1177" s="20" t="str">
        <f>MID(Main!AR395,10,1)</f>
        <v/>
      </c>
      <c r="L1177" s="20" t="str">
        <f>MID(Main!AR395,11,1)</f>
        <v/>
      </c>
      <c r="M1177" s="20" t="str">
        <f>MID(Main!AR395,12,1)</f>
        <v/>
      </c>
      <c r="N1177" s="20" t="str">
        <f>MID(Main!AR395,13,1)</f>
        <v/>
      </c>
      <c r="O1177" s="20" t="str">
        <f>MID(Main!AR395,14,1)</f>
        <v/>
      </c>
      <c r="P1177" s="20" t="str">
        <f>MID(Main!AR395,15,1)</f>
        <v/>
      </c>
      <c r="Q1177" s="20" t="str">
        <f>MID(Main!AR395,16,1)</f>
        <v/>
      </c>
      <c r="R1177" s="20" t="str">
        <f>MID(Main!AR395,17,1)</f>
        <v/>
      </c>
      <c r="S1177" s="20" t="str">
        <f>MID(Main!AR395,18,1)</f>
        <v/>
      </c>
      <c r="T1177" s="20" t="str">
        <f>MID(Main!AR395,19,1)</f>
        <v/>
      </c>
      <c r="U1177" s="20" t="str">
        <f>MID(Main!AR395,20,1)</f>
        <v/>
      </c>
      <c r="V1177" s="20" t="str">
        <f>MID(Main!AR395,21,1)</f>
        <v/>
      </c>
      <c r="W1177" s="20" t="str">
        <f>MID(Main!AR395,22,1)</f>
        <v/>
      </c>
      <c r="X1177" s="20" t="str">
        <f>MID(Main!AR395,23,1)</f>
        <v/>
      </c>
      <c r="Y1177" s="20" t="str">
        <f>MID(Main!AR395,24,1)</f>
        <v/>
      </c>
      <c r="Z1177" s="20" t="str">
        <f>MID(Main!AR395,25,1)</f>
        <v/>
      </c>
      <c r="AA1177" s="20" t="str">
        <f>MID(Main!AR395,26,1)</f>
        <v/>
      </c>
      <c r="AB1177" s="20" t="str">
        <f>MID(Main!AR395,27,1)</f>
        <v/>
      </c>
      <c r="AC1177" s="20" t="str">
        <f>MID(Main!AR395,28,1)</f>
        <v/>
      </c>
      <c r="AD1177" s="20" t="str">
        <f>MID(Main!AR395,29,1)</f>
        <v/>
      </c>
      <c r="AE1177" s="20" t="str">
        <f>MID(Main!AR395,30,1)</f>
        <v/>
      </c>
      <c r="AF1177" s="20" t="str">
        <f>MID(Main!AR395,31,1)</f>
        <v/>
      </c>
      <c r="AG1177" s="20" t="str">
        <f>MID(Main!AR395,32,1)</f>
        <v/>
      </c>
      <c r="AH1177" s="20" t="str">
        <f>MID(Main!AR395,33,1)</f>
        <v/>
      </c>
      <c r="AI1177" s="20" t="str">
        <f>MID(Main!AR395,34,1)</f>
        <v/>
      </c>
      <c r="AJ1177" s="20" t="str">
        <f>MID(Main!AR395,35,1)</f>
        <v/>
      </c>
      <c r="AK1177" s="20" t="str">
        <f>MID(Main!AR395,36,1)</f>
        <v/>
      </c>
      <c r="AL1177" s="20" t="str">
        <f>MID(Main!AR395,37,1)</f>
        <v/>
      </c>
      <c r="AM1177" s="20" t="str">
        <f>MID(Main!AR395,38,1)</f>
        <v/>
      </c>
      <c r="AN1177" s="20" t="str">
        <f>MID(Main!AR395,39,1)</f>
        <v/>
      </c>
      <c r="AO1177" s="20" t="str">
        <f>MID(Main!AR395,40,1)</f>
        <v/>
      </c>
      <c r="AP1177" s="20" t="str">
        <f>MID(Main!AR395,41,1)</f>
        <v/>
      </c>
      <c r="AQ1177" s="20" t="str">
        <f>MID(Main!AR395,42,1)</f>
        <v/>
      </c>
      <c r="AR1177" s="196"/>
      <c r="AS1177" s="196"/>
      <c r="AT1177" s="196"/>
      <c r="AU1177" s="196"/>
      <c r="AV1177" s="196"/>
      <c r="AW1177" s="196"/>
      <c r="AX1177" s="196"/>
      <c r="AY1177" s="196"/>
      <c r="AZ1177" s="196"/>
      <c r="BA1177" s="196"/>
      <c r="BB1177" s="196"/>
      <c r="BC1177" s="196"/>
      <c r="BD1177" s="196"/>
      <c r="BE1177" s="196"/>
      <c r="BF1177" s="196"/>
      <c r="BG1177" s="196"/>
      <c r="BH1177" s="196"/>
      <c r="BI1177" s="199"/>
    </row>
    <row r="1178" spans="1:61" s="1" customFormat="1" ht="15" hidden="1" customHeight="1">
      <c r="A1178" s="200" t="str">
        <f>IF(AR1178="","",SUBTOTAL(103,$AR$8:AR1178))</f>
        <v/>
      </c>
      <c r="B1178" s="18" t="str">
        <f>MID(Main!AP396,1,1)</f>
        <v xml:space="preserve"> </v>
      </c>
      <c r="C1178" s="18" t="str">
        <f>MID(Main!AP396,2,1)</f>
        <v/>
      </c>
      <c r="D1178" s="18" t="str">
        <f>MID(Main!AP396,3,1)</f>
        <v/>
      </c>
      <c r="E1178" s="18" t="str">
        <f>MID(Main!AP396,4,1)</f>
        <v/>
      </c>
      <c r="F1178" s="18" t="str">
        <f>MID(Main!AP396,5,1)</f>
        <v/>
      </c>
      <c r="G1178" s="18" t="str">
        <f>MID(Main!AP396,6,1)</f>
        <v/>
      </c>
      <c r="H1178" s="18" t="str">
        <f>MID(Main!AP396,7,1)</f>
        <v/>
      </c>
      <c r="I1178" s="18" t="str">
        <f>MID(Main!AP396,8,1)</f>
        <v/>
      </c>
      <c r="J1178" s="18" t="str">
        <f>MID(Main!AP396,9,1)</f>
        <v/>
      </c>
      <c r="K1178" s="18" t="str">
        <f>MID(Main!AP396,10,1)</f>
        <v/>
      </c>
      <c r="L1178" s="18" t="str">
        <f>MID(Main!AP396,11,1)</f>
        <v/>
      </c>
      <c r="M1178" s="18" t="str">
        <f>MID(Main!AP396,12,1)</f>
        <v/>
      </c>
      <c r="N1178" s="18" t="str">
        <f>MID(Main!AP396,13,1)</f>
        <v/>
      </c>
      <c r="O1178" s="18" t="str">
        <f>MID(Main!AP396,14,1)</f>
        <v/>
      </c>
      <c r="P1178" s="18" t="str">
        <f>MID(Main!AP396,15,1)</f>
        <v/>
      </c>
      <c r="Q1178" s="18" t="str">
        <f>MID(Main!AP396,16,1)</f>
        <v/>
      </c>
      <c r="R1178" s="18" t="str">
        <f>MID(Main!AP396,17,1)</f>
        <v/>
      </c>
      <c r="S1178" s="18" t="str">
        <f>MID(Main!AP396,18,1)</f>
        <v/>
      </c>
      <c r="T1178" s="18" t="str">
        <f>MID(Main!AP396,19,1)</f>
        <v/>
      </c>
      <c r="U1178" s="18" t="str">
        <f>MID(Main!AP396,20,1)</f>
        <v/>
      </c>
      <c r="V1178" s="18" t="str">
        <f>MID(Main!AP396,21,1)</f>
        <v/>
      </c>
      <c r="W1178" s="18" t="str">
        <f>MID(Main!AP396,22,1)</f>
        <v/>
      </c>
      <c r="X1178" s="18" t="str">
        <f>MID(Main!AP396,23,1)</f>
        <v/>
      </c>
      <c r="Y1178" s="18" t="str">
        <f>MID(Main!AP396,24,1)</f>
        <v/>
      </c>
      <c r="Z1178" s="18" t="str">
        <f>MID(Main!AP396,25,1)</f>
        <v/>
      </c>
      <c r="AA1178" s="18" t="str">
        <f>MID(Main!AP396,26,1)</f>
        <v/>
      </c>
      <c r="AB1178" s="18" t="str">
        <f>MID(Main!AP396,27,1)</f>
        <v/>
      </c>
      <c r="AC1178" s="18" t="str">
        <f>MID(Main!AP396,28,1)</f>
        <v/>
      </c>
      <c r="AD1178" s="18" t="str">
        <f>MID(Main!AP396,29,1)</f>
        <v/>
      </c>
      <c r="AE1178" s="18" t="str">
        <f>MID(Main!AP396,30,1)</f>
        <v/>
      </c>
      <c r="AF1178" s="18" t="str">
        <f>MID(Main!AP396,31,1)</f>
        <v/>
      </c>
      <c r="AG1178" s="18" t="str">
        <f>MID(Main!AP396,32,1)</f>
        <v/>
      </c>
      <c r="AH1178" s="18" t="str">
        <f>MID(Main!AP396,33,1)</f>
        <v/>
      </c>
      <c r="AI1178" s="18" t="str">
        <f>MID(Main!AP396,34,1)</f>
        <v/>
      </c>
      <c r="AJ1178" s="18" t="str">
        <f>MID(Main!AP396,35,1)</f>
        <v/>
      </c>
      <c r="AK1178" s="18" t="str">
        <f>MID(Main!AP396,36,1)</f>
        <v/>
      </c>
      <c r="AL1178" s="18" t="str">
        <f>MID(Main!AP396,37,1)</f>
        <v/>
      </c>
      <c r="AM1178" s="18" t="str">
        <f>MID(Main!AP396,38,1)</f>
        <v/>
      </c>
      <c r="AN1178" s="18" t="str">
        <f>MID(Main!AP396,39,1)</f>
        <v/>
      </c>
      <c r="AO1178" s="18" t="str">
        <f>MID(Main!AP396,40,1)</f>
        <v/>
      </c>
      <c r="AP1178" s="18" t="str">
        <f>MID(Main!AP396,41,1)</f>
        <v/>
      </c>
      <c r="AQ1178" s="18" t="str">
        <f>MID(Main!AP396,42,1)</f>
        <v/>
      </c>
      <c r="AR1178" s="194" t="str">
        <f>IF(Main!W396="","",Main!W396)</f>
        <v/>
      </c>
      <c r="AS1178" s="194" t="str">
        <f>IF(Main!X396="","",Main!X396)</f>
        <v/>
      </c>
      <c r="AT1178" s="194" t="str">
        <f>IF(Main!Y396="","",Main!Y396)</f>
        <v/>
      </c>
      <c r="AU1178" s="194" t="str">
        <f>IF(Main!Z396="","",Main!Z396)</f>
        <v/>
      </c>
      <c r="AV1178" s="194" t="str">
        <f>IF(Main!AA396="","",Main!AA396)</f>
        <v/>
      </c>
      <c r="AW1178" s="194" t="str">
        <f>IF(Main!AB396="","",Main!AB396)</f>
        <v/>
      </c>
      <c r="AX1178" s="194" t="str">
        <f>IF(Main!AC396="","",Main!AC396)</f>
        <v/>
      </c>
      <c r="AY1178" s="194" t="str">
        <f>IF(Main!AD396="","",Main!AD396)</f>
        <v/>
      </c>
      <c r="AZ1178" s="194" t="str">
        <f>IF(Main!AE396="","",Main!AE396)</f>
        <v/>
      </c>
      <c r="BA1178" s="194" t="str">
        <f>IF(Main!AF396="","",Main!AF396)</f>
        <v/>
      </c>
      <c r="BB1178" s="194" t="str">
        <f>IF(Main!AG396="","",Main!AG396)</f>
        <v/>
      </c>
      <c r="BC1178" s="194" t="str">
        <f>IF(Main!AH396="","",Main!AH396)</f>
        <v/>
      </c>
      <c r="BD1178" s="194" t="str">
        <f>IF(Main!AI396="","",Main!AI396)</f>
        <v/>
      </c>
      <c r="BE1178" s="194" t="str">
        <f>IF(Main!AJ396="","",Main!AJ396)</f>
        <v/>
      </c>
      <c r="BF1178" s="194" t="str">
        <f>IF(Main!AK396="","",Main!AK396)</f>
        <v/>
      </c>
      <c r="BG1178" s="194" t="str">
        <f>IF(Main!AL396="","",Main!AL396)</f>
        <v/>
      </c>
      <c r="BH1178" s="194" t="str">
        <f>IF(Main!AM396="","",Main!AM396)</f>
        <v/>
      </c>
      <c r="BI1178" s="197" t="str">
        <f>IF(Main!AN396="","",Main!AN396)</f>
        <v/>
      </c>
    </row>
    <row r="1179" spans="1:61" s="1" customFormat="1" ht="15" hidden="1" customHeight="1">
      <c r="A1179" s="201"/>
      <c r="B1179" s="19" t="str">
        <f>MID(Main!AQ396,1,1)</f>
        <v>0</v>
      </c>
      <c r="C1179" s="19" t="str">
        <f>MID(Main!AQ396,2,1)</f>
        <v xml:space="preserve"> </v>
      </c>
      <c r="D1179" s="19" t="str">
        <f>MID(Main!AQ396,3,1)</f>
        <v/>
      </c>
      <c r="E1179" s="19" t="str">
        <f>MID(Main!AQ396,4,1)</f>
        <v/>
      </c>
      <c r="F1179" s="19" t="str">
        <f>MID(Main!AQ396,5,1)</f>
        <v/>
      </c>
      <c r="G1179" s="19" t="str">
        <f>MID(Main!AQ396,6,1)</f>
        <v/>
      </c>
      <c r="H1179" s="19" t="str">
        <f>MID(Main!AQ396,7,1)</f>
        <v/>
      </c>
      <c r="I1179" s="19" t="str">
        <f>MID(Main!AQ396,8,1)</f>
        <v/>
      </c>
      <c r="J1179" s="19" t="str">
        <f>MID(Main!AQ396,9,1)</f>
        <v/>
      </c>
      <c r="K1179" s="19" t="str">
        <f>MID(Main!AQ396,10,1)</f>
        <v/>
      </c>
      <c r="L1179" s="19" t="str">
        <f>MID(Main!AQ396,11,1)</f>
        <v/>
      </c>
      <c r="M1179" s="19" t="str">
        <f>MID(Main!AQ396,12,1)</f>
        <v/>
      </c>
      <c r="N1179" s="19" t="str">
        <f>MID(Main!AQ396,13,1)</f>
        <v/>
      </c>
      <c r="O1179" s="19" t="str">
        <f>MID(Main!AQ396,14,1)</f>
        <v/>
      </c>
      <c r="P1179" s="19" t="str">
        <f>MID(Main!AQ396,15,1)</f>
        <v/>
      </c>
      <c r="Q1179" s="19" t="str">
        <f>MID(Main!AQ396,16,1)</f>
        <v/>
      </c>
      <c r="R1179" s="19" t="str">
        <f>MID(Main!AQ396,17,1)</f>
        <v/>
      </c>
      <c r="S1179" s="19" t="str">
        <f>MID(Main!AQ396,18,1)</f>
        <v/>
      </c>
      <c r="T1179" s="19" t="str">
        <f>MID(Main!AQ396,19,1)</f>
        <v/>
      </c>
      <c r="U1179" s="19" t="str">
        <f>MID(Main!AQ396,20,1)</f>
        <v/>
      </c>
      <c r="V1179" s="19" t="str">
        <f>MID(Main!AQ396,21,1)</f>
        <v/>
      </c>
      <c r="W1179" s="19" t="str">
        <f>MID(Main!AQ396,22,1)</f>
        <v/>
      </c>
      <c r="X1179" s="19" t="str">
        <f>MID(Main!AQ396,23,1)</f>
        <v/>
      </c>
      <c r="Y1179" s="19" t="str">
        <f>MID(Main!AQ396,24,1)</f>
        <v/>
      </c>
      <c r="Z1179" s="19" t="str">
        <f>MID(Main!AQ396,25,1)</f>
        <v/>
      </c>
      <c r="AA1179" s="19" t="str">
        <f>MID(Main!AQ396,26,1)</f>
        <v/>
      </c>
      <c r="AB1179" s="19" t="str">
        <f>MID(Main!AQ396,27,1)</f>
        <v/>
      </c>
      <c r="AC1179" s="19" t="str">
        <f>MID(Main!AQ396,28,1)</f>
        <v/>
      </c>
      <c r="AD1179" s="19" t="str">
        <f>MID(Main!AQ396,29,1)</f>
        <v/>
      </c>
      <c r="AE1179" s="19" t="str">
        <f>MID(Main!AQ396,30,1)</f>
        <v/>
      </c>
      <c r="AF1179" s="19" t="str">
        <f>MID(Main!AQ396,31,1)</f>
        <v/>
      </c>
      <c r="AG1179" s="19" t="str">
        <f>MID(Main!AQ396,32,1)</f>
        <v/>
      </c>
      <c r="AH1179" s="19" t="str">
        <f>MID(Main!AQ396,33,1)</f>
        <v/>
      </c>
      <c r="AI1179" s="19" t="str">
        <f>MID(Main!AQ396,34,1)</f>
        <v/>
      </c>
      <c r="AJ1179" s="19" t="str">
        <f>MID(Main!AQ396,35,1)</f>
        <v/>
      </c>
      <c r="AK1179" s="19" t="str">
        <f>MID(Main!AQ396,36,1)</f>
        <v/>
      </c>
      <c r="AL1179" s="19" t="str">
        <f>MID(Main!AQ396,37,1)</f>
        <v/>
      </c>
      <c r="AM1179" s="19" t="str">
        <f>MID(Main!AQ396,38,1)</f>
        <v/>
      </c>
      <c r="AN1179" s="19" t="str">
        <f>MID(Main!AQ396,39,1)</f>
        <v/>
      </c>
      <c r="AO1179" s="19" t="str">
        <f>MID(Main!AQ396,40,1)</f>
        <v/>
      </c>
      <c r="AP1179" s="19" t="str">
        <f>MID(Main!AQ396,41,1)</f>
        <v/>
      </c>
      <c r="AQ1179" s="19" t="str">
        <f>MID(Main!AQ396,42,1)</f>
        <v/>
      </c>
      <c r="AR1179" s="195"/>
      <c r="AS1179" s="195"/>
      <c r="AT1179" s="195"/>
      <c r="AU1179" s="195"/>
      <c r="AV1179" s="195"/>
      <c r="AW1179" s="195"/>
      <c r="AX1179" s="195"/>
      <c r="AY1179" s="195"/>
      <c r="AZ1179" s="195"/>
      <c r="BA1179" s="195"/>
      <c r="BB1179" s="195"/>
      <c r="BC1179" s="195"/>
      <c r="BD1179" s="195"/>
      <c r="BE1179" s="195"/>
      <c r="BF1179" s="195"/>
      <c r="BG1179" s="195"/>
      <c r="BH1179" s="195"/>
      <c r="BI1179" s="198"/>
    </row>
    <row r="1180" spans="1:61" s="1" customFormat="1" ht="15" hidden="1" customHeight="1">
      <c r="A1180" s="202"/>
      <c r="B1180" s="20" t="str">
        <f>MID(Main!AR396,1,1)</f>
        <v>0</v>
      </c>
      <c r="C1180" s="20" t="str">
        <f>MID(Main!AR396,2,1)</f>
        <v xml:space="preserve"> </v>
      </c>
      <c r="D1180" s="20" t="str">
        <f>MID(Main!AR396,3,1)</f>
        <v/>
      </c>
      <c r="E1180" s="20" t="str">
        <f>MID(Main!AR396,4,1)</f>
        <v/>
      </c>
      <c r="F1180" s="20" t="str">
        <f>MID(Main!AR396,5,1)</f>
        <v/>
      </c>
      <c r="G1180" s="20" t="str">
        <f>MID(Main!AR396,6,1)</f>
        <v/>
      </c>
      <c r="H1180" s="20" t="str">
        <f>MID(Main!AR396,7,1)</f>
        <v/>
      </c>
      <c r="I1180" s="20" t="str">
        <f>MID(Main!AR396,8,1)</f>
        <v/>
      </c>
      <c r="J1180" s="20" t="str">
        <f>MID(Main!AR396,9,1)</f>
        <v/>
      </c>
      <c r="K1180" s="20" t="str">
        <f>MID(Main!AR396,10,1)</f>
        <v/>
      </c>
      <c r="L1180" s="20" t="str">
        <f>MID(Main!AR396,11,1)</f>
        <v/>
      </c>
      <c r="M1180" s="20" t="str">
        <f>MID(Main!AR396,12,1)</f>
        <v/>
      </c>
      <c r="N1180" s="20" t="str">
        <f>MID(Main!AR396,13,1)</f>
        <v/>
      </c>
      <c r="O1180" s="20" t="str">
        <f>MID(Main!AR396,14,1)</f>
        <v/>
      </c>
      <c r="P1180" s="20" t="str">
        <f>MID(Main!AR396,15,1)</f>
        <v/>
      </c>
      <c r="Q1180" s="20" t="str">
        <f>MID(Main!AR396,16,1)</f>
        <v/>
      </c>
      <c r="R1180" s="20" t="str">
        <f>MID(Main!AR396,17,1)</f>
        <v/>
      </c>
      <c r="S1180" s="20" t="str">
        <f>MID(Main!AR396,18,1)</f>
        <v/>
      </c>
      <c r="T1180" s="20" t="str">
        <f>MID(Main!AR396,19,1)</f>
        <v/>
      </c>
      <c r="U1180" s="20" t="str">
        <f>MID(Main!AR396,20,1)</f>
        <v/>
      </c>
      <c r="V1180" s="20" t="str">
        <f>MID(Main!AR396,21,1)</f>
        <v/>
      </c>
      <c r="W1180" s="20" t="str">
        <f>MID(Main!AR396,22,1)</f>
        <v/>
      </c>
      <c r="X1180" s="20" t="str">
        <f>MID(Main!AR396,23,1)</f>
        <v/>
      </c>
      <c r="Y1180" s="20" t="str">
        <f>MID(Main!AR396,24,1)</f>
        <v/>
      </c>
      <c r="Z1180" s="20" t="str">
        <f>MID(Main!AR396,25,1)</f>
        <v/>
      </c>
      <c r="AA1180" s="20" t="str">
        <f>MID(Main!AR396,26,1)</f>
        <v/>
      </c>
      <c r="AB1180" s="20" t="str">
        <f>MID(Main!AR396,27,1)</f>
        <v/>
      </c>
      <c r="AC1180" s="20" t="str">
        <f>MID(Main!AR396,28,1)</f>
        <v/>
      </c>
      <c r="AD1180" s="20" t="str">
        <f>MID(Main!AR396,29,1)</f>
        <v/>
      </c>
      <c r="AE1180" s="20" t="str">
        <f>MID(Main!AR396,30,1)</f>
        <v/>
      </c>
      <c r="AF1180" s="20" t="str">
        <f>MID(Main!AR396,31,1)</f>
        <v/>
      </c>
      <c r="AG1180" s="20" t="str">
        <f>MID(Main!AR396,32,1)</f>
        <v/>
      </c>
      <c r="AH1180" s="20" t="str">
        <f>MID(Main!AR396,33,1)</f>
        <v/>
      </c>
      <c r="AI1180" s="20" t="str">
        <f>MID(Main!AR396,34,1)</f>
        <v/>
      </c>
      <c r="AJ1180" s="20" t="str">
        <f>MID(Main!AR396,35,1)</f>
        <v/>
      </c>
      <c r="AK1180" s="20" t="str">
        <f>MID(Main!AR396,36,1)</f>
        <v/>
      </c>
      <c r="AL1180" s="20" t="str">
        <f>MID(Main!AR396,37,1)</f>
        <v/>
      </c>
      <c r="AM1180" s="20" t="str">
        <f>MID(Main!AR396,38,1)</f>
        <v/>
      </c>
      <c r="AN1180" s="20" t="str">
        <f>MID(Main!AR396,39,1)</f>
        <v/>
      </c>
      <c r="AO1180" s="20" t="str">
        <f>MID(Main!AR396,40,1)</f>
        <v/>
      </c>
      <c r="AP1180" s="20" t="str">
        <f>MID(Main!AR396,41,1)</f>
        <v/>
      </c>
      <c r="AQ1180" s="20" t="str">
        <f>MID(Main!AR396,42,1)</f>
        <v/>
      </c>
      <c r="AR1180" s="196"/>
      <c r="AS1180" s="196"/>
      <c r="AT1180" s="196"/>
      <c r="AU1180" s="196"/>
      <c r="AV1180" s="196"/>
      <c r="AW1180" s="196"/>
      <c r="AX1180" s="196"/>
      <c r="AY1180" s="196"/>
      <c r="AZ1180" s="196"/>
      <c r="BA1180" s="196"/>
      <c r="BB1180" s="196"/>
      <c r="BC1180" s="196"/>
      <c r="BD1180" s="196"/>
      <c r="BE1180" s="196"/>
      <c r="BF1180" s="196"/>
      <c r="BG1180" s="196"/>
      <c r="BH1180" s="196"/>
      <c r="BI1180" s="199"/>
    </row>
    <row r="1181" spans="1:61" s="1" customFormat="1" ht="15" hidden="1" customHeight="1">
      <c r="A1181" s="200" t="str">
        <f>IF(AR1181="","",SUBTOTAL(103,$AR$8:AR1181))</f>
        <v/>
      </c>
      <c r="B1181" s="18" t="str">
        <f>MID(Main!AP397,1,1)</f>
        <v xml:space="preserve"> </v>
      </c>
      <c r="C1181" s="18" t="str">
        <f>MID(Main!AP397,2,1)</f>
        <v/>
      </c>
      <c r="D1181" s="18" t="str">
        <f>MID(Main!AP397,3,1)</f>
        <v/>
      </c>
      <c r="E1181" s="18" t="str">
        <f>MID(Main!AP397,4,1)</f>
        <v/>
      </c>
      <c r="F1181" s="18" t="str">
        <f>MID(Main!AP397,5,1)</f>
        <v/>
      </c>
      <c r="G1181" s="18" t="str">
        <f>MID(Main!AP397,6,1)</f>
        <v/>
      </c>
      <c r="H1181" s="18" t="str">
        <f>MID(Main!AP397,7,1)</f>
        <v/>
      </c>
      <c r="I1181" s="18" t="str">
        <f>MID(Main!AP397,8,1)</f>
        <v/>
      </c>
      <c r="J1181" s="18" t="str">
        <f>MID(Main!AP397,9,1)</f>
        <v/>
      </c>
      <c r="K1181" s="18" t="str">
        <f>MID(Main!AP397,10,1)</f>
        <v/>
      </c>
      <c r="L1181" s="18" t="str">
        <f>MID(Main!AP397,11,1)</f>
        <v/>
      </c>
      <c r="M1181" s="18" t="str">
        <f>MID(Main!AP397,12,1)</f>
        <v/>
      </c>
      <c r="N1181" s="18" t="str">
        <f>MID(Main!AP397,13,1)</f>
        <v/>
      </c>
      <c r="O1181" s="18" t="str">
        <f>MID(Main!AP397,14,1)</f>
        <v/>
      </c>
      <c r="P1181" s="18" t="str">
        <f>MID(Main!AP397,15,1)</f>
        <v/>
      </c>
      <c r="Q1181" s="18" t="str">
        <f>MID(Main!AP397,16,1)</f>
        <v/>
      </c>
      <c r="R1181" s="18" t="str">
        <f>MID(Main!AP397,17,1)</f>
        <v/>
      </c>
      <c r="S1181" s="18" t="str">
        <f>MID(Main!AP397,18,1)</f>
        <v/>
      </c>
      <c r="T1181" s="18" t="str">
        <f>MID(Main!AP397,19,1)</f>
        <v/>
      </c>
      <c r="U1181" s="18" t="str">
        <f>MID(Main!AP397,20,1)</f>
        <v/>
      </c>
      <c r="V1181" s="18" t="str">
        <f>MID(Main!AP397,21,1)</f>
        <v/>
      </c>
      <c r="W1181" s="18" t="str">
        <f>MID(Main!AP397,22,1)</f>
        <v/>
      </c>
      <c r="X1181" s="18" t="str">
        <f>MID(Main!AP397,23,1)</f>
        <v/>
      </c>
      <c r="Y1181" s="18" t="str">
        <f>MID(Main!AP397,24,1)</f>
        <v/>
      </c>
      <c r="Z1181" s="18" t="str">
        <f>MID(Main!AP397,25,1)</f>
        <v/>
      </c>
      <c r="AA1181" s="18" t="str">
        <f>MID(Main!AP397,26,1)</f>
        <v/>
      </c>
      <c r="AB1181" s="18" t="str">
        <f>MID(Main!AP397,27,1)</f>
        <v/>
      </c>
      <c r="AC1181" s="18" t="str">
        <f>MID(Main!AP397,28,1)</f>
        <v/>
      </c>
      <c r="AD1181" s="18" t="str">
        <f>MID(Main!AP397,29,1)</f>
        <v/>
      </c>
      <c r="AE1181" s="18" t="str">
        <f>MID(Main!AP397,30,1)</f>
        <v/>
      </c>
      <c r="AF1181" s="18" t="str">
        <f>MID(Main!AP397,31,1)</f>
        <v/>
      </c>
      <c r="AG1181" s="18" t="str">
        <f>MID(Main!AP397,32,1)</f>
        <v/>
      </c>
      <c r="AH1181" s="18" t="str">
        <f>MID(Main!AP397,33,1)</f>
        <v/>
      </c>
      <c r="AI1181" s="18" t="str">
        <f>MID(Main!AP397,34,1)</f>
        <v/>
      </c>
      <c r="AJ1181" s="18" t="str">
        <f>MID(Main!AP397,35,1)</f>
        <v/>
      </c>
      <c r="AK1181" s="18" t="str">
        <f>MID(Main!AP397,36,1)</f>
        <v/>
      </c>
      <c r="AL1181" s="18" t="str">
        <f>MID(Main!AP397,37,1)</f>
        <v/>
      </c>
      <c r="AM1181" s="18" t="str">
        <f>MID(Main!AP397,38,1)</f>
        <v/>
      </c>
      <c r="AN1181" s="18" t="str">
        <f>MID(Main!AP397,39,1)</f>
        <v/>
      </c>
      <c r="AO1181" s="18" t="str">
        <f>MID(Main!AP397,40,1)</f>
        <v/>
      </c>
      <c r="AP1181" s="18" t="str">
        <f>MID(Main!AP397,41,1)</f>
        <v/>
      </c>
      <c r="AQ1181" s="18" t="str">
        <f>MID(Main!AP397,42,1)</f>
        <v/>
      </c>
      <c r="AR1181" s="194" t="str">
        <f>IF(Main!W397="","",Main!W397)</f>
        <v/>
      </c>
      <c r="AS1181" s="194" t="str">
        <f>IF(Main!X397="","",Main!X397)</f>
        <v/>
      </c>
      <c r="AT1181" s="194" t="str">
        <f>IF(Main!Y397="","",Main!Y397)</f>
        <v/>
      </c>
      <c r="AU1181" s="194" t="str">
        <f>IF(Main!Z397="","",Main!Z397)</f>
        <v/>
      </c>
      <c r="AV1181" s="194" t="str">
        <f>IF(Main!AA397="","",Main!AA397)</f>
        <v/>
      </c>
      <c r="AW1181" s="194" t="str">
        <f>IF(Main!AB397="","",Main!AB397)</f>
        <v/>
      </c>
      <c r="AX1181" s="194" t="str">
        <f>IF(Main!AC397="","",Main!AC397)</f>
        <v/>
      </c>
      <c r="AY1181" s="194" t="str">
        <f>IF(Main!AD397="","",Main!AD397)</f>
        <v/>
      </c>
      <c r="AZ1181" s="194" t="str">
        <f>IF(Main!AE397="","",Main!AE397)</f>
        <v/>
      </c>
      <c r="BA1181" s="194" t="str">
        <f>IF(Main!AF397="","",Main!AF397)</f>
        <v/>
      </c>
      <c r="BB1181" s="194" t="str">
        <f>IF(Main!AG397="","",Main!AG397)</f>
        <v/>
      </c>
      <c r="BC1181" s="194" t="str">
        <f>IF(Main!AH397="","",Main!AH397)</f>
        <v/>
      </c>
      <c r="BD1181" s="194" t="str">
        <f>IF(Main!AI397="","",Main!AI397)</f>
        <v/>
      </c>
      <c r="BE1181" s="194" t="str">
        <f>IF(Main!AJ397="","",Main!AJ397)</f>
        <v/>
      </c>
      <c r="BF1181" s="194" t="str">
        <f>IF(Main!AK397="","",Main!AK397)</f>
        <v/>
      </c>
      <c r="BG1181" s="194" t="str">
        <f>IF(Main!AL397="","",Main!AL397)</f>
        <v/>
      </c>
      <c r="BH1181" s="194" t="str">
        <f>IF(Main!AM397="","",Main!AM397)</f>
        <v/>
      </c>
      <c r="BI1181" s="197" t="str">
        <f>IF(Main!AN397="","",Main!AN397)</f>
        <v/>
      </c>
    </row>
    <row r="1182" spans="1:61" s="1" customFormat="1" ht="15" hidden="1" customHeight="1">
      <c r="A1182" s="201"/>
      <c r="B1182" s="19" t="str">
        <f>MID(Main!AQ397,1,1)</f>
        <v>0</v>
      </c>
      <c r="C1182" s="19" t="str">
        <f>MID(Main!AQ397,2,1)</f>
        <v xml:space="preserve"> </v>
      </c>
      <c r="D1182" s="19" t="str">
        <f>MID(Main!AQ397,3,1)</f>
        <v/>
      </c>
      <c r="E1182" s="19" t="str">
        <f>MID(Main!AQ397,4,1)</f>
        <v/>
      </c>
      <c r="F1182" s="19" t="str">
        <f>MID(Main!AQ397,5,1)</f>
        <v/>
      </c>
      <c r="G1182" s="19" t="str">
        <f>MID(Main!AQ397,6,1)</f>
        <v/>
      </c>
      <c r="H1182" s="19" t="str">
        <f>MID(Main!AQ397,7,1)</f>
        <v/>
      </c>
      <c r="I1182" s="19" t="str">
        <f>MID(Main!AQ397,8,1)</f>
        <v/>
      </c>
      <c r="J1182" s="19" t="str">
        <f>MID(Main!AQ397,9,1)</f>
        <v/>
      </c>
      <c r="K1182" s="19" t="str">
        <f>MID(Main!AQ397,10,1)</f>
        <v/>
      </c>
      <c r="L1182" s="19" t="str">
        <f>MID(Main!AQ397,11,1)</f>
        <v/>
      </c>
      <c r="M1182" s="19" t="str">
        <f>MID(Main!AQ397,12,1)</f>
        <v/>
      </c>
      <c r="N1182" s="19" t="str">
        <f>MID(Main!AQ397,13,1)</f>
        <v/>
      </c>
      <c r="O1182" s="19" t="str">
        <f>MID(Main!AQ397,14,1)</f>
        <v/>
      </c>
      <c r="P1182" s="19" t="str">
        <f>MID(Main!AQ397,15,1)</f>
        <v/>
      </c>
      <c r="Q1182" s="19" t="str">
        <f>MID(Main!AQ397,16,1)</f>
        <v/>
      </c>
      <c r="R1182" s="19" t="str">
        <f>MID(Main!AQ397,17,1)</f>
        <v/>
      </c>
      <c r="S1182" s="19" t="str">
        <f>MID(Main!AQ397,18,1)</f>
        <v/>
      </c>
      <c r="T1182" s="19" t="str">
        <f>MID(Main!AQ397,19,1)</f>
        <v/>
      </c>
      <c r="U1182" s="19" t="str">
        <f>MID(Main!AQ397,20,1)</f>
        <v/>
      </c>
      <c r="V1182" s="19" t="str">
        <f>MID(Main!AQ397,21,1)</f>
        <v/>
      </c>
      <c r="W1182" s="19" t="str">
        <f>MID(Main!AQ397,22,1)</f>
        <v/>
      </c>
      <c r="X1182" s="19" t="str">
        <f>MID(Main!AQ397,23,1)</f>
        <v/>
      </c>
      <c r="Y1182" s="19" t="str">
        <f>MID(Main!AQ397,24,1)</f>
        <v/>
      </c>
      <c r="Z1182" s="19" t="str">
        <f>MID(Main!AQ397,25,1)</f>
        <v/>
      </c>
      <c r="AA1182" s="19" t="str">
        <f>MID(Main!AQ397,26,1)</f>
        <v/>
      </c>
      <c r="AB1182" s="19" t="str">
        <f>MID(Main!AQ397,27,1)</f>
        <v/>
      </c>
      <c r="AC1182" s="19" t="str">
        <f>MID(Main!AQ397,28,1)</f>
        <v/>
      </c>
      <c r="AD1182" s="19" t="str">
        <f>MID(Main!AQ397,29,1)</f>
        <v/>
      </c>
      <c r="AE1182" s="19" t="str">
        <f>MID(Main!AQ397,30,1)</f>
        <v/>
      </c>
      <c r="AF1182" s="19" t="str">
        <f>MID(Main!AQ397,31,1)</f>
        <v/>
      </c>
      <c r="AG1182" s="19" t="str">
        <f>MID(Main!AQ397,32,1)</f>
        <v/>
      </c>
      <c r="AH1182" s="19" t="str">
        <f>MID(Main!AQ397,33,1)</f>
        <v/>
      </c>
      <c r="AI1182" s="19" t="str">
        <f>MID(Main!AQ397,34,1)</f>
        <v/>
      </c>
      <c r="AJ1182" s="19" t="str">
        <f>MID(Main!AQ397,35,1)</f>
        <v/>
      </c>
      <c r="AK1182" s="19" t="str">
        <f>MID(Main!AQ397,36,1)</f>
        <v/>
      </c>
      <c r="AL1182" s="19" t="str">
        <f>MID(Main!AQ397,37,1)</f>
        <v/>
      </c>
      <c r="AM1182" s="19" t="str">
        <f>MID(Main!AQ397,38,1)</f>
        <v/>
      </c>
      <c r="AN1182" s="19" t="str">
        <f>MID(Main!AQ397,39,1)</f>
        <v/>
      </c>
      <c r="AO1182" s="19" t="str">
        <f>MID(Main!AQ397,40,1)</f>
        <v/>
      </c>
      <c r="AP1182" s="19" t="str">
        <f>MID(Main!AQ397,41,1)</f>
        <v/>
      </c>
      <c r="AQ1182" s="19" t="str">
        <f>MID(Main!AQ397,42,1)</f>
        <v/>
      </c>
      <c r="AR1182" s="195"/>
      <c r="AS1182" s="195"/>
      <c r="AT1182" s="195"/>
      <c r="AU1182" s="195"/>
      <c r="AV1182" s="195"/>
      <c r="AW1182" s="195"/>
      <c r="AX1182" s="195"/>
      <c r="AY1182" s="195"/>
      <c r="AZ1182" s="195"/>
      <c r="BA1182" s="195"/>
      <c r="BB1182" s="195"/>
      <c r="BC1182" s="195"/>
      <c r="BD1182" s="195"/>
      <c r="BE1182" s="195"/>
      <c r="BF1182" s="195"/>
      <c r="BG1182" s="195"/>
      <c r="BH1182" s="195"/>
      <c r="BI1182" s="198"/>
    </row>
    <row r="1183" spans="1:61" s="1" customFormat="1" ht="15" hidden="1" customHeight="1">
      <c r="A1183" s="202"/>
      <c r="B1183" s="20" t="str">
        <f>MID(Main!AR397,1,1)</f>
        <v>0</v>
      </c>
      <c r="C1183" s="20" t="str">
        <f>MID(Main!AR397,2,1)</f>
        <v xml:space="preserve"> </v>
      </c>
      <c r="D1183" s="20" t="str">
        <f>MID(Main!AR397,3,1)</f>
        <v/>
      </c>
      <c r="E1183" s="20" t="str">
        <f>MID(Main!AR397,4,1)</f>
        <v/>
      </c>
      <c r="F1183" s="20" t="str">
        <f>MID(Main!AR397,5,1)</f>
        <v/>
      </c>
      <c r="G1183" s="20" t="str">
        <f>MID(Main!AR397,6,1)</f>
        <v/>
      </c>
      <c r="H1183" s="20" t="str">
        <f>MID(Main!AR397,7,1)</f>
        <v/>
      </c>
      <c r="I1183" s="20" t="str">
        <f>MID(Main!AR397,8,1)</f>
        <v/>
      </c>
      <c r="J1183" s="20" t="str">
        <f>MID(Main!AR397,9,1)</f>
        <v/>
      </c>
      <c r="K1183" s="20" t="str">
        <f>MID(Main!AR397,10,1)</f>
        <v/>
      </c>
      <c r="L1183" s="20" t="str">
        <f>MID(Main!AR397,11,1)</f>
        <v/>
      </c>
      <c r="M1183" s="20" t="str">
        <f>MID(Main!AR397,12,1)</f>
        <v/>
      </c>
      <c r="N1183" s="20" t="str">
        <f>MID(Main!AR397,13,1)</f>
        <v/>
      </c>
      <c r="O1183" s="20" t="str">
        <f>MID(Main!AR397,14,1)</f>
        <v/>
      </c>
      <c r="P1183" s="20" t="str">
        <f>MID(Main!AR397,15,1)</f>
        <v/>
      </c>
      <c r="Q1183" s="20" t="str">
        <f>MID(Main!AR397,16,1)</f>
        <v/>
      </c>
      <c r="R1183" s="20" t="str">
        <f>MID(Main!AR397,17,1)</f>
        <v/>
      </c>
      <c r="S1183" s="20" t="str">
        <f>MID(Main!AR397,18,1)</f>
        <v/>
      </c>
      <c r="T1183" s="20" t="str">
        <f>MID(Main!AR397,19,1)</f>
        <v/>
      </c>
      <c r="U1183" s="20" t="str">
        <f>MID(Main!AR397,20,1)</f>
        <v/>
      </c>
      <c r="V1183" s="20" t="str">
        <f>MID(Main!AR397,21,1)</f>
        <v/>
      </c>
      <c r="W1183" s="20" t="str">
        <f>MID(Main!AR397,22,1)</f>
        <v/>
      </c>
      <c r="X1183" s="20" t="str">
        <f>MID(Main!AR397,23,1)</f>
        <v/>
      </c>
      <c r="Y1183" s="20" t="str">
        <f>MID(Main!AR397,24,1)</f>
        <v/>
      </c>
      <c r="Z1183" s="20" t="str">
        <f>MID(Main!AR397,25,1)</f>
        <v/>
      </c>
      <c r="AA1183" s="20" t="str">
        <f>MID(Main!AR397,26,1)</f>
        <v/>
      </c>
      <c r="AB1183" s="20" t="str">
        <f>MID(Main!AR397,27,1)</f>
        <v/>
      </c>
      <c r="AC1183" s="20" t="str">
        <f>MID(Main!AR397,28,1)</f>
        <v/>
      </c>
      <c r="AD1183" s="20" t="str">
        <f>MID(Main!AR397,29,1)</f>
        <v/>
      </c>
      <c r="AE1183" s="20" t="str">
        <f>MID(Main!AR397,30,1)</f>
        <v/>
      </c>
      <c r="AF1183" s="20" t="str">
        <f>MID(Main!AR397,31,1)</f>
        <v/>
      </c>
      <c r="AG1183" s="20" t="str">
        <f>MID(Main!AR397,32,1)</f>
        <v/>
      </c>
      <c r="AH1183" s="20" t="str">
        <f>MID(Main!AR397,33,1)</f>
        <v/>
      </c>
      <c r="AI1183" s="20" t="str">
        <f>MID(Main!AR397,34,1)</f>
        <v/>
      </c>
      <c r="AJ1183" s="20" t="str">
        <f>MID(Main!AR397,35,1)</f>
        <v/>
      </c>
      <c r="AK1183" s="20" t="str">
        <f>MID(Main!AR397,36,1)</f>
        <v/>
      </c>
      <c r="AL1183" s="20" t="str">
        <f>MID(Main!AR397,37,1)</f>
        <v/>
      </c>
      <c r="AM1183" s="20" t="str">
        <f>MID(Main!AR397,38,1)</f>
        <v/>
      </c>
      <c r="AN1183" s="20" t="str">
        <f>MID(Main!AR397,39,1)</f>
        <v/>
      </c>
      <c r="AO1183" s="20" t="str">
        <f>MID(Main!AR397,40,1)</f>
        <v/>
      </c>
      <c r="AP1183" s="20" t="str">
        <f>MID(Main!AR397,41,1)</f>
        <v/>
      </c>
      <c r="AQ1183" s="20" t="str">
        <f>MID(Main!AR397,42,1)</f>
        <v/>
      </c>
      <c r="AR1183" s="196"/>
      <c r="AS1183" s="196"/>
      <c r="AT1183" s="196"/>
      <c r="AU1183" s="196"/>
      <c r="AV1183" s="196"/>
      <c r="AW1183" s="196"/>
      <c r="AX1183" s="196"/>
      <c r="AY1183" s="196"/>
      <c r="AZ1183" s="196"/>
      <c r="BA1183" s="196"/>
      <c r="BB1183" s="196"/>
      <c r="BC1183" s="196"/>
      <c r="BD1183" s="196"/>
      <c r="BE1183" s="196"/>
      <c r="BF1183" s="196"/>
      <c r="BG1183" s="196"/>
      <c r="BH1183" s="196"/>
      <c r="BI1183" s="199"/>
    </row>
    <row r="1184" spans="1:61" s="1" customFormat="1" ht="15" hidden="1" customHeight="1">
      <c r="A1184" s="200" t="str">
        <f>IF(AR1184="","",SUBTOTAL(103,$AR$8:AR1184))</f>
        <v/>
      </c>
      <c r="B1184" s="18" t="str">
        <f>MID(Main!AP398,1,1)</f>
        <v xml:space="preserve"> </v>
      </c>
      <c r="C1184" s="18" t="str">
        <f>MID(Main!AP398,2,1)</f>
        <v/>
      </c>
      <c r="D1184" s="18" t="str">
        <f>MID(Main!AP398,3,1)</f>
        <v/>
      </c>
      <c r="E1184" s="18" t="str">
        <f>MID(Main!AP398,4,1)</f>
        <v/>
      </c>
      <c r="F1184" s="18" t="str">
        <f>MID(Main!AP398,5,1)</f>
        <v/>
      </c>
      <c r="G1184" s="18" t="str">
        <f>MID(Main!AP398,6,1)</f>
        <v/>
      </c>
      <c r="H1184" s="18" t="str">
        <f>MID(Main!AP398,7,1)</f>
        <v/>
      </c>
      <c r="I1184" s="18" t="str">
        <f>MID(Main!AP398,8,1)</f>
        <v/>
      </c>
      <c r="J1184" s="18" t="str">
        <f>MID(Main!AP398,9,1)</f>
        <v/>
      </c>
      <c r="K1184" s="18" t="str">
        <f>MID(Main!AP398,10,1)</f>
        <v/>
      </c>
      <c r="L1184" s="18" t="str">
        <f>MID(Main!AP398,11,1)</f>
        <v/>
      </c>
      <c r="M1184" s="18" t="str">
        <f>MID(Main!AP398,12,1)</f>
        <v/>
      </c>
      <c r="N1184" s="18" t="str">
        <f>MID(Main!AP398,13,1)</f>
        <v/>
      </c>
      <c r="O1184" s="18" t="str">
        <f>MID(Main!AP398,14,1)</f>
        <v/>
      </c>
      <c r="P1184" s="18" t="str">
        <f>MID(Main!AP398,15,1)</f>
        <v/>
      </c>
      <c r="Q1184" s="18" t="str">
        <f>MID(Main!AP398,16,1)</f>
        <v/>
      </c>
      <c r="R1184" s="18" t="str">
        <f>MID(Main!AP398,17,1)</f>
        <v/>
      </c>
      <c r="S1184" s="18" t="str">
        <f>MID(Main!AP398,18,1)</f>
        <v/>
      </c>
      <c r="T1184" s="18" t="str">
        <f>MID(Main!AP398,19,1)</f>
        <v/>
      </c>
      <c r="U1184" s="18" t="str">
        <f>MID(Main!AP398,20,1)</f>
        <v/>
      </c>
      <c r="V1184" s="18" t="str">
        <f>MID(Main!AP398,21,1)</f>
        <v/>
      </c>
      <c r="W1184" s="18" t="str">
        <f>MID(Main!AP398,22,1)</f>
        <v/>
      </c>
      <c r="X1184" s="18" t="str">
        <f>MID(Main!AP398,23,1)</f>
        <v/>
      </c>
      <c r="Y1184" s="18" t="str">
        <f>MID(Main!AP398,24,1)</f>
        <v/>
      </c>
      <c r="Z1184" s="18" t="str">
        <f>MID(Main!AP398,25,1)</f>
        <v/>
      </c>
      <c r="AA1184" s="18" t="str">
        <f>MID(Main!AP398,26,1)</f>
        <v/>
      </c>
      <c r="AB1184" s="18" t="str">
        <f>MID(Main!AP398,27,1)</f>
        <v/>
      </c>
      <c r="AC1184" s="18" t="str">
        <f>MID(Main!AP398,28,1)</f>
        <v/>
      </c>
      <c r="AD1184" s="18" t="str">
        <f>MID(Main!AP398,29,1)</f>
        <v/>
      </c>
      <c r="AE1184" s="18" t="str">
        <f>MID(Main!AP398,30,1)</f>
        <v/>
      </c>
      <c r="AF1184" s="18" t="str">
        <f>MID(Main!AP398,31,1)</f>
        <v/>
      </c>
      <c r="AG1184" s="18" t="str">
        <f>MID(Main!AP398,32,1)</f>
        <v/>
      </c>
      <c r="AH1184" s="18" t="str">
        <f>MID(Main!AP398,33,1)</f>
        <v/>
      </c>
      <c r="AI1184" s="18" t="str">
        <f>MID(Main!AP398,34,1)</f>
        <v/>
      </c>
      <c r="AJ1184" s="18" t="str">
        <f>MID(Main!AP398,35,1)</f>
        <v/>
      </c>
      <c r="AK1184" s="18" t="str">
        <f>MID(Main!AP398,36,1)</f>
        <v/>
      </c>
      <c r="AL1184" s="18" t="str">
        <f>MID(Main!AP398,37,1)</f>
        <v/>
      </c>
      <c r="AM1184" s="18" t="str">
        <f>MID(Main!AP398,38,1)</f>
        <v/>
      </c>
      <c r="AN1184" s="18" t="str">
        <f>MID(Main!AP398,39,1)</f>
        <v/>
      </c>
      <c r="AO1184" s="18" t="str">
        <f>MID(Main!AP398,40,1)</f>
        <v/>
      </c>
      <c r="AP1184" s="18" t="str">
        <f>MID(Main!AP398,41,1)</f>
        <v/>
      </c>
      <c r="AQ1184" s="18" t="str">
        <f>MID(Main!AP398,42,1)</f>
        <v/>
      </c>
      <c r="AR1184" s="194" t="str">
        <f>IF(Main!W398="","",Main!W398)</f>
        <v/>
      </c>
      <c r="AS1184" s="194" t="str">
        <f>IF(Main!X398="","",Main!X398)</f>
        <v/>
      </c>
      <c r="AT1184" s="194" t="str">
        <f>IF(Main!Y398="","",Main!Y398)</f>
        <v/>
      </c>
      <c r="AU1184" s="194" t="str">
        <f>IF(Main!Z398="","",Main!Z398)</f>
        <v/>
      </c>
      <c r="AV1184" s="194" t="str">
        <f>IF(Main!AA398="","",Main!AA398)</f>
        <v/>
      </c>
      <c r="AW1184" s="194" t="str">
        <f>IF(Main!AB398="","",Main!AB398)</f>
        <v/>
      </c>
      <c r="AX1184" s="194" t="str">
        <f>IF(Main!AC398="","",Main!AC398)</f>
        <v/>
      </c>
      <c r="AY1184" s="194" t="str">
        <f>IF(Main!AD398="","",Main!AD398)</f>
        <v/>
      </c>
      <c r="AZ1184" s="194" t="str">
        <f>IF(Main!AE398="","",Main!AE398)</f>
        <v/>
      </c>
      <c r="BA1184" s="194" t="str">
        <f>IF(Main!AF398="","",Main!AF398)</f>
        <v/>
      </c>
      <c r="BB1184" s="194" t="str">
        <f>IF(Main!AG398="","",Main!AG398)</f>
        <v/>
      </c>
      <c r="BC1184" s="194" t="str">
        <f>IF(Main!AH398="","",Main!AH398)</f>
        <v/>
      </c>
      <c r="BD1184" s="194" t="str">
        <f>IF(Main!AI398="","",Main!AI398)</f>
        <v/>
      </c>
      <c r="BE1184" s="194" t="str">
        <f>IF(Main!AJ398="","",Main!AJ398)</f>
        <v/>
      </c>
      <c r="BF1184" s="194" t="str">
        <f>IF(Main!AK398="","",Main!AK398)</f>
        <v/>
      </c>
      <c r="BG1184" s="194" t="str">
        <f>IF(Main!AL398="","",Main!AL398)</f>
        <v/>
      </c>
      <c r="BH1184" s="194" t="str">
        <f>IF(Main!AM398="","",Main!AM398)</f>
        <v/>
      </c>
      <c r="BI1184" s="197" t="str">
        <f>IF(Main!AN398="","",Main!AN398)</f>
        <v/>
      </c>
    </row>
    <row r="1185" spans="1:61" s="1" customFormat="1" ht="15" hidden="1" customHeight="1">
      <c r="A1185" s="201"/>
      <c r="B1185" s="19" t="str">
        <f>MID(Main!AQ398,1,1)</f>
        <v>0</v>
      </c>
      <c r="C1185" s="19" t="str">
        <f>MID(Main!AQ398,2,1)</f>
        <v xml:space="preserve"> </v>
      </c>
      <c r="D1185" s="19" t="str">
        <f>MID(Main!AQ398,3,1)</f>
        <v/>
      </c>
      <c r="E1185" s="19" t="str">
        <f>MID(Main!AQ398,4,1)</f>
        <v/>
      </c>
      <c r="F1185" s="19" t="str">
        <f>MID(Main!AQ398,5,1)</f>
        <v/>
      </c>
      <c r="G1185" s="19" t="str">
        <f>MID(Main!AQ398,6,1)</f>
        <v/>
      </c>
      <c r="H1185" s="19" t="str">
        <f>MID(Main!AQ398,7,1)</f>
        <v/>
      </c>
      <c r="I1185" s="19" t="str">
        <f>MID(Main!AQ398,8,1)</f>
        <v/>
      </c>
      <c r="J1185" s="19" t="str">
        <f>MID(Main!AQ398,9,1)</f>
        <v/>
      </c>
      <c r="K1185" s="19" t="str">
        <f>MID(Main!AQ398,10,1)</f>
        <v/>
      </c>
      <c r="L1185" s="19" t="str">
        <f>MID(Main!AQ398,11,1)</f>
        <v/>
      </c>
      <c r="M1185" s="19" t="str">
        <f>MID(Main!AQ398,12,1)</f>
        <v/>
      </c>
      <c r="N1185" s="19" t="str">
        <f>MID(Main!AQ398,13,1)</f>
        <v/>
      </c>
      <c r="O1185" s="19" t="str">
        <f>MID(Main!AQ398,14,1)</f>
        <v/>
      </c>
      <c r="P1185" s="19" t="str">
        <f>MID(Main!AQ398,15,1)</f>
        <v/>
      </c>
      <c r="Q1185" s="19" t="str">
        <f>MID(Main!AQ398,16,1)</f>
        <v/>
      </c>
      <c r="R1185" s="19" t="str">
        <f>MID(Main!AQ398,17,1)</f>
        <v/>
      </c>
      <c r="S1185" s="19" t="str">
        <f>MID(Main!AQ398,18,1)</f>
        <v/>
      </c>
      <c r="T1185" s="19" t="str">
        <f>MID(Main!AQ398,19,1)</f>
        <v/>
      </c>
      <c r="U1185" s="19" t="str">
        <f>MID(Main!AQ398,20,1)</f>
        <v/>
      </c>
      <c r="V1185" s="19" t="str">
        <f>MID(Main!AQ398,21,1)</f>
        <v/>
      </c>
      <c r="W1185" s="19" t="str">
        <f>MID(Main!AQ398,22,1)</f>
        <v/>
      </c>
      <c r="X1185" s="19" t="str">
        <f>MID(Main!AQ398,23,1)</f>
        <v/>
      </c>
      <c r="Y1185" s="19" t="str">
        <f>MID(Main!AQ398,24,1)</f>
        <v/>
      </c>
      <c r="Z1185" s="19" t="str">
        <f>MID(Main!AQ398,25,1)</f>
        <v/>
      </c>
      <c r="AA1185" s="19" t="str">
        <f>MID(Main!AQ398,26,1)</f>
        <v/>
      </c>
      <c r="AB1185" s="19" t="str">
        <f>MID(Main!AQ398,27,1)</f>
        <v/>
      </c>
      <c r="AC1185" s="19" t="str">
        <f>MID(Main!AQ398,28,1)</f>
        <v/>
      </c>
      <c r="AD1185" s="19" t="str">
        <f>MID(Main!AQ398,29,1)</f>
        <v/>
      </c>
      <c r="AE1185" s="19" t="str">
        <f>MID(Main!AQ398,30,1)</f>
        <v/>
      </c>
      <c r="AF1185" s="19" t="str">
        <f>MID(Main!AQ398,31,1)</f>
        <v/>
      </c>
      <c r="AG1185" s="19" t="str">
        <f>MID(Main!AQ398,32,1)</f>
        <v/>
      </c>
      <c r="AH1185" s="19" t="str">
        <f>MID(Main!AQ398,33,1)</f>
        <v/>
      </c>
      <c r="AI1185" s="19" t="str">
        <f>MID(Main!AQ398,34,1)</f>
        <v/>
      </c>
      <c r="AJ1185" s="19" t="str">
        <f>MID(Main!AQ398,35,1)</f>
        <v/>
      </c>
      <c r="AK1185" s="19" t="str">
        <f>MID(Main!AQ398,36,1)</f>
        <v/>
      </c>
      <c r="AL1185" s="19" t="str">
        <f>MID(Main!AQ398,37,1)</f>
        <v/>
      </c>
      <c r="AM1185" s="19" t="str">
        <f>MID(Main!AQ398,38,1)</f>
        <v/>
      </c>
      <c r="AN1185" s="19" t="str">
        <f>MID(Main!AQ398,39,1)</f>
        <v/>
      </c>
      <c r="AO1185" s="19" t="str">
        <f>MID(Main!AQ398,40,1)</f>
        <v/>
      </c>
      <c r="AP1185" s="19" t="str">
        <f>MID(Main!AQ398,41,1)</f>
        <v/>
      </c>
      <c r="AQ1185" s="19" t="str">
        <f>MID(Main!AQ398,42,1)</f>
        <v/>
      </c>
      <c r="AR1185" s="195"/>
      <c r="AS1185" s="195"/>
      <c r="AT1185" s="195"/>
      <c r="AU1185" s="195"/>
      <c r="AV1185" s="195"/>
      <c r="AW1185" s="195"/>
      <c r="AX1185" s="195"/>
      <c r="AY1185" s="195"/>
      <c r="AZ1185" s="195"/>
      <c r="BA1185" s="195"/>
      <c r="BB1185" s="195"/>
      <c r="BC1185" s="195"/>
      <c r="BD1185" s="195"/>
      <c r="BE1185" s="195"/>
      <c r="BF1185" s="195"/>
      <c r="BG1185" s="195"/>
      <c r="BH1185" s="195"/>
      <c r="BI1185" s="198"/>
    </row>
    <row r="1186" spans="1:61" s="1" customFormat="1" ht="15" hidden="1" customHeight="1">
      <c r="A1186" s="202"/>
      <c r="B1186" s="20" t="str">
        <f>MID(Main!AR398,1,1)</f>
        <v>0</v>
      </c>
      <c r="C1186" s="20" t="str">
        <f>MID(Main!AR398,2,1)</f>
        <v xml:space="preserve"> </v>
      </c>
      <c r="D1186" s="20" t="str">
        <f>MID(Main!AR398,3,1)</f>
        <v/>
      </c>
      <c r="E1186" s="20" t="str">
        <f>MID(Main!AR398,4,1)</f>
        <v/>
      </c>
      <c r="F1186" s="20" t="str">
        <f>MID(Main!AR398,5,1)</f>
        <v/>
      </c>
      <c r="G1186" s="20" t="str">
        <f>MID(Main!AR398,6,1)</f>
        <v/>
      </c>
      <c r="H1186" s="20" t="str">
        <f>MID(Main!AR398,7,1)</f>
        <v/>
      </c>
      <c r="I1186" s="20" t="str">
        <f>MID(Main!AR398,8,1)</f>
        <v/>
      </c>
      <c r="J1186" s="20" t="str">
        <f>MID(Main!AR398,9,1)</f>
        <v/>
      </c>
      <c r="K1186" s="20" t="str">
        <f>MID(Main!AR398,10,1)</f>
        <v/>
      </c>
      <c r="L1186" s="20" t="str">
        <f>MID(Main!AR398,11,1)</f>
        <v/>
      </c>
      <c r="M1186" s="20" t="str">
        <f>MID(Main!AR398,12,1)</f>
        <v/>
      </c>
      <c r="N1186" s="20" t="str">
        <f>MID(Main!AR398,13,1)</f>
        <v/>
      </c>
      <c r="O1186" s="20" t="str">
        <f>MID(Main!AR398,14,1)</f>
        <v/>
      </c>
      <c r="P1186" s="20" t="str">
        <f>MID(Main!AR398,15,1)</f>
        <v/>
      </c>
      <c r="Q1186" s="20" t="str">
        <f>MID(Main!AR398,16,1)</f>
        <v/>
      </c>
      <c r="R1186" s="20" t="str">
        <f>MID(Main!AR398,17,1)</f>
        <v/>
      </c>
      <c r="S1186" s="20" t="str">
        <f>MID(Main!AR398,18,1)</f>
        <v/>
      </c>
      <c r="T1186" s="20" t="str">
        <f>MID(Main!AR398,19,1)</f>
        <v/>
      </c>
      <c r="U1186" s="20" t="str">
        <f>MID(Main!AR398,20,1)</f>
        <v/>
      </c>
      <c r="V1186" s="20" t="str">
        <f>MID(Main!AR398,21,1)</f>
        <v/>
      </c>
      <c r="W1186" s="20" t="str">
        <f>MID(Main!AR398,22,1)</f>
        <v/>
      </c>
      <c r="X1186" s="20" t="str">
        <f>MID(Main!AR398,23,1)</f>
        <v/>
      </c>
      <c r="Y1186" s="20" t="str">
        <f>MID(Main!AR398,24,1)</f>
        <v/>
      </c>
      <c r="Z1186" s="20" t="str">
        <f>MID(Main!AR398,25,1)</f>
        <v/>
      </c>
      <c r="AA1186" s="20" t="str">
        <f>MID(Main!AR398,26,1)</f>
        <v/>
      </c>
      <c r="AB1186" s="20" t="str">
        <f>MID(Main!AR398,27,1)</f>
        <v/>
      </c>
      <c r="AC1186" s="20" t="str">
        <f>MID(Main!AR398,28,1)</f>
        <v/>
      </c>
      <c r="AD1186" s="20" t="str">
        <f>MID(Main!AR398,29,1)</f>
        <v/>
      </c>
      <c r="AE1186" s="20" t="str">
        <f>MID(Main!AR398,30,1)</f>
        <v/>
      </c>
      <c r="AF1186" s="20" t="str">
        <f>MID(Main!AR398,31,1)</f>
        <v/>
      </c>
      <c r="AG1186" s="20" t="str">
        <f>MID(Main!AR398,32,1)</f>
        <v/>
      </c>
      <c r="AH1186" s="20" t="str">
        <f>MID(Main!AR398,33,1)</f>
        <v/>
      </c>
      <c r="AI1186" s="20" t="str">
        <f>MID(Main!AR398,34,1)</f>
        <v/>
      </c>
      <c r="AJ1186" s="20" t="str">
        <f>MID(Main!AR398,35,1)</f>
        <v/>
      </c>
      <c r="AK1186" s="20" t="str">
        <f>MID(Main!AR398,36,1)</f>
        <v/>
      </c>
      <c r="AL1186" s="20" t="str">
        <f>MID(Main!AR398,37,1)</f>
        <v/>
      </c>
      <c r="AM1186" s="20" t="str">
        <f>MID(Main!AR398,38,1)</f>
        <v/>
      </c>
      <c r="AN1186" s="20" t="str">
        <f>MID(Main!AR398,39,1)</f>
        <v/>
      </c>
      <c r="AO1186" s="20" t="str">
        <f>MID(Main!AR398,40,1)</f>
        <v/>
      </c>
      <c r="AP1186" s="20" t="str">
        <f>MID(Main!AR398,41,1)</f>
        <v/>
      </c>
      <c r="AQ1186" s="20" t="str">
        <f>MID(Main!AR398,42,1)</f>
        <v/>
      </c>
      <c r="AR1186" s="196"/>
      <c r="AS1186" s="196"/>
      <c r="AT1186" s="196"/>
      <c r="AU1186" s="196"/>
      <c r="AV1186" s="196"/>
      <c r="AW1186" s="196"/>
      <c r="AX1186" s="196"/>
      <c r="AY1186" s="196"/>
      <c r="AZ1186" s="196"/>
      <c r="BA1186" s="196"/>
      <c r="BB1186" s="196"/>
      <c r="BC1186" s="196"/>
      <c r="BD1186" s="196"/>
      <c r="BE1186" s="196"/>
      <c r="BF1186" s="196"/>
      <c r="BG1186" s="196"/>
      <c r="BH1186" s="196"/>
      <c r="BI1186" s="199"/>
    </row>
    <row r="1187" spans="1:61" s="1" customFormat="1" ht="15" hidden="1" customHeight="1">
      <c r="A1187" s="200" t="str">
        <f>IF(AR1187="","",SUBTOTAL(103,$AR$8:AR1187))</f>
        <v/>
      </c>
      <c r="B1187" s="18" t="str">
        <f>MID(Main!AP399,1,1)</f>
        <v xml:space="preserve"> </v>
      </c>
      <c r="C1187" s="18" t="str">
        <f>MID(Main!AP399,2,1)</f>
        <v/>
      </c>
      <c r="D1187" s="18" t="str">
        <f>MID(Main!AP399,3,1)</f>
        <v/>
      </c>
      <c r="E1187" s="18" t="str">
        <f>MID(Main!AP399,4,1)</f>
        <v/>
      </c>
      <c r="F1187" s="18" t="str">
        <f>MID(Main!AP399,5,1)</f>
        <v/>
      </c>
      <c r="G1187" s="18" t="str">
        <f>MID(Main!AP399,6,1)</f>
        <v/>
      </c>
      <c r="H1187" s="18" t="str">
        <f>MID(Main!AP399,7,1)</f>
        <v/>
      </c>
      <c r="I1187" s="18" t="str">
        <f>MID(Main!AP399,8,1)</f>
        <v/>
      </c>
      <c r="J1187" s="18" t="str">
        <f>MID(Main!AP399,9,1)</f>
        <v/>
      </c>
      <c r="K1187" s="18" t="str">
        <f>MID(Main!AP399,10,1)</f>
        <v/>
      </c>
      <c r="L1187" s="18" t="str">
        <f>MID(Main!AP399,11,1)</f>
        <v/>
      </c>
      <c r="M1187" s="18" t="str">
        <f>MID(Main!AP399,12,1)</f>
        <v/>
      </c>
      <c r="N1187" s="18" t="str">
        <f>MID(Main!AP399,13,1)</f>
        <v/>
      </c>
      <c r="O1187" s="18" t="str">
        <f>MID(Main!AP399,14,1)</f>
        <v/>
      </c>
      <c r="P1187" s="18" t="str">
        <f>MID(Main!AP399,15,1)</f>
        <v/>
      </c>
      <c r="Q1187" s="18" t="str">
        <f>MID(Main!AP399,16,1)</f>
        <v/>
      </c>
      <c r="R1187" s="18" t="str">
        <f>MID(Main!AP399,17,1)</f>
        <v/>
      </c>
      <c r="S1187" s="18" t="str">
        <f>MID(Main!AP399,18,1)</f>
        <v/>
      </c>
      <c r="T1187" s="18" t="str">
        <f>MID(Main!AP399,19,1)</f>
        <v/>
      </c>
      <c r="U1187" s="18" t="str">
        <f>MID(Main!AP399,20,1)</f>
        <v/>
      </c>
      <c r="V1187" s="18" t="str">
        <f>MID(Main!AP399,21,1)</f>
        <v/>
      </c>
      <c r="W1187" s="18" t="str">
        <f>MID(Main!AP399,22,1)</f>
        <v/>
      </c>
      <c r="X1187" s="18" t="str">
        <f>MID(Main!AP399,23,1)</f>
        <v/>
      </c>
      <c r="Y1187" s="18" t="str">
        <f>MID(Main!AP399,24,1)</f>
        <v/>
      </c>
      <c r="Z1187" s="18" t="str">
        <f>MID(Main!AP399,25,1)</f>
        <v/>
      </c>
      <c r="AA1187" s="18" t="str">
        <f>MID(Main!AP399,26,1)</f>
        <v/>
      </c>
      <c r="AB1187" s="18" t="str">
        <f>MID(Main!AP399,27,1)</f>
        <v/>
      </c>
      <c r="AC1187" s="18" t="str">
        <f>MID(Main!AP399,28,1)</f>
        <v/>
      </c>
      <c r="AD1187" s="18" t="str">
        <f>MID(Main!AP399,29,1)</f>
        <v/>
      </c>
      <c r="AE1187" s="18" t="str">
        <f>MID(Main!AP399,30,1)</f>
        <v/>
      </c>
      <c r="AF1187" s="18" t="str">
        <f>MID(Main!AP399,31,1)</f>
        <v/>
      </c>
      <c r="AG1187" s="18" t="str">
        <f>MID(Main!AP399,32,1)</f>
        <v/>
      </c>
      <c r="AH1187" s="18" t="str">
        <f>MID(Main!AP399,33,1)</f>
        <v/>
      </c>
      <c r="AI1187" s="18" t="str">
        <f>MID(Main!AP399,34,1)</f>
        <v/>
      </c>
      <c r="AJ1187" s="18" t="str">
        <f>MID(Main!AP399,35,1)</f>
        <v/>
      </c>
      <c r="AK1187" s="18" t="str">
        <f>MID(Main!AP399,36,1)</f>
        <v/>
      </c>
      <c r="AL1187" s="18" t="str">
        <f>MID(Main!AP399,37,1)</f>
        <v/>
      </c>
      <c r="AM1187" s="18" t="str">
        <f>MID(Main!AP399,38,1)</f>
        <v/>
      </c>
      <c r="AN1187" s="18" t="str">
        <f>MID(Main!AP399,39,1)</f>
        <v/>
      </c>
      <c r="AO1187" s="18" t="str">
        <f>MID(Main!AP399,40,1)</f>
        <v/>
      </c>
      <c r="AP1187" s="18" t="str">
        <f>MID(Main!AP399,41,1)</f>
        <v/>
      </c>
      <c r="AQ1187" s="18" t="str">
        <f>MID(Main!AP399,42,1)</f>
        <v/>
      </c>
      <c r="AR1187" s="194" t="str">
        <f>IF(Main!W399="","",Main!W399)</f>
        <v/>
      </c>
      <c r="AS1187" s="194" t="str">
        <f>IF(Main!X399="","",Main!X399)</f>
        <v/>
      </c>
      <c r="AT1187" s="194" t="str">
        <f>IF(Main!Y399="","",Main!Y399)</f>
        <v/>
      </c>
      <c r="AU1187" s="194" t="str">
        <f>IF(Main!Z399="","",Main!Z399)</f>
        <v/>
      </c>
      <c r="AV1187" s="194" t="str">
        <f>IF(Main!AA399="","",Main!AA399)</f>
        <v/>
      </c>
      <c r="AW1187" s="194" t="str">
        <f>IF(Main!AB399="","",Main!AB399)</f>
        <v/>
      </c>
      <c r="AX1187" s="194" t="str">
        <f>IF(Main!AC399="","",Main!AC399)</f>
        <v/>
      </c>
      <c r="AY1187" s="194" t="str">
        <f>IF(Main!AD399="","",Main!AD399)</f>
        <v/>
      </c>
      <c r="AZ1187" s="194" t="str">
        <f>IF(Main!AE399="","",Main!AE399)</f>
        <v/>
      </c>
      <c r="BA1187" s="194" t="str">
        <f>IF(Main!AF399="","",Main!AF399)</f>
        <v/>
      </c>
      <c r="BB1187" s="194" t="str">
        <f>IF(Main!AG399="","",Main!AG399)</f>
        <v/>
      </c>
      <c r="BC1187" s="194" t="str">
        <f>IF(Main!AH399="","",Main!AH399)</f>
        <v/>
      </c>
      <c r="BD1187" s="194" t="str">
        <f>IF(Main!AI399="","",Main!AI399)</f>
        <v/>
      </c>
      <c r="BE1187" s="194" t="str">
        <f>IF(Main!AJ399="","",Main!AJ399)</f>
        <v/>
      </c>
      <c r="BF1187" s="194" t="str">
        <f>IF(Main!AK399="","",Main!AK399)</f>
        <v/>
      </c>
      <c r="BG1187" s="194" t="str">
        <f>IF(Main!AL399="","",Main!AL399)</f>
        <v/>
      </c>
      <c r="BH1187" s="194" t="str">
        <f>IF(Main!AM399="","",Main!AM399)</f>
        <v/>
      </c>
      <c r="BI1187" s="197" t="str">
        <f>IF(Main!AN399="","",Main!AN399)</f>
        <v/>
      </c>
    </row>
    <row r="1188" spans="1:61" s="1" customFormat="1" ht="15" hidden="1" customHeight="1">
      <c r="A1188" s="201"/>
      <c r="B1188" s="19" t="str">
        <f>MID(Main!AQ399,1,1)</f>
        <v>0</v>
      </c>
      <c r="C1188" s="19" t="str">
        <f>MID(Main!AQ399,2,1)</f>
        <v xml:space="preserve"> </v>
      </c>
      <c r="D1188" s="19" t="str">
        <f>MID(Main!AQ399,3,1)</f>
        <v/>
      </c>
      <c r="E1188" s="19" t="str">
        <f>MID(Main!AQ399,4,1)</f>
        <v/>
      </c>
      <c r="F1188" s="19" t="str">
        <f>MID(Main!AQ399,5,1)</f>
        <v/>
      </c>
      <c r="G1188" s="19" t="str">
        <f>MID(Main!AQ399,6,1)</f>
        <v/>
      </c>
      <c r="H1188" s="19" t="str">
        <f>MID(Main!AQ399,7,1)</f>
        <v/>
      </c>
      <c r="I1188" s="19" t="str">
        <f>MID(Main!AQ399,8,1)</f>
        <v/>
      </c>
      <c r="J1188" s="19" t="str">
        <f>MID(Main!AQ399,9,1)</f>
        <v/>
      </c>
      <c r="K1188" s="19" t="str">
        <f>MID(Main!AQ399,10,1)</f>
        <v/>
      </c>
      <c r="L1188" s="19" t="str">
        <f>MID(Main!AQ399,11,1)</f>
        <v/>
      </c>
      <c r="M1188" s="19" t="str">
        <f>MID(Main!AQ399,12,1)</f>
        <v/>
      </c>
      <c r="N1188" s="19" t="str">
        <f>MID(Main!AQ399,13,1)</f>
        <v/>
      </c>
      <c r="O1188" s="19" t="str">
        <f>MID(Main!AQ399,14,1)</f>
        <v/>
      </c>
      <c r="P1188" s="19" t="str">
        <f>MID(Main!AQ399,15,1)</f>
        <v/>
      </c>
      <c r="Q1188" s="19" t="str">
        <f>MID(Main!AQ399,16,1)</f>
        <v/>
      </c>
      <c r="R1188" s="19" t="str">
        <f>MID(Main!AQ399,17,1)</f>
        <v/>
      </c>
      <c r="S1188" s="19" t="str">
        <f>MID(Main!AQ399,18,1)</f>
        <v/>
      </c>
      <c r="T1188" s="19" t="str">
        <f>MID(Main!AQ399,19,1)</f>
        <v/>
      </c>
      <c r="U1188" s="19" t="str">
        <f>MID(Main!AQ399,20,1)</f>
        <v/>
      </c>
      <c r="V1188" s="19" t="str">
        <f>MID(Main!AQ399,21,1)</f>
        <v/>
      </c>
      <c r="W1188" s="19" t="str">
        <f>MID(Main!AQ399,22,1)</f>
        <v/>
      </c>
      <c r="X1188" s="19" t="str">
        <f>MID(Main!AQ399,23,1)</f>
        <v/>
      </c>
      <c r="Y1188" s="19" t="str">
        <f>MID(Main!AQ399,24,1)</f>
        <v/>
      </c>
      <c r="Z1188" s="19" t="str">
        <f>MID(Main!AQ399,25,1)</f>
        <v/>
      </c>
      <c r="AA1188" s="19" t="str">
        <f>MID(Main!AQ399,26,1)</f>
        <v/>
      </c>
      <c r="AB1188" s="19" t="str">
        <f>MID(Main!AQ399,27,1)</f>
        <v/>
      </c>
      <c r="AC1188" s="19" t="str">
        <f>MID(Main!AQ399,28,1)</f>
        <v/>
      </c>
      <c r="AD1188" s="19" t="str">
        <f>MID(Main!AQ399,29,1)</f>
        <v/>
      </c>
      <c r="AE1188" s="19" t="str">
        <f>MID(Main!AQ399,30,1)</f>
        <v/>
      </c>
      <c r="AF1188" s="19" t="str">
        <f>MID(Main!AQ399,31,1)</f>
        <v/>
      </c>
      <c r="AG1188" s="19" t="str">
        <f>MID(Main!AQ399,32,1)</f>
        <v/>
      </c>
      <c r="AH1188" s="19" t="str">
        <f>MID(Main!AQ399,33,1)</f>
        <v/>
      </c>
      <c r="AI1188" s="19" t="str">
        <f>MID(Main!AQ399,34,1)</f>
        <v/>
      </c>
      <c r="AJ1188" s="19" t="str">
        <f>MID(Main!AQ399,35,1)</f>
        <v/>
      </c>
      <c r="AK1188" s="19" t="str">
        <f>MID(Main!AQ399,36,1)</f>
        <v/>
      </c>
      <c r="AL1188" s="19" t="str">
        <f>MID(Main!AQ399,37,1)</f>
        <v/>
      </c>
      <c r="AM1188" s="19" t="str">
        <f>MID(Main!AQ399,38,1)</f>
        <v/>
      </c>
      <c r="AN1188" s="19" t="str">
        <f>MID(Main!AQ399,39,1)</f>
        <v/>
      </c>
      <c r="AO1188" s="19" t="str">
        <f>MID(Main!AQ399,40,1)</f>
        <v/>
      </c>
      <c r="AP1188" s="19" t="str">
        <f>MID(Main!AQ399,41,1)</f>
        <v/>
      </c>
      <c r="AQ1188" s="19" t="str">
        <f>MID(Main!AQ399,42,1)</f>
        <v/>
      </c>
      <c r="AR1188" s="195"/>
      <c r="AS1188" s="195"/>
      <c r="AT1188" s="195"/>
      <c r="AU1188" s="195"/>
      <c r="AV1188" s="195"/>
      <c r="AW1188" s="195"/>
      <c r="AX1188" s="195"/>
      <c r="AY1188" s="195"/>
      <c r="AZ1188" s="195"/>
      <c r="BA1188" s="195"/>
      <c r="BB1188" s="195"/>
      <c r="BC1188" s="195"/>
      <c r="BD1188" s="195"/>
      <c r="BE1188" s="195"/>
      <c r="BF1188" s="195"/>
      <c r="BG1188" s="195"/>
      <c r="BH1188" s="195"/>
      <c r="BI1188" s="198"/>
    </row>
    <row r="1189" spans="1:61" s="1" customFormat="1" ht="15" hidden="1" customHeight="1">
      <c r="A1189" s="202"/>
      <c r="B1189" s="20" t="str">
        <f>MID(Main!AR399,1,1)</f>
        <v>0</v>
      </c>
      <c r="C1189" s="20" t="str">
        <f>MID(Main!AR399,2,1)</f>
        <v xml:space="preserve"> </v>
      </c>
      <c r="D1189" s="20" t="str">
        <f>MID(Main!AR399,3,1)</f>
        <v/>
      </c>
      <c r="E1189" s="20" t="str">
        <f>MID(Main!AR399,4,1)</f>
        <v/>
      </c>
      <c r="F1189" s="20" t="str">
        <f>MID(Main!AR399,5,1)</f>
        <v/>
      </c>
      <c r="G1189" s="20" t="str">
        <f>MID(Main!AR399,6,1)</f>
        <v/>
      </c>
      <c r="H1189" s="20" t="str">
        <f>MID(Main!AR399,7,1)</f>
        <v/>
      </c>
      <c r="I1189" s="20" t="str">
        <f>MID(Main!AR399,8,1)</f>
        <v/>
      </c>
      <c r="J1189" s="20" t="str">
        <f>MID(Main!AR399,9,1)</f>
        <v/>
      </c>
      <c r="K1189" s="20" t="str">
        <f>MID(Main!AR399,10,1)</f>
        <v/>
      </c>
      <c r="L1189" s="20" t="str">
        <f>MID(Main!AR399,11,1)</f>
        <v/>
      </c>
      <c r="M1189" s="20" t="str">
        <f>MID(Main!AR399,12,1)</f>
        <v/>
      </c>
      <c r="N1189" s="20" t="str">
        <f>MID(Main!AR399,13,1)</f>
        <v/>
      </c>
      <c r="O1189" s="20" t="str">
        <f>MID(Main!AR399,14,1)</f>
        <v/>
      </c>
      <c r="P1189" s="20" t="str">
        <f>MID(Main!AR399,15,1)</f>
        <v/>
      </c>
      <c r="Q1189" s="20" t="str">
        <f>MID(Main!AR399,16,1)</f>
        <v/>
      </c>
      <c r="R1189" s="20" t="str">
        <f>MID(Main!AR399,17,1)</f>
        <v/>
      </c>
      <c r="S1189" s="20" t="str">
        <f>MID(Main!AR399,18,1)</f>
        <v/>
      </c>
      <c r="T1189" s="20" t="str">
        <f>MID(Main!AR399,19,1)</f>
        <v/>
      </c>
      <c r="U1189" s="20" t="str">
        <f>MID(Main!AR399,20,1)</f>
        <v/>
      </c>
      <c r="V1189" s="20" t="str">
        <f>MID(Main!AR399,21,1)</f>
        <v/>
      </c>
      <c r="W1189" s="20" t="str">
        <f>MID(Main!AR399,22,1)</f>
        <v/>
      </c>
      <c r="X1189" s="20" t="str">
        <f>MID(Main!AR399,23,1)</f>
        <v/>
      </c>
      <c r="Y1189" s="20" t="str">
        <f>MID(Main!AR399,24,1)</f>
        <v/>
      </c>
      <c r="Z1189" s="20" t="str">
        <f>MID(Main!AR399,25,1)</f>
        <v/>
      </c>
      <c r="AA1189" s="20" t="str">
        <f>MID(Main!AR399,26,1)</f>
        <v/>
      </c>
      <c r="AB1189" s="20" t="str">
        <f>MID(Main!AR399,27,1)</f>
        <v/>
      </c>
      <c r="AC1189" s="20" t="str">
        <f>MID(Main!AR399,28,1)</f>
        <v/>
      </c>
      <c r="AD1189" s="20" t="str">
        <f>MID(Main!AR399,29,1)</f>
        <v/>
      </c>
      <c r="AE1189" s="20" t="str">
        <f>MID(Main!AR399,30,1)</f>
        <v/>
      </c>
      <c r="AF1189" s="20" t="str">
        <f>MID(Main!AR399,31,1)</f>
        <v/>
      </c>
      <c r="AG1189" s="20" t="str">
        <f>MID(Main!AR399,32,1)</f>
        <v/>
      </c>
      <c r="AH1189" s="20" t="str">
        <f>MID(Main!AR399,33,1)</f>
        <v/>
      </c>
      <c r="AI1189" s="20" t="str">
        <f>MID(Main!AR399,34,1)</f>
        <v/>
      </c>
      <c r="AJ1189" s="20" t="str">
        <f>MID(Main!AR399,35,1)</f>
        <v/>
      </c>
      <c r="AK1189" s="20" t="str">
        <f>MID(Main!AR399,36,1)</f>
        <v/>
      </c>
      <c r="AL1189" s="20" t="str">
        <f>MID(Main!AR399,37,1)</f>
        <v/>
      </c>
      <c r="AM1189" s="20" t="str">
        <f>MID(Main!AR399,38,1)</f>
        <v/>
      </c>
      <c r="AN1189" s="20" t="str">
        <f>MID(Main!AR399,39,1)</f>
        <v/>
      </c>
      <c r="AO1189" s="20" t="str">
        <f>MID(Main!AR399,40,1)</f>
        <v/>
      </c>
      <c r="AP1189" s="20" t="str">
        <f>MID(Main!AR399,41,1)</f>
        <v/>
      </c>
      <c r="AQ1189" s="20" t="str">
        <f>MID(Main!AR399,42,1)</f>
        <v/>
      </c>
      <c r="AR1189" s="196"/>
      <c r="AS1189" s="196"/>
      <c r="AT1189" s="196"/>
      <c r="AU1189" s="196"/>
      <c r="AV1189" s="196"/>
      <c r="AW1189" s="196"/>
      <c r="AX1189" s="196"/>
      <c r="AY1189" s="196"/>
      <c r="AZ1189" s="196"/>
      <c r="BA1189" s="196"/>
      <c r="BB1189" s="196"/>
      <c r="BC1189" s="196"/>
      <c r="BD1189" s="196"/>
      <c r="BE1189" s="196"/>
      <c r="BF1189" s="196"/>
      <c r="BG1189" s="196"/>
      <c r="BH1189" s="196"/>
      <c r="BI1189" s="199"/>
    </row>
    <row r="1190" spans="1:61" s="1" customFormat="1" ht="15" hidden="1" customHeight="1">
      <c r="A1190" s="200" t="str">
        <f>IF(AR1190="","",SUBTOTAL(103,$AR$8:AR1190))</f>
        <v/>
      </c>
      <c r="B1190" s="18" t="str">
        <f>MID(Main!AP400,1,1)</f>
        <v xml:space="preserve"> </v>
      </c>
      <c r="C1190" s="18" t="str">
        <f>MID(Main!AP400,2,1)</f>
        <v/>
      </c>
      <c r="D1190" s="18" t="str">
        <f>MID(Main!AP400,3,1)</f>
        <v/>
      </c>
      <c r="E1190" s="18" t="str">
        <f>MID(Main!AP400,4,1)</f>
        <v/>
      </c>
      <c r="F1190" s="18" t="str">
        <f>MID(Main!AP400,5,1)</f>
        <v/>
      </c>
      <c r="G1190" s="18" t="str">
        <f>MID(Main!AP400,6,1)</f>
        <v/>
      </c>
      <c r="H1190" s="18" t="str">
        <f>MID(Main!AP400,7,1)</f>
        <v/>
      </c>
      <c r="I1190" s="18" t="str">
        <f>MID(Main!AP400,8,1)</f>
        <v/>
      </c>
      <c r="J1190" s="18" t="str">
        <f>MID(Main!AP400,9,1)</f>
        <v/>
      </c>
      <c r="K1190" s="18" t="str">
        <f>MID(Main!AP400,10,1)</f>
        <v/>
      </c>
      <c r="L1190" s="18" t="str">
        <f>MID(Main!AP400,11,1)</f>
        <v/>
      </c>
      <c r="M1190" s="18" t="str">
        <f>MID(Main!AP400,12,1)</f>
        <v/>
      </c>
      <c r="N1190" s="18" t="str">
        <f>MID(Main!AP400,13,1)</f>
        <v/>
      </c>
      <c r="O1190" s="18" t="str">
        <f>MID(Main!AP400,14,1)</f>
        <v/>
      </c>
      <c r="P1190" s="18" t="str">
        <f>MID(Main!AP400,15,1)</f>
        <v/>
      </c>
      <c r="Q1190" s="18" t="str">
        <f>MID(Main!AP400,16,1)</f>
        <v/>
      </c>
      <c r="R1190" s="18" t="str">
        <f>MID(Main!AP400,17,1)</f>
        <v/>
      </c>
      <c r="S1190" s="18" t="str">
        <f>MID(Main!AP400,18,1)</f>
        <v/>
      </c>
      <c r="T1190" s="18" t="str">
        <f>MID(Main!AP400,19,1)</f>
        <v/>
      </c>
      <c r="U1190" s="18" t="str">
        <f>MID(Main!AP400,20,1)</f>
        <v/>
      </c>
      <c r="V1190" s="18" t="str">
        <f>MID(Main!AP400,21,1)</f>
        <v/>
      </c>
      <c r="W1190" s="18" t="str">
        <f>MID(Main!AP400,22,1)</f>
        <v/>
      </c>
      <c r="X1190" s="18" t="str">
        <f>MID(Main!AP400,23,1)</f>
        <v/>
      </c>
      <c r="Y1190" s="18" t="str">
        <f>MID(Main!AP400,24,1)</f>
        <v/>
      </c>
      <c r="Z1190" s="18" t="str">
        <f>MID(Main!AP400,25,1)</f>
        <v/>
      </c>
      <c r="AA1190" s="18" t="str">
        <f>MID(Main!AP400,26,1)</f>
        <v/>
      </c>
      <c r="AB1190" s="18" t="str">
        <f>MID(Main!AP400,27,1)</f>
        <v/>
      </c>
      <c r="AC1190" s="18" t="str">
        <f>MID(Main!AP400,28,1)</f>
        <v/>
      </c>
      <c r="AD1190" s="18" t="str">
        <f>MID(Main!AP400,29,1)</f>
        <v/>
      </c>
      <c r="AE1190" s="18" t="str">
        <f>MID(Main!AP400,30,1)</f>
        <v/>
      </c>
      <c r="AF1190" s="18" t="str">
        <f>MID(Main!AP400,31,1)</f>
        <v/>
      </c>
      <c r="AG1190" s="18" t="str">
        <f>MID(Main!AP400,32,1)</f>
        <v/>
      </c>
      <c r="AH1190" s="18" t="str">
        <f>MID(Main!AP400,33,1)</f>
        <v/>
      </c>
      <c r="AI1190" s="18" t="str">
        <f>MID(Main!AP400,34,1)</f>
        <v/>
      </c>
      <c r="AJ1190" s="18" t="str">
        <f>MID(Main!AP400,35,1)</f>
        <v/>
      </c>
      <c r="AK1190" s="18" t="str">
        <f>MID(Main!AP400,36,1)</f>
        <v/>
      </c>
      <c r="AL1190" s="18" t="str">
        <f>MID(Main!AP400,37,1)</f>
        <v/>
      </c>
      <c r="AM1190" s="18" t="str">
        <f>MID(Main!AP400,38,1)</f>
        <v/>
      </c>
      <c r="AN1190" s="18" t="str">
        <f>MID(Main!AP400,39,1)</f>
        <v/>
      </c>
      <c r="AO1190" s="18" t="str">
        <f>MID(Main!AP400,40,1)</f>
        <v/>
      </c>
      <c r="AP1190" s="18" t="str">
        <f>MID(Main!AP400,41,1)</f>
        <v/>
      </c>
      <c r="AQ1190" s="18" t="str">
        <f>MID(Main!AP400,42,1)</f>
        <v/>
      </c>
      <c r="AR1190" s="194" t="str">
        <f>IF(Main!W400="","",Main!W400)</f>
        <v/>
      </c>
      <c r="AS1190" s="194" t="str">
        <f>IF(Main!X400="","",Main!X400)</f>
        <v/>
      </c>
      <c r="AT1190" s="194" t="str">
        <f>IF(Main!Y400="","",Main!Y400)</f>
        <v/>
      </c>
      <c r="AU1190" s="194" t="str">
        <f>IF(Main!Z400="","",Main!Z400)</f>
        <v/>
      </c>
      <c r="AV1190" s="194" t="str">
        <f>IF(Main!AA400="","",Main!AA400)</f>
        <v/>
      </c>
      <c r="AW1190" s="194" t="str">
        <f>IF(Main!AB400="","",Main!AB400)</f>
        <v/>
      </c>
      <c r="AX1190" s="194" t="str">
        <f>IF(Main!AC400="","",Main!AC400)</f>
        <v/>
      </c>
      <c r="AY1190" s="194" t="str">
        <f>IF(Main!AD400="","",Main!AD400)</f>
        <v/>
      </c>
      <c r="AZ1190" s="194" t="str">
        <f>IF(Main!AE400="","",Main!AE400)</f>
        <v/>
      </c>
      <c r="BA1190" s="194" t="str">
        <f>IF(Main!AF400="","",Main!AF400)</f>
        <v/>
      </c>
      <c r="BB1190" s="194" t="str">
        <f>IF(Main!AG400="","",Main!AG400)</f>
        <v/>
      </c>
      <c r="BC1190" s="194" t="str">
        <f>IF(Main!AH400="","",Main!AH400)</f>
        <v/>
      </c>
      <c r="BD1190" s="194" t="str">
        <f>IF(Main!AI400="","",Main!AI400)</f>
        <v/>
      </c>
      <c r="BE1190" s="194" t="str">
        <f>IF(Main!AJ400="","",Main!AJ400)</f>
        <v/>
      </c>
      <c r="BF1190" s="194" t="str">
        <f>IF(Main!AK400="","",Main!AK400)</f>
        <v/>
      </c>
      <c r="BG1190" s="194" t="str">
        <f>IF(Main!AL400="","",Main!AL400)</f>
        <v/>
      </c>
      <c r="BH1190" s="194" t="str">
        <f>IF(Main!AM400="","",Main!AM400)</f>
        <v/>
      </c>
      <c r="BI1190" s="197" t="str">
        <f>IF(Main!AN400="","",Main!AN400)</f>
        <v/>
      </c>
    </row>
    <row r="1191" spans="1:61" s="1" customFormat="1" ht="15" hidden="1" customHeight="1">
      <c r="A1191" s="201"/>
      <c r="B1191" s="19" t="str">
        <f>MID(Main!AQ400,1,1)</f>
        <v>0</v>
      </c>
      <c r="C1191" s="19" t="str">
        <f>MID(Main!AQ400,2,1)</f>
        <v xml:space="preserve"> </v>
      </c>
      <c r="D1191" s="19" t="str">
        <f>MID(Main!AQ400,3,1)</f>
        <v/>
      </c>
      <c r="E1191" s="19" t="str">
        <f>MID(Main!AQ400,4,1)</f>
        <v/>
      </c>
      <c r="F1191" s="19" t="str">
        <f>MID(Main!AQ400,5,1)</f>
        <v/>
      </c>
      <c r="G1191" s="19" t="str">
        <f>MID(Main!AQ400,6,1)</f>
        <v/>
      </c>
      <c r="H1191" s="19" t="str">
        <f>MID(Main!AQ400,7,1)</f>
        <v/>
      </c>
      <c r="I1191" s="19" t="str">
        <f>MID(Main!AQ400,8,1)</f>
        <v/>
      </c>
      <c r="J1191" s="19" t="str">
        <f>MID(Main!AQ400,9,1)</f>
        <v/>
      </c>
      <c r="K1191" s="19" t="str">
        <f>MID(Main!AQ400,10,1)</f>
        <v/>
      </c>
      <c r="L1191" s="19" t="str">
        <f>MID(Main!AQ400,11,1)</f>
        <v/>
      </c>
      <c r="M1191" s="19" t="str">
        <f>MID(Main!AQ400,12,1)</f>
        <v/>
      </c>
      <c r="N1191" s="19" t="str">
        <f>MID(Main!AQ400,13,1)</f>
        <v/>
      </c>
      <c r="O1191" s="19" t="str">
        <f>MID(Main!AQ400,14,1)</f>
        <v/>
      </c>
      <c r="P1191" s="19" t="str">
        <f>MID(Main!AQ400,15,1)</f>
        <v/>
      </c>
      <c r="Q1191" s="19" t="str">
        <f>MID(Main!AQ400,16,1)</f>
        <v/>
      </c>
      <c r="R1191" s="19" t="str">
        <f>MID(Main!AQ400,17,1)</f>
        <v/>
      </c>
      <c r="S1191" s="19" t="str">
        <f>MID(Main!AQ400,18,1)</f>
        <v/>
      </c>
      <c r="T1191" s="19" t="str">
        <f>MID(Main!AQ400,19,1)</f>
        <v/>
      </c>
      <c r="U1191" s="19" t="str">
        <f>MID(Main!AQ400,20,1)</f>
        <v/>
      </c>
      <c r="V1191" s="19" t="str">
        <f>MID(Main!AQ400,21,1)</f>
        <v/>
      </c>
      <c r="W1191" s="19" t="str">
        <f>MID(Main!AQ400,22,1)</f>
        <v/>
      </c>
      <c r="X1191" s="19" t="str">
        <f>MID(Main!AQ400,23,1)</f>
        <v/>
      </c>
      <c r="Y1191" s="19" t="str">
        <f>MID(Main!AQ400,24,1)</f>
        <v/>
      </c>
      <c r="Z1191" s="19" t="str">
        <f>MID(Main!AQ400,25,1)</f>
        <v/>
      </c>
      <c r="AA1191" s="19" t="str">
        <f>MID(Main!AQ400,26,1)</f>
        <v/>
      </c>
      <c r="AB1191" s="19" t="str">
        <f>MID(Main!AQ400,27,1)</f>
        <v/>
      </c>
      <c r="AC1191" s="19" t="str">
        <f>MID(Main!AQ400,28,1)</f>
        <v/>
      </c>
      <c r="AD1191" s="19" t="str">
        <f>MID(Main!AQ400,29,1)</f>
        <v/>
      </c>
      <c r="AE1191" s="19" t="str">
        <f>MID(Main!AQ400,30,1)</f>
        <v/>
      </c>
      <c r="AF1191" s="19" t="str">
        <f>MID(Main!AQ400,31,1)</f>
        <v/>
      </c>
      <c r="AG1191" s="19" t="str">
        <f>MID(Main!AQ400,32,1)</f>
        <v/>
      </c>
      <c r="AH1191" s="19" t="str">
        <f>MID(Main!AQ400,33,1)</f>
        <v/>
      </c>
      <c r="AI1191" s="19" t="str">
        <f>MID(Main!AQ400,34,1)</f>
        <v/>
      </c>
      <c r="AJ1191" s="19" t="str">
        <f>MID(Main!AQ400,35,1)</f>
        <v/>
      </c>
      <c r="AK1191" s="19" t="str">
        <f>MID(Main!AQ400,36,1)</f>
        <v/>
      </c>
      <c r="AL1191" s="19" t="str">
        <f>MID(Main!AQ400,37,1)</f>
        <v/>
      </c>
      <c r="AM1191" s="19" t="str">
        <f>MID(Main!AQ400,38,1)</f>
        <v/>
      </c>
      <c r="AN1191" s="19" t="str">
        <f>MID(Main!AQ400,39,1)</f>
        <v/>
      </c>
      <c r="AO1191" s="19" t="str">
        <f>MID(Main!AQ400,40,1)</f>
        <v/>
      </c>
      <c r="AP1191" s="19" t="str">
        <f>MID(Main!AQ400,41,1)</f>
        <v/>
      </c>
      <c r="AQ1191" s="19" t="str">
        <f>MID(Main!AQ400,42,1)</f>
        <v/>
      </c>
      <c r="AR1191" s="195"/>
      <c r="AS1191" s="195"/>
      <c r="AT1191" s="195"/>
      <c r="AU1191" s="195"/>
      <c r="AV1191" s="195"/>
      <c r="AW1191" s="195"/>
      <c r="AX1191" s="195"/>
      <c r="AY1191" s="195"/>
      <c r="AZ1191" s="195"/>
      <c r="BA1191" s="195"/>
      <c r="BB1191" s="195"/>
      <c r="BC1191" s="195"/>
      <c r="BD1191" s="195"/>
      <c r="BE1191" s="195"/>
      <c r="BF1191" s="195"/>
      <c r="BG1191" s="195"/>
      <c r="BH1191" s="195"/>
      <c r="BI1191" s="198"/>
    </row>
    <row r="1192" spans="1:61" s="1" customFormat="1" ht="15" hidden="1" customHeight="1">
      <c r="A1192" s="202"/>
      <c r="B1192" s="20" t="str">
        <f>MID(Main!AR400,1,1)</f>
        <v>0</v>
      </c>
      <c r="C1192" s="20" t="str">
        <f>MID(Main!AR400,2,1)</f>
        <v xml:space="preserve"> </v>
      </c>
      <c r="D1192" s="20" t="str">
        <f>MID(Main!AR400,3,1)</f>
        <v/>
      </c>
      <c r="E1192" s="20" t="str">
        <f>MID(Main!AR400,4,1)</f>
        <v/>
      </c>
      <c r="F1192" s="20" t="str">
        <f>MID(Main!AR400,5,1)</f>
        <v/>
      </c>
      <c r="G1192" s="20" t="str">
        <f>MID(Main!AR400,6,1)</f>
        <v/>
      </c>
      <c r="H1192" s="20" t="str">
        <f>MID(Main!AR400,7,1)</f>
        <v/>
      </c>
      <c r="I1192" s="20" t="str">
        <f>MID(Main!AR400,8,1)</f>
        <v/>
      </c>
      <c r="J1192" s="20" t="str">
        <f>MID(Main!AR400,9,1)</f>
        <v/>
      </c>
      <c r="K1192" s="20" t="str">
        <f>MID(Main!AR400,10,1)</f>
        <v/>
      </c>
      <c r="L1192" s="20" t="str">
        <f>MID(Main!AR400,11,1)</f>
        <v/>
      </c>
      <c r="M1192" s="20" t="str">
        <f>MID(Main!AR400,12,1)</f>
        <v/>
      </c>
      <c r="N1192" s="20" t="str">
        <f>MID(Main!AR400,13,1)</f>
        <v/>
      </c>
      <c r="O1192" s="20" t="str">
        <f>MID(Main!AR400,14,1)</f>
        <v/>
      </c>
      <c r="P1192" s="20" t="str">
        <f>MID(Main!AR400,15,1)</f>
        <v/>
      </c>
      <c r="Q1192" s="20" t="str">
        <f>MID(Main!AR400,16,1)</f>
        <v/>
      </c>
      <c r="R1192" s="20" t="str">
        <f>MID(Main!AR400,17,1)</f>
        <v/>
      </c>
      <c r="S1192" s="20" t="str">
        <f>MID(Main!AR400,18,1)</f>
        <v/>
      </c>
      <c r="T1192" s="20" t="str">
        <f>MID(Main!AR400,19,1)</f>
        <v/>
      </c>
      <c r="U1192" s="20" t="str">
        <f>MID(Main!AR400,20,1)</f>
        <v/>
      </c>
      <c r="V1192" s="20" t="str">
        <f>MID(Main!AR400,21,1)</f>
        <v/>
      </c>
      <c r="W1192" s="20" t="str">
        <f>MID(Main!AR400,22,1)</f>
        <v/>
      </c>
      <c r="X1192" s="20" t="str">
        <f>MID(Main!AR400,23,1)</f>
        <v/>
      </c>
      <c r="Y1192" s="20" t="str">
        <f>MID(Main!AR400,24,1)</f>
        <v/>
      </c>
      <c r="Z1192" s="20" t="str">
        <f>MID(Main!AR400,25,1)</f>
        <v/>
      </c>
      <c r="AA1192" s="20" t="str">
        <f>MID(Main!AR400,26,1)</f>
        <v/>
      </c>
      <c r="AB1192" s="20" t="str">
        <f>MID(Main!AR400,27,1)</f>
        <v/>
      </c>
      <c r="AC1192" s="20" t="str">
        <f>MID(Main!AR400,28,1)</f>
        <v/>
      </c>
      <c r="AD1192" s="20" t="str">
        <f>MID(Main!AR400,29,1)</f>
        <v/>
      </c>
      <c r="AE1192" s="20" t="str">
        <f>MID(Main!AR400,30,1)</f>
        <v/>
      </c>
      <c r="AF1192" s="20" t="str">
        <f>MID(Main!AR400,31,1)</f>
        <v/>
      </c>
      <c r="AG1192" s="20" t="str">
        <f>MID(Main!AR400,32,1)</f>
        <v/>
      </c>
      <c r="AH1192" s="20" t="str">
        <f>MID(Main!AR400,33,1)</f>
        <v/>
      </c>
      <c r="AI1192" s="20" t="str">
        <f>MID(Main!AR400,34,1)</f>
        <v/>
      </c>
      <c r="AJ1192" s="20" t="str">
        <f>MID(Main!AR400,35,1)</f>
        <v/>
      </c>
      <c r="AK1192" s="20" t="str">
        <f>MID(Main!AR400,36,1)</f>
        <v/>
      </c>
      <c r="AL1192" s="20" t="str">
        <f>MID(Main!AR400,37,1)</f>
        <v/>
      </c>
      <c r="AM1192" s="20" t="str">
        <f>MID(Main!AR400,38,1)</f>
        <v/>
      </c>
      <c r="AN1192" s="20" t="str">
        <f>MID(Main!AR400,39,1)</f>
        <v/>
      </c>
      <c r="AO1192" s="20" t="str">
        <f>MID(Main!AR400,40,1)</f>
        <v/>
      </c>
      <c r="AP1192" s="20" t="str">
        <f>MID(Main!AR400,41,1)</f>
        <v/>
      </c>
      <c r="AQ1192" s="20" t="str">
        <f>MID(Main!AR400,42,1)</f>
        <v/>
      </c>
      <c r="AR1192" s="196"/>
      <c r="AS1192" s="196"/>
      <c r="AT1192" s="196"/>
      <c r="AU1192" s="196"/>
      <c r="AV1192" s="196"/>
      <c r="AW1192" s="196"/>
      <c r="AX1192" s="196"/>
      <c r="AY1192" s="196"/>
      <c r="AZ1192" s="196"/>
      <c r="BA1192" s="196"/>
      <c r="BB1192" s="196"/>
      <c r="BC1192" s="196"/>
      <c r="BD1192" s="196"/>
      <c r="BE1192" s="196"/>
      <c r="BF1192" s="196"/>
      <c r="BG1192" s="196"/>
      <c r="BH1192" s="196"/>
      <c r="BI1192" s="199"/>
    </row>
    <row r="1193" spans="1:61" s="1" customFormat="1" ht="15" hidden="1" customHeight="1">
      <c r="A1193" s="200" t="str">
        <f>IF(AR1193="","",SUBTOTAL(103,$AR$8:AR1193))</f>
        <v/>
      </c>
      <c r="B1193" s="18" t="str">
        <f>MID(Main!AP401,1,1)</f>
        <v xml:space="preserve"> </v>
      </c>
      <c r="C1193" s="18" t="str">
        <f>MID(Main!AP401,2,1)</f>
        <v/>
      </c>
      <c r="D1193" s="18" t="str">
        <f>MID(Main!AP401,3,1)</f>
        <v/>
      </c>
      <c r="E1193" s="18" t="str">
        <f>MID(Main!AP401,4,1)</f>
        <v/>
      </c>
      <c r="F1193" s="18" t="str">
        <f>MID(Main!AP401,5,1)</f>
        <v/>
      </c>
      <c r="G1193" s="18" t="str">
        <f>MID(Main!AP401,6,1)</f>
        <v/>
      </c>
      <c r="H1193" s="18" t="str">
        <f>MID(Main!AP401,7,1)</f>
        <v/>
      </c>
      <c r="I1193" s="18" t="str">
        <f>MID(Main!AP401,8,1)</f>
        <v/>
      </c>
      <c r="J1193" s="18" t="str">
        <f>MID(Main!AP401,9,1)</f>
        <v/>
      </c>
      <c r="K1193" s="18" t="str">
        <f>MID(Main!AP401,10,1)</f>
        <v/>
      </c>
      <c r="L1193" s="18" t="str">
        <f>MID(Main!AP401,11,1)</f>
        <v/>
      </c>
      <c r="M1193" s="18" t="str">
        <f>MID(Main!AP401,12,1)</f>
        <v/>
      </c>
      <c r="N1193" s="18" t="str">
        <f>MID(Main!AP401,13,1)</f>
        <v/>
      </c>
      <c r="O1193" s="18" t="str">
        <f>MID(Main!AP401,14,1)</f>
        <v/>
      </c>
      <c r="P1193" s="18" t="str">
        <f>MID(Main!AP401,15,1)</f>
        <v/>
      </c>
      <c r="Q1193" s="18" t="str">
        <f>MID(Main!AP401,16,1)</f>
        <v/>
      </c>
      <c r="R1193" s="18" t="str">
        <f>MID(Main!AP401,17,1)</f>
        <v/>
      </c>
      <c r="S1193" s="18" t="str">
        <f>MID(Main!AP401,18,1)</f>
        <v/>
      </c>
      <c r="T1193" s="18" t="str">
        <f>MID(Main!AP401,19,1)</f>
        <v/>
      </c>
      <c r="U1193" s="18" t="str">
        <f>MID(Main!AP401,20,1)</f>
        <v/>
      </c>
      <c r="V1193" s="18" t="str">
        <f>MID(Main!AP401,21,1)</f>
        <v/>
      </c>
      <c r="W1193" s="18" t="str">
        <f>MID(Main!AP401,22,1)</f>
        <v/>
      </c>
      <c r="X1193" s="18" t="str">
        <f>MID(Main!AP401,23,1)</f>
        <v/>
      </c>
      <c r="Y1193" s="18" t="str">
        <f>MID(Main!AP401,24,1)</f>
        <v/>
      </c>
      <c r="Z1193" s="18" t="str">
        <f>MID(Main!AP401,25,1)</f>
        <v/>
      </c>
      <c r="AA1193" s="18" t="str">
        <f>MID(Main!AP401,26,1)</f>
        <v/>
      </c>
      <c r="AB1193" s="18" t="str">
        <f>MID(Main!AP401,27,1)</f>
        <v/>
      </c>
      <c r="AC1193" s="18" t="str">
        <f>MID(Main!AP401,28,1)</f>
        <v/>
      </c>
      <c r="AD1193" s="18" t="str">
        <f>MID(Main!AP401,29,1)</f>
        <v/>
      </c>
      <c r="AE1193" s="18" t="str">
        <f>MID(Main!AP401,30,1)</f>
        <v/>
      </c>
      <c r="AF1193" s="18" t="str">
        <f>MID(Main!AP401,31,1)</f>
        <v/>
      </c>
      <c r="AG1193" s="18" t="str">
        <f>MID(Main!AP401,32,1)</f>
        <v/>
      </c>
      <c r="AH1193" s="18" t="str">
        <f>MID(Main!AP401,33,1)</f>
        <v/>
      </c>
      <c r="AI1193" s="18" t="str">
        <f>MID(Main!AP401,34,1)</f>
        <v/>
      </c>
      <c r="AJ1193" s="18" t="str">
        <f>MID(Main!AP401,35,1)</f>
        <v/>
      </c>
      <c r="AK1193" s="18" t="str">
        <f>MID(Main!AP401,36,1)</f>
        <v/>
      </c>
      <c r="AL1193" s="18" t="str">
        <f>MID(Main!AP401,37,1)</f>
        <v/>
      </c>
      <c r="AM1193" s="18" t="str">
        <f>MID(Main!AP401,38,1)</f>
        <v/>
      </c>
      <c r="AN1193" s="18" t="str">
        <f>MID(Main!AP401,39,1)</f>
        <v/>
      </c>
      <c r="AO1193" s="18" t="str">
        <f>MID(Main!AP401,40,1)</f>
        <v/>
      </c>
      <c r="AP1193" s="18" t="str">
        <f>MID(Main!AP401,41,1)</f>
        <v/>
      </c>
      <c r="AQ1193" s="18" t="str">
        <f>MID(Main!AP401,42,1)</f>
        <v/>
      </c>
      <c r="AR1193" s="194" t="str">
        <f>IF(Main!W401="","",Main!W401)</f>
        <v/>
      </c>
      <c r="AS1193" s="194" t="str">
        <f>IF(Main!X401="","",Main!X401)</f>
        <v/>
      </c>
      <c r="AT1193" s="194" t="str">
        <f>IF(Main!Y401="","",Main!Y401)</f>
        <v/>
      </c>
      <c r="AU1193" s="194" t="str">
        <f>IF(Main!Z401="","",Main!Z401)</f>
        <v/>
      </c>
      <c r="AV1193" s="194" t="str">
        <f>IF(Main!AA401="","",Main!AA401)</f>
        <v/>
      </c>
      <c r="AW1193" s="194" t="str">
        <f>IF(Main!AB401="","",Main!AB401)</f>
        <v/>
      </c>
      <c r="AX1193" s="194" t="str">
        <f>IF(Main!AC401="","",Main!AC401)</f>
        <v/>
      </c>
      <c r="AY1193" s="194" t="str">
        <f>IF(Main!AD401="","",Main!AD401)</f>
        <v/>
      </c>
      <c r="AZ1193" s="194" t="str">
        <f>IF(Main!AE401="","",Main!AE401)</f>
        <v/>
      </c>
      <c r="BA1193" s="194" t="str">
        <f>IF(Main!AF401="","",Main!AF401)</f>
        <v/>
      </c>
      <c r="BB1193" s="194" t="str">
        <f>IF(Main!AG401="","",Main!AG401)</f>
        <v/>
      </c>
      <c r="BC1193" s="194" t="str">
        <f>IF(Main!AH401="","",Main!AH401)</f>
        <v/>
      </c>
      <c r="BD1193" s="194" t="str">
        <f>IF(Main!AI401="","",Main!AI401)</f>
        <v/>
      </c>
      <c r="BE1193" s="194" t="str">
        <f>IF(Main!AJ401="","",Main!AJ401)</f>
        <v/>
      </c>
      <c r="BF1193" s="194" t="str">
        <f>IF(Main!AK401="","",Main!AK401)</f>
        <v/>
      </c>
      <c r="BG1193" s="194" t="str">
        <f>IF(Main!AL401="","",Main!AL401)</f>
        <v/>
      </c>
      <c r="BH1193" s="194" t="str">
        <f>IF(Main!AM401="","",Main!AM401)</f>
        <v/>
      </c>
      <c r="BI1193" s="197" t="str">
        <f>IF(Main!AN401="","",Main!AN401)</f>
        <v/>
      </c>
    </row>
    <row r="1194" spans="1:61" s="1" customFormat="1" ht="15" hidden="1" customHeight="1">
      <c r="A1194" s="201"/>
      <c r="B1194" s="19" t="str">
        <f>MID(Main!AQ401,1,1)</f>
        <v>0</v>
      </c>
      <c r="C1194" s="19" t="str">
        <f>MID(Main!AQ401,2,1)</f>
        <v xml:space="preserve"> </v>
      </c>
      <c r="D1194" s="19" t="str">
        <f>MID(Main!AQ401,3,1)</f>
        <v/>
      </c>
      <c r="E1194" s="19" t="str">
        <f>MID(Main!AQ401,4,1)</f>
        <v/>
      </c>
      <c r="F1194" s="19" t="str">
        <f>MID(Main!AQ401,5,1)</f>
        <v/>
      </c>
      <c r="G1194" s="19" t="str">
        <f>MID(Main!AQ401,6,1)</f>
        <v/>
      </c>
      <c r="H1194" s="19" t="str">
        <f>MID(Main!AQ401,7,1)</f>
        <v/>
      </c>
      <c r="I1194" s="19" t="str">
        <f>MID(Main!AQ401,8,1)</f>
        <v/>
      </c>
      <c r="J1194" s="19" t="str">
        <f>MID(Main!AQ401,9,1)</f>
        <v/>
      </c>
      <c r="K1194" s="19" t="str">
        <f>MID(Main!AQ401,10,1)</f>
        <v/>
      </c>
      <c r="L1194" s="19" t="str">
        <f>MID(Main!AQ401,11,1)</f>
        <v/>
      </c>
      <c r="M1194" s="19" t="str">
        <f>MID(Main!AQ401,12,1)</f>
        <v/>
      </c>
      <c r="N1194" s="19" t="str">
        <f>MID(Main!AQ401,13,1)</f>
        <v/>
      </c>
      <c r="O1194" s="19" t="str">
        <f>MID(Main!AQ401,14,1)</f>
        <v/>
      </c>
      <c r="P1194" s="19" t="str">
        <f>MID(Main!AQ401,15,1)</f>
        <v/>
      </c>
      <c r="Q1194" s="19" t="str">
        <f>MID(Main!AQ401,16,1)</f>
        <v/>
      </c>
      <c r="R1194" s="19" t="str">
        <f>MID(Main!AQ401,17,1)</f>
        <v/>
      </c>
      <c r="S1194" s="19" t="str">
        <f>MID(Main!AQ401,18,1)</f>
        <v/>
      </c>
      <c r="T1194" s="19" t="str">
        <f>MID(Main!AQ401,19,1)</f>
        <v/>
      </c>
      <c r="U1194" s="19" t="str">
        <f>MID(Main!AQ401,20,1)</f>
        <v/>
      </c>
      <c r="V1194" s="19" t="str">
        <f>MID(Main!AQ401,21,1)</f>
        <v/>
      </c>
      <c r="W1194" s="19" t="str">
        <f>MID(Main!AQ401,22,1)</f>
        <v/>
      </c>
      <c r="X1194" s="19" t="str">
        <f>MID(Main!AQ401,23,1)</f>
        <v/>
      </c>
      <c r="Y1194" s="19" t="str">
        <f>MID(Main!AQ401,24,1)</f>
        <v/>
      </c>
      <c r="Z1194" s="19" t="str">
        <f>MID(Main!AQ401,25,1)</f>
        <v/>
      </c>
      <c r="AA1194" s="19" t="str">
        <f>MID(Main!AQ401,26,1)</f>
        <v/>
      </c>
      <c r="AB1194" s="19" t="str">
        <f>MID(Main!AQ401,27,1)</f>
        <v/>
      </c>
      <c r="AC1194" s="19" t="str">
        <f>MID(Main!AQ401,28,1)</f>
        <v/>
      </c>
      <c r="AD1194" s="19" t="str">
        <f>MID(Main!AQ401,29,1)</f>
        <v/>
      </c>
      <c r="AE1194" s="19" t="str">
        <f>MID(Main!AQ401,30,1)</f>
        <v/>
      </c>
      <c r="AF1194" s="19" t="str">
        <f>MID(Main!AQ401,31,1)</f>
        <v/>
      </c>
      <c r="AG1194" s="19" t="str">
        <f>MID(Main!AQ401,32,1)</f>
        <v/>
      </c>
      <c r="AH1194" s="19" t="str">
        <f>MID(Main!AQ401,33,1)</f>
        <v/>
      </c>
      <c r="AI1194" s="19" t="str">
        <f>MID(Main!AQ401,34,1)</f>
        <v/>
      </c>
      <c r="AJ1194" s="19" t="str">
        <f>MID(Main!AQ401,35,1)</f>
        <v/>
      </c>
      <c r="AK1194" s="19" t="str">
        <f>MID(Main!AQ401,36,1)</f>
        <v/>
      </c>
      <c r="AL1194" s="19" t="str">
        <f>MID(Main!AQ401,37,1)</f>
        <v/>
      </c>
      <c r="AM1194" s="19" t="str">
        <f>MID(Main!AQ401,38,1)</f>
        <v/>
      </c>
      <c r="AN1194" s="19" t="str">
        <f>MID(Main!AQ401,39,1)</f>
        <v/>
      </c>
      <c r="AO1194" s="19" t="str">
        <f>MID(Main!AQ401,40,1)</f>
        <v/>
      </c>
      <c r="AP1194" s="19" t="str">
        <f>MID(Main!AQ401,41,1)</f>
        <v/>
      </c>
      <c r="AQ1194" s="19" t="str">
        <f>MID(Main!AQ401,42,1)</f>
        <v/>
      </c>
      <c r="AR1194" s="195"/>
      <c r="AS1194" s="195"/>
      <c r="AT1194" s="195"/>
      <c r="AU1194" s="195"/>
      <c r="AV1194" s="195"/>
      <c r="AW1194" s="195"/>
      <c r="AX1194" s="195"/>
      <c r="AY1194" s="195"/>
      <c r="AZ1194" s="195"/>
      <c r="BA1194" s="195"/>
      <c r="BB1194" s="195"/>
      <c r="BC1194" s="195"/>
      <c r="BD1194" s="195"/>
      <c r="BE1194" s="195"/>
      <c r="BF1194" s="195"/>
      <c r="BG1194" s="195"/>
      <c r="BH1194" s="195"/>
      <c r="BI1194" s="198"/>
    </row>
    <row r="1195" spans="1:61" s="1" customFormat="1" ht="15" hidden="1" customHeight="1">
      <c r="A1195" s="202"/>
      <c r="B1195" s="20" t="str">
        <f>MID(Main!AR401,1,1)</f>
        <v>0</v>
      </c>
      <c r="C1195" s="20" t="str">
        <f>MID(Main!AR401,2,1)</f>
        <v xml:space="preserve"> </v>
      </c>
      <c r="D1195" s="20" t="str">
        <f>MID(Main!AR401,3,1)</f>
        <v/>
      </c>
      <c r="E1195" s="20" t="str">
        <f>MID(Main!AR401,4,1)</f>
        <v/>
      </c>
      <c r="F1195" s="20" t="str">
        <f>MID(Main!AR401,5,1)</f>
        <v/>
      </c>
      <c r="G1195" s="20" t="str">
        <f>MID(Main!AR401,6,1)</f>
        <v/>
      </c>
      <c r="H1195" s="20" t="str">
        <f>MID(Main!AR401,7,1)</f>
        <v/>
      </c>
      <c r="I1195" s="20" t="str">
        <f>MID(Main!AR401,8,1)</f>
        <v/>
      </c>
      <c r="J1195" s="20" t="str">
        <f>MID(Main!AR401,9,1)</f>
        <v/>
      </c>
      <c r="K1195" s="20" t="str">
        <f>MID(Main!AR401,10,1)</f>
        <v/>
      </c>
      <c r="L1195" s="20" t="str">
        <f>MID(Main!AR401,11,1)</f>
        <v/>
      </c>
      <c r="M1195" s="20" t="str">
        <f>MID(Main!AR401,12,1)</f>
        <v/>
      </c>
      <c r="N1195" s="20" t="str">
        <f>MID(Main!AR401,13,1)</f>
        <v/>
      </c>
      <c r="O1195" s="20" t="str">
        <f>MID(Main!AR401,14,1)</f>
        <v/>
      </c>
      <c r="P1195" s="20" t="str">
        <f>MID(Main!AR401,15,1)</f>
        <v/>
      </c>
      <c r="Q1195" s="20" t="str">
        <f>MID(Main!AR401,16,1)</f>
        <v/>
      </c>
      <c r="R1195" s="20" t="str">
        <f>MID(Main!AR401,17,1)</f>
        <v/>
      </c>
      <c r="S1195" s="20" t="str">
        <f>MID(Main!AR401,18,1)</f>
        <v/>
      </c>
      <c r="T1195" s="20" t="str">
        <f>MID(Main!AR401,19,1)</f>
        <v/>
      </c>
      <c r="U1195" s="20" t="str">
        <f>MID(Main!AR401,20,1)</f>
        <v/>
      </c>
      <c r="V1195" s="20" t="str">
        <f>MID(Main!AR401,21,1)</f>
        <v/>
      </c>
      <c r="W1195" s="20" t="str">
        <f>MID(Main!AR401,22,1)</f>
        <v/>
      </c>
      <c r="X1195" s="20" t="str">
        <f>MID(Main!AR401,23,1)</f>
        <v/>
      </c>
      <c r="Y1195" s="20" t="str">
        <f>MID(Main!AR401,24,1)</f>
        <v/>
      </c>
      <c r="Z1195" s="20" t="str">
        <f>MID(Main!AR401,25,1)</f>
        <v/>
      </c>
      <c r="AA1195" s="20" t="str">
        <f>MID(Main!AR401,26,1)</f>
        <v/>
      </c>
      <c r="AB1195" s="20" t="str">
        <f>MID(Main!AR401,27,1)</f>
        <v/>
      </c>
      <c r="AC1195" s="20" t="str">
        <f>MID(Main!AR401,28,1)</f>
        <v/>
      </c>
      <c r="AD1195" s="20" t="str">
        <f>MID(Main!AR401,29,1)</f>
        <v/>
      </c>
      <c r="AE1195" s="20" t="str">
        <f>MID(Main!AR401,30,1)</f>
        <v/>
      </c>
      <c r="AF1195" s="20" t="str">
        <f>MID(Main!AR401,31,1)</f>
        <v/>
      </c>
      <c r="AG1195" s="20" t="str">
        <f>MID(Main!AR401,32,1)</f>
        <v/>
      </c>
      <c r="AH1195" s="20" t="str">
        <f>MID(Main!AR401,33,1)</f>
        <v/>
      </c>
      <c r="AI1195" s="20" t="str">
        <f>MID(Main!AR401,34,1)</f>
        <v/>
      </c>
      <c r="AJ1195" s="20" t="str">
        <f>MID(Main!AR401,35,1)</f>
        <v/>
      </c>
      <c r="AK1195" s="20" t="str">
        <f>MID(Main!AR401,36,1)</f>
        <v/>
      </c>
      <c r="AL1195" s="20" t="str">
        <f>MID(Main!AR401,37,1)</f>
        <v/>
      </c>
      <c r="AM1195" s="20" t="str">
        <f>MID(Main!AR401,38,1)</f>
        <v/>
      </c>
      <c r="AN1195" s="20" t="str">
        <f>MID(Main!AR401,39,1)</f>
        <v/>
      </c>
      <c r="AO1195" s="20" t="str">
        <f>MID(Main!AR401,40,1)</f>
        <v/>
      </c>
      <c r="AP1195" s="20" t="str">
        <f>MID(Main!AR401,41,1)</f>
        <v/>
      </c>
      <c r="AQ1195" s="20" t="str">
        <f>MID(Main!AR401,42,1)</f>
        <v/>
      </c>
      <c r="AR1195" s="196"/>
      <c r="AS1195" s="196"/>
      <c r="AT1195" s="196"/>
      <c r="AU1195" s="196"/>
      <c r="AV1195" s="196"/>
      <c r="AW1195" s="196"/>
      <c r="AX1195" s="196"/>
      <c r="AY1195" s="196"/>
      <c r="AZ1195" s="196"/>
      <c r="BA1195" s="196"/>
      <c r="BB1195" s="196"/>
      <c r="BC1195" s="196"/>
      <c r="BD1195" s="196"/>
      <c r="BE1195" s="196"/>
      <c r="BF1195" s="196"/>
      <c r="BG1195" s="196"/>
      <c r="BH1195" s="196"/>
      <c r="BI1195" s="199"/>
    </row>
    <row r="1196" spans="1:61" s="1" customFormat="1" ht="15" hidden="1" customHeight="1">
      <c r="A1196" s="200" t="str">
        <f>IF(AR1196="","",SUBTOTAL(103,$AR$8:AR1196))</f>
        <v/>
      </c>
      <c r="B1196" s="18" t="str">
        <f>MID(Main!AP402,1,1)</f>
        <v xml:space="preserve"> </v>
      </c>
      <c r="C1196" s="18" t="str">
        <f>MID(Main!AP402,2,1)</f>
        <v/>
      </c>
      <c r="D1196" s="18" t="str">
        <f>MID(Main!AP402,3,1)</f>
        <v/>
      </c>
      <c r="E1196" s="18" t="str">
        <f>MID(Main!AP402,4,1)</f>
        <v/>
      </c>
      <c r="F1196" s="18" t="str">
        <f>MID(Main!AP402,5,1)</f>
        <v/>
      </c>
      <c r="G1196" s="18" t="str">
        <f>MID(Main!AP402,6,1)</f>
        <v/>
      </c>
      <c r="H1196" s="18" t="str">
        <f>MID(Main!AP402,7,1)</f>
        <v/>
      </c>
      <c r="I1196" s="18" t="str">
        <f>MID(Main!AP402,8,1)</f>
        <v/>
      </c>
      <c r="J1196" s="18" t="str">
        <f>MID(Main!AP402,9,1)</f>
        <v/>
      </c>
      <c r="K1196" s="18" t="str">
        <f>MID(Main!AP402,10,1)</f>
        <v/>
      </c>
      <c r="L1196" s="18" t="str">
        <f>MID(Main!AP402,11,1)</f>
        <v/>
      </c>
      <c r="M1196" s="18" t="str">
        <f>MID(Main!AP402,12,1)</f>
        <v/>
      </c>
      <c r="N1196" s="18" t="str">
        <f>MID(Main!AP402,13,1)</f>
        <v/>
      </c>
      <c r="O1196" s="18" t="str">
        <f>MID(Main!AP402,14,1)</f>
        <v/>
      </c>
      <c r="P1196" s="18" t="str">
        <f>MID(Main!AP402,15,1)</f>
        <v/>
      </c>
      <c r="Q1196" s="18" t="str">
        <f>MID(Main!AP402,16,1)</f>
        <v/>
      </c>
      <c r="R1196" s="18" t="str">
        <f>MID(Main!AP402,17,1)</f>
        <v/>
      </c>
      <c r="S1196" s="18" t="str">
        <f>MID(Main!AP402,18,1)</f>
        <v/>
      </c>
      <c r="T1196" s="18" t="str">
        <f>MID(Main!AP402,19,1)</f>
        <v/>
      </c>
      <c r="U1196" s="18" t="str">
        <f>MID(Main!AP402,20,1)</f>
        <v/>
      </c>
      <c r="V1196" s="18" t="str">
        <f>MID(Main!AP402,21,1)</f>
        <v/>
      </c>
      <c r="W1196" s="18" t="str">
        <f>MID(Main!AP402,22,1)</f>
        <v/>
      </c>
      <c r="X1196" s="18" t="str">
        <f>MID(Main!AP402,23,1)</f>
        <v/>
      </c>
      <c r="Y1196" s="18" t="str">
        <f>MID(Main!AP402,24,1)</f>
        <v/>
      </c>
      <c r="Z1196" s="18" t="str">
        <f>MID(Main!AP402,25,1)</f>
        <v/>
      </c>
      <c r="AA1196" s="18" t="str">
        <f>MID(Main!AP402,26,1)</f>
        <v/>
      </c>
      <c r="AB1196" s="18" t="str">
        <f>MID(Main!AP402,27,1)</f>
        <v/>
      </c>
      <c r="AC1196" s="18" t="str">
        <f>MID(Main!AP402,28,1)</f>
        <v/>
      </c>
      <c r="AD1196" s="18" t="str">
        <f>MID(Main!AP402,29,1)</f>
        <v/>
      </c>
      <c r="AE1196" s="18" t="str">
        <f>MID(Main!AP402,30,1)</f>
        <v/>
      </c>
      <c r="AF1196" s="18" t="str">
        <f>MID(Main!AP402,31,1)</f>
        <v/>
      </c>
      <c r="AG1196" s="18" t="str">
        <f>MID(Main!AP402,32,1)</f>
        <v/>
      </c>
      <c r="AH1196" s="18" t="str">
        <f>MID(Main!AP402,33,1)</f>
        <v/>
      </c>
      <c r="AI1196" s="18" t="str">
        <f>MID(Main!AP402,34,1)</f>
        <v/>
      </c>
      <c r="AJ1196" s="18" t="str">
        <f>MID(Main!AP402,35,1)</f>
        <v/>
      </c>
      <c r="AK1196" s="18" t="str">
        <f>MID(Main!AP402,36,1)</f>
        <v/>
      </c>
      <c r="AL1196" s="18" t="str">
        <f>MID(Main!AP402,37,1)</f>
        <v/>
      </c>
      <c r="AM1196" s="18" t="str">
        <f>MID(Main!AP402,38,1)</f>
        <v/>
      </c>
      <c r="AN1196" s="18" t="str">
        <f>MID(Main!AP402,39,1)</f>
        <v/>
      </c>
      <c r="AO1196" s="18" t="str">
        <f>MID(Main!AP402,40,1)</f>
        <v/>
      </c>
      <c r="AP1196" s="18" t="str">
        <f>MID(Main!AP402,41,1)</f>
        <v/>
      </c>
      <c r="AQ1196" s="18" t="str">
        <f>MID(Main!AP402,42,1)</f>
        <v/>
      </c>
      <c r="AR1196" s="194" t="str">
        <f>IF(Main!W402="","",Main!W402)</f>
        <v/>
      </c>
      <c r="AS1196" s="194" t="str">
        <f>IF(Main!X402="","",Main!X402)</f>
        <v/>
      </c>
      <c r="AT1196" s="194" t="str">
        <f>IF(Main!Y402="","",Main!Y402)</f>
        <v/>
      </c>
      <c r="AU1196" s="194" t="str">
        <f>IF(Main!Z402="","",Main!Z402)</f>
        <v/>
      </c>
      <c r="AV1196" s="194" t="str">
        <f>IF(Main!AA402="","",Main!AA402)</f>
        <v/>
      </c>
      <c r="AW1196" s="194" t="str">
        <f>IF(Main!AB402="","",Main!AB402)</f>
        <v/>
      </c>
      <c r="AX1196" s="194" t="str">
        <f>IF(Main!AC402="","",Main!AC402)</f>
        <v/>
      </c>
      <c r="AY1196" s="194" t="str">
        <f>IF(Main!AD402="","",Main!AD402)</f>
        <v/>
      </c>
      <c r="AZ1196" s="194" t="str">
        <f>IF(Main!AE402="","",Main!AE402)</f>
        <v/>
      </c>
      <c r="BA1196" s="194" t="str">
        <f>IF(Main!AF402="","",Main!AF402)</f>
        <v/>
      </c>
      <c r="BB1196" s="194" t="str">
        <f>IF(Main!AG402="","",Main!AG402)</f>
        <v/>
      </c>
      <c r="BC1196" s="194" t="str">
        <f>IF(Main!AH402="","",Main!AH402)</f>
        <v/>
      </c>
      <c r="BD1196" s="194" t="str">
        <f>IF(Main!AI402="","",Main!AI402)</f>
        <v/>
      </c>
      <c r="BE1196" s="194" t="str">
        <f>IF(Main!AJ402="","",Main!AJ402)</f>
        <v/>
      </c>
      <c r="BF1196" s="194" t="str">
        <f>IF(Main!AK402="","",Main!AK402)</f>
        <v/>
      </c>
      <c r="BG1196" s="194" t="str">
        <f>IF(Main!AL402="","",Main!AL402)</f>
        <v/>
      </c>
      <c r="BH1196" s="194" t="str">
        <f>IF(Main!AM402="","",Main!AM402)</f>
        <v/>
      </c>
      <c r="BI1196" s="197" t="str">
        <f>IF(Main!AN402="","",Main!AN402)</f>
        <v/>
      </c>
    </row>
    <row r="1197" spans="1:61" s="1" customFormat="1" ht="15" hidden="1" customHeight="1">
      <c r="A1197" s="201"/>
      <c r="B1197" s="19" t="str">
        <f>MID(Main!AQ402,1,1)</f>
        <v>0</v>
      </c>
      <c r="C1197" s="19" t="str">
        <f>MID(Main!AQ402,2,1)</f>
        <v xml:space="preserve"> </v>
      </c>
      <c r="D1197" s="19" t="str">
        <f>MID(Main!AQ402,3,1)</f>
        <v/>
      </c>
      <c r="E1197" s="19" t="str">
        <f>MID(Main!AQ402,4,1)</f>
        <v/>
      </c>
      <c r="F1197" s="19" t="str">
        <f>MID(Main!AQ402,5,1)</f>
        <v/>
      </c>
      <c r="G1197" s="19" t="str">
        <f>MID(Main!AQ402,6,1)</f>
        <v/>
      </c>
      <c r="H1197" s="19" t="str">
        <f>MID(Main!AQ402,7,1)</f>
        <v/>
      </c>
      <c r="I1197" s="19" t="str">
        <f>MID(Main!AQ402,8,1)</f>
        <v/>
      </c>
      <c r="J1197" s="19" t="str">
        <f>MID(Main!AQ402,9,1)</f>
        <v/>
      </c>
      <c r="K1197" s="19" t="str">
        <f>MID(Main!AQ402,10,1)</f>
        <v/>
      </c>
      <c r="L1197" s="19" t="str">
        <f>MID(Main!AQ402,11,1)</f>
        <v/>
      </c>
      <c r="M1197" s="19" t="str">
        <f>MID(Main!AQ402,12,1)</f>
        <v/>
      </c>
      <c r="N1197" s="19" t="str">
        <f>MID(Main!AQ402,13,1)</f>
        <v/>
      </c>
      <c r="O1197" s="19" t="str">
        <f>MID(Main!AQ402,14,1)</f>
        <v/>
      </c>
      <c r="P1197" s="19" t="str">
        <f>MID(Main!AQ402,15,1)</f>
        <v/>
      </c>
      <c r="Q1197" s="19" t="str">
        <f>MID(Main!AQ402,16,1)</f>
        <v/>
      </c>
      <c r="R1197" s="19" t="str">
        <f>MID(Main!AQ402,17,1)</f>
        <v/>
      </c>
      <c r="S1197" s="19" t="str">
        <f>MID(Main!AQ402,18,1)</f>
        <v/>
      </c>
      <c r="T1197" s="19" t="str">
        <f>MID(Main!AQ402,19,1)</f>
        <v/>
      </c>
      <c r="U1197" s="19" t="str">
        <f>MID(Main!AQ402,20,1)</f>
        <v/>
      </c>
      <c r="V1197" s="19" t="str">
        <f>MID(Main!AQ402,21,1)</f>
        <v/>
      </c>
      <c r="W1197" s="19" t="str">
        <f>MID(Main!AQ402,22,1)</f>
        <v/>
      </c>
      <c r="X1197" s="19" t="str">
        <f>MID(Main!AQ402,23,1)</f>
        <v/>
      </c>
      <c r="Y1197" s="19" t="str">
        <f>MID(Main!AQ402,24,1)</f>
        <v/>
      </c>
      <c r="Z1197" s="19" t="str">
        <f>MID(Main!AQ402,25,1)</f>
        <v/>
      </c>
      <c r="AA1197" s="19" t="str">
        <f>MID(Main!AQ402,26,1)</f>
        <v/>
      </c>
      <c r="AB1197" s="19" t="str">
        <f>MID(Main!AQ402,27,1)</f>
        <v/>
      </c>
      <c r="AC1197" s="19" t="str">
        <f>MID(Main!AQ402,28,1)</f>
        <v/>
      </c>
      <c r="AD1197" s="19" t="str">
        <f>MID(Main!AQ402,29,1)</f>
        <v/>
      </c>
      <c r="AE1197" s="19" t="str">
        <f>MID(Main!AQ402,30,1)</f>
        <v/>
      </c>
      <c r="AF1197" s="19" t="str">
        <f>MID(Main!AQ402,31,1)</f>
        <v/>
      </c>
      <c r="AG1197" s="19" t="str">
        <f>MID(Main!AQ402,32,1)</f>
        <v/>
      </c>
      <c r="AH1197" s="19" t="str">
        <f>MID(Main!AQ402,33,1)</f>
        <v/>
      </c>
      <c r="AI1197" s="19" t="str">
        <f>MID(Main!AQ402,34,1)</f>
        <v/>
      </c>
      <c r="AJ1197" s="19" t="str">
        <f>MID(Main!AQ402,35,1)</f>
        <v/>
      </c>
      <c r="AK1197" s="19" t="str">
        <f>MID(Main!AQ402,36,1)</f>
        <v/>
      </c>
      <c r="AL1197" s="19" t="str">
        <f>MID(Main!AQ402,37,1)</f>
        <v/>
      </c>
      <c r="AM1197" s="19" t="str">
        <f>MID(Main!AQ402,38,1)</f>
        <v/>
      </c>
      <c r="AN1197" s="19" t="str">
        <f>MID(Main!AQ402,39,1)</f>
        <v/>
      </c>
      <c r="AO1197" s="19" t="str">
        <f>MID(Main!AQ402,40,1)</f>
        <v/>
      </c>
      <c r="AP1197" s="19" t="str">
        <f>MID(Main!AQ402,41,1)</f>
        <v/>
      </c>
      <c r="AQ1197" s="19" t="str">
        <f>MID(Main!AQ402,42,1)</f>
        <v/>
      </c>
      <c r="AR1197" s="195"/>
      <c r="AS1197" s="195"/>
      <c r="AT1197" s="195"/>
      <c r="AU1197" s="195"/>
      <c r="AV1197" s="195"/>
      <c r="AW1197" s="195"/>
      <c r="AX1197" s="195"/>
      <c r="AY1197" s="195"/>
      <c r="AZ1197" s="195"/>
      <c r="BA1197" s="195"/>
      <c r="BB1197" s="195"/>
      <c r="BC1197" s="195"/>
      <c r="BD1197" s="195"/>
      <c r="BE1197" s="195"/>
      <c r="BF1197" s="195"/>
      <c r="BG1197" s="195"/>
      <c r="BH1197" s="195"/>
      <c r="BI1197" s="198"/>
    </row>
    <row r="1198" spans="1:61" s="1" customFormat="1" ht="15" hidden="1" customHeight="1">
      <c r="A1198" s="202"/>
      <c r="B1198" s="20" t="str">
        <f>MID(Main!AR402,1,1)</f>
        <v>0</v>
      </c>
      <c r="C1198" s="20" t="str">
        <f>MID(Main!AR402,2,1)</f>
        <v xml:space="preserve"> </v>
      </c>
      <c r="D1198" s="20" t="str">
        <f>MID(Main!AR402,3,1)</f>
        <v/>
      </c>
      <c r="E1198" s="20" t="str">
        <f>MID(Main!AR402,4,1)</f>
        <v/>
      </c>
      <c r="F1198" s="20" t="str">
        <f>MID(Main!AR402,5,1)</f>
        <v/>
      </c>
      <c r="G1198" s="20" t="str">
        <f>MID(Main!AR402,6,1)</f>
        <v/>
      </c>
      <c r="H1198" s="20" t="str">
        <f>MID(Main!AR402,7,1)</f>
        <v/>
      </c>
      <c r="I1198" s="20" t="str">
        <f>MID(Main!AR402,8,1)</f>
        <v/>
      </c>
      <c r="J1198" s="20" t="str">
        <f>MID(Main!AR402,9,1)</f>
        <v/>
      </c>
      <c r="K1198" s="20" t="str">
        <f>MID(Main!AR402,10,1)</f>
        <v/>
      </c>
      <c r="L1198" s="20" t="str">
        <f>MID(Main!AR402,11,1)</f>
        <v/>
      </c>
      <c r="M1198" s="20" t="str">
        <f>MID(Main!AR402,12,1)</f>
        <v/>
      </c>
      <c r="N1198" s="20" t="str">
        <f>MID(Main!AR402,13,1)</f>
        <v/>
      </c>
      <c r="O1198" s="20" t="str">
        <f>MID(Main!AR402,14,1)</f>
        <v/>
      </c>
      <c r="P1198" s="20" t="str">
        <f>MID(Main!AR402,15,1)</f>
        <v/>
      </c>
      <c r="Q1198" s="20" t="str">
        <f>MID(Main!AR402,16,1)</f>
        <v/>
      </c>
      <c r="R1198" s="20" t="str">
        <f>MID(Main!AR402,17,1)</f>
        <v/>
      </c>
      <c r="S1198" s="20" t="str">
        <f>MID(Main!AR402,18,1)</f>
        <v/>
      </c>
      <c r="T1198" s="20" t="str">
        <f>MID(Main!AR402,19,1)</f>
        <v/>
      </c>
      <c r="U1198" s="20" t="str">
        <f>MID(Main!AR402,20,1)</f>
        <v/>
      </c>
      <c r="V1198" s="20" t="str">
        <f>MID(Main!AR402,21,1)</f>
        <v/>
      </c>
      <c r="W1198" s="20" t="str">
        <f>MID(Main!AR402,22,1)</f>
        <v/>
      </c>
      <c r="X1198" s="20" t="str">
        <f>MID(Main!AR402,23,1)</f>
        <v/>
      </c>
      <c r="Y1198" s="20" t="str">
        <f>MID(Main!AR402,24,1)</f>
        <v/>
      </c>
      <c r="Z1198" s="20" t="str">
        <f>MID(Main!AR402,25,1)</f>
        <v/>
      </c>
      <c r="AA1198" s="20" t="str">
        <f>MID(Main!AR402,26,1)</f>
        <v/>
      </c>
      <c r="AB1198" s="20" t="str">
        <f>MID(Main!AR402,27,1)</f>
        <v/>
      </c>
      <c r="AC1198" s="20" t="str">
        <f>MID(Main!AR402,28,1)</f>
        <v/>
      </c>
      <c r="AD1198" s="20" t="str">
        <f>MID(Main!AR402,29,1)</f>
        <v/>
      </c>
      <c r="AE1198" s="20" t="str">
        <f>MID(Main!AR402,30,1)</f>
        <v/>
      </c>
      <c r="AF1198" s="20" t="str">
        <f>MID(Main!AR402,31,1)</f>
        <v/>
      </c>
      <c r="AG1198" s="20" t="str">
        <f>MID(Main!AR402,32,1)</f>
        <v/>
      </c>
      <c r="AH1198" s="20" t="str">
        <f>MID(Main!AR402,33,1)</f>
        <v/>
      </c>
      <c r="AI1198" s="20" t="str">
        <f>MID(Main!AR402,34,1)</f>
        <v/>
      </c>
      <c r="AJ1198" s="20" t="str">
        <f>MID(Main!AR402,35,1)</f>
        <v/>
      </c>
      <c r="AK1198" s="20" t="str">
        <f>MID(Main!AR402,36,1)</f>
        <v/>
      </c>
      <c r="AL1198" s="20" t="str">
        <f>MID(Main!AR402,37,1)</f>
        <v/>
      </c>
      <c r="AM1198" s="20" t="str">
        <f>MID(Main!AR402,38,1)</f>
        <v/>
      </c>
      <c r="AN1198" s="20" t="str">
        <f>MID(Main!AR402,39,1)</f>
        <v/>
      </c>
      <c r="AO1198" s="20" t="str">
        <f>MID(Main!AR402,40,1)</f>
        <v/>
      </c>
      <c r="AP1198" s="20" t="str">
        <f>MID(Main!AR402,41,1)</f>
        <v/>
      </c>
      <c r="AQ1198" s="20" t="str">
        <f>MID(Main!AR402,42,1)</f>
        <v/>
      </c>
      <c r="AR1198" s="196"/>
      <c r="AS1198" s="196"/>
      <c r="AT1198" s="196"/>
      <c r="AU1198" s="196"/>
      <c r="AV1198" s="196"/>
      <c r="AW1198" s="196"/>
      <c r="AX1198" s="196"/>
      <c r="AY1198" s="196"/>
      <c r="AZ1198" s="196"/>
      <c r="BA1198" s="196"/>
      <c r="BB1198" s="196"/>
      <c r="BC1198" s="196"/>
      <c r="BD1198" s="196"/>
      <c r="BE1198" s="196"/>
      <c r="BF1198" s="196"/>
      <c r="BG1198" s="196"/>
      <c r="BH1198" s="196"/>
      <c r="BI1198" s="199"/>
    </row>
    <row r="1199" spans="1:61" s="1" customFormat="1" ht="15" hidden="1" customHeight="1">
      <c r="A1199" s="200" t="str">
        <f>IF(AR1199="","",SUBTOTAL(103,$AR$8:AR1199))</f>
        <v/>
      </c>
      <c r="B1199" s="18" t="str">
        <f>MID(Main!AP403,1,1)</f>
        <v xml:space="preserve"> </v>
      </c>
      <c r="C1199" s="18" t="str">
        <f>MID(Main!AP403,2,1)</f>
        <v/>
      </c>
      <c r="D1199" s="18" t="str">
        <f>MID(Main!AP403,3,1)</f>
        <v/>
      </c>
      <c r="E1199" s="18" t="str">
        <f>MID(Main!AP403,4,1)</f>
        <v/>
      </c>
      <c r="F1199" s="18" t="str">
        <f>MID(Main!AP403,5,1)</f>
        <v/>
      </c>
      <c r="G1199" s="18" t="str">
        <f>MID(Main!AP403,6,1)</f>
        <v/>
      </c>
      <c r="H1199" s="18" t="str">
        <f>MID(Main!AP403,7,1)</f>
        <v/>
      </c>
      <c r="I1199" s="18" t="str">
        <f>MID(Main!AP403,8,1)</f>
        <v/>
      </c>
      <c r="J1199" s="18" t="str">
        <f>MID(Main!AP403,9,1)</f>
        <v/>
      </c>
      <c r="K1199" s="18" t="str">
        <f>MID(Main!AP403,10,1)</f>
        <v/>
      </c>
      <c r="L1199" s="18" t="str">
        <f>MID(Main!AP403,11,1)</f>
        <v/>
      </c>
      <c r="M1199" s="18" t="str">
        <f>MID(Main!AP403,12,1)</f>
        <v/>
      </c>
      <c r="N1199" s="18" t="str">
        <f>MID(Main!AP403,13,1)</f>
        <v/>
      </c>
      <c r="O1199" s="18" t="str">
        <f>MID(Main!AP403,14,1)</f>
        <v/>
      </c>
      <c r="P1199" s="18" t="str">
        <f>MID(Main!AP403,15,1)</f>
        <v/>
      </c>
      <c r="Q1199" s="18" t="str">
        <f>MID(Main!AP403,16,1)</f>
        <v/>
      </c>
      <c r="R1199" s="18" t="str">
        <f>MID(Main!AP403,17,1)</f>
        <v/>
      </c>
      <c r="S1199" s="18" t="str">
        <f>MID(Main!AP403,18,1)</f>
        <v/>
      </c>
      <c r="T1199" s="18" t="str">
        <f>MID(Main!AP403,19,1)</f>
        <v/>
      </c>
      <c r="U1199" s="18" t="str">
        <f>MID(Main!AP403,20,1)</f>
        <v/>
      </c>
      <c r="V1199" s="18" t="str">
        <f>MID(Main!AP403,21,1)</f>
        <v/>
      </c>
      <c r="W1199" s="18" t="str">
        <f>MID(Main!AP403,22,1)</f>
        <v/>
      </c>
      <c r="X1199" s="18" t="str">
        <f>MID(Main!AP403,23,1)</f>
        <v/>
      </c>
      <c r="Y1199" s="18" t="str">
        <f>MID(Main!AP403,24,1)</f>
        <v/>
      </c>
      <c r="Z1199" s="18" t="str">
        <f>MID(Main!AP403,25,1)</f>
        <v/>
      </c>
      <c r="AA1199" s="18" t="str">
        <f>MID(Main!AP403,26,1)</f>
        <v/>
      </c>
      <c r="AB1199" s="18" t="str">
        <f>MID(Main!AP403,27,1)</f>
        <v/>
      </c>
      <c r="AC1199" s="18" t="str">
        <f>MID(Main!AP403,28,1)</f>
        <v/>
      </c>
      <c r="AD1199" s="18" t="str">
        <f>MID(Main!AP403,29,1)</f>
        <v/>
      </c>
      <c r="AE1199" s="18" t="str">
        <f>MID(Main!AP403,30,1)</f>
        <v/>
      </c>
      <c r="AF1199" s="18" t="str">
        <f>MID(Main!AP403,31,1)</f>
        <v/>
      </c>
      <c r="AG1199" s="18" t="str">
        <f>MID(Main!AP403,32,1)</f>
        <v/>
      </c>
      <c r="AH1199" s="18" t="str">
        <f>MID(Main!AP403,33,1)</f>
        <v/>
      </c>
      <c r="AI1199" s="18" t="str">
        <f>MID(Main!AP403,34,1)</f>
        <v/>
      </c>
      <c r="AJ1199" s="18" t="str">
        <f>MID(Main!AP403,35,1)</f>
        <v/>
      </c>
      <c r="AK1199" s="18" t="str">
        <f>MID(Main!AP403,36,1)</f>
        <v/>
      </c>
      <c r="AL1199" s="18" t="str">
        <f>MID(Main!AP403,37,1)</f>
        <v/>
      </c>
      <c r="AM1199" s="18" t="str">
        <f>MID(Main!AP403,38,1)</f>
        <v/>
      </c>
      <c r="AN1199" s="18" t="str">
        <f>MID(Main!AP403,39,1)</f>
        <v/>
      </c>
      <c r="AO1199" s="18" t="str">
        <f>MID(Main!AP403,40,1)</f>
        <v/>
      </c>
      <c r="AP1199" s="18" t="str">
        <f>MID(Main!AP403,41,1)</f>
        <v/>
      </c>
      <c r="AQ1199" s="18" t="str">
        <f>MID(Main!AP403,42,1)</f>
        <v/>
      </c>
      <c r="AR1199" s="194" t="str">
        <f>IF(Main!W403="","",Main!W403)</f>
        <v/>
      </c>
      <c r="AS1199" s="194" t="str">
        <f>IF(Main!X403="","",Main!X403)</f>
        <v/>
      </c>
      <c r="AT1199" s="194" t="str">
        <f>IF(Main!Y403="","",Main!Y403)</f>
        <v/>
      </c>
      <c r="AU1199" s="194" t="str">
        <f>IF(Main!Z403="","",Main!Z403)</f>
        <v/>
      </c>
      <c r="AV1199" s="194" t="str">
        <f>IF(Main!AA403="","",Main!AA403)</f>
        <v/>
      </c>
      <c r="AW1199" s="194" t="str">
        <f>IF(Main!AB403="","",Main!AB403)</f>
        <v/>
      </c>
      <c r="AX1199" s="194" t="str">
        <f>IF(Main!AC403="","",Main!AC403)</f>
        <v/>
      </c>
      <c r="AY1199" s="194" t="str">
        <f>IF(Main!AD403="","",Main!AD403)</f>
        <v/>
      </c>
      <c r="AZ1199" s="194" t="str">
        <f>IF(Main!AE403="","",Main!AE403)</f>
        <v/>
      </c>
      <c r="BA1199" s="194" t="str">
        <f>IF(Main!AF403="","",Main!AF403)</f>
        <v/>
      </c>
      <c r="BB1199" s="194" t="str">
        <f>IF(Main!AG403="","",Main!AG403)</f>
        <v/>
      </c>
      <c r="BC1199" s="194" t="str">
        <f>IF(Main!AH403="","",Main!AH403)</f>
        <v/>
      </c>
      <c r="BD1199" s="194" t="str">
        <f>IF(Main!AI403="","",Main!AI403)</f>
        <v/>
      </c>
      <c r="BE1199" s="194" t="str">
        <f>IF(Main!AJ403="","",Main!AJ403)</f>
        <v/>
      </c>
      <c r="BF1199" s="194" t="str">
        <f>IF(Main!AK403="","",Main!AK403)</f>
        <v/>
      </c>
      <c r="BG1199" s="194" t="str">
        <f>IF(Main!AL403="","",Main!AL403)</f>
        <v/>
      </c>
      <c r="BH1199" s="194" t="str">
        <f>IF(Main!AM403="","",Main!AM403)</f>
        <v/>
      </c>
      <c r="BI1199" s="197" t="str">
        <f>IF(Main!AN403="","",Main!AN403)</f>
        <v/>
      </c>
    </row>
    <row r="1200" spans="1:61" s="1" customFormat="1" ht="15" hidden="1" customHeight="1">
      <c r="A1200" s="201"/>
      <c r="B1200" s="19" t="str">
        <f>MID(Main!AQ403,1,1)</f>
        <v>0</v>
      </c>
      <c r="C1200" s="19" t="str">
        <f>MID(Main!AQ403,2,1)</f>
        <v xml:space="preserve"> </v>
      </c>
      <c r="D1200" s="19" t="str">
        <f>MID(Main!AQ403,3,1)</f>
        <v/>
      </c>
      <c r="E1200" s="19" t="str">
        <f>MID(Main!AQ403,4,1)</f>
        <v/>
      </c>
      <c r="F1200" s="19" t="str">
        <f>MID(Main!AQ403,5,1)</f>
        <v/>
      </c>
      <c r="G1200" s="19" t="str">
        <f>MID(Main!AQ403,6,1)</f>
        <v/>
      </c>
      <c r="H1200" s="19" t="str">
        <f>MID(Main!AQ403,7,1)</f>
        <v/>
      </c>
      <c r="I1200" s="19" t="str">
        <f>MID(Main!AQ403,8,1)</f>
        <v/>
      </c>
      <c r="J1200" s="19" t="str">
        <f>MID(Main!AQ403,9,1)</f>
        <v/>
      </c>
      <c r="K1200" s="19" t="str">
        <f>MID(Main!AQ403,10,1)</f>
        <v/>
      </c>
      <c r="L1200" s="19" t="str">
        <f>MID(Main!AQ403,11,1)</f>
        <v/>
      </c>
      <c r="M1200" s="19" t="str">
        <f>MID(Main!AQ403,12,1)</f>
        <v/>
      </c>
      <c r="N1200" s="19" t="str">
        <f>MID(Main!AQ403,13,1)</f>
        <v/>
      </c>
      <c r="O1200" s="19" t="str">
        <f>MID(Main!AQ403,14,1)</f>
        <v/>
      </c>
      <c r="P1200" s="19" t="str">
        <f>MID(Main!AQ403,15,1)</f>
        <v/>
      </c>
      <c r="Q1200" s="19" t="str">
        <f>MID(Main!AQ403,16,1)</f>
        <v/>
      </c>
      <c r="R1200" s="19" t="str">
        <f>MID(Main!AQ403,17,1)</f>
        <v/>
      </c>
      <c r="S1200" s="19" t="str">
        <f>MID(Main!AQ403,18,1)</f>
        <v/>
      </c>
      <c r="T1200" s="19" t="str">
        <f>MID(Main!AQ403,19,1)</f>
        <v/>
      </c>
      <c r="U1200" s="19" t="str">
        <f>MID(Main!AQ403,20,1)</f>
        <v/>
      </c>
      <c r="V1200" s="19" t="str">
        <f>MID(Main!AQ403,21,1)</f>
        <v/>
      </c>
      <c r="W1200" s="19" t="str">
        <f>MID(Main!AQ403,22,1)</f>
        <v/>
      </c>
      <c r="X1200" s="19" t="str">
        <f>MID(Main!AQ403,23,1)</f>
        <v/>
      </c>
      <c r="Y1200" s="19" t="str">
        <f>MID(Main!AQ403,24,1)</f>
        <v/>
      </c>
      <c r="Z1200" s="19" t="str">
        <f>MID(Main!AQ403,25,1)</f>
        <v/>
      </c>
      <c r="AA1200" s="19" t="str">
        <f>MID(Main!AQ403,26,1)</f>
        <v/>
      </c>
      <c r="AB1200" s="19" t="str">
        <f>MID(Main!AQ403,27,1)</f>
        <v/>
      </c>
      <c r="AC1200" s="19" t="str">
        <f>MID(Main!AQ403,28,1)</f>
        <v/>
      </c>
      <c r="AD1200" s="19" t="str">
        <f>MID(Main!AQ403,29,1)</f>
        <v/>
      </c>
      <c r="AE1200" s="19" t="str">
        <f>MID(Main!AQ403,30,1)</f>
        <v/>
      </c>
      <c r="AF1200" s="19" t="str">
        <f>MID(Main!AQ403,31,1)</f>
        <v/>
      </c>
      <c r="AG1200" s="19" t="str">
        <f>MID(Main!AQ403,32,1)</f>
        <v/>
      </c>
      <c r="AH1200" s="19" t="str">
        <f>MID(Main!AQ403,33,1)</f>
        <v/>
      </c>
      <c r="AI1200" s="19" t="str">
        <f>MID(Main!AQ403,34,1)</f>
        <v/>
      </c>
      <c r="AJ1200" s="19" t="str">
        <f>MID(Main!AQ403,35,1)</f>
        <v/>
      </c>
      <c r="AK1200" s="19" t="str">
        <f>MID(Main!AQ403,36,1)</f>
        <v/>
      </c>
      <c r="AL1200" s="19" t="str">
        <f>MID(Main!AQ403,37,1)</f>
        <v/>
      </c>
      <c r="AM1200" s="19" t="str">
        <f>MID(Main!AQ403,38,1)</f>
        <v/>
      </c>
      <c r="AN1200" s="19" t="str">
        <f>MID(Main!AQ403,39,1)</f>
        <v/>
      </c>
      <c r="AO1200" s="19" t="str">
        <f>MID(Main!AQ403,40,1)</f>
        <v/>
      </c>
      <c r="AP1200" s="19" t="str">
        <f>MID(Main!AQ403,41,1)</f>
        <v/>
      </c>
      <c r="AQ1200" s="19" t="str">
        <f>MID(Main!AQ403,42,1)</f>
        <v/>
      </c>
      <c r="AR1200" s="195"/>
      <c r="AS1200" s="195"/>
      <c r="AT1200" s="195"/>
      <c r="AU1200" s="195"/>
      <c r="AV1200" s="195"/>
      <c r="AW1200" s="195"/>
      <c r="AX1200" s="195"/>
      <c r="AY1200" s="195"/>
      <c r="AZ1200" s="195"/>
      <c r="BA1200" s="195"/>
      <c r="BB1200" s="195"/>
      <c r="BC1200" s="195"/>
      <c r="BD1200" s="195"/>
      <c r="BE1200" s="195"/>
      <c r="BF1200" s="195"/>
      <c r="BG1200" s="195"/>
      <c r="BH1200" s="195"/>
      <c r="BI1200" s="198"/>
    </row>
    <row r="1201" spans="1:61" s="1" customFormat="1" ht="15" hidden="1" customHeight="1">
      <c r="A1201" s="202"/>
      <c r="B1201" s="20" t="str">
        <f>MID(Main!AR403,1,1)</f>
        <v>0</v>
      </c>
      <c r="C1201" s="20" t="str">
        <f>MID(Main!AR403,2,1)</f>
        <v xml:space="preserve"> </v>
      </c>
      <c r="D1201" s="20" t="str">
        <f>MID(Main!AR403,3,1)</f>
        <v/>
      </c>
      <c r="E1201" s="20" t="str">
        <f>MID(Main!AR403,4,1)</f>
        <v/>
      </c>
      <c r="F1201" s="20" t="str">
        <f>MID(Main!AR403,5,1)</f>
        <v/>
      </c>
      <c r="G1201" s="20" t="str">
        <f>MID(Main!AR403,6,1)</f>
        <v/>
      </c>
      <c r="H1201" s="20" t="str">
        <f>MID(Main!AR403,7,1)</f>
        <v/>
      </c>
      <c r="I1201" s="20" t="str">
        <f>MID(Main!AR403,8,1)</f>
        <v/>
      </c>
      <c r="J1201" s="20" t="str">
        <f>MID(Main!AR403,9,1)</f>
        <v/>
      </c>
      <c r="K1201" s="20" t="str">
        <f>MID(Main!AR403,10,1)</f>
        <v/>
      </c>
      <c r="L1201" s="20" t="str">
        <f>MID(Main!AR403,11,1)</f>
        <v/>
      </c>
      <c r="M1201" s="20" t="str">
        <f>MID(Main!AR403,12,1)</f>
        <v/>
      </c>
      <c r="N1201" s="20" t="str">
        <f>MID(Main!AR403,13,1)</f>
        <v/>
      </c>
      <c r="O1201" s="20" t="str">
        <f>MID(Main!AR403,14,1)</f>
        <v/>
      </c>
      <c r="P1201" s="20" t="str">
        <f>MID(Main!AR403,15,1)</f>
        <v/>
      </c>
      <c r="Q1201" s="20" t="str">
        <f>MID(Main!AR403,16,1)</f>
        <v/>
      </c>
      <c r="R1201" s="20" t="str">
        <f>MID(Main!AR403,17,1)</f>
        <v/>
      </c>
      <c r="S1201" s="20" t="str">
        <f>MID(Main!AR403,18,1)</f>
        <v/>
      </c>
      <c r="T1201" s="20" t="str">
        <f>MID(Main!AR403,19,1)</f>
        <v/>
      </c>
      <c r="U1201" s="20" t="str">
        <f>MID(Main!AR403,20,1)</f>
        <v/>
      </c>
      <c r="V1201" s="20" t="str">
        <f>MID(Main!AR403,21,1)</f>
        <v/>
      </c>
      <c r="W1201" s="20" t="str">
        <f>MID(Main!AR403,22,1)</f>
        <v/>
      </c>
      <c r="X1201" s="20" t="str">
        <f>MID(Main!AR403,23,1)</f>
        <v/>
      </c>
      <c r="Y1201" s="20" t="str">
        <f>MID(Main!AR403,24,1)</f>
        <v/>
      </c>
      <c r="Z1201" s="20" t="str">
        <f>MID(Main!AR403,25,1)</f>
        <v/>
      </c>
      <c r="AA1201" s="20" t="str">
        <f>MID(Main!AR403,26,1)</f>
        <v/>
      </c>
      <c r="AB1201" s="20" t="str">
        <f>MID(Main!AR403,27,1)</f>
        <v/>
      </c>
      <c r="AC1201" s="20" t="str">
        <f>MID(Main!AR403,28,1)</f>
        <v/>
      </c>
      <c r="AD1201" s="20" t="str">
        <f>MID(Main!AR403,29,1)</f>
        <v/>
      </c>
      <c r="AE1201" s="20" t="str">
        <f>MID(Main!AR403,30,1)</f>
        <v/>
      </c>
      <c r="AF1201" s="20" t="str">
        <f>MID(Main!AR403,31,1)</f>
        <v/>
      </c>
      <c r="AG1201" s="20" t="str">
        <f>MID(Main!AR403,32,1)</f>
        <v/>
      </c>
      <c r="AH1201" s="20" t="str">
        <f>MID(Main!AR403,33,1)</f>
        <v/>
      </c>
      <c r="AI1201" s="20" t="str">
        <f>MID(Main!AR403,34,1)</f>
        <v/>
      </c>
      <c r="AJ1201" s="20" t="str">
        <f>MID(Main!AR403,35,1)</f>
        <v/>
      </c>
      <c r="AK1201" s="20" t="str">
        <f>MID(Main!AR403,36,1)</f>
        <v/>
      </c>
      <c r="AL1201" s="20" t="str">
        <f>MID(Main!AR403,37,1)</f>
        <v/>
      </c>
      <c r="AM1201" s="20" t="str">
        <f>MID(Main!AR403,38,1)</f>
        <v/>
      </c>
      <c r="AN1201" s="20" t="str">
        <f>MID(Main!AR403,39,1)</f>
        <v/>
      </c>
      <c r="AO1201" s="20" t="str">
        <f>MID(Main!AR403,40,1)</f>
        <v/>
      </c>
      <c r="AP1201" s="20" t="str">
        <f>MID(Main!AR403,41,1)</f>
        <v/>
      </c>
      <c r="AQ1201" s="20" t="str">
        <f>MID(Main!AR403,42,1)</f>
        <v/>
      </c>
      <c r="AR1201" s="196"/>
      <c r="AS1201" s="196"/>
      <c r="AT1201" s="196"/>
      <c r="AU1201" s="196"/>
      <c r="AV1201" s="196"/>
      <c r="AW1201" s="196"/>
      <c r="AX1201" s="196"/>
      <c r="AY1201" s="196"/>
      <c r="AZ1201" s="196"/>
      <c r="BA1201" s="196"/>
      <c r="BB1201" s="196"/>
      <c r="BC1201" s="196"/>
      <c r="BD1201" s="196"/>
      <c r="BE1201" s="196"/>
      <c r="BF1201" s="196"/>
      <c r="BG1201" s="196"/>
      <c r="BH1201" s="196"/>
      <c r="BI1201" s="199"/>
    </row>
    <row r="1202" spans="1:61" s="1" customFormat="1" ht="15" hidden="1" customHeight="1">
      <c r="A1202" s="200" t="str">
        <f>IF(AR1202="","",SUBTOTAL(103,$AR$8:AR1202))</f>
        <v/>
      </c>
      <c r="B1202" s="18" t="str">
        <f>MID(Main!AP404,1,1)</f>
        <v xml:space="preserve"> </v>
      </c>
      <c r="C1202" s="18" t="str">
        <f>MID(Main!AP404,2,1)</f>
        <v/>
      </c>
      <c r="D1202" s="18" t="str">
        <f>MID(Main!AP404,3,1)</f>
        <v/>
      </c>
      <c r="E1202" s="18" t="str">
        <f>MID(Main!AP404,4,1)</f>
        <v/>
      </c>
      <c r="F1202" s="18" t="str">
        <f>MID(Main!AP404,5,1)</f>
        <v/>
      </c>
      <c r="G1202" s="18" t="str">
        <f>MID(Main!AP404,6,1)</f>
        <v/>
      </c>
      <c r="H1202" s="18" t="str">
        <f>MID(Main!AP404,7,1)</f>
        <v/>
      </c>
      <c r="I1202" s="18" t="str">
        <f>MID(Main!AP404,8,1)</f>
        <v/>
      </c>
      <c r="J1202" s="18" t="str">
        <f>MID(Main!AP404,9,1)</f>
        <v/>
      </c>
      <c r="K1202" s="18" t="str">
        <f>MID(Main!AP404,10,1)</f>
        <v/>
      </c>
      <c r="L1202" s="18" t="str">
        <f>MID(Main!AP404,11,1)</f>
        <v/>
      </c>
      <c r="M1202" s="18" t="str">
        <f>MID(Main!AP404,12,1)</f>
        <v/>
      </c>
      <c r="N1202" s="18" t="str">
        <f>MID(Main!AP404,13,1)</f>
        <v/>
      </c>
      <c r="O1202" s="18" t="str">
        <f>MID(Main!AP404,14,1)</f>
        <v/>
      </c>
      <c r="P1202" s="18" t="str">
        <f>MID(Main!AP404,15,1)</f>
        <v/>
      </c>
      <c r="Q1202" s="18" t="str">
        <f>MID(Main!AP404,16,1)</f>
        <v/>
      </c>
      <c r="R1202" s="18" t="str">
        <f>MID(Main!AP404,17,1)</f>
        <v/>
      </c>
      <c r="S1202" s="18" t="str">
        <f>MID(Main!AP404,18,1)</f>
        <v/>
      </c>
      <c r="T1202" s="18" t="str">
        <f>MID(Main!AP404,19,1)</f>
        <v/>
      </c>
      <c r="U1202" s="18" t="str">
        <f>MID(Main!AP404,20,1)</f>
        <v/>
      </c>
      <c r="V1202" s="18" t="str">
        <f>MID(Main!AP404,21,1)</f>
        <v/>
      </c>
      <c r="W1202" s="18" t="str">
        <f>MID(Main!AP404,22,1)</f>
        <v/>
      </c>
      <c r="X1202" s="18" t="str">
        <f>MID(Main!AP404,23,1)</f>
        <v/>
      </c>
      <c r="Y1202" s="18" t="str">
        <f>MID(Main!AP404,24,1)</f>
        <v/>
      </c>
      <c r="Z1202" s="18" t="str">
        <f>MID(Main!AP404,25,1)</f>
        <v/>
      </c>
      <c r="AA1202" s="18" t="str">
        <f>MID(Main!AP404,26,1)</f>
        <v/>
      </c>
      <c r="AB1202" s="18" t="str">
        <f>MID(Main!AP404,27,1)</f>
        <v/>
      </c>
      <c r="AC1202" s="18" t="str">
        <f>MID(Main!AP404,28,1)</f>
        <v/>
      </c>
      <c r="AD1202" s="18" t="str">
        <f>MID(Main!AP404,29,1)</f>
        <v/>
      </c>
      <c r="AE1202" s="18" t="str">
        <f>MID(Main!AP404,30,1)</f>
        <v/>
      </c>
      <c r="AF1202" s="18" t="str">
        <f>MID(Main!AP404,31,1)</f>
        <v/>
      </c>
      <c r="AG1202" s="18" t="str">
        <f>MID(Main!AP404,32,1)</f>
        <v/>
      </c>
      <c r="AH1202" s="18" t="str">
        <f>MID(Main!AP404,33,1)</f>
        <v/>
      </c>
      <c r="AI1202" s="18" t="str">
        <f>MID(Main!AP404,34,1)</f>
        <v/>
      </c>
      <c r="AJ1202" s="18" t="str">
        <f>MID(Main!AP404,35,1)</f>
        <v/>
      </c>
      <c r="AK1202" s="18" t="str">
        <f>MID(Main!AP404,36,1)</f>
        <v/>
      </c>
      <c r="AL1202" s="18" t="str">
        <f>MID(Main!AP404,37,1)</f>
        <v/>
      </c>
      <c r="AM1202" s="18" t="str">
        <f>MID(Main!AP404,38,1)</f>
        <v/>
      </c>
      <c r="AN1202" s="18" t="str">
        <f>MID(Main!AP404,39,1)</f>
        <v/>
      </c>
      <c r="AO1202" s="18" t="str">
        <f>MID(Main!AP404,40,1)</f>
        <v/>
      </c>
      <c r="AP1202" s="18" t="str">
        <f>MID(Main!AP404,41,1)</f>
        <v/>
      </c>
      <c r="AQ1202" s="18" t="str">
        <f>MID(Main!AP404,42,1)</f>
        <v/>
      </c>
      <c r="AR1202" s="194" t="str">
        <f>IF(Main!W404="","",Main!W404)</f>
        <v/>
      </c>
      <c r="AS1202" s="194" t="str">
        <f>IF(Main!X404="","",Main!X404)</f>
        <v/>
      </c>
      <c r="AT1202" s="194" t="str">
        <f>IF(Main!Y404="","",Main!Y404)</f>
        <v/>
      </c>
      <c r="AU1202" s="194" t="str">
        <f>IF(Main!Z404="","",Main!Z404)</f>
        <v/>
      </c>
      <c r="AV1202" s="194" t="str">
        <f>IF(Main!AA404="","",Main!AA404)</f>
        <v/>
      </c>
      <c r="AW1202" s="194" t="str">
        <f>IF(Main!AB404="","",Main!AB404)</f>
        <v/>
      </c>
      <c r="AX1202" s="194" t="str">
        <f>IF(Main!AC404="","",Main!AC404)</f>
        <v/>
      </c>
      <c r="AY1202" s="194" t="str">
        <f>IF(Main!AD404="","",Main!AD404)</f>
        <v/>
      </c>
      <c r="AZ1202" s="194" t="str">
        <f>IF(Main!AE404="","",Main!AE404)</f>
        <v/>
      </c>
      <c r="BA1202" s="194" t="str">
        <f>IF(Main!AF404="","",Main!AF404)</f>
        <v/>
      </c>
      <c r="BB1202" s="194" t="str">
        <f>IF(Main!AG404="","",Main!AG404)</f>
        <v/>
      </c>
      <c r="BC1202" s="194" t="str">
        <f>IF(Main!AH404="","",Main!AH404)</f>
        <v/>
      </c>
      <c r="BD1202" s="194" t="str">
        <f>IF(Main!AI404="","",Main!AI404)</f>
        <v/>
      </c>
      <c r="BE1202" s="194" t="str">
        <f>IF(Main!AJ404="","",Main!AJ404)</f>
        <v/>
      </c>
      <c r="BF1202" s="194" t="str">
        <f>IF(Main!AK404="","",Main!AK404)</f>
        <v/>
      </c>
      <c r="BG1202" s="194" t="str">
        <f>IF(Main!AL404="","",Main!AL404)</f>
        <v/>
      </c>
      <c r="BH1202" s="194" t="str">
        <f>IF(Main!AM404="","",Main!AM404)</f>
        <v/>
      </c>
      <c r="BI1202" s="197" t="str">
        <f>IF(Main!AN404="","",Main!AN404)</f>
        <v/>
      </c>
    </row>
    <row r="1203" spans="1:61" s="1" customFormat="1" ht="15" hidden="1" customHeight="1">
      <c r="A1203" s="201"/>
      <c r="B1203" s="19" t="str">
        <f>MID(Main!AQ404,1,1)</f>
        <v>0</v>
      </c>
      <c r="C1203" s="19" t="str">
        <f>MID(Main!AQ404,2,1)</f>
        <v xml:space="preserve"> </v>
      </c>
      <c r="D1203" s="19" t="str">
        <f>MID(Main!AQ404,3,1)</f>
        <v/>
      </c>
      <c r="E1203" s="19" t="str">
        <f>MID(Main!AQ404,4,1)</f>
        <v/>
      </c>
      <c r="F1203" s="19" t="str">
        <f>MID(Main!AQ404,5,1)</f>
        <v/>
      </c>
      <c r="G1203" s="19" t="str">
        <f>MID(Main!AQ404,6,1)</f>
        <v/>
      </c>
      <c r="H1203" s="19" t="str">
        <f>MID(Main!AQ404,7,1)</f>
        <v/>
      </c>
      <c r="I1203" s="19" t="str">
        <f>MID(Main!AQ404,8,1)</f>
        <v/>
      </c>
      <c r="J1203" s="19" t="str">
        <f>MID(Main!AQ404,9,1)</f>
        <v/>
      </c>
      <c r="K1203" s="19" t="str">
        <f>MID(Main!AQ404,10,1)</f>
        <v/>
      </c>
      <c r="L1203" s="19" t="str">
        <f>MID(Main!AQ404,11,1)</f>
        <v/>
      </c>
      <c r="M1203" s="19" t="str">
        <f>MID(Main!AQ404,12,1)</f>
        <v/>
      </c>
      <c r="N1203" s="19" t="str">
        <f>MID(Main!AQ404,13,1)</f>
        <v/>
      </c>
      <c r="O1203" s="19" t="str">
        <f>MID(Main!AQ404,14,1)</f>
        <v/>
      </c>
      <c r="P1203" s="19" t="str">
        <f>MID(Main!AQ404,15,1)</f>
        <v/>
      </c>
      <c r="Q1203" s="19" t="str">
        <f>MID(Main!AQ404,16,1)</f>
        <v/>
      </c>
      <c r="R1203" s="19" t="str">
        <f>MID(Main!AQ404,17,1)</f>
        <v/>
      </c>
      <c r="S1203" s="19" t="str">
        <f>MID(Main!AQ404,18,1)</f>
        <v/>
      </c>
      <c r="T1203" s="19" t="str">
        <f>MID(Main!AQ404,19,1)</f>
        <v/>
      </c>
      <c r="U1203" s="19" t="str">
        <f>MID(Main!AQ404,20,1)</f>
        <v/>
      </c>
      <c r="V1203" s="19" t="str">
        <f>MID(Main!AQ404,21,1)</f>
        <v/>
      </c>
      <c r="W1203" s="19" t="str">
        <f>MID(Main!AQ404,22,1)</f>
        <v/>
      </c>
      <c r="X1203" s="19" t="str">
        <f>MID(Main!AQ404,23,1)</f>
        <v/>
      </c>
      <c r="Y1203" s="19" t="str">
        <f>MID(Main!AQ404,24,1)</f>
        <v/>
      </c>
      <c r="Z1203" s="19" t="str">
        <f>MID(Main!AQ404,25,1)</f>
        <v/>
      </c>
      <c r="AA1203" s="19" t="str">
        <f>MID(Main!AQ404,26,1)</f>
        <v/>
      </c>
      <c r="AB1203" s="19" t="str">
        <f>MID(Main!AQ404,27,1)</f>
        <v/>
      </c>
      <c r="AC1203" s="19" t="str">
        <f>MID(Main!AQ404,28,1)</f>
        <v/>
      </c>
      <c r="AD1203" s="19" t="str">
        <f>MID(Main!AQ404,29,1)</f>
        <v/>
      </c>
      <c r="AE1203" s="19" t="str">
        <f>MID(Main!AQ404,30,1)</f>
        <v/>
      </c>
      <c r="AF1203" s="19" t="str">
        <f>MID(Main!AQ404,31,1)</f>
        <v/>
      </c>
      <c r="AG1203" s="19" t="str">
        <f>MID(Main!AQ404,32,1)</f>
        <v/>
      </c>
      <c r="AH1203" s="19" t="str">
        <f>MID(Main!AQ404,33,1)</f>
        <v/>
      </c>
      <c r="AI1203" s="19" t="str">
        <f>MID(Main!AQ404,34,1)</f>
        <v/>
      </c>
      <c r="AJ1203" s="19" t="str">
        <f>MID(Main!AQ404,35,1)</f>
        <v/>
      </c>
      <c r="AK1203" s="19" t="str">
        <f>MID(Main!AQ404,36,1)</f>
        <v/>
      </c>
      <c r="AL1203" s="19" t="str">
        <f>MID(Main!AQ404,37,1)</f>
        <v/>
      </c>
      <c r="AM1203" s="19" t="str">
        <f>MID(Main!AQ404,38,1)</f>
        <v/>
      </c>
      <c r="AN1203" s="19" t="str">
        <f>MID(Main!AQ404,39,1)</f>
        <v/>
      </c>
      <c r="AO1203" s="19" t="str">
        <f>MID(Main!AQ404,40,1)</f>
        <v/>
      </c>
      <c r="AP1203" s="19" t="str">
        <f>MID(Main!AQ404,41,1)</f>
        <v/>
      </c>
      <c r="AQ1203" s="19" t="str">
        <f>MID(Main!AQ404,42,1)</f>
        <v/>
      </c>
      <c r="AR1203" s="195"/>
      <c r="AS1203" s="195"/>
      <c r="AT1203" s="195"/>
      <c r="AU1203" s="195"/>
      <c r="AV1203" s="195"/>
      <c r="AW1203" s="195"/>
      <c r="AX1203" s="195"/>
      <c r="AY1203" s="195"/>
      <c r="AZ1203" s="195"/>
      <c r="BA1203" s="195"/>
      <c r="BB1203" s="195"/>
      <c r="BC1203" s="195"/>
      <c r="BD1203" s="195"/>
      <c r="BE1203" s="195"/>
      <c r="BF1203" s="195"/>
      <c r="BG1203" s="195"/>
      <c r="BH1203" s="195"/>
      <c r="BI1203" s="198"/>
    </row>
    <row r="1204" spans="1:61" s="1" customFormat="1" ht="15" hidden="1" customHeight="1">
      <c r="A1204" s="202"/>
      <c r="B1204" s="20" t="str">
        <f>MID(Main!AR404,1,1)</f>
        <v>0</v>
      </c>
      <c r="C1204" s="20" t="str">
        <f>MID(Main!AR404,2,1)</f>
        <v xml:space="preserve"> </v>
      </c>
      <c r="D1204" s="20" t="str">
        <f>MID(Main!AR404,3,1)</f>
        <v/>
      </c>
      <c r="E1204" s="20" t="str">
        <f>MID(Main!AR404,4,1)</f>
        <v/>
      </c>
      <c r="F1204" s="20" t="str">
        <f>MID(Main!AR404,5,1)</f>
        <v/>
      </c>
      <c r="G1204" s="20" t="str">
        <f>MID(Main!AR404,6,1)</f>
        <v/>
      </c>
      <c r="H1204" s="20" t="str">
        <f>MID(Main!AR404,7,1)</f>
        <v/>
      </c>
      <c r="I1204" s="20" t="str">
        <f>MID(Main!AR404,8,1)</f>
        <v/>
      </c>
      <c r="J1204" s="20" t="str">
        <f>MID(Main!AR404,9,1)</f>
        <v/>
      </c>
      <c r="K1204" s="20" t="str">
        <f>MID(Main!AR404,10,1)</f>
        <v/>
      </c>
      <c r="L1204" s="20" t="str">
        <f>MID(Main!AR404,11,1)</f>
        <v/>
      </c>
      <c r="M1204" s="20" t="str">
        <f>MID(Main!AR404,12,1)</f>
        <v/>
      </c>
      <c r="N1204" s="20" t="str">
        <f>MID(Main!AR404,13,1)</f>
        <v/>
      </c>
      <c r="O1204" s="20" t="str">
        <f>MID(Main!AR404,14,1)</f>
        <v/>
      </c>
      <c r="P1204" s="20" t="str">
        <f>MID(Main!AR404,15,1)</f>
        <v/>
      </c>
      <c r="Q1204" s="20" t="str">
        <f>MID(Main!AR404,16,1)</f>
        <v/>
      </c>
      <c r="R1204" s="20" t="str">
        <f>MID(Main!AR404,17,1)</f>
        <v/>
      </c>
      <c r="S1204" s="20" t="str">
        <f>MID(Main!AR404,18,1)</f>
        <v/>
      </c>
      <c r="T1204" s="20" t="str">
        <f>MID(Main!AR404,19,1)</f>
        <v/>
      </c>
      <c r="U1204" s="20" t="str">
        <f>MID(Main!AR404,20,1)</f>
        <v/>
      </c>
      <c r="V1204" s="20" t="str">
        <f>MID(Main!AR404,21,1)</f>
        <v/>
      </c>
      <c r="W1204" s="20" t="str">
        <f>MID(Main!AR404,22,1)</f>
        <v/>
      </c>
      <c r="X1204" s="20" t="str">
        <f>MID(Main!AR404,23,1)</f>
        <v/>
      </c>
      <c r="Y1204" s="20" t="str">
        <f>MID(Main!AR404,24,1)</f>
        <v/>
      </c>
      <c r="Z1204" s="20" t="str">
        <f>MID(Main!AR404,25,1)</f>
        <v/>
      </c>
      <c r="AA1204" s="20" t="str">
        <f>MID(Main!AR404,26,1)</f>
        <v/>
      </c>
      <c r="AB1204" s="20" t="str">
        <f>MID(Main!AR404,27,1)</f>
        <v/>
      </c>
      <c r="AC1204" s="20" t="str">
        <f>MID(Main!AR404,28,1)</f>
        <v/>
      </c>
      <c r="AD1204" s="20" t="str">
        <f>MID(Main!AR404,29,1)</f>
        <v/>
      </c>
      <c r="AE1204" s="20" t="str">
        <f>MID(Main!AR404,30,1)</f>
        <v/>
      </c>
      <c r="AF1204" s="20" t="str">
        <f>MID(Main!AR404,31,1)</f>
        <v/>
      </c>
      <c r="AG1204" s="20" t="str">
        <f>MID(Main!AR404,32,1)</f>
        <v/>
      </c>
      <c r="AH1204" s="20" t="str">
        <f>MID(Main!AR404,33,1)</f>
        <v/>
      </c>
      <c r="AI1204" s="20" t="str">
        <f>MID(Main!AR404,34,1)</f>
        <v/>
      </c>
      <c r="AJ1204" s="20" t="str">
        <f>MID(Main!AR404,35,1)</f>
        <v/>
      </c>
      <c r="AK1204" s="20" t="str">
        <f>MID(Main!AR404,36,1)</f>
        <v/>
      </c>
      <c r="AL1204" s="20" t="str">
        <f>MID(Main!AR404,37,1)</f>
        <v/>
      </c>
      <c r="AM1204" s="20" t="str">
        <f>MID(Main!AR404,38,1)</f>
        <v/>
      </c>
      <c r="AN1204" s="20" t="str">
        <f>MID(Main!AR404,39,1)</f>
        <v/>
      </c>
      <c r="AO1204" s="20" t="str">
        <f>MID(Main!AR404,40,1)</f>
        <v/>
      </c>
      <c r="AP1204" s="20" t="str">
        <f>MID(Main!AR404,41,1)</f>
        <v/>
      </c>
      <c r="AQ1204" s="20" t="str">
        <f>MID(Main!AR404,42,1)</f>
        <v/>
      </c>
      <c r="AR1204" s="196"/>
      <c r="AS1204" s="196"/>
      <c r="AT1204" s="196"/>
      <c r="AU1204" s="196"/>
      <c r="AV1204" s="196"/>
      <c r="AW1204" s="196"/>
      <c r="AX1204" s="196"/>
      <c r="AY1204" s="196"/>
      <c r="AZ1204" s="196"/>
      <c r="BA1204" s="196"/>
      <c r="BB1204" s="196"/>
      <c r="BC1204" s="196"/>
      <c r="BD1204" s="196"/>
      <c r="BE1204" s="196"/>
      <c r="BF1204" s="196"/>
      <c r="BG1204" s="196"/>
      <c r="BH1204" s="196"/>
      <c r="BI1204" s="199"/>
    </row>
    <row r="1205" spans="1:61" s="1" customFormat="1" ht="15" hidden="1" customHeight="1">
      <c r="A1205" s="200" t="str">
        <f>IF(AR1205="","",SUBTOTAL(103,$AR$8:AR1205))</f>
        <v/>
      </c>
      <c r="B1205" s="18" t="str">
        <f>MID(Main!AP405,1,1)</f>
        <v xml:space="preserve"> </v>
      </c>
      <c r="C1205" s="18" t="str">
        <f>MID(Main!AP405,2,1)</f>
        <v/>
      </c>
      <c r="D1205" s="18" t="str">
        <f>MID(Main!AP405,3,1)</f>
        <v/>
      </c>
      <c r="E1205" s="18" t="str">
        <f>MID(Main!AP405,4,1)</f>
        <v/>
      </c>
      <c r="F1205" s="18" t="str">
        <f>MID(Main!AP405,5,1)</f>
        <v/>
      </c>
      <c r="G1205" s="18" t="str">
        <f>MID(Main!AP405,6,1)</f>
        <v/>
      </c>
      <c r="H1205" s="18" t="str">
        <f>MID(Main!AP405,7,1)</f>
        <v/>
      </c>
      <c r="I1205" s="18" t="str">
        <f>MID(Main!AP405,8,1)</f>
        <v/>
      </c>
      <c r="J1205" s="18" t="str">
        <f>MID(Main!AP405,9,1)</f>
        <v/>
      </c>
      <c r="K1205" s="18" t="str">
        <f>MID(Main!AP405,10,1)</f>
        <v/>
      </c>
      <c r="L1205" s="18" t="str">
        <f>MID(Main!AP405,11,1)</f>
        <v/>
      </c>
      <c r="M1205" s="18" t="str">
        <f>MID(Main!AP405,12,1)</f>
        <v/>
      </c>
      <c r="N1205" s="18" t="str">
        <f>MID(Main!AP405,13,1)</f>
        <v/>
      </c>
      <c r="O1205" s="18" t="str">
        <f>MID(Main!AP405,14,1)</f>
        <v/>
      </c>
      <c r="P1205" s="18" t="str">
        <f>MID(Main!AP405,15,1)</f>
        <v/>
      </c>
      <c r="Q1205" s="18" t="str">
        <f>MID(Main!AP405,16,1)</f>
        <v/>
      </c>
      <c r="R1205" s="18" t="str">
        <f>MID(Main!AP405,17,1)</f>
        <v/>
      </c>
      <c r="S1205" s="18" t="str">
        <f>MID(Main!AP405,18,1)</f>
        <v/>
      </c>
      <c r="T1205" s="18" t="str">
        <f>MID(Main!AP405,19,1)</f>
        <v/>
      </c>
      <c r="U1205" s="18" t="str">
        <f>MID(Main!AP405,20,1)</f>
        <v/>
      </c>
      <c r="V1205" s="18" t="str">
        <f>MID(Main!AP405,21,1)</f>
        <v/>
      </c>
      <c r="W1205" s="18" t="str">
        <f>MID(Main!AP405,22,1)</f>
        <v/>
      </c>
      <c r="X1205" s="18" t="str">
        <f>MID(Main!AP405,23,1)</f>
        <v/>
      </c>
      <c r="Y1205" s="18" t="str">
        <f>MID(Main!AP405,24,1)</f>
        <v/>
      </c>
      <c r="Z1205" s="18" t="str">
        <f>MID(Main!AP405,25,1)</f>
        <v/>
      </c>
      <c r="AA1205" s="18" t="str">
        <f>MID(Main!AP405,26,1)</f>
        <v/>
      </c>
      <c r="AB1205" s="18" t="str">
        <f>MID(Main!AP405,27,1)</f>
        <v/>
      </c>
      <c r="AC1205" s="18" t="str">
        <f>MID(Main!AP405,28,1)</f>
        <v/>
      </c>
      <c r="AD1205" s="18" t="str">
        <f>MID(Main!AP405,29,1)</f>
        <v/>
      </c>
      <c r="AE1205" s="18" t="str">
        <f>MID(Main!AP405,30,1)</f>
        <v/>
      </c>
      <c r="AF1205" s="18" t="str">
        <f>MID(Main!AP405,31,1)</f>
        <v/>
      </c>
      <c r="AG1205" s="18" t="str">
        <f>MID(Main!AP405,32,1)</f>
        <v/>
      </c>
      <c r="AH1205" s="18" t="str">
        <f>MID(Main!AP405,33,1)</f>
        <v/>
      </c>
      <c r="AI1205" s="18" t="str">
        <f>MID(Main!AP405,34,1)</f>
        <v/>
      </c>
      <c r="AJ1205" s="18" t="str">
        <f>MID(Main!AP405,35,1)</f>
        <v/>
      </c>
      <c r="AK1205" s="18" t="str">
        <f>MID(Main!AP405,36,1)</f>
        <v/>
      </c>
      <c r="AL1205" s="18" t="str">
        <f>MID(Main!AP405,37,1)</f>
        <v/>
      </c>
      <c r="AM1205" s="18" t="str">
        <f>MID(Main!AP405,38,1)</f>
        <v/>
      </c>
      <c r="AN1205" s="18" t="str">
        <f>MID(Main!AP405,39,1)</f>
        <v/>
      </c>
      <c r="AO1205" s="18" t="str">
        <f>MID(Main!AP405,40,1)</f>
        <v/>
      </c>
      <c r="AP1205" s="18" t="str">
        <f>MID(Main!AP405,41,1)</f>
        <v/>
      </c>
      <c r="AQ1205" s="18" t="str">
        <f>MID(Main!AP405,42,1)</f>
        <v/>
      </c>
      <c r="AR1205" s="194" t="str">
        <f>IF(Main!W405="","",Main!W405)</f>
        <v/>
      </c>
      <c r="AS1205" s="194" t="str">
        <f>IF(Main!X405="","",Main!X405)</f>
        <v/>
      </c>
      <c r="AT1205" s="194" t="str">
        <f>IF(Main!Y405="","",Main!Y405)</f>
        <v/>
      </c>
      <c r="AU1205" s="194" t="str">
        <f>IF(Main!Z405="","",Main!Z405)</f>
        <v/>
      </c>
      <c r="AV1205" s="194" t="str">
        <f>IF(Main!AA405="","",Main!AA405)</f>
        <v/>
      </c>
      <c r="AW1205" s="194" t="str">
        <f>IF(Main!AB405="","",Main!AB405)</f>
        <v/>
      </c>
      <c r="AX1205" s="194" t="str">
        <f>IF(Main!AC405="","",Main!AC405)</f>
        <v/>
      </c>
      <c r="AY1205" s="194" t="str">
        <f>IF(Main!AD405="","",Main!AD405)</f>
        <v/>
      </c>
      <c r="AZ1205" s="194" t="str">
        <f>IF(Main!AE405="","",Main!AE405)</f>
        <v/>
      </c>
      <c r="BA1205" s="194" t="str">
        <f>IF(Main!AF405="","",Main!AF405)</f>
        <v/>
      </c>
      <c r="BB1205" s="194" t="str">
        <f>IF(Main!AG405="","",Main!AG405)</f>
        <v/>
      </c>
      <c r="BC1205" s="194" t="str">
        <f>IF(Main!AH405="","",Main!AH405)</f>
        <v/>
      </c>
      <c r="BD1205" s="194" t="str">
        <f>IF(Main!AI405="","",Main!AI405)</f>
        <v/>
      </c>
      <c r="BE1205" s="194" t="str">
        <f>IF(Main!AJ405="","",Main!AJ405)</f>
        <v/>
      </c>
      <c r="BF1205" s="194" t="str">
        <f>IF(Main!AK405="","",Main!AK405)</f>
        <v/>
      </c>
      <c r="BG1205" s="194" t="str">
        <f>IF(Main!AL405="","",Main!AL405)</f>
        <v/>
      </c>
      <c r="BH1205" s="194" t="str">
        <f>IF(Main!AM405="","",Main!AM405)</f>
        <v/>
      </c>
      <c r="BI1205" s="197" t="str">
        <f>IF(Main!AN405="","",Main!AN405)</f>
        <v/>
      </c>
    </row>
    <row r="1206" spans="1:61" s="1" customFormat="1" ht="15" hidden="1" customHeight="1">
      <c r="A1206" s="201"/>
      <c r="B1206" s="19" t="str">
        <f>MID(Main!AQ405,1,1)</f>
        <v>0</v>
      </c>
      <c r="C1206" s="19" t="str">
        <f>MID(Main!AQ405,2,1)</f>
        <v xml:space="preserve"> </v>
      </c>
      <c r="D1206" s="19" t="str">
        <f>MID(Main!AQ405,3,1)</f>
        <v/>
      </c>
      <c r="E1206" s="19" t="str">
        <f>MID(Main!AQ405,4,1)</f>
        <v/>
      </c>
      <c r="F1206" s="19" t="str">
        <f>MID(Main!AQ405,5,1)</f>
        <v/>
      </c>
      <c r="G1206" s="19" t="str">
        <f>MID(Main!AQ405,6,1)</f>
        <v/>
      </c>
      <c r="H1206" s="19" t="str">
        <f>MID(Main!AQ405,7,1)</f>
        <v/>
      </c>
      <c r="I1206" s="19" t="str">
        <f>MID(Main!AQ405,8,1)</f>
        <v/>
      </c>
      <c r="J1206" s="19" t="str">
        <f>MID(Main!AQ405,9,1)</f>
        <v/>
      </c>
      <c r="K1206" s="19" t="str">
        <f>MID(Main!AQ405,10,1)</f>
        <v/>
      </c>
      <c r="L1206" s="19" t="str">
        <f>MID(Main!AQ405,11,1)</f>
        <v/>
      </c>
      <c r="M1206" s="19" t="str">
        <f>MID(Main!AQ405,12,1)</f>
        <v/>
      </c>
      <c r="N1206" s="19" t="str">
        <f>MID(Main!AQ405,13,1)</f>
        <v/>
      </c>
      <c r="O1206" s="19" t="str">
        <f>MID(Main!AQ405,14,1)</f>
        <v/>
      </c>
      <c r="P1206" s="19" t="str">
        <f>MID(Main!AQ405,15,1)</f>
        <v/>
      </c>
      <c r="Q1206" s="19" t="str">
        <f>MID(Main!AQ405,16,1)</f>
        <v/>
      </c>
      <c r="R1206" s="19" t="str">
        <f>MID(Main!AQ405,17,1)</f>
        <v/>
      </c>
      <c r="S1206" s="19" t="str">
        <f>MID(Main!AQ405,18,1)</f>
        <v/>
      </c>
      <c r="T1206" s="19" t="str">
        <f>MID(Main!AQ405,19,1)</f>
        <v/>
      </c>
      <c r="U1206" s="19" t="str">
        <f>MID(Main!AQ405,20,1)</f>
        <v/>
      </c>
      <c r="V1206" s="19" t="str">
        <f>MID(Main!AQ405,21,1)</f>
        <v/>
      </c>
      <c r="W1206" s="19" t="str">
        <f>MID(Main!AQ405,22,1)</f>
        <v/>
      </c>
      <c r="X1206" s="19" t="str">
        <f>MID(Main!AQ405,23,1)</f>
        <v/>
      </c>
      <c r="Y1206" s="19" t="str">
        <f>MID(Main!AQ405,24,1)</f>
        <v/>
      </c>
      <c r="Z1206" s="19" t="str">
        <f>MID(Main!AQ405,25,1)</f>
        <v/>
      </c>
      <c r="AA1206" s="19" t="str">
        <f>MID(Main!AQ405,26,1)</f>
        <v/>
      </c>
      <c r="AB1206" s="19" t="str">
        <f>MID(Main!AQ405,27,1)</f>
        <v/>
      </c>
      <c r="AC1206" s="19" t="str">
        <f>MID(Main!AQ405,28,1)</f>
        <v/>
      </c>
      <c r="AD1206" s="19" t="str">
        <f>MID(Main!AQ405,29,1)</f>
        <v/>
      </c>
      <c r="AE1206" s="19" t="str">
        <f>MID(Main!AQ405,30,1)</f>
        <v/>
      </c>
      <c r="AF1206" s="19" t="str">
        <f>MID(Main!AQ405,31,1)</f>
        <v/>
      </c>
      <c r="AG1206" s="19" t="str">
        <f>MID(Main!AQ405,32,1)</f>
        <v/>
      </c>
      <c r="AH1206" s="19" t="str">
        <f>MID(Main!AQ405,33,1)</f>
        <v/>
      </c>
      <c r="AI1206" s="19" t="str">
        <f>MID(Main!AQ405,34,1)</f>
        <v/>
      </c>
      <c r="AJ1206" s="19" t="str">
        <f>MID(Main!AQ405,35,1)</f>
        <v/>
      </c>
      <c r="AK1206" s="19" t="str">
        <f>MID(Main!AQ405,36,1)</f>
        <v/>
      </c>
      <c r="AL1206" s="19" t="str">
        <f>MID(Main!AQ405,37,1)</f>
        <v/>
      </c>
      <c r="AM1206" s="19" t="str">
        <f>MID(Main!AQ405,38,1)</f>
        <v/>
      </c>
      <c r="AN1206" s="19" t="str">
        <f>MID(Main!AQ405,39,1)</f>
        <v/>
      </c>
      <c r="AO1206" s="19" t="str">
        <f>MID(Main!AQ405,40,1)</f>
        <v/>
      </c>
      <c r="AP1206" s="19" t="str">
        <f>MID(Main!AQ405,41,1)</f>
        <v/>
      </c>
      <c r="AQ1206" s="19" t="str">
        <f>MID(Main!AQ405,42,1)</f>
        <v/>
      </c>
      <c r="AR1206" s="195"/>
      <c r="AS1206" s="195"/>
      <c r="AT1206" s="195"/>
      <c r="AU1206" s="195"/>
      <c r="AV1206" s="195"/>
      <c r="AW1206" s="195"/>
      <c r="AX1206" s="195"/>
      <c r="AY1206" s="195"/>
      <c r="AZ1206" s="195"/>
      <c r="BA1206" s="195"/>
      <c r="BB1206" s="195"/>
      <c r="BC1206" s="195"/>
      <c r="BD1206" s="195"/>
      <c r="BE1206" s="195"/>
      <c r="BF1206" s="195"/>
      <c r="BG1206" s="195"/>
      <c r="BH1206" s="195"/>
      <c r="BI1206" s="198"/>
    </row>
    <row r="1207" spans="1:61" s="1" customFormat="1" ht="15" hidden="1" customHeight="1">
      <c r="A1207" s="202"/>
      <c r="B1207" s="20" t="str">
        <f>MID(Main!AR405,1,1)</f>
        <v>0</v>
      </c>
      <c r="C1207" s="20" t="str">
        <f>MID(Main!AR405,2,1)</f>
        <v xml:space="preserve"> </v>
      </c>
      <c r="D1207" s="20" t="str">
        <f>MID(Main!AR405,3,1)</f>
        <v/>
      </c>
      <c r="E1207" s="20" t="str">
        <f>MID(Main!AR405,4,1)</f>
        <v/>
      </c>
      <c r="F1207" s="20" t="str">
        <f>MID(Main!AR405,5,1)</f>
        <v/>
      </c>
      <c r="G1207" s="20" t="str">
        <f>MID(Main!AR405,6,1)</f>
        <v/>
      </c>
      <c r="H1207" s="20" t="str">
        <f>MID(Main!AR405,7,1)</f>
        <v/>
      </c>
      <c r="I1207" s="20" t="str">
        <f>MID(Main!AR405,8,1)</f>
        <v/>
      </c>
      <c r="J1207" s="20" t="str">
        <f>MID(Main!AR405,9,1)</f>
        <v/>
      </c>
      <c r="K1207" s="20" t="str">
        <f>MID(Main!AR405,10,1)</f>
        <v/>
      </c>
      <c r="L1207" s="20" t="str">
        <f>MID(Main!AR405,11,1)</f>
        <v/>
      </c>
      <c r="M1207" s="20" t="str">
        <f>MID(Main!AR405,12,1)</f>
        <v/>
      </c>
      <c r="N1207" s="20" t="str">
        <f>MID(Main!AR405,13,1)</f>
        <v/>
      </c>
      <c r="O1207" s="20" t="str">
        <f>MID(Main!AR405,14,1)</f>
        <v/>
      </c>
      <c r="P1207" s="20" t="str">
        <f>MID(Main!AR405,15,1)</f>
        <v/>
      </c>
      <c r="Q1207" s="20" t="str">
        <f>MID(Main!AR405,16,1)</f>
        <v/>
      </c>
      <c r="R1207" s="20" t="str">
        <f>MID(Main!AR405,17,1)</f>
        <v/>
      </c>
      <c r="S1207" s="20" t="str">
        <f>MID(Main!AR405,18,1)</f>
        <v/>
      </c>
      <c r="T1207" s="20" t="str">
        <f>MID(Main!AR405,19,1)</f>
        <v/>
      </c>
      <c r="U1207" s="20" t="str">
        <f>MID(Main!AR405,20,1)</f>
        <v/>
      </c>
      <c r="V1207" s="20" t="str">
        <f>MID(Main!AR405,21,1)</f>
        <v/>
      </c>
      <c r="W1207" s="20" t="str">
        <f>MID(Main!AR405,22,1)</f>
        <v/>
      </c>
      <c r="X1207" s="20" t="str">
        <f>MID(Main!AR405,23,1)</f>
        <v/>
      </c>
      <c r="Y1207" s="20" t="str">
        <f>MID(Main!AR405,24,1)</f>
        <v/>
      </c>
      <c r="Z1207" s="20" t="str">
        <f>MID(Main!AR405,25,1)</f>
        <v/>
      </c>
      <c r="AA1207" s="20" t="str">
        <f>MID(Main!AR405,26,1)</f>
        <v/>
      </c>
      <c r="AB1207" s="20" t="str">
        <f>MID(Main!AR405,27,1)</f>
        <v/>
      </c>
      <c r="AC1207" s="20" t="str">
        <f>MID(Main!AR405,28,1)</f>
        <v/>
      </c>
      <c r="AD1207" s="20" t="str">
        <f>MID(Main!AR405,29,1)</f>
        <v/>
      </c>
      <c r="AE1207" s="20" t="str">
        <f>MID(Main!AR405,30,1)</f>
        <v/>
      </c>
      <c r="AF1207" s="20" t="str">
        <f>MID(Main!AR405,31,1)</f>
        <v/>
      </c>
      <c r="AG1207" s="20" t="str">
        <f>MID(Main!AR405,32,1)</f>
        <v/>
      </c>
      <c r="AH1207" s="20" t="str">
        <f>MID(Main!AR405,33,1)</f>
        <v/>
      </c>
      <c r="AI1207" s="20" t="str">
        <f>MID(Main!AR405,34,1)</f>
        <v/>
      </c>
      <c r="AJ1207" s="20" t="str">
        <f>MID(Main!AR405,35,1)</f>
        <v/>
      </c>
      <c r="AK1207" s="20" t="str">
        <f>MID(Main!AR405,36,1)</f>
        <v/>
      </c>
      <c r="AL1207" s="20" t="str">
        <f>MID(Main!AR405,37,1)</f>
        <v/>
      </c>
      <c r="AM1207" s="20" t="str">
        <f>MID(Main!AR405,38,1)</f>
        <v/>
      </c>
      <c r="AN1207" s="20" t="str">
        <f>MID(Main!AR405,39,1)</f>
        <v/>
      </c>
      <c r="AO1207" s="20" t="str">
        <f>MID(Main!AR405,40,1)</f>
        <v/>
      </c>
      <c r="AP1207" s="20" t="str">
        <f>MID(Main!AR405,41,1)</f>
        <v/>
      </c>
      <c r="AQ1207" s="20" t="str">
        <f>MID(Main!AR405,42,1)</f>
        <v/>
      </c>
      <c r="AR1207" s="196"/>
      <c r="AS1207" s="196"/>
      <c r="AT1207" s="196"/>
      <c r="AU1207" s="196"/>
      <c r="AV1207" s="196"/>
      <c r="AW1207" s="196"/>
      <c r="AX1207" s="196"/>
      <c r="AY1207" s="196"/>
      <c r="AZ1207" s="196"/>
      <c r="BA1207" s="196"/>
      <c r="BB1207" s="196"/>
      <c r="BC1207" s="196"/>
      <c r="BD1207" s="196"/>
      <c r="BE1207" s="196"/>
      <c r="BF1207" s="196"/>
      <c r="BG1207" s="196"/>
      <c r="BH1207" s="196"/>
      <c r="BI1207" s="199"/>
    </row>
    <row r="1208" spans="1:61" s="1" customFormat="1" ht="15" hidden="1" customHeight="1">
      <c r="A1208" s="200" t="str">
        <f>IF(AR1208="","",SUBTOTAL(103,$AR$8:AR1208))</f>
        <v/>
      </c>
      <c r="B1208" s="18" t="str">
        <f>MID(Main!AP406,1,1)</f>
        <v xml:space="preserve"> </v>
      </c>
      <c r="C1208" s="18" t="str">
        <f>MID(Main!AP406,2,1)</f>
        <v/>
      </c>
      <c r="D1208" s="18" t="str">
        <f>MID(Main!AP406,3,1)</f>
        <v/>
      </c>
      <c r="E1208" s="18" t="str">
        <f>MID(Main!AP406,4,1)</f>
        <v/>
      </c>
      <c r="F1208" s="18" t="str">
        <f>MID(Main!AP406,5,1)</f>
        <v/>
      </c>
      <c r="G1208" s="18" t="str">
        <f>MID(Main!AP406,6,1)</f>
        <v/>
      </c>
      <c r="H1208" s="18" t="str">
        <f>MID(Main!AP406,7,1)</f>
        <v/>
      </c>
      <c r="I1208" s="18" t="str">
        <f>MID(Main!AP406,8,1)</f>
        <v/>
      </c>
      <c r="J1208" s="18" t="str">
        <f>MID(Main!AP406,9,1)</f>
        <v/>
      </c>
      <c r="K1208" s="18" t="str">
        <f>MID(Main!AP406,10,1)</f>
        <v/>
      </c>
      <c r="L1208" s="18" t="str">
        <f>MID(Main!AP406,11,1)</f>
        <v/>
      </c>
      <c r="M1208" s="18" t="str">
        <f>MID(Main!AP406,12,1)</f>
        <v/>
      </c>
      <c r="N1208" s="18" t="str">
        <f>MID(Main!AP406,13,1)</f>
        <v/>
      </c>
      <c r="O1208" s="18" t="str">
        <f>MID(Main!AP406,14,1)</f>
        <v/>
      </c>
      <c r="P1208" s="18" t="str">
        <f>MID(Main!AP406,15,1)</f>
        <v/>
      </c>
      <c r="Q1208" s="18" t="str">
        <f>MID(Main!AP406,16,1)</f>
        <v/>
      </c>
      <c r="R1208" s="18" t="str">
        <f>MID(Main!AP406,17,1)</f>
        <v/>
      </c>
      <c r="S1208" s="18" t="str">
        <f>MID(Main!AP406,18,1)</f>
        <v/>
      </c>
      <c r="T1208" s="18" t="str">
        <f>MID(Main!AP406,19,1)</f>
        <v/>
      </c>
      <c r="U1208" s="18" t="str">
        <f>MID(Main!AP406,20,1)</f>
        <v/>
      </c>
      <c r="V1208" s="18" t="str">
        <f>MID(Main!AP406,21,1)</f>
        <v/>
      </c>
      <c r="W1208" s="18" t="str">
        <f>MID(Main!AP406,22,1)</f>
        <v/>
      </c>
      <c r="X1208" s="18" t="str">
        <f>MID(Main!AP406,23,1)</f>
        <v/>
      </c>
      <c r="Y1208" s="18" t="str">
        <f>MID(Main!AP406,24,1)</f>
        <v/>
      </c>
      <c r="Z1208" s="18" t="str">
        <f>MID(Main!AP406,25,1)</f>
        <v/>
      </c>
      <c r="AA1208" s="18" t="str">
        <f>MID(Main!AP406,26,1)</f>
        <v/>
      </c>
      <c r="AB1208" s="18" t="str">
        <f>MID(Main!AP406,27,1)</f>
        <v/>
      </c>
      <c r="AC1208" s="18" t="str">
        <f>MID(Main!AP406,28,1)</f>
        <v/>
      </c>
      <c r="AD1208" s="18" t="str">
        <f>MID(Main!AP406,29,1)</f>
        <v/>
      </c>
      <c r="AE1208" s="18" t="str">
        <f>MID(Main!AP406,30,1)</f>
        <v/>
      </c>
      <c r="AF1208" s="18" t="str">
        <f>MID(Main!AP406,31,1)</f>
        <v/>
      </c>
      <c r="AG1208" s="18" t="str">
        <f>MID(Main!AP406,32,1)</f>
        <v/>
      </c>
      <c r="AH1208" s="18" t="str">
        <f>MID(Main!AP406,33,1)</f>
        <v/>
      </c>
      <c r="AI1208" s="18" t="str">
        <f>MID(Main!AP406,34,1)</f>
        <v/>
      </c>
      <c r="AJ1208" s="18" t="str">
        <f>MID(Main!AP406,35,1)</f>
        <v/>
      </c>
      <c r="AK1208" s="18" t="str">
        <f>MID(Main!AP406,36,1)</f>
        <v/>
      </c>
      <c r="AL1208" s="18" t="str">
        <f>MID(Main!AP406,37,1)</f>
        <v/>
      </c>
      <c r="AM1208" s="18" t="str">
        <f>MID(Main!AP406,38,1)</f>
        <v/>
      </c>
      <c r="AN1208" s="18" t="str">
        <f>MID(Main!AP406,39,1)</f>
        <v/>
      </c>
      <c r="AO1208" s="18" t="str">
        <f>MID(Main!AP406,40,1)</f>
        <v/>
      </c>
      <c r="AP1208" s="18" t="str">
        <f>MID(Main!AP406,41,1)</f>
        <v/>
      </c>
      <c r="AQ1208" s="18" t="str">
        <f>MID(Main!AP406,42,1)</f>
        <v/>
      </c>
      <c r="AR1208" s="194" t="str">
        <f>IF(Main!W406="","",Main!W406)</f>
        <v/>
      </c>
      <c r="AS1208" s="194" t="str">
        <f>IF(Main!X406="","",Main!X406)</f>
        <v/>
      </c>
      <c r="AT1208" s="194" t="str">
        <f>IF(Main!Y406="","",Main!Y406)</f>
        <v/>
      </c>
      <c r="AU1208" s="194" t="str">
        <f>IF(Main!Z406="","",Main!Z406)</f>
        <v/>
      </c>
      <c r="AV1208" s="194" t="str">
        <f>IF(Main!AA406="","",Main!AA406)</f>
        <v/>
      </c>
      <c r="AW1208" s="194" t="str">
        <f>IF(Main!AB406="","",Main!AB406)</f>
        <v/>
      </c>
      <c r="AX1208" s="194" t="str">
        <f>IF(Main!AC406="","",Main!AC406)</f>
        <v/>
      </c>
      <c r="AY1208" s="194" t="str">
        <f>IF(Main!AD406="","",Main!AD406)</f>
        <v/>
      </c>
      <c r="AZ1208" s="194" t="str">
        <f>IF(Main!AE406="","",Main!AE406)</f>
        <v/>
      </c>
      <c r="BA1208" s="194" t="str">
        <f>IF(Main!AF406="","",Main!AF406)</f>
        <v/>
      </c>
      <c r="BB1208" s="194" t="str">
        <f>IF(Main!AG406="","",Main!AG406)</f>
        <v/>
      </c>
      <c r="BC1208" s="194" t="str">
        <f>IF(Main!AH406="","",Main!AH406)</f>
        <v/>
      </c>
      <c r="BD1208" s="194" t="str">
        <f>IF(Main!AI406="","",Main!AI406)</f>
        <v/>
      </c>
      <c r="BE1208" s="194" t="str">
        <f>IF(Main!AJ406="","",Main!AJ406)</f>
        <v/>
      </c>
      <c r="BF1208" s="194" t="str">
        <f>IF(Main!AK406="","",Main!AK406)</f>
        <v/>
      </c>
      <c r="BG1208" s="194" t="str">
        <f>IF(Main!AL406="","",Main!AL406)</f>
        <v/>
      </c>
      <c r="BH1208" s="194" t="str">
        <f>IF(Main!AM406="","",Main!AM406)</f>
        <v/>
      </c>
      <c r="BI1208" s="197" t="str">
        <f>IF(Main!AN406="","",Main!AN406)</f>
        <v/>
      </c>
    </row>
    <row r="1209" spans="1:61" s="1" customFormat="1" ht="15" hidden="1" customHeight="1">
      <c r="A1209" s="201"/>
      <c r="B1209" s="19" t="str">
        <f>MID(Main!AQ406,1,1)</f>
        <v>0</v>
      </c>
      <c r="C1209" s="19" t="str">
        <f>MID(Main!AQ406,2,1)</f>
        <v xml:space="preserve"> </v>
      </c>
      <c r="D1209" s="19" t="str">
        <f>MID(Main!AQ406,3,1)</f>
        <v/>
      </c>
      <c r="E1209" s="19" t="str">
        <f>MID(Main!AQ406,4,1)</f>
        <v/>
      </c>
      <c r="F1209" s="19" t="str">
        <f>MID(Main!AQ406,5,1)</f>
        <v/>
      </c>
      <c r="G1209" s="19" t="str">
        <f>MID(Main!AQ406,6,1)</f>
        <v/>
      </c>
      <c r="H1209" s="19" t="str">
        <f>MID(Main!AQ406,7,1)</f>
        <v/>
      </c>
      <c r="I1209" s="19" t="str">
        <f>MID(Main!AQ406,8,1)</f>
        <v/>
      </c>
      <c r="J1209" s="19" t="str">
        <f>MID(Main!AQ406,9,1)</f>
        <v/>
      </c>
      <c r="K1209" s="19" t="str">
        <f>MID(Main!AQ406,10,1)</f>
        <v/>
      </c>
      <c r="L1209" s="19" t="str">
        <f>MID(Main!AQ406,11,1)</f>
        <v/>
      </c>
      <c r="M1209" s="19" t="str">
        <f>MID(Main!AQ406,12,1)</f>
        <v/>
      </c>
      <c r="N1209" s="19" t="str">
        <f>MID(Main!AQ406,13,1)</f>
        <v/>
      </c>
      <c r="O1209" s="19" t="str">
        <f>MID(Main!AQ406,14,1)</f>
        <v/>
      </c>
      <c r="P1209" s="19" t="str">
        <f>MID(Main!AQ406,15,1)</f>
        <v/>
      </c>
      <c r="Q1209" s="19" t="str">
        <f>MID(Main!AQ406,16,1)</f>
        <v/>
      </c>
      <c r="R1209" s="19" t="str">
        <f>MID(Main!AQ406,17,1)</f>
        <v/>
      </c>
      <c r="S1209" s="19" t="str">
        <f>MID(Main!AQ406,18,1)</f>
        <v/>
      </c>
      <c r="T1209" s="19" t="str">
        <f>MID(Main!AQ406,19,1)</f>
        <v/>
      </c>
      <c r="U1209" s="19" t="str">
        <f>MID(Main!AQ406,20,1)</f>
        <v/>
      </c>
      <c r="V1209" s="19" t="str">
        <f>MID(Main!AQ406,21,1)</f>
        <v/>
      </c>
      <c r="W1209" s="19" t="str">
        <f>MID(Main!AQ406,22,1)</f>
        <v/>
      </c>
      <c r="X1209" s="19" t="str">
        <f>MID(Main!AQ406,23,1)</f>
        <v/>
      </c>
      <c r="Y1209" s="19" t="str">
        <f>MID(Main!AQ406,24,1)</f>
        <v/>
      </c>
      <c r="Z1209" s="19" t="str">
        <f>MID(Main!AQ406,25,1)</f>
        <v/>
      </c>
      <c r="AA1209" s="19" t="str">
        <f>MID(Main!AQ406,26,1)</f>
        <v/>
      </c>
      <c r="AB1209" s="19" t="str">
        <f>MID(Main!AQ406,27,1)</f>
        <v/>
      </c>
      <c r="AC1209" s="19" t="str">
        <f>MID(Main!AQ406,28,1)</f>
        <v/>
      </c>
      <c r="AD1209" s="19" t="str">
        <f>MID(Main!AQ406,29,1)</f>
        <v/>
      </c>
      <c r="AE1209" s="19" t="str">
        <f>MID(Main!AQ406,30,1)</f>
        <v/>
      </c>
      <c r="AF1209" s="19" t="str">
        <f>MID(Main!AQ406,31,1)</f>
        <v/>
      </c>
      <c r="AG1209" s="19" t="str">
        <f>MID(Main!AQ406,32,1)</f>
        <v/>
      </c>
      <c r="AH1209" s="19" t="str">
        <f>MID(Main!AQ406,33,1)</f>
        <v/>
      </c>
      <c r="AI1209" s="19" t="str">
        <f>MID(Main!AQ406,34,1)</f>
        <v/>
      </c>
      <c r="AJ1209" s="19" t="str">
        <f>MID(Main!AQ406,35,1)</f>
        <v/>
      </c>
      <c r="AK1209" s="19" t="str">
        <f>MID(Main!AQ406,36,1)</f>
        <v/>
      </c>
      <c r="AL1209" s="19" t="str">
        <f>MID(Main!AQ406,37,1)</f>
        <v/>
      </c>
      <c r="AM1209" s="19" t="str">
        <f>MID(Main!AQ406,38,1)</f>
        <v/>
      </c>
      <c r="AN1209" s="19" t="str">
        <f>MID(Main!AQ406,39,1)</f>
        <v/>
      </c>
      <c r="AO1209" s="19" t="str">
        <f>MID(Main!AQ406,40,1)</f>
        <v/>
      </c>
      <c r="AP1209" s="19" t="str">
        <f>MID(Main!AQ406,41,1)</f>
        <v/>
      </c>
      <c r="AQ1209" s="19" t="str">
        <f>MID(Main!AQ406,42,1)</f>
        <v/>
      </c>
      <c r="AR1209" s="195"/>
      <c r="AS1209" s="195"/>
      <c r="AT1209" s="195"/>
      <c r="AU1209" s="195"/>
      <c r="AV1209" s="195"/>
      <c r="AW1209" s="195"/>
      <c r="AX1209" s="195"/>
      <c r="AY1209" s="195"/>
      <c r="AZ1209" s="195"/>
      <c r="BA1209" s="195"/>
      <c r="BB1209" s="195"/>
      <c r="BC1209" s="195"/>
      <c r="BD1209" s="195"/>
      <c r="BE1209" s="195"/>
      <c r="BF1209" s="195"/>
      <c r="BG1209" s="195"/>
      <c r="BH1209" s="195"/>
      <c r="BI1209" s="198"/>
    </row>
    <row r="1210" spans="1:61" s="1" customFormat="1" ht="15" hidden="1" customHeight="1">
      <c r="A1210" s="202"/>
      <c r="B1210" s="20" t="str">
        <f>MID(Main!AR406,1,1)</f>
        <v>0</v>
      </c>
      <c r="C1210" s="20" t="str">
        <f>MID(Main!AR406,2,1)</f>
        <v xml:space="preserve"> </v>
      </c>
      <c r="D1210" s="20" t="str">
        <f>MID(Main!AR406,3,1)</f>
        <v/>
      </c>
      <c r="E1210" s="20" t="str">
        <f>MID(Main!AR406,4,1)</f>
        <v/>
      </c>
      <c r="F1210" s="20" t="str">
        <f>MID(Main!AR406,5,1)</f>
        <v/>
      </c>
      <c r="G1210" s="20" t="str">
        <f>MID(Main!AR406,6,1)</f>
        <v/>
      </c>
      <c r="H1210" s="20" t="str">
        <f>MID(Main!AR406,7,1)</f>
        <v/>
      </c>
      <c r="I1210" s="20" t="str">
        <f>MID(Main!AR406,8,1)</f>
        <v/>
      </c>
      <c r="J1210" s="20" t="str">
        <f>MID(Main!AR406,9,1)</f>
        <v/>
      </c>
      <c r="K1210" s="20" t="str">
        <f>MID(Main!AR406,10,1)</f>
        <v/>
      </c>
      <c r="L1210" s="20" t="str">
        <f>MID(Main!AR406,11,1)</f>
        <v/>
      </c>
      <c r="M1210" s="20" t="str">
        <f>MID(Main!AR406,12,1)</f>
        <v/>
      </c>
      <c r="N1210" s="20" t="str">
        <f>MID(Main!AR406,13,1)</f>
        <v/>
      </c>
      <c r="O1210" s="20" t="str">
        <f>MID(Main!AR406,14,1)</f>
        <v/>
      </c>
      <c r="P1210" s="20" t="str">
        <f>MID(Main!AR406,15,1)</f>
        <v/>
      </c>
      <c r="Q1210" s="20" t="str">
        <f>MID(Main!AR406,16,1)</f>
        <v/>
      </c>
      <c r="R1210" s="20" t="str">
        <f>MID(Main!AR406,17,1)</f>
        <v/>
      </c>
      <c r="S1210" s="20" t="str">
        <f>MID(Main!AR406,18,1)</f>
        <v/>
      </c>
      <c r="T1210" s="20" t="str">
        <f>MID(Main!AR406,19,1)</f>
        <v/>
      </c>
      <c r="U1210" s="20" t="str">
        <f>MID(Main!AR406,20,1)</f>
        <v/>
      </c>
      <c r="V1210" s="20" t="str">
        <f>MID(Main!AR406,21,1)</f>
        <v/>
      </c>
      <c r="W1210" s="20" t="str">
        <f>MID(Main!AR406,22,1)</f>
        <v/>
      </c>
      <c r="X1210" s="20" t="str">
        <f>MID(Main!AR406,23,1)</f>
        <v/>
      </c>
      <c r="Y1210" s="20" t="str">
        <f>MID(Main!AR406,24,1)</f>
        <v/>
      </c>
      <c r="Z1210" s="20" t="str">
        <f>MID(Main!AR406,25,1)</f>
        <v/>
      </c>
      <c r="AA1210" s="20" t="str">
        <f>MID(Main!AR406,26,1)</f>
        <v/>
      </c>
      <c r="AB1210" s="20" t="str">
        <f>MID(Main!AR406,27,1)</f>
        <v/>
      </c>
      <c r="AC1210" s="20" t="str">
        <f>MID(Main!AR406,28,1)</f>
        <v/>
      </c>
      <c r="AD1210" s="20" t="str">
        <f>MID(Main!AR406,29,1)</f>
        <v/>
      </c>
      <c r="AE1210" s="20" t="str">
        <f>MID(Main!AR406,30,1)</f>
        <v/>
      </c>
      <c r="AF1210" s="20" t="str">
        <f>MID(Main!AR406,31,1)</f>
        <v/>
      </c>
      <c r="AG1210" s="20" t="str">
        <f>MID(Main!AR406,32,1)</f>
        <v/>
      </c>
      <c r="AH1210" s="20" t="str">
        <f>MID(Main!AR406,33,1)</f>
        <v/>
      </c>
      <c r="AI1210" s="20" t="str">
        <f>MID(Main!AR406,34,1)</f>
        <v/>
      </c>
      <c r="AJ1210" s="20" t="str">
        <f>MID(Main!AR406,35,1)</f>
        <v/>
      </c>
      <c r="AK1210" s="20" t="str">
        <f>MID(Main!AR406,36,1)</f>
        <v/>
      </c>
      <c r="AL1210" s="20" t="str">
        <f>MID(Main!AR406,37,1)</f>
        <v/>
      </c>
      <c r="AM1210" s="20" t="str">
        <f>MID(Main!AR406,38,1)</f>
        <v/>
      </c>
      <c r="AN1210" s="20" t="str">
        <f>MID(Main!AR406,39,1)</f>
        <v/>
      </c>
      <c r="AO1210" s="20" t="str">
        <f>MID(Main!AR406,40,1)</f>
        <v/>
      </c>
      <c r="AP1210" s="20" t="str">
        <f>MID(Main!AR406,41,1)</f>
        <v/>
      </c>
      <c r="AQ1210" s="20" t="str">
        <f>MID(Main!AR406,42,1)</f>
        <v/>
      </c>
      <c r="AR1210" s="196"/>
      <c r="AS1210" s="196"/>
      <c r="AT1210" s="196"/>
      <c r="AU1210" s="196"/>
      <c r="AV1210" s="196"/>
      <c r="AW1210" s="196"/>
      <c r="AX1210" s="196"/>
      <c r="AY1210" s="196"/>
      <c r="AZ1210" s="196"/>
      <c r="BA1210" s="196"/>
      <c r="BB1210" s="196"/>
      <c r="BC1210" s="196"/>
      <c r="BD1210" s="196"/>
      <c r="BE1210" s="196"/>
      <c r="BF1210" s="196"/>
      <c r="BG1210" s="196"/>
      <c r="BH1210" s="196"/>
      <c r="BI1210" s="199"/>
    </row>
    <row r="1211" spans="1:61" s="1" customFormat="1" ht="15" hidden="1" customHeight="1">
      <c r="A1211" s="200" t="str">
        <f>IF(AR1211="","",SUBTOTAL(103,$AR$8:AR1211))</f>
        <v/>
      </c>
      <c r="B1211" s="18" t="str">
        <f>MID(Main!AP407,1,1)</f>
        <v xml:space="preserve"> </v>
      </c>
      <c r="C1211" s="18" t="str">
        <f>MID(Main!AP407,2,1)</f>
        <v/>
      </c>
      <c r="D1211" s="18" t="str">
        <f>MID(Main!AP407,3,1)</f>
        <v/>
      </c>
      <c r="E1211" s="18" t="str">
        <f>MID(Main!AP407,4,1)</f>
        <v/>
      </c>
      <c r="F1211" s="18" t="str">
        <f>MID(Main!AP407,5,1)</f>
        <v/>
      </c>
      <c r="G1211" s="18" t="str">
        <f>MID(Main!AP407,6,1)</f>
        <v/>
      </c>
      <c r="H1211" s="18" t="str">
        <f>MID(Main!AP407,7,1)</f>
        <v/>
      </c>
      <c r="I1211" s="18" t="str">
        <f>MID(Main!AP407,8,1)</f>
        <v/>
      </c>
      <c r="J1211" s="18" t="str">
        <f>MID(Main!AP407,9,1)</f>
        <v/>
      </c>
      <c r="K1211" s="18" t="str">
        <f>MID(Main!AP407,10,1)</f>
        <v/>
      </c>
      <c r="L1211" s="18" t="str">
        <f>MID(Main!AP407,11,1)</f>
        <v/>
      </c>
      <c r="M1211" s="18" t="str">
        <f>MID(Main!AP407,12,1)</f>
        <v/>
      </c>
      <c r="N1211" s="18" t="str">
        <f>MID(Main!AP407,13,1)</f>
        <v/>
      </c>
      <c r="O1211" s="18" t="str">
        <f>MID(Main!AP407,14,1)</f>
        <v/>
      </c>
      <c r="P1211" s="18" t="str">
        <f>MID(Main!AP407,15,1)</f>
        <v/>
      </c>
      <c r="Q1211" s="18" t="str">
        <f>MID(Main!AP407,16,1)</f>
        <v/>
      </c>
      <c r="R1211" s="18" t="str">
        <f>MID(Main!AP407,17,1)</f>
        <v/>
      </c>
      <c r="S1211" s="18" t="str">
        <f>MID(Main!AP407,18,1)</f>
        <v/>
      </c>
      <c r="T1211" s="18" t="str">
        <f>MID(Main!AP407,19,1)</f>
        <v/>
      </c>
      <c r="U1211" s="18" t="str">
        <f>MID(Main!AP407,20,1)</f>
        <v/>
      </c>
      <c r="V1211" s="18" t="str">
        <f>MID(Main!AP407,21,1)</f>
        <v/>
      </c>
      <c r="W1211" s="18" t="str">
        <f>MID(Main!AP407,22,1)</f>
        <v/>
      </c>
      <c r="X1211" s="18" t="str">
        <f>MID(Main!AP407,23,1)</f>
        <v/>
      </c>
      <c r="Y1211" s="18" t="str">
        <f>MID(Main!AP407,24,1)</f>
        <v/>
      </c>
      <c r="Z1211" s="18" t="str">
        <f>MID(Main!AP407,25,1)</f>
        <v/>
      </c>
      <c r="AA1211" s="18" t="str">
        <f>MID(Main!AP407,26,1)</f>
        <v/>
      </c>
      <c r="AB1211" s="18" t="str">
        <f>MID(Main!AP407,27,1)</f>
        <v/>
      </c>
      <c r="AC1211" s="18" t="str">
        <f>MID(Main!AP407,28,1)</f>
        <v/>
      </c>
      <c r="AD1211" s="18" t="str">
        <f>MID(Main!AP407,29,1)</f>
        <v/>
      </c>
      <c r="AE1211" s="18" t="str">
        <f>MID(Main!AP407,30,1)</f>
        <v/>
      </c>
      <c r="AF1211" s="18" t="str">
        <f>MID(Main!AP407,31,1)</f>
        <v/>
      </c>
      <c r="AG1211" s="18" t="str">
        <f>MID(Main!AP407,32,1)</f>
        <v/>
      </c>
      <c r="AH1211" s="18" t="str">
        <f>MID(Main!AP407,33,1)</f>
        <v/>
      </c>
      <c r="AI1211" s="18" t="str">
        <f>MID(Main!AP407,34,1)</f>
        <v/>
      </c>
      <c r="AJ1211" s="18" t="str">
        <f>MID(Main!AP407,35,1)</f>
        <v/>
      </c>
      <c r="AK1211" s="18" t="str">
        <f>MID(Main!AP407,36,1)</f>
        <v/>
      </c>
      <c r="AL1211" s="18" t="str">
        <f>MID(Main!AP407,37,1)</f>
        <v/>
      </c>
      <c r="AM1211" s="18" t="str">
        <f>MID(Main!AP407,38,1)</f>
        <v/>
      </c>
      <c r="AN1211" s="18" t="str">
        <f>MID(Main!AP407,39,1)</f>
        <v/>
      </c>
      <c r="AO1211" s="18" t="str">
        <f>MID(Main!AP407,40,1)</f>
        <v/>
      </c>
      <c r="AP1211" s="18" t="str">
        <f>MID(Main!AP407,41,1)</f>
        <v/>
      </c>
      <c r="AQ1211" s="18" t="str">
        <f>MID(Main!AP407,42,1)</f>
        <v/>
      </c>
      <c r="AR1211" s="194" t="str">
        <f>IF(Main!W407="","",Main!W407)</f>
        <v/>
      </c>
      <c r="AS1211" s="194" t="str">
        <f>IF(Main!X407="","",Main!X407)</f>
        <v/>
      </c>
      <c r="AT1211" s="194" t="str">
        <f>IF(Main!Y407="","",Main!Y407)</f>
        <v/>
      </c>
      <c r="AU1211" s="194" t="str">
        <f>IF(Main!Z407="","",Main!Z407)</f>
        <v/>
      </c>
      <c r="AV1211" s="194" t="str">
        <f>IF(Main!AA407="","",Main!AA407)</f>
        <v/>
      </c>
      <c r="AW1211" s="194" t="str">
        <f>IF(Main!AB407="","",Main!AB407)</f>
        <v/>
      </c>
      <c r="AX1211" s="194" t="str">
        <f>IF(Main!AC407="","",Main!AC407)</f>
        <v/>
      </c>
      <c r="AY1211" s="194" t="str">
        <f>IF(Main!AD407="","",Main!AD407)</f>
        <v/>
      </c>
      <c r="AZ1211" s="194" t="str">
        <f>IF(Main!AE407="","",Main!AE407)</f>
        <v/>
      </c>
      <c r="BA1211" s="194" t="str">
        <f>IF(Main!AF407="","",Main!AF407)</f>
        <v/>
      </c>
      <c r="BB1211" s="194" t="str">
        <f>IF(Main!AG407="","",Main!AG407)</f>
        <v/>
      </c>
      <c r="BC1211" s="194" t="str">
        <f>IF(Main!AH407="","",Main!AH407)</f>
        <v/>
      </c>
      <c r="BD1211" s="194" t="str">
        <f>IF(Main!AI407="","",Main!AI407)</f>
        <v/>
      </c>
      <c r="BE1211" s="194" t="str">
        <f>IF(Main!AJ407="","",Main!AJ407)</f>
        <v/>
      </c>
      <c r="BF1211" s="194" t="str">
        <f>IF(Main!AK407="","",Main!AK407)</f>
        <v/>
      </c>
      <c r="BG1211" s="194" t="str">
        <f>IF(Main!AL407="","",Main!AL407)</f>
        <v/>
      </c>
      <c r="BH1211" s="194" t="str">
        <f>IF(Main!AM407="","",Main!AM407)</f>
        <v/>
      </c>
      <c r="BI1211" s="197" t="str">
        <f>IF(Main!AN407="","",Main!AN407)</f>
        <v/>
      </c>
    </row>
    <row r="1212" spans="1:61" s="1" customFormat="1" ht="15" hidden="1" customHeight="1">
      <c r="A1212" s="201"/>
      <c r="B1212" s="19" t="str">
        <f>MID(Main!AQ407,1,1)</f>
        <v>0</v>
      </c>
      <c r="C1212" s="19" t="str">
        <f>MID(Main!AQ407,2,1)</f>
        <v xml:space="preserve"> </v>
      </c>
      <c r="D1212" s="19" t="str">
        <f>MID(Main!AQ407,3,1)</f>
        <v/>
      </c>
      <c r="E1212" s="19" t="str">
        <f>MID(Main!AQ407,4,1)</f>
        <v/>
      </c>
      <c r="F1212" s="19" t="str">
        <f>MID(Main!AQ407,5,1)</f>
        <v/>
      </c>
      <c r="G1212" s="19" t="str">
        <f>MID(Main!AQ407,6,1)</f>
        <v/>
      </c>
      <c r="H1212" s="19" t="str">
        <f>MID(Main!AQ407,7,1)</f>
        <v/>
      </c>
      <c r="I1212" s="19" t="str">
        <f>MID(Main!AQ407,8,1)</f>
        <v/>
      </c>
      <c r="J1212" s="19" t="str">
        <f>MID(Main!AQ407,9,1)</f>
        <v/>
      </c>
      <c r="K1212" s="19" t="str">
        <f>MID(Main!AQ407,10,1)</f>
        <v/>
      </c>
      <c r="L1212" s="19" t="str">
        <f>MID(Main!AQ407,11,1)</f>
        <v/>
      </c>
      <c r="M1212" s="19" t="str">
        <f>MID(Main!AQ407,12,1)</f>
        <v/>
      </c>
      <c r="N1212" s="19" t="str">
        <f>MID(Main!AQ407,13,1)</f>
        <v/>
      </c>
      <c r="O1212" s="19" t="str">
        <f>MID(Main!AQ407,14,1)</f>
        <v/>
      </c>
      <c r="P1212" s="19" t="str">
        <f>MID(Main!AQ407,15,1)</f>
        <v/>
      </c>
      <c r="Q1212" s="19" t="str">
        <f>MID(Main!AQ407,16,1)</f>
        <v/>
      </c>
      <c r="R1212" s="19" t="str">
        <f>MID(Main!AQ407,17,1)</f>
        <v/>
      </c>
      <c r="S1212" s="19" t="str">
        <f>MID(Main!AQ407,18,1)</f>
        <v/>
      </c>
      <c r="T1212" s="19" t="str">
        <f>MID(Main!AQ407,19,1)</f>
        <v/>
      </c>
      <c r="U1212" s="19" t="str">
        <f>MID(Main!AQ407,20,1)</f>
        <v/>
      </c>
      <c r="V1212" s="19" t="str">
        <f>MID(Main!AQ407,21,1)</f>
        <v/>
      </c>
      <c r="W1212" s="19" t="str">
        <f>MID(Main!AQ407,22,1)</f>
        <v/>
      </c>
      <c r="X1212" s="19" t="str">
        <f>MID(Main!AQ407,23,1)</f>
        <v/>
      </c>
      <c r="Y1212" s="19" t="str">
        <f>MID(Main!AQ407,24,1)</f>
        <v/>
      </c>
      <c r="Z1212" s="19" t="str">
        <f>MID(Main!AQ407,25,1)</f>
        <v/>
      </c>
      <c r="AA1212" s="19" t="str">
        <f>MID(Main!AQ407,26,1)</f>
        <v/>
      </c>
      <c r="AB1212" s="19" t="str">
        <f>MID(Main!AQ407,27,1)</f>
        <v/>
      </c>
      <c r="AC1212" s="19" t="str">
        <f>MID(Main!AQ407,28,1)</f>
        <v/>
      </c>
      <c r="AD1212" s="19" t="str">
        <f>MID(Main!AQ407,29,1)</f>
        <v/>
      </c>
      <c r="AE1212" s="19" t="str">
        <f>MID(Main!AQ407,30,1)</f>
        <v/>
      </c>
      <c r="AF1212" s="19" t="str">
        <f>MID(Main!AQ407,31,1)</f>
        <v/>
      </c>
      <c r="AG1212" s="19" t="str">
        <f>MID(Main!AQ407,32,1)</f>
        <v/>
      </c>
      <c r="AH1212" s="19" t="str">
        <f>MID(Main!AQ407,33,1)</f>
        <v/>
      </c>
      <c r="AI1212" s="19" t="str">
        <f>MID(Main!AQ407,34,1)</f>
        <v/>
      </c>
      <c r="AJ1212" s="19" t="str">
        <f>MID(Main!AQ407,35,1)</f>
        <v/>
      </c>
      <c r="AK1212" s="19" t="str">
        <f>MID(Main!AQ407,36,1)</f>
        <v/>
      </c>
      <c r="AL1212" s="19" t="str">
        <f>MID(Main!AQ407,37,1)</f>
        <v/>
      </c>
      <c r="AM1212" s="19" t="str">
        <f>MID(Main!AQ407,38,1)</f>
        <v/>
      </c>
      <c r="AN1212" s="19" t="str">
        <f>MID(Main!AQ407,39,1)</f>
        <v/>
      </c>
      <c r="AO1212" s="19" t="str">
        <f>MID(Main!AQ407,40,1)</f>
        <v/>
      </c>
      <c r="AP1212" s="19" t="str">
        <f>MID(Main!AQ407,41,1)</f>
        <v/>
      </c>
      <c r="AQ1212" s="19" t="str">
        <f>MID(Main!AQ407,42,1)</f>
        <v/>
      </c>
      <c r="AR1212" s="195"/>
      <c r="AS1212" s="195"/>
      <c r="AT1212" s="195"/>
      <c r="AU1212" s="195"/>
      <c r="AV1212" s="195"/>
      <c r="AW1212" s="195"/>
      <c r="AX1212" s="195"/>
      <c r="AY1212" s="195"/>
      <c r="AZ1212" s="195"/>
      <c r="BA1212" s="195"/>
      <c r="BB1212" s="195"/>
      <c r="BC1212" s="195"/>
      <c r="BD1212" s="195"/>
      <c r="BE1212" s="195"/>
      <c r="BF1212" s="195"/>
      <c r="BG1212" s="195"/>
      <c r="BH1212" s="195"/>
      <c r="BI1212" s="198"/>
    </row>
    <row r="1213" spans="1:61" s="1" customFormat="1" ht="15" hidden="1" customHeight="1">
      <c r="A1213" s="202"/>
      <c r="B1213" s="20" t="str">
        <f>MID(Main!AR407,1,1)</f>
        <v>0</v>
      </c>
      <c r="C1213" s="20" t="str">
        <f>MID(Main!AR407,2,1)</f>
        <v xml:space="preserve"> </v>
      </c>
      <c r="D1213" s="20" t="str">
        <f>MID(Main!AR407,3,1)</f>
        <v/>
      </c>
      <c r="E1213" s="20" t="str">
        <f>MID(Main!AR407,4,1)</f>
        <v/>
      </c>
      <c r="F1213" s="20" t="str">
        <f>MID(Main!AR407,5,1)</f>
        <v/>
      </c>
      <c r="G1213" s="20" t="str">
        <f>MID(Main!AR407,6,1)</f>
        <v/>
      </c>
      <c r="H1213" s="20" t="str">
        <f>MID(Main!AR407,7,1)</f>
        <v/>
      </c>
      <c r="I1213" s="20" t="str">
        <f>MID(Main!AR407,8,1)</f>
        <v/>
      </c>
      <c r="J1213" s="20" t="str">
        <f>MID(Main!AR407,9,1)</f>
        <v/>
      </c>
      <c r="K1213" s="20" t="str">
        <f>MID(Main!AR407,10,1)</f>
        <v/>
      </c>
      <c r="L1213" s="20" t="str">
        <f>MID(Main!AR407,11,1)</f>
        <v/>
      </c>
      <c r="M1213" s="20" t="str">
        <f>MID(Main!AR407,12,1)</f>
        <v/>
      </c>
      <c r="N1213" s="20" t="str">
        <f>MID(Main!AR407,13,1)</f>
        <v/>
      </c>
      <c r="O1213" s="20" t="str">
        <f>MID(Main!AR407,14,1)</f>
        <v/>
      </c>
      <c r="P1213" s="20" t="str">
        <f>MID(Main!AR407,15,1)</f>
        <v/>
      </c>
      <c r="Q1213" s="20" t="str">
        <f>MID(Main!AR407,16,1)</f>
        <v/>
      </c>
      <c r="R1213" s="20" t="str">
        <f>MID(Main!AR407,17,1)</f>
        <v/>
      </c>
      <c r="S1213" s="20" t="str">
        <f>MID(Main!AR407,18,1)</f>
        <v/>
      </c>
      <c r="T1213" s="20" t="str">
        <f>MID(Main!AR407,19,1)</f>
        <v/>
      </c>
      <c r="U1213" s="20" t="str">
        <f>MID(Main!AR407,20,1)</f>
        <v/>
      </c>
      <c r="V1213" s="20" t="str">
        <f>MID(Main!AR407,21,1)</f>
        <v/>
      </c>
      <c r="W1213" s="20" t="str">
        <f>MID(Main!AR407,22,1)</f>
        <v/>
      </c>
      <c r="X1213" s="20" t="str">
        <f>MID(Main!AR407,23,1)</f>
        <v/>
      </c>
      <c r="Y1213" s="20" t="str">
        <f>MID(Main!AR407,24,1)</f>
        <v/>
      </c>
      <c r="Z1213" s="20" t="str">
        <f>MID(Main!AR407,25,1)</f>
        <v/>
      </c>
      <c r="AA1213" s="20" t="str">
        <f>MID(Main!AR407,26,1)</f>
        <v/>
      </c>
      <c r="AB1213" s="20" t="str">
        <f>MID(Main!AR407,27,1)</f>
        <v/>
      </c>
      <c r="AC1213" s="20" t="str">
        <f>MID(Main!AR407,28,1)</f>
        <v/>
      </c>
      <c r="AD1213" s="20" t="str">
        <f>MID(Main!AR407,29,1)</f>
        <v/>
      </c>
      <c r="AE1213" s="20" t="str">
        <f>MID(Main!AR407,30,1)</f>
        <v/>
      </c>
      <c r="AF1213" s="20" t="str">
        <f>MID(Main!AR407,31,1)</f>
        <v/>
      </c>
      <c r="AG1213" s="20" t="str">
        <f>MID(Main!AR407,32,1)</f>
        <v/>
      </c>
      <c r="AH1213" s="20" t="str">
        <f>MID(Main!AR407,33,1)</f>
        <v/>
      </c>
      <c r="AI1213" s="20" t="str">
        <f>MID(Main!AR407,34,1)</f>
        <v/>
      </c>
      <c r="AJ1213" s="20" t="str">
        <f>MID(Main!AR407,35,1)</f>
        <v/>
      </c>
      <c r="AK1213" s="20" t="str">
        <f>MID(Main!AR407,36,1)</f>
        <v/>
      </c>
      <c r="AL1213" s="20" t="str">
        <f>MID(Main!AR407,37,1)</f>
        <v/>
      </c>
      <c r="AM1213" s="20" t="str">
        <f>MID(Main!AR407,38,1)</f>
        <v/>
      </c>
      <c r="AN1213" s="20" t="str">
        <f>MID(Main!AR407,39,1)</f>
        <v/>
      </c>
      <c r="AO1213" s="20" t="str">
        <f>MID(Main!AR407,40,1)</f>
        <v/>
      </c>
      <c r="AP1213" s="20" t="str">
        <f>MID(Main!AR407,41,1)</f>
        <v/>
      </c>
      <c r="AQ1213" s="20" t="str">
        <f>MID(Main!AR407,42,1)</f>
        <v/>
      </c>
      <c r="AR1213" s="196"/>
      <c r="AS1213" s="196"/>
      <c r="AT1213" s="196"/>
      <c r="AU1213" s="196"/>
      <c r="AV1213" s="196"/>
      <c r="AW1213" s="196"/>
      <c r="AX1213" s="196"/>
      <c r="AY1213" s="196"/>
      <c r="AZ1213" s="196"/>
      <c r="BA1213" s="196"/>
      <c r="BB1213" s="196"/>
      <c r="BC1213" s="196"/>
      <c r="BD1213" s="196"/>
      <c r="BE1213" s="196"/>
      <c r="BF1213" s="196"/>
      <c r="BG1213" s="196"/>
      <c r="BH1213" s="196"/>
      <c r="BI1213" s="199"/>
    </row>
    <row r="1214" spans="1:61" s="1" customFormat="1" ht="15" hidden="1" customHeight="1">
      <c r="A1214" s="200" t="str">
        <f>IF(AR1214="","",SUBTOTAL(103,$AR$8:AR1214))</f>
        <v/>
      </c>
      <c r="B1214" s="18" t="str">
        <f>MID(Main!AP408,1,1)</f>
        <v xml:space="preserve"> </v>
      </c>
      <c r="C1214" s="18" t="str">
        <f>MID(Main!AP408,2,1)</f>
        <v/>
      </c>
      <c r="D1214" s="18" t="str">
        <f>MID(Main!AP408,3,1)</f>
        <v/>
      </c>
      <c r="E1214" s="18" t="str">
        <f>MID(Main!AP408,4,1)</f>
        <v/>
      </c>
      <c r="F1214" s="18" t="str">
        <f>MID(Main!AP408,5,1)</f>
        <v/>
      </c>
      <c r="G1214" s="18" t="str">
        <f>MID(Main!AP408,6,1)</f>
        <v/>
      </c>
      <c r="H1214" s="18" t="str">
        <f>MID(Main!AP408,7,1)</f>
        <v/>
      </c>
      <c r="I1214" s="18" t="str">
        <f>MID(Main!AP408,8,1)</f>
        <v/>
      </c>
      <c r="J1214" s="18" t="str">
        <f>MID(Main!AP408,9,1)</f>
        <v/>
      </c>
      <c r="K1214" s="18" t="str">
        <f>MID(Main!AP408,10,1)</f>
        <v/>
      </c>
      <c r="L1214" s="18" t="str">
        <f>MID(Main!AP408,11,1)</f>
        <v/>
      </c>
      <c r="M1214" s="18" t="str">
        <f>MID(Main!AP408,12,1)</f>
        <v/>
      </c>
      <c r="N1214" s="18" t="str">
        <f>MID(Main!AP408,13,1)</f>
        <v/>
      </c>
      <c r="O1214" s="18" t="str">
        <f>MID(Main!AP408,14,1)</f>
        <v/>
      </c>
      <c r="P1214" s="18" t="str">
        <f>MID(Main!AP408,15,1)</f>
        <v/>
      </c>
      <c r="Q1214" s="18" t="str">
        <f>MID(Main!AP408,16,1)</f>
        <v/>
      </c>
      <c r="R1214" s="18" t="str">
        <f>MID(Main!AP408,17,1)</f>
        <v/>
      </c>
      <c r="S1214" s="18" t="str">
        <f>MID(Main!AP408,18,1)</f>
        <v/>
      </c>
      <c r="T1214" s="18" t="str">
        <f>MID(Main!AP408,19,1)</f>
        <v/>
      </c>
      <c r="U1214" s="18" t="str">
        <f>MID(Main!AP408,20,1)</f>
        <v/>
      </c>
      <c r="V1214" s="18" t="str">
        <f>MID(Main!AP408,21,1)</f>
        <v/>
      </c>
      <c r="W1214" s="18" t="str">
        <f>MID(Main!AP408,22,1)</f>
        <v/>
      </c>
      <c r="X1214" s="18" t="str">
        <f>MID(Main!AP408,23,1)</f>
        <v/>
      </c>
      <c r="Y1214" s="18" t="str">
        <f>MID(Main!AP408,24,1)</f>
        <v/>
      </c>
      <c r="Z1214" s="18" t="str">
        <f>MID(Main!AP408,25,1)</f>
        <v/>
      </c>
      <c r="AA1214" s="18" t="str">
        <f>MID(Main!AP408,26,1)</f>
        <v/>
      </c>
      <c r="AB1214" s="18" t="str">
        <f>MID(Main!AP408,27,1)</f>
        <v/>
      </c>
      <c r="AC1214" s="18" t="str">
        <f>MID(Main!AP408,28,1)</f>
        <v/>
      </c>
      <c r="AD1214" s="18" t="str">
        <f>MID(Main!AP408,29,1)</f>
        <v/>
      </c>
      <c r="AE1214" s="18" t="str">
        <f>MID(Main!AP408,30,1)</f>
        <v/>
      </c>
      <c r="AF1214" s="18" t="str">
        <f>MID(Main!AP408,31,1)</f>
        <v/>
      </c>
      <c r="AG1214" s="18" t="str">
        <f>MID(Main!AP408,32,1)</f>
        <v/>
      </c>
      <c r="AH1214" s="18" t="str">
        <f>MID(Main!AP408,33,1)</f>
        <v/>
      </c>
      <c r="AI1214" s="18" t="str">
        <f>MID(Main!AP408,34,1)</f>
        <v/>
      </c>
      <c r="AJ1214" s="18" t="str">
        <f>MID(Main!AP408,35,1)</f>
        <v/>
      </c>
      <c r="AK1214" s="18" t="str">
        <f>MID(Main!AP408,36,1)</f>
        <v/>
      </c>
      <c r="AL1214" s="18" t="str">
        <f>MID(Main!AP408,37,1)</f>
        <v/>
      </c>
      <c r="AM1214" s="18" t="str">
        <f>MID(Main!AP408,38,1)</f>
        <v/>
      </c>
      <c r="AN1214" s="18" t="str">
        <f>MID(Main!AP408,39,1)</f>
        <v/>
      </c>
      <c r="AO1214" s="18" t="str">
        <f>MID(Main!AP408,40,1)</f>
        <v/>
      </c>
      <c r="AP1214" s="18" t="str">
        <f>MID(Main!AP408,41,1)</f>
        <v/>
      </c>
      <c r="AQ1214" s="18" t="str">
        <f>MID(Main!AP408,42,1)</f>
        <v/>
      </c>
      <c r="AR1214" s="194" t="str">
        <f>IF(Main!W408="","",Main!W408)</f>
        <v/>
      </c>
      <c r="AS1214" s="194" t="str">
        <f>IF(Main!X408="","",Main!X408)</f>
        <v/>
      </c>
      <c r="AT1214" s="194" t="str">
        <f>IF(Main!Y408="","",Main!Y408)</f>
        <v/>
      </c>
      <c r="AU1214" s="194" t="str">
        <f>IF(Main!Z408="","",Main!Z408)</f>
        <v/>
      </c>
      <c r="AV1214" s="194" t="str">
        <f>IF(Main!AA408="","",Main!AA408)</f>
        <v/>
      </c>
      <c r="AW1214" s="194" t="str">
        <f>IF(Main!AB408="","",Main!AB408)</f>
        <v/>
      </c>
      <c r="AX1214" s="194" t="str">
        <f>IF(Main!AC408="","",Main!AC408)</f>
        <v/>
      </c>
      <c r="AY1214" s="194" t="str">
        <f>IF(Main!AD408="","",Main!AD408)</f>
        <v/>
      </c>
      <c r="AZ1214" s="194" t="str">
        <f>IF(Main!AE408="","",Main!AE408)</f>
        <v/>
      </c>
      <c r="BA1214" s="194" t="str">
        <f>IF(Main!AF408="","",Main!AF408)</f>
        <v/>
      </c>
      <c r="BB1214" s="194" t="str">
        <f>IF(Main!AG408="","",Main!AG408)</f>
        <v/>
      </c>
      <c r="BC1214" s="194" t="str">
        <f>IF(Main!AH408="","",Main!AH408)</f>
        <v/>
      </c>
      <c r="BD1214" s="194" t="str">
        <f>IF(Main!AI408="","",Main!AI408)</f>
        <v/>
      </c>
      <c r="BE1214" s="194" t="str">
        <f>IF(Main!AJ408="","",Main!AJ408)</f>
        <v/>
      </c>
      <c r="BF1214" s="194" t="str">
        <f>IF(Main!AK408="","",Main!AK408)</f>
        <v/>
      </c>
      <c r="BG1214" s="194" t="str">
        <f>IF(Main!AL408="","",Main!AL408)</f>
        <v/>
      </c>
      <c r="BH1214" s="194" t="str">
        <f>IF(Main!AM408="","",Main!AM408)</f>
        <v/>
      </c>
      <c r="BI1214" s="197" t="str">
        <f>IF(Main!AN408="","",Main!AN408)</f>
        <v/>
      </c>
    </row>
    <row r="1215" spans="1:61" s="1" customFormat="1" ht="15" hidden="1" customHeight="1">
      <c r="A1215" s="201"/>
      <c r="B1215" s="19" t="str">
        <f>MID(Main!AQ408,1,1)</f>
        <v>0</v>
      </c>
      <c r="C1215" s="19" t="str">
        <f>MID(Main!AQ408,2,1)</f>
        <v xml:space="preserve"> </v>
      </c>
      <c r="D1215" s="19" t="str">
        <f>MID(Main!AQ408,3,1)</f>
        <v/>
      </c>
      <c r="E1215" s="19" t="str">
        <f>MID(Main!AQ408,4,1)</f>
        <v/>
      </c>
      <c r="F1215" s="19" t="str">
        <f>MID(Main!AQ408,5,1)</f>
        <v/>
      </c>
      <c r="G1215" s="19" t="str">
        <f>MID(Main!AQ408,6,1)</f>
        <v/>
      </c>
      <c r="H1215" s="19" t="str">
        <f>MID(Main!AQ408,7,1)</f>
        <v/>
      </c>
      <c r="I1215" s="19" t="str">
        <f>MID(Main!AQ408,8,1)</f>
        <v/>
      </c>
      <c r="J1215" s="19" t="str">
        <f>MID(Main!AQ408,9,1)</f>
        <v/>
      </c>
      <c r="K1215" s="19" t="str">
        <f>MID(Main!AQ408,10,1)</f>
        <v/>
      </c>
      <c r="L1215" s="19" t="str">
        <f>MID(Main!AQ408,11,1)</f>
        <v/>
      </c>
      <c r="M1215" s="19" t="str">
        <f>MID(Main!AQ408,12,1)</f>
        <v/>
      </c>
      <c r="N1215" s="19" t="str">
        <f>MID(Main!AQ408,13,1)</f>
        <v/>
      </c>
      <c r="O1215" s="19" t="str">
        <f>MID(Main!AQ408,14,1)</f>
        <v/>
      </c>
      <c r="P1215" s="19" t="str">
        <f>MID(Main!AQ408,15,1)</f>
        <v/>
      </c>
      <c r="Q1215" s="19" t="str">
        <f>MID(Main!AQ408,16,1)</f>
        <v/>
      </c>
      <c r="R1215" s="19" t="str">
        <f>MID(Main!AQ408,17,1)</f>
        <v/>
      </c>
      <c r="S1215" s="19" t="str">
        <f>MID(Main!AQ408,18,1)</f>
        <v/>
      </c>
      <c r="T1215" s="19" t="str">
        <f>MID(Main!AQ408,19,1)</f>
        <v/>
      </c>
      <c r="U1215" s="19" t="str">
        <f>MID(Main!AQ408,20,1)</f>
        <v/>
      </c>
      <c r="V1215" s="19" t="str">
        <f>MID(Main!AQ408,21,1)</f>
        <v/>
      </c>
      <c r="W1215" s="19" t="str">
        <f>MID(Main!AQ408,22,1)</f>
        <v/>
      </c>
      <c r="X1215" s="19" t="str">
        <f>MID(Main!AQ408,23,1)</f>
        <v/>
      </c>
      <c r="Y1215" s="19" t="str">
        <f>MID(Main!AQ408,24,1)</f>
        <v/>
      </c>
      <c r="Z1215" s="19" t="str">
        <f>MID(Main!AQ408,25,1)</f>
        <v/>
      </c>
      <c r="AA1215" s="19" t="str">
        <f>MID(Main!AQ408,26,1)</f>
        <v/>
      </c>
      <c r="AB1215" s="19" t="str">
        <f>MID(Main!AQ408,27,1)</f>
        <v/>
      </c>
      <c r="AC1215" s="19" t="str">
        <f>MID(Main!AQ408,28,1)</f>
        <v/>
      </c>
      <c r="AD1215" s="19" t="str">
        <f>MID(Main!AQ408,29,1)</f>
        <v/>
      </c>
      <c r="AE1215" s="19" t="str">
        <f>MID(Main!AQ408,30,1)</f>
        <v/>
      </c>
      <c r="AF1215" s="19" t="str">
        <f>MID(Main!AQ408,31,1)</f>
        <v/>
      </c>
      <c r="AG1215" s="19" t="str">
        <f>MID(Main!AQ408,32,1)</f>
        <v/>
      </c>
      <c r="AH1215" s="19" t="str">
        <f>MID(Main!AQ408,33,1)</f>
        <v/>
      </c>
      <c r="AI1215" s="19" t="str">
        <f>MID(Main!AQ408,34,1)</f>
        <v/>
      </c>
      <c r="AJ1215" s="19" t="str">
        <f>MID(Main!AQ408,35,1)</f>
        <v/>
      </c>
      <c r="AK1215" s="19" t="str">
        <f>MID(Main!AQ408,36,1)</f>
        <v/>
      </c>
      <c r="AL1215" s="19" t="str">
        <f>MID(Main!AQ408,37,1)</f>
        <v/>
      </c>
      <c r="AM1215" s="19" t="str">
        <f>MID(Main!AQ408,38,1)</f>
        <v/>
      </c>
      <c r="AN1215" s="19" t="str">
        <f>MID(Main!AQ408,39,1)</f>
        <v/>
      </c>
      <c r="AO1215" s="19" t="str">
        <f>MID(Main!AQ408,40,1)</f>
        <v/>
      </c>
      <c r="AP1215" s="19" t="str">
        <f>MID(Main!AQ408,41,1)</f>
        <v/>
      </c>
      <c r="AQ1215" s="19" t="str">
        <f>MID(Main!AQ408,42,1)</f>
        <v/>
      </c>
      <c r="AR1215" s="195"/>
      <c r="AS1215" s="195"/>
      <c r="AT1215" s="195"/>
      <c r="AU1215" s="195"/>
      <c r="AV1215" s="195"/>
      <c r="AW1215" s="195"/>
      <c r="AX1215" s="195"/>
      <c r="AY1215" s="195"/>
      <c r="AZ1215" s="195"/>
      <c r="BA1215" s="195"/>
      <c r="BB1215" s="195"/>
      <c r="BC1215" s="195"/>
      <c r="BD1215" s="195"/>
      <c r="BE1215" s="195"/>
      <c r="BF1215" s="195"/>
      <c r="BG1215" s="195"/>
      <c r="BH1215" s="195"/>
      <c r="BI1215" s="198"/>
    </row>
    <row r="1216" spans="1:61" s="1" customFormat="1" ht="15" hidden="1" customHeight="1">
      <c r="A1216" s="202"/>
      <c r="B1216" s="20" t="str">
        <f>MID(Main!AR408,1,1)</f>
        <v>0</v>
      </c>
      <c r="C1216" s="20" t="str">
        <f>MID(Main!AR408,2,1)</f>
        <v xml:space="preserve"> </v>
      </c>
      <c r="D1216" s="20" t="str">
        <f>MID(Main!AR408,3,1)</f>
        <v/>
      </c>
      <c r="E1216" s="20" t="str">
        <f>MID(Main!AR408,4,1)</f>
        <v/>
      </c>
      <c r="F1216" s="20" t="str">
        <f>MID(Main!AR408,5,1)</f>
        <v/>
      </c>
      <c r="G1216" s="20" t="str">
        <f>MID(Main!AR408,6,1)</f>
        <v/>
      </c>
      <c r="H1216" s="20" t="str">
        <f>MID(Main!AR408,7,1)</f>
        <v/>
      </c>
      <c r="I1216" s="20" t="str">
        <f>MID(Main!AR408,8,1)</f>
        <v/>
      </c>
      <c r="J1216" s="20" t="str">
        <f>MID(Main!AR408,9,1)</f>
        <v/>
      </c>
      <c r="K1216" s="20" t="str">
        <f>MID(Main!AR408,10,1)</f>
        <v/>
      </c>
      <c r="L1216" s="20" t="str">
        <f>MID(Main!AR408,11,1)</f>
        <v/>
      </c>
      <c r="M1216" s="20" t="str">
        <f>MID(Main!AR408,12,1)</f>
        <v/>
      </c>
      <c r="N1216" s="20" t="str">
        <f>MID(Main!AR408,13,1)</f>
        <v/>
      </c>
      <c r="O1216" s="20" t="str">
        <f>MID(Main!AR408,14,1)</f>
        <v/>
      </c>
      <c r="P1216" s="20" t="str">
        <f>MID(Main!AR408,15,1)</f>
        <v/>
      </c>
      <c r="Q1216" s="20" t="str">
        <f>MID(Main!AR408,16,1)</f>
        <v/>
      </c>
      <c r="R1216" s="20" t="str">
        <f>MID(Main!AR408,17,1)</f>
        <v/>
      </c>
      <c r="S1216" s="20" t="str">
        <f>MID(Main!AR408,18,1)</f>
        <v/>
      </c>
      <c r="T1216" s="20" t="str">
        <f>MID(Main!AR408,19,1)</f>
        <v/>
      </c>
      <c r="U1216" s="20" t="str">
        <f>MID(Main!AR408,20,1)</f>
        <v/>
      </c>
      <c r="V1216" s="20" t="str">
        <f>MID(Main!AR408,21,1)</f>
        <v/>
      </c>
      <c r="W1216" s="20" t="str">
        <f>MID(Main!AR408,22,1)</f>
        <v/>
      </c>
      <c r="X1216" s="20" t="str">
        <f>MID(Main!AR408,23,1)</f>
        <v/>
      </c>
      <c r="Y1216" s="20" t="str">
        <f>MID(Main!AR408,24,1)</f>
        <v/>
      </c>
      <c r="Z1216" s="20" t="str">
        <f>MID(Main!AR408,25,1)</f>
        <v/>
      </c>
      <c r="AA1216" s="20" t="str">
        <f>MID(Main!AR408,26,1)</f>
        <v/>
      </c>
      <c r="AB1216" s="20" t="str">
        <f>MID(Main!AR408,27,1)</f>
        <v/>
      </c>
      <c r="AC1216" s="20" t="str">
        <f>MID(Main!AR408,28,1)</f>
        <v/>
      </c>
      <c r="AD1216" s="20" t="str">
        <f>MID(Main!AR408,29,1)</f>
        <v/>
      </c>
      <c r="AE1216" s="20" t="str">
        <f>MID(Main!AR408,30,1)</f>
        <v/>
      </c>
      <c r="AF1216" s="20" t="str">
        <f>MID(Main!AR408,31,1)</f>
        <v/>
      </c>
      <c r="AG1216" s="20" t="str">
        <f>MID(Main!AR408,32,1)</f>
        <v/>
      </c>
      <c r="AH1216" s="20" t="str">
        <f>MID(Main!AR408,33,1)</f>
        <v/>
      </c>
      <c r="AI1216" s="20" t="str">
        <f>MID(Main!AR408,34,1)</f>
        <v/>
      </c>
      <c r="AJ1216" s="20" t="str">
        <f>MID(Main!AR408,35,1)</f>
        <v/>
      </c>
      <c r="AK1216" s="20" t="str">
        <f>MID(Main!AR408,36,1)</f>
        <v/>
      </c>
      <c r="AL1216" s="20" t="str">
        <f>MID(Main!AR408,37,1)</f>
        <v/>
      </c>
      <c r="AM1216" s="20" t="str">
        <f>MID(Main!AR408,38,1)</f>
        <v/>
      </c>
      <c r="AN1216" s="20" t="str">
        <f>MID(Main!AR408,39,1)</f>
        <v/>
      </c>
      <c r="AO1216" s="20" t="str">
        <f>MID(Main!AR408,40,1)</f>
        <v/>
      </c>
      <c r="AP1216" s="20" t="str">
        <f>MID(Main!AR408,41,1)</f>
        <v/>
      </c>
      <c r="AQ1216" s="20" t="str">
        <f>MID(Main!AR408,42,1)</f>
        <v/>
      </c>
      <c r="AR1216" s="196"/>
      <c r="AS1216" s="196"/>
      <c r="AT1216" s="196"/>
      <c r="AU1216" s="196"/>
      <c r="AV1216" s="196"/>
      <c r="AW1216" s="196"/>
      <c r="AX1216" s="196"/>
      <c r="AY1216" s="196"/>
      <c r="AZ1216" s="196"/>
      <c r="BA1216" s="196"/>
      <c r="BB1216" s="196"/>
      <c r="BC1216" s="196"/>
      <c r="BD1216" s="196"/>
      <c r="BE1216" s="196"/>
      <c r="BF1216" s="196"/>
      <c r="BG1216" s="196"/>
      <c r="BH1216" s="196"/>
      <c r="BI1216" s="199"/>
    </row>
    <row r="1217" spans="1:61" s="1" customFormat="1" ht="15" hidden="1" customHeight="1">
      <c r="A1217" s="200" t="str">
        <f>IF(AR1217="","",SUBTOTAL(103,$AR$8:AR1217))</f>
        <v/>
      </c>
      <c r="B1217" s="18" t="str">
        <f>MID(Main!AP409,1,1)</f>
        <v xml:space="preserve"> </v>
      </c>
      <c r="C1217" s="18" t="str">
        <f>MID(Main!AP409,2,1)</f>
        <v/>
      </c>
      <c r="D1217" s="18" t="str">
        <f>MID(Main!AP409,3,1)</f>
        <v/>
      </c>
      <c r="E1217" s="18" t="str">
        <f>MID(Main!AP409,4,1)</f>
        <v/>
      </c>
      <c r="F1217" s="18" t="str">
        <f>MID(Main!AP409,5,1)</f>
        <v/>
      </c>
      <c r="G1217" s="18" t="str">
        <f>MID(Main!AP409,6,1)</f>
        <v/>
      </c>
      <c r="H1217" s="18" t="str">
        <f>MID(Main!AP409,7,1)</f>
        <v/>
      </c>
      <c r="I1217" s="18" t="str">
        <f>MID(Main!AP409,8,1)</f>
        <v/>
      </c>
      <c r="J1217" s="18" t="str">
        <f>MID(Main!AP409,9,1)</f>
        <v/>
      </c>
      <c r="K1217" s="18" t="str">
        <f>MID(Main!AP409,10,1)</f>
        <v/>
      </c>
      <c r="L1217" s="18" t="str">
        <f>MID(Main!AP409,11,1)</f>
        <v/>
      </c>
      <c r="M1217" s="18" t="str">
        <f>MID(Main!AP409,12,1)</f>
        <v/>
      </c>
      <c r="N1217" s="18" t="str">
        <f>MID(Main!AP409,13,1)</f>
        <v/>
      </c>
      <c r="O1217" s="18" t="str">
        <f>MID(Main!AP409,14,1)</f>
        <v/>
      </c>
      <c r="P1217" s="18" t="str">
        <f>MID(Main!AP409,15,1)</f>
        <v/>
      </c>
      <c r="Q1217" s="18" t="str">
        <f>MID(Main!AP409,16,1)</f>
        <v/>
      </c>
      <c r="R1217" s="18" t="str">
        <f>MID(Main!AP409,17,1)</f>
        <v/>
      </c>
      <c r="S1217" s="18" t="str">
        <f>MID(Main!AP409,18,1)</f>
        <v/>
      </c>
      <c r="T1217" s="18" t="str">
        <f>MID(Main!AP409,19,1)</f>
        <v/>
      </c>
      <c r="U1217" s="18" t="str">
        <f>MID(Main!AP409,20,1)</f>
        <v/>
      </c>
      <c r="V1217" s="18" t="str">
        <f>MID(Main!AP409,21,1)</f>
        <v/>
      </c>
      <c r="W1217" s="18" t="str">
        <f>MID(Main!AP409,22,1)</f>
        <v/>
      </c>
      <c r="X1217" s="18" t="str">
        <f>MID(Main!AP409,23,1)</f>
        <v/>
      </c>
      <c r="Y1217" s="18" t="str">
        <f>MID(Main!AP409,24,1)</f>
        <v/>
      </c>
      <c r="Z1217" s="18" t="str">
        <f>MID(Main!AP409,25,1)</f>
        <v/>
      </c>
      <c r="AA1217" s="18" t="str">
        <f>MID(Main!AP409,26,1)</f>
        <v/>
      </c>
      <c r="AB1217" s="18" t="str">
        <f>MID(Main!AP409,27,1)</f>
        <v/>
      </c>
      <c r="AC1217" s="18" t="str">
        <f>MID(Main!AP409,28,1)</f>
        <v/>
      </c>
      <c r="AD1217" s="18" t="str">
        <f>MID(Main!AP409,29,1)</f>
        <v/>
      </c>
      <c r="AE1217" s="18" t="str">
        <f>MID(Main!AP409,30,1)</f>
        <v/>
      </c>
      <c r="AF1217" s="18" t="str">
        <f>MID(Main!AP409,31,1)</f>
        <v/>
      </c>
      <c r="AG1217" s="18" t="str">
        <f>MID(Main!AP409,32,1)</f>
        <v/>
      </c>
      <c r="AH1217" s="18" t="str">
        <f>MID(Main!AP409,33,1)</f>
        <v/>
      </c>
      <c r="AI1217" s="18" t="str">
        <f>MID(Main!AP409,34,1)</f>
        <v/>
      </c>
      <c r="AJ1217" s="18" t="str">
        <f>MID(Main!AP409,35,1)</f>
        <v/>
      </c>
      <c r="AK1217" s="18" t="str">
        <f>MID(Main!AP409,36,1)</f>
        <v/>
      </c>
      <c r="AL1217" s="18" t="str">
        <f>MID(Main!AP409,37,1)</f>
        <v/>
      </c>
      <c r="AM1217" s="18" t="str">
        <f>MID(Main!AP409,38,1)</f>
        <v/>
      </c>
      <c r="AN1217" s="18" t="str">
        <f>MID(Main!AP409,39,1)</f>
        <v/>
      </c>
      <c r="AO1217" s="18" t="str">
        <f>MID(Main!AP409,40,1)</f>
        <v/>
      </c>
      <c r="AP1217" s="18" t="str">
        <f>MID(Main!AP409,41,1)</f>
        <v/>
      </c>
      <c r="AQ1217" s="18" t="str">
        <f>MID(Main!AP409,42,1)</f>
        <v/>
      </c>
      <c r="AR1217" s="194" t="str">
        <f>IF(Main!W409="","",Main!W409)</f>
        <v/>
      </c>
      <c r="AS1217" s="194" t="str">
        <f>IF(Main!X409="","",Main!X409)</f>
        <v/>
      </c>
      <c r="AT1217" s="194" t="str">
        <f>IF(Main!Y409="","",Main!Y409)</f>
        <v/>
      </c>
      <c r="AU1217" s="194" t="str">
        <f>IF(Main!Z409="","",Main!Z409)</f>
        <v/>
      </c>
      <c r="AV1217" s="194" t="str">
        <f>IF(Main!AA409="","",Main!AA409)</f>
        <v/>
      </c>
      <c r="AW1217" s="194" t="str">
        <f>IF(Main!AB409="","",Main!AB409)</f>
        <v/>
      </c>
      <c r="AX1217" s="194" t="str">
        <f>IF(Main!AC409="","",Main!AC409)</f>
        <v/>
      </c>
      <c r="AY1217" s="194" t="str">
        <f>IF(Main!AD409="","",Main!AD409)</f>
        <v/>
      </c>
      <c r="AZ1217" s="194" t="str">
        <f>IF(Main!AE409="","",Main!AE409)</f>
        <v/>
      </c>
      <c r="BA1217" s="194" t="str">
        <f>IF(Main!AF409="","",Main!AF409)</f>
        <v/>
      </c>
      <c r="BB1217" s="194" t="str">
        <f>IF(Main!AG409="","",Main!AG409)</f>
        <v/>
      </c>
      <c r="BC1217" s="194" t="str">
        <f>IF(Main!AH409="","",Main!AH409)</f>
        <v/>
      </c>
      <c r="BD1217" s="194" t="str">
        <f>IF(Main!AI409="","",Main!AI409)</f>
        <v/>
      </c>
      <c r="BE1217" s="194" t="str">
        <f>IF(Main!AJ409="","",Main!AJ409)</f>
        <v/>
      </c>
      <c r="BF1217" s="194" t="str">
        <f>IF(Main!AK409="","",Main!AK409)</f>
        <v/>
      </c>
      <c r="BG1217" s="194" t="str">
        <f>IF(Main!AL409="","",Main!AL409)</f>
        <v/>
      </c>
      <c r="BH1217" s="194" t="str">
        <f>IF(Main!AM409="","",Main!AM409)</f>
        <v/>
      </c>
      <c r="BI1217" s="197" t="str">
        <f>IF(Main!AN409="","",Main!AN409)</f>
        <v/>
      </c>
    </row>
    <row r="1218" spans="1:61" s="1" customFormat="1" ht="15" hidden="1" customHeight="1">
      <c r="A1218" s="201"/>
      <c r="B1218" s="19" t="str">
        <f>MID(Main!AQ409,1,1)</f>
        <v>0</v>
      </c>
      <c r="C1218" s="19" t="str">
        <f>MID(Main!AQ409,2,1)</f>
        <v xml:space="preserve"> </v>
      </c>
      <c r="D1218" s="19" t="str">
        <f>MID(Main!AQ409,3,1)</f>
        <v/>
      </c>
      <c r="E1218" s="19" t="str">
        <f>MID(Main!AQ409,4,1)</f>
        <v/>
      </c>
      <c r="F1218" s="19" t="str">
        <f>MID(Main!AQ409,5,1)</f>
        <v/>
      </c>
      <c r="G1218" s="19" t="str">
        <f>MID(Main!AQ409,6,1)</f>
        <v/>
      </c>
      <c r="H1218" s="19" t="str">
        <f>MID(Main!AQ409,7,1)</f>
        <v/>
      </c>
      <c r="I1218" s="19" t="str">
        <f>MID(Main!AQ409,8,1)</f>
        <v/>
      </c>
      <c r="J1218" s="19" t="str">
        <f>MID(Main!AQ409,9,1)</f>
        <v/>
      </c>
      <c r="K1218" s="19" t="str">
        <f>MID(Main!AQ409,10,1)</f>
        <v/>
      </c>
      <c r="L1218" s="19" t="str">
        <f>MID(Main!AQ409,11,1)</f>
        <v/>
      </c>
      <c r="M1218" s="19" t="str">
        <f>MID(Main!AQ409,12,1)</f>
        <v/>
      </c>
      <c r="N1218" s="19" t="str">
        <f>MID(Main!AQ409,13,1)</f>
        <v/>
      </c>
      <c r="O1218" s="19" t="str">
        <f>MID(Main!AQ409,14,1)</f>
        <v/>
      </c>
      <c r="P1218" s="19" t="str">
        <f>MID(Main!AQ409,15,1)</f>
        <v/>
      </c>
      <c r="Q1218" s="19" t="str">
        <f>MID(Main!AQ409,16,1)</f>
        <v/>
      </c>
      <c r="R1218" s="19" t="str">
        <f>MID(Main!AQ409,17,1)</f>
        <v/>
      </c>
      <c r="S1218" s="19" t="str">
        <f>MID(Main!AQ409,18,1)</f>
        <v/>
      </c>
      <c r="T1218" s="19" t="str">
        <f>MID(Main!AQ409,19,1)</f>
        <v/>
      </c>
      <c r="U1218" s="19" t="str">
        <f>MID(Main!AQ409,20,1)</f>
        <v/>
      </c>
      <c r="V1218" s="19" t="str">
        <f>MID(Main!AQ409,21,1)</f>
        <v/>
      </c>
      <c r="W1218" s="19" t="str">
        <f>MID(Main!AQ409,22,1)</f>
        <v/>
      </c>
      <c r="X1218" s="19" t="str">
        <f>MID(Main!AQ409,23,1)</f>
        <v/>
      </c>
      <c r="Y1218" s="19" t="str">
        <f>MID(Main!AQ409,24,1)</f>
        <v/>
      </c>
      <c r="Z1218" s="19" t="str">
        <f>MID(Main!AQ409,25,1)</f>
        <v/>
      </c>
      <c r="AA1218" s="19" t="str">
        <f>MID(Main!AQ409,26,1)</f>
        <v/>
      </c>
      <c r="AB1218" s="19" t="str">
        <f>MID(Main!AQ409,27,1)</f>
        <v/>
      </c>
      <c r="AC1218" s="19" t="str">
        <f>MID(Main!AQ409,28,1)</f>
        <v/>
      </c>
      <c r="AD1218" s="19" t="str">
        <f>MID(Main!AQ409,29,1)</f>
        <v/>
      </c>
      <c r="AE1218" s="19" t="str">
        <f>MID(Main!AQ409,30,1)</f>
        <v/>
      </c>
      <c r="AF1218" s="19" t="str">
        <f>MID(Main!AQ409,31,1)</f>
        <v/>
      </c>
      <c r="AG1218" s="19" t="str">
        <f>MID(Main!AQ409,32,1)</f>
        <v/>
      </c>
      <c r="AH1218" s="19" t="str">
        <f>MID(Main!AQ409,33,1)</f>
        <v/>
      </c>
      <c r="AI1218" s="19" t="str">
        <f>MID(Main!AQ409,34,1)</f>
        <v/>
      </c>
      <c r="AJ1218" s="19" t="str">
        <f>MID(Main!AQ409,35,1)</f>
        <v/>
      </c>
      <c r="AK1218" s="19" t="str">
        <f>MID(Main!AQ409,36,1)</f>
        <v/>
      </c>
      <c r="AL1218" s="19" t="str">
        <f>MID(Main!AQ409,37,1)</f>
        <v/>
      </c>
      <c r="AM1218" s="19" t="str">
        <f>MID(Main!AQ409,38,1)</f>
        <v/>
      </c>
      <c r="AN1218" s="19" t="str">
        <f>MID(Main!AQ409,39,1)</f>
        <v/>
      </c>
      <c r="AO1218" s="19" t="str">
        <f>MID(Main!AQ409,40,1)</f>
        <v/>
      </c>
      <c r="AP1218" s="19" t="str">
        <f>MID(Main!AQ409,41,1)</f>
        <v/>
      </c>
      <c r="AQ1218" s="19" t="str">
        <f>MID(Main!AQ409,42,1)</f>
        <v/>
      </c>
      <c r="AR1218" s="195"/>
      <c r="AS1218" s="195"/>
      <c r="AT1218" s="195"/>
      <c r="AU1218" s="195"/>
      <c r="AV1218" s="195"/>
      <c r="AW1218" s="195"/>
      <c r="AX1218" s="195"/>
      <c r="AY1218" s="195"/>
      <c r="AZ1218" s="195"/>
      <c r="BA1218" s="195"/>
      <c r="BB1218" s="195"/>
      <c r="BC1218" s="195"/>
      <c r="BD1218" s="195"/>
      <c r="BE1218" s="195"/>
      <c r="BF1218" s="195"/>
      <c r="BG1218" s="195"/>
      <c r="BH1218" s="195"/>
      <c r="BI1218" s="198"/>
    </row>
    <row r="1219" spans="1:61" s="1" customFormat="1" ht="15" hidden="1" customHeight="1">
      <c r="A1219" s="202"/>
      <c r="B1219" s="20" t="str">
        <f>MID(Main!AR409,1,1)</f>
        <v>0</v>
      </c>
      <c r="C1219" s="20" t="str">
        <f>MID(Main!AR409,2,1)</f>
        <v xml:space="preserve"> </v>
      </c>
      <c r="D1219" s="20" t="str">
        <f>MID(Main!AR409,3,1)</f>
        <v/>
      </c>
      <c r="E1219" s="20" t="str">
        <f>MID(Main!AR409,4,1)</f>
        <v/>
      </c>
      <c r="F1219" s="20" t="str">
        <f>MID(Main!AR409,5,1)</f>
        <v/>
      </c>
      <c r="G1219" s="20" t="str">
        <f>MID(Main!AR409,6,1)</f>
        <v/>
      </c>
      <c r="H1219" s="20" t="str">
        <f>MID(Main!AR409,7,1)</f>
        <v/>
      </c>
      <c r="I1219" s="20" t="str">
        <f>MID(Main!AR409,8,1)</f>
        <v/>
      </c>
      <c r="J1219" s="20" t="str">
        <f>MID(Main!AR409,9,1)</f>
        <v/>
      </c>
      <c r="K1219" s="20" t="str">
        <f>MID(Main!AR409,10,1)</f>
        <v/>
      </c>
      <c r="L1219" s="20" t="str">
        <f>MID(Main!AR409,11,1)</f>
        <v/>
      </c>
      <c r="M1219" s="20" t="str">
        <f>MID(Main!AR409,12,1)</f>
        <v/>
      </c>
      <c r="N1219" s="20" t="str">
        <f>MID(Main!AR409,13,1)</f>
        <v/>
      </c>
      <c r="O1219" s="20" t="str">
        <f>MID(Main!AR409,14,1)</f>
        <v/>
      </c>
      <c r="P1219" s="20" t="str">
        <f>MID(Main!AR409,15,1)</f>
        <v/>
      </c>
      <c r="Q1219" s="20" t="str">
        <f>MID(Main!AR409,16,1)</f>
        <v/>
      </c>
      <c r="R1219" s="20" t="str">
        <f>MID(Main!AR409,17,1)</f>
        <v/>
      </c>
      <c r="S1219" s="20" t="str">
        <f>MID(Main!AR409,18,1)</f>
        <v/>
      </c>
      <c r="T1219" s="20" t="str">
        <f>MID(Main!AR409,19,1)</f>
        <v/>
      </c>
      <c r="U1219" s="20" t="str">
        <f>MID(Main!AR409,20,1)</f>
        <v/>
      </c>
      <c r="V1219" s="20" t="str">
        <f>MID(Main!AR409,21,1)</f>
        <v/>
      </c>
      <c r="W1219" s="20" t="str">
        <f>MID(Main!AR409,22,1)</f>
        <v/>
      </c>
      <c r="X1219" s="20" t="str">
        <f>MID(Main!AR409,23,1)</f>
        <v/>
      </c>
      <c r="Y1219" s="20" t="str">
        <f>MID(Main!AR409,24,1)</f>
        <v/>
      </c>
      <c r="Z1219" s="20" t="str">
        <f>MID(Main!AR409,25,1)</f>
        <v/>
      </c>
      <c r="AA1219" s="20" t="str">
        <f>MID(Main!AR409,26,1)</f>
        <v/>
      </c>
      <c r="AB1219" s="20" t="str">
        <f>MID(Main!AR409,27,1)</f>
        <v/>
      </c>
      <c r="AC1219" s="20" t="str">
        <f>MID(Main!AR409,28,1)</f>
        <v/>
      </c>
      <c r="AD1219" s="20" t="str">
        <f>MID(Main!AR409,29,1)</f>
        <v/>
      </c>
      <c r="AE1219" s="20" t="str">
        <f>MID(Main!AR409,30,1)</f>
        <v/>
      </c>
      <c r="AF1219" s="20" t="str">
        <f>MID(Main!AR409,31,1)</f>
        <v/>
      </c>
      <c r="AG1219" s="20" t="str">
        <f>MID(Main!AR409,32,1)</f>
        <v/>
      </c>
      <c r="AH1219" s="20" t="str">
        <f>MID(Main!AR409,33,1)</f>
        <v/>
      </c>
      <c r="AI1219" s="20" t="str">
        <f>MID(Main!AR409,34,1)</f>
        <v/>
      </c>
      <c r="AJ1219" s="20" t="str">
        <f>MID(Main!AR409,35,1)</f>
        <v/>
      </c>
      <c r="AK1219" s="20" t="str">
        <f>MID(Main!AR409,36,1)</f>
        <v/>
      </c>
      <c r="AL1219" s="20" t="str">
        <f>MID(Main!AR409,37,1)</f>
        <v/>
      </c>
      <c r="AM1219" s="20" t="str">
        <f>MID(Main!AR409,38,1)</f>
        <v/>
      </c>
      <c r="AN1219" s="20" t="str">
        <f>MID(Main!AR409,39,1)</f>
        <v/>
      </c>
      <c r="AO1219" s="20" t="str">
        <f>MID(Main!AR409,40,1)</f>
        <v/>
      </c>
      <c r="AP1219" s="20" t="str">
        <f>MID(Main!AR409,41,1)</f>
        <v/>
      </c>
      <c r="AQ1219" s="20" t="str">
        <f>MID(Main!AR409,42,1)</f>
        <v/>
      </c>
      <c r="AR1219" s="196"/>
      <c r="AS1219" s="196"/>
      <c r="AT1219" s="196"/>
      <c r="AU1219" s="196"/>
      <c r="AV1219" s="196"/>
      <c r="AW1219" s="196"/>
      <c r="AX1219" s="196"/>
      <c r="AY1219" s="196"/>
      <c r="AZ1219" s="196"/>
      <c r="BA1219" s="196"/>
      <c r="BB1219" s="196"/>
      <c r="BC1219" s="196"/>
      <c r="BD1219" s="196"/>
      <c r="BE1219" s="196"/>
      <c r="BF1219" s="196"/>
      <c r="BG1219" s="196"/>
      <c r="BH1219" s="196"/>
      <c r="BI1219" s="199"/>
    </row>
    <row r="1220" spans="1:61" s="1" customFormat="1" ht="15" hidden="1" customHeight="1">
      <c r="A1220" s="200" t="str">
        <f>IF(AR1220="","",SUBTOTAL(103,$AR$8:AR1220))</f>
        <v/>
      </c>
      <c r="B1220" s="18" t="str">
        <f>MID(Main!AP410,1,1)</f>
        <v xml:space="preserve"> </v>
      </c>
      <c r="C1220" s="18" t="str">
        <f>MID(Main!AP410,2,1)</f>
        <v/>
      </c>
      <c r="D1220" s="18" t="str">
        <f>MID(Main!AP410,3,1)</f>
        <v/>
      </c>
      <c r="E1220" s="18" t="str">
        <f>MID(Main!AP410,4,1)</f>
        <v/>
      </c>
      <c r="F1220" s="18" t="str">
        <f>MID(Main!AP410,5,1)</f>
        <v/>
      </c>
      <c r="G1220" s="18" t="str">
        <f>MID(Main!AP410,6,1)</f>
        <v/>
      </c>
      <c r="H1220" s="18" t="str">
        <f>MID(Main!AP410,7,1)</f>
        <v/>
      </c>
      <c r="I1220" s="18" t="str">
        <f>MID(Main!AP410,8,1)</f>
        <v/>
      </c>
      <c r="J1220" s="18" t="str">
        <f>MID(Main!AP410,9,1)</f>
        <v/>
      </c>
      <c r="K1220" s="18" t="str">
        <f>MID(Main!AP410,10,1)</f>
        <v/>
      </c>
      <c r="L1220" s="18" t="str">
        <f>MID(Main!AP410,11,1)</f>
        <v/>
      </c>
      <c r="M1220" s="18" t="str">
        <f>MID(Main!AP410,12,1)</f>
        <v/>
      </c>
      <c r="N1220" s="18" t="str">
        <f>MID(Main!AP410,13,1)</f>
        <v/>
      </c>
      <c r="O1220" s="18" t="str">
        <f>MID(Main!AP410,14,1)</f>
        <v/>
      </c>
      <c r="P1220" s="18" t="str">
        <f>MID(Main!AP410,15,1)</f>
        <v/>
      </c>
      <c r="Q1220" s="18" t="str">
        <f>MID(Main!AP410,16,1)</f>
        <v/>
      </c>
      <c r="R1220" s="18" t="str">
        <f>MID(Main!AP410,17,1)</f>
        <v/>
      </c>
      <c r="S1220" s="18" t="str">
        <f>MID(Main!AP410,18,1)</f>
        <v/>
      </c>
      <c r="T1220" s="18" t="str">
        <f>MID(Main!AP410,19,1)</f>
        <v/>
      </c>
      <c r="U1220" s="18" t="str">
        <f>MID(Main!AP410,20,1)</f>
        <v/>
      </c>
      <c r="V1220" s="18" t="str">
        <f>MID(Main!AP410,21,1)</f>
        <v/>
      </c>
      <c r="W1220" s="18" t="str">
        <f>MID(Main!AP410,22,1)</f>
        <v/>
      </c>
      <c r="X1220" s="18" t="str">
        <f>MID(Main!AP410,23,1)</f>
        <v/>
      </c>
      <c r="Y1220" s="18" t="str">
        <f>MID(Main!AP410,24,1)</f>
        <v/>
      </c>
      <c r="Z1220" s="18" t="str">
        <f>MID(Main!AP410,25,1)</f>
        <v/>
      </c>
      <c r="AA1220" s="18" t="str">
        <f>MID(Main!AP410,26,1)</f>
        <v/>
      </c>
      <c r="AB1220" s="18" t="str">
        <f>MID(Main!AP410,27,1)</f>
        <v/>
      </c>
      <c r="AC1220" s="18" t="str">
        <f>MID(Main!AP410,28,1)</f>
        <v/>
      </c>
      <c r="AD1220" s="18" t="str">
        <f>MID(Main!AP410,29,1)</f>
        <v/>
      </c>
      <c r="AE1220" s="18" t="str">
        <f>MID(Main!AP410,30,1)</f>
        <v/>
      </c>
      <c r="AF1220" s="18" t="str">
        <f>MID(Main!AP410,31,1)</f>
        <v/>
      </c>
      <c r="AG1220" s="18" t="str">
        <f>MID(Main!AP410,32,1)</f>
        <v/>
      </c>
      <c r="AH1220" s="18" t="str">
        <f>MID(Main!AP410,33,1)</f>
        <v/>
      </c>
      <c r="AI1220" s="18" t="str">
        <f>MID(Main!AP410,34,1)</f>
        <v/>
      </c>
      <c r="AJ1220" s="18" t="str">
        <f>MID(Main!AP410,35,1)</f>
        <v/>
      </c>
      <c r="AK1220" s="18" t="str">
        <f>MID(Main!AP410,36,1)</f>
        <v/>
      </c>
      <c r="AL1220" s="18" t="str">
        <f>MID(Main!AP410,37,1)</f>
        <v/>
      </c>
      <c r="AM1220" s="18" t="str">
        <f>MID(Main!AP410,38,1)</f>
        <v/>
      </c>
      <c r="AN1220" s="18" t="str">
        <f>MID(Main!AP410,39,1)</f>
        <v/>
      </c>
      <c r="AO1220" s="18" t="str">
        <f>MID(Main!AP410,40,1)</f>
        <v/>
      </c>
      <c r="AP1220" s="18" t="str">
        <f>MID(Main!AP410,41,1)</f>
        <v/>
      </c>
      <c r="AQ1220" s="18" t="str">
        <f>MID(Main!AP410,42,1)</f>
        <v/>
      </c>
      <c r="AR1220" s="194" t="str">
        <f>IF(Main!W410="","",Main!W410)</f>
        <v/>
      </c>
      <c r="AS1220" s="194" t="str">
        <f>IF(Main!X410="","",Main!X410)</f>
        <v/>
      </c>
      <c r="AT1220" s="194" t="str">
        <f>IF(Main!Y410="","",Main!Y410)</f>
        <v/>
      </c>
      <c r="AU1220" s="194" t="str">
        <f>IF(Main!Z410="","",Main!Z410)</f>
        <v/>
      </c>
      <c r="AV1220" s="194" t="str">
        <f>IF(Main!AA410="","",Main!AA410)</f>
        <v/>
      </c>
      <c r="AW1220" s="194" t="str">
        <f>IF(Main!AB410="","",Main!AB410)</f>
        <v/>
      </c>
      <c r="AX1220" s="194" t="str">
        <f>IF(Main!AC410="","",Main!AC410)</f>
        <v/>
      </c>
      <c r="AY1220" s="194" t="str">
        <f>IF(Main!AD410="","",Main!AD410)</f>
        <v/>
      </c>
      <c r="AZ1220" s="194" t="str">
        <f>IF(Main!AE410="","",Main!AE410)</f>
        <v/>
      </c>
      <c r="BA1220" s="194" t="str">
        <f>IF(Main!AF410="","",Main!AF410)</f>
        <v/>
      </c>
      <c r="BB1220" s="194" t="str">
        <f>IF(Main!AG410="","",Main!AG410)</f>
        <v/>
      </c>
      <c r="BC1220" s="194" t="str">
        <f>IF(Main!AH410="","",Main!AH410)</f>
        <v/>
      </c>
      <c r="BD1220" s="194" t="str">
        <f>IF(Main!AI410="","",Main!AI410)</f>
        <v/>
      </c>
      <c r="BE1220" s="194" t="str">
        <f>IF(Main!AJ410="","",Main!AJ410)</f>
        <v/>
      </c>
      <c r="BF1220" s="194" t="str">
        <f>IF(Main!AK410="","",Main!AK410)</f>
        <v/>
      </c>
      <c r="BG1220" s="194" t="str">
        <f>IF(Main!AL410="","",Main!AL410)</f>
        <v/>
      </c>
      <c r="BH1220" s="194" t="str">
        <f>IF(Main!AM410="","",Main!AM410)</f>
        <v/>
      </c>
      <c r="BI1220" s="197" t="str">
        <f>IF(Main!AN410="","",Main!AN410)</f>
        <v/>
      </c>
    </row>
    <row r="1221" spans="1:61" s="1" customFormat="1" ht="15" hidden="1" customHeight="1">
      <c r="A1221" s="201"/>
      <c r="B1221" s="19" t="str">
        <f>MID(Main!AQ410,1,1)</f>
        <v>0</v>
      </c>
      <c r="C1221" s="19" t="str">
        <f>MID(Main!AQ410,2,1)</f>
        <v xml:space="preserve"> </v>
      </c>
      <c r="D1221" s="19" t="str">
        <f>MID(Main!AQ410,3,1)</f>
        <v/>
      </c>
      <c r="E1221" s="19" t="str">
        <f>MID(Main!AQ410,4,1)</f>
        <v/>
      </c>
      <c r="F1221" s="19" t="str">
        <f>MID(Main!AQ410,5,1)</f>
        <v/>
      </c>
      <c r="G1221" s="19" t="str">
        <f>MID(Main!AQ410,6,1)</f>
        <v/>
      </c>
      <c r="H1221" s="19" t="str">
        <f>MID(Main!AQ410,7,1)</f>
        <v/>
      </c>
      <c r="I1221" s="19" t="str">
        <f>MID(Main!AQ410,8,1)</f>
        <v/>
      </c>
      <c r="J1221" s="19" t="str">
        <f>MID(Main!AQ410,9,1)</f>
        <v/>
      </c>
      <c r="K1221" s="19" t="str">
        <f>MID(Main!AQ410,10,1)</f>
        <v/>
      </c>
      <c r="L1221" s="19" t="str">
        <f>MID(Main!AQ410,11,1)</f>
        <v/>
      </c>
      <c r="M1221" s="19" t="str">
        <f>MID(Main!AQ410,12,1)</f>
        <v/>
      </c>
      <c r="N1221" s="19" t="str">
        <f>MID(Main!AQ410,13,1)</f>
        <v/>
      </c>
      <c r="O1221" s="19" t="str">
        <f>MID(Main!AQ410,14,1)</f>
        <v/>
      </c>
      <c r="P1221" s="19" t="str">
        <f>MID(Main!AQ410,15,1)</f>
        <v/>
      </c>
      <c r="Q1221" s="19" t="str">
        <f>MID(Main!AQ410,16,1)</f>
        <v/>
      </c>
      <c r="R1221" s="19" t="str">
        <f>MID(Main!AQ410,17,1)</f>
        <v/>
      </c>
      <c r="S1221" s="19" t="str">
        <f>MID(Main!AQ410,18,1)</f>
        <v/>
      </c>
      <c r="T1221" s="19" t="str">
        <f>MID(Main!AQ410,19,1)</f>
        <v/>
      </c>
      <c r="U1221" s="19" t="str">
        <f>MID(Main!AQ410,20,1)</f>
        <v/>
      </c>
      <c r="V1221" s="19" t="str">
        <f>MID(Main!AQ410,21,1)</f>
        <v/>
      </c>
      <c r="W1221" s="19" t="str">
        <f>MID(Main!AQ410,22,1)</f>
        <v/>
      </c>
      <c r="X1221" s="19" t="str">
        <f>MID(Main!AQ410,23,1)</f>
        <v/>
      </c>
      <c r="Y1221" s="19" t="str">
        <f>MID(Main!AQ410,24,1)</f>
        <v/>
      </c>
      <c r="Z1221" s="19" t="str">
        <f>MID(Main!AQ410,25,1)</f>
        <v/>
      </c>
      <c r="AA1221" s="19" t="str">
        <f>MID(Main!AQ410,26,1)</f>
        <v/>
      </c>
      <c r="AB1221" s="19" t="str">
        <f>MID(Main!AQ410,27,1)</f>
        <v/>
      </c>
      <c r="AC1221" s="19" t="str">
        <f>MID(Main!AQ410,28,1)</f>
        <v/>
      </c>
      <c r="AD1221" s="19" t="str">
        <f>MID(Main!AQ410,29,1)</f>
        <v/>
      </c>
      <c r="AE1221" s="19" t="str">
        <f>MID(Main!AQ410,30,1)</f>
        <v/>
      </c>
      <c r="AF1221" s="19" t="str">
        <f>MID(Main!AQ410,31,1)</f>
        <v/>
      </c>
      <c r="AG1221" s="19" t="str">
        <f>MID(Main!AQ410,32,1)</f>
        <v/>
      </c>
      <c r="AH1221" s="19" t="str">
        <f>MID(Main!AQ410,33,1)</f>
        <v/>
      </c>
      <c r="AI1221" s="19" t="str">
        <f>MID(Main!AQ410,34,1)</f>
        <v/>
      </c>
      <c r="AJ1221" s="19" t="str">
        <f>MID(Main!AQ410,35,1)</f>
        <v/>
      </c>
      <c r="AK1221" s="19" t="str">
        <f>MID(Main!AQ410,36,1)</f>
        <v/>
      </c>
      <c r="AL1221" s="19" t="str">
        <f>MID(Main!AQ410,37,1)</f>
        <v/>
      </c>
      <c r="AM1221" s="19" t="str">
        <f>MID(Main!AQ410,38,1)</f>
        <v/>
      </c>
      <c r="AN1221" s="19" t="str">
        <f>MID(Main!AQ410,39,1)</f>
        <v/>
      </c>
      <c r="AO1221" s="19" t="str">
        <f>MID(Main!AQ410,40,1)</f>
        <v/>
      </c>
      <c r="AP1221" s="19" t="str">
        <f>MID(Main!AQ410,41,1)</f>
        <v/>
      </c>
      <c r="AQ1221" s="19" t="str">
        <f>MID(Main!AQ410,42,1)</f>
        <v/>
      </c>
      <c r="AR1221" s="195"/>
      <c r="AS1221" s="195"/>
      <c r="AT1221" s="195"/>
      <c r="AU1221" s="195"/>
      <c r="AV1221" s="195"/>
      <c r="AW1221" s="195"/>
      <c r="AX1221" s="195"/>
      <c r="AY1221" s="195"/>
      <c r="AZ1221" s="195"/>
      <c r="BA1221" s="195"/>
      <c r="BB1221" s="195"/>
      <c r="BC1221" s="195"/>
      <c r="BD1221" s="195"/>
      <c r="BE1221" s="195"/>
      <c r="BF1221" s="195"/>
      <c r="BG1221" s="195"/>
      <c r="BH1221" s="195"/>
      <c r="BI1221" s="198"/>
    </row>
    <row r="1222" spans="1:61" s="1" customFormat="1" ht="15" hidden="1" customHeight="1">
      <c r="A1222" s="202"/>
      <c r="B1222" s="20" t="str">
        <f>MID(Main!AR410,1,1)</f>
        <v>0</v>
      </c>
      <c r="C1222" s="20" t="str">
        <f>MID(Main!AR410,2,1)</f>
        <v xml:space="preserve"> </v>
      </c>
      <c r="D1222" s="20" t="str">
        <f>MID(Main!AR410,3,1)</f>
        <v/>
      </c>
      <c r="E1222" s="20" t="str">
        <f>MID(Main!AR410,4,1)</f>
        <v/>
      </c>
      <c r="F1222" s="20" t="str">
        <f>MID(Main!AR410,5,1)</f>
        <v/>
      </c>
      <c r="G1222" s="20" t="str">
        <f>MID(Main!AR410,6,1)</f>
        <v/>
      </c>
      <c r="H1222" s="20" t="str">
        <f>MID(Main!AR410,7,1)</f>
        <v/>
      </c>
      <c r="I1222" s="20" t="str">
        <f>MID(Main!AR410,8,1)</f>
        <v/>
      </c>
      <c r="J1222" s="20" t="str">
        <f>MID(Main!AR410,9,1)</f>
        <v/>
      </c>
      <c r="K1222" s="20" t="str">
        <f>MID(Main!AR410,10,1)</f>
        <v/>
      </c>
      <c r="L1222" s="20" t="str">
        <f>MID(Main!AR410,11,1)</f>
        <v/>
      </c>
      <c r="M1222" s="20" t="str">
        <f>MID(Main!AR410,12,1)</f>
        <v/>
      </c>
      <c r="N1222" s="20" t="str">
        <f>MID(Main!AR410,13,1)</f>
        <v/>
      </c>
      <c r="O1222" s="20" t="str">
        <f>MID(Main!AR410,14,1)</f>
        <v/>
      </c>
      <c r="P1222" s="20" t="str">
        <f>MID(Main!AR410,15,1)</f>
        <v/>
      </c>
      <c r="Q1222" s="20" t="str">
        <f>MID(Main!AR410,16,1)</f>
        <v/>
      </c>
      <c r="R1222" s="20" t="str">
        <f>MID(Main!AR410,17,1)</f>
        <v/>
      </c>
      <c r="S1222" s="20" t="str">
        <f>MID(Main!AR410,18,1)</f>
        <v/>
      </c>
      <c r="T1222" s="20" t="str">
        <f>MID(Main!AR410,19,1)</f>
        <v/>
      </c>
      <c r="U1222" s="20" t="str">
        <f>MID(Main!AR410,20,1)</f>
        <v/>
      </c>
      <c r="V1222" s="20" t="str">
        <f>MID(Main!AR410,21,1)</f>
        <v/>
      </c>
      <c r="W1222" s="20" t="str">
        <f>MID(Main!AR410,22,1)</f>
        <v/>
      </c>
      <c r="X1222" s="20" t="str">
        <f>MID(Main!AR410,23,1)</f>
        <v/>
      </c>
      <c r="Y1222" s="20" t="str">
        <f>MID(Main!AR410,24,1)</f>
        <v/>
      </c>
      <c r="Z1222" s="20" t="str">
        <f>MID(Main!AR410,25,1)</f>
        <v/>
      </c>
      <c r="AA1222" s="20" t="str">
        <f>MID(Main!AR410,26,1)</f>
        <v/>
      </c>
      <c r="AB1222" s="20" t="str">
        <f>MID(Main!AR410,27,1)</f>
        <v/>
      </c>
      <c r="AC1222" s="20" t="str">
        <f>MID(Main!AR410,28,1)</f>
        <v/>
      </c>
      <c r="AD1222" s="20" t="str">
        <f>MID(Main!AR410,29,1)</f>
        <v/>
      </c>
      <c r="AE1222" s="20" t="str">
        <f>MID(Main!AR410,30,1)</f>
        <v/>
      </c>
      <c r="AF1222" s="20" t="str">
        <f>MID(Main!AR410,31,1)</f>
        <v/>
      </c>
      <c r="AG1222" s="20" t="str">
        <f>MID(Main!AR410,32,1)</f>
        <v/>
      </c>
      <c r="AH1222" s="20" t="str">
        <f>MID(Main!AR410,33,1)</f>
        <v/>
      </c>
      <c r="AI1222" s="20" t="str">
        <f>MID(Main!AR410,34,1)</f>
        <v/>
      </c>
      <c r="AJ1222" s="20" t="str">
        <f>MID(Main!AR410,35,1)</f>
        <v/>
      </c>
      <c r="AK1222" s="20" t="str">
        <f>MID(Main!AR410,36,1)</f>
        <v/>
      </c>
      <c r="AL1222" s="20" t="str">
        <f>MID(Main!AR410,37,1)</f>
        <v/>
      </c>
      <c r="AM1222" s="20" t="str">
        <f>MID(Main!AR410,38,1)</f>
        <v/>
      </c>
      <c r="AN1222" s="20" t="str">
        <f>MID(Main!AR410,39,1)</f>
        <v/>
      </c>
      <c r="AO1222" s="20" t="str">
        <f>MID(Main!AR410,40,1)</f>
        <v/>
      </c>
      <c r="AP1222" s="20" t="str">
        <f>MID(Main!AR410,41,1)</f>
        <v/>
      </c>
      <c r="AQ1222" s="20" t="str">
        <f>MID(Main!AR410,42,1)</f>
        <v/>
      </c>
      <c r="AR1222" s="196"/>
      <c r="AS1222" s="196"/>
      <c r="AT1222" s="196"/>
      <c r="AU1222" s="196"/>
      <c r="AV1222" s="196"/>
      <c r="AW1222" s="196"/>
      <c r="AX1222" s="196"/>
      <c r="AY1222" s="196"/>
      <c r="AZ1222" s="196"/>
      <c r="BA1222" s="196"/>
      <c r="BB1222" s="196"/>
      <c r="BC1222" s="196"/>
      <c r="BD1222" s="196"/>
      <c r="BE1222" s="196"/>
      <c r="BF1222" s="196"/>
      <c r="BG1222" s="196"/>
      <c r="BH1222" s="196"/>
      <c r="BI1222" s="199"/>
    </row>
    <row r="1223" spans="1:61" s="1" customFormat="1" ht="15" hidden="1" customHeight="1">
      <c r="A1223" s="200" t="str">
        <f>IF(AR1223="","",SUBTOTAL(103,$AR$8:AR1223))</f>
        <v/>
      </c>
      <c r="B1223" s="18" t="str">
        <f>MID(Main!AP411,1,1)</f>
        <v xml:space="preserve"> </v>
      </c>
      <c r="C1223" s="18" t="str">
        <f>MID(Main!AP411,2,1)</f>
        <v/>
      </c>
      <c r="D1223" s="18" t="str">
        <f>MID(Main!AP411,3,1)</f>
        <v/>
      </c>
      <c r="E1223" s="18" t="str">
        <f>MID(Main!AP411,4,1)</f>
        <v/>
      </c>
      <c r="F1223" s="18" t="str">
        <f>MID(Main!AP411,5,1)</f>
        <v/>
      </c>
      <c r="G1223" s="18" t="str">
        <f>MID(Main!AP411,6,1)</f>
        <v/>
      </c>
      <c r="H1223" s="18" t="str">
        <f>MID(Main!AP411,7,1)</f>
        <v/>
      </c>
      <c r="I1223" s="18" t="str">
        <f>MID(Main!AP411,8,1)</f>
        <v/>
      </c>
      <c r="J1223" s="18" t="str">
        <f>MID(Main!AP411,9,1)</f>
        <v/>
      </c>
      <c r="K1223" s="18" t="str">
        <f>MID(Main!AP411,10,1)</f>
        <v/>
      </c>
      <c r="L1223" s="18" t="str">
        <f>MID(Main!AP411,11,1)</f>
        <v/>
      </c>
      <c r="M1223" s="18" t="str">
        <f>MID(Main!AP411,12,1)</f>
        <v/>
      </c>
      <c r="N1223" s="18" t="str">
        <f>MID(Main!AP411,13,1)</f>
        <v/>
      </c>
      <c r="O1223" s="18" t="str">
        <f>MID(Main!AP411,14,1)</f>
        <v/>
      </c>
      <c r="P1223" s="18" t="str">
        <f>MID(Main!AP411,15,1)</f>
        <v/>
      </c>
      <c r="Q1223" s="18" t="str">
        <f>MID(Main!AP411,16,1)</f>
        <v/>
      </c>
      <c r="R1223" s="18" t="str">
        <f>MID(Main!AP411,17,1)</f>
        <v/>
      </c>
      <c r="S1223" s="18" t="str">
        <f>MID(Main!AP411,18,1)</f>
        <v/>
      </c>
      <c r="T1223" s="18" t="str">
        <f>MID(Main!AP411,19,1)</f>
        <v/>
      </c>
      <c r="U1223" s="18" t="str">
        <f>MID(Main!AP411,20,1)</f>
        <v/>
      </c>
      <c r="V1223" s="18" t="str">
        <f>MID(Main!AP411,21,1)</f>
        <v/>
      </c>
      <c r="W1223" s="18" t="str">
        <f>MID(Main!AP411,22,1)</f>
        <v/>
      </c>
      <c r="X1223" s="18" t="str">
        <f>MID(Main!AP411,23,1)</f>
        <v/>
      </c>
      <c r="Y1223" s="18" t="str">
        <f>MID(Main!AP411,24,1)</f>
        <v/>
      </c>
      <c r="Z1223" s="18" t="str">
        <f>MID(Main!AP411,25,1)</f>
        <v/>
      </c>
      <c r="AA1223" s="18" t="str">
        <f>MID(Main!AP411,26,1)</f>
        <v/>
      </c>
      <c r="AB1223" s="18" t="str">
        <f>MID(Main!AP411,27,1)</f>
        <v/>
      </c>
      <c r="AC1223" s="18" t="str">
        <f>MID(Main!AP411,28,1)</f>
        <v/>
      </c>
      <c r="AD1223" s="18" t="str">
        <f>MID(Main!AP411,29,1)</f>
        <v/>
      </c>
      <c r="AE1223" s="18" t="str">
        <f>MID(Main!AP411,30,1)</f>
        <v/>
      </c>
      <c r="AF1223" s="18" t="str">
        <f>MID(Main!AP411,31,1)</f>
        <v/>
      </c>
      <c r="AG1223" s="18" t="str">
        <f>MID(Main!AP411,32,1)</f>
        <v/>
      </c>
      <c r="AH1223" s="18" t="str">
        <f>MID(Main!AP411,33,1)</f>
        <v/>
      </c>
      <c r="AI1223" s="18" t="str">
        <f>MID(Main!AP411,34,1)</f>
        <v/>
      </c>
      <c r="AJ1223" s="18" t="str">
        <f>MID(Main!AP411,35,1)</f>
        <v/>
      </c>
      <c r="AK1223" s="18" t="str">
        <f>MID(Main!AP411,36,1)</f>
        <v/>
      </c>
      <c r="AL1223" s="18" t="str">
        <f>MID(Main!AP411,37,1)</f>
        <v/>
      </c>
      <c r="AM1223" s="18" t="str">
        <f>MID(Main!AP411,38,1)</f>
        <v/>
      </c>
      <c r="AN1223" s="18" t="str">
        <f>MID(Main!AP411,39,1)</f>
        <v/>
      </c>
      <c r="AO1223" s="18" t="str">
        <f>MID(Main!AP411,40,1)</f>
        <v/>
      </c>
      <c r="AP1223" s="18" t="str">
        <f>MID(Main!AP411,41,1)</f>
        <v/>
      </c>
      <c r="AQ1223" s="18" t="str">
        <f>MID(Main!AP411,42,1)</f>
        <v/>
      </c>
      <c r="AR1223" s="194" t="str">
        <f>IF(Main!W411="","",Main!W411)</f>
        <v/>
      </c>
      <c r="AS1223" s="194" t="str">
        <f>IF(Main!X411="","",Main!X411)</f>
        <v/>
      </c>
      <c r="AT1223" s="194" t="str">
        <f>IF(Main!Y411="","",Main!Y411)</f>
        <v/>
      </c>
      <c r="AU1223" s="194" t="str">
        <f>IF(Main!Z411="","",Main!Z411)</f>
        <v/>
      </c>
      <c r="AV1223" s="194" t="str">
        <f>IF(Main!AA411="","",Main!AA411)</f>
        <v/>
      </c>
      <c r="AW1223" s="194" t="str">
        <f>IF(Main!AB411="","",Main!AB411)</f>
        <v/>
      </c>
      <c r="AX1223" s="194" t="str">
        <f>IF(Main!AC411="","",Main!AC411)</f>
        <v/>
      </c>
      <c r="AY1223" s="194" t="str">
        <f>IF(Main!AD411="","",Main!AD411)</f>
        <v/>
      </c>
      <c r="AZ1223" s="194" t="str">
        <f>IF(Main!AE411="","",Main!AE411)</f>
        <v/>
      </c>
      <c r="BA1223" s="194" t="str">
        <f>IF(Main!AF411="","",Main!AF411)</f>
        <v/>
      </c>
      <c r="BB1223" s="194" t="str">
        <f>IF(Main!AG411="","",Main!AG411)</f>
        <v/>
      </c>
      <c r="BC1223" s="194" t="str">
        <f>IF(Main!AH411="","",Main!AH411)</f>
        <v/>
      </c>
      <c r="BD1223" s="194" t="str">
        <f>IF(Main!AI411="","",Main!AI411)</f>
        <v/>
      </c>
      <c r="BE1223" s="194" t="str">
        <f>IF(Main!AJ411="","",Main!AJ411)</f>
        <v/>
      </c>
      <c r="BF1223" s="194" t="str">
        <f>IF(Main!AK411="","",Main!AK411)</f>
        <v/>
      </c>
      <c r="BG1223" s="194" t="str">
        <f>IF(Main!AL411="","",Main!AL411)</f>
        <v/>
      </c>
      <c r="BH1223" s="194" t="str">
        <f>IF(Main!AM411="","",Main!AM411)</f>
        <v/>
      </c>
      <c r="BI1223" s="197" t="str">
        <f>IF(Main!AN411="","",Main!AN411)</f>
        <v/>
      </c>
    </row>
    <row r="1224" spans="1:61" s="1" customFormat="1" ht="15" hidden="1" customHeight="1">
      <c r="A1224" s="201"/>
      <c r="B1224" s="19" t="str">
        <f>MID(Main!AQ411,1,1)</f>
        <v>0</v>
      </c>
      <c r="C1224" s="19" t="str">
        <f>MID(Main!AQ411,2,1)</f>
        <v xml:space="preserve"> </v>
      </c>
      <c r="D1224" s="19" t="str">
        <f>MID(Main!AQ411,3,1)</f>
        <v/>
      </c>
      <c r="E1224" s="19" t="str">
        <f>MID(Main!AQ411,4,1)</f>
        <v/>
      </c>
      <c r="F1224" s="19" t="str">
        <f>MID(Main!AQ411,5,1)</f>
        <v/>
      </c>
      <c r="G1224" s="19" t="str">
        <f>MID(Main!AQ411,6,1)</f>
        <v/>
      </c>
      <c r="H1224" s="19" t="str">
        <f>MID(Main!AQ411,7,1)</f>
        <v/>
      </c>
      <c r="I1224" s="19" t="str">
        <f>MID(Main!AQ411,8,1)</f>
        <v/>
      </c>
      <c r="J1224" s="19" t="str">
        <f>MID(Main!AQ411,9,1)</f>
        <v/>
      </c>
      <c r="K1224" s="19" t="str">
        <f>MID(Main!AQ411,10,1)</f>
        <v/>
      </c>
      <c r="L1224" s="19" t="str">
        <f>MID(Main!AQ411,11,1)</f>
        <v/>
      </c>
      <c r="M1224" s="19" t="str">
        <f>MID(Main!AQ411,12,1)</f>
        <v/>
      </c>
      <c r="N1224" s="19" t="str">
        <f>MID(Main!AQ411,13,1)</f>
        <v/>
      </c>
      <c r="O1224" s="19" t="str">
        <f>MID(Main!AQ411,14,1)</f>
        <v/>
      </c>
      <c r="P1224" s="19" t="str">
        <f>MID(Main!AQ411,15,1)</f>
        <v/>
      </c>
      <c r="Q1224" s="19" t="str">
        <f>MID(Main!AQ411,16,1)</f>
        <v/>
      </c>
      <c r="R1224" s="19" t="str">
        <f>MID(Main!AQ411,17,1)</f>
        <v/>
      </c>
      <c r="S1224" s="19" t="str">
        <f>MID(Main!AQ411,18,1)</f>
        <v/>
      </c>
      <c r="T1224" s="19" t="str">
        <f>MID(Main!AQ411,19,1)</f>
        <v/>
      </c>
      <c r="U1224" s="19" t="str">
        <f>MID(Main!AQ411,20,1)</f>
        <v/>
      </c>
      <c r="V1224" s="19" t="str">
        <f>MID(Main!AQ411,21,1)</f>
        <v/>
      </c>
      <c r="W1224" s="19" t="str">
        <f>MID(Main!AQ411,22,1)</f>
        <v/>
      </c>
      <c r="X1224" s="19" t="str">
        <f>MID(Main!AQ411,23,1)</f>
        <v/>
      </c>
      <c r="Y1224" s="19" t="str">
        <f>MID(Main!AQ411,24,1)</f>
        <v/>
      </c>
      <c r="Z1224" s="19" t="str">
        <f>MID(Main!AQ411,25,1)</f>
        <v/>
      </c>
      <c r="AA1224" s="19" t="str">
        <f>MID(Main!AQ411,26,1)</f>
        <v/>
      </c>
      <c r="AB1224" s="19" t="str">
        <f>MID(Main!AQ411,27,1)</f>
        <v/>
      </c>
      <c r="AC1224" s="19" t="str">
        <f>MID(Main!AQ411,28,1)</f>
        <v/>
      </c>
      <c r="AD1224" s="19" t="str">
        <f>MID(Main!AQ411,29,1)</f>
        <v/>
      </c>
      <c r="AE1224" s="19" t="str">
        <f>MID(Main!AQ411,30,1)</f>
        <v/>
      </c>
      <c r="AF1224" s="19" t="str">
        <f>MID(Main!AQ411,31,1)</f>
        <v/>
      </c>
      <c r="AG1224" s="19" t="str">
        <f>MID(Main!AQ411,32,1)</f>
        <v/>
      </c>
      <c r="AH1224" s="19" t="str">
        <f>MID(Main!AQ411,33,1)</f>
        <v/>
      </c>
      <c r="AI1224" s="19" t="str">
        <f>MID(Main!AQ411,34,1)</f>
        <v/>
      </c>
      <c r="AJ1224" s="19" t="str">
        <f>MID(Main!AQ411,35,1)</f>
        <v/>
      </c>
      <c r="AK1224" s="19" t="str">
        <f>MID(Main!AQ411,36,1)</f>
        <v/>
      </c>
      <c r="AL1224" s="19" t="str">
        <f>MID(Main!AQ411,37,1)</f>
        <v/>
      </c>
      <c r="AM1224" s="19" t="str">
        <f>MID(Main!AQ411,38,1)</f>
        <v/>
      </c>
      <c r="AN1224" s="19" t="str">
        <f>MID(Main!AQ411,39,1)</f>
        <v/>
      </c>
      <c r="AO1224" s="19" t="str">
        <f>MID(Main!AQ411,40,1)</f>
        <v/>
      </c>
      <c r="AP1224" s="19" t="str">
        <f>MID(Main!AQ411,41,1)</f>
        <v/>
      </c>
      <c r="AQ1224" s="19" t="str">
        <f>MID(Main!AQ411,42,1)</f>
        <v/>
      </c>
      <c r="AR1224" s="195"/>
      <c r="AS1224" s="195"/>
      <c r="AT1224" s="195"/>
      <c r="AU1224" s="195"/>
      <c r="AV1224" s="195"/>
      <c r="AW1224" s="195"/>
      <c r="AX1224" s="195"/>
      <c r="AY1224" s="195"/>
      <c r="AZ1224" s="195"/>
      <c r="BA1224" s="195"/>
      <c r="BB1224" s="195"/>
      <c r="BC1224" s="195"/>
      <c r="BD1224" s="195"/>
      <c r="BE1224" s="195"/>
      <c r="BF1224" s="195"/>
      <c r="BG1224" s="195"/>
      <c r="BH1224" s="195"/>
      <c r="BI1224" s="198"/>
    </row>
    <row r="1225" spans="1:61" s="1" customFormat="1" ht="15" hidden="1" customHeight="1">
      <c r="A1225" s="202"/>
      <c r="B1225" s="20" t="str">
        <f>MID(Main!AR411,1,1)</f>
        <v>0</v>
      </c>
      <c r="C1225" s="20" t="str">
        <f>MID(Main!AR411,2,1)</f>
        <v xml:space="preserve"> </v>
      </c>
      <c r="D1225" s="20" t="str">
        <f>MID(Main!AR411,3,1)</f>
        <v/>
      </c>
      <c r="E1225" s="20" t="str">
        <f>MID(Main!AR411,4,1)</f>
        <v/>
      </c>
      <c r="F1225" s="20" t="str">
        <f>MID(Main!AR411,5,1)</f>
        <v/>
      </c>
      <c r="G1225" s="20" t="str">
        <f>MID(Main!AR411,6,1)</f>
        <v/>
      </c>
      <c r="H1225" s="20" t="str">
        <f>MID(Main!AR411,7,1)</f>
        <v/>
      </c>
      <c r="I1225" s="20" t="str">
        <f>MID(Main!AR411,8,1)</f>
        <v/>
      </c>
      <c r="J1225" s="20" t="str">
        <f>MID(Main!AR411,9,1)</f>
        <v/>
      </c>
      <c r="K1225" s="20" t="str">
        <f>MID(Main!AR411,10,1)</f>
        <v/>
      </c>
      <c r="L1225" s="20" t="str">
        <f>MID(Main!AR411,11,1)</f>
        <v/>
      </c>
      <c r="M1225" s="20" t="str">
        <f>MID(Main!AR411,12,1)</f>
        <v/>
      </c>
      <c r="N1225" s="20" t="str">
        <f>MID(Main!AR411,13,1)</f>
        <v/>
      </c>
      <c r="O1225" s="20" t="str">
        <f>MID(Main!AR411,14,1)</f>
        <v/>
      </c>
      <c r="P1225" s="20" t="str">
        <f>MID(Main!AR411,15,1)</f>
        <v/>
      </c>
      <c r="Q1225" s="20" t="str">
        <f>MID(Main!AR411,16,1)</f>
        <v/>
      </c>
      <c r="R1225" s="20" t="str">
        <f>MID(Main!AR411,17,1)</f>
        <v/>
      </c>
      <c r="S1225" s="20" t="str">
        <f>MID(Main!AR411,18,1)</f>
        <v/>
      </c>
      <c r="T1225" s="20" t="str">
        <f>MID(Main!AR411,19,1)</f>
        <v/>
      </c>
      <c r="U1225" s="20" t="str">
        <f>MID(Main!AR411,20,1)</f>
        <v/>
      </c>
      <c r="V1225" s="20" t="str">
        <f>MID(Main!AR411,21,1)</f>
        <v/>
      </c>
      <c r="W1225" s="20" t="str">
        <f>MID(Main!AR411,22,1)</f>
        <v/>
      </c>
      <c r="X1225" s="20" t="str">
        <f>MID(Main!AR411,23,1)</f>
        <v/>
      </c>
      <c r="Y1225" s="20" t="str">
        <f>MID(Main!AR411,24,1)</f>
        <v/>
      </c>
      <c r="Z1225" s="20" t="str">
        <f>MID(Main!AR411,25,1)</f>
        <v/>
      </c>
      <c r="AA1225" s="20" t="str">
        <f>MID(Main!AR411,26,1)</f>
        <v/>
      </c>
      <c r="AB1225" s="20" t="str">
        <f>MID(Main!AR411,27,1)</f>
        <v/>
      </c>
      <c r="AC1225" s="20" t="str">
        <f>MID(Main!AR411,28,1)</f>
        <v/>
      </c>
      <c r="AD1225" s="20" t="str">
        <f>MID(Main!AR411,29,1)</f>
        <v/>
      </c>
      <c r="AE1225" s="20" t="str">
        <f>MID(Main!AR411,30,1)</f>
        <v/>
      </c>
      <c r="AF1225" s="20" t="str">
        <f>MID(Main!AR411,31,1)</f>
        <v/>
      </c>
      <c r="AG1225" s="20" t="str">
        <f>MID(Main!AR411,32,1)</f>
        <v/>
      </c>
      <c r="AH1225" s="20" t="str">
        <f>MID(Main!AR411,33,1)</f>
        <v/>
      </c>
      <c r="AI1225" s="20" t="str">
        <f>MID(Main!AR411,34,1)</f>
        <v/>
      </c>
      <c r="AJ1225" s="20" t="str">
        <f>MID(Main!AR411,35,1)</f>
        <v/>
      </c>
      <c r="AK1225" s="20" t="str">
        <f>MID(Main!AR411,36,1)</f>
        <v/>
      </c>
      <c r="AL1225" s="20" t="str">
        <f>MID(Main!AR411,37,1)</f>
        <v/>
      </c>
      <c r="AM1225" s="20" t="str">
        <f>MID(Main!AR411,38,1)</f>
        <v/>
      </c>
      <c r="AN1225" s="20" t="str">
        <f>MID(Main!AR411,39,1)</f>
        <v/>
      </c>
      <c r="AO1225" s="20" t="str">
        <f>MID(Main!AR411,40,1)</f>
        <v/>
      </c>
      <c r="AP1225" s="20" t="str">
        <f>MID(Main!AR411,41,1)</f>
        <v/>
      </c>
      <c r="AQ1225" s="20" t="str">
        <f>MID(Main!AR411,42,1)</f>
        <v/>
      </c>
      <c r="AR1225" s="196"/>
      <c r="AS1225" s="196"/>
      <c r="AT1225" s="196"/>
      <c r="AU1225" s="196"/>
      <c r="AV1225" s="196"/>
      <c r="AW1225" s="196"/>
      <c r="AX1225" s="196"/>
      <c r="AY1225" s="196"/>
      <c r="AZ1225" s="196"/>
      <c r="BA1225" s="196"/>
      <c r="BB1225" s="196"/>
      <c r="BC1225" s="196"/>
      <c r="BD1225" s="196"/>
      <c r="BE1225" s="196"/>
      <c r="BF1225" s="196"/>
      <c r="BG1225" s="196"/>
      <c r="BH1225" s="196"/>
      <c r="BI1225" s="199"/>
    </row>
    <row r="1226" spans="1:61" s="1" customFormat="1" ht="15" hidden="1" customHeight="1">
      <c r="A1226" s="200" t="str">
        <f>IF(AR1226="","",SUBTOTAL(103,$AR$8:AR1226))</f>
        <v/>
      </c>
      <c r="B1226" s="18" t="str">
        <f>MID(Main!AP412,1,1)</f>
        <v xml:space="preserve"> </v>
      </c>
      <c r="C1226" s="18" t="str">
        <f>MID(Main!AP412,2,1)</f>
        <v/>
      </c>
      <c r="D1226" s="18" t="str">
        <f>MID(Main!AP412,3,1)</f>
        <v/>
      </c>
      <c r="E1226" s="18" t="str">
        <f>MID(Main!AP412,4,1)</f>
        <v/>
      </c>
      <c r="F1226" s="18" t="str">
        <f>MID(Main!AP412,5,1)</f>
        <v/>
      </c>
      <c r="G1226" s="18" t="str">
        <f>MID(Main!AP412,6,1)</f>
        <v/>
      </c>
      <c r="H1226" s="18" t="str">
        <f>MID(Main!AP412,7,1)</f>
        <v/>
      </c>
      <c r="I1226" s="18" t="str">
        <f>MID(Main!AP412,8,1)</f>
        <v/>
      </c>
      <c r="J1226" s="18" t="str">
        <f>MID(Main!AP412,9,1)</f>
        <v/>
      </c>
      <c r="K1226" s="18" t="str">
        <f>MID(Main!AP412,10,1)</f>
        <v/>
      </c>
      <c r="L1226" s="18" t="str">
        <f>MID(Main!AP412,11,1)</f>
        <v/>
      </c>
      <c r="M1226" s="18" t="str">
        <f>MID(Main!AP412,12,1)</f>
        <v/>
      </c>
      <c r="N1226" s="18" t="str">
        <f>MID(Main!AP412,13,1)</f>
        <v/>
      </c>
      <c r="O1226" s="18" t="str">
        <f>MID(Main!AP412,14,1)</f>
        <v/>
      </c>
      <c r="P1226" s="18" t="str">
        <f>MID(Main!AP412,15,1)</f>
        <v/>
      </c>
      <c r="Q1226" s="18" t="str">
        <f>MID(Main!AP412,16,1)</f>
        <v/>
      </c>
      <c r="R1226" s="18" t="str">
        <f>MID(Main!AP412,17,1)</f>
        <v/>
      </c>
      <c r="S1226" s="18" t="str">
        <f>MID(Main!AP412,18,1)</f>
        <v/>
      </c>
      <c r="T1226" s="18" t="str">
        <f>MID(Main!AP412,19,1)</f>
        <v/>
      </c>
      <c r="U1226" s="18" t="str">
        <f>MID(Main!AP412,20,1)</f>
        <v/>
      </c>
      <c r="V1226" s="18" t="str">
        <f>MID(Main!AP412,21,1)</f>
        <v/>
      </c>
      <c r="W1226" s="18" t="str">
        <f>MID(Main!AP412,22,1)</f>
        <v/>
      </c>
      <c r="X1226" s="18" t="str">
        <f>MID(Main!AP412,23,1)</f>
        <v/>
      </c>
      <c r="Y1226" s="18" t="str">
        <f>MID(Main!AP412,24,1)</f>
        <v/>
      </c>
      <c r="Z1226" s="18" t="str">
        <f>MID(Main!AP412,25,1)</f>
        <v/>
      </c>
      <c r="AA1226" s="18" t="str">
        <f>MID(Main!AP412,26,1)</f>
        <v/>
      </c>
      <c r="AB1226" s="18" t="str">
        <f>MID(Main!AP412,27,1)</f>
        <v/>
      </c>
      <c r="AC1226" s="18" t="str">
        <f>MID(Main!AP412,28,1)</f>
        <v/>
      </c>
      <c r="AD1226" s="18" t="str">
        <f>MID(Main!AP412,29,1)</f>
        <v/>
      </c>
      <c r="AE1226" s="18" t="str">
        <f>MID(Main!AP412,30,1)</f>
        <v/>
      </c>
      <c r="AF1226" s="18" t="str">
        <f>MID(Main!AP412,31,1)</f>
        <v/>
      </c>
      <c r="AG1226" s="18" t="str">
        <f>MID(Main!AP412,32,1)</f>
        <v/>
      </c>
      <c r="AH1226" s="18" t="str">
        <f>MID(Main!AP412,33,1)</f>
        <v/>
      </c>
      <c r="AI1226" s="18" t="str">
        <f>MID(Main!AP412,34,1)</f>
        <v/>
      </c>
      <c r="AJ1226" s="18" t="str">
        <f>MID(Main!AP412,35,1)</f>
        <v/>
      </c>
      <c r="AK1226" s="18" t="str">
        <f>MID(Main!AP412,36,1)</f>
        <v/>
      </c>
      <c r="AL1226" s="18" t="str">
        <f>MID(Main!AP412,37,1)</f>
        <v/>
      </c>
      <c r="AM1226" s="18" t="str">
        <f>MID(Main!AP412,38,1)</f>
        <v/>
      </c>
      <c r="AN1226" s="18" t="str">
        <f>MID(Main!AP412,39,1)</f>
        <v/>
      </c>
      <c r="AO1226" s="18" t="str">
        <f>MID(Main!AP412,40,1)</f>
        <v/>
      </c>
      <c r="AP1226" s="18" t="str">
        <f>MID(Main!AP412,41,1)</f>
        <v/>
      </c>
      <c r="AQ1226" s="18" t="str">
        <f>MID(Main!AP412,42,1)</f>
        <v/>
      </c>
      <c r="AR1226" s="194" t="str">
        <f>IF(Main!W412="","",Main!W412)</f>
        <v/>
      </c>
      <c r="AS1226" s="194" t="str">
        <f>IF(Main!X412="","",Main!X412)</f>
        <v/>
      </c>
      <c r="AT1226" s="194" t="str">
        <f>IF(Main!Y412="","",Main!Y412)</f>
        <v/>
      </c>
      <c r="AU1226" s="194" t="str">
        <f>IF(Main!Z412="","",Main!Z412)</f>
        <v/>
      </c>
      <c r="AV1226" s="194" t="str">
        <f>IF(Main!AA412="","",Main!AA412)</f>
        <v/>
      </c>
      <c r="AW1226" s="194" t="str">
        <f>IF(Main!AB412="","",Main!AB412)</f>
        <v/>
      </c>
      <c r="AX1226" s="194" t="str">
        <f>IF(Main!AC412="","",Main!AC412)</f>
        <v/>
      </c>
      <c r="AY1226" s="194" t="str">
        <f>IF(Main!AD412="","",Main!AD412)</f>
        <v/>
      </c>
      <c r="AZ1226" s="194" t="str">
        <f>IF(Main!AE412="","",Main!AE412)</f>
        <v/>
      </c>
      <c r="BA1226" s="194" t="str">
        <f>IF(Main!AF412="","",Main!AF412)</f>
        <v/>
      </c>
      <c r="BB1226" s="194" t="str">
        <f>IF(Main!AG412="","",Main!AG412)</f>
        <v/>
      </c>
      <c r="BC1226" s="194" t="str">
        <f>IF(Main!AH412="","",Main!AH412)</f>
        <v/>
      </c>
      <c r="BD1226" s="194" t="str">
        <f>IF(Main!AI412="","",Main!AI412)</f>
        <v/>
      </c>
      <c r="BE1226" s="194" t="str">
        <f>IF(Main!AJ412="","",Main!AJ412)</f>
        <v/>
      </c>
      <c r="BF1226" s="194" t="str">
        <f>IF(Main!AK412="","",Main!AK412)</f>
        <v/>
      </c>
      <c r="BG1226" s="194" t="str">
        <f>IF(Main!AL412="","",Main!AL412)</f>
        <v/>
      </c>
      <c r="BH1226" s="194" t="str">
        <f>IF(Main!AM412="","",Main!AM412)</f>
        <v/>
      </c>
      <c r="BI1226" s="197" t="str">
        <f>IF(Main!AN412="","",Main!AN412)</f>
        <v/>
      </c>
    </row>
    <row r="1227" spans="1:61" s="1" customFormat="1" ht="15" hidden="1" customHeight="1">
      <c r="A1227" s="201"/>
      <c r="B1227" s="19" t="str">
        <f>MID(Main!AQ412,1,1)</f>
        <v>0</v>
      </c>
      <c r="C1227" s="19" t="str">
        <f>MID(Main!AQ412,2,1)</f>
        <v xml:space="preserve"> </v>
      </c>
      <c r="D1227" s="19" t="str">
        <f>MID(Main!AQ412,3,1)</f>
        <v/>
      </c>
      <c r="E1227" s="19" t="str">
        <f>MID(Main!AQ412,4,1)</f>
        <v/>
      </c>
      <c r="F1227" s="19" t="str">
        <f>MID(Main!AQ412,5,1)</f>
        <v/>
      </c>
      <c r="G1227" s="19" t="str">
        <f>MID(Main!AQ412,6,1)</f>
        <v/>
      </c>
      <c r="H1227" s="19" t="str">
        <f>MID(Main!AQ412,7,1)</f>
        <v/>
      </c>
      <c r="I1227" s="19" t="str">
        <f>MID(Main!AQ412,8,1)</f>
        <v/>
      </c>
      <c r="J1227" s="19" t="str">
        <f>MID(Main!AQ412,9,1)</f>
        <v/>
      </c>
      <c r="K1227" s="19" t="str">
        <f>MID(Main!AQ412,10,1)</f>
        <v/>
      </c>
      <c r="L1227" s="19" t="str">
        <f>MID(Main!AQ412,11,1)</f>
        <v/>
      </c>
      <c r="M1227" s="19" t="str">
        <f>MID(Main!AQ412,12,1)</f>
        <v/>
      </c>
      <c r="N1227" s="19" t="str">
        <f>MID(Main!AQ412,13,1)</f>
        <v/>
      </c>
      <c r="O1227" s="19" t="str">
        <f>MID(Main!AQ412,14,1)</f>
        <v/>
      </c>
      <c r="P1227" s="19" t="str">
        <f>MID(Main!AQ412,15,1)</f>
        <v/>
      </c>
      <c r="Q1227" s="19" t="str">
        <f>MID(Main!AQ412,16,1)</f>
        <v/>
      </c>
      <c r="R1227" s="19" t="str">
        <f>MID(Main!AQ412,17,1)</f>
        <v/>
      </c>
      <c r="S1227" s="19" t="str">
        <f>MID(Main!AQ412,18,1)</f>
        <v/>
      </c>
      <c r="T1227" s="19" t="str">
        <f>MID(Main!AQ412,19,1)</f>
        <v/>
      </c>
      <c r="U1227" s="19" t="str">
        <f>MID(Main!AQ412,20,1)</f>
        <v/>
      </c>
      <c r="V1227" s="19" t="str">
        <f>MID(Main!AQ412,21,1)</f>
        <v/>
      </c>
      <c r="W1227" s="19" t="str">
        <f>MID(Main!AQ412,22,1)</f>
        <v/>
      </c>
      <c r="X1227" s="19" t="str">
        <f>MID(Main!AQ412,23,1)</f>
        <v/>
      </c>
      <c r="Y1227" s="19" t="str">
        <f>MID(Main!AQ412,24,1)</f>
        <v/>
      </c>
      <c r="Z1227" s="19" t="str">
        <f>MID(Main!AQ412,25,1)</f>
        <v/>
      </c>
      <c r="AA1227" s="19" t="str">
        <f>MID(Main!AQ412,26,1)</f>
        <v/>
      </c>
      <c r="AB1227" s="19" t="str">
        <f>MID(Main!AQ412,27,1)</f>
        <v/>
      </c>
      <c r="AC1227" s="19" t="str">
        <f>MID(Main!AQ412,28,1)</f>
        <v/>
      </c>
      <c r="AD1227" s="19" t="str">
        <f>MID(Main!AQ412,29,1)</f>
        <v/>
      </c>
      <c r="AE1227" s="19" t="str">
        <f>MID(Main!AQ412,30,1)</f>
        <v/>
      </c>
      <c r="AF1227" s="19" t="str">
        <f>MID(Main!AQ412,31,1)</f>
        <v/>
      </c>
      <c r="AG1227" s="19" t="str">
        <f>MID(Main!AQ412,32,1)</f>
        <v/>
      </c>
      <c r="AH1227" s="19" t="str">
        <f>MID(Main!AQ412,33,1)</f>
        <v/>
      </c>
      <c r="AI1227" s="19" t="str">
        <f>MID(Main!AQ412,34,1)</f>
        <v/>
      </c>
      <c r="AJ1227" s="19" t="str">
        <f>MID(Main!AQ412,35,1)</f>
        <v/>
      </c>
      <c r="AK1227" s="19" t="str">
        <f>MID(Main!AQ412,36,1)</f>
        <v/>
      </c>
      <c r="AL1227" s="19" t="str">
        <f>MID(Main!AQ412,37,1)</f>
        <v/>
      </c>
      <c r="AM1227" s="19" t="str">
        <f>MID(Main!AQ412,38,1)</f>
        <v/>
      </c>
      <c r="AN1227" s="19" t="str">
        <f>MID(Main!AQ412,39,1)</f>
        <v/>
      </c>
      <c r="AO1227" s="19" t="str">
        <f>MID(Main!AQ412,40,1)</f>
        <v/>
      </c>
      <c r="AP1227" s="19" t="str">
        <f>MID(Main!AQ412,41,1)</f>
        <v/>
      </c>
      <c r="AQ1227" s="19" t="str">
        <f>MID(Main!AQ412,42,1)</f>
        <v/>
      </c>
      <c r="AR1227" s="195"/>
      <c r="AS1227" s="195"/>
      <c r="AT1227" s="195"/>
      <c r="AU1227" s="195"/>
      <c r="AV1227" s="195"/>
      <c r="AW1227" s="195"/>
      <c r="AX1227" s="195"/>
      <c r="AY1227" s="195"/>
      <c r="AZ1227" s="195"/>
      <c r="BA1227" s="195"/>
      <c r="BB1227" s="195"/>
      <c r="BC1227" s="195"/>
      <c r="BD1227" s="195"/>
      <c r="BE1227" s="195"/>
      <c r="BF1227" s="195"/>
      <c r="BG1227" s="195"/>
      <c r="BH1227" s="195"/>
      <c r="BI1227" s="198"/>
    </row>
    <row r="1228" spans="1:61" s="1" customFormat="1" ht="15" hidden="1" customHeight="1">
      <c r="A1228" s="202"/>
      <c r="B1228" s="20" t="str">
        <f>MID(Main!AR412,1,1)</f>
        <v>0</v>
      </c>
      <c r="C1228" s="20" t="str">
        <f>MID(Main!AR412,2,1)</f>
        <v xml:space="preserve"> </v>
      </c>
      <c r="D1228" s="20" t="str">
        <f>MID(Main!AR412,3,1)</f>
        <v/>
      </c>
      <c r="E1228" s="20" t="str">
        <f>MID(Main!AR412,4,1)</f>
        <v/>
      </c>
      <c r="F1228" s="20" t="str">
        <f>MID(Main!AR412,5,1)</f>
        <v/>
      </c>
      <c r="G1228" s="20" t="str">
        <f>MID(Main!AR412,6,1)</f>
        <v/>
      </c>
      <c r="H1228" s="20" t="str">
        <f>MID(Main!AR412,7,1)</f>
        <v/>
      </c>
      <c r="I1228" s="20" t="str">
        <f>MID(Main!AR412,8,1)</f>
        <v/>
      </c>
      <c r="J1228" s="20" t="str">
        <f>MID(Main!AR412,9,1)</f>
        <v/>
      </c>
      <c r="K1228" s="20" t="str">
        <f>MID(Main!AR412,10,1)</f>
        <v/>
      </c>
      <c r="L1228" s="20" t="str">
        <f>MID(Main!AR412,11,1)</f>
        <v/>
      </c>
      <c r="M1228" s="20" t="str">
        <f>MID(Main!AR412,12,1)</f>
        <v/>
      </c>
      <c r="N1228" s="20" t="str">
        <f>MID(Main!AR412,13,1)</f>
        <v/>
      </c>
      <c r="O1228" s="20" t="str">
        <f>MID(Main!AR412,14,1)</f>
        <v/>
      </c>
      <c r="P1228" s="20" t="str">
        <f>MID(Main!AR412,15,1)</f>
        <v/>
      </c>
      <c r="Q1228" s="20" t="str">
        <f>MID(Main!AR412,16,1)</f>
        <v/>
      </c>
      <c r="R1228" s="20" t="str">
        <f>MID(Main!AR412,17,1)</f>
        <v/>
      </c>
      <c r="S1228" s="20" t="str">
        <f>MID(Main!AR412,18,1)</f>
        <v/>
      </c>
      <c r="T1228" s="20" t="str">
        <f>MID(Main!AR412,19,1)</f>
        <v/>
      </c>
      <c r="U1228" s="20" t="str">
        <f>MID(Main!AR412,20,1)</f>
        <v/>
      </c>
      <c r="V1228" s="20" t="str">
        <f>MID(Main!AR412,21,1)</f>
        <v/>
      </c>
      <c r="W1228" s="20" t="str">
        <f>MID(Main!AR412,22,1)</f>
        <v/>
      </c>
      <c r="X1228" s="20" t="str">
        <f>MID(Main!AR412,23,1)</f>
        <v/>
      </c>
      <c r="Y1228" s="20" t="str">
        <f>MID(Main!AR412,24,1)</f>
        <v/>
      </c>
      <c r="Z1228" s="20" t="str">
        <f>MID(Main!AR412,25,1)</f>
        <v/>
      </c>
      <c r="AA1228" s="20" t="str">
        <f>MID(Main!AR412,26,1)</f>
        <v/>
      </c>
      <c r="AB1228" s="20" t="str">
        <f>MID(Main!AR412,27,1)</f>
        <v/>
      </c>
      <c r="AC1228" s="20" t="str">
        <f>MID(Main!AR412,28,1)</f>
        <v/>
      </c>
      <c r="AD1228" s="20" t="str">
        <f>MID(Main!AR412,29,1)</f>
        <v/>
      </c>
      <c r="AE1228" s="20" t="str">
        <f>MID(Main!AR412,30,1)</f>
        <v/>
      </c>
      <c r="AF1228" s="20" t="str">
        <f>MID(Main!AR412,31,1)</f>
        <v/>
      </c>
      <c r="AG1228" s="20" t="str">
        <f>MID(Main!AR412,32,1)</f>
        <v/>
      </c>
      <c r="AH1228" s="20" t="str">
        <f>MID(Main!AR412,33,1)</f>
        <v/>
      </c>
      <c r="AI1228" s="20" t="str">
        <f>MID(Main!AR412,34,1)</f>
        <v/>
      </c>
      <c r="AJ1228" s="20" t="str">
        <f>MID(Main!AR412,35,1)</f>
        <v/>
      </c>
      <c r="AK1228" s="20" t="str">
        <f>MID(Main!AR412,36,1)</f>
        <v/>
      </c>
      <c r="AL1228" s="20" t="str">
        <f>MID(Main!AR412,37,1)</f>
        <v/>
      </c>
      <c r="AM1228" s="20" t="str">
        <f>MID(Main!AR412,38,1)</f>
        <v/>
      </c>
      <c r="AN1228" s="20" t="str">
        <f>MID(Main!AR412,39,1)</f>
        <v/>
      </c>
      <c r="AO1228" s="20" t="str">
        <f>MID(Main!AR412,40,1)</f>
        <v/>
      </c>
      <c r="AP1228" s="20" t="str">
        <f>MID(Main!AR412,41,1)</f>
        <v/>
      </c>
      <c r="AQ1228" s="20" t="str">
        <f>MID(Main!AR412,42,1)</f>
        <v/>
      </c>
      <c r="AR1228" s="196"/>
      <c r="AS1228" s="196"/>
      <c r="AT1228" s="196"/>
      <c r="AU1228" s="196"/>
      <c r="AV1228" s="196"/>
      <c r="AW1228" s="196"/>
      <c r="AX1228" s="196"/>
      <c r="AY1228" s="196"/>
      <c r="AZ1228" s="196"/>
      <c r="BA1228" s="196"/>
      <c r="BB1228" s="196"/>
      <c r="BC1228" s="196"/>
      <c r="BD1228" s="196"/>
      <c r="BE1228" s="196"/>
      <c r="BF1228" s="196"/>
      <c r="BG1228" s="196"/>
      <c r="BH1228" s="196"/>
      <c r="BI1228" s="199"/>
    </row>
    <row r="1229" spans="1:61" s="1" customFormat="1" ht="15" hidden="1" customHeight="1">
      <c r="A1229" s="200" t="str">
        <f>IF(AR1229="","",SUBTOTAL(103,$AR$8:AR1229))</f>
        <v/>
      </c>
      <c r="B1229" s="18" t="str">
        <f>MID(Main!AP413,1,1)</f>
        <v xml:space="preserve"> </v>
      </c>
      <c r="C1229" s="18" t="str">
        <f>MID(Main!AP413,2,1)</f>
        <v/>
      </c>
      <c r="D1229" s="18" t="str">
        <f>MID(Main!AP413,3,1)</f>
        <v/>
      </c>
      <c r="E1229" s="18" t="str">
        <f>MID(Main!AP413,4,1)</f>
        <v/>
      </c>
      <c r="F1229" s="18" t="str">
        <f>MID(Main!AP413,5,1)</f>
        <v/>
      </c>
      <c r="G1229" s="18" t="str">
        <f>MID(Main!AP413,6,1)</f>
        <v/>
      </c>
      <c r="H1229" s="18" t="str">
        <f>MID(Main!AP413,7,1)</f>
        <v/>
      </c>
      <c r="I1229" s="18" t="str">
        <f>MID(Main!AP413,8,1)</f>
        <v/>
      </c>
      <c r="J1229" s="18" t="str">
        <f>MID(Main!AP413,9,1)</f>
        <v/>
      </c>
      <c r="K1229" s="18" t="str">
        <f>MID(Main!AP413,10,1)</f>
        <v/>
      </c>
      <c r="L1229" s="18" t="str">
        <f>MID(Main!AP413,11,1)</f>
        <v/>
      </c>
      <c r="M1229" s="18" t="str">
        <f>MID(Main!AP413,12,1)</f>
        <v/>
      </c>
      <c r="N1229" s="18" t="str">
        <f>MID(Main!AP413,13,1)</f>
        <v/>
      </c>
      <c r="O1229" s="18" t="str">
        <f>MID(Main!AP413,14,1)</f>
        <v/>
      </c>
      <c r="P1229" s="18" t="str">
        <f>MID(Main!AP413,15,1)</f>
        <v/>
      </c>
      <c r="Q1229" s="18" t="str">
        <f>MID(Main!AP413,16,1)</f>
        <v/>
      </c>
      <c r="R1229" s="18" t="str">
        <f>MID(Main!AP413,17,1)</f>
        <v/>
      </c>
      <c r="S1229" s="18" t="str">
        <f>MID(Main!AP413,18,1)</f>
        <v/>
      </c>
      <c r="T1229" s="18" t="str">
        <f>MID(Main!AP413,19,1)</f>
        <v/>
      </c>
      <c r="U1229" s="18" t="str">
        <f>MID(Main!AP413,20,1)</f>
        <v/>
      </c>
      <c r="V1229" s="18" t="str">
        <f>MID(Main!AP413,21,1)</f>
        <v/>
      </c>
      <c r="W1229" s="18" t="str">
        <f>MID(Main!AP413,22,1)</f>
        <v/>
      </c>
      <c r="X1229" s="18" t="str">
        <f>MID(Main!AP413,23,1)</f>
        <v/>
      </c>
      <c r="Y1229" s="18" t="str">
        <f>MID(Main!AP413,24,1)</f>
        <v/>
      </c>
      <c r="Z1229" s="18" t="str">
        <f>MID(Main!AP413,25,1)</f>
        <v/>
      </c>
      <c r="AA1229" s="18" t="str">
        <f>MID(Main!AP413,26,1)</f>
        <v/>
      </c>
      <c r="AB1229" s="18" t="str">
        <f>MID(Main!AP413,27,1)</f>
        <v/>
      </c>
      <c r="AC1229" s="18" t="str">
        <f>MID(Main!AP413,28,1)</f>
        <v/>
      </c>
      <c r="AD1229" s="18" t="str">
        <f>MID(Main!AP413,29,1)</f>
        <v/>
      </c>
      <c r="AE1229" s="18" t="str">
        <f>MID(Main!AP413,30,1)</f>
        <v/>
      </c>
      <c r="AF1229" s="18" t="str">
        <f>MID(Main!AP413,31,1)</f>
        <v/>
      </c>
      <c r="AG1229" s="18" t="str">
        <f>MID(Main!AP413,32,1)</f>
        <v/>
      </c>
      <c r="AH1229" s="18" t="str">
        <f>MID(Main!AP413,33,1)</f>
        <v/>
      </c>
      <c r="AI1229" s="18" t="str">
        <f>MID(Main!AP413,34,1)</f>
        <v/>
      </c>
      <c r="AJ1229" s="18" t="str">
        <f>MID(Main!AP413,35,1)</f>
        <v/>
      </c>
      <c r="AK1229" s="18" t="str">
        <f>MID(Main!AP413,36,1)</f>
        <v/>
      </c>
      <c r="AL1229" s="18" t="str">
        <f>MID(Main!AP413,37,1)</f>
        <v/>
      </c>
      <c r="AM1229" s="18" t="str">
        <f>MID(Main!AP413,38,1)</f>
        <v/>
      </c>
      <c r="AN1229" s="18" t="str">
        <f>MID(Main!AP413,39,1)</f>
        <v/>
      </c>
      <c r="AO1229" s="18" t="str">
        <f>MID(Main!AP413,40,1)</f>
        <v/>
      </c>
      <c r="AP1229" s="18" t="str">
        <f>MID(Main!AP413,41,1)</f>
        <v/>
      </c>
      <c r="AQ1229" s="18" t="str">
        <f>MID(Main!AP413,42,1)</f>
        <v/>
      </c>
      <c r="AR1229" s="194" t="str">
        <f>IF(Main!W413="","",Main!W413)</f>
        <v/>
      </c>
      <c r="AS1229" s="194" t="str">
        <f>IF(Main!X413="","",Main!X413)</f>
        <v/>
      </c>
      <c r="AT1229" s="194" t="str">
        <f>IF(Main!Y413="","",Main!Y413)</f>
        <v/>
      </c>
      <c r="AU1229" s="194" t="str">
        <f>IF(Main!Z413="","",Main!Z413)</f>
        <v/>
      </c>
      <c r="AV1229" s="194" t="str">
        <f>IF(Main!AA413="","",Main!AA413)</f>
        <v/>
      </c>
      <c r="AW1229" s="194" t="str">
        <f>IF(Main!AB413="","",Main!AB413)</f>
        <v/>
      </c>
      <c r="AX1229" s="194" t="str">
        <f>IF(Main!AC413="","",Main!AC413)</f>
        <v/>
      </c>
      <c r="AY1229" s="194" t="str">
        <f>IF(Main!AD413="","",Main!AD413)</f>
        <v/>
      </c>
      <c r="AZ1229" s="194" t="str">
        <f>IF(Main!AE413="","",Main!AE413)</f>
        <v/>
      </c>
      <c r="BA1229" s="194" t="str">
        <f>IF(Main!AF413="","",Main!AF413)</f>
        <v/>
      </c>
      <c r="BB1229" s="194" t="str">
        <f>IF(Main!AG413="","",Main!AG413)</f>
        <v/>
      </c>
      <c r="BC1229" s="194" t="str">
        <f>IF(Main!AH413="","",Main!AH413)</f>
        <v/>
      </c>
      <c r="BD1229" s="194" t="str">
        <f>IF(Main!AI413="","",Main!AI413)</f>
        <v/>
      </c>
      <c r="BE1229" s="194" t="str">
        <f>IF(Main!AJ413="","",Main!AJ413)</f>
        <v/>
      </c>
      <c r="BF1229" s="194" t="str">
        <f>IF(Main!AK413="","",Main!AK413)</f>
        <v/>
      </c>
      <c r="BG1229" s="194" t="str">
        <f>IF(Main!AL413="","",Main!AL413)</f>
        <v/>
      </c>
      <c r="BH1229" s="194" t="str">
        <f>IF(Main!AM413="","",Main!AM413)</f>
        <v/>
      </c>
      <c r="BI1229" s="197" t="str">
        <f>IF(Main!AN413="","",Main!AN413)</f>
        <v/>
      </c>
    </row>
    <row r="1230" spans="1:61" s="1" customFormat="1" ht="15" hidden="1" customHeight="1">
      <c r="A1230" s="201"/>
      <c r="B1230" s="19" t="str">
        <f>MID(Main!AQ413,1,1)</f>
        <v>0</v>
      </c>
      <c r="C1230" s="19" t="str">
        <f>MID(Main!AQ413,2,1)</f>
        <v xml:space="preserve"> </v>
      </c>
      <c r="D1230" s="19" t="str">
        <f>MID(Main!AQ413,3,1)</f>
        <v/>
      </c>
      <c r="E1230" s="19" t="str">
        <f>MID(Main!AQ413,4,1)</f>
        <v/>
      </c>
      <c r="F1230" s="19" t="str">
        <f>MID(Main!AQ413,5,1)</f>
        <v/>
      </c>
      <c r="G1230" s="19" t="str">
        <f>MID(Main!AQ413,6,1)</f>
        <v/>
      </c>
      <c r="H1230" s="19" t="str">
        <f>MID(Main!AQ413,7,1)</f>
        <v/>
      </c>
      <c r="I1230" s="19" t="str">
        <f>MID(Main!AQ413,8,1)</f>
        <v/>
      </c>
      <c r="J1230" s="19" t="str">
        <f>MID(Main!AQ413,9,1)</f>
        <v/>
      </c>
      <c r="K1230" s="19" t="str">
        <f>MID(Main!AQ413,10,1)</f>
        <v/>
      </c>
      <c r="L1230" s="19" t="str">
        <f>MID(Main!AQ413,11,1)</f>
        <v/>
      </c>
      <c r="M1230" s="19" t="str">
        <f>MID(Main!AQ413,12,1)</f>
        <v/>
      </c>
      <c r="N1230" s="19" t="str">
        <f>MID(Main!AQ413,13,1)</f>
        <v/>
      </c>
      <c r="O1230" s="19" t="str">
        <f>MID(Main!AQ413,14,1)</f>
        <v/>
      </c>
      <c r="P1230" s="19" t="str">
        <f>MID(Main!AQ413,15,1)</f>
        <v/>
      </c>
      <c r="Q1230" s="19" t="str">
        <f>MID(Main!AQ413,16,1)</f>
        <v/>
      </c>
      <c r="R1230" s="19" t="str">
        <f>MID(Main!AQ413,17,1)</f>
        <v/>
      </c>
      <c r="S1230" s="19" t="str">
        <f>MID(Main!AQ413,18,1)</f>
        <v/>
      </c>
      <c r="T1230" s="19" t="str">
        <f>MID(Main!AQ413,19,1)</f>
        <v/>
      </c>
      <c r="U1230" s="19" t="str">
        <f>MID(Main!AQ413,20,1)</f>
        <v/>
      </c>
      <c r="V1230" s="19" t="str">
        <f>MID(Main!AQ413,21,1)</f>
        <v/>
      </c>
      <c r="W1230" s="19" t="str">
        <f>MID(Main!AQ413,22,1)</f>
        <v/>
      </c>
      <c r="X1230" s="19" t="str">
        <f>MID(Main!AQ413,23,1)</f>
        <v/>
      </c>
      <c r="Y1230" s="19" t="str">
        <f>MID(Main!AQ413,24,1)</f>
        <v/>
      </c>
      <c r="Z1230" s="19" t="str">
        <f>MID(Main!AQ413,25,1)</f>
        <v/>
      </c>
      <c r="AA1230" s="19" t="str">
        <f>MID(Main!AQ413,26,1)</f>
        <v/>
      </c>
      <c r="AB1230" s="19" t="str">
        <f>MID(Main!AQ413,27,1)</f>
        <v/>
      </c>
      <c r="AC1230" s="19" t="str">
        <f>MID(Main!AQ413,28,1)</f>
        <v/>
      </c>
      <c r="AD1230" s="19" t="str">
        <f>MID(Main!AQ413,29,1)</f>
        <v/>
      </c>
      <c r="AE1230" s="19" t="str">
        <f>MID(Main!AQ413,30,1)</f>
        <v/>
      </c>
      <c r="AF1230" s="19" t="str">
        <f>MID(Main!AQ413,31,1)</f>
        <v/>
      </c>
      <c r="AG1230" s="19" t="str">
        <f>MID(Main!AQ413,32,1)</f>
        <v/>
      </c>
      <c r="AH1230" s="19" t="str">
        <f>MID(Main!AQ413,33,1)</f>
        <v/>
      </c>
      <c r="AI1230" s="19" t="str">
        <f>MID(Main!AQ413,34,1)</f>
        <v/>
      </c>
      <c r="AJ1230" s="19" t="str">
        <f>MID(Main!AQ413,35,1)</f>
        <v/>
      </c>
      <c r="AK1230" s="19" t="str">
        <f>MID(Main!AQ413,36,1)</f>
        <v/>
      </c>
      <c r="AL1230" s="19" t="str">
        <f>MID(Main!AQ413,37,1)</f>
        <v/>
      </c>
      <c r="AM1230" s="19" t="str">
        <f>MID(Main!AQ413,38,1)</f>
        <v/>
      </c>
      <c r="AN1230" s="19" t="str">
        <f>MID(Main!AQ413,39,1)</f>
        <v/>
      </c>
      <c r="AO1230" s="19" t="str">
        <f>MID(Main!AQ413,40,1)</f>
        <v/>
      </c>
      <c r="AP1230" s="19" t="str">
        <f>MID(Main!AQ413,41,1)</f>
        <v/>
      </c>
      <c r="AQ1230" s="19" t="str">
        <f>MID(Main!AQ413,42,1)</f>
        <v/>
      </c>
      <c r="AR1230" s="195"/>
      <c r="AS1230" s="195"/>
      <c r="AT1230" s="195"/>
      <c r="AU1230" s="195"/>
      <c r="AV1230" s="195"/>
      <c r="AW1230" s="195"/>
      <c r="AX1230" s="195"/>
      <c r="AY1230" s="195"/>
      <c r="AZ1230" s="195"/>
      <c r="BA1230" s="195"/>
      <c r="BB1230" s="195"/>
      <c r="BC1230" s="195"/>
      <c r="BD1230" s="195"/>
      <c r="BE1230" s="195"/>
      <c r="BF1230" s="195"/>
      <c r="BG1230" s="195"/>
      <c r="BH1230" s="195"/>
      <c r="BI1230" s="198"/>
    </row>
    <row r="1231" spans="1:61" s="1" customFormat="1" ht="15" hidden="1" customHeight="1">
      <c r="A1231" s="202"/>
      <c r="B1231" s="20" t="str">
        <f>MID(Main!AR413,1,1)</f>
        <v>0</v>
      </c>
      <c r="C1231" s="20" t="str">
        <f>MID(Main!AR413,2,1)</f>
        <v xml:space="preserve"> </v>
      </c>
      <c r="D1231" s="20" t="str">
        <f>MID(Main!AR413,3,1)</f>
        <v/>
      </c>
      <c r="E1231" s="20" t="str">
        <f>MID(Main!AR413,4,1)</f>
        <v/>
      </c>
      <c r="F1231" s="20" t="str">
        <f>MID(Main!AR413,5,1)</f>
        <v/>
      </c>
      <c r="G1231" s="20" t="str">
        <f>MID(Main!AR413,6,1)</f>
        <v/>
      </c>
      <c r="H1231" s="20" t="str">
        <f>MID(Main!AR413,7,1)</f>
        <v/>
      </c>
      <c r="I1231" s="20" t="str">
        <f>MID(Main!AR413,8,1)</f>
        <v/>
      </c>
      <c r="J1231" s="20" t="str">
        <f>MID(Main!AR413,9,1)</f>
        <v/>
      </c>
      <c r="K1231" s="20" t="str">
        <f>MID(Main!AR413,10,1)</f>
        <v/>
      </c>
      <c r="L1231" s="20" t="str">
        <f>MID(Main!AR413,11,1)</f>
        <v/>
      </c>
      <c r="M1231" s="20" t="str">
        <f>MID(Main!AR413,12,1)</f>
        <v/>
      </c>
      <c r="N1231" s="20" t="str">
        <f>MID(Main!AR413,13,1)</f>
        <v/>
      </c>
      <c r="O1231" s="20" t="str">
        <f>MID(Main!AR413,14,1)</f>
        <v/>
      </c>
      <c r="P1231" s="20" t="str">
        <f>MID(Main!AR413,15,1)</f>
        <v/>
      </c>
      <c r="Q1231" s="20" t="str">
        <f>MID(Main!AR413,16,1)</f>
        <v/>
      </c>
      <c r="R1231" s="20" t="str">
        <f>MID(Main!AR413,17,1)</f>
        <v/>
      </c>
      <c r="S1231" s="20" t="str">
        <f>MID(Main!AR413,18,1)</f>
        <v/>
      </c>
      <c r="T1231" s="20" t="str">
        <f>MID(Main!AR413,19,1)</f>
        <v/>
      </c>
      <c r="U1231" s="20" t="str">
        <f>MID(Main!AR413,20,1)</f>
        <v/>
      </c>
      <c r="V1231" s="20" t="str">
        <f>MID(Main!AR413,21,1)</f>
        <v/>
      </c>
      <c r="W1231" s="20" t="str">
        <f>MID(Main!AR413,22,1)</f>
        <v/>
      </c>
      <c r="X1231" s="20" t="str">
        <f>MID(Main!AR413,23,1)</f>
        <v/>
      </c>
      <c r="Y1231" s="20" t="str">
        <f>MID(Main!AR413,24,1)</f>
        <v/>
      </c>
      <c r="Z1231" s="20" t="str">
        <f>MID(Main!AR413,25,1)</f>
        <v/>
      </c>
      <c r="AA1231" s="20" t="str">
        <f>MID(Main!AR413,26,1)</f>
        <v/>
      </c>
      <c r="AB1231" s="20" t="str">
        <f>MID(Main!AR413,27,1)</f>
        <v/>
      </c>
      <c r="AC1231" s="20" t="str">
        <f>MID(Main!AR413,28,1)</f>
        <v/>
      </c>
      <c r="AD1231" s="20" t="str">
        <f>MID(Main!AR413,29,1)</f>
        <v/>
      </c>
      <c r="AE1231" s="20" t="str">
        <f>MID(Main!AR413,30,1)</f>
        <v/>
      </c>
      <c r="AF1231" s="20" t="str">
        <f>MID(Main!AR413,31,1)</f>
        <v/>
      </c>
      <c r="AG1231" s="20" t="str">
        <f>MID(Main!AR413,32,1)</f>
        <v/>
      </c>
      <c r="AH1231" s="20" t="str">
        <f>MID(Main!AR413,33,1)</f>
        <v/>
      </c>
      <c r="AI1231" s="20" t="str">
        <f>MID(Main!AR413,34,1)</f>
        <v/>
      </c>
      <c r="AJ1231" s="20" t="str">
        <f>MID(Main!AR413,35,1)</f>
        <v/>
      </c>
      <c r="AK1231" s="20" t="str">
        <f>MID(Main!AR413,36,1)</f>
        <v/>
      </c>
      <c r="AL1231" s="20" t="str">
        <f>MID(Main!AR413,37,1)</f>
        <v/>
      </c>
      <c r="AM1231" s="20" t="str">
        <f>MID(Main!AR413,38,1)</f>
        <v/>
      </c>
      <c r="AN1231" s="20" t="str">
        <f>MID(Main!AR413,39,1)</f>
        <v/>
      </c>
      <c r="AO1231" s="20" t="str">
        <f>MID(Main!AR413,40,1)</f>
        <v/>
      </c>
      <c r="AP1231" s="20" t="str">
        <f>MID(Main!AR413,41,1)</f>
        <v/>
      </c>
      <c r="AQ1231" s="20" t="str">
        <f>MID(Main!AR413,42,1)</f>
        <v/>
      </c>
      <c r="AR1231" s="196"/>
      <c r="AS1231" s="196"/>
      <c r="AT1231" s="196"/>
      <c r="AU1231" s="196"/>
      <c r="AV1231" s="196"/>
      <c r="AW1231" s="196"/>
      <c r="AX1231" s="196"/>
      <c r="AY1231" s="196"/>
      <c r="AZ1231" s="196"/>
      <c r="BA1231" s="196"/>
      <c r="BB1231" s="196"/>
      <c r="BC1231" s="196"/>
      <c r="BD1231" s="196"/>
      <c r="BE1231" s="196"/>
      <c r="BF1231" s="196"/>
      <c r="BG1231" s="196"/>
      <c r="BH1231" s="196"/>
      <c r="BI1231" s="199"/>
    </row>
    <row r="1232" spans="1:61" s="1" customFormat="1" ht="15" hidden="1" customHeight="1">
      <c r="A1232" s="200" t="str">
        <f>IF(AR1232="","",SUBTOTAL(103,$AR$8:AR1232))</f>
        <v/>
      </c>
      <c r="B1232" s="18" t="str">
        <f>MID(Main!AP414,1,1)</f>
        <v xml:space="preserve"> </v>
      </c>
      <c r="C1232" s="18" t="str">
        <f>MID(Main!AP414,2,1)</f>
        <v/>
      </c>
      <c r="D1232" s="18" t="str">
        <f>MID(Main!AP414,3,1)</f>
        <v/>
      </c>
      <c r="E1232" s="18" t="str">
        <f>MID(Main!AP414,4,1)</f>
        <v/>
      </c>
      <c r="F1232" s="18" t="str">
        <f>MID(Main!AP414,5,1)</f>
        <v/>
      </c>
      <c r="G1232" s="18" t="str">
        <f>MID(Main!AP414,6,1)</f>
        <v/>
      </c>
      <c r="H1232" s="18" t="str">
        <f>MID(Main!AP414,7,1)</f>
        <v/>
      </c>
      <c r="I1232" s="18" t="str">
        <f>MID(Main!AP414,8,1)</f>
        <v/>
      </c>
      <c r="J1232" s="18" t="str">
        <f>MID(Main!AP414,9,1)</f>
        <v/>
      </c>
      <c r="K1232" s="18" t="str">
        <f>MID(Main!AP414,10,1)</f>
        <v/>
      </c>
      <c r="L1232" s="18" t="str">
        <f>MID(Main!AP414,11,1)</f>
        <v/>
      </c>
      <c r="M1232" s="18" t="str">
        <f>MID(Main!AP414,12,1)</f>
        <v/>
      </c>
      <c r="N1232" s="18" t="str">
        <f>MID(Main!AP414,13,1)</f>
        <v/>
      </c>
      <c r="O1232" s="18" t="str">
        <f>MID(Main!AP414,14,1)</f>
        <v/>
      </c>
      <c r="P1232" s="18" t="str">
        <f>MID(Main!AP414,15,1)</f>
        <v/>
      </c>
      <c r="Q1232" s="18" t="str">
        <f>MID(Main!AP414,16,1)</f>
        <v/>
      </c>
      <c r="R1232" s="18" t="str">
        <f>MID(Main!AP414,17,1)</f>
        <v/>
      </c>
      <c r="S1232" s="18" t="str">
        <f>MID(Main!AP414,18,1)</f>
        <v/>
      </c>
      <c r="T1232" s="18" t="str">
        <f>MID(Main!AP414,19,1)</f>
        <v/>
      </c>
      <c r="U1232" s="18" t="str">
        <f>MID(Main!AP414,20,1)</f>
        <v/>
      </c>
      <c r="V1232" s="18" t="str">
        <f>MID(Main!AP414,21,1)</f>
        <v/>
      </c>
      <c r="W1232" s="18" t="str">
        <f>MID(Main!AP414,22,1)</f>
        <v/>
      </c>
      <c r="X1232" s="18" t="str">
        <f>MID(Main!AP414,23,1)</f>
        <v/>
      </c>
      <c r="Y1232" s="18" t="str">
        <f>MID(Main!AP414,24,1)</f>
        <v/>
      </c>
      <c r="Z1232" s="18" t="str">
        <f>MID(Main!AP414,25,1)</f>
        <v/>
      </c>
      <c r="AA1232" s="18" t="str">
        <f>MID(Main!AP414,26,1)</f>
        <v/>
      </c>
      <c r="AB1232" s="18" t="str">
        <f>MID(Main!AP414,27,1)</f>
        <v/>
      </c>
      <c r="AC1232" s="18" t="str">
        <f>MID(Main!AP414,28,1)</f>
        <v/>
      </c>
      <c r="AD1232" s="18" t="str">
        <f>MID(Main!AP414,29,1)</f>
        <v/>
      </c>
      <c r="AE1232" s="18" t="str">
        <f>MID(Main!AP414,30,1)</f>
        <v/>
      </c>
      <c r="AF1232" s="18" t="str">
        <f>MID(Main!AP414,31,1)</f>
        <v/>
      </c>
      <c r="AG1232" s="18" t="str">
        <f>MID(Main!AP414,32,1)</f>
        <v/>
      </c>
      <c r="AH1232" s="18" t="str">
        <f>MID(Main!AP414,33,1)</f>
        <v/>
      </c>
      <c r="AI1232" s="18" t="str">
        <f>MID(Main!AP414,34,1)</f>
        <v/>
      </c>
      <c r="AJ1232" s="18" t="str">
        <f>MID(Main!AP414,35,1)</f>
        <v/>
      </c>
      <c r="AK1232" s="18" t="str">
        <f>MID(Main!AP414,36,1)</f>
        <v/>
      </c>
      <c r="AL1232" s="18" t="str">
        <f>MID(Main!AP414,37,1)</f>
        <v/>
      </c>
      <c r="AM1232" s="18" t="str">
        <f>MID(Main!AP414,38,1)</f>
        <v/>
      </c>
      <c r="AN1232" s="18" t="str">
        <f>MID(Main!AP414,39,1)</f>
        <v/>
      </c>
      <c r="AO1232" s="18" t="str">
        <f>MID(Main!AP414,40,1)</f>
        <v/>
      </c>
      <c r="AP1232" s="18" t="str">
        <f>MID(Main!AP414,41,1)</f>
        <v/>
      </c>
      <c r="AQ1232" s="18" t="str">
        <f>MID(Main!AP414,42,1)</f>
        <v/>
      </c>
      <c r="AR1232" s="194" t="str">
        <f>IF(Main!W414="","",Main!W414)</f>
        <v/>
      </c>
      <c r="AS1232" s="194" t="str">
        <f>IF(Main!X414="","",Main!X414)</f>
        <v/>
      </c>
      <c r="AT1232" s="194" t="str">
        <f>IF(Main!Y414="","",Main!Y414)</f>
        <v/>
      </c>
      <c r="AU1232" s="194" t="str">
        <f>IF(Main!Z414="","",Main!Z414)</f>
        <v/>
      </c>
      <c r="AV1232" s="194" t="str">
        <f>IF(Main!AA414="","",Main!AA414)</f>
        <v/>
      </c>
      <c r="AW1232" s="194" t="str">
        <f>IF(Main!AB414="","",Main!AB414)</f>
        <v/>
      </c>
      <c r="AX1232" s="194" t="str">
        <f>IF(Main!AC414="","",Main!AC414)</f>
        <v/>
      </c>
      <c r="AY1232" s="194" t="str">
        <f>IF(Main!AD414="","",Main!AD414)</f>
        <v/>
      </c>
      <c r="AZ1232" s="194" t="str">
        <f>IF(Main!AE414="","",Main!AE414)</f>
        <v/>
      </c>
      <c r="BA1232" s="194" t="str">
        <f>IF(Main!AF414="","",Main!AF414)</f>
        <v/>
      </c>
      <c r="BB1232" s="194" t="str">
        <f>IF(Main!AG414="","",Main!AG414)</f>
        <v/>
      </c>
      <c r="BC1232" s="194" t="str">
        <f>IF(Main!AH414="","",Main!AH414)</f>
        <v/>
      </c>
      <c r="BD1232" s="194" t="str">
        <f>IF(Main!AI414="","",Main!AI414)</f>
        <v/>
      </c>
      <c r="BE1232" s="194" t="str">
        <f>IF(Main!AJ414="","",Main!AJ414)</f>
        <v/>
      </c>
      <c r="BF1232" s="194" t="str">
        <f>IF(Main!AK414="","",Main!AK414)</f>
        <v/>
      </c>
      <c r="BG1232" s="194" t="str">
        <f>IF(Main!AL414="","",Main!AL414)</f>
        <v/>
      </c>
      <c r="BH1232" s="194" t="str">
        <f>IF(Main!AM414="","",Main!AM414)</f>
        <v/>
      </c>
      <c r="BI1232" s="197" t="str">
        <f>IF(Main!AN414="","",Main!AN414)</f>
        <v/>
      </c>
    </row>
    <row r="1233" spans="1:61" s="1" customFormat="1" ht="15" hidden="1" customHeight="1">
      <c r="A1233" s="201"/>
      <c r="B1233" s="19" t="str">
        <f>MID(Main!AQ414,1,1)</f>
        <v>0</v>
      </c>
      <c r="C1233" s="19" t="str">
        <f>MID(Main!AQ414,2,1)</f>
        <v xml:space="preserve"> </v>
      </c>
      <c r="D1233" s="19" t="str">
        <f>MID(Main!AQ414,3,1)</f>
        <v/>
      </c>
      <c r="E1233" s="19" t="str">
        <f>MID(Main!AQ414,4,1)</f>
        <v/>
      </c>
      <c r="F1233" s="19" t="str">
        <f>MID(Main!AQ414,5,1)</f>
        <v/>
      </c>
      <c r="G1233" s="19" t="str">
        <f>MID(Main!AQ414,6,1)</f>
        <v/>
      </c>
      <c r="H1233" s="19" t="str">
        <f>MID(Main!AQ414,7,1)</f>
        <v/>
      </c>
      <c r="I1233" s="19" t="str">
        <f>MID(Main!AQ414,8,1)</f>
        <v/>
      </c>
      <c r="J1233" s="19" t="str">
        <f>MID(Main!AQ414,9,1)</f>
        <v/>
      </c>
      <c r="K1233" s="19" t="str">
        <f>MID(Main!AQ414,10,1)</f>
        <v/>
      </c>
      <c r="L1233" s="19" t="str">
        <f>MID(Main!AQ414,11,1)</f>
        <v/>
      </c>
      <c r="M1233" s="19" t="str">
        <f>MID(Main!AQ414,12,1)</f>
        <v/>
      </c>
      <c r="N1233" s="19" t="str">
        <f>MID(Main!AQ414,13,1)</f>
        <v/>
      </c>
      <c r="O1233" s="19" t="str">
        <f>MID(Main!AQ414,14,1)</f>
        <v/>
      </c>
      <c r="P1233" s="19" t="str">
        <f>MID(Main!AQ414,15,1)</f>
        <v/>
      </c>
      <c r="Q1233" s="19" t="str">
        <f>MID(Main!AQ414,16,1)</f>
        <v/>
      </c>
      <c r="R1233" s="19" t="str">
        <f>MID(Main!AQ414,17,1)</f>
        <v/>
      </c>
      <c r="S1233" s="19" t="str">
        <f>MID(Main!AQ414,18,1)</f>
        <v/>
      </c>
      <c r="T1233" s="19" t="str">
        <f>MID(Main!AQ414,19,1)</f>
        <v/>
      </c>
      <c r="U1233" s="19" t="str">
        <f>MID(Main!AQ414,20,1)</f>
        <v/>
      </c>
      <c r="V1233" s="19" t="str">
        <f>MID(Main!AQ414,21,1)</f>
        <v/>
      </c>
      <c r="W1233" s="19" t="str">
        <f>MID(Main!AQ414,22,1)</f>
        <v/>
      </c>
      <c r="X1233" s="19" t="str">
        <f>MID(Main!AQ414,23,1)</f>
        <v/>
      </c>
      <c r="Y1233" s="19" t="str">
        <f>MID(Main!AQ414,24,1)</f>
        <v/>
      </c>
      <c r="Z1233" s="19" t="str">
        <f>MID(Main!AQ414,25,1)</f>
        <v/>
      </c>
      <c r="AA1233" s="19" t="str">
        <f>MID(Main!AQ414,26,1)</f>
        <v/>
      </c>
      <c r="AB1233" s="19" t="str">
        <f>MID(Main!AQ414,27,1)</f>
        <v/>
      </c>
      <c r="AC1233" s="19" t="str">
        <f>MID(Main!AQ414,28,1)</f>
        <v/>
      </c>
      <c r="AD1233" s="19" t="str">
        <f>MID(Main!AQ414,29,1)</f>
        <v/>
      </c>
      <c r="AE1233" s="19" t="str">
        <f>MID(Main!AQ414,30,1)</f>
        <v/>
      </c>
      <c r="AF1233" s="19" t="str">
        <f>MID(Main!AQ414,31,1)</f>
        <v/>
      </c>
      <c r="AG1233" s="19" t="str">
        <f>MID(Main!AQ414,32,1)</f>
        <v/>
      </c>
      <c r="AH1233" s="19" t="str">
        <f>MID(Main!AQ414,33,1)</f>
        <v/>
      </c>
      <c r="AI1233" s="19" t="str">
        <f>MID(Main!AQ414,34,1)</f>
        <v/>
      </c>
      <c r="AJ1233" s="19" t="str">
        <f>MID(Main!AQ414,35,1)</f>
        <v/>
      </c>
      <c r="AK1233" s="19" t="str">
        <f>MID(Main!AQ414,36,1)</f>
        <v/>
      </c>
      <c r="AL1233" s="19" t="str">
        <f>MID(Main!AQ414,37,1)</f>
        <v/>
      </c>
      <c r="AM1233" s="19" t="str">
        <f>MID(Main!AQ414,38,1)</f>
        <v/>
      </c>
      <c r="AN1233" s="19" t="str">
        <f>MID(Main!AQ414,39,1)</f>
        <v/>
      </c>
      <c r="AO1233" s="19" t="str">
        <f>MID(Main!AQ414,40,1)</f>
        <v/>
      </c>
      <c r="AP1233" s="19" t="str">
        <f>MID(Main!AQ414,41,1)</f>
        <v/>
      </c>
      <c r="AQ1233" s="19" t="str">
        <f>MID(Main!AQ414,42,1)</f>
        <v/>
      </c>
      <c r="AR1233" s="195"/>
      <c r="AS1233" s="195"/>
      <c r="AT1233" s="195"/>
      <c r="AU1233" s="195"/>
      <c r="AV1233" s="195"/>
      <c r="AW1233" s="195"/>
      <c r="AX1233" s="195"/>
      <c r="AY1233" s="195"/>
      <c r="AZ1233" s="195"/>
      <c r="BA1233" s="195"/>
      <c r="BB1233" s="195"/>
      <c r="BC1233" s="195"/>
      <c r="BD1233" s="195"/>
      <c r="BE1233" s="195"/>
      <c r="BF1233" s="195"/>
      <c r="BG1233" s="195"/>
      <c r="BH1233" s="195"/>
      <c r="BI1233" s="198"/>
    </row>
    <row r="1234" spans="1:61" s="1" customFormat="1" ht="15" hidden="1" customHeight="1">
      <c r="A1234" s="202"/>
      <c r="B1234" s="20" t="str">
        <f>MID(Main!AR414,1,1)</f>
        <v>0</v>
      </c>
      <c r="C1234" s="20" t="str">
        <f>MID(Main!AR414,2,1)</f>
        <v xml:space="preserve"> </v>
      </c>
      <c r="D1234" s="20" t="str">
        <f>MID(Main!AR414,3,1)</f>
        <v/>
      </c>
      <c r="E1234" s="20" t="str">
        <f>MID(Main!AR414,4,1)</f>
        <v/>
      </c>
      <c r="F1234" s="20" t="str">
        <f>MID(Main!AR414,5,1)</f>
        <v/>
      </c>
      <c r="G1234" s="20" t="str">
        <f>MID(Main!AR414,6,1)</f>
        <v/>
      </c>
      <c r="H1234" s="20" t="str">
        <f>MID(Main!AR414,7,1)</f>
        <v/>
      </c>
      <c r="I1234" s="20" t="str">
        <f>MID(Main!AR414,8,1)</f>
        <v/>
      </c>
      <c r="J1234" s="20" t="str">
        <f>MID(Main!AR414,9,1)</f>
        <v/>
      </c>
      <c r="K1234" s="20" t="str">
        <f>MID(Main!AR414,10,1)</f>
        <v/>
      </c>
      <c r="L1234" s="20" t="str">
        <f>MID(Main!AR414,11,1)</f>
        <v/>
      </c>
      <c r="M1234" s="20" t="str">
        <f>MID(Main!AR414,12,1)</f>
        <v/>
      </c>
      <c r="N1234" s="20" t="str">
        <f>MID(Main!AR414,13,1)</f>
        <v/>
      </c>
      <c r="O1234" s="20" t="str">
        <f>MID(Main!AR414,14,1)</f>
        <v/>
      </c>
      <c r="P1234" s="20" t="str">
        <f>MID(Main!AR414,15,1)</f>
        <v/>
      </c>
      <c r="Q1234" s="20" t="str">
        <f>MID(Main!AR414,16,1)</f>
        <v/>
      </c>
      <c r="R1234" s="20" t="str">
        <f>MID(Main!AR414,17,1)</f>
        <v/>
      </c>
      <c r="S1234" s="20" t="str">
        <f>MID(Main!AR414,18,1)</f>
        <v/>
      </c>
      <c r="T1234" s="20" t="str">
        <f>MID(Main!AR414,19,1)</f>
        <v/>
      </c>
      <c r="U1234" s="20" t="str">
        <f>MID(Main!AR414,20,1)</f>
        <v/>
      </c>
      <c r="V1234" s="20" t="str">
        <f>MID(Main!AR414,21,1)</f>
        <v/>
      </c>
      <c r="W1234" s="20" t="str">
        <f>MID(Main!AR414,22,1)</f>
        <v/>
      </c>
      <c r="X1234" s="20" t="str">
        <f>MID(Main!AR414,23,1)</f>
        <v/>
      </c>
      <c r="Y1234" s="20" t="str">
        <f>MID(Main!AR414,24,1)</f>
        <v/>
      </c>
      <c r="Z1234" s="20" t="str">
        <f>MID(Main!AR414,25,1)</f>
        <v/>
      </c>
      <c r="AA1234" s="20" t="str">
        <f>MID(Main!AR414,26,1)</f>
        <v/>
      </c>
      <c r="AB1234" s="20" t="str">
        <f>MID(Main!AR414,27,1)</f>
        <v/>
      </c>
      <c r="AC1234" s="20" t="str">
        <f>MID(Main!AR414,28,1)</f>
        <v/>
      </c>
      <c r="AD1234" s="20" t="str">
        <f>MID(Main!AR414,29,1)</f>
        <v/>
      </c>
      <c r="AE1234" s="20" t="str">
        <f>MID(Main!AR414,30,1)</f>
        <v/>
      </c>
      <c r="AF1234" s="20" t="str">
        <f>MID(Main!AR414,31,1)</f>
        <v/>
      </c>
      <c r="AG1234" s="20" t="str">
        <f>MID(Main!AR414,32,1)</f>
        <v/>
      </c>
      <c r="AH1234" s="20" t="str">
        <f>MID(Main!AR414,33,1)</f>
        <v/>
      </c>
      <c r="AI1234" s="20" t="str">
        <f>MID(Main!AR414,34,1)</f>
        <v/>
      </c>
      <c r="AJ1234" s="20" t="str">
        <f>MID(Main!AR414,35,1)</f>
        <v/>
      </c>
      <c r="AK1234" s="20" t="str">
        <f>MID(Main!AR414,36,1)</f>
        <v/>
      </c>
      <c r="AL1234" s="20" t="str">
        <f>MID(Main!AR414,37,1)</f>
        <v/>
      </c>
      <c r="AM1234" s="20" t="str">
        <f>MID(Main!AR414,38,1)</f>
        <v/>
      </c>
      <c r="AN1234" s="20" t="str">
        <f>MID(Main!AR414,39,1)</f>
        <v/>
      </c>
      <c r="AO1234" s="20" t="str">
        <f>MID(Main!AR414,40,1)</f>
        <v/>
      </c>
      <c r="AP1234" s="20" t="str">
        <f>MID(Main!AR414,41,1)</f>
        <v/>
      </c>
      <c r="AQ1234" s="20" t="str">
        <f>MID(Main!AR414,42,1)</f>
        <v/>
      </c>
      <c r="AR1234" s="196"/>
      <c r="AS1234" s="196"/>
      <c r="AT1234" s="196"/>
      <c r="AU1234" s="196"/>
      <c r="AV1234" s="196"/>
      <c r="AW1234" s="196"/>
      <c r="AX1234" s="196"/>
      <c r="AY1234" s="196"/>
      <c r="AZ1234" s="196"/>
      <c r="BA1234" s="196"/>
      <c r="BB1234" s="196"/>
      <c r="BC1234" s="196"/>
      <c r="BD1234" s="196"/>
      <c r="BE1234" s="196"/>
      <c r="BF1234" s="196"/>
      <c r="BG1234" s="196"/>
      <c r="BH1234" s="196"/>
      <c r="BI1234" s="199"/>
    </row>
    <row r="1235" spans="1:61" s="1" customFormat="1" ht="15" hidden="1" customHeight="1">
      <c r="A1235" s="200" t="str">
        <f>IF(AR1235="","",SUBTOTAL(103,$AR$8:AR1235))</f>
        <v/>
      </c>
      <c r="B1235" s="18" t="str">
        <f>MID(Main!AP415,1,1)</f>
        <v xml:space="preserve"> </v>
      </c>
      <c r="C1235" s="18" t="str">
        <f>MID(Main!AP415,2,1)</f>
        <v/>
      </c>
      <c r="D1235" s="18" t="str">
        <f>MID(Main!AP415,3,1)</f>
        <v/>
      </c>
      <c r="E1235" s="18" t="str">
        <f>MID(Main!AP415,4,1)</f>
        <v/>
      </c>
      <c r="F1235" s="18" t="str">
        <f>MID(Main!AP415,5,1)</f>
        <v/>
      </c>
      <c r="G1235" s="18" t="str">
        <f>MID(Main!AP415,6,1)</f>
        <v/>
      </c>
      <c r="H1235" s="18" t="str">
        <f>MID(Main!AP415,7,1)</f>
        <v/>
      </c>
      <c r="I1235" s="18" t="str">
        <f>MID(Main!AP415,8,1)</f>
        <v/>
      </c>
      <c r="J1235" s="18" t="str">
        <f>MID(Main!AP415,9,1)</f>
        <v/>
      </c>
      <c r="K1235" s="18" t="str">
        <f>MID(Main!AP415,10,1)</f>
        <v/>
      </c>
      <c r="L1235" s="18" t="str">
        <f>MID(Main!AP415,11,1)</f>
        <v/>
      </c>
      <c r="M1235" s="18" t="str">
        <f>MID(Main!AP415,12,1)</f>
        <v/>
      </c>
      <c r="N1235" s="18" t="str">
        <f>MID(Main!AP415,13,1)</f>
        <v/>
      </c>
      <c r="O1235" s="18" t="str">
        <f>MID(Main!AP415,14,1)</f>
        <v/>
      </c>
      <c r="P1235" s="18" t="str">
        <f>MID(Main!AP415,15,1)</f>
        <v/>
      </c>
      <c r="Q1235" s="18" t="str">
        <f>MID(Main!AP415,16,1)</f>
        <v/>
      </c>
      <c r="R1235" s="18" t="str">
        <f>MID(Main!AP415,17,1)</f>
        <v/>
      </c>
      <c r="S1235" s="18" t="str">
        <f>MID(Main!AP415,18,1)</f>
        <v/>
      </c>
      <c r="T1235" s="18" t="str">
        <f>MID(Main!AP415,19,1)</f>
        <v/>
      </c>
      <c r="U1235" s="18" t="str">
        <f>MID(Main!AP415,20,1)</f>
        <v/>
      </c>
      <c r="V1235" s="18" t="str">
        <f>MID(Main!AP415,21,1)</f>
        <v/>
      </c>
      <c r="W1235" s="18" t="str">
        <f>MID(Main!AP415,22,1)</f>
        <v/>
      </c>
      <c r="X1235" s="18" t="str">
        <f>MID(Main!AP415,23,1)</f>
        <v/>
      </c>
      <c r="Y1235" s="18" t="str">
        <f>MID(Main!AP415,24,1)</f>
        <v/>
      </c>
      <c r="Z1235" s="18" t="str">
        <f>MID(Main!AP415,25,1)</f>
        <v/>
      </c>
      <c r="AA1235" s="18" t="str">
        <f>MID(Main!AP415,26,1)</f>
        <v/>
      </c>
      <c r="AB1235" s="18" t="str">
        <f>MID(Main!AP415,27,1)</f>
        <v/>
      </c>
      <c r="AC1235" s="18" t="str">
        <f>MID(Main!AP415,28,1)</f>
        <v/>
      </c>
      <c r="AD1235" s="18" t="str">
        <f>MID(Main!AP415,29,1)</f>
        <v/>
      </c>
      <c r="AE1235" s="18" t="str">
        <f>MID(Main!AP415,30,1)</f>
        <v/>
      </c>
      <c r="AF1235" s="18" t="str">
        <f>MID(Main!AP415,31,1)</f>
        <v/>
      </c>
      <c r="AG1235" s="18" t="str">
        <f>MID(Main!AP415,32,1)</f>
        <v/>
      </c>
      <c r="AH1235" s="18" t="str">
        <f>MID(Main!AP415,33,1)</f>
        <v/>
      </c>
      <c r="AI1235" s="18" t="str">
        <f>MID(Main!AP415,34,1)</f>
        <v/>
      </c>
      <c r="AJ1235" s="18" t="str">
        <f>MID(Main!AP415,35,1)</f>
        <v/>
      </c>
      <c r="AK1235" s="18" t="str">
        <f>MID(Main!AP415,36,1)</f>
        <v/>
      </c>
      <c r="AL1235" s="18" t="str">
        <f>MID(Main!AP415,37,1)</f>
        <v/>
      </c>
      <c r="AM1235" s="18" t="str">
        <f>MID(Main!AP415,38,1)</f>
        <v/>
      </c>
      <c r="AN1235" s="18" t="str">
        <f>MID(Main!AP415,39,1)</f>
        <v/>
      </c>
      <c r="AO1235" s="18" t="str">
        <f>MID(Main!AP415,40,1)</f>
        <v/>
      </c>
      <c r="AP1235" s="18" t="str">
        <f>MID(Main!AP415,41,1)</f>
        <v/>
      </c>
      <c r="AQ1235" s="18" t="str">
        <f>MID(Main!AP415,42,1)</f>
        <v/>
      </c>
      <c r="AR1235" s="194" t="str">
        <f>IF(Main!W415="","",Main!W415)</f>
        <v/>
      </c>
      <c r="AS1235" s="194" t="str">
        <f>IF(Main!X415="","",Main!X415)</f>
        <v/>
      </c>
      <c r="AT1235" s="194" t="str">
        <f>IF(Main!Y415="","",Main!Y415)</f>
        <v/>
      </c>
      <c r="AU1235" s="194" t="str">
        <f>IF(Main!Z415="","",Main!Z415)</f>
        <v/>
      </c>
      <c r="AV1235" s="194" t="str">
        <f>IF(Main!AA415="","",Main!AA415)</f>
        <v/>
      </c>
      <c r="AW1235" s="194" t="str">
        <f>IF(Main!AB415="","",Main!AB415)</f>
        <v/>
      </c>
      <c r="AX1235" s="194" t="str">
        <f>IF(Main!AC415="","",Main!AC415)</f>
        <v/>
      </c>
      <c r="AY1235" s="194" t="str">
        <f>IF(Main!AD415="","",Main!AD415)</f>
        <v/>
      </c>
      <c r="AZ1235" s="194" t="str">
        <f>IF(Main!AE415="","",Main!AE415)</f>
        <v/>
      </c>
      <c r="BA1235" s="194" t="str">
        <f>IF(Main!AF415="","",Main!AF415)</f>
        <v/>
      </c>
      <c r="BB1235" s="194" t="str">
        <f>IF(Main!AG415="","",Main!AG415)</f>
        <v/>
      </c>
      <c r="BC1235" s="194" t="str">
        <f>IF(Main!AH415="","",Main!AH415)</f>
        <v/>
      </c>
      <c r="BD1235" s="194" t="str">
        <f>IF(Main!AI415="","",Main!AI415)</f>
        <v/>
      </c>
      <c r="BE1235" s="194" t="str">
        <f>IF(Main!AJ415="","",Main!AJ415)</f>
        <v/>
      </c>
      <c r="BF1235" s="194" t="str">
        <f>IF(Main!AK415="","",Main!AK415)</f>
        <v/>
      </c>
      <c r="BG1235" s="194" t="str">
        <f>IF(Main!AL415="","",Main!AL415)</f>
        <v/>
      </c>
      <c r="BH1235" s="194" t="str">
        <f>IF(Main!AM415="","",Main!AM415)</f>
        <v/>
      </c>
      <c r="BI1235" s="197" t="str">
        <f>IF(Main!AN415="","",Main!AN415)</f>
        <v/>
      </c>
    </row>
    <row r="1236" spans="1:61" s="1" customFormat="1" ht="15" hidden="1" customHeight="1">
      <c r="A1236" s="201"/>
      <c r="B1236" s="19" t="str">
        <f>MID(Main!AQ415,1,1)</f>
        <v>0</v>
      </c>
      <c r="C1236" s="19" t="str">
        <f>MID(Main!AQ415,2,1)</f>
        <v xml:space="preserve"> </v>
      </c>
      <c r="D1236" s="19" t="str">
        <f>MID(Main!AQ415,3,1)</f>
        <v/>
      </c>
      <c r="E1236" s="19" t="str">
        <f>MID(Main!AQ415,4,1)</f>
        <v/>
      </c>
      <c r="F1236" s="19" t="str">
        <f>MID(Main!AQ415,5,1)</f>
        <v/>
      </c>
      <c r="G1236" s="19" t="str">
        <f>MID(Main!AQ415,6,1)</f>
        <v/>
      </c>
      <c r="H1236" s="19" t="str">
        <f>MID(Main!AQ415,7,1)</f>
        <v/>
      </c>
      <c r="I1236" s="19" t="str">
        <f>MID(Main!AQ415,8,1)</f>
        <v/>
      </c>
      <c r="J1236" s="19" t="str">
        <f>MID(Main!AQ415,9,1)</f>
        <v/>
      </c>
      <c r="K1236" s="19" t="str">
        <f>MID(Main!AQ415,10,1)</f>
        <v/>
      </c>
      <c r="L1236" s="19" t="str">
        <f>MID(Main!AQ415,11,1)</f>
        <v/>
      </c>
      <c r="M1236" s="19" t="str">
        <f>MID(Main!AQ415,12,1)</f>
        <v/>
      </c>
      <c r="N1236" s="19" t="str">
        <f>MID(Main!AQ415,13,1)</f>
        <v/>
      </c>
      <c r="O1236" s="19" t="str">
        <f>MID(Main!AQ415,14,1)</f>
        <v/>
      </c>
      <c r="P1236" s="19" t="str">
        <f>MID(Main!AQ415,15,1)</f>
        <v/>
      </c>
      <c r="Q1236" s="19" t="str">
        <f>MID(Main!AQ415,16,1)</f>
        <v/>
      </c>
      <c r="R1236" s="19" t="str">
        <f>MID(Main!AQ415,17,1)</f>
        <v/>
      </c>
      <c r="S1236" s="19" t="str">
        <f>MID(Main!AQ415,18,1)</f>
        <v/>
      </c>
      <c r="T1236" s="19" t="str">
        <f>MID(Main!AQ415,19,1)</f>
        <v/>
      </c>
      <c r="U1236" s="19" t="str">
        <f>MID(Main!AQ415,20,1)</f>
        <v/>
      </c>
      <c r="V1236" s="19" t="str">
        <f>MID(Main!AQ415,21,1)</f>
        <v/>
      </c>
      <c r="W1236" s="19" t="str">
        <f>MID(Main!AQ415,22,1)</f>
        <v/>
      </c>
      <c r="X1236" s="19" t="str">
        <f>MID(Main!AQ415,23,1)</f>
        <v/>
      </c>
      <c r="Y1236" s="19" t="str">
        <f>MID(Main!AQ415,24,1)</f>
        <v/>
      </c>
      <c r="Z1236" s="19" t="str">
        <f>MID(Main!AQ415,25,1)</f>
        <v/>
      </c>
      <c r="AA1236" s="19" t="str">
        <f>MID(Main!AQ415,26,1)</f>
        <v/>
      </c>
      <c r="AB1236" s="19" t="str">
        <f>MID(Main!AQ415,27,1)</f>
        <v/>
      </c>
      <c r="AC1236" s="19" t="str">
        <f>MID(Main!AQ415,28,1)</f>
        <v/>
      </c>
      <c r="AD1236" s="19" t="str">
        <f>MID(Main!AQ415,29,1)</f>
        <v/>
      </c>
      <c r="AE1236" s="19" t="str">
        <f>MID(Main!AQ415,30,1)</f>
        <v/>
      </c>
      <c r="AF1236" s="19" t="str">
        <f>MID(Main!AQ415,31,1)</f>
        <v/>
      </c>
      <c r="AG1236" s="19" t="str">
        <f>MID(Main!AQ415,32,1)</f>
        <v/>
      </c>
      <c r="AH1236" s="19" t="str">
        <f>MID(Main!AQ415,33,1)</f>
        <v/>
      </c>
      <c r="AI1236" s="19" t="str">
        <f>MID(Main!AQ415,34,1)</f>
        <v/>
      </c>
      <c r="AJ1236" s="19" t="str">
        <f>MID(Main!AQ415,35,1)</f>
        <v/>
      </c>
      <c r="AK1236" s="19" t="str">
        <f>MID(Main!AQ415,36,1)</f>
        <v/>
      </c>
      <c r="AL1236" s="19" t="str">
        <f>MID(Main!AQ415,37,1)</f>
        <v/>
      </c>
      <c r="AM1236" s="19" t="str">
        <f>MID(Main!AQ415,38,1)</f>
        <v/>
      </c>
      <c r="AN1236" s="19" t="str">
        <f>MID(Main!AQ415,39,1)</f>
        <v/>
      </c>
      <c r="AO1236" s="19" t="str">
        <f>MID(Main!AQ415,40,1)</f>
        <v/>
      </c>
      <c r="AP1236" s="19" t="str">
        <f>MID(Main!AQ415,41,1)</f>
        <v/>
      </c>
      <c r="AQ1236" s="19" t="str">
        <f>MID(Main!AQ415,42,1)</f>
        <v/>
      </c>
      <c r="AR1236" s="195"/>
      <c r="AS1236" s="195"/>
      <c r="AT1236" s="195"/>
      <c r="AU1236" s="195"/>
      <c r="AV1236" s="195"/>
      <c r="AW1236" s="195"/>
      <c r="AX1236" s="195"/>
      <c r="AY1236" s="195"/>
      <c r="AZ1236" s="195"/>
      <c r="BA1236" s="195"/>
      <c r="BB1236" s="195"/>
      <c r="BC1236" s="195"/>
      <c r="BD1236" s="195"/>
      <c r="BE1236" s="195"/>
      <c r="BF1236" s="195"/>
      <c r="BG1236" s="195"/>
      <c r="BH1236" s="195"/>
      <c r="BI1236" s="198"/>
    </row>
    <row r="1237" spans="1:61" s="1" customFormat="1" ht="15" hidden="1" customHeight="1">
      <c r="A1237" s="202"/>
      <c r="B1237" s="20" t="str">
        <f>MID(Main!AR415,1,1)</f>
        <v>0</v>
      </c>
      <c r="C1237" s="20" t="str">
        <f>MID(Main!AR415,2,1)</f>
        <v xml:space="preserve"> </v>
      </c>
      <c r="D1237" s="20" t="str">
        <f>MID(Main!AR415,3,1)</f>
        <v/>
      </c>
      <c r="E1237" s="20" t="str">
        <f>MID(Main!AR415,4,1)</f>
        <v/>
      </c>
      <c r="F1237" s="20" t="str">
        <f>MID(Main!AR415,5,1)</f>
        <v/>
      </c>
      <c r="G1237" s="20" t="str">
        <f>MID(Main!AR415,6,1)</f>
        <v/>
      </c>
      <c r="H1237" s="20" t="str">
        <f>MID(Main!AR415,7,1)</f>
        <v/>
      </c>
      <c r="I1237" s="20" t="str">
        <f>MID(Main!AR415,8,1)</f>
        <v/>
      </c>
      <c r="J1237" s="20" t="str">
        <f>MID(Main!AR415,9,1)</f>
        <v/>
      </c>
      <c r="K1237" s="20" t="str">
        <f>MID(Main!AR415,10,1)</f>
        <v/>
      </c>
      <c r="L1237" s="20" t="str">
        <f>MID(Main!AR415,11,1)</f>
        <v/>
      </c>
      <c r="M1237" s="20" t="str">
        <f>MID(Main!AR415,12,1)</f>
        <v/>
      </c>
      <c r="N1237" s="20" t="str">
        <f>MID(Main!AR415,13,1)</f>
        <v/>
      </c>
      <c r="O1237" s="20" t="str">
        <f>MID(Main!AR415,14,1)</f>
        <v/>
      </c>
      <c r="P1237" s="20" t="str">
        <f>MID(Main!AR415,15,1)</f>
        <v/>
      </c>
      <c r="Q1237" s="20" t="str">
        <f>MID(Main!AR415,16,1)</f>
        <v/>
      </c>
      <c r="R1237" s="20" t="str">
        <f>MID(Main!AR415,17,1)</f>
        <v/>
      </c>
      <c r="S1237" s="20" t="str">
        <f>MID(Main!AR415,18,1)</f>
        <v/>
      </c>
      <c r="T1237" s="20" t="str">
        <f>MID(Main!AR415,19,1)</f>
        <v/>
      </c>
      <c r="U1237" s="20" t="str">
        <f>MID(Main!AR415,20,1)</f>
        <v/>
      </c>
      <c r="V1237" s="20" t="str">
        <f>MID(Main!AR415,21,1)</f>
        <v/>
      </c>
      <c r="W1237" s="20" t="str">
        <f>MID(Main!AR415,22,1)</f>
        <v/>
      </c>
      <c r="X1237" s="20" t="str">
        <f>MID(Main!AR415,23,1)</f>
        <v/>
      </c>
      <c r="Y1237" s="20" t="str">
        <f>MID(Main!AR415,24,1)</f>
        <v/>
      </c>
      <c r="Z1237" s="20" t="str">
        <f>MID(Main!AR415,25,1)</f>
        <v/>
      </c>
      <c r="AA1237" s="20" t="str">
        <f>MID(Main!AR415,26,1)</f>
        <v/>
      </c>
      <c r="AB1237" s="20" t="str">
        <f>MID(Main!AR415,27,1)</f>
        <v/>
      </c>
      <c r="AC1237" s="20" t="str">
        <f>MID(Main!AR415,28,1)</f>
        <v/>
      </c>
      <c r="AD1237" s="20" t="str">
        <f>MID(Main!AR415,29,1)</f>
        <v/>
      </c>
      <c r="AE1237" s="20" t="str">
        <f>MID(Main!AR415,30,1)</f>
        <v/>
      </c>
      <c r="AF1237" s="20" t="str">
        <f>MID(Main!AR415,31,1)</f>
        <v/>
      </c>
      <c r="AG1237" s="20" t="str">
        <f>MID(Main!AR415,32,1)</f>
        <v/>
      </c>
      <c r="AH1237" s="20" t="str">
        <f>MID(Main!AR415,33,1)</f>
        <v/>
      </c>
      <c r="AI1237" s="20" t="str">
        <f>MID(Main!AR415,34,1)</f>
        <v/>
      </c>
      <c r="AJ1237" s="20" t="str">
        <f>MID(Main!AR415,35,1)</f>
        <v/>
      </c>
      <c r="AK1237" s="20" t="str">
        <f>MID(Main!AR415,36,1)</f>
        <v/>
      </c>
      <c r="AL1237" s="20" t="str">
        <f>MID(Main!AR415,37,1)</f>
        <v/>
      </c>
      <c r="AM1237" s="20" t="str">
        <f>MID(Main!AR415,38,1)</f>
        <v/>
      </c>
      <c r="AN1237" s="20" t="str">
        <f>MID(Main!AR415,39,1)</f>
        <v/>
      </c>
      <c r="AO1237" s="20" t="str">
        <f>MID(Main!AR415,40,1)</f>
        <v/>
      </c>
      <c r="AP1237" s="20" t="str">
        <f>MID(Main!AR415,41,1)</f>
        <v/>
      </c>
      <c r="AQ1237" s="20" t="str">
        <f>MID(Main!AR415,42,1)</f>
        <v/>
      </c>
      <c r="AR1237" s="196"/>
      <c r="AS1237" s="196"/>
      <c r="AT1237" s="196"/>
      <c r="AU1237" s="196"/>
      <c r="AV1237" s="196"/>
      <c r="AW1237" s="196"/>
      <c r="AX1237" s="196"/>
      <c r="AY1237" s="196"/>
      <c r="AZ1237" s="196"/>
      <c r="BA1237" s="196"/>
      <c r="BB1237" s="196"/>
      <c r="BC1237" s="196"/>
      <c r="BD1237" s="196"/>
      <c r="BE1237" s="196"/>
      <c r="BF1237" s="196"/>
      <c r="BG1237" s="196"/>
      <c r="BH1237" s="196"/>
      <c r="BI1237" s="199"/>
    </row>
    <row r="1238" spans="1:61" s="1" customFormat="1" ht="15" hidden="1" customHeight="1">
      <c r="A1238" s="200" t="str">
        <f>IF(AR1238="","",SUBTOTAL(103,$AR$8:AR1238))</f>
        <v/>
      </c>
      <c r="B1238" s="18" t="str">
        <f>MID(Main!AP416,1,1)</f>
        <v xml:space="preserve"> </v>
      </c>
      <c r="C1238" s="18" t="str">
        <f>MID(Main!AP416,2,1)</f>
        <v/>
      </c>
      <c r="D1238" s="18" t="str">
        <f>MID(Main!AP416,3,1)</f>
        <v/>
      </c>
      <c r="E1238" s="18" t="str">
        <f>MID(Main!AP416,4,1)</f>
        <v/>
      </c>
      <c r="F1238" s="18" t="str">
        <f>MID(Main!AP416,5,1)</f>
        <v/>
      </c>
      <c r="G1238" s="18" t="str">
        <f>MID(Main!AP416,6,1)</f>
        <v/>
      </c>
      <c r="H1238" s="18" t="str">
        <f>MID(Main!AP416,7,1)</f>
        <v/>
      </c>
      <c r="I1238" s="18" t="str">
        <f>MID(Main!AP416,8,1)</f>
        <v/>
      </c>
      <c r="J1238" s="18" t="str">
        <f>MID(Main!AP416,9,1)</f>
        <v/>
      </c>
      <c r="K1238" s="18" t="str">
        <f>MID(Main!AP416,10,1)</f>
        <v/>
      </c>
      <c r="L1238" s="18" t="str">
        <f>MID(Main!AP416,11,1)</f>
        <v/>
      </c>
      <c r="M1238" s="18" t="str">
        <f>MID(Main!AP416,12,1)</f>
        <v/>
      </c>
      <c r="N1238" s="18" t="str">
        <f>MID(Main!AP416,13,1)</f>
        <v/>
      </c>
      <c r="O1238" s="18" t="str">
        <f>MID(Main!AP416,14,1)</f>
        <v/>
      </c>
      <c r="P1238" s="18" t="str">
        <f>MID(Main!AP416,15,1)</f>
        <v/>
      </c>
      <c r="Q1238" s="18" t="str">
        <f>MID(Main!AP416,16,1)</f>
        <v/>
      </c>
      <c r="R1238" s="18" t="str">
        <f>MID(Main!AP416,17,1)</f>
        <v/>
      </c>
      <c r="S1238" s="18" t="str">
        <f>MID(Main!AP416,18,1)</f>
        <v/>
      </c>
      <c r="T1238" s="18" t="str">
        <f>MID(Main!AP416,19,1)</f>
        <v/>
      </c>
      <c r="U1238" s="18" t="str">
        <f>MID(Main!AP416,20,1)</f>
        <v/>
      </c>
      <c r="V1238" s="18" t="str">
        <f>MID(Main!AP416,21,1)</f>
        <v/>
      </c>
      <c r="W1238" s="18" t="str">
        <f>MID(Main!AP416,22,1)</f>
        <v/>
      </c>
      <c r="X1238" s="18" t="str">
        <f>MID(Main!AP416,23,1)</f>
        <v/>
      </c>
      <c r="Y1238" s="18" t="str">
        <f>MID(Main!AP416,24,1)</f>
        <v/>
      </c>
      <c r="Z1238" s="18" t="str">
        <f>MID(Main!AP416,25,1)</f>
        <v/>
      </c>
      <c r="AA1238" s="18" t="str">
        <f>MID(Main!AP416,26,1)</f>
        <v/>
      </c>
      <c r="AB1238" s="18" t="str">
        <f>MID(Main!AP416,27,1)</f>
        <v/>
      </c>
      <c r="AC1238" s="18" t="str">
        <f>MID(Main!AP416,28,1)</f>
        <v/>
      </c>
      <c r="AD1238" s="18" t="str">
        <f>MID(Main!AP416,29,1)</f>
        <v/>
      </c>
      <c r="AE1238" s="18" t="str">
        <f>MID(Main!AP416,30,1)</f>
        <v/>
      </c>
      <c r="AF1238" s="18" t="str">
        <f>MID(Main!AP416,31,1)</f>
        <v/>
      </c>
      <c r="AG1238" s="18" t="str">
        <f>MID(Main!AP416,32,1)</f>
        <v/>
      </c>
      <c r="AH1238" s="18" t="str">
        <f>MID(Main!AP416,33,1)</f>
        <v/>
      </c>
      <c r="AI1238" s="18" t="str">
        <f>MID(Main!AP416,34,1)</f>
        <v/>
      </c>
      <c r="AJ1238" s="18" t="str">
        <f>MID(Main!AP416,35,1)</f>
        <v/>
      </c>
      <c r="AK1238" s="18" t="str">
        <f>MID(Main!AP416,36,1)</f>
        <v/>
      </c>
      <c r="AL1238" s="18" t="str">
        <f>MID(Main!AP416,37,1)</f>
        <v/>
      </c>
      <c r="AM1238" s="18" t="str">
        <f>MID(Main!AP416,38,1)</f>
        <v/>
      </c>
      <c r="AN1238" s="18" t="str">
        <f>MID(Main!AP416,39,1)</f>
        <v/>
      </c>
      <c r="AO1238" s="18" t="str">
        <f>MID(Main!AP416,40,1)</f>
        <v/>
      </c>
      <c r="AP1238" s="18" t="str">
        <f>MID(Main!AP416,41,1)</f>
        <v/>
      </c>
      <c r="AQ1238" s="18" t="str">
        <f>MID(Main!AP416,42,1)</f>
        <v/>
      </c>
      <c r="AR1238" s="194" t="str">
        <f>IF(Main!W416="","",Main!W416)</f>
        <v/>
      </c>
      <c r="AS1238" s="194" t="str">
        <f>IF(Main!X416="","",Main!X416)</f>
        <v/>
      </c>
      <c r="AT1238" s="194" t="str">
        <f>IF(Main!Y416="","",Main!Y416)</f>
        <v/>
      </c>
      <c r="AU1238" s="194" t="str">
        <f>IF(Main!Z416="","",Main!Z416)</f>
        <v/>
      </c>
      <c r="AV1238" s="194" t="str">
        <f>IF(Main!AA416="","",Main!AA416)</f>
        <v/>
      </c>
      <c r="AW1238" s="194" t="str">
        <f>IF(Main!AB416="","",Main!AB416)</f>
        <v/>
      </c>
      <c r="AX1238" s="194" t="str">
        <f>IF(Main!AC416="","",Main!AC416)</f>
        <v/>
      </c>
      <c r="AY1238" s="194" t="str">
        <f>IF(Main!AD416="","",Main!AD416)</f>
        <v/>
      </c>
      <c r="AZ1238" s="194" t="str">
        <f>IF(Main!AE416="","",Main!AE416)</f>
        <v/>
      </c>
      <c r="BA1238" s="194" t="str">
        <f>IF(Main!AF416="","",Main!AF416)</f>
        <v/>
      </c>
      <c r="BB1238" s="194" t="str">
        <f>IF(Main!AG416="","",Main!AG416)</f>
        <v/>
      </c>
      <c r="BC1238" s="194" t="str">
        <f>IF(Main!AH416="","",Main!AH416)</f>
        <v/>
      </c>
      <c r="BD1238" s="194" t="str">
        <f>IF(Main!AI416="","",Main!AI416)</f>
        <v/>
      </c>
      <c r="BE1238" s="194" t="str">
        <f>IF(Main!AJ416="","",Main!AJ416)</f>
        <v/>
      </c>
      <c r="BF1238" s="194" t="str">
        <f>IF(Main!AK416="","",Main!AK416)</f>
        <v/>
      </c>
      <c r="BG1238" s="194" t="str">
        <f>IF(Main!AL416="","",Main!AL416)</f>
        <v/>
      </c>
      <c r="BH1238" s="194" t="str">
        <f>IF(Main!AM416="","",Main!AM416)</f>
        <v/>
      </c>
      <c r="BI1238" s="197" t="str">
        <f>IF(Main!AN416="","",Main!AN416)</f>
        <v/>
      </c>
    </row>
    <row r="1239" spans="1:61" s="1" customFormat="1" ht="15" hidden="1" customHeight="1">
      <c r="A1239" s="201"/>
      <c r="B1239" s="19" t="str">
        <f>MID(Main!AQ416,1,1)</f>
        <v>0</v>
      </c>
      <c r="C1239" s="19" t="str">
        <f>MID(Main!AQ416,2,1)</f>
        <v xml:space="preserve"> </v>
      </c>
      <c r="D1239" s="19" t="str">
        <f>MID(Main!AQ416,3,1)</f>
        <v/>
      </c>
      <c r="E1239" s="19" t="str">
        <f>MID(Main!AQ416,4,1)</f>
        <v/>
      </c>
      <c r="F1239" s="19" t="str">
        <f>MID(Main!AQ416,5,1)</f>
        <v/>
      </c>
      <c r="G1239" s="19" t="str">
        <f>MID(Main!AQ416,6,1)</f>
        <v/>
      </c>
      <c r="H1239" s="19" t="str">
        <f>MID(Main!AQ416,7,1)</f>
        <v/>
      </c>
      <c r="I1239" s="19" t="str">
        <f>MID(Main!AQ416,8,1)</f>
        <v/>
      </c>
      <c r="J1239" s="19" t="str">
        <f>MID(Main!AQ416,9,1)</f>
        <v/>
      </c>
      <c r="K1239" s="19" t="str">
        <f>MID(Main!AQ416,10,1)</f>
        <v/>
      </c>
      <c r="L1239" s="19" t="str">
        <f>MID(Main!AQ416,11,1)</f>
        <v/>
      </c>
      <c r="M1239" s="19" t="str">
        <f>MID(Main!AQ416,12,1)</f>
        <v/>
      </c>
      <c r="N1239" s="19" t="str">
        <f>MID(Main!AQ416,13,1)</f>
        <v/>
      </c>
      <c r="O1239" s="19" t="str">
        <f>MID(Main!AQ416,14,1)</f>
        <v/>
      </c>
      <c r="P1239" s="19" t="str">
        <f>MID(Main!AQ416,15,1)</f>
        <v/>
      </c>
      <c r="Q1239" s="19" t="str">
        <f>MID(Main!AQ416,16,1)</f>
        <v/>
      </c>
      <c r="R1239" s="19" t="str">
        <f>MID(Main!AQ416,17,1)</f>
        <v/>
      </c>
      <c r="S1239" s="19" t="str">
        <f>MID(Main!AQ416,18,1)</f>
        <v/>
      </c>
      <c r="T1239" s="19" t="str">
        <f>MID(Main!AQ416,19,1)</f>
        <v/>
      </c>
      <c r="U1239" s="19" t="str">
        <f>MID(Main!AQ416,20,1)</f>
        <v/>
      </c>
      <c r="V1239" s="19" t="str">
        <f>MID(Main!AQ416,21,1)</f>
        <v/>
      </c>
      <c r="W1239" s="19" t="str">
        <f>MID(Main!AQ416,22,1)</f>
        <v/>
      </c>
      <c r="X1239" s="19" t="str">
        <f>MID(Main!AQ416,23,1)</f>
        <v/>
      </c>
      <c r="Y1239" s="19" t="str">
        <f>MID(Main!AQ416,24,1)</f>
        <v/>
      </c>
      <c r="Z1239" s="19" t="str">
        <f>MID(Main!AQ416,25,1)</f>
        <v/>
      </c>
      <c r="AA1239" s="19" t="str">
        <f>MID(Main!AQ416,26,1)</f>
        <v/>
      </c>
      <c r="AB1239" s="19" t="str">
        <f>MID(Main!AQ416,27,1)</f>
        <v/>
      </c>
      <c r="AC1239" s="19" t="str">
        <f>MID(Main!AQ416,28,1)</f>
        <v/>
      </c>
      <c r="AD1239" s="19" t="str">
        <f>MID(Main!AQ416,29,1)</f>
        <v/>
      </c>
      <c r="AE1239" s="19" t="str">
        <f>MID(Main!AQ416,30,1)</f>
        <v/>
      </c>
      <c r="AF1239" s="19" t="str">
        <f>MID(Main!AQ416,31,1)</f>
        <v/>
      </c>
      <c r="AG1239" s="19" t="str">
        <f>MID(Main!AQ416,32,1)</f>
        <v/>
      </c>
      <c r="AH1239" s="19" t="str">
        <f>MID(Main!AQ416,33,1)</f>
        <v/>
      </c>
      <c r="AI1239" s="19" t="str">
        <f>MID(Main!AQ416,34,1)</f>
        <v/>
      </c>
      <c r="AJ1239" s="19" t="str">
        <f>MID(Main!AQ416,35,1)</f>
        <v/>
      </c>
      <c r="AK1239" s="19" t="str">
        <f>MID(Main!AQ416,36,1)</f>
        <v/>
      </c>
      <c r="AL1239" s="19" t="str">
        <f>MID(Main!AQ416,37,1)</f>
        <v/>
      </c>
      <c r="AM1239" s="19" t="str">
        <f>MID(Main!AQ416,38,1)</f>
        <v/>
      </c>
      <c r="AN1239" s="19" t="str">
        <f>MID(Main!AQ416,39,1)</f>
        <v/>
      </c>
      <c r="AO1239" s="19" t="str">
        <f>MID(Main!AQ416,40,1)</f>
        <v/>
      </c>
      <c r="AP1239" s="19" t="str">
        <f>MID(Main!AQ416,41,1)</f>
        <v/>
      </c>
      <c r="AQ1239" s="19" t="str">
        <f>MID(Main!AQ416,42,1)</f>
        <v/>
      </c>
      <c r="AR1239" s="195"/>
      <c r="AS1239" s="195"/>
      <c r="AT1239" s="195"/>
      <c r="AU1239" s="195"/>
      <c r="AV1239" s="195"/>
      <c r="AW1239" s="195"/>
      <c r="AX1239" s="195"/>
      <c r="AY1239" s="195"/>
      <c r="AZ1239" s="195"/>
      <c r="BA1239" s="195"/>
      <c r="BB1239" s="195"/>
      <c r="BC1239" s="195"/>
      <c r="BD1239" s="195"/>
      <c r="BE1239" s="195"/>
      <c r="BF1239" s="195"/>
      <c r="BG1239" s="195"/>
      <c r="BH1239" s="195"/>
      <c r="BI1239" s="198"/>
    </row>
    <row r="1240" spans="1:61" s="1" customFormat="1" ht="15" hidden="1" customHeight="1">
      <c r="A1240" s="202"/>
      <c r="B1240" s="20" t="str">
        <f>MID(Main!AR416,1,1)</f>
        <v>0</v>
      </c>
      <c r="C1240" s="20" t="str">
        <f>MID(Main!AR416,2,1)</f>
        <v xml:space="preserve"> </v>
      </c>
      <c r="D1240" s="20" t="str">
        <f>MID(Main!AR416,3,1)</f>
        <v/>
      </c>
      <c r="E1240" s="20" t="str">
        <f>MID(Main!AR416,4,1)</f>
        <v/>
      </c>
      <c r="F1240" s="20" t="str">
        <f>MID(Main!AR416,5,1)</f>
        <v/>
      </c>
      <c r="G1240" s="20" t="str">
        <f>MID(Main!AR416,6,1)</f>
        <v/>
      </c>
      <c r="H1240" s="20" t="str">
        <f>MID(Main!AR416,7,1)</f>
        <v/>
      </c>
      <c r="I1240" s="20" t="str">
        <f>MID(Main!AR416,8,1)</f>
        <v/>
      </c>
      <c r="J1240" s="20" t="str">
        <f>MID(Main!AR416,9,1)</f>
        <v/>
      </c>
      <c r="K1240" s="20" t="str">
        <f>MID(Main!AR416,10,1)</f>
        <v/>
      </c>
      <c r="L1240" s="20" t="str">
        <f>MID(Main!AR416,11,1)</f>
        <v/>
      </c>
      <c r="M1240" s="20" t="str">
        <f>MID(Main!AR416,12,1)</f>
        <v/>
      </c>
      <c r="N1240" s="20" t="str">
        <f>MID(Main!AR416,13,1)</f>
        <v/>
      </c>
      <c r="O1240" s="20" t="str">
        <f>MID(Main!AR416,14,1)</f>
        <v/>
      </c>
      <c r="P1240" s="20" t="str">
        <f>MID(Main!AR416,15,1)</f>
        <v/>
      </c>
      <c r="Q1240" s="20" t="str">
        <f>MID(Main!AR416,16,1)</f>
        <v/>
      </c>
      <c r="R1240" s="20" t="str">
        <f>MID(Main!AR416,17,1)</f>
        <v/>
      </c>
      <c r="S1240" s="20" t="str">
        <f>MID(Main!AR416,18,1)</f>
        <v/>
      </c>
      <c r="T1240" s="20" t="str">
        <f>MID(Main!AR416,19,1)</f>
        <v/>
      </c>
      <c r="U1240" s="20" t="str">
        <f>MID(Main!AR416,20,1)</f>
        <v/>
      </c>
      <c r="V1240" s="20" t="str">
        <f>MID(Main!AR416,21,1)</f>
        <v/>
      </c>
      <c r="W1240" s="20" t="str">
        <f>MID(Main!AR416,22,1)</f>
        <v/>
      </c>
      <c r="X1240" s="20" t="str">
        <f>MID(Main!AR416,23,1)</f>
        <v/>
      </c>
      <c r="Y1240" s="20" t="str">
        <f>MID(Main!AR416,24,1)</f>
        <v/>
      </c>
      <c r="Z1240" s="20" t="str">
        <f>MID(Main!AR416,25,1)</f>
        <v/>
      </c>
      <c r="AA1240" s="20" t="str">
        <f>MID(Main!AR416,26,1)</f>
        <v/>
      </c>
      <c r="AB1240" s="20" t="str">
        <f>MID(Main!AR416,27,1)</f>
        <v/>
      </c>
      <c r="AC1240" s="20" t="str">
        <f>MID(Main!AR416,28,1)</f>
        <v/>
      </c>
      <c r="AD1240" s="20" t="str">
        <f>MID(Main!AR416,29,1)</f>
        <v/>
      </c>
      <c r="AE1240" s="20" t="str">
        <f>MID(Main!AR416,30,1)</f>
        <v/>
      </c>
      <c r="AF1240" s="20" t="str">
        <f>MID(Main!AR416,31,1)</f>
        <v/>
      </c>
      <c r="AG1240" s="20" t="str">
        <f>MID(Main!AR416,32,1)</f>
        <v/>
      </c>
      <c r="AH1240" s="20" t="str">
        <f>MID(Main!AR416,33,1)</f>
        <v/>
      </c>
      <c r="AI1240" s="20" t="str">
        <f>MID(Main!AR416,34,1)</f>
        <v/>
      </c>
      <c r="AJ1240" s="20" t="str">
        <f>MID(Main!AR416,35,1)</f>
        <v/>
      </c>
      <c r="AK1240" s="20" t="str">
        <f>MID(Main!AR416,36,1)</f>
        <v/>
      </c>
      <c r="AL1240" s="20" t="str">
        <f>MID(Main!AR416,37,1)</f>
        <v/>
      </c>
      <c r="AM1240" s="20" t="str">
        <f>MID(Main!AR416,38,1)</f>
        <v/>
      </c>
      <c r="AN1240" s="20" t="str">
        <f>MID(Main!AR416,39,1)</f>
        <v/>
      </c>
      <c r="AO1240" s="20" t="str">
        <f>MID(Main!AR416,40,1)</f>
        <v/>
      </c>
      <c r="AP1240" s="20" t="str">
        <f>MID(Main!AR416,41,1)</f>
        <v/>
      </c>
      <c r="AQ1240" s="20" t="str">
        <f>MID(Main!AR416,42,1)</f>
        <v/>
      </c>
      <c r="AR1240" s="196"/>
      <c r="AS1240" s="196"/>
      <c r="AT1240" s="196"/>
      <c r="AU1240" s="196"/>
      <c r="AV1240" s="196"/>
      <c r="AW1240" s="196"/>
      <c r="AX1240" s="196"/>
      <c r="AY1240" s="196"/>
      <c r="AZ1240" s="196"/>
      <c r="BA1240" s="196"/>
      <c r="BB1240" s="196"/>
      <c r="BC1240" s="196"/>
      <c r="BD1240" s="196"/>
      <c r="BE1240" s="196"/>
      <c r="BF1240" s="196"/>
      <c r="BG1240" s="196"/>
      <c r="BH1240" s="196"/>
      <c r="BI1240" s="199"/>
    </row>
    <row r="1241" spans="1:61" s="1" customFormat="1" ht="15" hidden="1" customHeight="1">
      <c r="A1241" s="200" t="str">
        <f>IF(AR1241="","",SUBTOTAL(103,$AR$8:AR1241))</f>
        <v/>
      </c>
      <c r="B1241" s="18" t="str">
        <f>MID(Main!AP417,1,1)</f>
        <v xml:space="preserve"> </v>
      </c>
      <c r="C1241" s="18" t="str">
        <f>MID(Main!AP417,2,1)</f>
        <v/>
      </c>
      <c r="D1241" s="18" t="str">
        <f>MID(Main!AP417,3,1)</f>
        <v/>
      </c>
      <c r="E1241" s="18" t="str">
        <f>MID(Main!AP417,4,1)</f>
        <v/>
      </c>
      <c r="F1241" s="18" t="str">
        <f>MID(Main!AP417,5,1)</f>
        <v/>
      </c>
      <c r="G1241" s="18" t="str">
        <f>MID(Main!AP417,6,1)</f>
        <v/>
      </c>
      <c r="H1241" s="18" t="str">
        <f>MID(Main!AP417,7,1)</f>
        <v/>
      </c>
      <c r="I1241" s="18" t="str">
        <f>MID(Main!AP417,8,1)</f>
        <v/>
      </c>
      <c r="J1241" s="18" t="str">
        <f>MID(Main!AP417,9,1)</f>
        <v/>
      </c>
      <c r="K1241" s="18" t="str">
        <f>MID(Main!AP417,10,1)</f>
        <v/>
      </c>
      <c r="L1241" s="18" t="str">
        <f>MID(Main!AP417,11,1)</f>
        <v/>
      </c>
      <c r="M1241" s="18" t="str">
        <f>MID(Main!AP417,12,1)</f>
        <v/>
      </c>
      <c r="N1241" s="18" t="str">
        <f>MID(Main!AP417,13,1)</f>
        <v/>
      </c>
      <c r="O1241" s="18" t="str">
        <f>MID(Main!AP417,14,1)</f>
        <v/>
      </c>
      <c r="P1241" s="18" t="str">
        <f>MID(Main!AP417,15,1)</f>
        <v/>
      </c>
      <c r="Q1241" s="18" t="str">
        <f>MID(Main!AP417,16,1)</f>
        <v/>
      </c>
      <c r="R1241" s="18" t="str">
        <f>MID(Main!AP417,17,1)</f>
        <v/>
      </c>
      <c r="S1241" s="18" t="str">
        <f>MID(Main!AP417,18,1)</f>
        <v/>
      </c>
      <c r="T1241" s="18" t="str">
        <f>MID(Main!AP417,19,1)</f>
        <v/>
      </c>
      <c r="U1241" s="18" t="str">
        <f>MID(Main!AP417,20,1)</f>
        <v/>
      </c>
      <c r="V1241" s="18" t="str">
        <f>MID(Main!AP417,21,1)</f>
        <v/>
      </c>
      <c r="W1241" s="18" t="str">
        <f>MID(Main!AP417,22,1)</f>
        <v/>
      </c>
      <c r="X1241" s="18" t="str">
        <f>MID(Main!AP417,23,1)</f>
        <v/>
      </c>
      <c r="Y1241" s="18" t="str">
        <f>MID(Main!AP417,24,1)</f>
        <v/>
      </c>
      <c r="Z1241" s="18" t="str">
        <f>MID(Main!AP417,25,1)</f>
        <v/>
      </c>
      <c r="AA1241" s="18" t="str">
        <f>MID(Main!AP417,26,1)</f>
        <v/>
      </c>
      <c r="AB1241" s="18" t="str">
        <f>MID(Main!AP417,27,1)</f>
        <v/>
      </c>
      <c r="AC1241" s="18" t="str">
        <f>MID(Main!AP417,28,1)</f>
        <v/>
      </c>
      <c r="AD1241" s="18" t="str">
        <f>MID(Main!AP417,29,1)</f>
        <v/>
      </c>
      <c r="AE1241" s="18" t="str">
        <f>MID(Main!AP417,30,1)</f>
        <v/>
      </c>
      <c r="AF1241" s="18" t="str">
        <f>MID(Main!AP417,31,1)</f>
        <v/>
      </c>
      <c r="AG1241" s="18" t="str">
        <f>MID(Main!AP417,32,1)</f>
        <v/>
      </c>
      <c r="AH1241" s="18" t="str">
        <f>MID(Main!AP417,33,1)</f>
        <v/>
      </c>
      <c r="AI1241" s="18" t="str">
        <f>MID(Main!AP417,34,1)</f>
        <v/>
      </c>
      <c r="AJ1241" s="18" t="str">
        <f>MID(Main!AP417,35,1)</f>
        <v/>
      </c>
      <c r="AK1241" s="18" t="str">
        <f>MID(Main!AP417,36,1)</f>
        <v/>
      </c>
      <c r="AL1241" s="18" t="str">
        <f>MID(Main!AP417,37,1)</f>
        <v/>
      </c>
      <c r="AM1241" s="18" t="str">
        <f>MID(Main!AP417,38,1)</f>
        <v/>
      </c>
      <c r="AN1241" s="18" t="str">
        <f>MID(Main!AP417,39,1)</f>
        <v/>
      </c>
      <c r="AO1241" s="18" t="str">
        <f>MID(Main!AP417,40,1)</f>
        <v/>
      </c>
      <c r="AP1241" s="18" t="str">
        <f>MID(Main!AP417,41,1)</f>
        <v/>
      </c>
      <c r="AQ1241" s="18" t="str">
        <f>MID(Main!AP417,42,1)</f>
        <v/>
      </c>
      <c r="AR1241" s="194" t="str">
        <f>IF(Main!W417="","",Main!W417)</f>
        <v/>
      </c>
      <c r="AS1241" s="194" t="str">
        <f>IF(Main!X417="","",Main!X417)</f>
        <v/>
      </c>
      <c r="AT1241" s="194" t="str">
        <f>IF(Main!Y417="","",Main!Y417)</f>
        <v/>
      </c>
      <c r="AU1241" s="194" t="str">
        <f>IF(Main!Z417="","",Main!Z417)</f>
        <v/>
      </c>
      <c r="AV1241" s="194" t="str">
        <f>IF(Main!AA417="","",Main!AA417)</f>
        <v/>
      </c>
      <c r="AW1241" s="194" t="str">
        <f>IF(Main!AB417="","",Main!AB417)</f>
        <v/>
      </c>
      <c r="AX1241" s="194" t="str">
        <f>IF(Main!AC417="","",Main!AC417)</f>
        <v/>
      </c>
      <c r="AY1241" s="194" t="str">
        <f>IF(Main!AD417="","",Main!AD417)</f>
        <v/>
      </c>
      <c r="AZ1241" s="194" t="str">
        <f>IF(Main!AE417="","",Main!AE417)</f>
        <v/>
      </c>
      <c r="BA1241" s="194" t="str">
        <f>IF(Main!AF417="","",Main!AF417)</f>
        <v/>
      </c>
      <c r="BB1241" s="194" t="str">
        <f>IF(Main!AG417="","",Main!AG417)</f>
        <v/>
      </c>
      <c r="BC1241" s="194" t="str">
        <f>IF(Main!AH417="","",Main!AH417)</f>
        <v/>
      </c>
      <c r="BD1241" s="194" t="str">
        <f>IF(Main!AI417="","",Main!AI417)</f>
        <v/>
      </c>
      <c r="BE1241" s="194" t="str">
        <f>IF(Main!AJ417="","",Main!AJ417)</f>
        <v/>
      </c>
      <c r="BF1241" s="194" t="str">
        <f>IF(Main!AK417="","",Main!AK417)</f>
        <v/>
      </c>
      <c r="BG1241" s="194" t="str">
        <f>IF(Main!AL417="","",Main!AL417)</f>
        <v/>
      </c>
      <c r="BH1241" s="194" t="str">
        <f>IF(Main!AM417="","",Main!AM417)</f>
        <v/>
      </c>
      <c r="BI1241" s="197" t="str">
        <f>IF(Main!AN417="","",Main!AN417)</f>
        <v/>
      </c>
    </row>
    <row r="1242" spans="1:61" s="1" customFormat="1" ht="15" hidden="1" customHeight="1">
      <c r="A1242" s="201"/>
      <c r="B1242" s="19" t="str">
        <f>MID(Main!AQ417,1,1)</f>
        <v>0</v>
      </c>
      <c r="C1242" s="19" t="str">
        <f>MID(Main!AQ417,2,1)</f>
        <v xml:space="preserve"> </v>
      </c>
      <c r="D1242" s="19" t="str">
        <f>MID(Main!AQ417,3,1)</f>
        <v/>
      </c>
      <c r="E1242" s="19" t="str">
        <f>MID(Main!AQ417,4,1)</f>
        <v/>
      </c>
      <c r="F1242" s="19" t="str">
        <f>MID(Main!AQ417,5,1)</f>
        <v/>
      </c>
      <c r="G1242" s="19" t="str">
        <f>MID(Main!AQ417,6,1)</f>
        <v/>
      </c>
      <c r="H1242" s="19" t="str">
        <f>MID(Main!AQ417,7,1)</f>
        <v/>
      </c>
      <c r="I1242" s="19" t="str">
        <f>MID(Main!AQ417,8,1)</f>
        <v/>
      </c>
      <c r="J1242" s="19" t="str">
        <f>MID(Main!AQ417,9,1)</f>
        <v/>
      </c>
      <c r="K1242" s="19" t="str">
        <f>MID(Main!AQ417,10,1)</f>
        <v/>
      </c>
      <c r="L1242" s="19" t="str">
        <f>MID(Main!AQ417,11,1)</f>
        <v/>
      </c>
      <c r="M1242" s="19" t="str">
        <f>MID(Main!AQ417,12,1)</f>
        <v/>
      </c>
      <c r="N1242" s="19" t="str">
        <f>MID(Main!AQ417,13,1)</f>
        <v/>
      </c>
      <c r="O1242" s="19" t="str">
        <f>MID(Main!AQ417,14,1)</f>
        <v/>
      </c>
      <c r="P1242" s="19" t="str">
        <f>MID(Main!AQ417,15,1)</f>
        <v/>
      </c>
      <c r="Q1242" s="19" t="str">
        <f>MID(Main!AQ417,16,1)</f>
        <v/>
      </c>
      <c r="R1242" s="19" t="str">
        <f>MID(Main!AQ417,17,1)</f>
        <v/>
      </c>
      <c r="S1242" s="19" t="str">
        <f>MID(Main!AQ417,18,1)</f>
        <v/>
      </c>
      <c r="T1242" s="19" t="str">
        <f>MID(Main!AQ417,19,1)</f>
        <v/>
      </c>
      <c r="U1242" s="19" t="str">
        <f>MID(Main!AQ417,20,1)</f>
        <v/>
      </c>
      <c r="V1242" s="19" t="str">
        <f>MID(Main!AQ417,21,1)</f>
        <v/>
      </c>
      <c r="W1242" s="19" t="str">
        <f>MID(Main!AQ417,22,1)</f>
        <v/>
      </c>
      <c r="X1242" s="19" t="str">
        <f>MID(Main!AQ417,23,1)</f>
        <v/>
      </c>
      <c r="Y1242" s="19" t="str">
        <f>MID(Main!AQ417,24,1)</f>
        <v/>
      </c>
      <c r="Z1242" s="19" t="str">
        <f>MID(Main!AQ417,25,1)</f>
        <v/>
      </c>
      <c r="AA1242" s="19" t="str">
        <f>MID(Main!AQ417,26,1)</f>
        <v/>
      </c>
      <c r="AB1242" s="19" t="str">
        <f>MID(Main!AQ417,27,1)</f>
        <v/>
      </c>
      <c r="AC1242" s="19" t="str">
        <f>MID(Main!AQ417,28,1)</f>
        <v/>
      </c>
      <c r="AD1242" s="19" t="str">
        <f>MID(Main!AQ417,29,1)</f>
        <v/>
      </c>
      <c r="AE1242" s="19" t="str">
        <f>MID(Main!AQ417,30,1)</f>
        <v/>
      </c>
      <c r="AF1242" s="19" t="str">
        <f>MID(Main!AQ417,31,1)</f>
        <v/>
      </c>
      <c r="AG1242" s="19" t="str">
        <f>MID(Main!AQ417,32,1)</f>
        <v/>
      </c>
      <c r="AH1242" s="19" t="str">
        <f>MID(Main!AQ417,33,1)</f>
        <v/>
      </c>
      <c r="AI1242" s="19" t="str">
        <f>MID(Main!AQ417,34,1)</f>
        <v/>
      </c>
      <c r="AJ1242" s="19" t="str">
        <f>MID(Main!AQ417,35,1)</f>
        <v/>
      </c>
      <c r="AK1242" s="19" t="str">
        <f>MID(Main!AQ417,36,1)</f>
        <v/>
      </c>
      <c r="AL1242" s="19" t="str">
        <f>MID(Main!AQ417,37,1)</f>
        <v/>
      </c>
      <c r="AM1242" s="19" t="str">
        <f>MID(Main!AQ417,38,1)</f>
        <v/>
      </c>
      <c r="AN1242" s="19" t="str">
        <f>MID(Main!AQ417,39,1)</f>
        <v/>
      </c>
      <c r="AO1242" s="19" t="str">
        <f>MID(Main!AQ417,40,1)</f>
        <v/>
      </c>
      <c r="AP1242" s="19" t="str">
        <f>MID(Main!AQ417,41,1)</f>
        <v/>
      </c>
      <c r="AQ1242" s="19" t="str">
        <f>MID(Main!AQ417,42,1)</f>
        <v/>
      </c>
      <c r="AR1242" s="195"/>
      <c r="AS1242" s="195"/>
      <c r="AT1242" s="195"/>
      <c r="AU1242" s="195"/>
      <c r="AV1242" s="195"/>
      <c r="AW1242" s="195"/>
      <c r="AX1242" s="195"/>
      <c r="AY1242" s="195"/>
      <c r="AZ1242" s="195"/>
      <c r="BA1242" s="195"/>
      <c r="BB1242" s="195"/>
      <c r="BC1242" s="195"/>
      <c r="BD1242" s="195"/>
      <c r="BE1242" s="195"/>
      <c r="BF1242" s="195"/>
      <c r="BG1242" s="195"/>
      <c r="BH1242" s="195"/>
      <c r="BI1242" s="198"/>
    </row>
    <row r="1243" spans="1:61" s="1" customFormat="1" ht="15" hidden="1" customHeight="1">
      <c r="A1243" s="202"/>
      <c r="B1243" s="20" t="str">
        <f>MID(Main!AR417,1,1)</f>
        <v>0</v>
      </c>
      <c r="C1243" s="20" t="str">
        <f>MID(Main!AR417,2,1)</f>
        <v xml:space="preserve"> </v>
      </c>
      <c r="D1243" s="20" t="str">
        <f>MID(Main!AR417,3,1)</f>
        <v/>
      </c>
      <c r="E1243" s="20" t="str">
        <f>MID(Main!AR417,4,1)</f>
        <v/>
      </c>
      <c r="F1243" s="20" t="str">
        <f>MID(Main!AR417,5,1)</f>
        <v/>
      </c>
      <c r="G1243" s="20" t="str">
        <f>MID(Main!AR417,6,1)</f>
        <v/>
      </c>
      <c r="H1243" s="20" t="str">
        <f>MID(Main!AR417,7,1)</f>
        <v/>
      </c>
      <c r="I1243" s="20" t="str">
        <f>MID(Main!AR417,8,1)</f>
        <v/>
      </c>
      <c r="J1243" s="20" t="str">
        <f>MID(Main!AR417,9,1)</f>
        <v/>
      </c>
      <c r="K1243" s="20" t="str">
        <f>MID(Main!AR417,10,1)</f>
        <v/>
      </c>
      <c r="L1243" s="20" t="str">
        <f>MID(Main!AR417,11,1)</f>
        <v/>
      </c>
      <c r="M1243" s="20" t="str">
        <f>MID(Main!AR417,12,1)</f>
        <v/>
      </c>
      <c r="N1243" s="20" t="str">
        <f>MID(Main!AR417,13,1)</f>
        <v/>
      </c>
      <c r="O1243" s="20" t="str">
        <f>MID(Main!AR417,14,1)</f>
        <v/>
      </c>
      <c r="P1243" s="20" t="str">
        <f>MID(Main!AR417,15,1)</f>
        <v/>
      </c>
      <c r="Q1243" s="20" t="str">
        <f>MID(Main!AR417,16,1)</f>
        <v/>
      </c>
      <c r="R1243" s="20" t="str">
        <f>MID(Main!AR417,17,1)</f>
        <v/>
      </c>
      <c r="S1243" s="20" t="str">
        <f>MID(Main!AR417,18,1)</f>
        <v/>
      </c>
      <c r="T1243" s="20" t="str">
        <f>MID(Main!AR417,19,1)</f>
        <v/>
      </c>
      <c r="U1243" s="20" t="str">
        <f>MID(Main!AR417,20,1)</f>
        <v/>
      </c>
      <c r="V1243" s="20" t="str">
        <f>MID(Main!AR417,21,1)</f>
        <v/>
      </c>
      <c r="W1243" s="20" t="str">
        <f>MID(Main!AR417,22,1)</f>
        <v/>
      </c>
      <c r="X1243" s="20" t="str">
        <f>MID(Main!AR417,23,1)</f>
        <v/>
      </c>
      <c r="Y1243" s="20" t="str">
        <f>MID(Main!AR417,24,1)</f>
        <v/>
      </c>
      <c r="Z1243" s="20" t="str">
        <f>MID(Main!AR417,25,1)</f>
        <v/>
      </c>
      <c r="AA1243" s="20" t="str">
        <f>MID(Main!AR417,26,1)</f>
        <v/>
      </c>
      <c r="AB1243" s="20" t="str">
        <f>MID(Main!AR417,27,1)</f>
        <v/>
      </c>
      <c r="AC1243" s="20" t="str">
        <f>MID(Main!AR417,28,1)</f>
        <v/>
      </c>
      <c r="AD1243" s="20" t="str">
        <f>MID(Main!AR417,29,1)</f>
        <v/>
      </c>
      <c r="AE1243" s="20" t="str">
        <f>MID(Main!AR417,30,1)</f>
        <v/>
      </c>
      <c r="AF1243" s="20" t="str">
        <f>MID(Main!AR417,31,1)</f>
        <v/>
      </c>
      <c r="AG1243" s="20" t="str">
        <f>MID(Main!AR417,32,1)</f>
        <v/>
      </c>
      <c r="AH1243" s="20" t="str">
        <f>MID(Main!AR417,33,1)</f>
        <v/>
      </c>
      <c r="AI1243" s="20" t="str">
        <f>MID(Main!AR417,34,1)</f>
        <v/>
      </c>
      <c r="AJ1243" s="20" t="str">
        <f>MID(Main!AR417,35,1)</f>
        <v/>
      </c>
      <c r="AK1243" s="20" t="str">
        <f>MID(Main!AR417,36,1)</f>
        <v/>
      </c>
      <c r="AL1243" s="20" t="str">
        <f>MID(Main!AR417,37,1)</f>
        <v/>
      </c>
      <c r="AM1243" s="20" t="str">
        <f>MID(Main!AR417,38,1)</f>
        <v/>
      </c>
      <c r="AN1243" s="20" t="str">
        <f>MID(Main!AR417,39,1)</f>
        <v/>
      </c>
      <c r="AO1243" s="20" t="str">
        <f>MID(Main!AR417,40,1)</f>
        <v/>
      </c>
      <c r="AP1243" s="20" t="str">
        <f>MID(Main!AR417,41,1)</f>
        <v/>
      </c>
      <c r="AQ1243" s="20" t="str">
        <f>MID(Main!AR417,42,1)</f>
        <v/>
      </c>
      <c r="AR1243" s="196"/>
      <c r="AS1243" s="196"/>
      <c r="AT1243" s="196"/>
      <c r="AU1243" s="196"/>
      <c r="AV1243" s="196"/>
      <c r="AW1243" s="196"/>
      <c r="AX1243" s="196"/>
      <c r="AY1243" s="196"/>
      <c r="AZ1243" s="196"/>
      <c r="BA1243" s="196"/>
      <c r="BB1243" s="196"/>
      <c r="BC1243" s="196"/>
      <c r="BD1243" s="196"/>
      <c r="BE1243" s="196"/>
      <c r="BF1243" s="196"/>
      <c r="BG1243" s="196"/>
      <c r="BH1243" s="196"/>
      <c r="BI1243" s="199"/>
    </row>
    <row r="1244" spans="1:61" s="1" customFormat="1" ht="15" hidden="1" customHeight="1">
      <c r="A1244" s="200" t="str">
        <f>IF(AR1244="","",SUBTOTAL(103,$AR$8:AR1244))</f>
        <v/>
      </c>
      <c r="B1244" s="18" t="str">
        <f>MID(Main!AP418,1,1)</f>
        <v xml:space="preserve"> </v>
      </c>
      <c r="C1244" s="18" t="str">
        <f>MID(Main!AP418,2,1)</f>
        <v/>
      </c>
      <c r="D1244" s="18" t="str">
        <f>MID(Main!AP418,3,1)</f>
        <v/>
      </c>
      <c r="E1244" s="18" t="str">
        <f>MID(Main!AP418,4,1)</f>
        <v/>
      </c>
      <c r="F1244" s="18" t="str">
        <f>MID(Main!AP418,5,1)</f>
        <v/>
      </c>
      <c r="G1244" s="18" t="str">
        <f>MID(Main!AP418,6,1)</f>
        <v/>
      </c>
      <c r="H1244" s="18" t="str">
        <f>MID(Main!AP418,7,1)</f>
        <v/>
      </c>
      <c r="I1244" s="18" t="str">
        <f>MID(Main!AP418,8,1)</f>
        <v/>
      </c>
      <c r="J1244" s="18" t="str">
        <f>MID(Main!AP418,9,1)</f>
        <v/>
      </c>
      <c r="K1244" s="18" t="str">
        <f>MID(Main!AP418,10,1)</f>
        <v/>
      </c>
      <c r="L1244" s="18" t="str">
        <f>MID(Main!AP418,11,1)</f>
        <v/>
      </c>
      <c r="M1244" s="18" t="str">
        <f>MID(Main!AP418,12,1)</f>
        <v/>
      </c>
      <c r="N1244" s="18" t="str">
        <f>MID(Main!AP418,13,1)</f>
        <v/>
      </c>
      <c r="O1244" s="18" t="str">
        <f>MID(Main!AP418,14,1)</f>
        <v/>
      </c>
      <c r="P1244" s="18" t="str">
        <f>MID(Main!AP418,15,1)</f>
        <v/>
      </c>
      <c r="Q1244" s="18" t="str">
        <f>MID(Main!AP418,16,1)</f>
        <v/>
      </c>
      <c r="R1244" s="18" t="str">
        <f>MID(Main!AP418,17,1)</f>
        <v/>
      </c>
      <c r="S1244" s="18" t="str">
        <f>MID(Main!AP418,18,1)</f>
        <v/>
      </c>
      <c r="T1244" s="18" t="str">
        <f>MID(Main!AP418,19,1)</f>
        <v/>
      </c>
      <c r="U1244" s="18" t="str">
        <f>MID(Main!AP418,20,1)</f>
        <v/>
      </c>
      <c r="V1244" s="18" t="str">
        <f>MID(Main!AP418,21,1)</f>
        <v/>
      </c>
      <c r="W1244" s="18" t="str">
        <f>MID(Main!AP418,22,1)</f>
        <v/>
      </c>
      <c r="X1244" s="18" t="str">
        <f>MID(Main!AP418,23,1)</f>
        <v/>
      </c>
      <c r="Y1244" s="18" t="str">
        <f>MID(Main!AP418,24,1)</f>
        <v/>
      </c>
      <c r="Z1244" s="18" t="str">
        <f>MID(Main!AP418,25,1)</f>
        <v/>
      </c>
      <c r="AA1244" s="18" t="str">
        <f>MID(Main!AP418,26,1)</f>
        <v/>
      </c>
      <c r="AB1244" s="18" t="str">
        <f>MID(Main!AP418,27,1)</f>
        <v/>
      </c>
      <c r="AC1244" s="18" t="str">
        <f>MID(Main!AP418,28,1)</f>
        <v/>
      </c>
      <c r="AD1244" s="18" t="str">
        <f>MID(Main!AP418,29,1)</f>
        <v/>
      </c>
      <c r="AE1244" s="18" t="str">
        <f>MID(Main!AP418,30,1)</f>
        <v/>
      </c>
      <c r="AF1244" s="18" t="str">
        <f>MID(Main!AP418,31,1)</f>
        <v/>
      </c>
      <c r="AG1244" s="18" t="str">
        <f>MID(Main!AP418,32,1)</f>
        <v/>
      </c>
      <c r="AH1244" s="18" t="str">
        <f>MID(Main!AP418,33,1)</f>
        <v/>
      </c>
      <c r="AI1244" s="18" t="str">
        <f>MID(Main!AP418,34,1)</f>
        <v/>
      </c>
      <c r="AJ1244" s="18" t="str">
        <f>MID(Main!AP418,35,1)</f>
        <v/>
      </c>
      <c r="AK1244" s="18" t="str">
        <f>MID(Main!AP418,36,1)</f>
        <v/>
      </c>
      <c r="AL1244" s="18" t="str">
        <f>MID(Main!AP418,37,1)</f>
        <v/>
      </c>
      <c r="AM1244" s="18" t="str">
        <f>MID(Main!AP418,38,1)</f>
        <v/>
      </c>
      <c r="AN1244" s="18" t="str">
        <f>MID(Main!AP418,39,1)</f>
        <v/>
      </c>
      <c r="AO1244" s="18" t="str">
        <f>MID(Main!AP418,40,1)</f>
        <v/>
      </c>
      <c r="AP1244" s="18" t="str">
        <f>MID(Main!AP418,41,1)</f>
        <v/>
      </c>
      <c r="AQ1244" s="18" t="str">
        <f>MID(Main!AP418,42,1)</f>
        <v/>
      </c>
      <c r="AR1244" s="194" t="str">
        <f>IF(Main!W418="","",Main!W418)</f>
        <v/>
      </c>
      <c r="AS1244" s="194" t="str">
        <f>IF(Main!X418="","",Main!X418)</f>
        <v/>
      </c>
      <c r="AT1244" s="194" t="str">
        <f>IF(Main!Y418="","",Main!Y418)</f>
        <v/>
      </c>
      <c r="AU1244" s="194" t="str">
        <f>IF(Main!Z418="","",Main!Z418)</f>
        <v/>
      </c>
      <c r="AV1244" s="194" t="str">
        <f>IF(Main!AA418="","",Main!AA418)</f>
        <v/>
      </c>
      <c r="AW1244" s="194" t="str">
        <f>IF(Main!AB418="","",Main!AB418)</f>
        <v/>
      </c>
      <c r="AX1244" s="194" t="str">
        <f>IF(Main!AC418="","",Main!AC418)</f>
        <v/>
      </c>
      <c r="AY1244" s="194" t="str">
        <f>IF(Main!AD418="","",Main!AD418)</f>
        <v/>
      </c>
      <c r="AZ1244" s="194" t="str">
        <f>IF(Main!AE418="","",Main!AE418)</f>
        <v/>
      </c>
      <c r="BA1244" s="194" t="str">
        <f>IF(Main!AF418="","",Main!AF418)</f>
        <v/>
      </c>
      <c r="BB1244" s="194" t="str">
        <f>IF(Main!AG418="","",Main!AG418)</f>
        <v/>
      </c>
      <c r="BC1244" s="194" t="str">
        <f>IF(Main!AH418="","",Main!AH418)</f>
        <v/>
      </c>
      <c r="BD1244" s="194" t="str">
        <f>IF(Main!AI418="","",Main!AI418)</f>
        <v/>
      </c>
      <c r="BE1244" s="194" t="str">
        <f>IF(Main!AJ418="","",Main!AJ418)</f>
        <v/>
      </c>
      <c r="BF1244" s="194" t="str">
        <f>IF(Main!AK418="","",Main!AK418)</f>
        <v/>
      </c>
      <c r="BG1244" s="194" t="str">
        <f>IF(Main!AL418="","",Main!AL418)</f>
        <v/>
      </c>
      <c r="BH1244" s="194" t="str">
        <f>IF(Main!AM418="","",Main!AM418)</f>
        <v/>
      </c>
      <c r="BI1244" s="197" t="str">
        <f>IF(Main!AN418="","",Main!AN418)</f>
        <v/>
      </c>
    </row>
    <row r="1245" spans="1:61" s="1" customFormat="1" ht="15" hidden="1" customHeight="1">
      <c r="A1245" s="201"/>
      <c r="B1245" s="19" t="str">
        <f>MID(Main!AQ418,1,1)</f>
        <v>0</v>
      </c>
      <c r="C1245" s="19" t="str">
        <f>MID(Main!AQ418,2,1)</f>
        <v xml:space="preserve"> </v>
      </c>
      <c r="D1245" s="19" t="str">
        <f>MID(Main!AQ418,3,1)</f>
        <v/>
      </c>
      <c r="E1245" s="19" t="str">
        <f>MID(Main!AQ418,4,1)</f>
        <v/>
      </c>
      <c r="F1245" s="19" t="str">
        <f>MID(Main!AQ418,5,1)</f>
        <v/>
      </c>
      <c r="G1245" s="19" t="str">
        <f>MID(Main!AQ418,6,1)</f>
        <v/>
      </c>
      <c r="H1245" s="19" t="str">
        <f>MID(Main!AQ418,7,1)</f>
        <v/>
      </c>
      <c r="I1245" s="19" t="str">
        <f>MID(Main!AQ418,8,1)</f>
        <v/>
      </c>
      <c r="J1245" s="19" t="str">
        <f>MID(Main!AQ418,9,1)</f>
        <v/>
      </c>
      <c r="K1245" s="19" t="str">
        <f>MID(Main!AQ418,10,1)</f>
        <v/>
      </c>
      <c r="L1245" s="19" t="str">
        <f>MID(Main!AQ418,11,1)</f>
        <v/>
      </c>
      <c r="M1245" s="19" t="str">
        <f>MID(Main!AQ418,12,1)</f>
        <v/>
      </c>
      <c r="N1245" s="19" t="str">
        <f>MID(Main!AQ418,13,1)</f>
        <v/>
      </c>
      <c r="O1245" s="19" t="str">
        <f>MID(Main!AQ418,14,1)</f>
        <v/>
      </c>
      <c r="P1245" s="19" t="str">
        <f>MID(Main!AQ418,15,1)</f>
        <v/>
      </c>
      <c r="Q1245" s="19" t="str">
        <f>MID(Main!AQ418,16,1)</f>
        <v/>
      </c>
      <c r="R1245" s="19" t="str">
        <f>MID(Main!AQ418,17,1)</f>
        <v/>
      </c>
      <c r="S1245" s="19" t="str">
        <f>MID(Main!AQ418,18,1)</f>
        <v/>
      </c>
      <c r="T1245" s="19" t="str">
        <f>MID(Main!AQ418,19,1)</f>
        <v/>
      </c>
      <c r="U1245" s="19" t="str">
        <f>MID(Main!AQ418,20,1)</f>
        <v/>
      </c>
      <c r="V1245" s="19" t="str">
        <f>MID(Main!AQ418,21,1)</f>
        <v/>
      </c>
      <c r="W1245" s="19" t="str">
        <f>MID(Main!AQ418,22,1)</f>
        <v/>
      </c>
      <c r="X1245" s="19" t="str">
        <f>MID(Main!AQ418,23,1)</f>
        <v/>
      </c>
      <c r="Y1245" s="19" t="str">
        <f>MID(Main!AQ418,24,1)</f>
        <v/>
      </c>
      <c r="Z1245" s="19" t="str">
        <f>MID(Main!AQ418,25,1)</f>
        <v/>
      </c>
      <c r="AA1245" s="19" t="str">
        <f>MID(Main!AQ418,26,1)</f>
        <v/>
      </c>
      <c r="AB1245" s="19" t="str">
        <f>MID(Main!AQ418,27,1)</f>
        <v/>
      </c>
      <c r="AC1245" s="19" t="str">
        <f>MID(Main!AQ418,28,1)</f>
        <v/>
      </c>
      <c r="AD1245" s="19" t="str">
        <f>MID(Main!AQ418,29,1)</f>
        <v/>
      </c>
      <c r="AE1245" s="19" t="str">
        <f>MID(Main!AQ418,30,1)</f>
        <v/>
      </c>
      <c r="AF1245" s="19" t="str">
        <f>MID(Main!AQ418,31,1)</f>
        <v/>
      </c>
      <c r="AG1245" s="19" t="str">
        <f>MID(Main!AQ418,32,1)</f>
        <v/>
      </c>
      <c r="AH1245" s="19" t="str">
        <f>MID(Main!AQ418,33,1)</f>
        <v/>
      </c>
      <c r="AI1245" s="19" t="str">
        <f>MID(Main!AQ418,34,1)</f>
        <v/>
      </c>
      <c r="AJ1245" s="19" t="str">
        <f>MID(Main!AQ418,35,1)</f>
        <v/>
      </c>
      <c r="AK1245" s="19" t="str">
        <f>MID(Main!AQ418,36,1)</f>
        <v/>
      </c>
      <c r="AL1245" s="19" t="str">
        <f>MID(Main!AQ418,37,1)</f>
        <v/>
      </c>
      <c r="AM1245" s="19" t="str">
        <f>MID(Main!AQ418,38,1)</f>
        <v/>
      </c>
      <c r="AN1245" s="19" t="str">
        <f>MID(Main!AQ418,39,1)</f>
        <v/>
      </c>
      <c r="AO1245" s="19" t="str">
        <f>MID(Main!AQ418,40,1)</f>
        <v/>
      </c>
      <c r="AP1245" s="19" t="str">
        <f>MID(Main!AQ418,41,1)</f>
        <v/>
      </c>
      <c r="AQ1245" s="19" t="str">
        <f>MID(Main!AQ418,42,1)</f>
        <v/>
      </c>
      <c r="AR1245" s="195"/>
      <c r="AS1245" s="195"/>
      <c r="AT1245" s="195"/>
      <c r="AU1245" s="195"/>
      <c r="AV1245" s="195"/>
      <c r="AW1245" s="195"/>
      <c r="AX1245" s="195"/>
      <c r="AY1245" s="195"/>
      <c r="AZ1245" s="195"/>
      <c r="BA1245" s="195"/>
      <c r="BB1245" s="195"/>
      <c r="BC1245" s="195"/>
      <c r="BD1245" s="195"/>
      <c r="BE1245" s="195"/>
      <c r="BF1245" s="195"/>
      <c r="BG1245" s="195"/>
      <c r="BH1245" s="195"/>
      <c r="BI1245" s="198"/>
    </row>
    <row r="1246" spans="1:61" s="1" customFormat="1" ht="15" hidden="1" customHeight="1">
      <c r="A1246" s="202"/>
      <c r="B1246" s="20" t="str">
        <f>MID(Main!AR418,1,1)</f>
        <v>0</v>
      </c>
      <c r="C1246" s="20" t="str">
        <f>MID(Main!AR418,2,1)</f>
        <v xml:space="preserve"> </v>
      </c>
      <c r="D1246" s="20" t="str">
        <f>MID(Main!AR418,3,1)</f>
        <v/>
      </c>
      <c r="E1246" s="20" t="str">
        <f>MID(Main!AR418,4,1)</f>
        <v/>
      </c>
      <c r="F1246" s="20" t="str">
        <f>MID(Main!AR418,5,1)</f>
        <v/>
      </c>
      <c r="G1246" s="20" t="str">
        <f>MID(Main!AR418,6,1)</f>
        <v/>
      </c>
      <c r="H1246" s="20" t="str">
        <f>MID(Main!AR418,7,1)</f>
        <v/>
      </c>
      <c r="I1246" s="20" t="str">
        <f>MID(Main!AR418,8,1)</f>
        <v/>
      </c>
      <c r="J1246" s="20" t="str">
        <f>MID(Main!AR418,9,1)</f>
        <v/>
      </c>
      <c r="K1246" s="20" t="str">
        <f>MID(Main!AR418,10,1)</f>
        <v/>
      </c>
      <c r="L1246" s="20" t="str">
        <f>MID(Main!AR418,11,1)</f>
        <v/>
      </c>
      <c r="M1246" s="20" t="str">
        <f>MID(Main!AR418,12,1)</f>
        <v/>
      </c>
      <c r="N1246" s="20" t="str">
        <f>MID(Main!AR418,13,1)</f>
        <v/>
      </c>
      <c r="O1246" s="20" t="str">
        <f>MID(Main!AR418,14,1)</f>
        <v/>
      </c>
      <c r="P1246" s="20" t="str">
        <f>MID(Main!AR418,15,1)</f>
        <v/>
      </c>
      <c r="Q1246" s="20" t="str">
        <f>MID(Main!AR418,16,1)</f>
        <v/>
      </c>
      <c r="R1246" s="20" t="str">
        <f>MID(Main!AR418,17,1)</f>
        <v/>
      </c>
      <c r="S1246" s="20" t="str">
        <f>MID(Main!AR418,18,1)</f>
        <v/>
      </c>
      <c r="T1246" s="20" t="str">
        <f>MID(Main!AR418,19,1)</f>
        <v/>
      </c>
      <c r="U1246" s="20" t="str">
        <f>MID(Main!AR418,20,1)</f>
        <v/>
      </c>
      <c r="V1246" s="20" t="str">
        <f>MID(Main!AR418,21,1)</f>
        <v/>
      </c>
      <c r="W1246" s="20" t="str">
        <f>MID(Main!AR418,22,1)</f>
        <v/>
      </c>
      <c r="X1246" s="20" t="str">
        <f>MID(Main!AR418,23,1)</f>
        <v/>
      </c>
      <c r="Y1246" s="20" t="str">
        <f>MID(Main!AR418,24,1)</f>
        <v/>
      </c>
      <c r="Z1246" s="20" t="str">
        <f>MID(Main!AR418,25,1)</f>
        <v/>
      </c>
      <c r="AA1246" s="20" t="str">
        <f>MID(Main!AR418,26,1)</f>
        <v/>
      </c>
      <c r="AB1246" s="20" t="str">
        <f>MID(Main!AR418,27,1)</f>
        <v/>
      </c>
      <c r="AC1246" s="20" t="str">
        <f>MID(Main!AR418,28,1)</f>
        <v/>
      </c>
      <c r="AD1246" s="20" t="str">
        <f>MID(Main!AR418,29,1)</f>
        <v/>
      </c>
      <c r="AE1246" s="20" t="str">
        <f>MID(Main!AR418,30,1)</f>
        <v/>
      </c>
      <c r="AF1246" s="20" t="str">
        <f>MID(Main!AR418,31,1)</f>
        <v/>
      </c>
      <c r="AG1246" s="20" t="str">
        <f>MID(Main!AR418,32,1)</f>
        <v/>
      </c>
      <c r="AH1246" s="20" t="str">
        <f>MID(Main!AR418,33,1)</f>
        <v/>
      </c>
      <c r="AI1246" s="20" t="str">
        <f>MID(Main!AR418,34,1)</f>
        <v/>
      </c>
      <c r="AJ1246" s="20" t="str">
        <f>MID(Main!AR418,35,1)</f>
        <v/>
      </c>
      <c r="AK1246" s="20" t="str">
        <f>MID(Main!AR418,36,1)</f>
        <v/>
      </c>
      <c r="AL1246" s="20" t="str">
        <f>MID(Main!AR418,37,1)</f>
        <v/>
      </c>
      <c r="AM1246" s="20" t="str">
        <f>MID(Main!AR418,38,1)</f>
        <v/>
      </c>
      <c r="AN1246" s="20" t="str">
        <f>MID(Main!AR418,39,1)</f>
        <v/>
      </c>
      <c r="AO1246" s="20" t="str">
        <f>MID(Main!AR418,40,1)</f>
        <v/>
      </c>
      <c r="AP1246" s="20" t="str">
        <f>MID(Main!AR418,41,1)</f>
        <v/>
      </c>
      <c r="AQ1246" s="20" t="str">
        <f>MID(Main!AR418,42,1)</f>
        <v/>
      </c>
      <c r="AR1246" s="196"/>
      <c r="AS1246" s="196"/>
      <c r="AT1246" s="196"/>
      <c r="AU1246" s="196"/>
      <c r="AV1246" s="196"/>
      <c r="AW1246" s="196"/>
      <c r="AX1246" s="196"/>
      <c r="AY1246" s="196"/>
      <c r="AZ1246" s="196"/>
      <c r="BA1246" s="196"/>
      <c r="BB1246" s="196"/>
      <c r="BC1246" s="196"/>
      <c r="BD1246" s="196"/>
      <c r="BE1246" s="196"/>
      <c r="BF1246" s="196"/>
      <c r="BG1246" s="196"/>
      <c r="BH1246" s="196"/>
      <c r="BI1246" s="199"/>
    </row>
    <row r="1247" spans="1:61" s="1" customFormat="1" ht="15" hidden="1" customHeight="1">
      <c r="A1247" s="200" t="str">
        <f>IF(AR1247="","",SUBTOTAL(103,$AR$8:AR1247))</f>
        <v/>
      </c>
      <c r="B1247" s="18" t="str">
        <f>MID(Main!AP419,1,1)</f>
        <v xml:space="preserve"> </v>
      </c>
      <c r="C1247" s="18" t="str">
        <f>MID(Main!AP419,2,1)</f>
        <v/>
      </c>
      <c r="D1247" s="18" t="str">
        <f>MID(Main!AP419,3,1)</f>
        <v/>
      </c>
      <c r="E1247" s="18" t="str">
        <f>MID(Main!AP419,4,1)</f>
        <v/>
      </c>
      <c r="F1247" s="18" t="str">
        <f>MID(Main!AP419,5,1)</f>
        <v/>
      </c>
      <c r="G1247" s="18" t="str">
        <f>MID(Main!AP419,6,1)</f>
        <v/>
      </c>
      <c r="H1247" s="18" t="str">
        <f>MID(Main!AP419,7,1)</f>
        <v/>
      </c>
      <c r="I1247" s="18" t="str">
        <f>MID(Main!AP419,8,1)</f>
        <v/>
      </c>
      <c r="J1247" s="18" t="str">
        <f>MID(Main!AP419,9,1)</f>
        <v/>
      </c>
      <c r="K1247" s="18" t="str">
        <f>MID(Main!AP419,10,1)</f>
        <v/>
      </c>
      <c r="L1247" s="18" t="str">
        <f>MID(Main!AP419,11,1)</f>
        <v/>
      </c>
      <c r="M1247" s="18" t="str">
        <f>MID(Main!AP419,12,1)</f>
        <v/>
      </c>
      <c r="N1247" s="18" t="str">
        <f>MID(Main!AP419,13,1)</f>
        <v/>
      </c>
      <c r="O1247" s="18" t="str">
        <f>MID(Main!AP419,14,1)</f>
        <v/>
      </c>
      <c r="P1247" s="18" t="str">
        <f>MID(Main!AP419,15,1)</f>
        <v/>
      </c>
      <c r="Q1247" s="18" t="str">
        <f>MID(Main!AP419,16,1)</f>
        <v/>
      </c>
      <c r="R1247" s="18" t="str">
        <f>MID(Main!AP419,17,1)</f>
        <v/>
      </c>
      <c r="S1247" s="18" t="str">
        <f>MID(Main!AP419,18,1)</f>
        <v/>
      </c>
      <c r="T1247" s="18" t="str">
        <f>MID(Main!AP419,19,1)</f>
        <v/>
      </c>
      <c r="U1247" s="18" t="str">
        <f>MID(Main!AP419,20,1)</f>
        <v/>
      </c>
      <c r="V1247" s="18" t="str">
        <f>MID(Main!AP419,21,1)</f>
        <v/>
      </c>
      <c r="W1247" s="18" t="str">
        <f>MID(Main!AP419,22,1)</f>
        <v/>
      </c>
      <c r="X1247" s="18" t="str">
        <f>MID(Main!AP419,23,1)</f>
        <v/>
      </c>
      <c r="Y1247" s="18" t="str">
        <f>MID(Main!AP419,24,1)</f>
        <v/>
      </c>
      <c r="Z1247" s="18" t="str">
        <f>MID(Main!AP419,25,1)</f>
        <v/>
      </c>
      <c r="AA1247" s="18" t="str">
        <f>MID(Main!AP419,26,1)</f>
        <v/>
      </c>
      <c r="AB1247" s="18" t="str">
        <f>MID(Main!AP419,27,1)</f>
        <v/>
      </c>
      <c r="AC1247" s="18" t="str">
        <f>MID(Main!AP419,28,1)</f>
        <v/>
      </c>
      <c r="AD1247" s="18" t="str">
        <f>MID(Main!AP419,29,1)</f>
        <v/>
      </c>
      <c r="AE1247" s="18" t="str">
        <f>MID(Main!AP419,30,1)</f>
        <v/>
      </c>
      <c r="AF1247" s="18" t="str">
        <f>MID(Main!AP419,31,1)</f>
        <v/>
      </c>
      <c r="AG1247" s="18" t="str">
        <f>MID(Main!AP419,32,1)</f>
        <v/>
      </c>
      <c r="AH1247" s="18" t="str">
        <f>MID(Main!AP419,33,1)</f>
        <v/>
      </c>
      <c r="AI1247" s="18" t="str">
        <f>MID(Main!AP419,34,1)</f>
        <v/>
      </c>
      <c r="AJ1247" s="18" t="str">
        <f>MID(Main!AP419,35,1)</f>
        <v/>
      </c>
      <c r="AK1247" s="18" t="str">
        <f>MID(Main!AP419,36,1)</f>
        <v/>
      </c>
      <c r="AL1247" s="18" t="str">
        <f>MID(Main!AP419,37,1)</f>
        <v/>
      </c>
      <c r="AM1247" s="18" t="str">
        <f>MID(Main!AP419,38,1)</f>
        <v/>
      </c>
      <c r="AN1247" s="18" t="str">
        <f>MID(Main!AP419,39,1)</f>
        <v/>
      </c>
      <c r="AO1247" s="18" t="str">
        <f>MID(Main!AP419,40,1)</f>
        <v/>
      </c>
      <c r="AP1247" s="18" t="str">
        <f>MID(Main!AP419,41,1)</f>
        <v/>
      </c>
      <c r="AQ1247" s="18" t="str">
        <f>MID(Main!AP419,42,1)</f>
        <v/>
      </c>
      <c r="AR1247" s="194" t="str">
        <f>IF(Main!W419="","",Main!W419)</f>
        <v/>
      </c>
      <c r="AS1247" s="194" t="str">
        <f>IF(Main!X419="","",Main!X419)</f>
        <v/>
      </c>
      <c r="AT1247" s="194" t="str">
        <f>IF(Main!Y419="","",Main!Y419)</f>
        <v/>
      </c>
      <c r="AU1247" s="194" t="str">
        <f>IF(Main!Z419="","",Main!Z419)</f>
        <v/>
      </c>
      <c r="AV1247" s="194" t="str">
        <f>IF(Main!AA419="","",Main!AA419)</f>
        <v/>
      </c>
      <c r="AW1247" s="194" t="str">
        <f>IF(Main!AB419="","",Main!AB419)</f>
        <v/>
      </c>
      <c r="AX1247" s="194" t="str">
        <f>IF(Main!AC419="","",Main!AC419)</f>
        <v/>
      </c>
      <c r="AY1247" s="194" t="str">
        <f>IF(Main!AD419="","",Main!AD419)</f>
        <v/>
      </c>
      <c r="AZ1247" s="194" t="str">
        <f>IF(Main!AE419="","",Main!AE419)</f>
        <v/>
      </c>
      <c r="BA1247" s="194" t="str">
        <f>IF(Main!AF419="","",Main!AF419)</f>
        <v/>
      </c>
      <c r="BB1247" s="194" t="str">
        <f>IF(Main!AG419="","",Main!AG419)</f>
        <v/>
      </c>
      <c r="BC1247" s="194" t="str">
        <f>IF(Main!AH419="","",Main!AH419)</f>
        <v/>
      </c>
      <c r="BD1247" s="194" t="str">
        <f>IF(Main!AI419="","",Main!AI419)</f>
        <v/>
      </c>
      <c r="BE1247" s="194" t="str">
        <f>IF(Main!AJ419="","",Main!AJ419)</f>
        <v/>
      </c>
      <c r="BF1247" s="194" t="str">
        <f>IF(Main!AK419="","",Main!AK419)</f>
        <v/>
      </c>
      <c r="BG1247" s="194" t="str">
        <f>IF(Main!AL419="","",Main!AL419)</f>
        <v/>
      </c>
      <c r="BH1247" s="194" t="str">
        <f>IF(Main!AM419="","",Main!AM419)</f>
        <v/>
      </c>
      <c r="BI1247" s="197" t="str">
        <f>IF(Main!AN419="","",Main!AN419)</f>
        <v/>
      </c>
    </row>
    <row r="1248" spans="1:61" s="1" customFormat="1" ht="15" hidden="1" customHeight="1">
      <c r="A1248" s="201"/>
      <c r="B1248" s="19" t="str">
        <f>MID(Main!AQ419,1,1)</f>
        <v>0</v>
      </c>
      <c r="C1248" s="19" t="str">
        <f>MID(Main!AQ419,2,1)</f>
        <v xml:space="preserve"> </v>
      </c>
      <c r="D1248" s="19" t="str">
        <f>MID(Main!AQ419,3,1)</f>
        <v/>
      </c>
      <c r="E1248" s="19" t="str">
        <f>MID(Main!AQ419,4,1)</f>
        <v/>
      </c>
      <c r="F1248" s="19" t="str">
        <f>MID(Main!AQ419,5,1)</f>
        <v/>
      </c>
      <c r="G1248" s="19" t="str">
        <f>MID(Main!AQ419,6,1)</f>
        <v/>
      </c>
      <c r="H1248" s="19" t="str">
        <f>MID(Main!AQ419,7,1)</f>
        <v/>
      </c>
      <c r="I1248" s="19" t="str">
        <f>MID(Main!AQ419,8,1)</f>
        <v/>
      </c>
      <c r="J1248" s="19" t="str">
        <f>MID(Main!AQ419,9,1)</f>
        <v/>
      </c>
      <c r="K1248" s="19" t="str">
        <f>MID(Main!AQ419,10,1)</f>
        <v/>
      </c>
      <c r="L1248" s="19" t="str">
        <f>MID(Main!AQ419,11,1)</f>
        <v/>
      </c>
      <c r="M1248" s="19" t="str">
        <f>MID(Main!AQ419,12,1)</f>
        <v/>
      </c>
      <c r="N1248" s="19" t="str">
        <f>MID(Main!AQ419,13,1)</f>
        <v/>
      </c>
      <c r="O1248" s="19" t="str">
        <f>MID(Main!AQ419,14,1)</f>
        <v/>
      </c>
      <c r="P1248" s="19" t="str">
        <f>MID(Main!AQ419,15,1)</f>
        <v/>
      </c>
      <c r="Q1248" s="19" t="str">
        <f>MID(Main!AQ419,16,1)</f>
        <v/>
      </c>
      <c r="R1248" s="19" t="str">
        <f>MID(Main!AQ419,17,1)</f>
        <v/>
      </c>
      <c r="S1248" s="19" t="str">
        <f>MID(Main!AQ419,18,1)</f>
        <v/>
      </c>
      <c r="T1248" s="19" t="str">
        <f>MID(Main!AQ419,19,1)</f>
        <v/>
      </c>
      <c r="U1248" s="19" t="str">
        <f>MID(Main!AQ419,20,1)</f>
        <v/>
      </c>
      <c r="V1248" s="19" t="str">
        <f>MID(Main!AQ419,21,1)</f>
        <v/>
      </c>
      <c r="W1248" s="19" t="str">
        <f>MID(Main!AQ419,22,1)</f>
        <v/>
      </c>
      <c r="X1248" s="19" t="str">
        <f>MID(Main!AQ419,23,1)</f>
        <v/>
      </c>
      <c r="Y1248" s="19" t="str">
        <f>MID(Main!AQ419,24,1)</f>
        <v/>
      </c>
      <c r="Z1248" s="19" t="str">
        <f>MID(Main!AQ419,25,1)</f>
        <v/>
      </c>
      <c r="AA1248" s="19" t="str">
        <f>MID(Main!AQ419,26,1)</f>
        <v/>
      </c>
      <c r="AB1248" s="19" t="str">
        <f>MID(Main!AQ419,27,1)</f>
        <v/>
      </c>
      <c r="AC1248" s="19" t="str">
        <f>MID(Main!AQ419,28,1)</f>
        <v/>
      </c>
      <c r="AD1248" s="19" t="str">
        <f>MID(Main!AQ419,29,1)</f>
        <v/>
      </c>
      <c r="AE1248" s="19" t="str">
        <f>MID(Main!AQ419,30,1)</f>
        <v/>
      </c>
      <c r="AF1248" s="19" t="str">
        <f>MID(Main!AQ419,31,1)</f>
        <v/>
      </c>
      <c r="AG1248" s="19" t="str">
        <f>MID(Main!AQ419,32,1)</f>
        <v/>
      </c>
      <c r="AH1248" s="19" t="str">
        <f>MID(Main!AQ419,33,1)</f>
        <v/>
      </c>
      <c r="AI1248" s="19" t="str">
        <f>MID(Main!AQ419,34,1)</f>
        <v/>
      </c>
      <c r="AJ1248" s="19" t="str">
        <f>MID(Main!AQ419,35,1)</f>
        <v/>
      </c>
      <c r="AK1248" s="19" t="str">
        <f>MID(Main!AQ419,36,1)</f>
        <v/>
      </c>
      <c r="AL1248" s="19" t="str">
        <f>MID(Main!AQ419,37,1)</f>
        <v/>
      </c>
      <c r="AM1248" s="19" t="str">
        <f>MID(Main!AQ419,38,1)</f>
        <v/>
      </c>
      <c r="AN1248" s="19" t="str">
        <f>MID(Main!AQ419,39,1)</f>
        <v/>
      </c>
      <c r="AO1248" s="19" t="str">
        <f>MID(Main!AQ419,40,1)</f>
        <v/>
      </c>
      <c r="AP1248" s="19" t="str">
        <f>MID(Main!AQ419,41,1)</f>
        <v/>
      </c>
      <c r="AQ1248" s="19" t="str">
        <f>MID(Main!AQ419,42,1)</f>
        <v/>
      </c>
      <c r="AR1248" s="195"/>
      <c r="AS1248" s="195"/>
      <c r="AT1248" s="195"/>
      <c r="AU1248" s="195"/>
      <c r="AV1248" s="195"/>
      <c r="AW1248" s="195"/>
      <c r="AX1248" s="195"/>
      <c r="AY1248" s="195"/>
      <c r="AZ1248" s="195"/>
      <c r="BA1248" s="195"/>
      <c r="BB1248" s="195"/>
      <c r="BC1248" s="195"/>
      <c r="BD1248" s="195"/>
      <c r="BE1248" s="195"/>
      <c r="BF1248" s="195"/>
      <c r="BG1248" s="195"/>
      <c r="BH1248" s="195"/>
      <c r="BI1248" s="198"/>
    </row>
    <row r="1249" spans="1:61" s="1" customFormat="1" ht="15" hidden="1" customHeight="1">
      <c r="A1249" s="202"/>
      <c r="B1249" s="20" t="str">
        <f>MID(Main!AR419,1,1)</f>
        <v>0</v>
      </c>
      <c r="C1249" s="20" t="str">
        <f>MID(Main!AR419,2,1)</f>
        <v xml:space="preserve"> </v>
      </c>
      <c r="D1249" s="20" t="str">
        <f>MID(Main!AR419,3,1)</f>
        <v/>
      </c>
      <c r="E1249" s="20" t="str">
        <f>MID(Main!AR419,4,1)</f>
        <v/>
      </c>
      <c r="F1249" s="20" t="str">
        <f>MID(Main!AR419,5,1)</f>
        <v/>
      </c>
      <c r="G1249" s="20" t="str">
        <f>MID(Main!AR419,6,1)</f>
        <v/>
      </c>
      <c r="H1249" s="20" t="str">
        <f>MID(Main!AR419,7,1)</f>
        <v/>
      </c>
      <c r="I1249" s="20" t="str">
        <f>MID(Main!AR419,8,1)</f>
        <v/>
      </c>
      <c r="J1249" s="20" t="str">
        <f>MID(Main!AR419,9,1)</f>
        <v/>
      </c>
      <c r="K1249" s="20" t="str">
        <f>MID(Main!AR419,10,1)</f>
        <v/>
      </c>
      <c r="L1249" s="20" t="str">
        <f>MID(Main!AR419,11,1)</f>
        <v/>
      </c>
      <c r="M1249" s="20" t="str">
        <f>MID(Main!AR419,12,1)</f>
        <v/>
      </c>
      <c r="N1249" s="20" t="str">
        <f>MID(Main!AR419,13,1)</f>
        <v/>
      </c>
      <c r="O1249" s="20" t="str">
        <f>MID(Main!AR419,14,1)</f>
        <v/>
      </c>
      <c r="P1249" s="20" t="str">
        <f>MID(Main!AR419,15,1)</f>
        <v/>
      </c>
      <c r="Q1249" s="20" t="str">
        <f>MID(Main!AR419,16,1)</f>
        <v/>
      </c>
      <c r="R1249" s="20" t="str">
        <f>MID(Main!AR419,17,1)</f>
        <v/>
      </c>
      <c r="S1249" s="20" t="str">
        <f>MID(Main!AR419,18,1)</f>
        <v/>
      </c>
      <c r="T1249" s="20" t="str">
        <f>MID(Main!AR419,19,1)</f>
        <v/>
      </c>
      <c r="U1249" s="20" t="str">
        <f>MID(Main!AR419,20,1)</f>
        <v/>
      </c>
      <c r="V1249" s="20" t="str">
        <f>MID(Main!AR419,21,1)</f>
        <v/>
      </c>
      <c r="W1249" s="20" t="str">
        <f>MID(Main!AR419,22,1)</f>
        <v/>
      </c>
      <c r="X1249" s="20" t="str">
        <f>MID(Main!AR419,23,1)</f>
        <v/>
      </c>
      <c r="Y1249" s="20" t="str">
        <f>MID(Main!AR419,24,1)</f>
        <v/>
      </c>
      <c r="Z1249" s="20" t="str">
        <f>MID(Main!AR419,25,1)</f>
        <v/>
      </c>
      <c r="AA1249" s="20" t="str">
        <f>MID(Main!AR419,26,1)</f>
        <v/>
      </c>
      <c r="AB1249" s="20" t="str">
        <f>MID(Main!AR419,27,1)</f>
        <v/>
      </c>
      <c r="AC1249" s="20" t="str">
        <f>MID(Main!AR419,28,1)</f>
        <v/>
      </c>
      <c r="AD1249" s="20" t="str">
        <f>MID(Main!AR419,29,1)</f>
        <v/>
      </c>
      <c r="AE1249" s="20" t="str">
        <f>MID(Main!AR419,30,1)</f>
        <v/>
      </c>
      <c r="AF1249" s="20" t="str">
        <f>MID(Main!AR419,31,1)</f>
        <v/>
      </c>
      <c r="AG1249" s="20" t="str">
        <f>MID(Main!AR419,32,1)</f>
        <v/>
      </c>
      <c r="AH1249" s="20" t="str">
        <f>MID(Main!AR419,33,1)</f>
        <v/>
      </c>
      <c r="AI1249" s="20" t="str">
        <f>MID(Main!AR419,34,1)</f>
        <v/>
      </c>
      <c r="AJ1249" s="20" t="str">
        <f>MID(Main!AR419,35,1)</f>
        <v/>
      </c>
      <c r="AK1249" s="20" t="str">
        <f>MID(Main!AR419,36,1)</f>
        <v/>
      </c>
      <c r="AL1249" s="20" t="str">
        <f>MID(Main!AR419,37,1)</f>
        <v/>
      </c>
      <c r="AM1249" s="20" t="str">
        <f>MID(Main!AR419,38,1)</f>
        <v/>
      </c>
      <c r="AN1249" s="20" t="str">
        <f>MID(Main!AR419,39,1)</f>
        <v/>
      </c>
      <c r="AO1249" s="20" t="str">
        <f>MID(Main!AR419,40,1)</f>
        <v/>
      </c>
      <c r="AP1249" s="20" t="str">
        <f>MID(Main!AR419,41,1)</f>
        <v/>
      </c>
      <c r="AQ1249" s="20" t="str">
        <f>MID(Main!AR419,42,1)</f>
        <v/>
      </c>
      <c r="AR1249" s="196"/>
      <c r="AS1249" s="196"/>
      <c r="AT1249" s="196"/>
      <c r="AU1249" s="196"/>
      <c r="AV1249" s="196"/>
      <c r="AW1249" s="196"/>
      <c r="AX1249" s="196"/>
      <c r="AY1249" s="196"/>
      <c r="AZ1249" s="196"/>
      <c r="BA1249" s="196"/>
      <c r="BB1249" s="196"/>
      <c r="BC1249" s="196"/>
      <c r="BD1249" s="196"/>
      <c r="BE1249" s="196"/>
      <c r="BF1249" s="196"/>
      <c r="BG1249" s="196"/>
      <c r="BH1249" s="196"/>
      <c r="BI1249" s="199"/>
    </row>
    <row r="1250" spans="1:61" s="1" customFormat="1" ht="15" hidden="1" customHeight="1">
      <c r="A1250" s="200" t="str">
        <f>IF(AR1250="","",SUBTOTAL(103,$AR$8:AR1250))</f>
        <v/>
      </c>
      <c r="B1250" s="18" t="str">
        <f>MID(Main!AP420,1,1)</f>
        <v xml:space="preserve"> </v>
      </c>
      <c r="C1250" s="18" t="str">
        <f>MID(Main!AP420,2,1)</f>
        <v/>
      </c>
      <c r="D1250" s="18" t="str">
        <f>MID(Main!AP420,3,1)</f>
        <v/>
      </c>
      <c r="E1250" s="18" t="str">
        <f>MID(Main!AP420,4,1)</f>
        <v/>
      </c>
      <c r="F1250" s="18" t="str">
        <f>MID(Main!AP420,5,1)</f>
        <v/>
      </c>
      <c r="G1250" s="18" t="str">
        <f>MID(Main!AP420,6,1)</f>
        <v/>
      </c>
      <c r="H1250" s="18" t="str">
        <f>MID(Main!AP420,7,1)</f>
        <v/>
      </c>
      <c r="I1250" s="18" t="str">
        <f>MID(Main!AP420,8,1)</f>
        <v/>
      </c>
      <c r="J1250" s="18" t="str">
        <f>MID(Main!AP420,9,1)</f>
        <v/>
      </c>
      <c r="K1250" s="18" t="str">
        <f>MID(Main!AP420,10,1)</f>
        <v/>
      </c>
      <c r="L1250" s="18" t="str">
        <f>MID(Main!AP420,11,1)</f>
        <v/>
      </c>
      <c r="M1250" s="18" t="str">
        <f>MID(Main!AP420,12,1)</f>
        <v/>
      </c>
      <c r="N1250" s="18" t="str">
        <f>MID(Main!AP420,13,1)</f>
        <v/>
      </c>
      <c r="O1250" s="18" t="str">
        <f>MID(Main!AP420,14,1)</f>
        <v/>
      </c>
      <c r="P1250" s="18" t="str">
        <f>MID(Main!AP420,15,1)</f>
        <v/>
      </c>
      <c r="Q1250" s="18" t="str">
        <f>MID(Main!AP420,16,1)</f>
        <v/>
      </c>
      <c r="R1250" s="18" t="str">
        <f>MID(Main!AP420,17,1)</f>
        <v/>
      </c>
      <c r="S1250" s="18" t="str">
        <f>MID(Main!AP420,18,1)</f>
        <v/>
      </c>
      <c r="T1250" s="18" t="str">
        <f>MID(Main!AP420,19,1)</f>
        <v/>
      </c>
      <c r="U1250" s="18" t="str">
        <f>MID(Main!AP420,20,1)</f>
        <v/>
      </c>
      <c r="V1250" s="18" t="str">
        <f>MID(Main!AP420,21,1)</f>
        <v/>
      </c>
      <c r="W1250" s="18" t="str">
        <f>MID(Main!AP420,22,1)</f>
        <v/>
      </c>
      <c r="X1250" s="18" t="str">
        <f>MID(Main!AP420,23,1)</f>
        <v/>
      </c>
      <c r="Y1250" s="18" t="str">
        <f>MID(Main!AP420,24,1)</f>
        <v/>
      </c>
      <c r="Z1250" s="18" t="str">
        <f>MID(Main!AP420,25,1)</f>
        <v/>
      </c>
      <c r="AA1250" s="18" t="str">
        <f>MID(Main!AP420,26,1)</f>
        <v/>
      </c>
      <c r="AB1250" s="18" t="str">
        <f>MID(Main!AP420,27,1)</f>
        <v/>
      </c>
      <c r="AC1250" s="18" t="str">
        <f>MID(Main!AP420,28,1)</f>
        <v/>
      </c>
      <c r="AD1250" s="18" t="str">
        <f>MID(Main!AP420,29,1)</f>
        <v/>
      </c>
      <c r="AE1250" s="18" t="str">
        <f>MID(Main!AP420,30,1)</f>
        <v/>
      </c>
      <c r="AF1250" s="18" t="str">
        <f>MID(Main!AP420,31,1)</f>
        <v/>
      </c>
      <c r="AG1250" s="18" t="str">
        <f>MID(Main!AP420,32,1)</f>
        <v/>
      </c>
      <c r="AH1250" s="18" t="str">
        <f>MID(Main!AP420,33,1)</f>
        <v/>
      </c>
      <c r="AI1250" s="18" t="str">
        <f>MID(Main!AP420,34,1)</f>
        <v/>
      </c>
      <c r="AJ1250" s="18" t="str">
        <f>MID(Main!AP420,35,1)</f>
        <v/>
      </c>
      <c r="AK1250" s="18" t="str">
        <f>MID(Main!AP420,36,1)</f>
        <v/>
      </c>
      <c r="AL1250" s="18" t="str">
        <f>MID(Main!AP420,37,1)</f>
        <v/>
      </c>
      <c r="AM1250" s="18" t="str">
        <f>MID(Main!AP420,38,1)</f>
        <v/>
      </c>
      <c r="AN1250" s="18" t="str">
        <f>MID(Main!AP420,39,1)</f>
        <v/>
      </c>
      <c r="AO1250" s="18" t="str">
        <f>MID(Main!AP420,40,1)</f>
        <v/>
      </c>
      <c r="AP1250" s="18" t="str">
        <f>MID(Main!AP420,41,1)</f>
        <v/>
      </c>
      <c r="AQ1250" s="18" t="str">
        <f>MID(Main!AP420,42,1)</f>
        <v/>
      </c>
      <c r="AR1250" s="194" t="str">
        <f>IF(Main!W420="","",Main!W420)</f>
        <v/>
      </c>
      <c r="AS1250" s="194" t="str">
        <f>IF(Main!X420="","",Main!X420)</f>
        <v/>
      </c>
      <c r="AT1250" s="194" t="str">
        <f>IF(Main!Y420="","",Main!Y420)</f>
        <v/>
      </c>
      <c r="AU1250" s="194" t="str">
        <f>IF(Main!Z420="","",Main!Z420)</f>
        <v/>
      </c>
      <c r="AV1250" s="194" t="str">
        <f>IF(Main!AA420="","",Main!AA420)</f>
        <v/>
      </c>
      <c r="AW1250" s="194" t="str">
        <f>IF(Main!AB420="","",Main!AB420)</f>
        <v/>
      </c>
      <c r="AX1250" s="194" t="str">
        <f>IF(Main!AC420="","",Main!AC420)</f>
        <v/>
      </c>
      <c r="AY1250" s="194" t="str">
        <f>IF(Main!AD420="","",Main!AD420)</f>
        <v/>
      </c>
      <c r="AZ1250" s="194" t="str">
        <f>IF(Main!AE420="","",Main!AE420)</f>
        <v/>
      </c>
      <c r="BA1250" s="194" t="str">
        <f>IF(Main!AF420="","",Main!AF420)</f>
        <v/>
      </c>
      <c r="BB1250" s="194" t="str">
        <f>IF(Main!AG420="","",Main!AG420)</f>
        <v/>
      </c>
      <c r="BC1250" s="194" t="str">
        <f>IF(Main!AH420="","",Main!AH420)</f>
        <v/>
      </c>
      <c r="BD1250" s="194" t="str">
        <f>IF(Main!AI420="","",Main!AI420)</f>
        <v/>
      </c>
      <c r="BE1250" s="194" t="str">
        <f>IF(Main!AJ420="","",Main!AJ420)</f>
        <v/>
      </c>
      <c r="BF1250" s="194" t="str">
        <f>IF(Main!AK420="","",Main!AK420)</f>
        <v/>
      </c>
      <c r="BG1250" s="194" t="str">
        <f>IF(Main!AL420="","",Main!AL420)</f>
        <v/>
      </c>
      <c r="BH1250" s="194" t="str">
        <f>IF(Main!AM420="","",Main!AM420)</f>
        <v/>
      </c>
      <c r="BI1250" s="197" t="str">
        <f>IF(Main!AN420="","",Main!AN420)</f>
        <v/>
      </c>
    </row>
    <row r="1251" spans="1:61" s="1" customFormat="1" ht="15" hidden="1" customHeight="1">
      <c r="A1251" s="201"/>
      <c r="B1251" s="19" t="str">
        <f>MID(Main!AQ420,1,1)</f>
        <v>0</v>
      </c>
      <c r="C1251" s="19" t="str">
        <f>MID(Main!AQ420,2,1)</f>
        <v xml:space="preserve"> </v>
      </c>
      <c r="D1251" s="19" t="str">
        <f>MID(Main!AQ420,3,1)</f>
        <v/>
      </c>
      <c r="E1251" s="19" t="str">
        <f>MID(Main!AQ420,4,1)</f>
        <v/>
      </c>
      <c r="F1251" s="19" t="str">
        <f>MID(Main!AQ420,5,1)</f>
        <v/>
      </c>
      <c r="G1251" s="19" t="str">
        <f>MID(Main!AQ420,6,1)</f>
        <v/>
      </c>
      <c r="H1251" s="19" t="str">
        <f>MID(Main!AQ420,7,1)</f>
        <v/>
      </c>
      <c r="I1251" s="19" t="str">
        <f>MID(Main!AQ420,8,1)</f>
        <v/>
      </c>
      <c r="J1251" s="19" t="str">
        <f>MID(Main!AQ420,9,1)</f>
        <v/>
      </c>
      <c r="K1251" s="19" t="str">
        <f>MID(Main!AQ420,10,1)</f>
        <v/>
      </c>
      <c r="L1251" s="19" t="str">
        <f>MID(Main!AQ420,11,1)</f>
        <v/>
      </c>
      <c r="M1251" s="19" t="str">
        <f>MID(Main!AQ420,12,1)</f>
        <v/>
      </c>
      <c r="N1251" s="19" t="str">
        <f>MID(Main!AQ420,13,1)</f>
        <v/>
      </c>
      <c r="O1251" s="19" t="str">
        <f>MID(Main!AQ420,14,1)</f>
        <v/>
      </c>
      <c r="P1251" s="19" t="str">
        <f>MID(Main!AQ420,15,1)</f>
        <v/>
      </c>
      <c r="Q1251" s="19" t="str">
        <f>MID(Main!AQ420,16,1)</f>
        <v/>
      </c>
      <c r="R1251" s="19" t="str">
        <f>MID(Main!AQ420,17,1)</f>
        <v/>
      </c>
      <c r="S1251" s="19" t="str">
        <f>MID(Main!AQ420,18,1)</f>
        <v/>
      </c>
      <c r="T1251" s="19" t="str">
        <f>MID(Main!AQ420,19,1)</f>
        <v/>
      </c>
      <c r="U1251" s="19" t="str">
        <f>MID(Main!AQ420,20,1)</f>
        <v/>
      </c>
      <c r="V1251" s="19" t="str">
        <f>MID(Main!AQ420,21,1)</f>
        <v/>
      </c>
      <c r="W1251" s="19" t="str">
        <f>MID(Main!AQ420,22,1)</f>
        <v/>
      </c>
      <c r="X1251" s="19" t="str">
        <f>MID(Main!AQ420,23,1)</f>
        <v/>
      </c>
      <c r="Y1251" s="19" t="str">
        <f>MID(Main!AQ420,24,1)</f>
        <v/>
      </c>
      <c r="Z1251" s="19" t="str">
        <f>MID(Main!AQ420,25,1)</f>
        <v/>
      </c>
      <c r="AA1251" s="19" t="str">
        <f>MID(Main!AQ420,26,1)</f>
        <v/>
      </c>
      <c r="AB1251" s="19" t="str">
        <f>MID(Main!AQ420,27,1)</f>
        <v/>
      </c>
      <c r="AC1251" s="19" t="str">
        <f>MID(Main!AQ420,28,1)</f>
        <v/>
      </c>
      <c r="AD1251" s="19" t="str">
        <f>MID(Main!AQ420,29,1)</f>
        <v/>
      </c>
      <c r="AE1251" s="19" t="str">
        <f>MID(Main!AQ420,30,1)</f>
        <v/>
      </c>
      <c r="AF1251" s="19" t="str">
        <f>MID(Main!AQ420,31,1)</f>
        <v/>
      </c>
      <c r="AG1251" s="19" t="str">
        <f>MID(Main!AQ420,32,1)</f>
        <v/>
      </c>
      <c r="AH1251" s="19" t="str">
        <f>MID(Main!AQ420,33,1)</f>
        <v/>
      </c>
      <c r="AI1251" s="19" t="str">
        <f>MID(Main!AQ420,34,1)</f>
        <v/>
      </c>
      <c r="AJ1251" s="19" t="str">
        <f>MID(Main!AQ420,35,1)</f>
        <v/>
      </c>
      <c r="AK1251" s="19" t="str">
        <f>MID(Main!AQ420,36,1)</f>
        <v/>
      </c>
      <c r="AL1251" s="19" t="str">
        <f>MID(Main!AQ420,37,1)</f>
        <v/>
      </c>
      <c r="AM1251" s="19" t="str">
        <f>MID(Main!AQ420,38,1)</f>
        <v/>
      </c>
      <c r="AN1251" s="19" t="str">
        <f>MID(Main!AQ420,39,1)</f>
        <v/>
      </c>
      <c r="AO1251" s="19" t="str">
        <f>MID(Main!AQ420,40,1)</f>
        <v/>
      </c>
      <c r="AP1251" s="19" t="str">
        <f>MID(Main!AQ420,41,1)</f>
        <v/>
      </c>
      <c r="AQ1251" s="19" t="str">
        <f>MID(Main!AQ420,42,1)</f>
        <v/>
      </c>
      <c r="AR1251" s="195"/>
      <c r="AS1251" s="195"/>
      <c r="AT1251" s="195"/>
      <c r="AU1251" s="195"/>
      <c r="AV1251" s="195"/>
      <c r="AW1251" s="195"/>
      <c r="AX1251" s="195"/>
      <c r="AY1251" s="195"/>
      <c r="AZ1251" s="195"/>
      <c r="BA1251" s="195"/>
      <c r="BB1251" s="195"/>
      <c r="BC1251" s="195"/>
      <c r="BD1251" s="195"/>
      <c r="BE1251" s="195"/>
      <c r="BF1251" s="195"/>
      <c r="BG1251" s="195"/>
      <c r="BH1251" s="195"/>
      <c r="BI1251" s="198"/>
    </row>
    <row r="1252" spans="1:61" s="1" customFormat="1" ht="15" hidden="1" customHeight="1">
      <c r="A1252" s="202"/>
      <c r="B1252" s="20" t="str">
        <f>MID(Main!AR420,1,1)</f>
        <v>0</v>
      </c>
      <c r="C1252" s="20" t="str">
        <f>MID(Main!AR420,2,1)</f>
        <v xml:space="preserve"> </v>
      </c>
      <c r="D1252" s="20" t="str">
        <f>MID(Main!AR420,3,1)</f>
        <v/>
      </c>
      <c r="E1252" s="20" t="str">
        <f>MID(Main!AR420,4,1)</f>
        <v/>
      </c>
      <c r="F1252" s="20" t="str">
        <f>MID(Main!AR420,5,1)</f>
        <v/>
      </c>
      <c r="G1252" s="20" t="str">
        <f>MID(Main!AR420,6,1)</f>
        <v/>
      </c>
      <c r="H1252" s="20" t="str">
        <f>MID(Main!AR420,7,1)</f>
        <v/>
      </c>
      <c r="I1252" s="20" t="str">
        <f>MID(Main!AR420,8,1)</f>
        <v/>
      </c>
      <c r="J1252" s="20" t="str">
        <f>MID(Main!AR420,9,1)</f>
        <v/>
      </c>
      <c r="K1252" s="20" t="str">
        <f>MID(Main!AR420,10,1)</f>
        <v/>
      </c>
      <c r="L1252" s="20" t="str">
        <f>MID(Main!AR420,11,1)</f>
        <v/>
      </c>
      <c r="M1252" s="20" t="str">
        <f>MID(Main!AR420,12,1)</f>
        <v/>
      </c>
      <c r="N1252" s="20" t="str">
        <f>MID(Main!AR420,13,1)</f>
        <v/>
      </c>
      <c r="O1252" s="20" t="str">
        <f>MID(Main!AR420,14,1)</f>
        <v/>
      </c>
      <c r="P1252" s="20" t="str">
        <f>MID(Main!AR420,15,1)</f>
        <v/>
      </c>
      <c r="Q1252" s="20" t="str">
        <f>MID(Main!AR420,16,1)</f>
        <v/>
      </c>
      <c r="R1252" s="20" t="str">
        <f>MID(Main!AR420,17,1)</f>
        <v/>
      </c>
      <c r="S1252" s="20" t="str">
        <f>MID(Main!AR420,18,1)</f>
        <v/>
      </c>
      <c r="T1252" s="20" t="str">
        <f>MID(Main!AR420,19,1)</f>
        <v/>
      </c>
      <c r="U1252" s="20" t="str">
        <f>MID(Main!AR420,20,1)</f>
        <v/>
      </c>
      <c r="V1252" s="20" t="str">
        <f>MID(Main!AR420,21,1)</f>
        <v/>
      </c>
      <c r="W1252" s="20" t="str">
        <f>MID(Main!AR420,22,1)</f>
        <v/>
      </c>
      <c r="X1252" s="20" t="str">
        <f>MID(Main!AR420,23,1)</f>
        <v/>
      </c>
      <c r="Y1252" s="20" t="str">
        <f>MID(Main!AR420,24,1)</f>
        <v/>
      </c>
      <c r="Z1252" s="20" t="str">
        <f>MID(Main!AR420,25,1)</f>
        <v/>
      </c>
      <c r="AA1252" s="20" t="str">
        <f>MID(Main!AR420,26,1)</f>
        <v/>
      </c>
      <c r="AB1252" s="20" t="str">
        <f>MID(Main!AR420,27,1)</f>
        <v/>
      </c>
      <c r="AC1252" s="20" t="str">
        <f>MID(Main!AR420,28,1)</f>
        <v/>
      </c>
      <c r="AD1252" s="20" t="str">
        <f>MID(Main!AR420,29,1)</f>
        <v/>
      </c>
      <c r="AE1252" s="20" t="str">
        <f>MID(Main!AR420,30,1)</f>
        <v/>
      </c>
      <c r="AF1252" s="20" t="str">
        <f>MID(Main!AR420,31,1)</f>
        <v/>
      </c>
      <c r="AG1252" s="20" t="str">
        <f>MID(Main!AR420,32,1)</f>
        <v/>
      </c>
      <c r="AH1252" s="20" t="str">
        <f>MID(Main!AR420,33,1)</f>
        <v/>
      </c>
      <c r="AI1252" s="20" t="str">
        <f>MID(Main!AR420,34,1)</f>
        <v/>
      </c>
      <c r="AJ1252" s="20" t="str">
        <f>MID(Main!AR420,35,1)</f>
        <v/>
      </c>
      <c r="AK1252" s="20" t="str">
        <f>MID(Main!AR420,36,1)</f>
        <v/>
      </c>
      <c r="AL1252" s="20" t="str">
        <f>MID(Main!AR420,37,1)</f>
        <v/>
      </c>
      <c r="AM1252" s="20" t="str">
        <f>MID(Main!AR420,38,1)</f>
        <v/>
      </c>
      <c r="AN1252" s="20" t="str">
        <f>MID(Main!AR420,39,1)</f>
        <v/>
      </c>
      <c r="AO1252" s="20" t="str">
        <f>MID(Main!AR420,40,1)</f>
        <v/>
      </c>
      <c r="AP1252" s="20" t="str">
        <f>MID(Main!AR420,41,1)</f>
        <v/>
      </c>
      <c r="AQ1252" s="20" t="str">
        <f>MID(Main!AR420,42,1)</f>
        <v/>
      </c>
      <c r="AR1252" s="196"/>
      <c r="AS1252" s="196"/>
      <c r="AT1252" s="196"/>
      <c r="AU1252" s="196"/>
      <c r="AV1252" s="196"/>
      <c r="AW1252" s="196"/>
      <c r="AX1252" s="196"/>
      <c r="AY1252" s="196"/>
      <c r="AZ1252" s="196"/>
      <c r="BA1252" s="196"/>
      <c r="BB1252" s="196"/>
      <c r="BC1252" s="196"/>
      <c r="BD1252" s="196"/>
      <c r="BE1252" s="196"/>
      <c r="BF1252" s="196"/>
      <c r="BG1252" s="196"/>
      <c r="BH1252" s="196"/>
      <c r="BI1252" s="199"/>
    </row>
    <row r="1253" spans="1:61" s="1" customFormat="1" ht="15" hidden="1" customHeight="1">
      <c r="A1253" s="200" t="str">
        <f>IF(AR1253="","",SUBTOTAL(103,$AR$8:AR1253))</f>
        <v/>
      </c>
      <c r="B1253" s="18" t="str">
        <f>MID(Main!AP421,1,1)</f>
        <v xml:space="preserve"> </v>
      </c>
      <c r="C1253" s="18" t="str">
        <f>MID(Main!AP421,2,1)</f>
        <v/>
      </c>
      <c r="D1253" s="18" t="str">
        <f>MID(Main!AP421,3,1)</f>
        <v/>
      </c>
      <c r="E1253" s="18" t="str">
        <f>MID(Main!AP421,4,1)</f>
        <v/>
      </c>
      <c r="F1253" s="18" t="str">
        <f>MID(Main!AP421,5,1)</f>
        <v/>
      </c>
      <c r="G1253" s="18" t="str">
        <f>MID(Main!AP421,6,1)</f>
        <v/>
      </c>
      <c r="H1253" s="18" t="str">
        <f>MID(Main!AP421,7,1)</f>
        <v/>
      </c>
      <c r="I1253" s="18" t="str">
        <f>MID(Main!AP421,8,1)</f>
        <v/>
      </c>
      <c r="J1253" s="18" t="str">
        <f>MID(Main!AP421,9,1)</f>
        <v/>
      </c>
      <c r="K1253" s="18" t="str">
        <f>MID(Main!AP421,10,1)</f>
        <v/>
      </c>
      <c r="L1253" s="18" t="str">
        <f>MID(Main!AP421,11,1)</f>
        <v/>
      </c>
      <c r="M1253" s="18" t="str">
        <f>MID(Main!AP421,12,1)</f>
        <v/>
      </c>
      <c r="N1253" s="18" t="str">
        <f>MID(Main!AP421,13,1)</f>
        <v/>
      </c>
      <c r="O1253" s="18" t="str">
        <f>MID(Main!AP421,14,1)</f>
        <v/>
      </c>
      <c r="P1253" s="18" t="str">
        <f>MID(Main!AP421,15,1)</f>
        <v/>
      </c>
      <c r="Q1253" s="18" t="str">
        <f>MID(Main!AP421,16,1)</f>
        <v/>
      </c>
      <c r="R1253" s="18" t="str">
        <f>MID(Main!AP421,17,1)</f>
        <v/>
      </c>
      <c r="S1253" s="18" t="str">
        <f>MID(Main!AP421,18,1)</f>
        <v/>
      </c>
      <c r="T1253" s="18" t="str">
        <f>MID(Main!AP421,19,1)</f>
        <v/>
      </c>
      <c r="U1253" s="18" t="str">
        <f>MID(Main!AP421,20,1)</f>
        <v/>
      </c>
      <c r="V1253" s="18" t="str">
        <f>MID(Main!AP421,21,1)</f>
        <v/>
      </c>
      <c r="W1253" s="18" t="str">
        <f>MID(Main!AP421,22,1)</f>
        <v/>
      </c>
      <c r="X1253" s="18" t="str">
        <f>MID(Main!AP421,23,1)</f>
        <v/>
      </c>
      <c r="Y1253" s="18" t="str">
        <f>MID(Main!AP421,24,1)</f>
        <v/>
      </c>
      <c r="Z1253" s="18" t="str">
        <f>MID(Main!AP421,25,1)</f>
        <v/>
      </c>
      <c r="AA1253" s="18" t="str">
        <f>MID(Main!AP421,26,1)</f>
        <v/>
      </c>
      <c r="AB1253" s="18" t="str">
        <f>MID(Main!AP421,27,1)</f>
        <v/>
      </c>
      <c r="AC1253" s="18" t="str">
        <f>MID(Main!AP421,28,1)</f>
        <v/>
      </c>
      <c r="AD1253" s="18" t="str">
        <f>MID(Main!AP421,29,1)</f>
        <v/>
      </c>
      <c r="AE1253" s="18" t="str">
        <f>MID(Main!AP421,30,1)</f>
        <v/>
      </c>
      <c r="AF1253" s="18" t="str">
        <f>MID(Main!AP421,31,1)</f>
        <v/>
      </c>
      <c r="AG1253" s="18" t="str">
        <f>MID(Main!AP421,32,1)</f>
        <v/>
      </c>
      <c r="AH1253" s="18" t="str">
        <f>MID(Main!AP421,33,1)</f>
        <v/>
      </c>
      <c r="AI1253" s="18" t="str">
        <f>MID(Main!AP421,34,1)</f>
        <v/>
      </c>
      <c r="AJ1253" s="18" t="str">
        <f>MID(Main!AP421,35,1)</f>
        <v/>
      </c>
      <c r="AK1253" s="18" t="str">
        <f>MID(Main!AP421,36,1)</f>
        <v/>
      </c>
      <c r="AL1253" s="18" t="str">
        <f>MID(Main!AP421,37,1)</f>
        <v/>
      </c>
      <c r="AM1253" s="18" t="str">
        <f>MID(Main!AP421,38,1)</f>
        <v/>
      </c>
      <c r="AN1253" s="18" t="str">
        <f>MID(Main!AP421,39,1)</f>
        <v/>
      </c>
      <c r="AO1253" s="18" t="str">
        <f>MID(Main!AP421,40,1)</f>
        <v/>
      </c>
      <c r="AP1253" s="18" t="str">
        <f>MID(Main!AP421,41,1)</f>
        <v/>
      </c>
      <c r="AQ1253" s="18" t="str">
        <f>MID(Main!AP421,42,1)</f>
        <v/>
      </c>
      <c r="AR1253" s="194" t="str">
        <f>IF(Main!W421="","",Main!W421)</f>
        <v/>
      </c>
      <c r="AS1253" s="194" t="str">
        <f>IF(Main!X421="","",Main!X421)</f>
        <v/>
      </c>
      <c r="AT1253" s="194" t="str">
        <f>IF(Main!Y421="","",Main!Y421)</f>
        <v/>
      </c>
      <c r="AU1253" s="194" t="str">
        <f>IF(Main!Z421="","",Main!Z421)</f>
        <v/>
      </c>
      <c r="AV1253" s="194" t="str">
        <f>IF(Main!AA421="","",Main!AA421)</f>
        <v/>
      </c>
      <c r="AW1253" s="194" t="str">
        <f>IF(Main!AB421="","",Main!AB421)</f>
        <v/>
      </c>
      <c r="AX1253" s="194" t="str">
        <f>IF(Main!AC421="","",Main!AC421)</f>
        <v/>
      </c>
      <c r="AY1253" s="194" t="str">
        <f>IF(Main!AD421="","",Main!AD421)</f>
        <v/>
      </c>
      <c r="AZ1253" s="194" t="str">
        <f>IF(Main!AE421="","",Main!AE421)</f>
        <v/>
      </c>
      <c r="BA1253" s="194" t="str">
        <f>IF(Main!AF421="","",Main!AF421)</f>
        <v/>
      </c>
      <c r="BB1253" s="194" t="str">
        <f>IF(Main!AG421="","",Main!AG421)</f>
        <v/>
      </c>
      <c r="BC1253" s="194" t="str">
        <f>IF(Main!AH421="","",Main!AH421)</f>
        <v/>
      </c>
      <c r="BD1253" s="194" t="str">
        <f>IF(Main!AI421="","",Main!AI421)</f>
        <v/>
      </c>
      <c r="BE1253" s="194" t="str">
        <f>IF(Main!AJ421="","",Main!AJ421)</f>
        <v/>
      </c>
      <c r="BF1253" s="194" t="str">
        <f>IF(Main!AK421="","",Main!AK421)</f>
        <v/>
      </c>
      <c r="BG1253" s="194" t="str">
        <f>IF(Main!AL421="","",Main!AL421)</f>
        <v/>
      </c>
      <c r="BH1253" s="194" t="str">
        <f>IF(Main!AM421="","",Main!AM421)</f>
        <v/>
      </c>
      <c r="BI1253" s="197" t="str">
        <f>IF(Main!AN421="","",Main!AN421)</f>
        <v/>
      </c>
    </row>
    <row r="1254" spans="1:61" s="1" customFormat="1" ht="15" hidden="1" customHeight="1">
      <c r="A1254" s="201"/>
      <c r="B1254" s="19" t="str">
        <f>MID(Main!AQ421,1,1)</f>
        <v>0</v>
      </c>
      <c r="C1254" s="19" t="str">
        <f>MID(Main!AQ421,2,1)</f>
        <v xml:space="preserve"> </v>
      </c>
      <c r="D1254" s="19" t="str">
        <f>MID(Main!AQ421,3,1)</f>
        <v/>
      </c>
      <c r="E1254" s="19" t="str">
        <f>MID(Main!AQ421,4,1)</f>
        <v/>
      </c>
      <c r="F1254" s="19" t="str">
        <f>MID(Main!AQ421,5,1)</f>
        <v/>
      </c>
      <c r="G1254" s="19" t="str">
        <f>MID(Main!AQ421,6,1)</f>
        <v/>
      </c>
      <c r="H1254" s="19" t="str">
        <f>MID(Main!AQ421,7,1)</f>
        <v/>
      </c>
      <c r="I1254" s="19" t="str">
        <f>MID(Main!AQ421,8,1)</f>
        <v/>
      </c>
      <c r="J1254" s="19" t="str">
        <f>MID(Main!AQ421,9,1)</f>
        <v/>
      </c>
      <c r="K1254" s="19" t="str">
        <f>MID(Main!AQ421,10,1)</f>
        <v/>
      </c>
      <c r="L1254" s="19" t="str">
        <f>MID(Main!AQ421,11,1)</f>
        <v/>
      </c>
      <c r="M1254" s="19" t="str">
        <f>MID(Main!AQ421,12,1)</f>
        <v/>
      </c>
      <c r="N1254" s="19" t="str">
        <f>MID(Main!AQ421,13,1)</f>
        <v/>
      </c>
      <c r="O1254" s="19" t="str">
        <f>MID(Main!AQ421,14,1)</f>
        <v/>
      </c>
      <c r="P1254" s="19" t="str">
        <f>MID(Main!AQ421,15,1)</f>
        <v/>
      </c>
      <c r="Q1254" s="19" t="str">
        <f>MID(Main!AQ421,16,1)</f>
        <v/>
      </c>
      <c r="R1254" s="19" t="str">
        <f>MID(Main!AQ421,17,1)</f>
        <v/>
      </c>
      <c r="S1254" s="19" t="str">
        <f>MID(Main!AQ421,18,1)</f>
        <v/>
      </c>
      <c r="T1254" s="19" t="str">
        <f>MID(Main!AQ421,19,1)</f>
        <v/>
      </c>
      <c r="U1254" s="19" t="str">
        <f>MID(Main!AQ421,20,1)</f>
        <v/>
      </c>
      <c r="V1254" s="19" t="str">
        <f>MID(Main!AQ421,21,1)</f>
        <v/>
      </c>
      <c r="W1254" s="19" t="str">
        <f>MID(Main!AQ421,22,1)</f>
        <v/>
      </c>
      <c r="X1254" s="19" t="str">
        <f>MID(Main!AQ421,23,1)</f>
        <v/>
      </c>
      <c r="Y1254" s="19" t="str">
        <f>MID(Main!AQ421,24,1)</f>
        <v/>
      </c>
      <c r="Z1254" s="19" t="str">
        <f>MID(Main!AQ421,25,1)</f>
        <v/>
      </c>
      <c r="AA1254" s="19" t="str">
        <f>MID(Main!AQ421,26,1)</f>
        <v/>
      </c>
      <c r="AB1254" s="19" t="str">
        <f>MID(Main!AQ421,27,1)</f>
        <v/>
      </c>
      <c r="AC1254" s="19" t="str">
        <f>MID(Main!AQ421,28,1)</f>
        <v/>
      </c>
      <c r="AD1254" s="19" t="str">
        <f>MID(Main!AQ421,29,1)</f>
        <v/>
      </c>
      <c r="AE1254" s="19" t="str">
        <f>MID(Main!AQ421,30,1)</f>
        <v/>
      </c>
      <c r="AF1254" s="19" t="str">
        <f>MID(Main!AQ421,31,1)</f>
        <v/>
      </c>
      <c r="AG1254" s="19" t="str">
        <f>MID(Main!AQ421,32,1)</f>
        <v/>
      </c>
      <c r="AH1254" s="19" t="str">
        <f>MID(Main!AQ421,33,1)</f>
        <v/>
      </c>
      <c r="AI1254" s="19" t="str">
        <f>MID(Main!AQ421,34,1)</f>
        <v/>
      </c>
      <c r="AJ1254" s="19" t="str">
        <f>MID(Main!AQ421,35,1)</f>
        <v/>
      </c>
      <c r="AK1254" s="19" t="str">
        <f>MID(Main!AQ421,36,1)</f>
        <v/>
      </c>
      <c r="AL1254" s="19" t="str">
        <f>MID(Main!AQ421,37,1)</f>
        <v/>
      </c>
      <c r="AM1254" s="19" t="str">
        <f>MID(Main!AQ421,38,1)</f>
        <v/>
      </c>
      <c r="AN1254" s="19" t="str">
        <f>MID(Main!AQ421,39,1)</f>
        <v/>
      </c>
      <c r="AO1254" s="19" t="str">
        <f>MID(Main!AQ421,40,1)</f>
        <v/>
      </c>
      <c r="AP1254" s="19" t="str">
        <f>MID(Main!AQ421,41,1)</f>
        <v/>
      </c>
      <c r="AQ1254" s="19" t="str">
        <f>MID(Main!AQ421,42,1)</f>
        <v/>
      </c>
      <c r="AR1254" s="195"/>
      <c r="AS1254" s="195"/>
      <c r="AT1254" s="195"/>
      <c r="AU1254" s="195"/>
      <c r="AV1254" s="195"/>
      <c r="AW1254" s="195"/>
      <c r="AX1254" s="195"/>
      <c r="AY1254" s="195"/>
      <c r="AZ1254" s="195"/>
      <c r="BA1254" s="195"/>
      <c r="BB1254" s="195"/>
      <c r="BC1254" s="195"/>
      <c r="BD1254" s="195"/>
      <c r="BE1254" s="195"/>
      <c r="BF1254" s="195"/>
      <c r="BG1254" s="195"/>
      <c r="BH1254" s="195"/>
      <c r="BI1254" s="198"/>
    </row>
    <row r="1255" spans="1:61" s="1" customFormat="1" ht="15" hidden="1" customHeight="1">
      <c r="A1255" s="202"/>
      <c r="B1255" s="20" t="str">
        <f>MID(Main!AR421,1,1)</f>
        <v>0</v>
      </c>
      <c r="C1255" s="20" t="str">
        <f>MID(Main!AR421,2,1)</f>
        <v xml:space="preserve"> </v>
      </c>
      <c r="D1255" s="20" t="str">
        <f>MID(Main!AR421,3,1)</f>
        <v/>
      </c>
      <c r="E1255" s="20" t="str">
        <f>MID(Main!AR421,4,1)</f>
        <v/>
      </c>
      <c r="F1255" s="20" t="str">
        <f>MID(Main!AR421,5,1)</f>
        <v/>
      </c>
      <c r="G1255" s="20" t="str">
        <f>MID(Main!AR421,6,1)</f>
        <v/>
      </c>
      <c r="H1255" s="20" t="str">
        <f>MID(Main!AR421,7,1)</f>
        <v/>
      </c>
      <c r="I1255" s="20" t="str">
        <f>MID(Main!AR421,8,1)</f>
        <v/>
      </c>
      <c r="J1255" s="20" t="str">
        <f>MID(Main!AR421,9,1)</f>
        <v/>
      </c>
      <c r="K1255" s="20" t="str">
        <f>MID(Main!AR421,10,1)</f>
        <v/>
      </c>
      <c r="L1255" s="20" t="str">
        <f>MID(Main!AR421,11,1)</f>
        <v/>
      </c>
      <c r="M1255" s="20" t="str">
        <f>MID(Main!AR421,12,1)</f>
        <v/>
      </c>
      <c r="N1255" s="20" t="str">
        <f>MID(Main!AR421,13,1)</f>
        <v/>
      </c>
      <c r="O1255" s="20" t="str">
        <f>MID(Main!AR421,14,1)</f>
        <v/>
      </c>
      <c r="P1255" s="20" t="str">
        <f>MID(Main!AR421,15,1)</f>
        <v/>
      </c>
      <c r="Q1255" s="20" t="str">
        <f>MID(Main!AR421,16,1)</f>
        <v/>
      </c>
      <c r="R1255" s="20" t="str">
        <f>MID(Main!AR421,17,1)</f>
        <v/>
      </c>
      <c r="S1255" s="20" t="str">
        <f>MID(Main!AR421,18,1)</f>
        <v/>
      </c>
      <c r="T1255" s="20" t="str">
        <f>MID(Main!AR421,19,1)</f>
        <v/>
      </c>
      <c r="U1255" s="20" t="str">
        <f>MID(Main!AR421,20,1)</f>
        <v/>
      </c>
      <c r="V1255" s="20" t="str">
        <f>MID(Main!AR421,21,1)</f>
        <v/>
      </c>
      <c r="W1255" s="20" t="str">
        <f>MID(Main!AR421,22,1)</f>
        <v/>
      </c>
      <c r="X1255" s="20" t="str">
        <f>MID(Main!AR421,23,1)</f>
        <v/>
      </c>
      <c r="Y1255" s="20" t="str">
        <f>MID(Main!AR421,24,1)</f>
        <v/>
      </c>
      <c r="Z1255" s="20" t="str">
        <f>MID(Main!AR421,25,1)</f>
        <v/>
      </c>
      <c r="AA1255" s="20" t="str">
        <f>MID(Main!AR421,26,1)</f>
        <v/>
      </c>
      <c r="AB1255" s="20" t="str">
        <f>MID(Main!AR421,27,1)</f>
        <v/>
      </c>
      <c r="AC1255" s="20" t="str">
        <f>MID(Main!AR421,28,1)</f>
        <v/>
      </c>
      <c r="AD1255" s="20" t="str">
        <f>MID(Main!AR421,29,1)</f>
        <v/>
      </c>
      <c r="AE1255" s="20" t="str">
        <f>MID(Main!AR421,30,1)</f>
        <v/>
      </c>
      <c r="AF1255" s="20" t="str">
        <f>MID(Main!AR421,31,1)</f>
        <v/>
      </c>
      <c r="AG1255" s="20" t="str">
        <f>MID(Main!AR421,32,1)</f>
        <v/>
      </c>
      <c r="AH1255" s="20" t="str">
        <f>MID(Main!AR421,33,1)</f>
        <v/>
      </c>
      <c r="AI1255" s="20" t="str">
        <f>MID(Main!AR421,34,1)</f>
        <v/>
      </c>
      <c r="AJ1255" s="20" t="str">
        <f>MID(Main!AR421,35,1)</f>
        <v/>
      </c>
      <c r="AK1255" s="20" t="str">
        <f>MID(Main!AR421,36,1)</f>
        <v/>
      </c>
      <c r="AL1255" s="20" t="str">
        <f>MID(Main!AR421,37,1)</f>
        <v/>
      </c>
      <c r="AM1255" s="20" t="str">
        <f>MID(Main!AR421,38,1)</f>
        <v/>
      </c>
      <c r="AN1255" s="20" t="str">
        <f>MID(Main!AR421,39,1)</f>
        <v/>
      </c>
      <c r="AO1255" s="20" t="str">
        <f>MID(Main!AR421,40,1)</f>
        <v/>
      </c>
      <c r="AP1255" s="20" t="str">
        <f>MID(Main!AR421,41,1)</f>
        <v/>
      </c>
      <c r="AQ1255" s="20" t="str">
        <f>MID(Main!AR421,42,1)</f>
        <v/>
      </c>
      <c r="AR1255" s="196"/>
      <c r="AS1255" s="196"/>
      <c r="AT1255" s="196"/>
      <c r="AU1255" s="196"/>
      <c r="AV1255" s="196"/>
      <c r="AW1255" s="196"/>
      <c r="AX1255" s="196"/>
      <c r="AY1255" s="196"/>
      <c r="AZ1255" s="196"/>
      <c r="BA1255" s="196"/>
      <c r="BB1255" s="196"/>
      <c r="BC1255" s="196"/>
      <c r="BD1255" s="196"/>
      <c r="BE1255" s="196"/>
      <c r="BF1255" s="196"/>
      <c r="BG1255" s="196"/>
      <c r="BH1255" s="196"/>
      <c r="BI1255" s="199"/>
    </row>
    <row r="1256" spans="1:61" s="1" customFormat="1" ht="15" hidden="1" customHeight="1">
      <c r="A1256" s="200" t="str">
        <f>IF(AR1256="","",SUBTOTAL(103,$AR$8:AR1256))</f>
        <v/>
      </c>
      <c r="B1256" s="18" t="str">
        <f>MID(Main!AP422,1,1)</f>
        <v xml:space="preserve"> </v>
      </c>
      <c r="C1256" s="18" t="str">
        <f>MID(Main!AP422,2,1)</f>
        <v/>
      </c>
      <c r="D1256" s="18" t="str">
        <f>MID(Main!AP422,3,1)</f>
        <v/>
      </c>
      <c r="E1256" s="18" t="str">
        <f>MID(Main!AP422,4,1)</f>
        <v/>
      </c>
      <c r="F1256" s="18" t="str">
        <f>MID(Main!AP422,5,1)</f>
        <v/>
      </c>
      <c r="G1256" s="18" t="str">
        <f>MID(Main!AP422,6,1)</f>
        <v/>
      </c>
      <c r="H1256" s="18" t="str">
        <f>MID(Main!AP422,7,1)</f>
        <v/>
      </c>
      <c r="I1256" s="18" t="str">
        <f>MID(Main!AP422,8,1)</f>
        <v/>
      </c>
      <c r="J1256" s="18" t="str">
        <f>MID(Main!AP422,9,1)</f>
        <v/>
      </c>
      <c r="K1256" s="18" t="str">
        <f>MID(Main!AP422,10,1)</f>
        <v/>
      </c>
      <c r="L1256" s="18" t="str">
        <f>MID(Main!AP422,11,1)</f>
        <v/>
      </c>
      <c r="M1256" s="18" t="str">
        <f>MID(Main!AP422,12,1)</f>
        <v/>
      </c>
      <c r="N1256" s="18" t="str">
        <f>MID(Main!AP422,13,1)</f>
        <v/>
      </c>
      <c r="O1256" s="18" t="str">
        <f>MID(Main!AP422,14,1)</f>
        <v/>
      </c>
      <c r="P1256" s="18" t="str">
        <f>MID(Main!AP422,15,1)</f>
        <v/>
      </c>
      <c r="Q1256" s="18" t="str">
        <f>MID(Main!AP422,16,1)</f>
        <v/>
      </c>
      <c r="R1256" s="18" t="str">
        <f>MID(Main!AP422,17,1)</f>
        <v/>
      </c>
      <c r="S1256" s="18" t="str">
        <f>MID(Main!AP422,18,1)</f>
        <v/>
      </c>
      <c r="T1256" s="18" t="str">
        <f>MID(Main!AP422,19,1)</f>
        <v/>
      </c>
      <c r="U1256" s="18" t="str">
        <f>MID(Main!AP422,20,1)</f>
        <v/>
      </c>
      <c r="V1256" s="18" t="str">
        <f>MID(Main!AP422,21,1)</f>
        <v/>
      </c>
      <c r="W1256" s="18" t="str">
        <f>MID(Main!AP422,22,1)</f>
        <v/>
      </c>
      <c r="X1256" s="18" t="str">
        <f>MID(Main!AP422,23,1)</f>
        <v/>
      </c>
      <c r="Y1256" s="18" t="str">
        <f>MID(Main!AP422,24,1)</f>
        <v/>
      </c>
      <c r="Z1256" s="18" t="str">
        <f>MID(Main!AP422,25,1)</f>
        <v/>
      </c>
      <c r="AA1256" s="18" t="str">
        <f>MID(Main!AP422,26,1)</f>
        <v/>
      </c>
      <c r="AB1256" s="18" t="str">
        <f>MID(Main!AP422,27,1)</f>
        <v/>
      </c>
      <c r="AC1256" s="18" t="str">
        <f>MID(Main!AP422,28,1)</f>
        <v/>
      </c>
      <c r="AD1256" s="18" t="str">
        <f>MID(Main!AP422,29,1)</f>
        <v/>
      </c>
      <c r="AE1256" s="18" t="str">
        <f>MID(Main!AP422,30,1)</f>
        <v/>
      </c>
      <c r="AF1256" s="18" t="str">
        <f>MID(Main!AP422,31,1)</f>
        <v/>
      </c>
      <c r="AG1256" s="18" t="str">
        <f>MID(Main!AP422,32,1)</f>
        <v/>
      </c>
      <c r="AH1256" s="18" t="str">
        <f>MID(Main!AP422,33,1)</f>
        <v/>
      </c>
      <c r="AI1256" s="18" t="str">
        <f>MID(Main!AP422,34,1)</f>
        <v/>
      </c>
      <c r="AJ1256" s="18" t="str">
        <f>MID(Main!AP422,35,1)</f>
        <v/>
      </c>
      <c r="AK1256" s="18" t="str">
        <f>MID(Main!AP422,36,1)</f>
        <v/>
      </c>
      <c r="AL1256" s="18" t="str">
        <f>MID(Main!AP422,37,1)</f>
        <v/>
      </c>
      <c r="AM1256" s="18" t="str">
        <f>MID(Main!AP422,38,1)</f>
        <v/>
      </c>
      <c r="AN1256" s="18" t="str">
        <f>MID(Main!AP422,39,1)</f>
        <v/>
      </c>
      <c r="AO1256" s="18" t="str">
        <f>MID(Main!AP422,40,1)</f>
        <v/>
      </c>
      <c r="AP1256" s="18" t="str">
        <f>MID(Main!AP422,41,1)</f>
        <v/>
      </c>
      <c r="AQ1256" s="18" t="str">
        <f>MID(Main!AP422,42,1)</f>
        <v/>
      </c>
      <c r="AR1256" s="194" t="str">
        <f>IF(Main!W422="","",Main!W422)</f>
        <v/>
      </c>
      <c r="AS1256" s="194" t="str">
        <f>IF(Main!X422="","",Main!X422)</f>
        <v/>
      </c>
      <c r="AT1256" s="194" t="str">
        <f>IF(Main!Y422="","",Main!Y422)</f>
        <v/>
      </c>
      <c r="AU1256" s="194" t="str">
        <f>IF(Main!Z422="","",Main!Z422)</f>
        <v/>
      </c>
      <c r="AV1256" s="194" t="str">
        <f>IF(Main!AA422="","",Main!AA422)</f>
        <v/>
      </c>
      <c r="AW1256" s="194" t="str">
        <f>IF(Main!AB422="","",Main!AB422)</f>
        <v/>
      </c>
      <c r="AX1256" s="194" t="str">
        <f>IF(Main!AC422="","",Main!AC422)</f>
        <v/>
      </c>
      <c r="AY1256" s="194" t="str">
        <f>IF(Main!AD422="","",Main!AD422)</f>
        <v/>
      </c>
      <c r="AZ1256" s="194" t="str">
        <f>IF(Main!AE422="","",Main!AE422)</f>
        <v/>
      </c>
      <c r="BA1256" s="194" t="str">
        <f>IF(Main!AF422="","",Main!AF422)</f>
        <v/>
      </c>
      <c r="BB1256" s="194" t="str">
        <f>IF(Main!AG422="","",Main!AG422)</f>
        <v/>
      </c>
      <c r="BC1256" s="194" t="str">
        <f>IF(Main!AH422="","",Main!AH422)</f>
        <v/>
      </c>
      <c r="BD1256" s="194" t="str">
        <f>IF(Main!AI422="","",Main!AI422)</f>
        <v/>
      </c>
      <c r="BE1256" s="194" t="str">
        <f>IF(Main!AJ422="","",Main!AJ422)</f>
        <v/>
      </c>
      <c r="BF1256" s="194" t="str">
        <f>IF(Main!AK422="","",Main!AK422)</f>
        <v/>
      </c>
      <c r="BG1256" s="194" t="str">
        <f>IF(Main!AL422="","",Main!AL422)</f>
        <v/>
      </c>
      <c r="BH1256" s="194" t="str">
        <f>IF(Main!AM422="","",Main!AM422)</f>
        <v/>
      </c>
      <c r="BI1256" s="197" t="str">
        <f>IF(Main!AN422="","",Main!AN422)</f>
        <v/>
      </c>
    </row>
    <row r="1257" spans="1:61" s="1" customFormat="1" ht="15" hidden="1" customHeight="1">
      <c r="A1257" s="201"/>
      <c r="B1257" s="19" t="str">
        <f>MID(Main!AQ422,1,1)</f>
        <v>0</v>
      </c>
      <c r="C1257" s="19" t="str">
        <f>MID(Main!AQ422,2,1)</f>
        <v xml:space="preserve"> </v>
      </c>
      <c r="D1257" s="19" t="str">
        <f>MID(Main!AQ422,3,1)</f>
        <v/>
      </c>
      <c r="E1257" s="19" t="str">
        <f>MID(Main!AQ422,4,1)</f>
        <v/>
      </c>
      <c r="F1257" s="19" t="str">
        <f>MID(Main!AQ422,5,1)</f>
        <v/>
      </c>
      <c r="G1257" s="19" t="str">
        <f>MID(Main!AQ422,6,1)</f>
        <v/>
      </c>
      <c r="H1257" s="19" t="str">
        <f>MID(Main!AQ422,7,1)</f>
        <v/>
      </c>
      <c r="I1257" s="19" t="str">
        <f>MID(Main!AQ422,8,1)</f>
        <v/>
      </c>
      <c r="J1257" s="19" t="str">
        <f>MID(Main!AQ422,9,1)</f>
        <v/>
      </c>
      <c r="K1257" s="19" t="str">
        <f>MID(Main!AQ422,10,1)</f>
        <v/>
      </c>
      <c r="L1257" s="19" t="str">
        <f>MID(Main!AQ422,11,1)</f>
        <v/>
      </c>
      <c r="M1257" s="19" t="str">
        <f>MID(Main!AQ422,12,1)</f>
        <v/>
      </c>
      <c r="N1257" s="19" t="str">
        <f>MID(Main!AQ422,13,1)</f>
        <v/>
      </c>
      <c r="O1257" s="19" t="str">
        <f>MID(Main!AQ422,14,1)</f>
        <v/>
      </c>
      <c r="P1257" s="19" t="str">
        <f>MID(Main!AQ422,15,1)</f>
        <v/>
      </c>
      <c r="Q1257" s="19" t="str">
        <f>MID(Main!AQ422,16,1)</f>
        <v/>
      </c>
      <c r="R1257" s="19" t="str">
        <f>MID(Main!AQ422,17,1)</f>
        <v/>
      </c>
      <c r="S1257" s="19" t="str">
        <f>MID(Main!AQ422,18,1)</f>
        <v/>
      </c>
      <c r="T1257" s="19" t="str">
        <f>MID(Main!AQ422,19,1)</f>
        <v/>
      </c>
      <c r="U1257" s="19" t="str">
        <f>MID(Main!AQ422,20,1)</f>
        <v/>
      </c>
      <c r="V1257" s="19" t="str">
        <f>MID(Main!AQ422,21,1)</f>
        <v/>
      </c>
      <c r="W1257" s="19" t="str">
        <f>MID(Main!AQ422,22,1)</f>
        <v/>
      </c>
      <c r="X1257" s="19" t="str">
        <f>MID(Main!AQ422,23,1)</f>
        <v/>
      </c>
      <c r="Y1257" s="19" t="str">
        <f>MID(Main!AQ422,24,1)</f>
        <v/>
      </c>
      <c r="Z1257" s="19" t="str">
        <f>MID(Main!AQ422,25,1)</f>
        <v/>
      </c>
      <c r="AA1257" s="19" t="str">
        <f>MID(Main!AQ422,26,1)</f>
        <v/>
      </c>
      <c r="AB1257" s="19" t="str">
        <f>MID(Main!AQ422,27,1)</f>
        <v/>
      </c>
      <c r="AC1257" s="19" t="str">
        <f>MID(Main!AQ422,28,1)</f>
        <v/>
      </c>
      <c r="AD1257" s="19" t="str">
        <f>MID(Main!AQ422,29,1)</f>
        <v/>
      </c>
      <c r="AE1257" s="19" t="str">
        <f>MID(Main!AQ422,30,1)</f>
        <v/>
      </c>
      <c r="AF1257" s="19" t="str">
        <f>MID(Main!AQ422,31,1)</f>
        <v/>
      </c>
      <c r="AG1257" s="19" t="str">
        <f>MID(Main!AQ422,32,1)</f>
        <v/>
      </c>
      <c r="AH1257" s="19" t="str">
        <f>MID(Main!AQ422,33,1)</f>
        <v/>
      </c>
      <c r="AI1257" s="19" t="str">
        <f>MID(Main!AQ422,34,1)</f>
        <v/>
      </c>
      <c r="AJ1257" s="19" t="str">
        <f>MID(Main!AQ422,35,1)</f>
        <v/>
      </c>
      <c r="AK1257" s="19" t="str">
        <f>MID(Main!AQ422,36,1)</f>
        <v/>
      </c>
      <c r="AL1257" s="19" t="str">
        <f>MID(Main!AQ422,37,1)</f>
        <v/>
      </c>
      <c r="AM1257" s="19" t="str">
        <f>MID(Main!AQ422,38,1)</f>
        <v/>
      </c>
      <c r="AN1257" s="19" t="str">
        <f>MID(Main!AQ422,39,1)</f>
        <v/>
      </c>
      <c r="AO1257" s="19" t="str">
        <f>MID(Main!AQ422,40,1)</f>
        <v/>
      </c>
      <c r="AP1257" s="19" t="str">
        <f>MID(Main!AQ422,41,1)</f>
        <v/>
      </c>
      <c r="AQ1257" s="19" t="str">
        <f>MID(Main!AQ422,42,1)</f>
        <v/>
      </c>
      <c r="AR1257" s="195"/>
      <c r="AS1257" s="195"/>
      <c r="AT1257" s="195"/>
      <c r="AU1257" s="195"/>
      <c r="AV1257" s="195"/>
      <c r="AW1257" s="195"/>
      <c r="AX1257" s="195"/>
      <c r="AY1257" s="195"/>
      <c r="AZ1257" s="195"/>
      <c r="BA1257" s="195"/>
      <c r="BB1257" s="195"/>
      <c r="BC1257" s="195"/>
      <c r="BD1257" s="195"/>
      <c r="BE1257" s="195"/>
      <c r="BF1257" s="195"/>
      <c r="BG1257" s="195"/>
      <c r="BH1257" s="195"/>
      <c r="BI1257" s="198"/>
    </row>
    <row r="1258" spans="1:61" s="1" customFormat="1" ht="15" hidden="1" customHeight="1">
      <c r="A1258" s="202"/>
      <c r="B1258" s="20" t="str">
        <f>MID(Main!AR422,1,1)</f>
        <v>0</v>
      </c>
      <c r="C1258" s="20" t="str">
        <f>MID(Main!AR422,2,1)</f>
        <v xml:space="preserve"> </v>
      </c>
      <c r="D1258" s="20" t="str">
        <f>MID(Main!AR422,3,1)</f>
        <v/>
      </c>
      <c r="E1258" s="20" t="str">
        <f>MID(Main!AR422,4,1)</f>
        <v/>
      </c>
      <c r="F1258" s="20" t="str">
        <f>MID(Main!AR422,5,1)</f>
        <v/>
      </c>
      <c r="G1258" s="20" t="str">
        <f>MID(Main!AR422,6,1)</f>
        <v/>
      </c>
      <c r="H1258" s="20" t="str">
        <f>MID(Main!AR422,7,1)</f>
        <v/>
      </c>
      <c r="I1258" s="20" t="str">
        <f>MID(Main!AR422,8,1)</f>
        <v/>
      </c>
      <c r="J1258" s="20" t="str">
        <f>MID(Main!AR422,9,1)</f>
        <v/>
      </c>
      <c r="K1258" s="20" t="str">
        <f>MID(Main!AR422,10,1)</f>
        <v/>
      </c>
      <c r="L1258" s="20" t="str">
        <f>MID(Main!AR422,11,1)</f>
        <v/>
      </c>
      <c r="M1258" s="20" t="str">
        <f>MID(Main!AR422,12,1)</f>
        <v/>
      </c>
      <c r="N1258" s="20" t="str">
        <f>MID(Main!AR422,13,1)</f>
        <v/>
      </c>
      <c r="O1258" s="20" t="str">
        <f>MID(Main!AR422,14,1)</f>
        <v/>
      </c>
      <c r="P1258" s="20" t="str">
        <f>MID(Main!AR422,15,1)</f>
        <v/>
      </c>
      <c r="Q1258" s="20" t="str">
        <f>MID(Main!AR422,16,1)</f>
        <v/>
      </c>
      <c r="R1258" s="20" t="str">
        <f>MID(Main!AR422,17,1)</f>
        <v/>
      </c>
      <c r="S1258" s="20" t="str">
        <f>MID(Main!AR422,18,1)</f>
        <v/>
      </c>
      <c r="T1258" s="20" t="str">
        <f>MID(Main!AR422,19,1)</f>
        <v/>
      </c>
      <c r="U1258" s="20" t="str">
        <f>MID(Main!AR422,20,1)</f>
        <v/>
      </c>
      <c r="V1258" s="20" t="str">
        <f>MID(Main!AR422,21,1)</f>
        <v/>
      </c>
      <c r="W1258" s="20" t="str">
        <f>MID(Main!AR422,22,1)</f>
        <v/>
      </c>
      <c r="X1258" s="20" t="str">
        <f>MID(Main!AR422,23,1)</f>
        <v/>
      </c>
      <c r="Y1258" s="20" t="str">
        <f>MID(Main!AR422,24,1)</f>
        <v/>
      </c>
      <c r="Z1258" s="20" t="str">
        <f>MID(Main!AR422,25,1)</f>
        <v/>
      </c>
      <c r="AA1258" s="20" t="str">
        <f>MID(Main!AR422,26,1)</f>
        <v/>
      </c>
      <c r="AB1258" s="20" t="str">
        <f>MID(Main!AR422,27,1)</f>
        <v/>
      </c>
      <c r="AC1258" s="20" t="str">
        <f>MID(Main!AR422,28,1)</f>
        <v/>
      </c>
      <c r="AD1258" s="20" t="str">
        <f>MID(Main!AR422,29,1)</f>
        <v/>
      </c>
      <c r="AE1258" s="20" t="str">
        <f>MID(Main!AR422,30,1)</f>
        <v/>
      </c>
      <c r="AF1258" s="20" t="str">
        <f>MID(Main!AR422,31,1)</f>
        <v/>
      </c>
      <c r="AG1258" s="20" t="str">
        <f>MID(Main!AR422,32,1)</f>
        <v/>
      </c>
      <c r="AH1258" s="20" t="str">
        <f>MID(Main!AR422,33,1)</f>
        <v/>
      </c>
      <c r="AI1258" s="20" t="str">
        <f>MID(Main!AR422,34,1)</f>
        <v/>
      </c>
      <c r="AJ1258" s="20" t="str">
        <f>MID(Main!AR422,35,1)</f>
        <v/>
      </c>
      <c r="AK1258" s="20" t="str">
        <f>MID(Main!AR422,36,1)</f>
        <v/>
      </c>
      <c r="AL1258" s="20" t="str">
        <f>MID(Main!AR422,37,1)</f>
        <v/>
      </c>
      <c r="AM1258" s="20" t="str">
        <f>MID(Main!AR422,38,1)</f>
        <v/>
      </c>
      <c r="AN1258" s="20" t="str">
        <f>MID(Main!AR422,39,1)</f>
        <v/>
      </c>
      <c r="AO1258" s="20" t="str">
        <f>MID(Main!AR422,40,1)</f>
        <v/>
      </c>
      <c r="AP1258" s="20" t="str">
        <f>MID(Main!AR422,41,1)</f>
        <v/>
      </c>
      <c r="AQ1258" s="20" t="str">
        <f>MID(Main!AR422,42,1)</f>
        <v/>
      </c>
      <c r="AR1258" s="196"/>
      <c r="AS1258" s="196"/>
      <c r="AT1258" s="196"/>
      <c r="AU1258" s="196"/>
      <c r="AV1258" s="196"/>
      <c r="AW1258" s="196"/>
      <c r="AX1258" s="196"/>
      <c r="AY1258" s="196"/>
      <c r="AZ1258" s="196"/>
      <c r="BA1258" s="196"/>
      <c r="BB1258" s="196"/>
      <c r="BC1258" s="196"/>
      <c r="BD1258" s="196"/>
      <c r="BE1258" s="196"/>
      <c r="BF1258" s="196"/>
      <c r="BG1258" s="196"/>
      <c r="BH1258" s="196"/>
      <c r="BI1258" s="199"/>
    </row>
    <row r="1259" spans="1:61" s="1" customFormat="1" ht="15" hidden="1" customHeight="1">
      <c r="A1259" s="200" t="str">
        <f>IF(AR1259="","",SUBTOTAL(103,$AR$8:AR1259))</f>
        <v/>
      </c>
      <c r="B1259" s="18" t="str">
        <f>MID(Main!AP423,1,1)</f>
        <v xml:space="preserve"> </v>
      </c>
      <c r="C1259" s="18" t="str">
        <f>MID(Main!AP423,2,1)</f>
        <v/>
      </c>
      <c r="D1259" s="18" t="str">
        <f>MID(Main!AP423,3,1)</f>
        <v/>
      </c>
      <c r="E1259" s="18" t="str">
        <f>MID(Main!AP423,4,1)</f>
        <v/>
      </c>
      <c r="F1259" s="18" t="str">
        <f>MID(Main!AP423,5,1)</f>
        <v/>
      </c>
      <c r="G1259" s="18" t="str">
        <f>MID(Main!AP423,6,1)</f>
        <v/>
      </c>
      <c r="H1259" s="18" t="str">
        <f>MID(Main!AP423,7,1)</f>
        <v/>
      </c>
      <c r="I1259" s="18" t="str">
        <f>MID(Main!AP423,8,1)</f>
        <v/>
      </c>
      <c r="J1259" s="18" t="str">
        <f>MID(Main!AP423,9,1)</f>
        <v/>
      </c>
      <c r="K1259" s="18" t="str">
        <f>MID(Main!AP423,10,1)</f>
        <v/>
      </c>
      <c r="L1259" s="18" t="str">
        <f>MID(Main!AP423,11,1)</f>
        <v/>
      </c>
      <c r="M1259" s="18" t="str">
        <f>MID(Main!AP423,12,1)</f>
        <v/>
      </c>
      <c r="N1259" s="18" t="str">
        <f>MID(Main!AP423,13,1)</f>
        <v/>
      </c>
      <c r="O1259" s="18" t="str">
        <f>MID(Main!AP423,14,1)</f>
        <v/>
      </c>
      <c r="P1259" s="18" t="str">
        <f>MID(Main!AP423,15,1)</f>
        <v/>
      </c>
      <c r="Q1259" s="18" t="str">
        <f>MID(Main!AP423,16,1)</f>
        <v/>
      </c>
      <c r="R1259" s="18" t="str">
        <f>MID(Main!AP423,17,1)</f>
        <v/>
      </c>
      <c r="S1259" s="18" t="str">
        <f>MID(Main!AP423,18,1)</f>
        <v/>
      </c>
      <c r="T1259" s="18" t="str">
        <f>MID(Main!AP423,19,1)</f>
        <v/>
      </c>
      <c r="U1259" s="18" t="str">
        <f>MID(Main!AP423,20,1)</f>
        <v/>
      </c>
      <c r="V1259" s="18" t="str">
        <f>MID(Main!AP423,21,1)</f>
        <v/>
      </c>
      <c r="W1259" s="18" t="str">
        <f>MID(Main!AP423,22,1)</f>
        <v/>
      </c>
      <c r="X1259" s="18" t="str">
        <f>MID(Main!AP423,23,1)</f>
        <v/>
      </c>
      <c r="Y1259" s="18" t="str">
        <f>MID(Main!AP423,24,1)</f>
        <v/>
      </c>
      <c r="Z1259" s="18" t="str">
        <f>MID(Main!AP423,25,1)</f>
        <v/>
      </c>
      <c r="AA1259" s="18" t="str">
        <f>MID(Main!AP423,26,1)</f>
        <v/>
      </c>
      <c r="AB1259" s="18" t="str">
        <f>MID(Main!AP423,27,1)</f>
        <v/>
      </c>
      <c r="AC1259" s="18" t="str">
        <f>MID(Main!AP423,28,1)</f>
        <v/>
      </c>
      <c r="AD1259" s="18" t="str">
        <f>MID(Main!AP423,29,1)</f>
        <v/>
      </c>
      <c r="AE1259" s="18" t="str">
        <f>MID(Main!AP423,30,1)</f>
        <v/>
      </c>
      <c r="AF1259" s="18" t="str">
        <f>MID(Main!AP423,31,1)</f>
        <v/>
      </c>
      <c r="AG1259" s="18" t="str">
        <f>MID(Main!AP423,32,1)</f>
        <v/>
      </c>
      <c r="AH1259" s="18" t="str">
        <f>MID(Main!AP423,33,1)</f>
        <v/>
      </c>
      <c r="AI1259" s="18" t="str">
        <f>MID(Main!AP423,34,1)</f>
        <v/>
      </c>
      <c r="AJ1259" s="18" t="str">
        <f>MID(Main!AP423,35,1)</f>
        <v/>
      </c>
      <c r="AK1259" s="18" t="str">
        <f>MID(Main!AP423,36,1)</f>
        <v/>
      </c>
      <c r="AL1259" s="18" t="str">
        <f>MID(Main!AP423,37,1)</f>
        <v/>
      </c>
      <c r="AM1259" s="18" t="str">
        <f>MID(Main!AP423,38,1)</f>
        <v/>
      </c>
      <c r="AN1259" s="18" t="str">
        <f>MID(Main!AP423,39,1)</f>
        <v/>
      </c>
      <c r="AO1259" s="18" t="str">
        <f>MID(Main!AP423,40,1)</f>
        <v/>
      </c>
      <c r="AP1259" s="18" t="str">
        <f>MID(Main!AP423,41,1)</f>
        <v/>
      </c>
      <c r="AQ1259" s="18" t="str">
        <f>MID(Main!AP423,42,1)</f>
        <v/>
      </c>
      <c r="AR1259" s="194" t="str">
        <f>IF(Main!W423="","",Main!W423)</f>
        <v/>
      </c>
      <c r="AS1259" s="194" t="str">
        <f>IF(Main!X423="","",Main!X423)</f>
        <v/>
      </c>
      <c r="AT1259" s="194" t="str">
        <f>IF(Main!Y423="","",Main!Y423)</f>
        <v/>
      </c>
      <c r="AU1259" s="194" t="str">
        <f>IF(Main!Z423="","",Main!Z423)</f>
        <v/>
      </c>
      <c r="AV1259" s="194" t="str">
        <f>IF(Main!AA423="","",Main!AA423)</f>
        <v/>
      </c>
      <c r="AW1259" s="194" t="str">
        <f>IF(Main!AB423="","",Main!AB423)</f>
        <v/>
      </c>
      <c r="AX1259" s="194" t="str">
        <f>IF(Main!AC423="","",Main!AC423)</f>
        <v/>
      </c>
      <c r="AY1259" s="194" t="str">
        <f>IF(Main!AD423="","",Main!AD423)</f>
        <v/>
      </c>
      <c r="AZ1259" s="194" t="str">
        <f>IF(Main!AE423="","",Main!AE423)</f>
        <v/>
      </c>
      <c r="BA1259" s="194" t="str">
        <f>IF(Main!AF423="","",Main!AF423)</f>
        <v/>
      </c>
      <c r="BB1259" s="194" t="str">
        <f>IF(Main!AG423="","",Main!AG423)</f>
        <v/>
      </c>
      <c r="BC1259" s="194" t="str">
        <f>IF(Main!AH423="","",Main!AH423)</f>
        <v/>
      </c>
      <c r="BD1259" s="194" t="str">
        <f>IF(Main!AI423="","",Main!AI423)</f>
        <v/>
      </c>
      <c r="BE1259" s="194" t="str">
        <f>IF(Main!AJ423="","",Main!AJ423)</f>
        <v/>
      </c>
      <c r="BF1259" s="194" t="str">
        <f>IF(Main!AK423="","",Main!AK423)</f>
        <v/>
      </c>
      <c r="BG1259" s="194" t="str">
        <f>IF(Main!AL423="","",Main!AL423)</f>
        <v/>
      </c>
      <c r="BH1259" s="194" t="str">
        <f>IF(Main!AM423="","",Main!AM423)</f>
        <v/>
      </c>
      <c r="BI1259" s="197" t="str">
        <f>IF(Main!AN423="","",Main!AN423)</f>
        <v/>
      </c>
    </row>
    <row r="1260" spans="1:61" s="1" customFormat="1" ht="15" hidden="1" customHeight="1">
      <c r="A1260" s="201"/>
      <c r="B1260" s="19" t="str">
        <f>MID(Main!AQ423,1,1)</f>
        <v>0</v>
      </c>
      <c r="C1260" s="19" t="str">
        <f>MID(Main!AQ423,2,1)</f>
        <v xml:space="preserve"> </v>
      </c>
      <c r="D1260" s="19" t="str">
        <f>MID(Main!AQ423,3,1)</f>
        <v/>
      </c>
      <c r="E1260" s="19" t="str">
        <f>MID(Main!AQ423,4,1)</f>
        <v/>
      </c>
      <c r="F1260" s="19" t="str">
        <f>MID(Main!AQ423,5,1)</f>
        <v/>
      </c>
      <c r="G1260" s="19" t="str">
        <f>MID(Main!AQ423,6,1)</f>
        <v/>
      </c>
      <c r="H1260" s="19" t="str">
        <f>MID(Main!AQ423,7,1)</f>
        <v/>
      </c>
      <c r="I1260" s="19" t="str">
        <f>MID(Main!AQ423,8,1)</f>
        <v/>
      </c>
      <c r="J1260" s="19" t="str">
        <f>MID(Main!AQ423,9,1)</f>
        <v/>
      </c>
      <c r="K1260" s="19" t="str">
        <f>MID(Main!AQ423,10,1)</f>
        <v/>
      </c>
      <c r="L1260" s="19" t="str">
        <f>MID(Main!AQ423,11,1)</f>
        <v/>
      </c>
      <c r="M1260" s="19" t="str">
        <f>MID(Main!AQ423,12,1)</f>
        <v/>
      </c>
      <c r="N1260" s="19" t="str">
        <f>MID(Main!AQ423,13,1)</f>
        <v/>
      </c>
      <c r="O1260" s="19" t="str">
        <f>MID(Main!AQ423,14,1)</f>
        <v/>
      </c>
      <c r="P1260" s="19" t="str">
        <f>MID(Main!AQ423,15,1)</f>
        <v/>
      </c>
      <c r="Q1260" s="19" t="str">
        <f>MID(Main!AQ423,16,1)</f>
        <v/>
      </c>
      <c r="R1260" s="19" t="str">
        <f>MID(Main!AQ423,17,1)</f>
        <v/>
      </c>
      <c r="S1260" s="19" t="str">
        <f>MID(Main!AQ423,18,1)</f>
        <v/>
      </c>
      <c r="T1260" s="19" t="str">
        <f>MID(Main!AQ423,19,1)</f>
        <v/>
      </c>
      <c r="U1260" s="19" t="str">
        <f>MID(Main!AQ423,20,1)</f>
        <v/>
      </c>
      <c r="V1260" s="19" t="str">
        <f>MID(Main!AQ423,21,1)</f>
        <v/>
      </c>
      <c r="W1260" s="19" t="str">
        <f>MID(Main!AQ423,22,1)</f>
        <v/>
      </c>
      <c r="X1260" s="19" t="str">
        <f>MID(Main!AQ423,23,1)</f>
        <v/>
      </c>
      <c r="Y1260" s="19" t="str">
        <f>MID(Main!AQ423,24,1)</f>
        <v/>
      </c>
      <c r="Z1260" s="19" t="str">
        <f>MID(Main!AQ423,25,1)</f>
        <v/>
      </c>
      <c r="AA1260" s="19" t="str">
        <f>MID(Main!AQ423,26,1)</f>
        <v/>
      </c>
      <c r="AB1260" s="19" t="str">
        <f>MID(Main!AQ423,27,1)</f>
        <v/>
      </c>
      <c r="AC1260" s="19" t="str">
        <f>MID(Main!AQ423,28,1)</f>
        <v/>
      </c>
      <c r="AD1260" s="19" t="str">
        <f>MID(Main!AQ423,29,1)</f>
        <v/>
      </c>
      <c r="AE1260" s="19" t="str">
        <f>MID(Main!AQ423,30,1)</f>
        <v/>
      </c>
      <c r="AF1260" s="19" t="str">
        <f>MID(Main!AQ423,31,1)</f>
        <v/>
      </c>
      <c r="AG1260" s="19" t="str">
        <f>MID(Main!AQ423,32,1)</f>
        <v/>
      </c>
      <c r="AH1260" s="19" t="str">
        <f>MID(Main!AQ423,33,1)</f>
        <v/>
      </c>
      <c r="AI1260" s="19" t="str">
        <f>MID(Main!AQ423,34,1)</f>
        <v/>
      </c>
      <c r="AJ1260" s="19" t="str">
        <f>MID(Main!AQ423,35,1)</f>
        <v/>
      </c>
      <c r="AK1260" s="19" t="str">
        <f>MID(Main!AQ423,36,1)</f>
        <v/>
      </c>
      <c r="AL1260" s="19" t="str">
        <f>MID(Main!AQ423,37,1)</f>
        <v/>
      </c>
      <c r="AM1260" s="19" t="str">
        <f>MID(Main!AQ423,38,1)</f>
        <v/>
      </c>
      <c r="AN1260" s="19" t="str">
        <f>MID(Main!AQ423,39,1)</f>
        <v/>
      </c>
      <c r="AO1260" s="19" t="str">
        <f>MID(Main!AQ423,40,1)</f>
        <v/>
      </c>
      <c r="AP1260" s="19" t="str">
        <f>MID(Main!AQ423,41,1)</f>
        <v/>
      </c>
      <c r="AQ1260" s="19" t="str">
        <f>MID(Main!AQ423,42,1)</f>
        <v/>
      </c>
      <c r="AR1260" s="195"/>
      <c r="AS1260" s="195"/>
      <c r="AT1260" s="195"/>
      <c r="AU1260" s="195"/>
      <c r="AV1260" s="195"/>
      <c r="AW1260" s="195"/>
      <c r="AX1260" s="195"/>
      <c r="AY1260" s="195"/>
      <c r="AZ1260" s="195"/>
      <c r="BA1260" s="195"/>
      <c r="BB1260" s="195"/>
      <c r="BC1260" s="195"/>
      <c r="BD1260" s="195"/>
      <c r="BE1260" s="195"/>
      <c r="BF1260" s="195"/>
      <c r="BG1260" s="195"/>
      <c r="BH1260" s="195"/>
      <c r="BI1260" s="198"/>
    </row>
    <row r="1261" spans="1:61" s="1" customFormat="1" ht="15" hidden="1" customHeight="1">
      <c r="A1261" s="202"/>
      <c r="B1261" s="20" t="str">
        <f>MID(Main!AR423,1,1)</f>
        <v>0</v>
      </c>
      <c r="C1261" s="20" t="str">
        <f>MID(Main!AR423,2,1)</f>
        <v xml:space="preserve"> </v>
      </c>
      <c r="D1261" s="20" t="str">
        <f>MID(Main!AR423,3,1)</f>
        <v/>
      </c>
      <c r="E1261" s="20" t="str">
        <f>MID(Main!AR423,4,1)</f>
        <v/>
      </c>
      <c r="F1261" s="20" t="str">
        <f>MID(Main!AR423,5,1)</f>
        <v/>
      </c>
      <c r="G1261" s="20" t="str">
        <f>MID(Main!AR423,6,1)</f>
        <v/>
      </c>
      <c r="H1261" s="20" t="str">
        <f>MID(Main!AR423,7,1)</f>
        <v/>
      </c>
      <c r="I1261" s="20" t="str">
        <f>MID(Main!AR423,8,1)</f>
        <v/>
      </c>
      <c r="J1261" s="20" t="str">
        <f>MID(Main!AR423,9,1)</f>
        <v/>
      </c>
      <c r="K1261" s="20" t="str">
        <f>MID(Main!AR423,10,1)</f>
        <v/>
      </c>
      <c r="L1261" s="20" t="str">
        <f>MID(Main!AR423,11,1)</f>
        <v/>
      </c>
      <c r="M1261" s="20" t="str">
        <f>MID(Main!AR423,12,1)</f>
        <v/>
      </c>
      <c r="N1261" s="20" t="str">
        <f>MID(Main!AR423,13,1)</f>
        <v/>
      </c>
      <c r="O1261" s="20" t="str">
        <f>MID(Main!AR423,14,1)</f>
        <v/>
      </c>
      <c r="P1261" s="20" t="str">
        <f>MID(Main!AR423,15,1)</f>
        <v/>
      </c>
      <c r="Q1261" s="20" t="str">
        <f>MID(Main!AR423,16,1)</f>
        <v/>
      </c>
      <c r="R1261" s="20" t="str">
        <f>MID(Main!AR423,17,1)</f>
        <v/>
      </c>
      <c r="S1261" s="20" t="str">
        <f>MID(Main!AR423,18,1)</f>
        <v/>
      </c>
      <c r="T1261" s="20" t="str">
        <f>MID(Main!AR423,19,1)</f>
        <v/>
      </c>
      <c r="U1261" s="20" t="str">
        <f>MID(Main!AR423,20,1)</f>
        <v/>
      </c>
      <c r="V1261" s="20" t="str">
        <f>MID(Main!AR423,21,1)</f>
        <v/>
      </c>
      <c r="W1261" s="20" t="str">
        <f>MID(Main!AR423,22,1)</f>
        <v/>
      </c>
      <c r="X1261" s="20" t="str">
        <f>MID(Main!AR423,23,1)</f>
        <v/>
      </c>
      <c r="Y1261" s="20" t="str">
        <f>MID(Main!AR423,24,1)</f>
        <v/>
      </c>
      <c r="Z1261" s="20" t="str">
        <f>MID(Main!AR423,25,1)</f>
        <v/>
      </c>
      <c r="AA1261" s="20" t="str">
        <f>MID(Main!AR423,26,1)</f>
        <v/>
      </c>
      <c r="AB1261" s="20" t="str">
        <f>MID(Main!AR423,27,1)</f>
        <v/>
      </c>
      <c r="AC1261" s="20" t="str">
        <f>MID(Main!AR423,28,1)</f>
        <v/>
      </c>
      <c r="AD1261" s="20" t="str">
        <f>MID(Main!AR423,29,1)</f>
        <v/>
      </c>
      <c r="AE1261" s="20" t="str">
        <f>MID(Main!AR423,30,1)</f>
        <v/>
      </c>
      <c r="AF1261" s="20" t="str">
        <f>MID(Main!AR423,31,1)</f>
        <v/>
      </c>
      <c r="AG1261" s="20" t="str">
        <f>MID(Main!AR423,32,1)</f>
        <v/>
      </c>
      <c r="AH1261" s="20" t="str">
        <f>MID(Main!AR423,33,1)</f>
        <v/>
      </c>
      <c r="AI1261" s="20" t="str">
        <f>MID(Main!AR423,34,1)</f>
        <v/>
      </c>
      <c r="AJ1261" s="20" t="str">
        <f>MID(Main!AR423,35,1)</f>
        <v/>
      </c>
      <c r="AK1261" s="20" t="str">
        <f>MID(Main!AR423,36,1)</f>
        <v/>
      </c>
      <c r="AL1261" s="20" t="str">
        <f>MID(Main!AR423,37,1)</f>
        <v/>
      </c>
      <c r="AM1261" s="20" t="str">
        <f>MID(Main!AR423,38,1)</f>
        <v/>
      </c>
      <c r="AN1261" s="20" t="str">
        <f>MID(Main!AR423,39,1)</f>
        <v/>
      </c>
      <c r="AO1261" s="20" t="str">
        <f>MID(Main!AR423,40,1)</f>
        <v/>
      </c>
      <c r="AP1261" s="20" t="str">
        <f>MID(Main!AR423,41,1)</f>
        <v/>
      </c>
      <c r="AQ1261" s="20" t="str">
        <f>MID(Main!AR423,42,1)</f>
        <v/>
      </c>
      <c r="AR1261" s="196"/>
      <c r="AS1261" s="196"/>
      <c r="AT1261" s="196"/>
      <c r="AU1261" s="196"/>
      <c r="AV1261" s="196"/>
      <c r="AW1261" s="196"/>
      <c r="AX1261" s="196"/>
      <c r="AY1261" s="196"/>
      <c r="AZ1261" s="196"/>
      <c r="BA1261" s="196"/>
      <c r="BB1261" s="196"/>
      <c r="BC1261" s="196"/>
      <c r="BD1261" s="196"/>
      <c r="BE1261" s="196"/>
      <c r="BF1261" s="196"/>
      <c r="BG1261" s="196"/>
      <c r="BH1261" s="196"/>
      <c r="BI1261" s="199"/>
    </row>
    <row r="1262" spans="1:61" s="1" customFormat="1" ht="15" hidden="1" customHeight="1">
      <c r="A1262" s="200" t="str">
        <f>IF(AR1262="","",SUBTOTAL(103,$AR$8:AR1262))</f>
        <v/>
      </c>
      <c r="B1262" s="18" t="str">
        <f>MID(Main!AP424,1,1)</f>
        <v xml:space="preserve"> </v>
      </c>
      <c r="C1262" s="18" t="str">
        <f>MID(Main!AP424,2,1)</f>
        <v/>
      </c>
      <c r="D1262" s="18" t="str">
        <f>MID(Main!AP424,3,1)</f>
        <v/>
      </c>
      <c r="E1262" s="18" t="str">
        <f>MID(Main!AP424,4,1)</f>
        <v/>
      </c>
      <c r="F1262" s="18" t="str">
        <f>MID(Main!AP424,5,1)</f>
        <v/>
      </c>
      <c r="G1262" s="18" t="str">
        <f>MID(Main!AP424,6,1)</f>
        <v/>
      </c>
      <c r="H1262" s="18" t="str">
        <f>MID(Main!AP424,7,1)</f>
        <v/>
      </c>
      <c r="I1262" s="18" t="str">
        <f>MID(Main!AP424,8,1)</f>
        <v/>
      </c>
      <c r="J1262" s="18" t="str">
        <f>MID(Main!AP424,9,1)</f>
        <v/>
      </c>
      <c r="K1262" s="18" t="str">
        <f>MID(Main!AP424,10,1)</f>
        <v/>
      </c>
      <c r="L1262" s="18" t="str">
        <f>MID(Main!AP424,11,1)</f>
        <v/>
      </c>
      <c r="M1262" s="18" t="str">
        <f>MID(Main!AP424,12,1)</f>
        <v/>
      </c>
      <c r="N1262" s="18" t="str">
        <f>MID(Main!AP424,13,1)</f>
        <v/>
      </c>
      <c r="O1262" s="18" t="str">
        <f>MID(Main!AP424,14,1)</f>
        <v/>
      </c>
      <c r="P1262" s="18" t="str">
        <f>MID(Main!AP424,15,1)</f>
        <v/>
      </c>
      <c r="Q1262" s="18" t="str">
        <f>MID(Main!AP424,16,1)</f>
        <v/>
      </c>
      <c r="R1262" s="18" t="str">
        <f>MID(Main!AP424,17,1)</f>
        <v/>
      </c>
      <c r="S1262" s="18" t="str">
        <f>MID(Main!AP424,18,1)</f>
        <v/>
      </c>
      <c r="T1262" s="18" t="str">
        <f>MID(Main!AP424,19,1)</f>
        <v/>
      </c>
      <c r="U1262" s="18" t="str">
        <f>MID(Main!AP424,20,1)</f>
        <v/>
      </c>
      <c r="V1262" s="18" t="str">
        <f>MID(Main!AP424,21,1)</f>
        <v/>
      </c>
      <c r="W1262" s="18" t="str">
        <f>MID(Main!AP424,22,1)</f>
        <v/>
      </c>
      <c r="X1262" s="18" t="str">
        <f>MID(Main!AP424,23,1)</f>
        <v/>
      </c>
      <c r="Y1262" s="18" t="str">
        <f>MID(Main!AP424,24,1)</f>
        <v/>
      </c>
      <c r="Z1262" s="18" t="str">
        <f>MID(Main!AP424,25,1)</f>
        <v/>
      </c>
      <c r="AA1262" s="18" t="str">
        <f>MID(Main!AP424,26,1)</f>
        <v/>
      </c>
      <c r="AB1262" s="18" t="str">
        <f>MID(Main!AP424,27,1)</f>
        <v/>
      </c>
      <c r="AC1262" s="18" t="str">
        <f>MID(Main!AP424,28,1)</f>
        <v/>
      </c>
      <c r="AD1262" s="18" t="str">
        <f>MID(Main!AP424,29,1)</f>
        <v/>
      </c>
      <c r="AE1262" s="18" t="str">
        <f>MID(Main!AP424,30,1)</f>
        <v/>
      </c>
      <c r="AF1262" s="18" t="str">
        <f>MID(Main!AP424,31,1)</f>
        <v/>
      </c>
      <c r="AG1262" s="18" t="str">
        <f>MID(Main!AP424,32,1)</f>
        <v/>
      </c>
      <c r="AH1262" s="18" t="str">
        <f>MID(Main!AP424,33,1)</f>
        <v/>
      </c>
      <c r="AI1262" s="18" t="str">
        <f>MID(Main!AP424,34,1)</f>
        <v/>
      </c>
      <c r="AJ1262" s="18" t="str">
        <f>MID(Main!AP424,35,1)</f>
        <v/>
      </c>
      <c r="AK1262" s="18" t="str">
        <f>MID(Main!AP424,36,1)</f>
        <v/>
      </c>
      <c r="AL1262" s="18" t="str">
        <f>MID(Main!AP424,37,1)</f>
        <v/>
      </c>
      <c r="AM1262" s="18" t="str">
        <f>MID(Main!AP424,38,1)</f>
        <v/>
      </c>
      <c r="AN1262" s="18" t="str">
        <f>MID(Main!AP424,39,1)</f>
        <v/>
      </c>
      <c r="AO1262" s="18" t="str">
        <f>MID(Main!AP424,40,1)</f>
        <v/>
      </c>
      <c r="AP1262" s="18" t="str">
        <f>MID(Main!AP424,41,1)</f>
        <v/>
      </c>
      <c r="AQ1262" s="18" t="str">
        <f>MID(Main!AP424,42,1)</f>
        <v/>
      </c>
      <c r="AR1262" s="194" t="str">
        <f>IF(Main!W424="","",Main!W424)</f>
        <v/>
      </c>
      <c r="AS1262" s="194" t="str">
        <f>IF(Main!X424="","",Main!X424)</f>
        <v/>
      </c>
      <c r="AT1262" s="194" t="str">
        <f>IF(Main!Y424="","",Main!Y424)</f>
        <v/>
      </c>
      <c r="AU1262" s="194" t="str">
        <f>IF(Main!Z424="","",Main!Z424)</f>
        <v/>
      </c>
      <c r="AV1262" s="194" t="str">
        <f>IF(Main!AA424="","",Main!AA424)</f>
        <v/>
      </c>
      <c r="AW1262" s="194" t="str">
        <f>IF(Main!AB424="","",Main!AB424)</f>
        <v/>
      </c>
      <c r="AX1262" s="194" t="str">
        <f>IF(Main!AC424="","",Main!AC424)</f>
        <v/>
      </c>
      <c r="AY1262" s="194" t="str">
        <f>IF(Main!AD424="","",Main!AD424)</f>
        <v/>
      </c>
      <c r="AZ1262" s="194" t="str">
        <f>IF(Main!AE424="","",Main!AE424)</f>
        <v/>
      </c>
      <c r="BA1262" s="194" t="str">
        <f>IF(Main!AF424="","",Main!AF424)</f>
        <v/>
      </c>
      <c r="BB1262" s="194" t="str">
        <f>IF(Main!AG424="","",Main!AG424)</f>
        <v/>
      </c>
      <c r="BC1262" s="194" t="str">
        <f>IF(Main!AH424="","",Main!AH424)</f>
        <v/>
      </c>
      <c r="BD1262" s="194" t="str">
        <f>IF(Main!AI424="","",Main!AI424)</f>
        <v/>
      </c>
      <c r="BE1262" s="194" t="str">
        <f>IF(Main!AJ424="","",Main!AJ424)</f>
        <v/>
      </c>
      <c r="BF1262" s="194" t="str">
        <f>IF(Main!AK424="","",Main!AK424)</f>
        <v/>
      </c>
      <c r="BG1262" s="194" t="str">
        <f>IF(Main!AL424="","",Main!AL424)</f>
        <v/>
      </c>
      <c r="BH1262" s="194" t="str">
        <f>IF(Main!AM424="","",Main!AM424)</f>
        <v/>
      </c>
      <c r="BI1262" s="197" t="str">
        <f>IF(Main!AN424="","",Main!AN424)</f>
        <v/>
      </c>
    </row>
    <row r="1263" spans="1:61" s="1" customFormat="1" ht="15" hidden="1" customHeight="1">
      <c r="A1263" s="201"/>
      <c r="B1263" s="19" t="str">
        <f>MID(Main!AQ424,1,1)</f>
        <v>0</v>
      </c>
      <c r="C1263" s="19" t="str">
        <f>MID(Main!AQ424,2,1)</f>
        <v xml:space="preserve"> </v>
      </c>
      <c r="D1263" s="19" t="str">
        <f>MID(Main!AQ424,3,1)</f>
        <v/>
      </c>
      <c r="E1263" s="19" t="str">
        <f>MID(Main!AQ424,4,1)</f>
        <v/>
      </c>
      <c r="F1263" s="19" t="str">
        <f>MID(Main!AQ424,5,1)</f>
        <v/>
      </c>
      <c r="G1263" s="19" t="str">
        <f>MID(Main!AQ424,6,1)</f>
        <v/>
      </c>
      <c r="H1263" s="19" t="str">
        <f>MID(Main!AQ424,7,1)</f>
        <v/>
      </c>
      <c r="I1263" s="19" t="str">
        <f>MID(Main!AQ424,8,1)</f>
        <v/>
      </c>
      <c r="J1263" s="19" t="str">
        <f>MID(Main!AQ424,9,1)</f>
        <v/>
      </c>
      <c r="K1263" s="19" t="str">
        <f>MID(Main!AQ424,10,1)</f>
        <v/>
      </c>
      <c r="L1263" s="19" t="str">
        <f>MID(Main!AQ424,11,1)</f>
        <v/>
      </c>
      <c r="M1263" s="19" t="str">
        <f>MID(Main!AQ424,12,1)</f>
        <v/>
      </c>
      <c r="N1263" s="19" t="str">
        <f>MID(Main!AQ424,13,1)</f>
        <v/>
      </c>
      <c r="O1263" s="19" t="str">
        <f>MID(Main!AQ424,14,1)</f>
        <v/>
      </c>
      <c r="P1263" s="19" t="str">
        <f>MID(Main!AQ424,15,1)</f>
        <v/>
      </c>
      <c r="Q1263" s="19" t="str">
        <f>MID(Main!AQ424,16,1)</f>
        <v/>
      </c>
      <c r="R1263" s="19" t="str">
        <f>MID(Main!AQ424,17,1)</f>
        <v/>
      </c>
      <c r="S1263" s="19" t="str">
        <f>MID(Main!AQ424,18,1)</f>
        <v/>
      </c>
      <c r="T1263" s="19" t="str">
        <f>MID(Main!AQ424,19,1)</f>
        <v/>
      </c>
      <c r="U1263" s="19" t="str">
        <f>MID(Main!AQ424,20,1)</f>
        <v/>
      </c>
      <c r="V1263" s="19" t="str">
        <f>MID(Main!AQ424,21,1)</f>
        <v/>
      </c>
      <c r="W1263" s="19" t="str">
        <f>MID(Main!AQ424,22,1)</f>
        <v/>
      </c>
      <c r="X1263" s="19" t="str">
        <f>MID(Main!AQ424,23,1)</f>
        <v/>
      </c>
      <c r="Y1263" s="19" t="str">
        <f>MID(Main!AQ424,24,1)</f>
        <v/>
      </c>
      <c r="Z1263" s="19" t="str">
        <f>MID(Main!AQ424,25,1)</f>
        <v/>
      </c>
      <c r="AA1263" s="19" t="str">
        <f>MID(Main!AQ424,26,1)</f>
        <v/>
      </c>
      <c r="AB1263" s="19" t="str">
        <f>MID(Main!AQ424,27,1)</f>
        <v/>
      </c>
      <c r="AC1263" s="19" t="str">
        <f>MID(Main!AQ424,28,1)</f>
        <v/>
      </c>
      <c r="AD1263" s="19" t="str">
        <f>MID(Main!AQ424,29,1)</f>
        <v/>
      </c>
      <c r="AE1263" s="19" t="str">
        <f>MID(Main!AQ424,30,1)</f>
        <v/>
      </c>
      <c r="AF1263" s="19" t="str">
        <f>MID(Main!AQ424,31,1)</f>
        <v/>
      </c>
      <c r="AG1263" s="19" t="str">
        <f>MID(Main!AQ424,32,1)</f>
        <v/>
      </c>
      <c r="AH1263" s="19" t="str">
        <f>MID(Main!AQ424,33,1)</f>
        <v/>
      </c>
      <c r="AI1263" s="19" t="str">
        <f>MID(Main!AQ424,34,1)</f>
        <v/>
      </c>
      <c r="AJ1263" s="19" t="str">
        <f>MID(Main!AQ424,35,1)</f>
        <v/>
      </c>
      <c r="AK1263" s="19" t="str">
        <f>MID(Main!AQ424,36,1)</f>
        <v/>
      </c>
      <c r="AL1263" s="19" t="str">
        <f>MID(Main!AQ424,37,1)</f>
        <v/>
      </c>
      <c r="AM1263" s="19" t="str">
        <f>MID(Main!AQ424,38,1)</f>
        <v/>
      </c>
      <c r="AN1263" s="19" t="str">
        <f>MID(Main!AQ424,39,1)</f>
        <v/>
      </c>
      <c r="AO1263" s="19" t="str">
        <f>MID(Main!AQ424,40,1)</f>
        <v/>
      </c>
      <c r="AP1263" s="19" t="str">
        <f>MID(Main!AQ424,41,1)</f>
        <v/>
      </c>
      <c r="AQ1263" s="19" t="str">
        <f>MID(Main!AQ424,42,1)</f>
        <v/>
      </c>
      <c r="AR1263" s="195"/>
      <c r="AS1263" s="195"/>
      <c r="AT1263" s="195"/>
      <c r="AU1263" s="195"/>
      <c r="AV1263" s="195"/>
      <c r="AW1263" s="195"/>
      <c r="AX1263" s="195"/>
      <c r="AY1263" s="195"/>
      <c r="AZ1263" s="195"/>
      <c r="BA1263" s="195"/>
      <c r="BB1263" s="195"/>
      <c r="BC1263" s="195"/>
      <c r="BD1263" s="195"/>
      <c r="BE1263" s="195"/>
      <c r="BF1263" s="195"/>
      <c r="BG1263" s="195"/>
      <c r="BH1263" s="195"/>
      <c r="BI1263" s="198"/>
    </row>
    <row r="1264" spans="1:61" s="1" customFormat="1" ht="15" hidden="1" customHeight="1">
      <c r="A1264" s="202"/>
      <c r="B1264" s="20" t="str">
        <f>MID(Main!AR424,1,1)</f>
        <v>0</v>
      </c>
      <c r="C1264" s="20" t="str">
        <f>MID(Main!AR424,2,1)</f>
        <v xml:space="preserve"> </v>
      </c>
      <c r="D1264" s="20" t="str">
        <f>MID(Main!AR424,3,1)</f>
        <v/>
      </c>
      <c r="E1264" s="20" t="str">
        <f>MID(Main!AR424,4,1)</f>
        <v/>
      </c>
      <c r="F1264" s="20" t="str">
        <f>MID(Main!AR424,5,1)</f>
        <v/>
      </c>
      <c r="G1264" s="20" t="str">
        <f>MID(Main!AR424,6,1)</f>
        <v/>
      </c>
      <c r="H1264" s="20" t="str">
        <f>MID(Main!AR424,7,1)</f>
        <v/>
      </c>
      <c r="I1264" s="20" t="str">
        <f>MID(Main!AR424,8,1)</f>
        <v/>
      </c>
      <c r="J1264" s="20" t="str">
        <f>MID(Main!AR424,9,1)</f>
        <v/>
      </c>
      <c r="K1264" s="20" t="str">
        <f>MID(Main!AR424,10,1)</f>
        <v/>
      </c>
      <c r="L1264" s="20" t="str">
        <f>MID(Main!AR424,11,1)</f>
        <v/>
      </c>
      <c r="M1264" s="20" t="str">
        <f>MID(Main!AR424,12,1)</f>
        <v/>
      </c>
      <c r="N1264" s="20" t="str">
        <f>MID(Main!AR424,13,1)</f>
        <v/>
      </c>
      <c r="O1264" s="20" t="str">
        <f>MID(Main!AR424,14,1)</f>
        <v/>
      </c>
      <c r="P1264" s="20" t="str">
        <f>MID(Main!AR424,15,1)</f>
        <v/>
      </c>
      <c r="Q1264" s="20" t="str">
        <f>MID(Main!AR424,16,1)</f>
        <v/>
      </c>
      <c r="R1264" s="20" t="str">
        <f>MID(Main!AR424,17,1)</f>
        <v/>
      </c>
      <c r="S1264" s="20" t="str">
        <f>MID(Main!AR424,18,1)</f>
        <v/>
      </c>
      <c r="T1264" s="20" t="str">
        <f>MID(Main!AR424,19,1)</f>
        <v/>
      </c>
      <c r="U1264" s="20" t="str">
        <f>MID(Main!AR424,20,1)</f>
        <v/>
      </c>
      <c r="V1264" s="20" t="str">
        <f>MID(Main!AR424,21,1)</f>
        <v/>
      </c>
      <c r="W1264" s="20" t="str">
        <f>MID(Main!AR424,22,1)</f>
        <v/>
      </c>
      <c r="X1264" s="20" t="str">
        <f>MID(Main!AR424,23,1)</f>
        <v/>
      </c>
      <c r="Y1264" s="20" t="str">
        <f>MID(Main!AR424,24,1)</f>
        <v/>
      </c>
      <c r="Z1264" s="20" t="str">
        <f>MID(Main!AR424,25,1)</f>
        <v/>
      </c>
      <c r="AA1264" s="20" t="str">
        <f>MID(Main!AR424,26,1)</f>
        <v/>
      </c>
      <c r="AB1264" s="20" t="str">
        <f>MID(Main!AR424,27,1)</f>
        <v/>
      </c>
      <c r="AC1264" s="20" t="str">
        <f>MID(Main!AR424,28,1)</f>
        <v/>
      </c>
      <c r="AD1264" s="20" t="str">
        <f>MID(Main!AR424,29,1)</f>
        <v/>
      </c>
      <c r="AE1264" s="20" t="str">
        <f>MID(Main!AR424,30,1)</f>
        <v/>
      </c>
      <c r="AF1264" s="20" t="str">
        <f>MID(Main!AR424,31,1)</f>
        <v/>
      </c>
      <c r="AG1264" s="20" t="str">
        <f>MID(Main!AR424,32,1)</f>
        <v/>
      </c>
      <c r="AH1264" s="20" t="str">
        <f>MID(Main!AR424,33,1)</f>
        <v/>
      </c>
      <c r="AI1264" s="20" t="str">
        <f>MID(Main!AR424,34,1)</f>
        <v/>
      </c>
      <c r="AJ1264" s="20" t="str">
        <f>MID(Main!AR424,35,1)</f>
        <v/>
      </c>
      <c r="AK1264" s="20" t="str">
        <f>MID(Main!AR424,36,1)</f>
        <v/>
      </c>
      <c r="AL1264" s="20" t="str">
        <f>MID(Main!AR424,37,1)</f>
        <v/>
      </c>
      <c r="AM1264" s="20" t="str">
        <f>MID(Main!AR424,38,1)</f>
        <v/>
      </c>
      <c r="AN1264" s="20" t="str">
        <f>MID(Main!AR424,39,1)</f>
        <v/>
      </c>
      <c r="AO1264" s="20" t="str">
        <f>MID(Main!AR424,40,1)</f>
        <v/>
      </c>
      <c r="AP1264" s="20" t="str">
        <f>MID(Main!AR424,41,1)</f>
        <v/>
      </c>
      <c r="AQ1264" s="20" t="str">
        <f>MID(Main!AR424,42,1)</f>
        <v/>
      </c>
      <c r="AR1264" s="196"/>
      <c r="AS1264" s="196"/>
      <c r="AT1264" s="196"/>
      <c r="AU1264" s="196"/>
      <c r="AV1264" s="196"/>
      <c r="AW1264" s="196"/>
      <c r="AX1264" s="196"/>
      <c r="AY1264" s="196"/>
      <c r="AZ1264" s="196"/>
      <c r="BA1264" s="196"/>
      <c r="BB1264" s="196"/>
      <c r="BC1264" s="196"/>
      <c r="BD1264" s="196"/>
      <c r="BE1264" s="196"/>
      <c r="BF1264" s="196"/>
      <c r="BG1264" s="196"/>
      <c r="BH1264" s="196"/>
      <c r="BI1264" s="199"/>
    </row>
    <row r="1265" spans="1:61" s="1" customFormat="1" ht="15" hidden="1" customHeight="1">
      <c r="A1265" s="200" t="str">
        <f>IF(AR1265="","",SUBTOTAL(103,$AR$8:AR1265))</f>
        <v/>
      </c>
      <c r="B1265" s="18" t="str">
        <f>MID(Main!AP425,1,1)</f>
        <v xml:space="preserve"> </v>
      </c>
      <c r="C1265" s="18" t="str">
        <f>MID(Main!AP425,2,1)</f>
        <v/>
      </c>
      <c r="D1265" s="18" t="str">
        <f>MID(Main!AP425,3,1)</f>
        <v/>
      </c>
      <c r="E1265" s="18" t="str">
        <f>MID(Main!AP425,4,1)</f>
        <v/>
      </c>
      <c r="F1265" s="18" t="str">
        <f>MID(Main!AP425,5,1)</f>
        <v/>
      </c>
      <c r="G1265" s="18" t="str">
        <f>MID(Main!AP425,6,1)</f>
        <v/>
      </c>
      <c r="H1265" s="18" t="str">
        <f>MID(Main!AP425,7,1)</f>
        <v/>
      </c>
      <c r="I1265" s="18" t="str">
        <f>MID(Main!AP425,8,1)</f>
        <v/>
      </c>
      <c r="J1265" s="18" t="str">
        <f>MID(Main!AP425,9,1)</f>
        <v/>
      </c>
      <c r="K1265" s="18" t="str">
        <f>MID(Main!AP425,10,1)</f>
        <v/>
      </c>
      <c r="L1265" s="18" t="str">
        <f>MID(Main!AP425,11,1)</f>
        <v/>
      </c>
      <c r="M1265" s="18" t="str">
        <f>MID(Main!AP425,12,1)</f>
        <v/>
      </c>
      <c r="N1265" s="18" t="str">
        <f>MID(Main!AP425,13,1)</f>
        <v/>
      </c>
      <c r="O1265" s="18" t="str">
        <f>MID(Main!AP425,14,1)</f>
        <v/>
      </c>
      <c r="P1265" s="18" t="str">
        <f>MID(Main!AP425,15,1)</f>
        <v/>
      </c>
      <c r="Q1265" s="18" t="str">
        <f>MID(Main!AP425,16,1)</f>
        <v/>
      </c>
      <c r="R1265" s="18" t="str">
        <f>MID(Main!AP425,17,1)</f>
        <v/>
      </c>
      <c r="S1265" s="18" t="str">
        <f>MID(Main!AP425,18,1)</f>
        <v/>
      </c>
      <c r="T1265" s="18" t="str">
        <f>MID(Main!AP425,19,1)</f>
        <v/>
      </c>
      <c r="U1265" s="18" t="str">
        <f>MID(Main!AP425,20,1)</f>
        <v/>
      </c>
      <c r="V1265" s="18" t="str">
        <f>MID(Main!AP425,21,1)</f>
        <v/>
      </c>
      <c r="W1265" s="18" t="str">
        <f>MID(Main!AP425,22,1)</f>
        <v/>
      </c>
      <c r="X1265" s="18" t="str">
        <f>MID(Main!AP425,23,1)</f>
        <v/>
      </c>
      <c r="Y1265" s="18" t="str">
        <f>MID(Main!AP425,24,1)</f>
        <v/>
      </c>
      <c r="Z1265" s="18" t="str">
        <f>MID(Main!AP425,25,1)</f>
        <v/>
      </c>
      <c r="AA1265" s="18" t="str">
        <f>MID(Main!AP425,26,1)</f>
        <v/>
      </c>
      <c r="AB1265" s="18" t="str">
        <f>MID(Main!AP425,27,1)</f>
        <v/>
      </c>
      <c r="AC1265" s="18" t="str">
        <f>MID(Main!AP425,28,1)</f>
        <v/>
      </c>
      <c r="AD1265" s="18" t="str">
        <f>MID(Main!AP425,29,1)</f>
        <v/>
      </c>
      <c r="AE1265" s="18" t="str">
        <f>MID(Main!AP425,30,1)</f>
        <v/>
      </c>
      <c r="AF1265" s="18" t="str">
        <f>MID(Main!AP425,31,1)</f>
        <v/>
      </c>
      <c r="AG1265" s="18" t="str">
        <f>MID(Main!AP425,32,1)</f>
        <v/>
      </c>
      <c r="AH1265" s="18" t="str">
        <f>MID(Main!AP425,33,1)</f>
        <v/>
      </c>
      <c r="AI1265" s="18" t="str">
        <f>MID(Main!AP425,34,1)</f>
        <v/>
      </c>
      <c r="AJ1265" s="18" t="str">
        <f>MID(Main!AP425,35,1)</f>
        <v/>
      </c>
      <c r="AK1265" s="18" t="str">
        <f>MID(Main!AP425,36,1)</f>
        <v/>
      </c>
      <c r="AL1265" s="18" t="str">
        <f>MID(Main!AP425,37,1)</f>
        <v/>
      </c>
      <c r="AM1265" s="18" t="str">
        <f>MID(Main!AP425,38,1)</f>
        <v/>
      </c>
      <c r="AN1265" s="18" t="str">
        <f>MID(Main!AP425,39,1)</f>
        <v/>
      </c>
      <c r="AO1265" s="18" t="str">
        <f>MID(Main!AP425,40,1)</f>
        <v/>
      </c>
      <c r="AP1265" s="18" t="str">
        <f>MID(Main!AP425,41,1)</f>
        <v/>
      </c>
      <c r="AQ1265" s="18" t="str">
        <f>MID(Main!AP425,42,1)</f>
        <v/>
      </c>
      <c r="AR1265" s="194" t="str">
        <f>IF(Main!W425="","",Main!W425)</f>
        <v/>
      </c>
      <c r="AS1265" s="194" t="str">
        <f>IF(Main!X425="","",Main!X425)</f>
        <v/>
      </c>
      <c r="AT1265" s="194" t="str">
        <f>IF(Main!Y425="","",Main!Y425)</f>
        <v/>
      </c>
      <c r="AU1265" s="194" t="str">
        <f>IF(Main!Z425="","",Main!Z425)</f>
        <v/>
      </c>
      <c r="AV1265" s="194" t="str">
        <f>IF(Main!AA425="","",Main!AA425)</f>
        <v/>
      </c>
      <c r="AW1265" s="194" t="str">
        <f>IF(Main!AB425="","",Main!AB425)</f>
        <v/>
      </c>
      <c r="AX1265" s="194" t="str">
        <f>IF(Main!AC425="","",Main!AC425)</f>
        <v/>
      </c>
      <c r="AY1265" s="194" t="str">
        <f>IF(Main!AD425="","",Main!AD425)</f>
        <v/>
      </c>
      <c r="AZ1265" s="194" t="str">
        <f>IF(Main!AE425="","",Main!AE425)</f>
        <v/>
      </c>
      <c r="BA1265" s="194" t="str">
        <f>IF(Main!AF425="","",Main!AF425)</f>
        <v/>
      </c>
      <c r="BB1265" s="194" t="str">
        <f>IF(Main!AG425="","",Main!AG425)</f>
        <v/>
      </c>
      <c r="BC1265" s="194" t="str">
        <f>IF(Main!AH425="","",Main!AH425)</f>
        <v/>
      </c>
      <c r="BD1265" s="194" t="str">
        <f>IF(Main!AI425="","",Main!AI425)</f>
        <v/>
      </c>
      <c r="BE1265" s="194" t="str">
        <f>IF(Main!AJ425="","",Main!AJ425)</f>
        <v/>
      </c>
      <c r="BF1265" s="194" t="str">
        <f>IF(Main!AK425="","",Main!AK425)</f>
        <v/>
      </c>
      <c r="BG1265" s="194" t="str">
        <f>IF(Main!AL425="","",Main!AL425)</f>
        <v/>
      </c>
      <c r="BH1265" s="194" t="str">
        <f>IF(Main!AM425="","",Main!AM425)</f>
        <v/>
      </c>
      <c r="BI1265" s="197" t="str">
        <f>IF(Main!AN425="","",Main!AN425)</f>
        <v/>
      </c>
    </row>
    <row r="1266" spans="1:61" s="1" customFormat="1" ht="15" hidden="1" customHeight="1">
      <c r="A1266" s="201"/>
      <c r="B1266" s="19" t="str">
        <f>MID(Main!AQ425,1,1)</f>
        <v>0</v>
      </c>
      <c r="C1266" s="19" t="str">
        <f>MID(Main!AQ425,2,1)</f>
        <v xml:space="preserve"> </v>
      </c>
      <c r="D1266" s="19" t="str">
        <f>MID(Main!AQ425,3,1)</f>
        <v/>
      </c>
      <c r="E1266" s="19" t="str">
        <f>MID(Main!AQ425,4,1)</f>
        <v/>
      </c>
      <c r="F1266" s="19" t="str">
        <f>MID(Main!AQ425,5,1)</f>
        <v/>
      </c>
      <c r="G1266" s="19" t="str">
        <f>MID(Main!AQ425,6,1)</f>
        <v/>
      </c>
      <c r="H1266" s="19" t="str">
        <f>MID(Main!AQ425,7,1)</f>
        <v/>
      </c>
      <c r="I1266" s="19" t="str">
        <f>MID(Main!AQ425,8,1)</f>
        <v/>
      </c>
      <c r="J1266" s="19" t="str">
        <f>MID(Main!AQ425,9,1)</f>
        <v/>
      </c>
      <c r="K1266" s="19" t="str">
        <f>MID(Main!AQ425,10,1)</f>
        <v/>
      </c>
      <c r="L1266" s="19" t="str">
        <f>MID(Main!AQ425,11,1)</f>
        <v/>
      </c>
      <c r="M1266" s="19" t="str">
        <f>MID(Main!AQ425,12,1)</f>
        <v/>
      </c>
      <c r="N1266" s="19" t="str">
        <f>MID(Main!AQ425,13,1)</f>
        <v/>
      </c>
      <c r="O1266" s="19" t="str">
        <f>MID(Main!AQ425,14,1)</f>
        <v/>
      </c>
      <c r="P1266" s="19" t="str">
        <f>MID(Main!AQ425,15,1)</f>
        <v/>
      </c>
      <c r="Q1266" s="19" t="str">
        <f>MID(Main!AQ425,16,1)</f>
        <v/>
      </c>
      <c r="R1266" s="19" t="str">
        <f>MID(Main!AQ425,17,1)</f>
        <v/>
      </c>
      <c r="S1266" s="19" t="str">
        <f>MID(Main!AQ425,18,1)</f>
        <v/>
      </c>
      <c r="T1266" s="19" t="str">
        <f>MID(Main!AQ425,19,1)</f>
        <v/>
      </c>
      <c r="U1266" s="19" t="str">
        <f>MID(Main!AQ425,20,1)</f>
        <v/>
      </c>
      <c r="V1266" s="19" t="str">
        <f>MID(Main!AQ425,21,1)</f>
        <v/>
      </c>
      <c r="W1266" s="19" t="str">
        <f>MID(Main!AQ425,22,1)</f>
        <v/>
      </c>
      <c r="X1266" s="19" t="str">
        <f>MID(Main!AQ425,23,1)</f>
        <v/>
      </c>
      <c r="Y1266" s="19" t="str">
        <f>MID(Main!AQ425,24,1)</f>
        <v/>
      </c>
      <c r="Z1266" s="19" t="str">
        <f>MID(Main!AQ425,25,1)</f>
        <v/>
      </c>
      <c r="AA1266" s="19" t="str">
        <f>MID(Main!AQ425,26,1)</f>
        <v/>
      </c>
      <c r="AB1266" s="19" t="str">
        <f>MID(Main!AQ425,27,1)</f>
        <v/>
      </c>
      <c r="AC1266" s="19" t="str">
        <f>MID(Main!AQ425,28,1)</f>
        <v/>
      </c>
      <c r="AD1266" s="19" t="str">
        <f>MID(Main!AQ425,29,1)</f>
        <v/>
      </c>
      <c r="AE1266" s="19" t="str">
        <f>MID(Main!AQ425,30,1)</f>
        <v/>
      </c>
      <c r="AF1266" s="19" t="str">
        <f>MID(Main!AQ425,31,1)</f>
        <v/>
      </c>
      <c r="AG1266" s="19" t="str">
        <f>MID(Main!AQ425,32,1)</f>
        <v/>
      </c>
      <c r="AH1266" s="19" t="str">
        <f>MID(Main!AQ425,33,1)</f>
        <v/>
      </c>
      <c r="AI1266" s="19" t="str">
        <f>MID(Main!AQ425,34,1)</f>
        <v/>
      </c>
      <c r="AJ1266" s="19" t="str">
        <f>MID(Main!AQ425,35,1)</f>
        <v/>
      </c>
      <c r="AK1266" s="19" t="str">
        <f>MID(Main!AQ425,36,1)</f>
        <v/>
      </c>
      <c r="AL1266" s="19" t="str">
        <f>MID(Main!AQ425,37,1)</f>
        <v/>
      </c>
      <c r="AM1266" s="19" t="str">
        <f>MID(Main!AQ425,38,1)</f>
        <v/>
      </c>
      <c r="AN1266" s="19" t="str">
        <f>MID(Main!AQ425,39,1)</f>
        <v/>
      </c>
      <c r="AO1266" s="19" t="str">
        <f>MID(Main!AQ425,40,1)</f>
        <v/>
      </c>
      <c r="AP1266" s="19" t="str">
        <f>MID(Main!AQ425,41,1)</f>
        <v/>
      </c>
      <c r="AQ1266" s="19" t="str">
        <f>MID(Main!AQ425,42,1)</f>
        <v/>
      </c>
      <c r="AR1266" s="195"/>
      <c r="AS1266" s="195"/>
      <c r="AT1266" s="195"/>
      <c r="AU1266" s="195"/>
      <c r="AV1266" s="195"/>
      <c r="AW1266" s="195"/>
      <c r="AX1266" s="195"/>
      <c r="AY1266" s="195"/>
      <c r="AZ1266" s="195"/>
      <c r="BA1266" s="195"/>
      <c r="BB1266" s="195"/>
      <c r="BC1266" s="195"/>
      <c r="BD1266" s="195"/>
      <c r="BE1266" s="195"/>
      <c r="BF1266" s="195"/>
      <c r="BG1266" s="195"/>
      <c r="BH1266" s="195"/>
      <c r="BI1266" s="198"/>
    </row>
    <row r="1267" spans="1:61" s="1" customFormat="1" ht="15" hidden="1" customHeight="1">
      <c r="A1267" s="202"/>
      <c r="B1267" s="20" t="str">
        <f>MID(Main!AR425,1,1)</f>
        <v>0</v>
      </c>
      <c r="C1267" s="20" t="str">
        <f>MID(Main!AR425,2,1)</f>
        <v xml:space="preserve"> </v>
      </c>
      <c r="D1267" s="20" t="str">
        <f>MID(Main!AR425,3,1)</f>
        <v/>
      </c>
      <c r="E1267" s="20" t="str">
        <f>MID(Main!AR425,4,1)</f>
        <v/>
      </c>
      <c r="F1267" s="20" t="str">
        <f>MID(Main!AR425,5,1)</f>
        <v/>
      </c>
      <c r="G1267" s="20" t="str">
        <f>MID(Main!AR425,6,1)</f>
        <v/>
      </c>
      <c r="H1267" s="20" t="str">
        <f>MID(Main!AR425,7,1)</f>
        <v/>
      </c>
      <c r="I1267" s="20" t="str">
        <f>MID(Main!AR425,8,1)</f>
        <v/>
      </c>
      <c r="J1267" s="20" t="str">
        <f>MID(Main!AR425,9,1)</f>
        <v/>
      </c>
      <c r="K1267" s="20" t="str">
        <f>MID(Main!AR425,10,1)</f>
        <v/>
      </c>
      <c r="L1267" s="20" t="str">
        <f>MID(Main!AR425,11,1)</f>
        <v/>
      </c>
      <c r="M1267" s="20" t="str">
        <f>MID(Main!AR425,12,1)</f>
        <v/>
      </c>
      <c r="N1267" s="20" t="str">
        <f>MID(Main!AR425,13,1)</f>
        <v/>
      </c>
      <c r="O1267" s="20" t="str">
        <f>MID(Main!AR425,14,1)</f>
        <v/>
      </c>
      <c r="P1267" s="20" t="str">
        <f>MID(Main!AR425,15,1)</f>
        <v/>
      </c>
      <c r="Q1267" s="20" t="str">
        <f>MID(Main!AR425,16,1)</f>
        <v/>
      </c>
      <c r="R1267" s="20" t="str">
        <f>MID(Main!AR425,17,1)</f>
        <v/>
      </c>
      <c r="S1267" s="20" t="str">
        <f>MID(Main!AR425,18,1)</f>
        <v/>
      </c>
      <c r="T1267" s="20" t="str">
        <f>MID(Main!AR425,19,1)</f>
        <v/>
      </c>
      <c r="U1267" s="20" t="str">
        <f>MID(Main!AR425,20,1)</f>
        <v/>
      </c>
      <c r="V1267" s="20" t="str">
        <f>MID(Main!AR425,21,1)</f>
        <v/>
      </c>
      <c r="W1267" s="20" t="str">
        <f>MID(Main!AR425,22,1)</f>
        <v/>
      </c>
      <c r="X1267" s="20" t="str">
        <f>MID(Main!AR425,23,1)</f>
        <v/>
      </c>
      <c r="Y1267" s="20" t="str">
        <f>MID(Main!AR425,24,1)</f>
        <v/>
      </c>
      <c r="Z1267" s="20" t="str">
        <f>MID(Main!AR425,25,1)</f>
        <v/>
      </c>
      <c r="AA1267" s="20" t="str">
        <f>MID(Main!AR425,26,1)</f>
        <v/>
      </c>
      <c r="AB1267" s="20" t="str">
        <f>MID(Main!AR425,27,1)</f>
        <v/>
      </c>
      <c r="AC1267" s="20" t="str">
        <f>MID(Main!AR425,28,1)</f>
        <v/>
      </c>
      <c r="AD1267" s="20" t="str">
        <f>MID(Main!AR425,29,1)</f>
        <v/>
      </c>
      <c r="AE1267" s="20" t="str">
        <f>MID(Main!AR425,30,1)</f>
        <v/>
      </c>
      <c r="AF1267" s="20" t="str">
        <f>MID(Main!AR425,31,1)</f>
        <v/>
      </c>
      <c r="AG1267" s="20" t="str">
        <f>MID(Main!AR425,32,1)</f>
        <v/>
      </c>
      <c r="AH1267" s="20" t="str">
        <f>MID(Main!AR425,33,1)</f>
        <v/>
      </c>
      <c r="AI1267" s="20" t="str">
        <f>MID(Main!AR425,34,1)</f>
        <v/>
      </c>
      <c r="AJ1267" s="20" t="str">
        <f>MID(Main!AR425,35,1)</f>
        <v/>
      </c>
      <c r="AK1267" s="20" t="str">
        <f>MID(Main!AR425,36,1)</f>
        <v/>
      </c>
      <c r="AL1267" s="20" t="str">
        <f>MID(Main!AR425,37,1)</f>
        <v/>
      </c>
      <c r="AM1267" s="20" t="str">
        <f>MID(Main!AR425,38,1)</f>
        <v/>
      </c>
      <c r="AN1267" s="20" t="str">
        <f>MID(Main!AR425,39,1)</f>
        <v/>
      </c>
      <c r="AO1267" s="20" t="str">
        <f>MID(Main!AR425,40,1)</f>
        <v/>
      </c>
      <c r="AP1267" s="20" t="str">
        <f>MID(Main!AR425,41,1)</f>
        <v/>
      </c>
      <c r="AQ1267" s="20" t="str">
        <f>MID(Main!AR425,42,1)</f>
        <v/>
      </c>
      <c r="AR1267" s="196"/>
      <c r="AS1267" s="196"/>
      <c r="AT1267" s="196"/>
      <c r="AU1267" s="196"/>
      <c r="AV1267" s="196"/>
      <c r="AW1267" s="196"/>
      <c r="AX1267" s="196"/>
      <c r="AY1267" s="196"/>
      <c r="AZ1267" s="196"/>
      <c r="BA1267" s="196"/>
      <c r="BB1267" s="196"/>
      <c r="BC1267" s="196"/>
      <c r="BD1267" s="196"/>
      <c r="BE1267" s="196"/>
      <c r="BF1267" s="196"/>
      <c r="BG1267" s="196"/>
      <c r="BH1267" s="196"/>
      <c r="BI1267" s="199"/>
    </row>
    <row r="1268" spans="1:61" s="1" customFormat="1" ht="15" hidden="1" customHeight="1">
      <c r="A1268" s="200" t="str">
        <f>IF(AR1268="","",SUBTOTAL(103,$AR$8:AR1268))</f>
        <v/>
      </c>
      <c r="B1268" s="18" t="str">
        <f>MID(Main!AP426,1,1)</f>
        <v xml:space="preserve"> </v>
      </c>
      <c r="C1268" s="18" t="str">
        <f>MID(Main!AP426,2,1)</f>
        <v/>
      </c>
      <c r="D1268" s="18" t="str">
        <f>MID(Main!AP426,3,1)</f>
        <v/>
      </c>
      <c r="E1268" s="18" t="str">
        <f>MID(Main!AP426,4,1)</f>
        <v/>
      </c>
      <c r="F1268" s="18" t="str">
        <f>MID(Main!AP426,5,1)</f>
        <v/>
      </c>
      <c r="G1268" s="18" t="str">
        <f>MID(Main!AP426,6,1)</f>
        <v/>
      </c>
      <c r="H1268" s="18" t="str">
        <f>MID(Main!AP426,7,1)</f>
        <v/>
      </c>
      <c r="I1268" s="18" t="str">
        <f>MID(Main!AP426,8,1)</f>
        <v/>
      </c>
      <c r="J1268" s="18" t="str">
        <f>MID(Main!AP426,9,1)</f>
        <v/>
      </c>
      <c r="K1268" s="18" t="str">
        <f>MID(Main!AP426,10,1)</f>
        <v/>
      </c>
      <c r="L1268" s="18" t="str">
        <f>MID(Main!AP426,11,1)</f>
        <v/>
      </c>
      <c r="M1268" s="18" t="str">
        <f>MID(Main!AP426,12,1)</f>
        <v/>
      </c>
      <c r="N1268" s="18" t="str">
        <f>MID(Main!AP426,13,1)</f>
        <v/>
      </c>
      <c r="O1268" s="18" t="str">
        <f>MID(Main!AP426,14,1)</f>
        <v/>
      </c>
      <c r="P1268" s="18" t="str">
        <f>MID(Main!AP426,15,1)</f>
        <v/>
      </c>
      <c r="Q1268" s="18" t="str">
        <f>MID(Main!AP426,16,1)</f>
        <v/>
      </c>
      <c r="R1268" s="18" t="str">
        <f>MID(Main!AP426,17,1)</f>
        <v/>
      </c>
      <c r="S1268" s="18" t="str">
        <f>MID(Main!AP426,18,1)</f>
        <v/>
      </c>
      <c r="T1268" s="18" t="str">
        <f>MID(Main!AP426,19,1)</f>
        <v/>
      </c>
      <c r="U1268" s="18" t="str">
        <f>MID(Main!AP426,20,1)</f>
        <v/>
      </c>
      <c r="V1268" s="18" t="str">
        <f>MID(Main!AP426,21,1)</f>
        <v/>
      </c>
      <c r="W1268" s="18" t="str">
        <f>MID(Main!AP426,22,1)</f>
        <v/>
      </c>
      <c r="X1268" s="18" t="str">
        <f>MID(Main!AP426,23,1)</f>
        <v/>
      </c>
      <c r="Y1268" s="18" t="str">
        <f>MID(Main!AP426,24,1)</f>
        <v/>
      </c>
      <c r="Z1268" s="18" t="str">
        <f>MID(Main!AP426,25,1)</f>
        <v/>
      </c>
      <c r="AA1268" s="18" t="str">
        <f>MID(Main!AP426,26,1)</f>
        <v/>
      </c>
      <c r="AB1268" s="18" t="str">
        <f>MID(Main!AP426,27,1)</f>
        <v/>
      </c>
      <c r="AC1268" s="18" t="str">
        <f>MID(Main!AP426,28,1)</f>
        <v/>
      </c>
      <c r="AD1268" s="18" t="str">
        <f>MID(Main!AP426,29,1)</f>
        <v/>
      </c>
      <c r="AE1268" s="18" t="str">
        <f>MID(Main!AP426,30,1)</f>
        <v/>
      </c>
      <c r="AF1268" s="18" t="str">
        <f>MID(Main!AP426,31,1)</f>
        <v/>
      </c>
      <c r="AG1268" s="18" t="str">
        <f>MID(Main!AP426,32,1)</f>
        <v/>
      </c>
      <c r="AH1268" s="18" t="str">
        <f>MID(Main!AP426,33,1)</f>
        <v/>
      </c>
      <c r="AI1268" s="18" t="str">
        <f>MID(Main!AP426,34,1)</f>
        <v/>
      </c>
      <c r="AJ1268" s="18" t="str">
        <f>MID(Main!AP426,35,1)</f>
        <v/>
      </c>
      <c r="AK1268" s="18" t="str">
        <f>MID(Main!AP426,36,1)</f>
        <v/>
      </c>
      <c r="AL1268" s="18" t="str">
        <f>MID(Main!AP426,37,1)</f>
        <v/>
      </c>
      <c r="AM1268" s="18" t="str">
        <f>MID(Main!AP426,38,1)</f>
        <v/>
      </c>
      <c r="AN1268" s="18" t="str">
        <f>MID(Main!AP426,39,1)</f>
        <v/>
      </c>
      <c r="AO1268" s="18" t="str">
        <f>MID(Main!AP426,40,1)</f>
        <v/>
      </c>
      <c r="AP1268" s="18" t="str">
        <f>MID(Main!AP426,41,1)</f>
        <v/>
      </c>
      <c r="AQ1268" s="18" t="str">
        <f>MID(Main!AP426,42,1)</f>
        <v/>
      </c>
      <c r="AR1268" s="194" t="str">
        <f>IF(Main!W426="","",Main!W426)</f>
        <v/>
      </c>
      <c r="AS1268" s="194" t="str">
        <f>IF(Main!X426="","",Main!X426)</f>
        <v/>
      </c>
      <c r="AT1268" s="194" t="str">
        <f>IF(Main!Y426="","",Main!Y426)</f>
        <v/>
      </c>
      <c r="AU1268" s="194" t="str">
        <f>IF(Main!Z426="","",Main!Z426)</f>
        <v/>
      </c>
      <c r="AV1268" s="194" t="str">
        <f>IF(Main!AA426="","",Main!AA426)</f>
        <v/>
      </c>
      <c r="AW1268" s="194" t="str">
        <f>IF(Main!AB426="","",Main!AB426)</f>
        <v/>
      </c>
      <c r="AX1268" s="194" t="str">
        <f>IF(Main!AC426="","",Main!AC426)</f>
        <v/>
      </c>
      <c r="AY1268" s="194" t="str">
        <f>IF(Main!AD426="","",Main!AD426)</f>
        <v/>
      </c>
      <c r="AZ1268" s="194" t="str">
        <f>IF(Main!AE426="","",Main!AE426)</f>
        <v/>
      </c>
      <c r="BA1268" s="194" t="str">
        <f>IF(Main!AF426="","",Main!AF426)</f>
        <v/>
      </c>
      <c r="BB1268" s="194" t="str">
        <f>IF(Main!AG426="","",Main!AG426)</f>
        <v/>
      </c>
      <c r="BC1268" s="194" t="str">
        <f>IF(Main!AH426="","",Main!AH426)</f>
        <v/>
      </c>
      <c r="BD1268" s="194" t="str">
        <f>IF(Main!AI426="","",Main!AI426)</f>
        <v/>
      </c>
      <c r="BE1268" s="194" t="str">
        <f>IF(Main!AJ426="","",Main!AJ426)</f>
        <v/>
      </c>
      <c r="BF1268" s="194" t="str">
        <f>IF(Main!AK426="","",Main!AK426)</f>
        <v/>
      </c>
      <c r="BG1268" s="194" t="str">
        <f>IF(Main!AL426="","",Main!AL426)</f>
        <v/>
      </c>
      <c r="BH1268" s="194" t="str">
        <f>IF(Main!AM426="","",Main!AM426)</f>
        <v/>
      </c>
      <c r="BI1268" s="197" t="str">
        <f>IF(Main!AN426="","",Main!AN426)</f>
        <v/>
      </c>
    </row>
    <row r="1269" spans="1:61" s="1" customFormat="1" ht="15" hidden="1" customHeight="1">
      <c r="A1269" s="201"/>
      <c r="B1269" s="19" t="str">
        <f>MID(Main!AQ426,1,1)</f>
        <v>0</v>
      </c>
      <c r="C1269" s="19" t="str">
        <f>MID(Main!AQ426,2,1)</f>
        <v xml:space="preserve"> </v>
      </c>
      <c r="D1269" s="19" t="str">
        <f>MID(Main!AQ426,3,1)</f>
        <v/>
      </c>
      <c r="E1269" s="19" t="str">
        <f>MID(Main!AQ426,4,1)</f>
        <v/>
      </c>
      <c r="F1269" s="19" t="str">
        <f>MID(Main!AQ426,5,1)</f>
        <v/>
      </c>
      <c r="G1269" s="19" t="str">
        <f>MID(Main!AQ426,6,1)</f>
        <v/>
      </c>
      <c r="H1269" s="19" t="str">
        <f>MID(Main!AQ426,7,1)</f>
        <v/>
      </c>
      <c r="I1269" s="19" t="str">
        <f>MID(Main!AQ426,8,1)</f>
        <v/>
      </c>
      <c r="J1269" s="19" t="str">
        <f>MID(Main!AQ426,9,1)</f>
        <v/>
      </c>
      <c r="K1269" s="19" t="str">
        <f>MID(Main!AQ426,10,1)</f>
        <v/>
      </c>
      <c r="L1269" s="19" t="str">
        <f>MID(Main!AQ426,11,1)</f>
        <v/>
      </c>
      <c r="M1269" s="19" t="str">
        <f>MID(Main!AQ426,12,1)</f>
        <v/>
      </c>
      <c r="N1269" s="19" t="str">
        <f>MID(Main!AQ426,13,1)</f>
        <v/>
      </c>
      <c r="O1269" s="19" t="str">
        <f>MID(Main!AQ426,14,1)</f>
        <v/>
      </c>
      <c r="P1269" s="19" t="str">
        <f>MID(Main!AQ426,15,1)</f>
        <v/>
      </c>
      <c r="Q1269" s="19" t="str">
        <f>MID(Main!AQ426,16,1)</f>
        <v/>
      </c>
      <c r="R1269" s="19" t="str">
        <f>MID(Main!AQ426,17,1)</f>
        <v/>
      </c>
      <c r="S1269" s="19" t="str">
        <f>MID(Main!AQ426,18,1)</f>
        <v/>
      </c>
      <c r="T1269" s="19" t="str">
        <f>MID(Main!AQ426,19,1)</f>
        <v/>
      </c>
      <c r="U1269" s="19" t="str">
        <f>MID(Main!AQ426,20,1)</f>
        <v/>
      </c>
      <c r="V1269" s="19" t="str">
        <f>MID(Main!AQ426,21,1)</f>
        <v/>
      </c>
      <c r="W1269" s="19" t="str">
        <f>MID(Main!AQ426,22,1)</f>
        <v/>
      </c>
      <c r="X1269" s="19" t="str">
        <f>MID(Main!AQ426,23,1)</f>
        <v/>
      </c>
      <c r="Y1269" s="19" t="str">
        <f>MID(Main!AQ426,24,1)</f>
        <v/>
      </c>
      <c r="Z1269" s="19" t="str">
        <f>MID(Main!AQ426,25,1)</f>
        <v/>
      </c>
      <c r="AA1269" s="19" t="str">
        <f>MID(Main!AQ426,26,1)</f>
        <v/>
      </c>
      <c r="AB1269" s="19" t="str">
        <f>MID(Main!AQ426,27,1)</f>
        <v/>
      </c>
      <c r="AC1269" s="19" t="str">
        <f>MID(Main!AQ426,28,1)</f>
        <v/>
      </c>
      <c r="AD1269" s="19" t="str">
        <f>MID(Main!AQ426,29,1)</f>
        <v/>
      </c>
      <c r="AE1269" s="19" t="str">
        <f>MID(Main!AQ426,30,1)</f>
        <v/>
      </c>
      <c r="AF1269" s="19" t="str">
        <f>MID(Main!AQ426,31,1)</f>
        <v/>
      </c>
      <c r="AG1269" s="19" t="str">
        <f>MID(Main!AQ426,32,1)</f>
        <v/>
      </c>
      <c r="AH1269" s="19" t="str">
        <f>MID(Main!AQ426,33,1)</f>
        <v/>
      </c>
      <c r="AI1269" s="19" t="str">
        <f>MID(Main!AQ426,34,1)</f>
        <v/>
      </c>
      <c r="AJ1269" s="19" t="str">
        <f>MID(Main!AQ426,35,1)</f>
        <v/>
      </c>
      <c r="AK1269" s="19" t="str">
        <f>MID(Main!AQ426,36,1)</f>
        <v/>
      </c>
      <c r="AL1269" s="19" t="str">
        <f>MID(Main!AQ426,37,1)</f>
        <v/>
      </c>
      <c r="AM1269" s="19" t="str">
        <f>MID(Main!AQ426,38,1)</f>
        <v/>
      </c>
      <c r="AN1269" s="19" t="str">
        <f>MID(Main!AQ426,39,1)</f>
        <v/>
      </c>
      <c r="AO1269" s="19" t="str">
        <f>MID(Main!AQ426,40,1)</f>
        <v/>
      </c>
      <c r="AP1269" s="19" t="str">
        <f>MID(Main!AQ426,41,1)</f>
        <v/>
      </c>
      <c r="AQ1269" s="19" t="str">
        <f>MID(Main!AQ426,42,1)</f>
        <v/>
      </c>
      <c r="AR1269" s="195"/>
      <c r="AS1269" s="195"/>
      <c r="AT1269" s="195"/>
      <c r="AU1269" s="195"/>
      <c r="AV1269" s="195"/>
      <c r="AW1269" s="195"/>
      <c r="AX1269" s="195"/>
      <c r="AY1269" s="195"/>
      <c r="AZ1269" s="195"/>
      <c r="BA1269" s="195"/>
      <c r="BB1269" s="195"/>
      <c r="BC1269" s="195"/>
      <c r="BD1269" s="195"/>
      <c r="BE1269" s="195"/>
      <c r="BF1269" s="195"/>
      <c r="BG1269" s="195"/>
      <c r="BH1269" s="195"/>
      <c r="BI1269" s="198"/>
    </row>
    <row r="1270" spans="1:61" s="1" customFormat="1" ht="15" hidden="1" customHeight="1">
      <c r="A1270" s="202"/>
      <c r="B1270" s="20" t="str">
        <f>MID(Main!AR426,1,1)</f>
        <v>0</v>
      </c>
      <c r="C1270" s="20" t="str">
        <f>MID(Main!AR426,2,1)</f>
        <v xml:space="preserve"> </v>
      </c>
      <c r="D1270" s="20" t="str">
        <f>MID(Main!AR426,3,1)</f>
        <v/>
      </c>
      <c r="E1270" s="20" t="str">
        <f>MID(Main!AR426,4,1)</f>
        <v/>
      </c>
      <c r="F1270" s="20" t="str">
        <f>MID(Main!AR426,5,1)</f>
        <v/>
      </c>
      <c r="G1270" s="20" t="str">
        <f>MID(Main!AR426,6,1)</f>
        <v/>
      </c>
      <c r="H1270" s="20" t="str">
        <f>MID(Main!AR426,7,1)</f>
        <v/>
      </c>
      <c r="I1270" s="20" t="str">
        <f>MID(Main!AR426,8,1)</f>
        <v/>
      </c>
      <c r="J1270" s="20" t="str">
        <f>MID(Main!AR426,9,1)</f>
        <v/>
      </c>
      <c r="K1270" s="20" t="str">
        <f>MID(Main!AR426,10,1)</f>
        <v/>
      </c>
      <c r="L1270" s="20" t="str">
        <f>MID(Main!AR426,11,1)</f>
        <v/>
      </c>
      <c r="M1270" s="20" t="str">
        <f>MID(Main!AR426,12,1)</f>
        <v/>
      </c>
      <c r="N1270" s="20" t="str">
        <f>MID(Main!AR426,13,1)</f>
        <v/>
      </c>
      <c r="O1270" s="20" t="str">
        <f>MID(Main!AR426,14,1)</f>
        <v/>
      </c>
      <c r="P1270" s="20" t="str">
        <f>MID(Main!AR426,15,1)</f>
        <v/>
      </c>
      <c r="Q1270" s="20" t="str">
        <f>MID(Main!AR426,16,1)</f>
        <v/>
      </c>
      <c r="R1270" s="20" t="str">
        <f>MID(Main!AR426,17,1)</f>
        <v/>
      </c>
      <c r="S1270" s="20" t="str">
        <f>MID(Main!AR426,18,1)</f>
        <v/>
      </c>
      <c r="T1270" s="20" t="str">
        <f>MID(Main!AR426,19,1)</f>
        <v/>
      </c>
      <c r="U1270" s="20" t="str">
        <f>MID(Main!AR426,20,1)</f>
        <v/>
      </c>
      <c r="V1270" s="20" t="str">
        <f>MID(Main!AR426,21,1)</f>
        <v/>
      </c>
      <c r="W1270" s="20" t="str">
        <f>MID(Main!AR426,22,1)</f>
        <v/>
      </c>
      <c r="X1270" s="20" t="str">
        <f>MID(Main!AR426,23,1)</f>
        <v/>
      </c>
      <c r="Y1270" s="20" t="str">
        <f>MID(Main!AR426,24,1)</f>
        <v/>
      </c>
      <c r="Z1270" s="20" t="str">
        <f>MID(Main!AR426,25,1)</f>
        <v/>
      </c>
      <c r="AA1270" s="20" t="str">
        <f>MID(Main!AR426,26,1)</f>
        <v/>
      </c>
      <c r="AB1270" s="20" t="str">
        <f>MID(Main!AR426,27,1)</f>
        <v/>
      </c>
      <c r="AC1270" s="20" t="str">
        <f>MID(Main!AR426,28,1)</f>
        <v/>
      </c>
      <c r="AD1270" s="20" t="str">
        <f>MID(Main!AR426,29,1)</f>
        <v/>
      </c>
      <c r="AE1270" s="20" t="str">
        <f>MID(Main!AR426,30,1)</f>
        <v/>
      </c>
      <c r="AF1270" s="20" t="str">
        <f>MID(Main!AR426,31,1)</f>
        <v/>
      </c>
      <c r="AG1270" s="20" t="str">
        <f>MID(Main!AR426,32,1)</f>
        <v/>
      </c>
      <c r="AH1270" s="20" t="str">
        <f>MID(Main!AR426,33,1)</f>
        <v/>
      </c>
      <c r="AI1270" s="20" t="str">
        <f>MID(Main!AR426,34,1)</f>
        <v/>
      </c>
      <c r="AJ1270" s="20" t="str">
        <f>MID(Main!AR426,35,1)</f>
        <v/>
      </c>
      <c r="AK1270" s="20" t="str">
        <f>MID(Main!AR426,36,1)</f>
        <v/>
      </c>
      <c r="AL1270" s="20" t="str">
        <f>MID(Main!AR426,37,1)</f>
        <v/>
      </c>
      <c r="AM1270" s="20" t="str">
        <f>MID(Main!AR426,38,1)</f>
        <v/>
      </c>
      <c r="AN1270" s="20" t="str">
        <f>MID(Main!AR426,39,1)</f>
        <v/>
      </c>
      <c r="AO1270" s="20" t="str">
        <f>MID(Main!AR426,40,1)</f>
        <v/>
      </c>
      <c r="AP1270" s="20" t="str">
        <f>MID(Main!AR426,41,1)</f>
        <v/>
      </c>
      <c r="AQ1270" s="20" t="str">
        <f>MID(Main!AR426,42,1)</f>
        <v/>
      </c>
      <c r="AR1270" s="196"/>
      <c r="AS1270" s="196"/>
      <c r="AT1270" s="196"/>
      <c r="AU1270" s="196"/>
      <c r="AV1270" s="196"/>
      <c r="AW1270" s="196"/>
      <c r="AX1270" s="196"/>
      <c r="AY1270" s="196"/>
      <c r="AZ1270" s="196"/>
      <c r="BA1270" s="196"/>
      <c r="BB1270" s="196"/>
      <c r="BC1270" s="196"/>
      <c r="BD1270" s="196"/>
      <c r="BE1270" s="196"/>
      <c r="BF1270" s="196"/>
      <c r="BG1270" s="196"/>
      <c r="BH1270" s="196"/>
      <c r="BI1270" s="199"/>
    </row>
    <row r="1271" spans="1:61" s="1" customFormat="1" ht="15" hidden="1" customHeight="1">
      <c r="A1271" s="200" t="str">
        <f>IF(AR1271="","",SUBTOTAL(103,$AR$8:AR1271))</f>
        <v/>
      </c>
      <c r="B1271" s="18" t="str">
        <f>MID(Main!AP427,1,1)</f>
        <v xml:space="preserve"> </v>
      </c>
      <c r="C1271" s="18" t="str">
        <f>MID(Main!AP427,2,1)</f>
        <v/>
      </c>
      <c r="D1271" s="18" t="str">
        <f>MID(Main!AP427,3,1)</f>
        <v/>
      </c>
      <c r="E1271" s="18" t="str">
        <f>MID(Main!AP427,4,1)</f>
        <v/>
      </c>
      <c r="F1271" s="18" t="str">
        <f>MID(Main!AP427,5,1)</f>
        <v/>
      </c>
      <c r="G1271" s="18" t="str">
        <f>MID(Main!AP427,6,1)</f>
        <v/>
      </c>
      <c r="H1271" s="18" t="str">
        <f>MID(Main!AP427,7,1)</f>
        <v/>
      </c>
      <c r="I1271" s="18" t="str">
        <f>MID(Main!AP427,8,1)</f>
        <v/>
      </c>
      <c r="J1271" s="18" t="str">
        <f>MID(Main!AP427,9,1)</f>
        <v/>
      </c>
      <c r="K1271" s="18" t="str">
        <f>MID(Main!AP427,10,1)</f>
        <v/>
      </c>
      <c r="L1271" s="18" t="str">
        <f>MID(Main!AP427,11,1)</f>
        <v/>
      </c>
      <c r="M1271" s="18" t="str">
        <f>MID(Main!AP427,12,1)</f>
        <v/>
      </c>
      <c r="N1271" s="18" t="str">
        <f>MID(Main!AP427,13,1)</f>
        <v/>
      </c>
      <c r="O1271" s="18" t="str">
        <f>MID(Main!AP427,14,1)</f>
        <v/>
      </c>
      <c r="P1271" s="18" t="str">
        <f>MID(Main!AP427,15,1)</f>
        <v/>
      </c>
      <c r="Q1271" s="18" t="str">
        <f>MID(Main!AP427,16,1)</f>
        <v/>
      </c>
      <c r="R1271" s="18" t="str">
        <f>MID(Main!AP427,17,1)</f>
        <v/>
      </c>
      <c r="S1271" s="18" t="str">
        <f>MID(Main!AP427,18,1)</f>
        <v/>
      </c>
      <c r="T1271" s="18" t="str">
        <f>MID(Main!AP427,19,1)</f>
        <v/>
      </c>
      <c r="U1271" s="18" t="str">
        <f>MID(Main!AP427,20,1)</f>
        <v/>
      </c>
      <c r="V1271" s="18" t="str">
        <f>MID(Main!AP427,21,1)</f>
        <v/>
      </c>
      <c r="W1271" s="18" t="str">
        <f>MID(Main!AP427,22,1)</f>
        <v/>
      </c>
      <c r="X1271" s="18" t="str">
        <f>MID(Main!AP427,23,1)</f>
        <v/>
      </c>
      <c r="Y1271" s="18" t="str">
        <f>MID(Main!AP427,24,1)</f>
        <v/>
      </c>
      <c r="Z1271" s="18" t="str">
        <f>MID(Main!AP427,25,1)</f>
        <v/>
      </c>
      <c r="AA1271" s="18" t="str">
        <f>MID(Main!AP427,26,1)</f>
        <v/>
      </c>
      <c r="AB1271" s="18" t="str">
        <f>MID(Main!AP427,27,1)</f>
        <v/>
      </c>
      <c r="AC1271" s="18" t="str">
        <f>MID(Main!AP427,28,1)</f>
        <v/>
      </c>
      <c r="AD1271" s="18" t="str">
        <f>MID(Main!AP427,29,1)</f>
        <v/>
      </c>
      <c r="AE1271" s="18" t="str">
        <f>MID(Main!AP427,30,1)</f>
        <v/>
      </c>
      <c r="AF1271" s="18" t="str">
        <f>MID(Main!AP427,31,1)</f>
        <v/>
      </c>
      <c r="AG1271" s="18" t="str">
        <f>MID(Main!AP427,32,1)</f>
        <v/>
      </c>
      <c r="AH1271" s="18" t="str">
        <f>MID(Main!AP427,33,1)</f>
        <v/>
      </c>
      <c r="AI1271" s="18" t="str">
        <f>MID(Main!AP427,34,1)</f>
        <v/>
      </c>
      <c r="AJ1271" s="18" t="str">
        <f>MID(Main!AP427,35,1)</f>
        <v/>
      </c>
      <c r="AK1271" s="18" t="str">
        <f>MID(Main!AP427,36,1)</f>
        <v/>
      </c>
      <c r="AL1271" s="18" t="str">
        <f>MID(Main!AP427,37,1)</f>
        <v/>
      </c>
      <c r="AM1271" s="18" t="str">
        <f>MID(Main!AP427,38,1)</f>
        <v/>
      </c>
      <c r="AN1271" s="18" t="str">
        <f>MID(Main!AP427,39,1)</f>
        <v/>
      </c>
      <c r="AO1271" s="18" t="str">
        <f>MID(Main!AP427,40,1)</f>
        <v/>
      </c>
      <c r="AP1271" s="18" t="str">
        <f>MID(Main!AP427,41,1)</f>
        <v/>
      </c>
      <c r="AQ1271" s="18" t="str">
        <f>MID(Main!AP427,42,1)</f>
        <v/>
      </c>
      <c r="AR1271" s="194" t="str">
        <f>IF(Main!W427="","",Main!W427)</f>
        <v/>
      </c>
      <c r="AS1271" s="194" t="str">
        <f>IF(Main!X427="","",Main!X427)</f>
        <v/>
      </c>
      <c r="AT1271" s="194" t="str">
        <f>IF(Main!Y427="","",Main!Y427)</f>
        <v/>
      </c>
      <c r="AU1271" s="194" t="str">
        <f>IF(Main!Z427="","",Main!Z427)</f>
        <v/>
      </c>
      <c r="AV1271" s="194" t="str">
        <f>IF(Main!AA427="","",Main!AA427)</f>
        <v/>
      </c>
      <c r="AW1271" s="194" t="str">
        <f>IF(Main!AB427="","",Main!AB427)</f>
        <v/>
      </c>
      <c r="AX1271" s="194" t="str">
        <f>IF(Main!AC427="","",Main!AC427)</f>
        <v/>
      </c>
      <c r="AY1271" s="194" t="str">
        <f>IF(Main!AD427="","",Main!AD427)</f>
        <v/>
      </c>
      <c r="AZ1271" s="194" t="str">
        <f>IF(Main!AE427="","",Main!AE427)</f>
        <v/>
      </c>
      <c r="BA1271" s="194" t="str">
        <f>IF(Main!AF427="","",Main!AF427)</f>
        <v/>
      </c>
      <c r="BB1271" s="194" t="str">
        <f>IF(Main!AG427="","",Main!AG427)</f>
        <v/>
      </c>
      <c r="BC1271" s="194" t="str">
        <f>IF(Main!AH427="","",Main!AH427)</f>
        <v/>
      </c>
      <c r="BD1271" s="194" t="str">
        <f>IF(Main!AI427="","",Main!AI427)</f>
        <v/>
      </c>
      <c r="BE1271" s="194" t="str">
        <f>IF(Main!AJ427="","",Main!AJ427)</f>
        <v/>
      </c>
      <c r="BF1271" s="194" t="str">
        <f>IF(Main!AK427="","",Main!AK427)</f>
        <v/>
      </c>
      <c r="BG1271" s="194" t="str">
        <f>IF(Main!AL427="","",Main!AL427)</f>
        <v/>
      </c>
      <c r="BH1271" s="194" t="str">
        <f>IF(Main!AM427="","",Main!AM427)</f>
        <v/>
      </c>
      <c r="BI1271" s="197" t="str">
        <f>IF(Main!AN427="","",Main!AN427)</f>
        <v/>
      </c>
    </row>
    <row r="1272" spans="1:61" s="1" customFormat="1" ht="15" hidden="1" customHeight="1">
      <c r="A1272" s="201"/>
      <c r="B1272" s="19" t="str">
        <f>MID(Main!AQ427,1,1)</f>
        <v>0</v>
      </c>
      <c r="C1272" s="19" t="str">
        <f>MID(Main!AQ427,2,1)</f>
        <v xml:space="preserve"> </v>
      </c>
      <c r="D1272" s="19" t="str">
        <f>MID(Main!AQ427,3,1)</f>
        <v/>
      </c>
      <c r="E1272" s="19" t="str">
        <f>MID(Main!AQ427,4,1)</f>
        <v/>
      </c>
      <c r="F1272" s="19" t="str">
        <f>MID(Main!AQ427,5,1)</f>
        <v/>
      </c>
      <c r="G1272" s="19" t="str">
        <f>MID(Main!AQ427,6,1)</f>
        <v/>
      </c>
      <c r="H1272" s="19" t="str">
        <f>MID(Main!AQ427,7,1)</f>
        <v/>
      </c>
      <c r="I1272" s="19" t="str">
        <f>MID(Main!AQ427,8,1)</f>
        <v/>
      </c>
      <c r="J1272" s="19" t="str">
        <f>MID(Main!AQ427,9,1)</f>
        <v/>
      </c>
      <c r="K1272" s="19" t="str">
        <f>MID(Main!AQ427,10,1)</f>
        <v/>
      </c>
      <c r="L1272" s="19" t="str">
        <f>MID(Main!AQ427,11,1)</f>
        <v/>
      </c>
      <c r="M1272" s="19" t="str">
        <f>MID(Main!AQ427,12,1)</f>
        <v/>
      </c>
      <c r="N1272" s="19" t="str">
        <f>MID(Main!AQ427,13,1)</f>
        <v/>
      </c>
      <c r="O1272" s="19" t="str">
        <f>MID(Main!AQ427,14,1)</f>
        <v/>
      </c>
      <c r="P1272" s="19" t="str">
        <f>MID(Main!AQ427,15,1)</f>
        <v/>
      </c>
      <c r="Q1272" s="19" t="str">
        <f>MID(Main!AQ427,16,1)</f>
        <v/>
      </c>
      <c r="R1272" s="19" t="str">
        <f>MID(Main!AQ427,17,1)</f>
        <v/>
      </c>
      <c r="S1272" s="19" t="str">
        <f>MID(Main!AQ427,18,1)</f>
        <v/>
      </c>
      <c r="T1272" s="19" t="str">
        <f>MID(Main!AQ427,19,1)</f>
        <v/>
      </c>
      <c r="U1272" s="19" t="str">
        <f>MID(Main!AQ427,20,1)</f>
        <v/>
      </c>
      <c r="V1272" s="19" t="str">
        <f>MID(Main!AQ427,21,1)</f>
        <v/>
      </c>
      <c r="W1272" s="19" t="str">
        <f>MID(Main!AQ427,22,1)</f>
        <v/>
      </c>
      <c r="X1272" s="19" t="str">
        <f>MID(Main!AQ427,23,1)</f>
        <v/>
      </c>
      <c r="Y1272" s="19" t="str">
        <f>MID(Main!AQ427,24,1)</f>
        <v/>
      </c>
      <c r="Z1272" s="19" t="str">
        <f>MID(Main!AQ427,25,1)</f>
        <v/>
      </c>
      <c r="AA1272" s="19" t="str">
        <f>MID(Main!AQ427,26,1)</f>
        <v/>
      </c>
      <c r="AB1272" s="19" t="str">
        <f>MID(Main!AQ427,27,1)</f>
        <v/>
      </c>
      <c r="AC1272" s="19" t="str">
        <f>MID(Main!AQ427,28,1)</f>
        <v/>
      </c>
      <c r="AD1272" s="19" t="str">
        <f>MID(Main!AQ427,29,1)</f>
        <v/>
      </c>
      <c r="AE1272" s="19" t="str">
        <f>MID(Main!AQ427,30,1)</f>
        <v/>
      </c>
      <c r="AF1272" s="19" t="str">
        <f>MID(Main!AQ427,31,1)</f>
        <v/>
      </c>
      <c r="AG1272" s="19" t="str">
        <f>MID(Main!AQ427,32,1)</f>
        <v/>
      </c>
      <c r="AH1272" s="19" t="str">
        <f>MID(Main!AQ427,33,1)</f>
        <v/>
      </c>
      <c r="AI1272" s="19" t="str">
        <f>MID(Main!AQ427,34,1)</f>
        <v/>
      </c>
      <c r="AJ1272" s="19" t="str">
        <f>MID(Main!AQ427,35,1)</f>
        <v/>
      </c>
      <c r="AK1272" s="19" t="str">
        <f>MID(Main!AQ427,36,1)</f>
        <v/>
      </c>
      <c r="AL1272" s="19" t="str">
        <f>MID(Main!AQ427,37,1)</f>
        <v/>
      </c>
      <c r="AM1272" s="19" t="str">
        <f>MID(Main!AQ427,38,1)</f>
        <v/>
      </c>
      <c r="AN1272" s="19" t="str">
        <f>MID(Main!AQ427,39,1)</f>
        <v/>
      </c>
      <c r="AO1272" s="19" t="str">
        <f>MID(Main!AQ427,40,1)</f>
        <v/>
      </c>
      <c r="AP1272" s="19" t="str">
        <f>MID(Main!AQ427,41,1)</f>
        <v/>
      </c>
      <c r="AQ1272" s="19" t="str">
        <f>MID(Main!AQ427,42,1)</f>
        <v/>
      </c>
      <c r="AR1272" s="195"/>
      <c r="AS1272" s="195"/>
      <c r="AT1272" s="195"/>
      <c r="AU1272" s="195"/>
      <c r="AV1272" s="195"/>
      <c r="AW1272" s="195"/>
      <c r="AX1272" s="195"/>
      <c r="AY1272" s="195"/>
      <c r="AZ1272" s="195"/>
      <c r="BA1272" s="195"/>
      <c r="BB1272" s="195"/>
      <c r="BC1272" s="195"/>
      <c r="BD1272" s="195"/>
      <c r="BE1272" s="195"/>
      <c r="BF1272" s="195"/>
      <c r="BG1272" s="195"/>
      <c r="BH1272" s="195"/>
      <c r="BI1272" s="198"/>
    </row>
    <row r="1273" spans="1:61" s="1" customFormat="1" ht="15" hidden="1" customHeight="1">
      <c r="A1273" s="202"/>
      <c r="B1273" s="20" t="str">
        <f>MID(Main!AR427,1,1)</f>
        <v>0</v>
      </c>
      <c r="C1273" s="20" t="str">
        <f>MID(Main!AR427,2,1)</f>
        <v xml:space="preserve"> </v>
      </c>
      <c r="D1273" s="20" t="str">
        <f>MID(Main!AR427,3,1)</f>
        <v/>
      </c>
      <c r="E1273" s="20" t="str">
        <f>MID(Main!AR427,4,1)</f>
        <v/>
      </c>
      <c r="F1273" s="20" t="str">
        <f>MID(Main!AR427,5,1)</f>
        <v/>
      </c>
      <c r="G1273" s="20" t="str">
        <f>MID(Main!AR427,6,1)</f>
        <v/>
      </c>
      <c r="H1273" s="20" t="str">
        <f>MID(Main!AR427,7,1)</f>
        <v/>
      </c>
      <c r="I1273" s="20" t="str">
        <f>MID(Main!AR427,8,1)</f>
        <v/>
      </c>
      <c r="J1273" s="20" t="str">
        <f>MID(Main!AR427,9,1)</f>
        <v/>
      </c>
      <c r="K1273" s="20" t="str">
        <f>MID(Main!AR427,10,1)</f>
        <v/>
      </c>
      <c r="L1273" s="20" t="str">
        <f>MID(Main!AR427,11,1)</f>
        <v/>
      </c>
      <c r="M1273" s="20" t="str">
        <f>MID(Main!AR427,12,1)</f>
        <v/>
      </c>
      <c r="N1273" s="20" t="str">
        <f>MID(Main!AR427,13,1)</f>
        <v/>
      </c>
      <c r="O1273" s="20" t="str">
        <f>MID(Main!AR427,14,1)</f>
        <v/>
      </c>
      <c r="P1273" s="20" t="str">
        <f>MID(Main!AR427,15,1)</f>
        <v/>
      </c>
      <c r="Q1273" s="20" t="str">
        <f>MID(Main!AR427,16,1)</f>
        <v/>
      </c>
      <c r="R1273" s="20" t="str">
        <f>MID(Main!AR427,17,1)</f>
        <v/>
      </c>
      <c r="S1273" s="20" t="str">
        <f>MID(Main!AR427,18,1)</f>
        <v/>
      </c>
      <c r="T1273" s="20" t="str">
        <f>MID(Main!AR427,19,1)</f>
        <v/>
      </c>
      <c r="U1273" s="20" t="str">
        <f>MID(Main!AR427,20,1)</f>
        <v/>
      </c>
      <c r="V1273" s="20" t="str">
        <f>MID(Main!AR427,21,1)</f>
        <v/>
      </c>
      <c r="W1273" s="20" t="str">
        <f>MID(Main!AR427,22,1)</f>
        <v/>
      </c>
      <c r="X1273" s="20" t="str">
        <f>MID(Main!AR427,23,1)</f>
        <v/>
      </c>
      <c r="Y1273" s="20" t="str">
        <f>MID(Main!AR427,24,1)</f>
        <v/>
      </c>
      <c r="Z1273" s="20" t="str">
        <f>MID(Main!AR427,25,1)</f>
        <v/>
      </c>
      <c r="AA1273" s="20" t="str">
        <f>MID(Main!AR427,26,1)</f>
        <v/>
      </c>
      <c r="AB1273" s="20" t="str">
        <f>MID(Main!AR427,27,1)</f>
        <v/>
      </c>
      <c r="AC1273" s="20" t="str">
        <f>MID(Main!AR427,28,1)</f>
        <v/>
      </c>
      <c r="AD1273" s="20" t="str">
        <f>MID(Main!AR427,29,1)</f>
        <v/>
      </c>
      <c r="AE1273" s="20" t="str">
        <f>MID(Main!AR427,30,1)</f>
        <v/>
      </c>
      <c r="AF1273" s="20" t="str">
        <f>MID(Main!AR427,31,1)</f>
        <v/>
      </c>
      <c r="AG1273" s="20" t="str">
        <f>MID(Main!AR427,32,1)</f>
        <v/>
      </c>
      <c r="AH1273" s="20" t="str">
        <f>MID(Main!AR427,33,1)</f>
        <v/>
      </c>
      <c r="AI1273" s="20" t="str">
        <f>MID(Main!AR427,34,1)</f>
        <v/>
      </c>
      <c r="AJ1273" s="20" t="str">
        <f>MID(Main!AR427,35,1)</f>
        <v/>
      </c>
      <c r="AK1273" s="20" t="str">
        <f>MID(Main!AR427,36,1)</f>
        <v/>
      </c>
      <c r="AL1273" s="20" t="str">
        <f>MID(Main!AR427,37,1)</f>
        <v/>
      </c>
      <c r="AM1273" s="20" t="str">
        <f>MID(Main!AR427,38,1)</f>
        <v/>
      </c>
      <c r="AN1273" s="20" t="str">
        <f>MID(Main!AR427,39,1)</f>
        <v/>
      </c>
      <c r="AO1273" s="20" t="str">
        <f>MID(Main!AR427,40,1)</f>
        <v/>
      </c>
      <c r="AP1273" s="20" t="str">
        <f>MID(Main!AR427,41,1)</f>
        <v/>
      </c>
      <c r="AQ1273" s="20" t="str">
        <f>MID(Main!AR427,42,1)</f>
        <v/>
      </c>
      <c r="AR1273" s="196"/>
      <c r="AS1273" s="196"/>
      <c r="AT1273" s="196"/>
      <c r="AU1273" s="196"/>
      <c r="AV1273" s="196"/>
      <c r="AW1273" s="196"/>
      <c r="AX1273" s="196"/>
      <c r="AY1273" s="196"/>
      <c r="AZ1273" s="196"/>
      <c r="BA1273" s="196"/>
      <c r="BB1273" s="196"/>
      <c r="BC1273" s="196"/>
      <c r="BD1273" s="196"/>
      <c r="BE1273" s="196"/>
      <c r="BF1273" s="196"/>
      <c r="BG1273" s="196"/>
      <c r="BH1273" s="196"/>
      <c r="BI1273" s="199"/>
    </row>
    <row r="1274" spans="1:61" s="1" customFormat="1" ht="15" hidden="1" customHeight="1">
      <c r="A1274" s="200" t="str">
        <f>IF(AR1274="","",SUBTOTAL(103,$AR$8:AR1274))</f>
        <v/>
      </c>
      <c r="B1274" s="18" t="str">
        <f>MID(Main!AP428,1,1)</f>
        <v xml:space="preserve"> </v>
      </c>
      <c r="C1274" s="18" t="str">
        <f>MID(Main!AP428,2,1)</f>
        <v/>
      </c>
      <c r="D1274" s="18" t="str">
        <f>MID(Main!AP428,3,1)</f>
        <v/>
      </c>
      <c r="E1274" s="18" t="str">
        <f>MID(Main!AP428,4,1)</f>
        <v/>
      </c>
      <c r="F1274" s="18" t="str">
        <f>MID(Main!AP428,5,1)</f>
        <v/>
      </c>
      <c r="G1274" s="18" t="str">
        <f>MID(Main!AP428,6,1)</f>
        <v/>
      </c>
      <c r="H1274" s="18" t="str">
        <f>MID(Main!AP428,7,1)</f>
        <v/>
      </c>
      <c r="I1274" s="18" t="str">
        <f>MID(Main!AP428,8,1)</f>
        <v/>
      </c>
      <c r="J1274" s="18" t="str">
        <f>MID(Main!AP428,9,1)</f>
        <v/>
      </c>
      <c r="K1274" s="18" t="str">
        <f>MID(Main!AP428,10,1)</f>
        <v/>
      </c>
      <c r="L1274" s="18" t="str">
        <f>MID(Main!AP428,11,1)</f>
        <v/>
      </c>
      <c r="M1274" s="18" t="str">
        <f>MID(Main!AP428,12,1)</f>
        <v/>
      </c>
      <c r="N1274" s="18" t="str">
        <f>MID(Main!AP428,13,1)</f>
        <v/>
      </c>
      <c r="O1274" s="18" t="str">
        <f>MID(Main!AP428,14,1)</f>
        <v/>
      </c>
      <c r="P1274" s="18" t="str">
        <f>MID(Main!AP428,15,1)</f>
        <v/>
      </c>
      <c r="Q1274" s="18" t="str">
        <f>MID(Main!AP428,16,1)</f>
        <v/>
      </c>
      <c r="R1274" s="18" t="str">
        <f>MID(Main!AP428,17,1)</f>
        <v/>
      </c>
      <c r="S1274" s="18" t="str">
        <f>MID(Main!AP428,18,1)</f>
        <v/>
      </c>
      <c r="T1274" s="18" t="str">
        <f>MID(Main!AP428,19,1)</f>
        <v/>
      </c>
      <c r="U1274" s="18" t="str">
        <f>MID(Main!AP428,20,1)</f>
        <v/>
      </c>
      <c r="V1274" s="18" t="str">
        <f>MID(Main!AP428,21,1)</f>
        <v/>
      </c>
      <c r="W1274" s="18" t="str">
        <f>MID(Main!AP428,22,1)</f>
        <v/>
      </c>
      <c r="X1274" s="18" t="str">
        <f>MID(Main!AP428,23,1)</f>
        <v/>
      </c>
      <c r="Y1274" s="18" t="str">
        <f>MID(Main!AP428,24,1)</f>
        <v/>
      </c>
      <c r="Z1274" s="18" t="str">
        <f>MID(Main!AP428,25,1)</f>
        <v/>
      </c>
      <c r="AA1274" s="18" t="str">
        <f>MID(Main!AP428,26,1)</f>
        <v/>
      </c>
      <c r="AB1274" s="18" t="str">
        <f>MID(Main!AP428,27,1)</f>
        <v/>
      </c>
      <c r="AC1274" s="18" t="str">
        <f>MID(Main!AP428,28,1)</f>
        <v/>
      </c>
      <c r="AD1274" s="18" t="str">
        <f>MID(Main!AP428,29,1)</f>
        <v/>
      </c>
      <c r="AE1274" s="18" t="str">
        <f>MID(Main!AP428,30,1)</f>
        <v/>
      </c>
      <c r="AF1274" s="18" t="str">
        <f>MID(Main!AP428,31,1)</f>
        <v/>
      </c>
      <c r="AG1274" s="18" t="str">
        <f>MID(Main!AP428,32,1)</f>
        <v/>
      </c>
      <c r="AH1274" s="18" t="str">
        <f>MID(Main!AP428,33,1)</f>
        <v/>
      </c>
      <c r="AI1274" s="18" t="str">
        <f>MID(Main!AP428,34,1)</f>
        <v/>
      </c>
      <c r="AJ1274" s="18" t="str">
        <f>MID(Main!AP428,35,1)</f>
        <v/>
      </c>
      <c r="AK1274" s="18" t="str">
        <f>MID(Main!AP428,36,1)</f>
        <v/>
      </c>
      <c r="AL1274" s="18" t="str">
        <f>MID(Main!AP428,37,1)</f>
        <v/>
      </c>
      <c r="AM1274" s="18" t="str">
        <f>MID(Main!AP428,38,1)</f>
        <v/>
      </c>
      <c r="AN1274" s="18" t="str">
        <f>MID(Main!AP428,39,1)</f>
        <v/>
      </c>
      <c r="AO1274" s="18" t="str">
        <f>MID(Main!AP428,40,1)</f>
        <v/>
      </c>
      <c r="AP1274" s="18" t="str">
        <f>MID(Main!AP428,41,1)</f>
        <v/>
      </c>
      <c r="AQ1274" s="18" t="str">
        <f>MID(Main!AP428,42,1)</f>
        <v/>
      </c>
      <c r="AR1274" s="194" t="str">
        <f>IF(Main!W428="","",Main!W428)</f>
        <v/>
      </c>
      <c r="AS1274" s="194" t="str">
        <f>IF(Main!X428="","",Main!X428)</f>
        <v/>
      </c>
      <c r="AT1274" s="194" t="str">
        <f>IF(Main!Y428="","",Main!Y428)</f>
        <v/>
      </c>
      <c r="AU1274" s="194" t="str">
        <f>IF(Main!Z428="","",Main!Z428)</f>
        <v/>
      </c>
      <c r="AV1274" s="194" t="str">
        <f>IF(Main!AA428="","",Main!AA428)</f>
        <v/>
      </c>
      <c r="AW1274" s="194" t="str">
        <f>IF(Main!AB428="","",Main!AB428)</f>
        <v/>
      </c>
      <c r="AX1274" s="194" t="str">
        <f>IF(Main!AC428="","",Main!AC428)</f>
        <v/>
      </c>
      <c r="AY1274" s="194" t="str">
        <f>IF(Main!AD428="","",Main!AD428)</f>
        <v/>
      </c>
      <c r="AZ1274" s="194" t="str">
        <f>IF(Main!AE428="","",Main!AE428)</f>
        <v/>
      </c>
      <c r="BA1274" s="194" t="str">
        <f>IF(Main!AF428="","",Main!AF428)</f>
        <v/>
      </c>
      <c r="BB1274" s="194" t="str">
        <f>IF(Main!AG428="","",Main!AG428)</f>
        <v/>
      </c>
      <c r="BC1274" s="194" t="str">
        <f>IF(Main!AH428="","",Main!AH428)</f>
        <v/>
      </c>
      <c r="BD1274" s="194" t="str">
        <f>IF(Main!AI428="","",Main!AI428)</f>
        <v/>
      </c>
      <c r="BE1274" s="194" t="str">
        <f>IF(Main!AJ428="","",Main!AJ428)</f>
        <v/>
      </c>
      <c r="BF1274" s="194" t="str">
        <f>IF(Main!AK428="","",Main!AK428)</f>
        <v/>
      </c>
      <c r="BG1274" s="194" t="str">
        <f>IF(Main!AL428="","",Main!AL428)</f>
        <v/>
      </c>
      <c r="BH1274" s="194" t="str">
        <f>IF(Main!AM428="","",Main!AM428)</f>
        <v/>
      </c>
      <c r="BI1274" s="197" t="str">
        <f>IF(Main!AN428="","",Main!AN428)</f>
        <v/>
      </c>
    </row>
    <row r="1275" spans="1:61" s="1" customFormat="1" ht="15" hidden="1" customHeight="1">
      <c r="A1275" s="201"/>
      <c r="B1275" s="19" t="str">
        <f>MID(Main!AQ428,1,1)</f>
        <v>0</v>
      </c>
      <c r="C1275" s="19" t="str">
        <f>MID(Main!AQ428,2,1)</f>
        <v xml:space="preserve"> </v>
      </c>
      <c r="D1275" s="19" t="str">
        <f>MID(Main!AQ428,3,1)</f>
        <v/>
      </c>
      <c r="E1275" s="19" t="str">
        <f>MID(Main!AQ428,4,1)</f>
        <v/>
      </c>
      <c r="F1275" s="19" t="str">
        <f>MID(Main!AQ428,5,1)</f>
        <v/>
      </c>
      <c r="G1275" s="19" t="str">
        <f>MID(Main!AQ428,6,1)</f>
        <v/>
      </c>
      <c r="H1275" s="19" t="str">
        <f>MID(Main!AQ428,7,1)</f>
        <v/>
      </c>
      <c r="I1275" s="19" t="str">
        <f>MID(Main!AQ428,8,1)</f>
        <v/>
      </c>
      <c r="J1275" s="19" t="str">
        <f>MID(Main!AQ428,9,1)</f>
        <v/>
      </c>
      <c r="K1275" s="19" t="str">
        <f>MID(Main!AQ428,10,1)</f>
        <v/>
      </c>
      <c r="L1275" s="19" t="str">
        <f>MID(Main!AQ428,11,1)</f>
        <v/>
      </c>
      <c r="M1275" s="19" t="str">
        <f>MID(Main!AQ428,12,1)</f>
        <v/>
      </c>
      <c r="N1275" s="19" t="str">
        <f>MID(Main!AQ428,13,1)</f>
        <v/>
      </c>
      <c r="O1275" s="19" t="str">
        <f>MID(Main!AQ428,14,1)</f>
        <v/>
      </c>
      <c r="P1275" s="19" t="str">
        <f>MID(Main!AQ428,15,1)</f>
        <v/>
      </c>
      <c r="Q1275" s="19" t="str">
        <f>MID(Main!AQ428,16,1)</f>
        <v/>
      </c>
      <c r="R1275" s="19" t="str">
        <f>MID(Main!AQ428,17,1)</f>
        <v/>
      </c>
      <c r="S1275" s="19" t="str">
        <f>MID(Main!AQ428,18,1)</f>
        <v/>
      </c>
      <c r="T1275" s="19" t="str">
        <f>MID(Main!AQ428,19,1)</f>
        <v/>
      </c>
      <c r="U1275" s="19" t="str">
        <f>MID(Main!AQ428,20,1)</f>
        <v/>
      </c>
      <c r="V1275" s="19" t="str">
        <f>MID(Main!AQ428,21,1)</f>
        <v/>
      </c>
      <c r="W1275" s="19" t="str">
        <f>MID(Main!AQ428,22,1)</f>
        <v/>
      </c>
      <c r="X1275" s="19" t="str">
        <f>MID(Main!AQ428,23,1)</f>
        <v/>
      </c>
      <c r="Y1275" s="19" t="str">
        <f>MID(Main!AQ428,24,1)</f>
        <v/>
      </c>
      <c r="Z1275" s="19" t="str">
        <f>MID(Main!AQ428,25,1)</f>
        <v/>
      </c>
      <c r="AA1275" s="19" t="str">
        <f>MID(Main!AQ428,26,1)</f>
        <v/>
      </c>
      <c r="AB1275" s="19" t="str">
        <f>MID(Main!AQ428,27,1)</f>
        <v/>
      </c>
      <c r="AC1275" s="19" t="str">
        <f>MID(Main!AQ428,28,1)</f>
        <v/>
      </c>
      <c r="AD1275" s="19" t="str">
        <f>MID(Main!AQ428,29,1)</f>
        <v/>
      </c>
      <c r="AE1275" s="19" t="str">
        <f>MID(Main!AQ428,30,1)</f>
        <v/>
      </c>
      <c r="AF1275" s="19" t="str">
        <f>MID(Main!AQ428,31,1)</f>
        <v/>
      </c>
      <c r="AG1275" s="19" t="str">
        <f>MID(Main!AQ428,32,1)</f>
        <v/>
      </c>
      <c r="AH1275" s="19" t="str">
        <f>MID(Main!AQ428,33,1)</f>
        <v/>
      </c>
      <c r="AI1275" s="19" t="str">
        <f>MID(Main!AQ428,34,1)</f>
        <v/>
      </c>
      <c r="AJ1275" s="19" t="str">
        <f>MID(Main!AQ428,35,1)</f>
        <v/>
      </c>
      <c r="AK1275" s="19" t="str">
        <f>MID(Main!AQ428,36,1)</f>
        <v/>
      </c>
      <c r="AL1275" s="19" t="str">
        <f>MID(Main!AQ428,37,1)</f>
        <v/>
      </c>
      <c r="AM1275" s="19" t="str">
        <f>MID(Main!AQ428,38,1)</f>
        <v/>
      </c>
      <c r="AN1275" s="19" t="str">
        <f>MID(Main!AQ428,39,1)</f>
        <v/>
      </c>
      <c r="AO1275" s="19" t="str">
        <f>MID(Main!AQ428,40,1)</f>
        <v/>
      </c>
      <c r="AP1275" s="19" t="str">
        <f>MID(Main!AQ428,41,1)</f>
        <v/>
      </c>
      <c r="AQ1275" s="19" t="str">
        <f>MID(Main!AQ428,42,1)</f>
        <v/>
      </c>
      <c r="AR1275" s="195"/>
      <c r="AS1275" s="195"/>
      <c r="AT1275" s="195"/>
      <c r="AU1275" s="195"/>
      <c r="AV1275" s="195"/>
      <c r="AW1275" s="195"/>
      <c r="AX1275" s="195"/>
      <c r="AY1275" s="195"/>
      <c r="AZ1275" s="195"/>
      <c r="BA1275" s="195"/>
      <c r="BB1275" s="195"/>
      <c r="BC1275" s="195"/>
      <c r="BD1275" s="195"/>
      <c r="BE1275" s="195"/>
      <c r="BF1275" s="195"/>
      <c r="BG1275" s="195"/>
      <c r="BH1275" s="195"/>
      <c r="BI1275" s="198"/>
    </row>
    <row r="1276" spans="1:61" s="1" customFormat="1" ht="15" hidden="1" customHeight="1">
      <c r="A1276" s="202"/>
      <c r="B1276" s="20" t="str">
        <f>MID(Main!AR428,1,1)</f>
        <v>0</v>
      </c>
      <c r="C1276" s="20" t="str">
        <f>MID(Main!AR428,2,1)</f>
        <v xml:space="preserve"> </v>
      </c>
      <c r="D1276" s="20" t="str">
        <f>MID(Main!AR428,3,1)</f>
        <v/>
      </c>
      <c r="E1276" s="20" t="str">
        <f>MID(Main!AR428,4,1)</f>
        <v/>
      </c>
      <c r="F1276" s="20" t="str">
        <f>MID(Main!AR428,5,1)</f>
        <v/>
      </c>
      <c r="G1276" s="20" t="str">
        <f>MID(Main!AR428,6,1)</f>
        <v/>
      </c>
      <c r="H1276" s="20" t="str">
        <f>MID(Main!AR428,7,1)</f>
        <v/>
      </c>
      <c r="I1276" s="20" t="str">
        <f>MID(Main!AR428,8,1)</f>
        <v/>
      </c>
      <c r="J1276" s="20" t="str">
        <f>MID(Main!AR428,9,1)</f>
        <v/>
      </c>
      <c r="K1276" s="20" t="str">
        <f>MID(Main!AR428,10,1)</f>
        <v/>
      </c>
      <c r="L1276" s="20" t="str">
        <f>MID(Main!AR428,11,1)</f>
        <v/>
      </c>
      <c r="M1276" s="20" t="str">
        <f>MID(Main!AR428,12,1)</f>
        <v/>
      </c>
      <c r="N1276" s="20" t="str">
        <f>MID(Main!AR428,13,1)</f>
        <v/>
      </c>
      <c r="O1276" s="20" t="str">
        <f>MID(Main!AR428,14,1)</f>
        <v/>
      </c>
      <c r="P1276" s="20" t="str">
        <f>MID(Main!AR428,15,1)</f>
        <v/>
      </c>
      <c r="Q1276" s="20" t="str">
        <f>MID(Main!AR428,16,1)</f>
        <v/>
      </c>
      <c r="R1276" s="20" t="str">
        <f>MID(Main!AR428,17,1)</f>
        <v/>
      </c>
      <c r="S1276" s="20" t="str">
        <f>MID(Main!AR428,18,1)</f>
        <v/>
      </c>
      <c r="T1276" s="20" t="str">
        <f>MID(Main!AR428,19,1)</f>
        <v/>
      </c>
      <c r="U1276" s="20" t="str">
        <f>MID(Main!AR428,20,1)</f>
        <v/>
      </c>
      <c r="V1276" s="20" t="str">
        <f>MID(Main!AR428,21,1)</f>
        <v/>
      </c>
      <c r="W1276" s="20" t="str">
        <f>MID(Main!AR428,22,1)</f>
        <v/>
      </c>
      <c r="X1276" s="20" t="str">
        <f>MID(Main!AR428,23,1)</f>
        <v/>
      </c>
      <c r="Y1276" s="20" t="str">
        <f>MID(Main!AR428,24,1)</f>
        <v/>
      </c>
      <c r="Z1276" s="20" t="str">
        <f>MID(Main!AR428,25,1)</f>
        <v/>
      </c>
      <c r="AA1276" s="20" t="str">
        <f>MID(Main!AR428,26,1)</f>
        <v/>
      </c>
      <c r="AB1276" s="20" t="str">
        <f>MID(Main!AR428,27,1)</f>
        <v/>
      </c>
      <c r="AC1276" s="20" t="str">
        <f>MID(Main!AR428,28,1)</f>
        <v/>
      </c>
      <c r="AD1276" s="20" t="str">
        <f>MID(Main!AR428,29,1)</f>
        <v/>
      </c>
      <c r="AE1276" s="20" t="str">
        <f>MID(Main!AR428,30,1)</f>
        <v/>
      </c>
      <c r="AF1276" s="20" t="str">
        <f>MID(Main!AR428,31,1)</f>
        <v/>
      </c>
      <c r="AG1276" s="20" t="str">
        <f>MID(Main!AR428,32,1)</f>
        <v/>
      </c>
      <c r="AH1276" s="20" t="str">
        <f>MID(Main!AR428,33,1)</f>
        <v/>
      </c>
      <c r="AI1276" s="20" t="str">
        <f>MID(Main!AR428,34,1)</f>
        <v/>
      </c>
      <c r="AJ1276" s="20" t="str">
        <f>MID(Main!AR428,35,1)</f>
        <v/>
      </c>
      <c r="AK1276" s="20" t="str">
        <f>MID(Main!AR428,36,1)</f>
        <v/>
      </c>
      <c r="AL1276" s="20" t="str">
        <f>MID(Main!AR428,37,1)</f>
        <v/>
      </c>
      <c r="AM1276" s="20" t="str">
        <f>MID(Main!AR428,38,1)</f>
        <v/>
      </c>
      <c r="AN1276" s="20" t="str">
        <f>MID(Main!AR428,39,1)</f>
        <v/>
      </c>
      <c r="AO1276" s="20" t="str">
        <f>MID(Main!AR428,40,1)</f>
        <v/>
      </c>
      <c r="AP1276" s="20" t="str">
        <f>MID(Main!AR428,41,1)</f>
        <v/>
      </c>
      <c r="AQ1276" s="20" t="str">
        <f>MID(Main!AR428,42,1)</f>
        <v/>
      </c>
      <c r="AR1276" s="196"/>
      <c r="AS1276" s="196"/>
      <c r="AT1276" s="196"/>
      <c r="AU1276" s="196"/>
      <c r="AV1276" s="196"/>
      <c r="AW1276" s="196"/>
      <c r="AX1276" s="196"/>
      <c r="AY1276" s="196"/>
      <c r="AZ1276" s="196"/>
      <c r="BA1276" s="196"/>
      <c r="BB1276" s="196"/>
      <c r="BC1276" s="196"/>
      <c r="BD1276" s="196"/>
      <c r="BE1276" s="196"/>
      <c r="BF1276" s="196"/>
      <c r="BG1276" s="196"/>
      <c r="BH1276" s="196"/>
      <c r="BI1276" s="199"/>
    </row>
    <row r="1277" spans="1:61" s="1" customFormat="1" ht="15" hidden="1" customHeight="1">
      <c r="A1277" s="200" t="str">
        <f>IF(AR1277="","",SUBTOTAL(103,$AR$8:AR1277))</f>
        <v/>
      </c>
      <c r="B1277" s="18" t="str">
        <f>MID(Main!AP429,1,1)</f>
        <v xml:space="preserve"> </v>
      </c>
      <c r="C1277" s="18" t="str">
        <f>MID(Main!AP429,2,1)</f>
        <v/>
      </c>
      <c r="D1277" s="18" t="str">
        <f>MID(Main!AP429,3,1)</f>
        <v/>
      </c>
      <c r="E1277" s="18" t="str">
        <f>MID(Main!AP429,4,1)</f>
        <v/>
      </c>
      <c r="F1277" s="18" t="str">
        <f>MID(Main!AP429,5,1)</f>
        <v/>
      </c>
      <c r="G1277" s="18" t="str">
        <f>MID(Main!AP429,6,1)</f>
        <v/>
      </c>
      <c r="H1277" s="18" t="str">
        <f>MID(Main!AP429,7,1)</f>
        <v/>
      </c>
      <c r="I1277" s="18" t="str">
        <f>MID(Main!AP429,8,1)</f>
        <v/>
      </c>
      <c r="J1277" s="18" t="str">
        <f>MID(Main!AP429,9,1)</f>
        <v/>
      </c>
      <c r="K1277" s="18" t="str">
        <f>MID(Main!AP429,10,1)</f>
        <v/>
      </c>
      <c r="L1277" s="18" t="str">
        <f>MID(Main!AP429,11,1)</f>
        <v/>
      </c>
      <c r="M1277" s="18" t="str">
        <f>MID(Main!AP429,12,1)</f>
        <v/>
      </c>
      <c r="N1277" s="18" t="str">
        <f>MID(Main!AP429,13,1)</f>
        <v/>
      </c>
      <c r="O1277" s="18" t="str">
        <f>MID(Main!AP429,14,1)</f>
        <v/>
      </c>
      <c r="P1277" s="18" t="str">
        <f>MID(Main!AP429,15,1)</f>
        <v/>
      </c>
      <c r="Q1277" s="18" t="str">
        <f>MID(Main!AP429,16,1)</f>
        <v/>
      </c>
      <c r="R1277" s="18" t="str">
        <f>MID(Main!AP429,17,1)</f>
        <v/>
      </c>
      <c r="S1277" s="18" t="str">
        <f>MID(Main!AP429,18,1)</f>
        <v/>
      </c>
      <c r="T1277" s="18" t="str">
        <f>MID(Main!AP429,19,1)</f>
        <v/>
      </c>
      <c r="U1277" s="18" t="str">
        <f>MID(Main!AP429,20,1)</f>
        <v/>
      </c>
      <c r="V1277" s="18" t="str">
        <f>MID(Main!AP429,21,1)</f>
        <v/>
      </c>
      <c r="W1277" s="18" t="str">
        <f>MID(Main!AP429,22,1)</f>
        <v/>
      </c>
      <c r="X1277" s="18" t="str">
        <f>MID(Main!AP429,23,1)</f>
        <v/>
      </c>
      <c r="Y1277" s="18" t="str">
        <f>MID(Main!AP429,24,1)</f>
        <v/>
      </c>
      <c r="Z1277" s="18" t="str">
        <f>MID(Main!AP429,25,1)</f>
        <v/>
      </c>
      <c r="AA1277" s="18" t="str">
        <f>MID(Main!AP429,26,1)</f>
        <v/>
      </c>
      <c r="AB1277" s="18" t="str">
        <f>MID(Main!AP429,27,1)</f>
        <v/>
      </c>
      <c r="AC1277" s="18" t="str">
        <f>MID(Main!AP429,28,1)</f>
        <v/>
      </c>
      <c r="AD1277" s="18" t="str">
        <f>MID(Main!AP429,29,1)</f>
        <v/>
      </c>
      <c r="AE1277" s="18" t="str">
        <f>MID(Main!AP429,30,1)</f>
        <v/>
      </c>
      <c r="AF1277" s="18" t="str">
        <f>MID(Main!AP429,31,1)</f>
        <v/>
      </c>
      <c r="AG1277" s="18" t="str">
        <f>MID(Main!AP429,32,1)</f>
        <v/>
      </c>
      <c r="AH1277" s="18" t="str">
        <f>MID(Main!AP429,33,1)</f>
        <v/>
      </c>
      <c r="AI1277" s="18" t="str">
        <f>MID(Main!AP429,34,1)</f>
        <v/>
      </c>
      <c r="AJ1277" s="18" t="str">
        <f>MID(Main!AP429,35,1)</f>
        <v/>
      </c>
      <c r="AK1277" s="18" t="str">
        <f>MID(Main!AP429,36,1)</f>
        <v/>
      </c>
      <c r="AL1277" s="18" t="str">
        <f>MID(Main!AP429,37,1)</f>
        <v/>
      </c>
      <c r="AM1277" s="18" t="str">
        <f>MID(Main!AP429,38,1)</f>
        <v/>
      </c>
      <c r="AN1277" s="18" t="str">
        <f>MID(Main!AP429,39,1)</f>
        <v/>
      </c>
      <c r="AO1277" s="18" t="str">
        <f>MID(Main!AP429,40,1)</f>
        <v/>
      </c>
      <c r="AP1277" s="18" t="str">
        <f>MID(Main!AP429,41,1)</f>
        <v/>
      </c>
      <c r="AQ1277" s="18" t="str">
        <f>MID(Main!AP429,42,1)</f>
        <v/>
      </c>
      <c r="AR1277" s="194" t="str">
        <f>IF(Main!W429="","",Main!W429)</f>
        <v/>
      </c>
      <c r="AS1277" s="194" t="str">
        <f>IF(Main!X429="","",Main!X429)</f>
        <v/>
      </c>
      <c r="AT1277" s="194" t="str">
        <f>IF(Main!Y429="","",Main!Y429)</f>
        <v/>
      </c>
      <c r="AU1277" s="194" t="str">
        <f>IF(Main!Z429="","",Main!Z429)</f>
        <v/>
      </c>
      <c r="AV1277" s="194" t="str">
        <f>IF(Main!AA429="","",Main!AA429)</f>
        <v/>
      </c>
      <c r="AW1277" s="194" t="str">
        <f>IF(Main!AB429="","",Main!AB429)</f>
        <v/>
      </c>
      <c r="AX1277" s="194" t="str">
        <f>IF(Main!AC429="","",Main!AC429)</f>
        <v/>
      </c>
      <c r="AY1277" s="194" t="str">
        <f>IF(Main!AD429="","",Main!AD429)</f>
        <v/>
      </c>
      <c r="AZ1277" s="194" t="str">
        <f>IF(Main!AE429="","",Main!AE429)</f>
        <v/>
      </c>
      <c r="BA1277" s="194" t="str">
        <f>IF(Main!AF429="","",Main!AF429)</f>
        <v/>
      </c>
      <c r="BB1277" s="194" t="str">
        <f>IF(Main!AG429="","",Main!AG429)</f>
        <v/>
      </c>
      <c r="BC1277" s="194" t="str">
        <f>IF(Main!AH429="","",Main!AH429)</f>
        <v/>
      </c>
      <c r="BD1277" s="194" t="str">
        <f>IF(Main!AI429="","",Main!AI429)</f>
        <v/>
      </c>
      <c r="BE1277" s="194" t="str">
        <f>IF(Main!AJ429="","",Main!AJ429)</f>
        <v/>
      </c>
      <c r="BF1277" s="194" t="str">
        <f>IF(Main!AK429="","",Main!AK429)</f>
        <v/>
      </c>
      <c r="BG1277" s="194" t="str">
        <f>IF(Main!AL429="","",Main!AL429)</f>
        <v/>
      </c>
      <c r="BH1277" s="194" t="str">
        <f>IF(Main!AM429="","",Main!AM429)</f>
        <v/>
      </c>
      <c r="BI1277" s="197" t="str">
        <f>IF(Main!AN429="","",Main!AN429)</f>
        <v/>
      </c>
    </row>
    <row r="1278" spans="1:61" s="1" customFormat="1" ht="15" hidden="1" customHeight="1">
      <c r="A1278" s="201"/>
      <c r="B1278" s="19" t="str">
        <f>MID(Main!AQ429,1,1)</f>
        <v>0</v>
      </c>
      <c r="C1278" s="19" t="str">
        <f>MID(Main!AQ429,2,1)</f>
        <v xml:space="preserve"> </v>
      </c>
      <c r="D1278" s="19" t="str">
        <f>MID(Main!AQ429,3,1)</f>
        <v/>
      </c>
      <c r="E1278" s="19" t="str">
        <f>MID(Main!AQ429,4,1)</f>
        <v/>
      </c>
      <c r="F1278" s="19" t="str">
        <f>MID(Main!AQ429,5,1)</f>
        <v/>
      </c>
      <c r="G1278" s="19" t="str">
        <f>MID(Main!AQ429,6,1)</f>
        <v/>
      </c>
      <c r="H1278" s="19" t="str">
        <f>MID(Main!AQ429,7,1)</f>
        <v/>
      </c>
      <c r="I1278" s="19" t="str">
        <f>MID(Main!AQ429,8,1)</f>
        <v/>
      </c>
      <c r="J1278" s="19" t="str">
        <f>MID(Main!AQ429,9,1)</f>
        <v/>
      </c>
      <c r="K1278" s="19" t="str">
        <f>MID(Main!AQ429,10,1)</f>
        <v/>
      </c>
      <c r="L1278" s="19" t="str">
        <f>MID(Main!AQ429,11,1)</f>
        <v/>
      </c>
      <c r="M1278" s="19" t="str">
        <f>MID(Main!AQ429,12,1)</f>
        <v/>
      </c>
      <c r="N1278" s="19" t="str">
        <f>MID(Main!AQ429,13,1)</f>
        <v/>
      </c>
      <c r="O1278" s="19" t="str">
        <f>MID(Main!AQ429,14,1)</f>
        <v/>
      </c>
      <c r="P1278" s="19" t="str">
        <f>MID(Main!AQ429,15,1)</f>
        <v/>
      </c>
      <c r="Q1278" s="19" t="str">
        <f>MID(Main!AQ429,16,1)</f>
        <v/>
      </c>
      <c r="R1278" s="19" t="str">
        <f>MID(Main!AQ429,17,1)</f>
        <v/>
      </c>
      <c r="S1278" s="19" t="str">
        <f>MID(Main!AQ429,18,1)</f>
        <v/>
      </c>
      <c r="T1278" s="19" t="str">
        <f>MID(Main!AQ429,19,1)</f>
        <v/>
      </c>
      <c r="U1278" s="19" t="str">
        <f>MID(Main!AQ429,20,1)</f>
        <v/>
      </c>
      <c r="V1278" s="19" t="str">
        <f>MID(Main!AQ429,21,1)</f>
        <v/>
      </c>
      <c r="W1278" s="19" t="str">
        <f>MID(Main!AQ429,22,1)</f>
        <v/>
      </c>
      <c r="X1278" s="19" t="str">
        <f>MID(Main!AQ429,23,1)</f>
        <v/>
      </c>
      <c r="Y1278" s="19" t="str">
        <f>MID(Main!AQ429,24,1)</f>
        <v/>
      </c>
      <c r="Z1278" s="19" t="str">
        <f>MID(Main!AQ429,25,1)</f>
        <v/>
      </c>
      <c r="AA1278" s="19" t="str">
        <f>MID(Main!AQ429,26,1)</f>
        <v/>
      </c>
      <c r="AB1278" s="19" t="str">
        <f>MID(Main!AQ429,27,1)</f>
        <v/>
      </c>
      <c r="AC1278" s="19" t="str">
        <f>MID(Main!AQ429,28,1)</f>
        <v/>
      </c>
      <c r="AD1278" s="19" t="str">
        <f>MID(Main!AQ429,29,1)</f>
        <v/>
      </c>
      <c r="AE1278" s="19" t="str">
        <f>MID(Main!AQ429,30,1)</f>
        <v/>
      </c>
      <c r="AF1278" s="19" t="str">
        <f>MID(Main!AQ429,31,1)</f>
        <v/>
      </c>
      <c r="AG1278" s="19" t="str">
        <f>MID(Main!AQ429,32,1)</f>
        <v/>
      </c>
      <c r="AH1278" s="19" t="str">
        <f>MID(Main!AQ429,33,1)</f>
        <v/>
      </c>
      <c r="AI1278" s="19" t="str">
        <f>MID(Main!AQ429,34,1)</f>
        <v/>
      </c>
      <c r="AJ1278" s="19" t="str">
        <f>MID(Main!AQ429,35,1)</f>
        <v/>
      </c>
      <c r="AK1278" s="19" t="str">
        <f>MID(Main!AQ429,36,1)</f>
        <v/>
      </c>
      <c r="AL1278" s="19" t="str">
        <f>MID(Main!AQ429,37,1)</f>
        <v/>
      </c>
      <c r="AM1278" s="19" t="str">
        <f>MID(Main!AQ429,38,1)</f>
        <v/>
      </c>
      <c r="AN1278" s="19" t="str">
        <f>MID(Main!AQ429,39,1)</f>
        <v/>
      </c>
      <c r="AO1278" s="19" t="str">
        <f>MID(Main!AQ429,40,1)</f>
        <v/>
      </c>
      <c r="AP1278" s="19" t="str">
        <f>MID(Main!AQ429,41,1)</f>
        <v/>
      </c>
      <c r="AQ1278" s="19" t="str">
        <f>MID(Main!AQ429,42,1)</f>
        <v/>
      </c>
      <c r="AR1278" s="195"/>
      <c r="AS1278" s="195"/>
      <c r="AT1278" s="195"/>
      <c r="AU1278" s="195"/>
      <c r="AV1278" s="195"/>
      <c r="AW1278" s="195"/>
      <c r="AX1278" s="195"/>
      <c r="AY1278" s="195"/>
      <c r="AZ1278" s="195"/>
      <c r="BA1278" s="195"/>
      <c r="BB1278" s="195"/>
      <c r="BC1278" s="195"/>
      <c r="BD1278" s="195"/>
      <c r="BE1278" s="195"/>
      <c r="BF1278" s="195"/>
      <c r="BG1278" s="195"/>
      <c r="BH1278" s="195"/>
      <c r="BI1278" s="198"/>
    </row>
    <row r="1279" spans="1:61" s="1" customFormat="1" ht="15" hidden="1" customHeight="1">
      <c r="A1279" s="202"/>
      <c r="B1279" s="20" t="str">
        <f>MID(Main!AR429,1,1)</f>
        <v>0</v>
      </c>
      <c r="C1279" s="20" t="str">
        <f>MID(Main!AR429,2,1)</f>
        <v xml:space="preserve"> </v>
      </c>
      <c r="D1279" s="20" t="str">
        <f>MID(Main!AR429,3,1)</f>
        <v/>
      </c>
      <c r="E1279" s="20" t="str">
        <f>MID(Main!AR429,4,1)</f>
        <v/>
      </c>
      <c r="F1279" s="20" t="str">
        <f>MID(Main!AR429,5,1)</f>
        <v/>
      </c>
      <c r="G1279" s="20" t="str">
        <f>MID(Main!AR429,6,1)</f>
        <v/>
      </c>
      <c r="H1279" s="20" t="str">
        <f>MID(Main!AR429,7,1)</f>
        <v/>
      </c>
      <c r="I1279" s="20" t="str">
        <f>MID(Main!AR429,8,1)</f>
        <v/>
      </c>
      <c r="J1279" s="20" t="str">
        <f>MID(Main!AR429,9,1)</f>
        <v/>
      </c>
      <c r="K1279" s="20" t="str">
        <f>MID(Main!AR429,10,1)</f>
        <v/>
      </c>
      <c r="L1279" s="20" t="str">
        <f>MID(Main!AR429,11,1)</f>
        <v/>
      </c>
      <c r="M1279" s="20" t="str">
        <f>MID(Main!AR429,12,1)</f>
        <v/>
      </c>
      <c r="N1279" s="20" t="str">
        <f>MID(Main!AR429,13,1)</f>
        <v/>
      </c>
      <c r="O1279" s="20" t="str">
        <f>MID(Main!AR429,14,1)</f>
        <v/>
      </c>
      <c r="P1279" s="20" t="str">
        <f>MID(Main!AR429,15,1)</f>
        <v/>
      </c>
      <c r="Q1279" s="20" t="str">
        <f>MID(Main!AR429,16,1)</f>
        <v/>
      </c>
      <c r="R1279" s="20" t="str">
        <f>MID(Main!AR429,17,1)</f>
        <v/>
      </c>
      <c r="S1279" s="20" t="str">
        <f>MID(Main!AR429,18,1)</f>
        <v/>
      </c>
      <c r="T1279" s="20" t="str">
        <f>MID(Main!AR429,19,1)</f>
        <v/>
      </c>
      <c r="U1279" s="20" t="str">
        <f>MID(Main!AR429,20,1)</f>
        <v/>
      </c>
      <c r="V1279" s="20" t="str">
        <f>MID(Main!AR429,21,1)</f>
        <v/>
      </c>
      <c r="W1279" s="20" t="str">
        <f>MID(Main!AR429,22,1)</f>
        <v/>
      </c>
      <c r="X1279" s="20" t="str">
        <f>MID(Main!AR429,23,1)</f>
        <v/>
      </c>
      <c r="Y1279" s="20" t="str">
        <f>MID(Main!AR429,24,1)</f>
        <v/>
      </c>
      <c r="Z1279" s="20" t="str">
        <f>MID(Main!AR429,25,1)</f>
        <v/>
      </c>
      <c r="AA1279" s="20" t="str">
        <f>MID(Main!AR429,26,1)</f>
        <v/>
      </c>
      <c r="AB1279" s="20" t="str">
        <f>MID(Main!AR429,27,1)</f>
        <v/>
      </c>
      <c r="AC1279" s="20" t="str">
        <f>MID(Main!AR429,28,1)</f>
        <v/>
      </c>
      <c r="AD1279" s="20" t="str">
        <f>MID(Main!AR429,29,1)</f>
        <v/>
      </c>
      <c r="AE1279" s="20" t="str">
        <f>MID(Main!AR429,30,1)</f>
        <v/>
      </c>
      <c r="AF1279" s="20" t="str">
        <f>MID(Main!AR429,31,1)</f>
        <v/>
      </c>
      <c r="AG1279" s="20" t="str">
        <f>MID(Main!AR429,32,1)</f>
        <v/>
      </c>
      <c r="AH1279" s="20" t="str">
        <f>MID(Main!AR429,33,1)</f>
        <v/>
      </c>
      <c r="AI1279" s="20" t="str">
        <f>MID(Main!AR429,34,1)</f>
        <v/>
      </c>
      <c r="AJ1279" s="20" t="str">
        <f>MID(Main!AR429,35,1)</f>
        <v/>
      </c>
      <c r="AK1279" s="20" t="str">
        <f>MID(Main!AR429,36,1)</f>
        <v/>
      </c>
      <c r="AL1279" s="20" t="str">
        <f>MID(Main!AR429,37,1)</f>
        <v/>
      </c>
      <c r="AM1279" s="20" t="str">
        <f>MID(Main!AR429,38,1)</f>
        <v/>
      </c>
      <c r="AN1279" s="20" t="str">
        <f>MID(Main!AR429,39,1)</f>
        <v/>
      </c>
      <c r="AO1279" s="20" t="str">
        <f>MID(Main!AR429,40,1)</f>
        <v/>
      </c>
      <c r="AP1279" s="20" t="str">
        <f>MID(Main!AR429,41,1)</f>
        <v/>
      </c>
      <c r="AQ1279" s="20" t="str">
        <f>MID(Main!AR429,42,1)</f>
        <v/>
      </c>
      <c r="AR1279" s="196"/>
      <c r="AS1279" s="196"/>
      <c r="AT1279" s="196"/>
      <c r="AU1279" s="196"/>
      <c r="AV1279" s="196"/>
      <c r="AW1279" s="196"/>
      <c r="AX1279" s="196"/>
      <c r="AY1279" s="196"/>
      <c r="AZ1279" s="196"/>
      <c r="BA1279" s="196"/>
      <c r="BB1279" s="196"/>
      <c r="BC1279" s="196"/>
      <c r="BD1279" s="196"/>
      <c r="BE1279" s="196"/>
      <c r="BF1279" s="196"/>
      <c r="BG1279" s="196"/>
      <c r="BH1279" s="196"/>
      <c r="BI1279" s="199"/>
    </row>
    <row r="1280" spans="1:61" s="1" customFormat="1" ht="15" hidden="1" customHeight="1">
      <c r="A1280" s="200" t="str">
        <f>IF(AR1280="","",SUBTOTAL(103,$AR$8:AR1280))</f>
        <v/>
      </c>
      <c r="B1280" s="18" t="str">
        <f>MID(Main!AP430,1,1)</f>
        <v xml:space="preserve"> </v>
      </c>
      <c r="C1280" s="18" t="str">
        <f>MID(Main!AP430,2,1)</f>
        <v/>
      </c>
      <c r="D1280" s="18" t="str">
        <f>MID(Main!AP430,3,1)</f>
        <v/>
      </c>
      <c r="E1280" s="18" t="str">
        <f>MID(Main!AP430,4,1)</f>
        <v/>
      </c>
      <c r="F1280" s="18" t="str">
        <f>MID(Main!AP430,5,1)</f>
        <v/>
      </c>
      <c r="G1280" s="18" t="str">
        <f>MID(Main!AP430,6,1)</f>
        <v/>
      </c>
      <c r="H1280" s="18" t="str">
        <f>MID(Main!AP430,7,1)</f>
        <v/>
      </c>
      <c r="I1280" s="18" t="str">
        <f>MID(Main!AP430,8,1)</f>
        <v/>
      </c>
      <c r="J1280" s="18" t="str">
        <f>MID(Main!AP430,9,1)</f>
        <v/>
      </c>
      <c r="K1280" s="18" t="str">
        <f>MID(Main!AP430,10,1)</f>
        <v/>
      </c>
      <c r="L1280" s="18" t="str">
        <f>MID(Main!AP430,11,1)</f>
        <v/>
      </c>
      <c r="M1280" s="18" t="str">
        <f>MID(Main!AP430,12,1)</f>
        <v/>
      </c>
      <c r="N1280" s="18" t="str">
        <f>MID(Main!AP430,13,1)</f>
        <v/>
      </c>
      <c r="O1280" s="18" t="str">
        <f>MID(Main!AP430,14,1)</f>
        <v/>
      </c>
      <c r="P1280" s="18" t="str">
        <f>MID(Main!AP430,15,1)</f>
        <v/>
      </c>
      <c r="Q1280" s="18" t="str">
        <f>MID(Main!AP430,16,1)</f>
        <v/>
      </c>
      <c r="R1280" s="18" t="str">
        <f>MID(Main!AP430,17,1)</f>
        <v/>
      </c>
      <c r="S1280" s="18" t="str">
        <f>MID(Main!AP430,18,1)</f>
        <v/>
      </c>
      <c r="T1280" s="18" t="str">
        <f>MID(Main!AP430,19,1)</f>
        <v/>
      </c>
      <c r="U1280" s="18" t="str">
        <f>MID(Main!AP430,20,1)</f>
        <v/>
      </c>
      <c r="V1280" s="18" t="str">
        <f>MID(Main!AP430,21,1)</f>
        <v/>
      </c>
      <c r="W1280" s="18" t="str">
        <f>MID(Main!AP430,22,1)</f>
        <v/>
      </c>
      <c r="X1280" s="18" t="str">
        <f>MID(Main!AP430,23,1)</f>
        <v/>
      </c>
      <c r="Y1280" s="18" t="str">
        <f>MID(Main!AP430,24,1)</f>
        <v/>
      </c>
      <c r="Z1280" s="18" t="str">
        <f>MID(Main!AP430,25,1)</f>
        <v/>
      </c>
      <c r="AA1280" s="18" t="str">
        <f>MID(Main!AP430,26,1)</f>
        <v/>
      </c>
      <c r="AB1280" s="18" t="str">
        <f>MID(Main!AP430,27,1)</f>
        <v/>
      </c>
      <c r="AC1280" s="18" t="str">
        <f>MID(Main!AP430,28,1)</f>
        <v/>
      </c>
      <c r="AD1280" s="18" t="str">
        <f>MID(Main!AP430,29,1)</f>
        <v/>
      </c>
      <c r="AE1280" s="18" t="str">
        <f>MID(Main!AP430,30,1)</f>
        <v/>
      </c>
      <c r="AF1280" s="18" t="str">
        <f>MID(Main!AP430,31,1)</f>
        <v/>
      </c>
      <c r="AG1280" s="18" t="str">
        <f>MID(Main!AP430,32,1)</f>
        <v/>
      </c>
      <c r="AH1280" s="18" t="str">
        <f>MID(Main!AP430,33,1)</f>
        <v/>
      </c>
      <c r="AI1280" s="18" t="str">
        <f>MID(Main!AP430,34,1)</f>
        <v/>
      </c>
      <c r="AJ1280" s="18" t="str">
        <f>MID(Main!AP430,35,1)</f>
        <v/>
      </c>
      <c r="AK1280" s="18" t="str">
        <f>MID(Main!AP430,36,1)</f>
        <v/>
      </c>
      <c r="AL1280" s="18" t="str">
        <f>MID(Main!AP430,37,1)</f>
        <v/>
      </c>
      <c r="AM1280" s="18" t="str">
        <f>MID(Main!AP430,38,1)</f>
        <v/>
      </c>
      <c r="AN1280" s="18" t="str">
        <f>MID(Main!AP430,39,1)</f>
        <v/>
      </c>
      <c r="AO1280" s="18" t="str">
        <f>MID(Main!AP430,40,1)</f>
        <v/>
      </c>
      <c r="AP1280" s="18" t="str">
        <f>MID(Main!AP430,41,1)</f>
        <v/>
      </c>
      <c r="AQ1280" s="18" t="str">
        <f>MID(Main!AP430,42,1)</f>
        <v/>
      </c>
      <c r="AR1280" s="194" t="str">
        <f>IF(Main!W430="","",Main!W430)</f>
        <v/>
      </c>
      <c r="AS1280" s="194" t="str">
        <f>IF(Main!X430="","",Main!X430)</f>
        <v/>
      </c>
      <c r="AT1280" s="194" t="str">
        <f>IF(Main!Y430="","",Main!Y430)</f>
        <v/>
      </c>
      <c r="AU1280" s="194" t="str">
        <f>IF(Main!Z430="","",Main!Z430)</f>
        <v/>
      </c>
      <c r="AV1280" s="194" t="str">
        <f>IF(Main!AA430="","",Main!AA430)</f>
        <v/>
      </c>
      <c r="AW1280" s="194" t="str">
        <f>IF(Main!AB430="","",Main!AB430)</f>
        <v/>
      </c>
      <c r="AX1280" s="194" t="str">
        <f>IF(Main!AC430="","",Main!AC430)</f>
        <v/>
      </c>
      <c r="AY1280" s="194" t="str">
        <f>IF(Main!AD430="","",Main!AD430)</f>
        <v/>
      </c>
      <c r="AZ1280" s="194" t="str">
        <f>IF(Main!AE430="","",Main!AE430)</f>
        <v/>
      </c>
      <c r="BA1280" s="194" t="str">
        <f>IF(Main!AF430="","",Main!AF430)</f>
        <v/>
      </c>
      <c r="BB1280" s="194" t="str">
        <f>IF(Main!AG430="","",Main!AG430)</f>
        <v/>
      </c>
      <c r="BC1280" s="194" t="str">
        <f>IF(Main!AH430="","",Main!AH430)</f>
        <v/>
      </c>
      <c r="BD1280" s="194" t="str">
        <f>IF(Main!AI430="","",Main!AI430)</f>
        <v/>
      </c>
      <c r="BE1280" s="194" t="str">
        <f>IF(Main!AJ430="","",Main!AJ430)</f>
        <v/>
      </c>
      <c r="BF1280" s="194" t="str">
        <f>IF(Main!AK430="","",Main!AK430)</f>
        <v/>
      </c>
      <c r="BG1280" s="194" t="str">
        <f>IF(Main!AL430="","",Main!AL430)</f>
        <v/>
      </c>
      <c r="BH1280" s="194" t="str">
        <f>IF(Main!AM430="","",Main!AM430)</f>
        <v/>
      </c>
      <c r="BI1280" s="197" t="str">
        <f>IF(Main!AN430="","",Main!AN430)</f>
        <v/>
      </c>
    </row>
    <row r="1281" spans="1:61" s="1" customFormat="1" ht="15" hidden="1" customHeight="1">
      <c r="A1281" s="201"/>
      <c r="B1281" s="19" t="str">
        <f>MID(Main!AQ430,1,1)</f>
        <v>0</v>
      </c>
      <c r="C1281" s="19" t="str">
        <f>MID(Main!AQ430,2,1)</f>
        <v xml:space="preserve"> </v>
      </c>
      <c r="D1281" s="19" t="str">
        <f>MID(Main!AQ430,3,1)</f>
        <v/>
      </c>
      <c r="E1281" s="19" t="str">
        <f>MID(Main!AQ430,4,1)</f>
        <v/>
      </c>
      <c r="F1281" s="19" t="str">
        <f>MID(Main!AQ430,5,1)</f>
        <v/>
      </c>
      <c r="G1281" s="19" t="str">
        <f>MID(Main!AQ430,6,1)</f>
        <v/>
      </c>
      <c r="H1281" s="19" t="str">
        <f>MID(Main!AQ430,7,1)</f>
        <v/>
      </c>
      <c r="I1281" s="19" t="str">
        <f>MID(Main!AQ430,8,1)</f>
        <v/>
      </c>
      <c r="J1281" s="19" t="str">
        <f>MID(Main!AQ430,9,1)</f>
        <v/>
      </c>
      <c r="K1281" s="19" t="str">
        <f>MID(Main!AQ430,10,1)</f>
        <v/>
      </c>
      <c r="L1281" s="19" t="str">
        <f>MID(Main!AQ430,11,1)</f>
        <v/>
      </c>
      <c r="M1281" s="19" t="str">
        <f>MID(Main!AQ430,12,1)</f>
        <v/>
      </c>
      <c r="N1281" s="19" t="str">
        <f>MID(Main!AQ430,13,1)</f>
        <v/>
      </c>
      <c r="O1281" s="19" t="str">
        <f>MID(Main!AQ430,14,1)</f>
        <v/>
      </c>
      <c r="P1281" s="19" t="str">
        <f>MID(Main!AQ430,15,1)</f>
        <v/>
      </c>
      <c r="Q1281" s="19" t="str">
        <f>MID(Main!AQ430,16,1)</f>
        <v/>
      </c>
      <c r="R1281" s="19" t="str">
        <f>MID(Main!AQ430,17,1)</f>
        <v/>
      </c>
      <c r="S1281" s="19" t="str">
        <f>MID(Main!AQ430,18,1)</f>
        <v/>
      </c>
      <c r="T1281" s="19" t="str">
        <f>MID(Main!AQ430,19,1)</f>
        <v/>
      </c>
      <c r="U1281" s="19" t="str">
        <f>MID(Main!AQ430,20,1)</f>
        <v/>
      </c>
      <c r="V1281" s="19" t="str">
        <f>MID(Main!AQ430,21,1)</f>
        <v/>
      </c>
      <c r="W1281" s="19" t="str">
        <f>MID(Main!AQ430,22,1)</f>
        <v/>
      </c>
      <c r="X1281" s="19" t="str">
        <f>MID(Main!AQ430,23,1)</f>
        <v/>
      </c>
      <c r="Y1281" s="19" t="str">
        <f>MID(Main!AQ430,24,1)</f>
        <v/>
      </c>
      <c r="Z1281" s="19" t="str">
        <f>MID(Main!AQ430,25,1)</f>
        <v/>
      </c>
      <c r="AA1281" s="19" t="str">
        <f>MID(Main!AQ430,26,1)</f>
        <v/>
      </c>
      <c r="AB1281" s="19" t="str">
        <f>MID(Main!AQ430,27,1)</f>
        <v/>
      </c>
      <c r="AC1281" s="19" t="str">
        <f>MID(Main!AQ430,28,1)</f>
        <v/>
      </c>
      <c r="AD1281" s="19" t="str">
        <f>MID(Main!AQ430,29,1)</f>
        <v/>
      </c>
      <c r="AE1281" s="19" t="str">
        <f>MID(Main!AQ430,30,1)</f>
        <v/>
      </c>
      <c r="AF1281" s="19" t="str">
        <f>MID(Main!AQ430,31,1)</f>
        <v/>
      </c>
      <c r="AG1281" s="19" t="str">
        <f>MID(Main!AQ430,32,1)</f>
        <v/>
      </c>
      <c r="AH1281" s="19" t="str">
        <f>MID(Main!AQ430,33,1)</f>
        <v/>
      </c>
      <c r="AI1281" s="19" t="str">
        <f>MID(Main!AQ430,34,1)</f>
        <v/>
      </c>
      <c r="AJ1281" s="19" t="str">
        <f>MID(Main!AQ430,35,1)</f>
        <v/>
      </c>
      <c r="AK1281" s="19" t="str">
        <f>MID(Main!AQ430,36,1)</f>
        <v/>
      </c>
      <c r="AL1281" s="19" t="str">
        <f>MID(Main!AQ430,37,1)</f>
        <v/>
      </c>
      <c r="AM1281" s="19" t="str">
        <f>MID(Main!AQ430,38,1)</f>
        <v/>
      </c>
      <c r="AN1281" s="19" t="str">
        <f>MID(Main!AQ430,39,1)</f>
        <v/>
      </c>
      <c r="AO1281" s="19" t="str">
        <f>MID(Main!AQ430,40,1)</f>
        <v/>
      </c>
      <c r="AP1281" s="19" t="str">
        <f>MID(Main!AQ430,41,1)</f>
        <v/>
      </c>
      <c r="AQ1281" s="19" t="str">
        <f>MID(Main!AQ430,42,1)</f>
        <v/>
      </c>
      <c r="AR1281" s="195"/>
      <c r="AS1281" s="195"/>
      <c r="AT1281" s="195"/>
      <c r="AU1281" s="195"/>
      <c r="AV1281" s="195"/>
      <c r="AW1281" s="195"/>
      <c r="AX1281" s="195"/>
      <c r="AY1281" s="195"/>
      <c r="AZ1281" s="195"/>
      <c r="BA1281" s="195"/>
      <c r="BB1281" s="195"/>
      <c r="BC1281" s="195"/>
      <c r="BD1281" s="195"/>
      <c r="BE1281" s="195"/>
      <c r="BF1281" s="195"/>
      <c r="BG1281" s="195"/>
      <c r="BH1281" s="195"/>
      <c r="BI1281" s="198"/>
    </row>
    <row r="1282" spans="1:61" s="1" customFormat="1" ht="15" hidden="1" customHeight="1">
      <c r="A1282" s="202"/>
      <c r="B1282" s="20" t="str">
        <f>MID(Main!AR430,1,1)</f>
        <v>0</v>
      </c>
      <c r="C1282" s="20" t="str">
        <f>MID(Main!AR430,2,1)</f>
        <v xml:space="preserve"> </v>
      </c>
      <c r="D1282" s="20" t="str">
        <f>MID(Main!AR430,3,1)</f>
        <v/>
      </c>
      <c r="E1282" s="20" t="str">
        <f>MID(Main!AR430,4,1)</f>
        <v/>
      </c>
      <c r="F1282" s="20" t="str">
        <f>MID(Main!AR430,5,1)</f>
        <v/>
      </c>
      <c r="G1282" s="20" t="str">
        <f>MID(Main!AR430,6,1)</f>
        <v/>
      </c>
      <c r="H1282" s="20" t="str">
        <f>MID(Main!AR430,7,1)</f>
        <v/>
      </c>
      <c r="I1282" s="20" t="str">
        <f>MID(Main!AR430,8,1)</f>
        <v/>
      </c>
      <c r="J1282" s="20" t="str">
        <f>MID(Main!AR430,9,1)</f>
        <v/>
      </c>
      <c r="K1282" s="20" t="str">
        <f>MID(Main!AR430,10,1)</f>
        <v/>
      </c>
      <c r="L1282" s="20" t="str">
        <f>MID(Main!AR430,11,1)</f>
        <v/>
      </c>
      <c r="M1282" s="20" t="str">
        <f>MID(Main!AR430,12,1)</f>
        <v/>
      </c>
      <c r="N1282" s="20" t="str">
        <f>MID(Main!AR430,13,1)</f>
        <v/>
      </c>
      <c r="O1282" s="20" t="str">
        <f>MID(Main!AR430,14,1)</f>
        <v/>
      </c>
      <c r="P1282" s="20" t="str">
        <f>MID(Main!AR430,15,1)</f>
        <v/>
      </c>
      <c r="Q1282" s="20" t="str">
        <f>MID(Main!AR430,16,1)</f>
        <v/>
      </c>
      <c r="R1282" s="20" t="str">
        <f>MID(Main!AR430,17,1)</f>
        <v/>
      </c>
      <c r="S1282" s="20" t="str">
        <f>MID(Main!AR430,18,1)</f>
        <v/>
      </c>
      <c r="T1282" s="20" t="str">
        <f>MID(Main!AR430,19,1)</f>
        <v/>
      </c>
      <c r="U1282" s="20" t="str">
        <f>MID(Main!AR430,20,1)</f>
        <v/>
      </c>
      <c r="V1282" s="20" t="str">
        <f>MID(Main!AR430,21,1)</f>
        <v/>
      </c>
      <c r="W1282" s="20" t="str">
        <f>MID(Main!AR430,22,1)</f>
        <v/>
      </c>
      <c r="X1282" s="20" t="str">
        <f>MID(Main!AR430,23,1)</f>
        <v/>
      </c>
      <c r="Y1282" s="20" t="str">
        <f>MID(Main!AR430,24,1)</f>
        <v/>
      </c>
      <c r="Z1282" s="20" t="str">
        <f>MID(Main!AR430,25,1)</f>
        <v/>
      </c>
      <c r="AA1282" s="20" t="str">
        <f>MID(Main!AR430,26,1)</f>
        <v/>
      </c>
      <c r="AB1282" s="20" t="str">
        <f>MID(Main!AR430,27,1)</f>
        <v/>
      </c>
      <c r="AC1282" s="20" t="str">
        <f>MID(Main!AR430,28,1)</f>
        <v/>
      </c>
      <c r="AD1282" s="20" t="str">
        <f>MID(Main!AR430,29,1)</f>
        <v/>
      </c>
      <c r="AE1282" s="20" t="str">
        <f>MID(Main!AR430,30,1)</f>
        <v/>
      </c>
      <c r="AF1282" s="20" t="str">
        <f>MID(Main!AR430,31,1)</f>
        <v/>
      </c>
      <c r="AG1282" s="20" t="str">
        <f>MID(Main!AR430,32,1)</f>
        <v/>
      </c>
      <c r="AH1282" s="20" t="str">
        <f>MID(Main!AR430,33,1)</f>
        <v/>
      </c>
      <c r="AI1282" s="20" t="str">
        <f>MID(Main!AR430,34,1)</f>
        <v/>
      </c>
      <c r="AJ1282" s="20" t="str">
        <f>MID(Main!AR430,35,1)</f>
        <v/>
      </c>
      <c r="AK1282" s="20" t="str">
        <f>MID(Main!AR430,36,1)</f>
        <v/>
      </c>
      <c r="AL1282" s="20" t="str">
        <f>MID(Main!AR430,37,1)</f>
        <v/>
      </c>
      <c r="AM1282" s="20" t="str">
        <f>MID(Main!AR430,38,1)</f>
        <v/>
      </c>
      <c r="AN1282" s="20" t="str">
        <f>MID(Main!AR430,39,1)</f>
        <v/>
      </c>
      <c r="AO1282" s="20" t="str">
        <f>MID(Main!AR430,40,1)</f>
        <v/>
      </c>
      <c r="AP1282" s="20" t="str">
        <f>MID(Main!AR430,41,1)</f>
        <v/>
      </c>
      <c r="AQ1282" s="20" t="str">
        <f>MID(Main!AR430,42,1)</f>
        <v/>
      </c>
      <c r="AR1282" s="196"/>
      <c r="AS1282" s="196"/>
      <c r="AT1282" s="196"/>
      <c r="AU1282" s="196"/>
      <c r="AV1282" s="196"/>
      <c r="AW1282" s="196"/>
      <c r="AX1282" s="196"/>
      <c r="AY1282" s="196"/>
      <c r="AZ1282" s="196"/>
      <c r="BA1282" s="196"/>
      <c r="BB1282" s="196"/>
      <c r="BC1282" s="196"/>
      <c r="BD1282" s="196"/>
      <c r="BE1282" s="196"/>
      <c r="BF1282" s="196"/>
      <c r="BG1282" s="196"/>
      <c r="BH1282" s="196"/>
      <c r="BI1282" s="199"/>
    </row>
    <row r="1283" spans="1:61" s="1" customFormat="1" ht="15" hidden="1" customHeight="1">
      <c r="A1283" s="200" t="str">
        <f>IF(AR1283="","",SUBTOTAL(103,$AR$8:AR1283))</f>
        <v/>
      </c>
      <c r="B1283" s="18" t="str">
        <f>MID(Main!AP431,1,1)</f>
        <v xml:space="preserve"> </v>
      </c>
      <c r="C1283" s="18" t="str">
        <f>MID(Main!AP431,2,1)</f>
        <v/>
      </c>
      <c r="D1283" s="18" t="str">
        <f>MID(Main!AP431,3,1)</f>
        <v/>
      </c>
      <c r="E1283" s="18" t="str">
        <f>MID(Main!AP431,4,1)</f>
        <v/>
      </c>
      <c r="F1283" s="18" t="str">
        <f>MID(Main!AP431,5,1)</f>
        <v/>
      </c>
      <c r="G1283" s="18" t="str">
        <f>MID(Main!AP431,6,1)</f>
        <v/>
      </c>
      <c r="H1283" s="18" t="str">
        <f>MID(Main!AP431,7,1)</f>
        <v/>
      </c>
      <c r="I1283" s="18" t="str">
        <f>MID(Main!AP431,8,1)</f>
        <v/>
      </c>
      <c r="J1283" s="18" t="str">
        <f>MID(Main!AP431,9,1)</f>
        <v/>
      </c>
      <c r="K1283" s="18" t="str">
        <f>MID(Main!AP431,10,1)</f>
        <v/>
      </c>
      <c r="L1283" s="18" t="str">
        <f>MID(Main!AP431,11,1)</f>
        <v/>
      </c>
      <c r="M1283" s="18" t="str">
        <f>MID(Main!AP431,12,1)</f>
        <v/>
      </c>
      <c r="N1283" s="18" t="str">
        <f>MID(Main!AP431,13,1)</f>
        <v/>
      </c>
      <c r="O1283" s="18" t="str">
        <f>MID(Main!AP431,14,1)</f>
        <v/>
      </c>
      <c r="P1283" s="18" t="str">
        <f>MID(Main!AP431,15,1)</f>
        <v/>
      </c>
      <c r="Q1283" s="18" t="str">
        <f>MID(Main!AP431,16,1)</f>
        <v/>
      </c>
      <c r="R1283" s="18" t="str">
        <f>MID(Main!AP431,17,1)</f>
        <v/>
      </c>
      <c r="S1283" s="18" t="str">
        <f>MID(Main!AP431,18,1)</f>
        <v/>
      </c>
      <c r="T1283" s="18" t="str">
        <f>MID(Main!AP431,19,1)</f>
        <v/>
      </c>
      <c r="U1283" s="18" t="str">
        <f>MID(Main!AP431,20,1)</f>
        <v/>
      </c>
      <c r="V1283" s="18" t="str">
        <f>MID(Main!AP431,21,1)</f>
        <v/>
      </c>
      <c r="W1283" s="18" t="str">
        <f>MID(Main!AP431,22,1)</f>
        <v/>
      </c>
      <c r="X1283" s="18" t="str">
        <f>MID(Main!AP431,23,1)</f>
        <v/>
      </c>
      <c r="Y1283" s="18" t="str">
        <f>MID(Main!AP431,24,1)</f>
        <v/>
      </c>
      <c r="Z1283" s="18" t="str">
        <f>MID(Main!AP431,25,1)</f>
        <v/>
      </c>
      <c r="AA1283" s="18" t="str">
        <f>MID(Main!AP431,26,1)</f>
        <v/>
      </c>
      <c r="AB1283" s="18" t="str">
        <f>MID(Main!AP431,27,1)</f>
        <v/>
      </c>
      <c r="AC1283" s="18" t="str">
        <f>MID(Main!AP431,28,1)</f>
        <v/>
      </c>
      <c r="AD1283" s="18" t="str">
        <f>MID(Main!AP431,29,1)</f>
        <v/>
      </c>
      <c r="AE1283" s="18" t="str">
        <f>MID(Main!AP431,30,1)</f>
        <v/>
      </c>
      <c r="AF1283" s="18" t="str">
        <f>MID(Main!AP431,31,1)</f>
        <v/>
      </c>
      <c r="AG1283" s="18" t="str">
        <f>MID(Main!AP431,32,1)</f>
        <v/>
      </c>
      <c r="AH1283" s="18" t="str">
        <f>MID(Main!AP431,33,1)</f>
        <v/>
      </c>
      <c r="AI1283" s="18" t="str">
        <f>MID(Main!AP431,34,1)</f>
        <v/>
      </c>
      <c r="AJ1283" s="18" t="str">
        <f>MID(Main!AP431,35,1)</f>
        <v/>
      </c>
      <c r="AK1283" s="18" t="str">
        <f>MID(Main!AP431,36,1)</f>
        <v/>
      </c>
      <c r="AL1283" s="18" t="str">
        <f>MID(Main!AP431,37,1)</f>
        <v/>
      </c>
      <c r="AM1283" s="18" t="str">
        <f>MID(Main!AP431,38,1)</f>
        <v/>
      </c>
      <c r="AN1283" s="18" t="str">
        <f>MID(Main!AP431,39,1)</f>
        <v/>
      </c>
      <c r="AO1283" s="18" t="str">
        <f>MID(Main!AP431,40,1)</f>
        <v/>
      </c>
      <c r="AP1283" s="18" t="str">
        <f>MID(Main!AP431,41,1)</f>
        <v/>
      </c>
      <c r="AQ1283" s="18" t="str">
        <f>MID(Main!AP431,42,1)</f>
        <v/>
      </c>
      <c r="AR1283" s="194" t="str">
        <f>IF(Main!W431="","",Main!W431)</f>
        <v/>
      </c>
      <c r="AS1283" s="194" t="str">
        <f>IF(Main!X431="","",Main!X431)</f>
        <v/>
      </c>
      <c r="AT1283" s="194" t="str">
        <f>IF(Main!Y431="","",Main!Y431)</f>
        <v/>
      </c>
      <c r="AU1283" s="194" t="str">
        <f>IF(Main!Z431="","",Main!Z431)</f>
        <v/>
      </c>
      <c r="AV1283" s="194" t="str">
        <f>IF(Main!AA431="","",Main!AA431)</f>
        <v/>
      </c>
      <c r="AW1283" s="194" t="str">
        <f>IF(Main!AB431="","",Main!AB431)</f>
        <v/>
      </c>
      <c r="AX1283" s="194" t="str">
        <f>IF(Main!AC431="","",Main!AC431)</f>
        <v/>
      </c>
      <c r="AY1283" s="194" t="str">
        <f>IF(Main!AD431="","",Main!AD431)</f>
        <v/>
      </c>
      <c r="AZ1283" s="194" t="str">
        <f>IF(Main!AE431="","",Main!AE431)</f>
        <v/>
      </c>
      <c r="BA1283" s="194" t="str">
        <f>IF(Main!AF431="","",Main!AF431)</f>
        <v/>
      </c>
      <c r="BB1283" s="194" t="str">
        <f>IF(Main!AG431="","",Main!AG431)</f>
        <v/>
      </c>
      <c r="BC1283" s="194" t="str">
        <f>IF(Main!AH431="","",Main!AH431)</f>
        <v/>
      </c>
      <c r="BD1283" s="194" t="str">
        <f>IF(Main!AI431="","",Main!AI431)</f>
        <v/>
      </c>
      <c r="BE1283" s="194" t="str">
        <f>IF(Main!AJ431="","",Main!AJ431)</f>
        <v/>
      </c>
      <c r="BF1283" s="194" t="str">
        <f>IF(Main!AK431="","",Main!AK431)</f>
        <v/>
      </c>
      <c r="BG1283" s="194" t="str">
        <f>IF(Main!AL431="","",Main!AL431)</f>
        <v/>
      </c>
      <c r="BH1283" s="194" t="str">
        <f>IF(Main!AM431="","",Main!AM431)</f>
        <v/>
      </c>
      <c r="BI1283" s="197" t="str">
        <f>IF(Main!AN431="","",Main!AN431)</f>
        <v/>
      </c>
    </row>
    <row r="1284" spans="1:61" s="1" customFormat="1" ht="15" hidden="1" customHeight="1">
      <c r="A1284" s="201"/>
      <c r="B1284" s="19" t="str">
        <f>MID(Main!AQ431,1,1)</f>
        <v>0</v>
      </c>
      <c r="C1284" s="19" t="str">
        <f>MID(Main!AQ431,2,1)</f>
        <v xml:space="preserve"> </v>
      </c>
      <c r="D1284" s="19" t="str">
        <f>MID(Main!AQ431,3,1)</f>
        <v/>
      </c>
      <c r="E1284" s="19" t="str">
        <f>MID(Main!AQ431,4,1)</f>
        <v/>
      </c>
      <c r="F1284" s="19" t="str">
        <f>MID(Main!AQ431,5,1)</f>
        <v/>
      </c>
      <c r="G1284" s="19" t="str">
        <f>MID(Main!AQ431,6,1)</f>
        <v/>
      </c>
      <c r="H1284" s="19" t="str">
        <f>MID(Main!AQ431,7,1)</f>
        <v/>
      </c>
      <c r="I1284" s="19" t="str">
        <f>MID(Main!AQ431,8,1)</f>
        <v/>
      </c>
      <c r="J1284" s="19" t="str">
        <f>MID(Main!AQ431,9,1)</f>
        <v/>
      </c>
      <c r="K1284" s="19" t="str">
        <f>MID(Main!AQ431,10,1)</f>
        <v/>
      </c>
      <c r="L1284" s="19" t="str">
        <f>MID(Main!AQ431,11,1)</f>
        <v/>
      </c>
      <c r="M1284" s="19" t="str">
        <f>MID(Main!AQ431,12,1)</f>
        <v/>
      </c>
      <c r="N1284" s="19" t="str">
        <f>MID(Main!AQ431,13,1)</f>
        <v/>
      </c>
      <c r="O1284" s="19" t="str">
        <f>MID(Main!AQ431,14,1)</f>
        <v/>
      </c>
      <c r="P1284" s="19" t="str">
        <f>MID(Main!AQ431,15,1)</f>
        <v/>
      </c>
      <c r="Q1284" s="19" t="str">
        <f>MID(Main!AQ431,16,1)</f>
        <v/>
      </c>
      <c r="R1284" s="19" t="str">
        <f>MID(Main!AQ431,17,1)</f>
        <v/>
      </c>
      <c r="S1284" s="19" t="str">
        <f>MID(Main!AQ431,18,1)</f>
        <v/>
      </c>
      <c r="T1284" s="19" t="str">
        <f>MID(Main!AQ431,19,1)</f>
        <v/>
      </c>
      <c r="U1284" s="19" t="str">
        <f>MID(Main!AQ431,20,1)</f>
        <v/>
      </c>
      <c r="V1284" s="19" t="str">
        <f>MID(Main!AQ431,21,1)</f>
        <v/>
      </c>
      <c r="W1284" s="19" t="str">
        <f>MID(Main!AQ431,22,1)</f>
        <v/>
      </c>
      <c r="X1284" s="19" t="str">
        <f>MID(Main!AQ431,23,1)</f>
        <v/>
      </c>
      <c r="Y1284" s="19" t="str">
        <f>MID(Main!AQ431,24,1)</f>
        <v/>
      </c>
      <c r="Z1284" s="19" t="str">
        <f>MID(Main!AQ431,25,1)</f>
        <v/>
      </c>
      <c r="AA1284" s="19" t="str">
        <f>MID(Main!AQ431,26,1)</f>
        <v/>
      </c>
      <c r="AB1284" s="19" t="str">
        <f>MID(Main!AQ431,27,1)</f>
        <v/>
      </c>
      <c r="AC1284" s="19" t="str">
        <f>MID(Main!AQ431,28,1)</f>
        <v/>
      </c>
      <c r="AD1284" s="19" t="str">
        <f>MID(Main!AQ431,29,1)</f>
        <v/>
      </c>
      <c r="AE1284" s="19" t="str">
        <f>MID(Main!AQ431,30,1)</f>
        <v/>
      </c>
      <c r="AF1284" s="19" t="str">
        <f>MID(Main!AQ431,31,1)</f>
        <v/>
      </c>
      <c r="AG1284" s="19" t="str">
        <f>MID(Main!AQ431,32,1)</f>
        <v/>
      </c>
      <c r="AH1284" s="19" t="str">
        <f>MID(Main!AQ431,33,1)</f>
        <v/>
      </c>
      <c r="AI1284" s="19" t="str">
        <f>MID(Main!AQ431,34,1)</f>
        <v/>
      </c>
      <c r="AJ1284" s="19" t="str">
        <f>MID(Main!AQ431,35,1)</f>
        <v/>
      </c>
      <c r="AK1284" s="19" t="str">
        <f>MID(Main!AQ431,36,1)</f>
        <v/>
      </c>
      <c r="AL1284" s="19" t="str">
        <f>MID(Main!AQ431,37,1)</f>
        <v/>
      </c>
      <c r="AM1284" s="19" t="str">
        <f>MID(Main!AQ431,38,1)</f>
        <v/>
      </c>
      <c r="AN1284" s="19" t="str">
        <f>MID(Main!AQ431,39,1)</f>
        <v/>
      </c>
      <c r="AO1284" s="19" t="str">
        <f>MID(Main!AQ431,40,1)</f>
        <v/>
      </c>
      <c r="AP1284" s="19" t="str">
        <f>MID(Main!AQ431,41,1)</f>
        <v/>
      </c>
      <c r="AQ1284" s="19" t="str">
        <f>MID(Main!AQ431,42,1)</f>
        <v/>
      </c>
      <c r="AR1284" s="195"/>
      <c r="AS1284" s="195"/>
      <c r="AT1284" s="195"/>
      <c r="AU1284" s="195"/>
      <c r="AV1284" s="195"/>
      <c r="AW1284" s="195"/>
      <c r="AX1284" s="195"/>
      <c r="AY1284" s="195"/>
      <c r="AZ1284" s="195"/>
      <c r="BA1284" s="195"/>
      <c r="BB1284" s="195"/>
      <c r="BC1284" s="195"/>
      <c r="BD1284" s="195"/>
      <c r="BE1284" s="195"/>
      <c r="BF1284" s="195"/>
      <c r="BG1284" s="195"/>
      <c r="BH1284" s="195"/>
      <c r="BI1284" s="198"/>
    </row>
    <row r="1285" spans="1:61" s="1" customFormat="1" ht="15" hidden="1" customHeight="1">
      <c r="A1285" s="202"/>
      <c r="B1285" s="20" t="str">
        <f>MID(Main!AR431,1,1)</f>
        <v>0</v>
      </c>
      <c r="C1285" s="20" t="str">
        <f>MID(Main!AR431,2,1)</f>
        <v xml:space="preserve"> </v>
      </c>
      <c r="D1285" s="20" t="str">
        <f>MID(Main!AR431,3,1)</f>
        <v/>
      </c>
      <c r="E1285" s="20" t="str">
        <f>MID(Main!AR431,4,1)</f>
        <v/>
      </c>
      <c r="F1285" s="20" t="str">
        <f>MID(Main!AR431,5,1)</f>
        <v/>
      </c>
      <c r="G1285" s="20" t="str">
        <f>MID(Main!AR431,6,1)</f>
        <v/>
      </c>
      <c r="H1285" s="20" t="str">
        <f>MID(Main!AR431,7,1)</f>
        <v/>
      </c>
      <c r="I1285" s="20" t="str">
        <f>MID(Main!AR431,8,1)</f>
        <v/>
      </c>
      <c r="J1285" s="20" t="str">
        <f>MID(Main!AR431,9,1)</f>
        <v/>
      </c>
      <c r="K1285" s="20" t="str">
        <f>MID(Main!AR431,10,1)</f>
        <v/>
      </c>
      <c r="L1285" s="20" t="str">
        <f>MID(Main!AR431,11,1)</f>
        <v/>
      </c>
      <c r="M1285" s="20" t="str">
        <f>MID(Main!AR431,12,1)</f>
        <v/>
      </c>
      <c r="N1285" s="20" t="str">
        <f>MID(Main!AR431,13,1)</f>
        <v/>
      </c>
      <c r="O1285" s="20" t="str">
        <f>MID(Main!AR431,14,1)</f>
        <v/>
      </c>
      <c r="P1285" s="20" t="str">
        <f>MID(Main!AR431,15,1)</f>
        <v/>
      </c>
      <c r="Q1285" s="20" t="str">
        <f>MID(Main!AR431,16,1)</f>
        <v/>
      </c>
      <c r="R1285" s="20" t="str">
        <f>MID(Main!AR431,17,1)</f>
        <v/>
      </c>
      <c r="S1285" s="20" t="str">
        <f>MID(Main!AR431,18,1)</f>
        <v/>
      </c>
      <c r="T1285" s="20" t="str">
        <f>MID(Main!AR431,19,1)</f>
        <v/>
      </c>
      <c r="U1285" s="20" t="str">
        <f>MID(Main!AR431,20,1)</f>
        <v/>
      </c>
      <c r="V1285" s="20" t="str">
        <f>MID(Main!AR431,21,1)</f>
        <v/>
      </c>
      <c r="W1285" s="20" t="str">
        <f>MID(Main!AR431,22,1)</f>
        <v/>
      </c>
      <c r="X1285" s="20" t="str">
        <f>MID(Main!AR431,23,1)</f>
        <v/>
      </c>
      <c r="Y1285" s="20" t="str">
        <f>MID(Main!AR431,24,1)</f>
        <v/>
      </c>
      <c r="Z1285" s="20" t="str">
        <f>MID(Main!AR431,25,1)</f>
        <v/>
      </c>
      <c r="AA1285" s="20" t="str">
        <f>MID(Main!AR431,26,1)</f>
        <v/>
      </c>
      <c r="AB1285" s="20" t="str">
        <f>MID(Main!AR431,27,1)</f>
        <v/>
      </c>
      <c r="AC1285" s="20" t="str">
        <f>MID(Main!AR431,28,1)</f>
        <v/>
      </c>
      <c r="AD1285" s="20" t="str">
        <f>MID(Main!AR431,29,1)</f>
        <v/>
      </c>
      <c r="AE1285" s="20" t="str">
        <f>MID(Main!AR431,30,1)</f>
        <v/>
      </c>
      <c r="AF1285" s="20" t="str">
        <f>MID(Main!AR431,31,1)</f>
        <v/>
      </c>
      <c r="AG1285" s="20" t="str">
        <f>MID(Main!AR431,32,1)</f>
        <v/>
      </c>
      <c r="AH1285" s="20" t="str">
        <f>MID(Main!AR431,33,1)</f>
        <v/>
      </c>
      <c r="AI1285" s="20" t="str">
        <f>MID(Main!AR431,34,1)</f>
        <v/>
      </c>
      <c r="AJ1285" s="20" t="str">
        <f>MID(Main!AR431,35,1)</f>
        <v/>
      </c>
      <c r="AK1285" s="20" t="str">
        <f>MID(Main!AR431,36,1)</f>
        <v/>
      </c>
      <c r="AL1285" s="20" t="str">
        <f>MID(Main!AR431,37,1)</f>
        <v/>
      </c>
      <c r="AM1285" s="20" t="str">
        <f>MID(Main!AR431,38,1)</f>
        <v/>
      </c>
      <c r="AN1285" s="20" t="str">
        <f>MID(Main!AR431,39,1)</f>
        <v/>
      </c>
      <c r="AO1285" s="20" t="str">
        <f>MID(Main!AR431,40,1)</f>
        <v/>
      </c>
      <c r="AP1285" s="20" t="str">
        <f>MID(Main!AR431,41,1)</f>
        <v/>
      </c>
      <c r="AQ1285" s="20" t="str">
        <f>MID(Main!AR431,42,1)</f>
        <v/>
      </c>
      <c r="AR1285" s="196"/>
      <c r="AS1285" s="196"/>
      <c r="AT1285" s="196"/>
      <c r="AU1285" s="196"/>
      <c r="AV1285" s="196"/>
      <c r="AW1285" s="196"/>
      <c r="AX1285" s="196"/>
      <c r="AY1285" s="196"/>
      <c r="AZ1285" s="196"/>
      <c r="BA1285" s="196"/>
      <c r="BB1285" s="196"/>
      <c r="BC1285" s="196"/>
      <c r="BD1285" s="196"/>
      <c r="BE1285" s="196"/>
      <c r="BF1285" s="196"/>
      <c r="BG1285" s="196"/>
      <c r="BH1285" s="196"/>
      <c r="BI1285" s="199"/>
    </row>
    <row r="1286" spans="1:61" s="1" customFormat="1" ht="15" hidden="1" customHeight="1">
      <c r="A1286" s="200" t="str">
        <f>IF(AR1286="","",SUBTOTAL(103,$AR$8:AR1286))</f>
        <v/>
      </c>
      <c r="B1286" s="18" t="str">
        <f>MID(Main!AP432,1,1)</f>
        <v xml:space="preserve"> </v>
      </c>
      <c r="C1286" s="18" t="str">
        <f>MID(Main!AP432,2,1)</f>
        <v/>
      </c>
      <c r="D1286" s="18" t="str">
        <f>MID(Main!AP432,3,1)</f>
        <v/>
      </c>
      <c r="E1286" s="18" t="str">
        <f>MID(Main!AP432,4,1)</f>
        <v/>
      </c>
      <c r="F1286" s="18" t="str">
        <f>MID(Main!AP432,5,1)</f>
        <v/>
      </c>
      <c r="G1286" s="18" t="str">
        <f>MID(Main!AP432,6,1)</f>
        <v/>
      </c>
      <c r="H1286" s="18" t="str">
        <f>MID(Main!AP432,7,1)</f>
        <v/>
      </c>
      <c r="I1286" s="18" t="str">
        <f>MID(Main!AP432,8,1)</f>
        <v/>
      </c>
      <c r="J1286" s="18" t="str">
        <f>MID(Main!AP432,9,1)</f>
        <v/>
      </c>
      <c r="K1286" s="18" t="str">
        <f>MID(Main!AP432,10,1)</f>
        <v/>
      </c>
      <c r="L1286" s="18" t="str">
        <f>MID(Main!AP432,11,1)</f>
        <v/>
      </c>
      <c r="M1286" s="18" t="str">
        <f>MID(Main!AP432,12,1)</f>
        <v/>
      </c>
      <c r="N1286" s="18" t="str">
        <f>MID(Main!AP432,13,1)</f>
        <v/>
      </c>
      <c r="O1286" s="18" t="str">
        <f>MID(Main!AP432,14,1)</f>
        <v/>
      </c>
      <c r="P1286" s="18" t="str">
        <f>MID(Main!AP432,15,1)</f>
        <v/>
      </c>
      <c r="Q1286" s="18" t="str">
        <f>MID(Main!AP432,16,1)</f>
        <v/>
      </c>
      <c r="R1286" s="18" t="str">
        <f>MID(Main!AP432,17,1)</f>
        <v/>
      </c>
      <c r="S1286" s="18" t="str">
        <f>MID(Main!AP432,18,1)</f>
        <v/>
      </c>
      <c r="T1286" s="18" t="str">
        <f>MID(Main!AP432,19,1)</f>
        <v/>
      </c>
      <c r="U1286" s="18" t="str">
        <f>MID(Main!AP432,20,1)</f>
        <v/>
      </c>
      <c r="V1286" s="18" t="str">
        <f>MID(Main!AP432,21,1)</f>
        <v/>
      </c>
      <c r="W1286" s="18" t="str">
        <f>MID(Main!AP432,22,1)</f>
        <v/>
      </c>
      <c r="X1286" s="18" t="str">
        <f>MID(Main!AP432,23,1)</f>
        <v/>
      </c>
      <c r="Y1286" s="18" t="str">
        <f>MID(Main!AP432,24,1)</f>
        <v/>
      </c>
      <c r="Z1286" s="18" t="str">
        <f>MID(Main!AP432,25,1)</f>
        <v/>
      </c>
      <c r="AA1286" s="18" t="str">
        <f>MID(Main!AP432,26,1)</f>
        <v/>
      </c>
      <c r="AB1286" s="18" t="str">
        <f>MID(Main!AP432,27,1)</f>
        <v/>
      </c>
      <c r="AC1286" s="18" t="str">
        <f>MID(Main!AP432,28,1)</f>
        <v/>
      </c>
      <c r="AD1286" s="18" t="str">
        <f>MID(Main!AP432,29,1)</f>
        <v/>
      </c>
      <c r="AE1286" s="18" t="str">
        <f>MID(Main!AP432,30,1)</f>
        <v/>
      </c>
      <c r="AF1286" s="18" t="str">
        <f>MID(Main!AP432,31,1)</f>
        <v/>
      </c>
      <c r="AG1286" s="18" t="str">
        <f>MID(Main!AP432,32,1)</f>
        <v/>
      </c>
      <c r="AH1286" s="18" t="str">
        <f>MID(Main!AP432,33,1)</f>
        <v/>
      </c>
      <c r="AI1286" s="18" t="str">
        <f>MID(Main!AP432,34,1)</f>
        <v/>
      </c>
      <c r="AJ1286" s="18" t="str">
        <f>MID(Main!AP432,35,1)</f>
        <v/>
      </c>
      <c r="AK1286" s="18" t="str">
        <f>MID(Main!AP432,36,1)</f>
        <v/>
      </c>
      <c r="AL1286" s="18" t="str">
        <f>MID(Main!AP432,37,1)</f>
        <v/>
      </c>
      <c r="AM1286" s="18" t="str">
        <f>MID(Main!AP432,38,1)</f>
        <v/>
      </c>
      <c r="AN1286" s="18" t="str">
        <f>MID(Main!AP432,39,1)</f>
        <v/>
      </c>
      <c r="AO1286" s="18" t="str">
        <f>MID(Main!AP432,40,1)</f>
        <v/>
      </c>
      <c r="AP1286" s="18" t="str">
        <f>MID(Main!AP432,41,1)</f>
        <v/>
      </c>
      <c r="AQ1286" s="18" t="str">
        <f>MID(Main!AP432,42,1)</f>
        <v/>
      </c>
      <c r="AR1286" s="194" t="str">
        <f>IF(Main!W432="","",Main!W432)</f>
        <v/>
      </c>
      <c r="AS1286" s="194" t="str">
        <f>IF(Main!X432="","",Main!X432)</f>
        <v/>
      </c>
      <c r="AT1286" s="194" t="str">
        <f>IF(Main!Y432="","",Main!Y432)</f>
        <v/>
      </c>
      <c r="AU1286" s="194" t="str">
        <f>IF(Main!Z432="","",Main!Z432)</f>
        <v/>
      </c>
      <c r="AV1286" s="194" t="str">
        <f>IF(Main!AA432="","",Main!AA432)</f>
        <v/>
      </c>
      <c r="AW1286" s="194" t="str">
        <f>IF(Main!AB432="","",Main!AB432)</f>
        <v/>
      </c>
      <c r="AX1286" s="194" t="str">
        <f>IF(Main!AC432="","",Main!AC432)</f>
        <v/>
      </c>
      <c r="AY1286" s="194" t="str">
        <f>IF(Main!AD432="","",Main!AD432)</f>
        <v/>
      </c>
      <c r="AZ1286" s="194" t="str">
        <f>IF(Main!AE432="","",Main!AE432)</f>
        <v/>
      </c>
      <c r="BA1286" s="194" t="str">
        <f>IF(Main!AF432="","",Main!AF432)</f>
        <v/>
      </c>
      <c r="BB1286" s="194" t="str">
        <f>IF(Main!AG432="","",Main!AG432)</f>
        <v/>
      </c>
      <c r="BC1286" s="194" t="str">
        <f>IF(Main!AH432="","",Main!AH432)</f>
        <v/>
      </c>
      <c r="BD1286" s="194" t="str">
        <f>IF(Main!AI432="","",Main!AI432)</f>
        <v/>
      </c>
      <c r="BE1286" s="194" t="str">
        <f>IF(Main!AJ432="","",Main!AJ432)</f>
        <v/>
      </c>
      <c r="BF1286" s="194" t="str">
        <f>IF(Main!AK432="","",Main!AK432)</f>
        <v/>
      </c>
      <c r="BG1286" s="194" t="str">
        <f>IF(Main!AL432="","",Main!AL432)</f>
        <v/>
      </c>
      <c r="BH1286" s="194" t="str">
        <f>IF(Main!AM432="","",Main!AM432)</f>
        <v/>
      </c>
      <c r="BI1286" s="197" t="str">
        <f>IF(Main!AN432="","",Main!AN432)</f>
        <v/>
      </c>
    </row>
    <row r="1287" spans="1:61" s="1" customFormat="1" ht="15" hidden="1" customHeight="1">
      <c r="A1287" s="201"/>
      <c r="B1287" s="19" t="str">
        <f>MID(Main!AQ432,1,1)</f>
        <v>0</v>
      </c>
      <c r="C1287" s="19" t="str">
        <f>MID(Main!AQ432,2,1)</f>
        <v xml:space="preserve"> </v>
      </c>
      <c r="D1287" s="19" t="str">
        <f>MID(Main!AQ432,3,1)</f>
        <v/>
      </c>
      <c r="E1287" s="19" t="str">
        <f>MID(Main!AQ432,4,1)</f>
        <v/>
      </c>
      <c r="F1287" s="19" t="str">
        <f>MID(Main!AQ432,5,1)</f>
        <v/>
      </c>
      <c r="G1287" s="19" t="str">
        <f>MID(Main!AQ432,6,1)</f>
        <v/>
      </c>
      <c r="H1287" s="19" t="str">
        <f>MID(Main!AQ432,7,1)</f>
        <v/>
      </c>
      <c r="I1287" s="19" t="str">
        <f>MID(Main!AQ432,8,1)</f>
        <v/>
      </c>
      <c r="J1287" s="19" t="str">
        <f>MID(Main!AQ432,9,1)</f>
        <v/>
      </c>
      <c r="K1287" s="19" t="str">
        <f>MID(Main!AQ432,10,1)</f>
        <v/>
      </c>
      <c r="L1287" s="19" t="str">
        <f>MID(Main!AQ432,11,1)</f>
        <v/>
      </c>
      <c r="M1287" s="19" t="str">
        <f>MID(Main!AQ432,12,1)</f>
        <v/>
      </c>
      <c r="N1287" s="19" t="str">
        <f>MID(Main!AQ432,13,1)</f>
        <v/>
      </c>
      <c r="O1287" s="19" t="str">
        <f>MID(Main!AQ432,14,1)</f>
        <v/>
      </c>
      <c r="P1287" s="19" t="str">
        <f>MID(Main!AQ432,15,1)</f>
        <v/>
      </c>
      <c r="Q1287" s="19" t="str">
        <f>MID(Main!AQ432,16,1)</f>
        <v/>
      </c>
      <c r="R1287" s="19" t="str">
        <f>MID(Main!AQ432,17,1)</f>
        <v/>
      </c>
      <c r="S1287" s="19" t="str">
        <f>MID(Main!AQ432,18,1)</f>
        <v/>
      </c>
      <c r="T1287" s="19" t="str">
        <f>MID(Main!AQ432,19,1)</f>
        <v/>
      </c>
      <c r="U1287" s="19" t="str">
        <f>MID(Main!AQ432,20,1)</f>
        <v/>
      </c>
      <c r="V1287" s="19" t="str">
        <f>MID(Main!AQ432,21,1)</f>
        <v/>
      </c>
      <c r="W1287" s="19" t="str">
        <f>MID(Main!AQ432,22,1)</f>
        <v/>
      </c>
      <c r="X1287" s="19" t="str">
        <f>MID(Main!AQ432,23,1)</f>
        <v/>
      </c>
      <c r="Y1287" s="19" t="str">
        <f>MID(Main!AQ432,24,1)</f>
        <v/>
      </c>
      <c r="Z1287" s="19" t="str">
        <f>MID(Main!AQ432,25,1)</f>
        <v/>
      </c>
      <c r="AA1287" s="19" t="str">
        <f>MID(Main!AQ432,26,1)</f>
        <v/>
      </c>
      <c r="AB1287" s="19" t="str">
        <f>MID(Main!AQ432,27,1)</f>
        <v/>
      </c>
      <c r="AC1287" s="19" t="str">
        <f>MID(Main!AQ432,28,1)</f>
        <v/>
      </c>
      <c r="AD1287" s="19" t="str">
        <f>MID(Main!AQ432,29,1)</f>
        <v/>
      </c>
      <c r="AE1287" s="19" t="str">
        <f>MID(Main!AQ432,30,1)</f>
        <v/>
      </c>
      <c r="AF1287" s="19" t="str">
        <f>MID(Main!AQ432,31,1)</f>
        <v/>
      </c>
      <c r="AG1287" s="19" t="str">
        <f>MID(Main!AQ432,32,1)</f>
        <v/>
      </c>
      <c r="AH1287" s="19" t="str">
        <f>MID(Main!AQ432,33,1)</f>
        <v/>
      </c>
      <c r="AI1287" s="19" t="str">
        <f>MID(Main!AQ432,34,1)</f>
        <v/>
      </c>
      <c r="AJ1287" s="19" t="str">
        <f>MID(Main!AQ432,35,1)</f>
        <v/>
      </c>
      <c r="AK1287" s="19" t="str">
        <f>MID(Main!AQ432,36,1)</f>
        <v/>
      </c>
      <c r="AL1287" s="19" t="str">
        <f>MID(Main!AQ432,37,1)</f>
        <v/>
      </c>
      <c r="AM1287" s="19" t="str">
        <f>MID(Main!AQ432,38,1)</f>
        <v/>
      </c>
      <c r="AN1287" s="19" t="str">
        <f>MID(Main!AQ432,39,1)</f>
        <v/>
      </c>
      <c r="AO1287" s="19" t="str">
        <f>MID(Main!AQ432,40,1)</f>
        <v/>
      </c>
      <c r="AP1287" s="19" t="str">
        <f>MID(Main!AQ432,41,1)</f>
        <v/>
      </c>
      <c r="AQ1287" s="19" t="str">
        <f>MID(Main!AQ432,42,1)</f>
        <v/>
      </c>
      <c r="AR1287" s="195"/>
      <c r="AS1287" s="195"/>
      <c r="AT1287" s="195"/>
      <c r="AU1287" s="195"/>
      <c r="AV1287" s="195"/>
      <c r="AW1287" s="195"/>
      <c r="AX1287" s="195"/>
      <c r="AY1287" s="195"/>
      <c r="AZ1287" s="195"/>
      <c r="BA1287" s="195"/>
      <c r="BB1287" s="195"/>
      <c r="BC1287" s="195"/>
      <c r="BD1287" s="195"/>
      <c r="BE1287" s="195"/>
      <c r="BF1287" s="195"/>
      <c r="BG1287" s="195"/>
      <c r="BH1287" s="195"/>
      <c r="BI1287" s="198"/>
    </row>
    <row r="1288" spans="1:61" s="1" customFormat="1" ht="15" hidden="1" customHeight="1">
      <c r="A1288" s="202"/>
      <c r="B1288" s="20" t="str">
        <f>MID(Main!AR432,1,1)</f>
        <v>0</v>
      </c>
      <c r="C1288" s="20" t="str">
        <f>MID(Main!AR432,2,1)</f>
        <v xml:space="preserve"> </v>
      </c>
      <c r="D1288" s="20" t="str">
        <f>MID(Main!AR432,3,1)</f>
        <v/>
      </c>
      <c r="E1288" s="20" t="str">
        <f>MID(Main!AR432,4,1)</f>
        <v/>
      </c>
      <c r="F1288" s="20" t="str">
        <f>MID(Main!AR432,5,1)</f>
        <v/>
      </c>
      <c r="G1288" s="20" t="str">
        <f>MID(Main!AR432,6,1)</f>
        <v/>
      </c>
      <c r="H1288" s="20" t="str">
        <f>MID(Main!AR432,7,1)</f>
        <v/>
      </c>
      <c r="I1288" s="20" t="str">
        <f>MID(Main!AR432,8,1)</f>
        <v/>
      </c>
      <c r="J1288" s="20" t="str">
        <f>MID(Main!AR432,9,1)</f>
        <v/>
      </c>
      <c r="K1288" s="20" t="str">
        <f>MID(Main!AR432,10,1)</f>
        <v/>
      </c>
      <c r="L1288" s="20" t="str">
        <f>MID(Main!AR432,11,1)</f>
        <v/>
      </c>
      <c r="M1288" s="20" t="str">
        <f>MID(Main!AR432,12,1)</f>
        <v/>
      </c>
      <c r="N1288" s="20" t="str">
        <f>MID(Main!AR432,13,1)</f>
        <v/>
      </c>
      <c r="O1288" s="20" t="str">
        <f>MID(Main!AR432,14,1)</f>
        <v/>
      </c>
      <c r="P1288" s="20" t="str">
        <f>MID(Main!AR432,15,1)</f>
        <v/>
      </c>
      <c r="Q1288" s="20" t="str">
        <f>MID(Main!AR432,16,1)</f>
        <v/>
      </c>
      <c r="R1288" s="20" t="str">
        <f>MID(Main!AR432,17,1)</f>
        <v/>
      </c>
      <c r="S1288" s="20" t="str">
        <f>MID(Main!AR432,18,1)</f>
        <v/>
      </c>
      <c r="T1288" s="20" t="str">
        <f>MID(Main!AR432,19,1)</f>
        <v/>
      </c>
      <c r="U1288" s="20" t="str">
        <f>MID(Main!AR432,20,1)</f>
        <v/>
      </c>
      <c r="V1288" s="20" t="str">
        <f>MID(Main!AR432,21,1)</f>
        <v/>
      </c>
      <c r="W1288" s="20" t="str">
        <f>MID(Main!AR432,22,1)</f>
        <v/>
      </c>
      <c r="X1288" s="20" t="str">
        <f>MID(Main!AR432,23,1)</f>
        <v/>
      </c>
      <c r="Y1288" s="20" t="str">
        <f>MID(Main!AR432,24,1)</f>
        <v/>
      </c>
      <c r="Z1288" s="20" t="str">
        <f>MID(Main!AR432,25,1)</f>
        <v/>
      </c>
      <c r="AA1288" s="20" t="str">
        <f>MID(Main!AR432,26,1)</f>
        <v/>
      </c>
      <c r="AB1288" s="20" t="str">
        <f>MID(Main!AR432,27,1)</f>
        <v/>
      </c>
      <c r="AC1288" s="20" t="str">
        <f>MID(Main!AR432,28,1)</f>
        <v/>
      </c>
      <c r="AD1288" s="20" t="str">
        <f>MID(Main!AR432,29,1)</f>
        <v/>
      </c>
      <c r="AE1288" s="20" t="str">
        <f>MID(Main!AR432,30,1)</f>
        <v/>
      </c>
      <c r="AF1288" s="20" t="str">
        <f>MID(Main!AR432,31,1)</f>
        <v/>
      </c>
      <c r="AG1288" s="20" t="str">
        <f>MID(Main!AR432,32,1)</f>
        <v/>
      </c>
      <c r="AH1288" s="20" t="str">
        <f>MID(Main!AR432,33,1)</f>
        <v/>
      </c>
      <c r="AI1288" s="20" t="str">
        <f>MID(Main!AR432,34,1)</f>
        <v/>
      </c>
      <c r="AJ1288" s="20" t="str">
        <f>MID(Main!AR432,35,1)</f>
        <v/>
      </c>
      <c r="AK1288" s="20" t="str">
        <f>MID(Main!AR432,36,1)</f>
        <v/>
      </c>
      <c r="AL1288" s="20" t="str">
        <f>MID(Main!AR432,37,1)</f>
        <v/>
      </c>
      <c r="AM1288" s="20" t="str">
        <f>MID(Main!AR432,38,1)</f>
        <v/>
      </c>
      <c r="AN1288" s="20" t="str">
        <f>MID(Main!AR432,39,1)</f>
        <v/>
      </c>
      <c r="AO1288" s="20" t="str">
        <f>MID(Main!AR432,40,1)</f>
        <v/>
      </c>
      <c r="AP1288" s="20" t="str">
        <f>MID(Main!AR432,41,1)</f>
        <v/>
      </c>
      <c r="AQ1288" s="20" t="str">
        <f>MID(Main!AR432,42,1)</f>
        <v/>
      </c>
      <c r="AR1288" s="196"/>
      <c r="AS1288" s="196"/>
      <c r="AT1288" s="196"/>
      <c r="AU1288" s="196"/>
      <c r="AV1288" s="196"/>
      <c r="AW1288" s="196"/>
      <c r="AX1288" s="196"/>
      <c r="AY1288" s="196"/>
      <c r="AZ1288" s="196"/>
      <c r="BA1288" s="196"/>
      <c r="BB1288" s="196"/>
      <c r="BC1288" s="196"/>
      <c r="BD1288" s="196"/>
      <c r="BE1288" s="196"/>
      <c r="BF1288" s="196"/>
      <c r="BG1288" s="196"/>
      <c r="BH1288" s="196"/>
      <c r="BI1288" s="199"/>
    </row>
    <row r="1289" spans="1:61" s="1" customFormat="1" ht="15" hidden="1" customHeight="1">
      <c r="A1289" s="200" t="str">
        <f>IF(AR1289="","",SUBTOTAL(103,$AR$8:AR1289))</f>
        <v/>
      </c>
      <c r="B1289" s="18" t="str">
        <f>MID(Main!AP433,1,1)</f>
        <v xml:space="preserve"> </v>
      </c>
      <c r="C1289" s="18" t="str">
        <f>MID(Main!AP433,2,1)</f>
        <v/>
      </c>
      <c r="D1289" s="18" t="str">
        <f>MID(Main!AP433,3,1)</f>
        <v/>
      </c>
      <c r="E1289" s="18" t="str">
        <f>MID(Main!AP433,4,1)</f>
        <v/>
      </c>
      <c r="F1289" s="18" t="str">
        <f>MID(Main!AP433,5,1)</f>
        <v/>
      </c>
      <c r="G1289" s="18" t="str">
        <f>MID(Main!AP433,6,1)</f>
        <v/>
      </c>
      <c r="H1289" s="18" t="str">
        <f>MID(Main!AP433,7,1)</f>
        <v/>
      </c>
      <c r="I1289" s="18" t="str">
        <f>MID(Main!AP433,8,1)</f>
        <v/>
      </c>
      <c r="J1289" s="18" t="str">
        <f>MID(Main!AP433,9,1)</f>
        <v/>
      </c>
      <c r="K1289" s="18" t="str">
        <f>MID(Main!AP433,10,1)</f>
        <v/>
      </c>
      <c r="L1289" s="18" t="str">
        <f>MID(Main!AP433,11,1)</f>
        <v/>
      </c>
      <c r="M1289" s="18" t="str">
        <f>MID(Main!AP433,12,1)</f>
        <v/>
      </c>
      <c r="N1289" s="18" t="str">
        <f>MID(Main!AP433,13,1)</f>
        <v/>
      </c>
      <c r="O1289" s="18" t="str">
        <f>MID(Main!AP433,14,1)</f>
        <v/>
      </c>
      <c r="P1289" s="18" t="str">
        <f>MID(Main!AP433,15,1)</f>
        <v/>
      </c>
      <c r="Q1289" s="18" t="str">
        <f>MID(Main!AP433,16,1)</f>
        <v/>
      </c>
      <c r="R1289" s="18" t="str">
        <f>MID(Main!AP433,17,1)</f>
        <v/>
      </c>
      <c r="S1289" s="18" t="str">
        <f>MID(Main!AP433,18,1)</f>
        <v/>
      </c>
      <c r="T1289" s="18" t="str">
        <f>MID(Main!AP433,19,1)</f>
        <v/>
      </c>
      <c r="U1289" s="18" t="str">
        <f>MID(Main!AP433,20,1)</f>
        <v/>
      </c>
      <c r="V1289" s="18" t="str">
        <f>MID(Main!AP433,21,1)</f>
        <v/>
      </c>
      <c r="W1289" s="18" t="str">
        <f>MID(Main!AP433,22,1)</f>
        <v/>
      </c>
      <c r="X1289" s="18" t="str">
        <f>MID(Main!AP433,23,1)</f>
        <v/>
      </c>
      <c r="Y1289" s="18" t="str">
        <f>MID(Main!AP433,24,1)</f>
        <v/>
      </c>
      <c r="Z1289" s="18" t="str">
        <f>MID(Main!AP433,25,1)</f>
        <v/>
      </c>
      <c r="AA1289" s="18" t="str">
        <f>MID(Main!AP433,26,1)</f>
        <v/>
      </c>
      <c r="AB1289" s="18" t="str">
        <f>MID(Main!AP433,27,1)</f>
        <v/>
      </c>
      <c r="AC1289" s="18" t="str">
        <f>MID(Main!AP433,28,1)</f>
        <v/>
      </c>
      <c r="AD1289" s="18" t="str">
        <f>MID(Main!AP433,29,1)</f>
        <v/>
      </c>
      <c r="AE1289" s="18" t="str">
        <f>MID(Main!AP433,30,1)</f>
        <v/>
      </c>
      <c r="AF1289" s="18" t="str">
        <f>MID(Main!AP433,31,1)</f>
        <v/>
      </c>
      <c r="AG1289" s="18" t="str">
        <f>MID(Main!AP433,32,1)</f>
        <v/>
      </c>
      <c r="AH1289" s="18" t="str">
        <f>MID(Main!AP433,33,1)</f>
        <v/>
      </c>
      <c r="AI1289" s="18" t="str">
        <f>MID(Main!AP433,34,1)</f>
        <v/>
      </c>
      <c r="AJ1289" s="18" t="str">
        <f>MID(Main!AP433,35,1)</f>
        <v/>
      </c>
      <c r="AK1289" s="18" t="str">
        <f>MID(Main!AP433,36,1)</f>
        <v/>
      </c>
      <c r="AL1289" s="18" t="str">
        <f>MID(Main!AP433,37,1)</f>
        <v/>
      </c>
      <c r="AM1289" s="18" t="str">
        <f>MID(Main!AP433,38,1)</f>
        <v/>
      </c>
      <c r="AN1289" s="18" t="str">
        <f>MID(Main!AP433,39,1)</f>
        <v/>
      </c>
      <c r="AO1289" s="18" t="str">
        <f>MID(Main!AP433,40,1)</f>
        <v/>
      </c>
      <c r="AP1289" s="18" t="str">
        <f>MID(Main!AP433,41,1)</f>
        <v/>
      </c>
      <c r="AQ1289" s="18" t="str">
        <f>MID(Main!AP433,42,1)</f>
        <v/>
      </c>
      <c r="AR1289" s="194" t="str">
        <f>IF(Main!W433="","",Main!W433)</f>
        <v/>
      </c>
      <c r="AS1289" s="194" t="str">
        <f>IF(Main!X433="","",Main!X433)</f>
        <v/>
      </c>
      <c r="AT1289" s="194" t="str">
        <f>IF(Main!Y433="","",Main!Y433)</f>
        <v/>
      </c>
      <c r="AU1289" s="194" t="str">
        <f>IF(Main!Z433="","",Main!Z433)</f>
        <v/>
      </c>
      <c r="AV1289" s="194" t="str">
        <f>IF(Main!AA433="","",Main!AA433)</f>
        <v/>
      </c>
      <c r="AW1289" s="194" t="str">
        <f>IF(Main!AB433="","",Main!AB433)</f>
        <v/>
      </c>
      <c r="AX1289" s="194" t="str">
        <f>IF(Main!AC433="","",Main!AC433)</f>
        <v/>
      </c>
      <c r="AY1289" s="194" t="str">
        <f>IF(Main!AD433="","",Main!AD433)</f>
        <v/>
      </c>
      <c r="AZ1289" s="194" t="str">
        <f>IF(Main!AE433="","",Main!AE433)</f>
        <v/>
      </c>
      <c r="BA1289" s="194" t="str">
        <f>IF(Main!AF433="","",Main!AF433)</f>
        <v/>
      </c>
      <c r="BB1289" s="194" t="str">
        <f>IF(Main!AG433="","",Main!AG433)</f>
        <v/>
      </c>
      <c r="BC1289" s="194" t="str">
        <f>IF(Main!AH433="","",Main!AH433)</f>
        <v/>
      </c>
      <c r="BD1289" s="194" t="str">
        <f>IF(Main!AI433="","",Main!AI433)</f>
        <v/>
      </c>
      <c r="BE1289" s="194" t="str">
        <f>IF(Main!AJ433="","",Main!AJ433)</f>
        <v/>
      </c>
      <c r="BF1289" s="194" t="str">
        <f>IF(Main!AK433="","",Main!AK433)</f>
        <v/>
      </c>
      <c r="BG1289" s="194" t="str">
        <f>IF(Main!AL433="","",Main!AL433)</f>
        <v/>
      </c>
      <c r="BH1289" s="194" t="str">
        <f>IF(Main!AM433="","",Main!AM433)</f>
        <v/>
      </c>
      <c r="BI1289" s="197" t="str">
        <f>IF(Main!AN433="","",Main!AN433)</f>
        <v/>
      </c>
    </row>
    <row r="1290" spans="1:61" s="1" customFormat="1" ht="15" hidden="1" customHeight="1">
      <c r="A1290" s="201"/>
      <c r="B1290" s="19" t="str">
        <f>MID(Main!AQ433,1,1)</f>
        <v>0</v>
      </c>
      <c r="C1290" s="19" t="str">
        <f>MID(Main!AQ433,2,1)</f>
        <v xml:space="preserve"> </v>
      </c>
      <c r="D1290" s="19" t="str">
        <f>MID(Main!AQ433,3,1)</f>
        <v/>
      </c>
      <c r="E1290" s="19" t="str">
        <f>MID(Main!AQ433,4,1)</f>
        <v/>
      </c>
      <c r="F1290" s="19" t="str">
        <f>MID(Main!AQ433,5,1)</f>
        <v/>
      </c>
      <c r="G1290" s="19" t="str">
        <f>MID(Main!AQ433,6,1)</f>
        <v/>
      </c>
      <c r="H1290" s="19" t="str">
        <f>MID(Main!AQ433,7,1)</f>
        <v/>
      </c>
      <c r="I1290" s="19" t="str">
        <f>MID(Main!AQ433,8,1)</f>
        <v/>
      </c>
      <c r="J1290" s="19" t="str">
        <f>MID(Main!AQ433,9,1)</f>
        <v/>
      </c>
      <c r="K1290" s="19" t="str">
        <f>MID(Main!AQ433,10,1)</f>
        <v/>
      </c>
      <c r="L1290" s="19" t="str">
        <f>MID(Main!AQ433,11,1)</f>
        <v/>
      </c>
      <c r="M1290" s="19" t="str">
        <f>MID(Main!AQ433,12,1)</f>
        <v/>
      </c>
      <c r="N1290" s="19" t="str">
        <f>MID(Main!AQ433,13,1)</f>
        <v/>
      </c>
      <c r="O1290" s="19" t="str">
        <f>MID(Main!AQ433,14,1)</f>
        <v/>
      </c>
      <c r="P1290" s="19" t="str">
        <f>MID(Main!AQ433,15,1)</f>
        <v/>
      </c>
      <c r="Q1290" s="19" t="str">
        <f>MID(Main!AQ433,16,1)</f>
        <v/>
      </c>
      <c r="R1290" s="19" t="str">
        <f>MID(Main!AQ433,17,1)</f>
        <v/>
      </c>
      <c r="S1290" s="19" t="str">
        <f>MID(Main!AQ433,18,1)</f>
        <v/>
      </c>
      <c r="T1290" s="19" t="str">
        <f>MID(Main!AQ433,19,1)</f>
        <v/>
      </c>
      <c r="U1290" s="19" t="str">
        <f>MID(Main!AQ433,20,1)</f>
        <v/>
      </c>
      <c r="V1290" s="19" t="str">
        <f>MID(Main!AQ433,21,1)</f>
        <v/>
      </c>
      <c r="W1290" s="19" t="str">
        <f>MID(Main!AQ433,22,1)</f>
        <v/>
      </c>
      <c r="X1290" s="19" t="str">
        <f>MID(Main!AQ433,23,1)</f>
        <v/>
      </c>
      <c r="Y1290" s="19" t="str">
        <f>MID(Main!AQ433,24,1)</f>
        <v/>
      </c>
      <c r="Z1290" s="19" t="str">
        <f>MID(Main!AQ433,25,1)</f>
        <v/>
      </c>
      <c r="AA1290" s="19" t="str">
        <f>MID(Main!AQ433,26,1)</f>
        <v/>
      </c>
      <c r="AB1290" s="19" t="str">
        <f>MID(Main!AQ433,27,1)</f>
        <v/>
      </c>
      <c r="AC1290" s="19" t="str">
        <f>MID(Main!AQ433,28,1)</f>
        <v/>
      </c>
      <c r="AD1290" s="19" t="str">
        <f>MID(Main!AQ433,29,1)</f>
        <v/>
      </c>
      <c r="AE1290" s="19" t="str">
        <f>MID(Main!AQ433,30,1)</f>
        <v/>
      </c>
      <c r="AF1290" s="19" t="str">
        <f>MID(Main!AQ433,31,1)</f>
        <v/>
      </c>
      <c r="AG1290" s="19" t="str">
        <f>MID(Main!AQ433,32,1)</f>
        <v/>
      </c>
      <c r="AH1290" s="19" t="str">
        <f>MID(Main!AQ433,33,1)</f>
        <v/>
      </c>
      <c r="AI1290" s="19" t="str">
        <f>MID(Main!AQ433,34,1)</f>
        <v/>
      </c>
      <c r="AJ1290" s="19" t="str">
        <f>MID(Main!AQ433,35,1)</f>
        <v/>
      </c>
      <c r="AK1290" s="19" t="str">
        <f>MID(Main!AQ433,36,1)</f>
        <v/>
      </c>
      <c r="AL1290" s="19" t="str">
        <f>MID(Main!AQ433,37,1)</f>
        <v/>
      </c>
      <c r="AM1290" s="19" t="str">
        <f>MID(Main!AQ433,38,1)</f>
        <v/>
      </c>
      <c r="AN1290" s="19" t="str">
        <f>MID(Main!AQ433,39,1)</f>
        <v/>
      </c>
      <c r="AO1290" s="19" t="str">
        <f>MID(Main!AQ433,40,1)</f>
        <v/>
      </c>
      <c r="AP1290" s="19" t="str">
        <f>MID(Main!AQ433,41,1)</f>
        <v/>
      </c>
      <c r="AQ1290" s="19" t="str">
        <f>MID(Main!AQ433,42,1)</f>
        <v/>
      </c>
      <c r="AR1290" s="195"/>
      <c r="AS1290" s="195"/>
      <c r="AT1290" s="195"/>
      <c r="AU1290" s="195"/>
      <c r="AV1290" s="195"/>
      <c r="AW1290" s="195"/>
      <c r="AX1290" s="195"/>
      <c r="AY1290" s="195"/>
      <c r="AZ1290" s="195"/>
      <c r="BA1290" s="195"/>
      <c r="BB1290" s="195"/>
      <c r="BC1290" s="195"/>
      <c r="BD1290" s="195"/>
      <c r="BE1290" s="195"/>
      <c r="BF1290" s="195"/>
      <c r="BG1290" s="195"/>
      <c r="BH1290" s="195"/>
      <c r="BI1290" s="198"/>
    </row>
    <row r="1291" spans="1:61" s="1" customFormat="1" ht="15" hidden="1" customHeight="1">
      <c r="A1291" s="202"/>
      <c r="B1291" s="20" t="str">
        <f>MID(Main!AR433,1,1)</f>
        <v>0</v>
      </c>
      <c r="C1291" s="20" t="str">
        <f>MID(Main!AR433,2,1)</f>
        <v xml:space="preserve"> </v>
      </c>
      <c r="D1291" s="20" t="str">
        <f>MID(Main!AR433,3,1)</f>
        <v/>
      </c>
      <c r="E1291" s="20" t="str">
        <f>MID(Main!AR433,4,1)</f>
        <v/>
      </c>
      <c r="F1291" s="20" t="str">
        <f>MID(Main!AR433,5,1)</f>
        <v/>
      </c>
      <c r="G1291" s="20" t="str">
        <f>MID(Main!AR433,6,1)</f>
        <v/>
      </c>
      <c r="H1291" s="20" t="str">
        <f>MID(Main!AR433,7,1)</f>
        <v/>
      </c>
      <c r="I1291" s="20" t="str">
        <f>MID(Main!AR433,8,1)</f>
        <v/>
      </c>
      <c r="J1291" s="20" t="str">
        <f>MID(Main!AR433,9,1)</f>
        <v/>
      </c>
      <c r="K1291" s="20" t="str">
        <f>MID(Main!AR433,10,1)</f>
        <v/>
      </c>
      <c r="L1291" s="20" t="str">
        <f>MID(Main!AR433,11,1)</f>
        <v/>
      </c>
      <c r="M1291" s="20" t="str">
        <f>MID(Main!AR433,12,1)</f>
        <v/>
      </c>
      <c r="N1291" s="20" t="str">
        <f>MID(Main!AR433,13,1)</f>
        <v/>
      </c>
      <c r="O1291" s="20" t="str">
        <f>MID(Main!AR433,14,1)</f>
        <v/>
      </c>
      <c r="P1291" s="20" t="str">
        <f>MID(Main!AR433,15,1)</f>
        <v/>
      </c>
      <c r="Q1291" s="20" t="str">
        <f>MID(Main!AR433,16,1)</f>
        <v/>
      </c>
      <c r="R1291" s="20" t="str">
        <f>MID(Main!AR433,17,1)</f>
        <v/>
      </c>
      <c r="S1291" s="20" t="str">
        <f>MID(Main!AR433,18,1)</f>
        <v/>
      </c>
      <c r="T1291" s="20" t="str">
        <f>MID(Main!AR433,19,1)</f>
        <v/>
      </c>
      <c r="U1291" s="20" t="str">
        <f>MID(Main!AR433,20,1)</f>
        <v/>
      </c>
      <c r="V1291" s="20" t="str">
        <f>MID(Main!AR433,21,1)</f>
        <v/>
      </c>
      <c r="W1291" s="20" t="str">
        <f>MID(Main!AR433,22,1)</f>
        <v/>
      </c>
      <c r="X1291" s="20" t="str">
        <f>MID(Main!AR433,23,1)</f>
        <v/>
      </c>
      <c r="Y1291" s="20" t="str">
        <f>MID(Main!AR433,24,1)</f>
        <v/>
      </c>
      <c r="Z1291" s="20" t="str">
        <f>MID(Main!AR433,25,1)</f>
        <v/>
      </c>
      <c r="AA1291" s="20" t="str">
        <f>MID(Main!AR433,26,1)</f>
        <v/>
      </c>
      <c r="AB1291" s="20" t="str">
        <f>MID(Main!AR433,27,1)</f>
        <v/>
      </c>
      <c r="AC1291" s="20" t="str">
        <f>MID(Main!AR433,28,1)</f>
        <v/>
      </c>
      <c r="AD1291" s="20" t="str">
        <f>MID(Main!AR433,29,1)</f>
        <v/>
      </c>
      <c r="AE1291" s="20" t="str">
        <f>MID(Main!AR433,30,1)</f>
        <v/>
      </c>
      <c r="AF1291" s="20" t="str">
        <f>MID(Main!AR433,31,1)</f>
        <v/>
      </c>
      <c r="AG1291" s="20" t="str">
        <f>MID(Main!AR433,32,1)</f>
        <v/>
      </c>
      <c r="AH1291" s="20" t="str">
        <f>MID(Main!AR433,33,1)</f>
        <v/>
      </c>
      <c r="AI1291" s="20" t="str">
        <f>MID(Main!AR433,34,1)</f>
        <v/>
      </c>
      <c r="AJ1291" s="20" t="str">
        <f>MID(Main!AR433,35,1)</f>
        <v/>
      </c>
      <c r="AK1291" s="20" t="str">
        <f>MID(Main!AR433,36,1)</f>
        <v/>
      </c>
      <c r="AL1291" s="20" t="str">
        <f>MID(Main!AR433,37,1)</f>
        <v/>
      </c>
      <c r="AM1291" s="20" t="str">
        <f>MID(Main!AR433,38,1)</f>
        <v/>
      </c>
      <c r="AN1291" s="20" t="str">
        <f>MID(Main!AR433,39,1)</f>
        <v/>
      </c>
      <c r="AO1291" s="20" t="str">
        <f>MID(Main!AR433,40,1)</f>
        <v/>
      </c>
      <c r="AP1291" s="20" t="str">
        <f>MID(Main!AR433,41,1)</f>
        <v/>
      </c>
      <c r="AQ1291" s="20" t="str">
        <f>MID(Main!AR433,42,1)</f>
        <v/>
      </c>
      <c r="AR1291" s="196"/>
      <c r="AS1291" s="196"/>
      <c r="AT1291" s="196"/>
      <c r="AU1291" s="196"/>
      <c r="AV1291" s="196"/>
      <c r="AW1291" s="196"/>
      <c r="AX1291" s="196"/>
      <c r="AY1291" s="196"/>
      <c r="AZ1291" s="196"/>
      <c r="BA1291" s="196"/>
      <c r="BB1291" s="196"/>
      <c r="BC1291" s="196"/>
      <c r="BD1291" s="196"/>
      <c r="BE1291" s="196"/>
      <c r="BF1291" s="196"/>
      <c r="BG1291" s="196"/>
      <c r="BH1291" s="196"/>
      <c r="BI1291" s="199"/>
    </row>
    <row r="1292" spans="1:61" s="1" customFormat="1" ht="15" hidden="1" customHeight="1">
      <c r="A1292" s="200" t="str">
        <f>IF(AR1292="","",SUBTOTAL(103,$AR$8:AR1292))</f>
        <v/>
      </c>
      <c r="B1292" s="18" t="str">
        <f>MID(Main!AP434,1,1)</f>
        <v xml:space="preserve"> </v>
      </c>
      <c r="C1292" s="18" t="str">
        <f>MID(Main!AP434,2,1)</f>
        <v/>
      </c>
      <c r="D1292" s="18" t="str">
        <f>MID(Main!AP434,3,1)</f>
        <v/>
      </c>
      <c r="E1292" s="18" t="str">
        <f>MID(Main!AP434,4,1)</f>
        <v/>
      </c>
      <c r="F1292" s="18" t="str">
        <f>MID(Main!AP434,5,1)</f>
        <v/>
      </c>
      <c r="G1292" s="18" t="str">
        <f>MID(Main!AP434,6,1)</f>
        <v/>
      </c>
      <c r="H1292" s="18" t="str">
        <f>MID(Main!AP434,7,1)</f>
        <v/>
      </c>
      <c r="I1292" s="18" t="str">
        <f>MID(Main!AP434,8,1)</f>
        <v/>
      </c>
      <c r="J1292" s="18" t="str">
        <f>MID(Main!AP434,9,1)</f>
        <v/>
      </c>
      <c r="K1292" s="18" t="str">
        <f>MID(Main!AP434,10,1)</f>
        <v/>
      </c>
      <c r="L1292" s="18" t="str">
        <f>MID(Main!AP434,11,1)</f>
        <v/>
      </c>
      <c r="M1292" s="18" t="str">
        <f>MID(Main!AP434,12,1)</f>
        <v/>
      </c>
      <c r="N1292" s="18" t="str">
        <f>MID(Main!AP434,13,1)</f>
        <v/>
      </c>
      <c r="O1292" s="18" t="str">
        <f>MID(Main!AP434,14,1)</f>
        <v/>
      </c>
      <c r="P1292" s="18" t="str">
        <f>MID(Main!AP434,15,1)</f>
        <v/>
      </c>
      <c r="Q1292" s="18" t="str">
        <f>MID(Main!AP434,16,1)</f>
        <v/>
      </c>
      <c r="R1292" s="18" t="str">
        <f>MID(Main!AP434,17,1)</f>
        <v/>
      </c>
      <c r="S1292" s="18" t="str">
        <f>MID(Main!AP434,18,1)</f>
        <v/>
      </c>
      <c r="T1292" s="18" t="str">
        <f>MID(Main!AP434,19,1)</f>
        <v/>
      </c>
      <c r="U1292" s="18" t="str">
        <f>MID(Main!AP434,20,1)</f>
        <v/>
      </c>
      <c r="V1292" s="18" t="str">
        <f>MID(Main!AP434,21,1)</f>
        <v/>
      </c>
      <c r="W1292" s="18" t="str">
        <f>MID(Main!AP434,22,1)</f>
        <v/>
      </c>
      <c r="X1292" s="18" t="str">
        <f>MID(Main!AP434,23,1)</f>
        <v/>
      </c>
      <c r="Y1292" s="18" t="str">
        <f>MID(Main!AP434,24,1)</f>
        <v/>
      </c>
      <c r="Z1292" s="18" t="str">
        <f>MID(Main!AP434,25,1)</f>
        <v/>
      </c>
      <c r="AA1292" s="18" t="str">
        <f>MID(Main!AP434,26,1)</f>
        <v/>
      </c>
      <c r="AB1292" s="18" t="str">
        <f>MID(Main!AP434,27,1)</f>
        <v/>
      </c>
      <c r="AC1292" s="18" t="str">
        <f>MID(Main!AP434,28,1)</f>
        <v/>
      </c>
      <c r="AD1292" s="18" t="str">
        <f>MID(Main!AP434,29,1)</f>
        <v/>
      </c>
      <c r="AE1292" s="18" t="str">
        <f>MID(Main!AP434,30,1)</f>
        <v/>
      </c>
      <c r="AF1292" s="18" t="str">
        <f>MID(Main!AP434,31,1)</f>
        <v/>
      </c>
      <c r="AG1292" s="18" t="str">
        <f>MID(Main!AP434,32,1)</f>
        <v/>
      </c>
      <c r="AH1292" s="18" t="str">
        <f>MID(Main!AP434,33,1)</f>
        <v/>
      </c>
      <c r="AI1292" s="18" t="str">
        <f>MID(Main!AP434,34,1)</f>
        <v/>
      </c>
      <c r="AJ1292" s="18" t="str">
        <f>MID(Main!AP434,35,1)</f>
        <v/>
      </c>
      <c r="AK1292" s="18" t="str">
        <f>MID(Main!AP434,36,1)</f>
        <v/>
      </c>
      <c r="AL1292" s="18" t="str">
        <f>MID(Main!AP434,37,1)</f>
        <v/>
      </c>
      <c r="AM1292" s="18" t="str">
        <f>MID(Main!AP434,38,1)</f>
        <v/>
      </c>
      <c r="AN1292" s="18" t="str">
        <f>MID(Main!AP434,39,1)</f>
        <v/>
      </c>
      <c r="AO1292" s="18" t="str">
        <f>MID(Main!AP434,40,1)</f>
        <v/>
      </c>
      <c r="AP1292" s="18" t="str">
        <f>MID(Main!AP434,41,1)</f>
        <v/>
      </c>
      <c r="AQ1292" s="18" t="str">
        <f>MID(Main!AP434,42,1)</f>
        <v/>
      </c>
      <c r="AR1292" s="194" t="str">
        <f>IF(Main!W434="","",Main!W434)</f>
        <v/>
      </c>
      <c r="AS1292" s="194" t="str">
        <f>IF(Main!X434="","",Main!X434)</f>
        <v/>
      </c>
      <c r="AT1292" s="194" t="str">
        <f>IF(Main!Y434="","",Main!Y434)</f>
        <v/>
      </c>
      <c r="AU1292" s="194" t="str">
        <f>IF(Main!Z434="","",Main!Z434)</f>
        <v/>
      </c>
      <c r="AV1292" s="194" t="str">
        <f>IF(Main!AA434="","",Main!AA434)</f>
        <v/>
      </c>
      <c r="AW1292" s="194" t="str">
        <f>IF(Main!AB434="","",Main!AB434)</f>
        <v/>
      </c>
      <c r="AX1292" s="194" t="str">
        <f>IF(Main!AC434="","",Main!AC434)</f>
        <v/>
      </c>
      <c r="AY1292" s="194" t="str">
        <f>IF(Main!AD434="","",Main!AD434)</f>
        <v/>
      </c>
      <c r="AZ1292" s="194" t="str">
        <f>IF(Main!AE434="","",Main!AE434)</f>
        <v/>
      </c>
      <c r="BA1292" s="194" t="str">
        <f>IF(Main!AF434="","",Main!AF434)</f>
        <v/>
      </c>
      <c r="BB1292" s="194" t="str">
        <f>IF(Main!AG434="","",Main!AG434)</f>
        <v/>
      </c>
      <c r="BC1292" s="194" t="str">
        <f>IF(Main!AH434="","",Main!AH434)</f>
        <v/>
      </c>
      <c r="BD1292" s="194" t="str">
        <f>IF(Main!AI434="","",Main!AI434)</f>
        <v/>
      </c>
      <c r="BE1292" s="194" t="str">
        <f>IF(Main!AJ434="","",Main!AJ434)</f>
        <v/>
      </c>
      <c r="BF1292" s="194" t="str">
        <f>IF(Main!AK434="","",Main!AK434)</f>
        <v/>
      </c>
      <c r="BG1292" s="194" t="str">
        <f>IF(Main!AL434="","",Main!AL434)</f>
        <v/>
      </c>
      <c r="BH1292" s="194" t="str">
        <f>IF(Main!AM434="","",Main!AM434)</f>
        <v/>
      </c>
      <c r="BI1292" s="197" t="str">
        <f>IF(Main!AN434="","",Main!AN434)</f>
        <v/>
      </c>
    </row>
    <row r="1293" spans="1:61" s="1" customFormat="1" ht="15" hidden="1" customHeight="1">
      <c r="A1293" s="201"/>
      <c r="B1293" s="19" t="str">
        <f>MID(Main!AQ434,1,1)</f>
        <v>0</v>
      </c>
      <c r="C1293" s="19" t="str">
        <f>MID(Main!AQ434,2,1)</f>
        <v xml:space="preserve"> </v>
      </c>
      <c r="D1293" s="19" t="str">
        <f>MID(Main!AQ434,3,1)</f>
        <v/>
      </c>
      <c r="E1293" s="19" t="str">
        <f>MID(Main!AQ434,4,1)</f>
        <v/>
      </c>
      <c r="F1293" s="19" t="str">
        <f>MID(Main!AQ434,5,1)</f>
        <v/>
      </c>
      <c r="G1293" s="19" t="str">
        <f>MID(Main!AQ434,6,1)</f>
        <v/>
      </c>
      <c r="H1293" s="19" t="str">
        <f>MID(Main!AQ434,7,1)</f>
        <v/>
      </c>
      <c r="I1293" s="19" t="str">
        <f>MID(Main!AQ434,8,1)</f>
        <v/>
      </c>
      <c r="J1293" s="19" t="str">
        <f>MID(Main!AQ434,9,1)</f>
        <v/>
      </c>
      <c r="K1293" s="19" t="str">
        <f>MID(Main!AQ434,10,1)</f>
        <v/>
      </c>
      <c r="L1293" s="19" t="str">
        <f>MID(Main!AQ434,11,1)</f>
        <v/>
      </c>
      <c r="M1293" s="19" t="str">
        <f>MID(Main!AQ434,12,1)</f>
        <v/>
      </c>
      <c r="N1293" s="19" t="str">
        <f>MID(Main!AQ434,13,1)</f>
        <v/>
      </c>
      <c r="O1293" s="19" t="str">
        <f>MID(Main!AQ434,14,1)</f>
        <v/>
      </c>
      <c r="P1293" s="19" t="str">
        <f>MID(Main!AQ434,15,1)</f>
        <v/>
      </c>
      <c r="Q1293" s="19" t="str">
        <f>MID(Main!AQ434,16,1)</f>
        <v/>
      </c>
      <c r="R1293" s="19" t="str">
        <f>MID(Main!AQ434,17,1)</f>
        <v/>
      </c>
      <c r="S1293" s="19" t="str">
        <f>MID(Main!AQ434,18,1)</f>
        <v/>
      </c>
      <c r="T1293" s="19" t="str">
        <f>MID(Main!AQ434,19,1)</f>
        <v/>
      </c>
      <c r="U1293" s="19" t="str">
        <f>MID(Main!AQ434,20,1)</f>
        <v/>
      </c>
      <c r="V1293" s="19" t="str">
        <f>MID(Main!AQ434,21,1)</f>
        <v/>
      </c>
      <c r="W1293" s="19" t="str">
        <f>MID(Main!AQ434,22,1)</f>
        <v/>
      </c>
      <c r="X1293" s="19" t="str">
        <f>MID(Main!AQ434,23,1)</f>
        <v/>
      </c>
      <c r="Y1293" s="19" t="str">
        <f>MID(Main!AQ434,24,1)</f>
        <v/>
      </c>
      <c r="Z1293" s="19" t="str">
        <f>MID(Main!AQ434,25,1)</f>
        <v/>
      </c>
      <c r="AA1293" s="19" t="str">
        <f>MID(Main!AQ434,26,1)</f>
        <v/>
      </c>
      <c r="AB1293" s="19" t="str">
        <f>MID(Main!AQ434,27,1)</f>
        <v/>
      </c>
      <c r="AC1293" s="19" t="str">
        <f>MID(Main!AQ434,28,1)</f>
        <v/>
      </c>
      <c r="AD1293" s="19" t="str">
        <f>MID(Main!AQ434,29,1)</f>
        <v/>
      </c>
      <c r="AE1293" s="19" t="str">
        <f>MID(Main!AQ434,30,1)</f>
        <v/>
      </c>
      <c r="AF1293" s="19" t="str">
        <f>MID(Main!AQ434,31,1)</f>
        <v/>
      </c>
      <c r="AG1293" s="19" t="str">
        <f>MID(Main!AQ434,32,1)</f>
        <v/>
      </c>
      <c r="AH1293" s="19" t="str">
        <f>MID(Main!AQ434,33,1)</f>
        <v/>
      </c>
      <c r="AI1293" s="19" t="str">
        <f>MID(Main!AQ434,34,1)</f>
        <v/>
      </c>
      <c r="AJ1293" s="19" t="str">
        <f>MID(Main!AQ434,35,1)</f>
        <v/>
      </c>
      <c r="AK1293" s="19" t="str">
        <f>MID(Main!AQ434,36,1)</f>
        <v/>
      </c>
      <c r="AL1293" s="19" t="str">
        <f>MID(Main!AQ434,37,1)</f>
        <v/>
      </c>
      <c r="AM1293" s="19" t="str">
        <f>MID(Main!AQ434,38,1)</f>
        <v/>
      </c>
      <c r="AN1293" s="19" t="str">
        <f>MID(Main!AQ434,39,1)</f>
        <v/>
      </c>
      <c r="AO1293" s="19" t="str">
        <f>MID(Main!AQ434,40,1)</f>
        <v/>
      </c>
      <c r="AP1293" s="19" t="str">
        <f>MID(Main!AQ434,41,1)</f>
        <v/>
      </c>
      <c r="AQ1293" s="19" t="str">
        <f>MID(Main!AQ434,42,1)</f>
        <v/>
      </c>
      <c r="AR1293" s="195"/>
      <c r="AS1293" s="195"/>
      <c r="AT1293" s="195"/>
      <c r="AU1293" s="195"/>
      <c r="AV1293" s="195"/>
      <c r="AW1293" s="195"/>
      <c r="AX1293" s="195"/>
      <c r="AY1293" s="195"/>
      <c r="AZ1293" s="195"/>
      <c r="BA1293" s="195"/>
      <c r="BB1293" s="195"/>
      <c r="BC1293" s="195"/>
      <c r="BD1293" s="195"/>
      <c r="BE1293" s="195"/>
      <c r="BF1293" s="195"/>
      <c r="BG1293" s="195"/>
      <c r="BH1293" s="195"/>
      <c r="BI1293" s="198"/>
    </row>
    <row r="1294" spans="1:61" s="1" customFormat="1" ht="15" hidden="1" customHeight="1">
      <c r="A1294" s="202"/>
      <c r="B1294" s="20" t="str">
        <f>MID(Main!AR434,1,1)</f>
        <v>0</v>
      </c>
      <c r="C1294" s="20" t="str">
        <f>MID(Main!AR434,2,1)</f>
        <v xml:space="preserve"> </v>
      </c>
      <c r="D1294" s="20" t="str">
        <f>MID(Main!AR434,3,1)</f>
        <v/>
      </c>
      <c r="E1294" s="20" t="str">
        <f>MID(Main!AR434,4,1)</f>
        <v/>
      </c>
      <c r="F1294" s="20" t="str">
        <f>MID(Main!AR434,5,1)</f>
        <v/>
      </c>
      <c r="G1294" s="20" t="str">
        <f>MID(Main!AR434,6,1)</f>
        <v/>
      </c>
      <c r="H1294" s="20" t="str">
        <f>MID(Main!AR434,7,1)</f>
        <v/>
      </c>
      <c r="I1294" s="20" t="str">
        <f>MID(Main!AR434,8,1)</f>
        <v/>
      </c>
      <c r="J1294" s="20" t="str">
        <f>MID(Main!AR434,9,1)</f>
        <v/>
      </c>
      <c r="K1294" s="20" t="str">
        <f>MID(Main!AR434,10,1)</f>
        <v/>
      </c>
      <c r="L1294" s="20" t="str">
        <f>MID(Main!AR434,11,1)</f>
        <v/>
      </c>
      <c r="M1294" s="20" t="str">
        <f>MID(Main!AR434,12,1)</f>
        <v/>
      </c>
      <c r="N1294" s="20" t="str">
        <f>MID(Main!AR434,13,1)</f>
        <v/>
      </c>
      <c r="O1294" s="20" t="str">
        <f>MID(Main!AR434,14,1)</f>
        <v/>
      </c>
      <c r="P1294" s="20" t="str">
        <f>MID(Main!AR434,15,1)</f>
        <v/>
      </c>
      <c r="Q1294" s="20" t="str">
        <f>MID(Main!AR434,16,1)</f>
        <v/>
      </c>
      <c r="R1294" s="20" t="str">
        <f>MID(Main!AR434,17,1)</f>
        <v/>
      </c>
      <c r="S1294" s="20" t="str">
        <f>MID(Main!AR434,18,1)</f>
        <v/>
      </c>
      <c r="T1294" s="20" t="str">
        <f>MID(Main!AR434,19,1)</f>
        <v/>
      </c>
      <c r="U1294" s="20" t="str">
        <f>MID(Main!AR434,20,1)</f>
        <v/>
      </c>
      <c r="V1294" s="20" t="str">
        <f>MID(Main!AR434,21,1)</f>
        <v/>
      </c>
      <c r="W1294" s="20" t="str">
        <f>MID(Main!AR434,22,1)</f>
        <v/>
      </c>
      <c r="X1294" s="20" t="str">
        <f>MID(Main!AR434,23,1)</f>
        <v/>
      </c>
      <c r="Y1294" s="20" t="str">
        <f>MID(Main!AR434,24,1)</f>
        <v/>
      </c>
      <c r="Z1294" s="20" t="str">
        <f>MID(Main!AR434,25,1)</f>
        <v/>
      </c>
      <c r="AA1294" s="20" t="str">
        <f>MID(Main!AR434,26,1)</f>
        <v/>
      </c>
      <c r="AB1294" s="20" t="str">
        <f>MID(Main!AR434,27,1)</f>
        <v/>
      </c>
      <c r="AC1294" s="20" t="str">
        <f>MID(Main!AR434,28,1)</f>
        <v/>
      </c>
      <c r="AD1294" s="20" t="str">
        <f>MID(Main!AR434,29,1)</f>
        <v/>
      </c>
      <c r="AE1294" s="20" t="str">
        <f>MID(Main!AR434,30,1)</f>
        <v/>
      </c>
      <c r="AF1294" s="20" t="str">
        <f>MID(Main!AR434,31,1)</f>
        <v/>
      </c>
      <c r="AG1294" s="20" t="str">
        <f>MID(Main!AR434,32,1)</f>
        <v/>
      </c>
      <c r="AH1294" s="20" t="str">
        <f>MID(Main!AR434,33,1)</f>
        <v/>
      </c>
      <c r="AI1294" s="20" t="str">
        <f>MID(Main!AR434,34,1)</f>
        <v/>
      </c>
      <c r="AJ1294" s="20" t="str">
        <f>MID(Main!AR434,35,1)</f>
        <v/>
      </c>
      <c r="AK1294" s="20" t="str">
        <f>MID(Main!AR434,36,1)</f>
        <v/>
      </c>
      <c r="AL1294" s="20" t="str">
        <f>MID(Main!AR434,37,1)</f>
        <v/>
      </c>
      <c r="AM1294" s="20" t="str">
        <f>MID(Main!AR434,38,1)</f>
        <v/>
      </c>
      <c r="AN1294" s="20" t="str">
        <f>MID(Main!AR434,39,1)</f>
        <v/>
      </c>
      <c r="AO1294" s="20" t="str">
        <f>MID(Main!AR434,40,1)</f>
        <v/>
      </c>
      <c r="AP1294" s="20" t="str">
        <f>MID(Main!AR434,41,1)</f>
        <v/>
      </c>
      <c r="AQ1294" s="20" t="str">
        <f>MID(Main!AR434,42,1)</f>
        <v/>
      </c>
      <c r="AR1294" s="196"/>
      <c r="AS1294" s="196"/>
      <c r="AT1294" s="196"/>
      <c r="AU1294" s="196"/>
      <c r="AV1294" s="196"/>
      <c r="AW1294" s="196"/>
      <c r="AX1294" s="196"/>
      <c r="AY1294" s="196"/>
      <c r="AZ1294" s="196"/>
      <c r="BA1294" s="196"/>
      <c r="BB1294" s="196"/>
      <c r="BC1294" s="196"/>
      <c r="BD1294" s="196"/>
      <c r="BE1294" s="196"/>
      <c r="BF1294" s="196"/>
      <c r="BG1294" s="196"/>
      <c r="BH1294" s="196"/>
      <c r="BI1294" s="199"/>
    </row>
    <row r="1295" spans="1:61" s="1" customFormat="1" ht="15" hidden="1" customHeight="1">
      <c r="A1295" s="200" t="str">
        <f>IF(AR1295="","",SUBTOTAL(103,$AR$8:AR1295))</f>
        <v/>
      </c>
      <c r="B1295" s="18" t="str">
        <f>MID(Main!AP435,1,1)</f>
        <v xml:space="preserve"> </v>
      </c>
      <c r="C1295" s="18" t="str">
        <f>MID(Main!AP435,2,1)</f>
        <v/>
      </c>
      <c r="D1295" s="18" t="str">
        <f>MID(Main!AP435,3,1)</f>
        <v/>
      </c>
      <c r="E1295" s="18" t="str">
        <f>MID(Main!AP435,4,1)</f>
        <v/>
      </c>
      <c r="F1295" s="18" t="str">
        <f>MID(Main!AP435,5,1)</f>
        <v/>
      </c>
      <c r="G1295" s="18" t="str">
        <f>MID(Main!AP435,6,1)</f>
        <v/>
      </c>
      <c r="H1295" s="18" t="str">
        <f>MID(Main!AP435,7,1)</f>
        <v/>
      </c>
      <c r="I1295" s="18" t="str">
        <f>MID(Main!AP435,8,1)</f>
        <v/>
      </c>
      <c r="J1295" s="18" t="str">
        <f>MID(Main!AP435,9,1)</f>
        <v/>
      </c>
      <c r="K1295" s="18" t="str">
        <f>MID(Main!AP435,10,1)</f>
        <v/>
      </c>
      <c r="L1295" s="18" t="str">
        <f>MID(Main!AP435,11,1)</f>
        <v/>
      </c>
      <c r="M1295" s="18" t="str">
        <f>MID(Main!AP435,12,1)</f>
        <v/>
      </c>
      <c r="N1295" s="18" t="str">
        <f>MID(Main!AP435,13,1)</f>
        <v/>
      </c>
      <c r="O1295" s="18" t="str">
        <f>MID(Main!AP435,14,1)</f>
        <v/>
      </c>
      <c r="P1295" s="18" t="str">
        <f>MID(Main!AP435,15,1)</f>
        <v/>
      </c>
      <c r="Q1295" s="18" t="str">
        <f>MID(Main!AP435,16,1)</f>
        <v/>
      </c>
      <c r="R1295" s="18" t="str">
        <f>MID(Main!AP435,17,1)</f>
        <v/>
      </c>
      <c r="S1295" s="18" t="str">
        <f>MID(Main!AP435,18,1)</f>
        <v/>
      </c>
      <c r="T1295" s="18" t="str">
        <f>MID(Main!AP435,19,1)</f>
        <v/>
      </c>
      <c r="U1295" s="18" t="str">
        <f>MID(Main!AP435,20,1)</f>
        <v/>
      </c>
      <c r="V1295" s="18" t="str">
        <f>MID(Main!AP435,21,1)</f>
        <v/>
      </c>
      <c r="W1295" s="18" t="str">
        <f>MID(Main!AP435,22,1)</f>
        <v/>
      </c>
      <c r="X1295" s="18" t="str">
        <f>MID(Main!AP435,23,1)</f>
        <v/>
      </c>
      <c r="Y1295" s="18" t="str">
        <f>MID(Main!AP435,24,1)</f>
        <v/>
      </c>
      <c r="Z1295" s="18" t="str">
        <f>MID(Main!AP435,25,1)</f>
        <v/>
      </c>
      <c r="AA1295" s="18" t="str">
        <f>MID(Main!AP435,26,1)</f>
        <v/>
      </c>
      <c r="AB1295" s="18" t="str">
        <f>MID(Main!AP435,27,1)</f>
        <v/>
      </c>
      <c r="AC1295" s="18" t="str">
        <f>MID(Main!AP435,28,1)</f>
        <v/>
      </c>
      <c r="AD1295" s="18" t="str">
        <f>MID(Main!AP435,29,1)</f>
        <v/>
      </c>
      <c r="AE1295" s="18" t="str">
        <f>MID(Main!AP435,30,1)</f>
        <v/>
      </c>
      <c r="AF1295" s="18" t="str">
        <f>MID(Main!AP435,31,1)</f>
        <v/>
      </c>
      <c r="AG1295" s="18" t="str">
        <f>MID(Main!AP435,32,1)</f>
        <v/>
      </c>
      <c r="AH1295" s="18" t="str">
        <f>MID(Main!AP435,33,1)</f>
        <v/>
      </c>
      <c r="AI1295" s="18" t="str">
        <f>MID(Main!AP435,34,1)</f>
        <v/>
      </c>
      <c r="AJ1295" s="18" t="str">
        <f>MID(Main!AP435,35,1)</f>
        <v/>
      </c>
      <c r="AK1295" s="18" t="str">
        <f>MID(Main!AP435,36,1)</f>
        <v/>
      </c>
      <c r="AL1295" s="18" t="str">
        <f>MID(Main!AP435,37,1)</f>
        <v/>
      </c>
      <c r="AM1295" s="18" t="str">
        <f>MID(Main!AP435,38,1)</f>
        <v/>
      </c>
      <c r="AN1295" s="18" t="str">
        <f>MID(Main!AP435,39,1)</f>
        <v/>
      </c>
      <c r="AO1295" s="18" t="str">
        <f>MID(Main!AP435,40,1)</f>
        <v/>
      </c>
      <c r="AP1295" s="18" t="str">
        <f>MID(Main!AP435,41,1)</f>
        <v/>
      </c>
      <c r="AQ1295" s="18" t="str">
        <f>MID(Main!AP435,42,1)</f>
        <v/>
      </c>
      <c r="AR1295" s="194" t="str">
        <f>IF(Main!W435="","",Main!W435)</f>
        <v/>
      </c>
      <c r="AS1295" s="194" t="str">
        <f>IF(Main!X435="","",Main!X435)</f>
        <v/>
      </c>
      <c r="AT1295" s="194" t="str">
        <f>IF(Main!Y435="","",Main!Y435)</f>
        <v/>
      </c>
      <c r="AU1295" s="194" t="str">
        <f>IF(Main!Z435="","",Main!Z435)</f>
        <v/>
      </c>
      <c r="AV1295" s="194" t="str">
        <f>IF(Main!AA435="","",Main!AA435)</f>
        <v/>
      </c>
      <c r="AW1295" s="194" t="str">
        <f>IF(Main!AB435="","",Main!AB435)</f>
        <v/>
      </c>
      <c r="AX1295" s="194" t="str">
        <f>IF(Main!AC435="","",Main!AC435)</f>
        <v/>
      </c>
      <c r="AY1295" s="194" t="str">
        <f>IF(Main!AD435="","",Main!AD435)</f>
        <v/>
      </c>
      <c r="AZ1295" s="194" t="str">
        <f>IF(Main!AE435="","",Main!AE435)</f>
        <v/>
      </c>
      <c r="BA1295" s="194" t="str">
        <f>IF(Main!AF435="","",Main!AF435)</f>
        <v/>
      </c>
      <c r="BB1295" s="194" t="str">
        <f>IF(Main!AG435="","",Main!AG435)</f>
        <v/>
      </c>
      <c r="BC1295" s="194" t="str">
        <f>IF(Main!AH435="","",Main!AH435)</f>
        <v/>
      </c>
      <c r="BD1295" s="194" t="str">
        <f>IF(Main!AI435="","",Main!AI435)</f>
        <v/>
      </c>
      <c r="BE1295" s="194" t="str">
        <f>IF(Main!AJ435="","",Main!AJ435)</f>
        <v/>
      </c>
      <c r="BF1295" s="194" t="str">
        <f>IF(Main!AK435="","",Main!AK435)</f>
        <v/>
      </c>
      <c r="BG1295" s="194" t="str">
        <f>IF(Main!AL435="","",Main!AL435)</f>
        <v/>
      </c>
      <c r="BH1295" s="194" t="str">
        <f>IF(Main!AM435="","",Main!AM435)</f>
        <v/>
      </c>
      <c r="BI1295" s="197" t="str">
        <f>IF(Main!AN435="","",Main!AN435)</f>
        <v/>
      </c>
    </row>
    <row r="1296" spans="1:61" s="1" customFormat="1" ht="15" hidden="1" customHeight="1">
      <c r="A1296" s="201"/>
      <c r="B1296" s="19" t="str">
        <f>MID(Main!AQ435,1,1)</f>
        <v>0</v>
      </c>
      <c r="C1296" s="19" t="str">
        <f>MID(Main!AQ435,2,1)</f>
        <v xml:space="preserve"> </v>
      </c>
      <c r="D1296" s="19" t="str">
        <f>MID(Main!AQ435,3,1)</f>
        <v/>
      </c>
      <c r="E1296" s="19" t="str">
        <f>MID(Main!AQ435,4,1)</f>
        <v/>
      </c>
      <c r="F1296" s="19" t="str">
        <f>MID(Main!AQ435,5,1)</f>
        <v/>
      </c>
      <c r="G1296" s="19" t="str">
        <f>MID(Main!AQ435,6,1)</f>
        <v/>
      </c>
      <c r="H1296" s="19" t="str">
        <f>MID(Main!AQ435,7,1)</f>
        <v/>
      </c>
      <c r="I1296" s="19" t="str">
        <f>MID(Main!AQ435,8,1)</f>
        <v/>
      </c>
      <c r="J1296" s="19" t="str">
        <f>MID(Main!AQ435,9,1)</f>
        <v/>
      </c>
      <c r="K1296" s="19" t="str">
        <f>MID(Main!AQ435,10,1)</f>
        <v/>
      </c>
      <c r="L1296" s="19" t="str">
        <f>MID(Main!AQ435,11,1)</f>
        <v/>
      </c>
      <c r="M1296" s="19" t="str">
        <f>MID(Main!AQ435,12,1)</f>
        <v/>
      </c>
      <c r="N1296" s="19" t="str">
        <f>MID(Main!AQ435,13,1)</f>
        <v/>
      </c>
      <c r="O1296" s="19" t="str">
        <f>MID(Main!AQ435,14,1)</f>
        <v/>
      </c>
      <c r="P1296" s="19" t="str">
        <f>MID(Main!AQ435,15,1)</f>
        <v/>
      </c>
      <c r="Q1296" s="19" t="str">
        <f>MID(Main!AQ435,16,1)</f>
        <v/>
      </c>
      <c r="R1296" s="19" t="str">
        <f>MID(Main!AQ435,17,1)</f>
        <v/>
      </c>
      <c r="S1296" s="19" t="str">
        <f>MID(Main!AQ435,18,1)</f>
        <v/>
      </c>
      <c r="T1296" s="19" t="str">
        <f>MID(Main!AQ435,19,1)</f>
        <v/>
      </c>
      <c r="U1296" s="19" t="str">
        <f>MID(Main!AQ435,20,1)</f>
        <v/>
      </c>
      <c r="V1296" s="19" t="str">
        <f>MID(Main!AQ435,21,1)</f>
        <v/>
      </c>
      <c r="W1296" s="19" t="str">
        <f>MID(Main!AQ435,22,1)</f>
        <v/>
      </c>
      <c r="X1296" s="19" t="str">
        <f>MID(Main!AQ435,23,1)</f>
        <v/>
      </c>
      <c r="Y1296" s="19" t="str">
        <f>MID(Main!AQ435,24,1)</f>
        <v/>
      </c>
      <c r="Z1296" s="19" t="str">
        <f>MID(Main!AQ435,25,1)</f>
        <v/>
      </c>
      <c r="AA1296" s="19" t="str">
        <f>MID(Main!AQ435,26,1)</f>
        <v/>
      </c>
      <c r="AB1296" s="19" t="str">
        <f>MID(Main!AQ435,27,1)</f>
        <v/>
      </c>
      <c r="AC1296" s="19" t="str">
        <f>MID(Main!AQ435,28,1)</f>
        <v/>
      </c>
      <c r="AD1296" s="19" t="str">
        <f>MID(Main!AQ435,29,1)</f>
        <v/>
      </c>
      <c r="AE1296" s="19" t="str">
        <f>MID(Main!AQ435,30,1)</f>
        <v/>
      </c>
      <c r="AF1296" s="19" t="str">
        <f>MID(Main!AQ435,31,1)</f>
        <v/>
      </c>
      <c r="AG1296" s="19" t="str">
        <f>MID(Main!AQ435,32,1)</f>
        <v/>
      </c>
      <c r="AH1296" s="19" t="str">
        <f>MID(Main!AQ435,33,1)</f>
        <v/>
      </c>
      <c r="AI1296" s="19" t="str">
        <f>MID(Main!AQ435,34,1)</f>
        <v/>
      </c>
      <c r="AJ1296" s="19" t="str">
        <f>MID(Main!AQ435,35,1)</f>
        <v/>
      </c>
      <c r="AK1296" s="19" t="str">
        <f>MID(Main!AQ435,36,1)</f>
        <v/>
      </c>
      <c r="AL1296" s="19" t="str">
        <f>MID(Main!AQ435,37,1)</f>
        <v/>
      </c>
      <c r="AM1296" s="19" t="str">
        <f>MID(Main!AQ435,38,1)</f>
        <v/>
      </c>
      <c r="AN1296" s="19" t="str">
        <f>MID(Main!AQ435,39,1)</f>
        <v/>
      </c>
      <c r="AO1296" s="19" t="str">
        <f>MID(Main!AQ435,40,1)</f>
        <v/>
      </c>
      <c r="AP1296" s="19" t="str">
        <f>MID(Main!AQ435,41,1)</f>
        <v/>
      </c>
      <c r="AQ1296" s="19" t="str">
        <f>MID(Main!AQ435,42,1)</f>
        <v/>
      </c>
      <c r="AR1296" s="195"/>
      <c r="AS1296" s="195"/>
      <c r="AT1296" s="195"/>
      <c r="AU1296" s="195"/>
      <c r="AV1296" s="195"/>
      <c r="AW1296" s="195"/>
      <c r="AX1296" s="195"/>
      <c r="AY1296" s="195"/>
      <c r="AZ1296" s="195"/>
      <c r="BA1296" s="195"/>
      <c r="BB1296" s="195"/>
      <c r="BC1296" s="195"/>
      <c r="BD1296" s="195"/>
      <c r="BE1296" s="195"/>
      <c r="BF1296" s="195"/>
      <c r="BG1296" s="195"/>
      <c r="BH1296" s="195"/>
      <c r="BI1296" s="198"/>
    </row>
    <row r="1297" spans="1:61" s="1" customFormat="1" ht="15" hidden="1" customHeight="1">
      <c r="A1297" s="202"/>
      <c r="B1297" s="20" t="str">
        <f>MID(Main!AR435,1,1)</f>
        <v>0</v>
      </c>
      <c r="C1297" s="20" t="str">
        <f>MID(Main!AR435,2,1)</f>
        <v xml:space="preserve"> </v>
      </c>
      <c r="D1297" s="20" t="str">
        <f>MID(Main!AR435,3,1)</f>
        <v/>
      </c>
      <c r="E1297" s="20" t="str">
        <f>MID(Main!AR435,4,1)</f>
        <v/>
      </c>
      <c r="F1297" s="20" t="str">
        <f>MID(Main!AR435,5,1)</f>
        <v/>
      </c>
      <c r="G1297" s="20" t="str">
        <f>MID(Main!AR435,6,1)</f>
        <v/>
      </c>
      <c r="H1297" s="20" t="str">
        <f>MID(Main!AR435,7,1)</f>
        <v/>
      </c>
      <c r="I1297" s="20" t="str">
        <f>MID(Main!AR435,8,1)</f>
        <v/>
      </c>
      <c r="J1297" s="20" t="str">
        <f>MID(Main!AR435,9,1)</f>
        <v/>
      </c>
      <c r="K1297" s="20" t="str">
        <f>MID(Main!AR435,10,1)</f>
        <v/>
      </c>
      <c r="L1297" s="20" t="str">
        <f>MID(Main!AR435,11,1)</f>
        <v/>
      </c>
      <c r="M1297" s="20" t="str">
        <f>MID(Main!AR435,12,1)</f>
        <v/>
      </c>
      <c r="N1297" s="20" t="str">
        <f>MID(Main!AR435,13,1)</f>
        <v/>
      </c>
      <c r="O1297" s="20" t="str">
        <f>MID(Main!AR435,14,1)</f>
        <v/>
      </c>
      <c r="P1297" s="20" t="str">
        <f>MID(Main!AR435,15,1)</f>
        <v/>
      </c>
      <c r="Q1297" s="20" t="str">
        <f>MID(Main!AR435,16,1)</f>
        <v/>
      </c>
      <c r="R1297" s="20" t="str">
        <f>MID(Main!AR435,17,1)</f>
        <v/>
      </c>
      <c r="S1297" s="20" t="str">
        <f>MID(Main!AR435,18,1)</f>
        <v/>
      </c>
      <c r="T1297" s="20" t="str">
        <f>MID(Main!AR435,19,1)</f>
        <v/>
      </c>
      <c r="U1297" s="20" t="str">
        <f>MID(Main!AR435,20,1)</f>
        <v/>
      </c>
      <c r="V1297" s="20" t="str">
        <f>MID(Main!AR435,21,1)</f>
        <v/>
      </c>
      <c r="W1297" s="20" t="str">
        <f>MID(Main!AR435,22,1)</f>
        <v/>
      </c>
      <c r="X1297" s="20" t="str">
        <f>MID(Main!AR435,23,1)</f>
        <v/>
      </c>
      <c r="Y1297" s="20" t="str">
        <f>MID(Main!AR435,24,1)</f>
        <v/>
      </c>
      <c r="Z1297" s="20" t="str">
        <f>MID(Main!AR435,25,1)</f>
        <v/>
      </c>
      <c r="AA1297" s="20" t="str">
        <f>MID(Main!AR435,26,1)</f>
        <v/>
      </c>
      <c r="AB1297" s="20" t="str">
        <f>MID(Main!AR435,27,1)</f>
        <v/>
      </c>
      <c r="AC1297" s="20" t="str">
        <f>MID(Main!AR435,28,1)</f>
        <v/>
      </c>
      <c r="AD1297" s="20" t="str">
        <f>MID(Main!AR435,29,1)</f>
        <v/>
      </c>
      <c r="AE1297" s="20" t="str">
        <f>MID(Main!AR435,30,1)</f>
        <v/>
      </c>
      <c r="AF1297" s="20" t="str">
        <f>MID(Main!AR435,31,1)</f>
        <v/>
      </c>
      <c r="AG1297" s="20" t="str">
        <f>MID(Main!AR435,32,1)</f>
        <v/>
      </c>
      <c r="AH1297" s="20" t="str">
        <f>MID(Main!AR435,33,1)</f>
        <v/>
      </c>
      <c r="AI1297" s="20" t="str">
        <f>MID(Main!AR435,34,1)</f>
        <v/>
      </c>
      <c r="AJ1297" s="20" t="str">
        <f>MID(Main!AR435,35,1)</f>
        <v/>
      </c>
      <c r="AK1297" s="20" t="str">
        <f>MID(Main!AR435,36,1)</f>
        <v/>
      </c>
      <c r="AL1297" s="20" t="str">
        <f>MID(Main!AR435,37,1)</f>
        <v/>
      </c>
      <c r="AM1297" s="20" t="str">
        <f>MID(Main!AR435,38,1)</f>
        <v/>
      </c>
      <c r="AN1297" s="20" t="str">
        <f>MID(Main!AR435,39,1)</f>
        <v/>
      </c>
      <c r="AO1297" s="20" t="str">
        <f>MID(Main!AR435,40,1)</f>
        <v/>
      </c>
      <c r="AP1297" s="20" t="str">
        <f>MID(Main!AR435,41,1)</f>
        <v/>
      </c>
      <c r="AQ1297" s="20" t="str">
        <f>MID(Main!AR435,42,1)</f>
        <v/>
      </c>
      <c r="AR1297" s="196"/>
      <c r="AS1297" s="196"/>
      <c r="AT1297" s="196"/>
      <c r="AU1297" s="196"/>
      <c r="AV1297" s="196"/>
      <c r="AW1297" s="196"/>
      <c r="AX1297" s="196"/>
      <c r="AY1297" s="196"/>
      <c r="AZ1297" s="196"/>
      <c r="BA1297" s="196"/>
      <c r="BB1297" s="196"/>
      <c r="BC1297" s="196"/>
      <c r="BD1297" s="196"/>
      <c r="BE1297" s="196"/>
      <c r="BF1297" s="196"/>
      <c r="BG1297" s="196"/>
      <c r="BH1297" s="196"/>
      <c r="BI1297" s="199"/>
    </row>
    <row r="1298" spans="1:61" s="1" customFormat="1" ht="15" hidden="1" customHeight="1">
      <c r="A1298" s="200" t="str">
        <f>IF(AR1298="","",SUBTOTAL(103,$AR$8:AR1298))</f>
        <v/>
      </c>
      <c r="B1298" s="18" t="str">
        <f>MID(Main!AP436,1,1)</f>
        <v xml:space="preserve"> </v>
      </c>
      <c r="C1298" s="18" t="str">
        <f>MID(Main!AP436,2,1)</f>
        <v/>
      </c>
      <c r="D1298" s="18" t="str">
        <f>MID(Main!AP436,3,1)</f>
        <v/>
      </c>
      <c r="E1298" s="18" t="str">
        <f>MID(Main!AP436,4,1)</f>
        <v/>
      </c>
      <c r="F1298" s="18" t="str">
        <f>MID(Main!AP436,5,1)</f>
        <v/>
      </c>
      <c r="G1298" s="18" t="str">
        <f>MID(Main!AP436,6,1)</f>
        <v/>
      </c>
      <c r="H1298" s="18" t="str">
        <f>MID(Main!AP436,7,1)</f>
        <v/>
      </c>
      <c r="I1298" s="18" t="str">
        <f>MID(Main!AP436,8,1)</f>
        <v/>
      </c>
      <c r="J1298" s="18" t="str">
        <f>MID(Main!AP436,9,1)</f>
        <v/>
      </c>
      <c r="K1298" s="18" t="str">
        <f>MID(Main!AP436,10,1)</f>
        <v/>
      </c>
      <c r="L1298" s="18" t="str">
        <f>MID(Main!AP436,11,1)</f>
        <v/>
      </c>
      <c r="M1298" s="18" t="str">
        <f>MID(Main!AP436,12,1)</f>
        <v/>
      </c>
      <c r="N1298" s="18" t="str">
        <f>MID(Main!AP436,13,1)</f>
        <v/>
      </c>
      <c r="O1298" s="18" t="str">
        <f>MID(Main!AP436,14,1)</f>
        <v/>
      </c>
      <c r="P1298" s="18" t="str">
        <f>MID(Main!AP436,15,1)</f>
        <v/>
      </c>
      <c r="Q1298" s="18" t="str">
        <f>MID(Main!AP436,16,1)</f>
        <v/>
      </c>
      <c r="R1298" s="18" t="str">
        <f>MID(Main!AP436,17,1)</f>
        <v/>
      </c>
      <c r="S1298" s="18" t="str">
        <f>MID(Main!AP436,18,1)</f>
        <v/>
      </c>
      <c r="T1298" s="18" t="str">
        <f>MID(Main!AP436,19,1)</f>
        <v/>
      </c>
      <c r="U1298" s="18" t="str">
        <f>MID(Main!AP436,20,1)</f>
        <v/>
      </c>
      <c r="V1298" s="18" t="str">
        <f>MID(Main!AP436,21,1)</f>
        <v/>
      </c>
      <c r="W1298" s="18" t="str">
        <f>MID(Main!AP436,22,1)</f>
        <v/>
      </c>
      <c r="X1298" s="18" t="str">
        <f>MID(Main!AP436,23,1)</f>
        <v/>
      </c>
      <c r="Y1298" s="18" t="str">
        <f>MID(Main!AP436,24,1)</f>
        <v/>
      </c>
      <c r="Z1298" s="18" t="str">
        <f>MID(Main!AP436,25,1)</f>
        <v/>
      </c>
      <c r="AA1298" s="18" t="str">
        <f>MID(Main!AP436,26,1)</f>
        <v/>
      </c>
      <c r="AB1298" s="18" t="str">
        <f>MID(Main!AP436,27,1)</f>
        <v/>
      </c>
      <c r="AC1298" s="18" t="str">
        <f>MID(Main!AP436,28,1)</f>
        <v/>
      </c>
      <c r="AD1298" s="18" t="str">
        <f>MID(Main!AP436,29,1)</f>
        <v/>
      </c>
      <c r="AE1298" s="18" t="str">
        <f>MID(Main!AP436,30,1)</f>
        <v/>
      </c>
      <c r="AF1298" s="18" t="str">
        <f>MID(Main!AP436,31,1)</f>
        <v/>
      </c>
      <c r="AG1298" s="18" t="str">
        <f>MID(Main!AP436,32,1)</f>
        <v/>
      </c>
      <c r="AH1298" s="18" t="str">
        <f>MID(Main!AP436,33,1)</f>
        <v/>
      </c>
      <c r="AI1298" s="18" t="str">
        <f>MID(Main!AP436,34,1)</f>
        <v/>
      </c>
      <c r="AJ1298" s="18" t="str">
        <f>MID(Main!AP436,35,1)</f>
        <v/>
      </c>
      <c r="AK1298" s="18" t="str">
        <f>MID(Main!AP436,36,1)</f>
        <v/>
      </c>
      <c r="AL1298" s="18" t="str">
        <f>MID(Main!AP436,37,1)</f>
        <v/>
      </c>
      <c r="AM1298" s="18" t="str">
        <f>MID(Main!AP436,38,1)</f>
        <v/>
      </c>
      <c r="AN1298" s="18" t="str">
        <f>MID(Main!AP436,39,1)</f>
        <v/>
      </c>
      <c r="AO1298" s="18" t="str">
        <f>MID(Main!AP436,40,1)</f>
        <v/>
      </c>
      <c r="AP1298" s="18" t="str">
        <f>MID(Main!AP436,41,1)</f>
        <v/>
      </c>
      <c r="AQ1298" s="18" t="str">
        <f>MID(Main!AP436,42,1)</f>
        <v/>
      </c>
      <c r="AR1298" s="194" t="str">
        <f>IF(Main!W436="","",Main!W436)</f>
        <v/>
      </c>
      <c r="AS1298" s="194" t="str">
        <f>IF(Main!X436="","",Main!X436)</f>
        <v/>
      </c>
      <c r="AT1298" s="194" t="str">
        <f>IF(Main!Y436="","",Main!Y436)</f>
        <v/>
      </c>
      <c r="AU1298" s="194" t="str">
        <f>IF(Main!Z436="","",Main!Z436)</f>
        <v/>
      </c>
      <c r="AV1298" s="194" t="str">
        <f>IF(Main!AA436="","",Main!AA436)</f>
        <v/>
      </c>
      <c r="AW1298" s="194" t="str">
        <f>IF(Main!AB436="","",Main!AB436)</f>
        <v/>
      </c>
      <c r="AX1298" s="194" t="str">
        <f>IF(Main!AC436="","",Main!AC436)</f>
        <v/>
      </c>
      <c r="AY1298" s="194" t="str">
        <f>IF(Main!AD436="","",Main!AD436)</f>
        <v/>
      </c>
      <c r="AZ1298" s="194" t="str">
        <f>IF(Main!AE436="","",Main!AE436)</f>
        <v/>
      </c>
      <c r="BA1298" s="194" t="str">
        <f>IF(Main!AF436="","",Main!AF436)</f>
        <v/>
      </c>
      <c r="BB1298" s="194" t="str">
        <f>IF(Main!AG436="","",Main!AG436)</f>
        <v/>
      </c>
      <c r="BC1298" s="194" t="str">
        <f>IF(Main!AH436="","",Main!AH436)</f>
        <v/>
      </c>
      <c r="BD1298" s="194" t="str">
        <f>IF(Main!AI436="","",Main!AI436)</f>
        <v/>
      </c>
      <c r="BE1298" s="194" t="str">
        <f>IF(Main!AJ436="","",Main!AJ436)</f>
        <v/>
      </c>
      <c r="BF1298" s="194" t="str">
        <f>IF(Main!AK436="","",Main!AK436)</f>
        <v/>
      </c>
      <c r="BG1298" s="194" t="str">
        <f>IF(Main!AL436="","",Main!AL436)</f>
        <v/>
      </c>
      <c r="BH1298" s="194" t="str">
        <f>IF(Main!AM436="","",Main!AM436)</f>
        <v/>
      </c>
      <c r="BI1298" s="197" t="str">
        <f>IF(Main!AN436="","",Main!AN436)</f>
        <v/>
      </c>
    </row>
    <row r="1299" spans="1:61" s="1" customFormat="1" ht="15" hidden="1" customHeight="1">
      <c r="A1299" s="201"/>
      <c r="B1299" s="19" t="str">
        <f>MID(Main!AQ436,1,1)</f>
        <v>0</v>
      </c>
      <c r="C1299" s="19" t="str">
        <f>MID(Main!AQ436,2,1)</f>
        <v xml:space="preserve"> </v>
      </c>
      <c r="D1299" s="19" t="str">
        <f>MID(Main!AQ436,3,1)</f>
        <v/>
      </c>
      <c r="E1299" s="19" t="str">
        <f>MID(Main!AQ436,4,1)</f>
        <v/>
      </c>
      <c r="F1299" s="19" t="str">
        <f>MID(Main!AQ436,5,1)</f>
        <v/>
      </c>
      <c r="G1299" s="19" t="str">
        <f>MID(Main!AQ436,6,1)</f>
        <v/>
      </c>
      <c r="H1299" s="19" t="str">
        <f>MID(Main!AQ436,7,1)</f>
        <v/>
      </c>
      <c r="I1299" s="19" t="str">
        <f>MID(Main!AQ436,8,1)</f>
        <v/>
      </c>
      <c r="J1299" s="19" t="str">
        <f>MID(Main!AQ436,9,1)</f>
        <v/>
      </c>
      <c r="K1299" s="19" t="str">
        <f>MID(Main!AQ436,10,1)</f>
        <v/>
      </c>
      <c r="L1299" s="19" t="str">
        <f>MID(Main!AQ436,11,1)</f>
        <v/>
      </c>
      <c r="M1299" s="19" t="str">
        <f>MID(Main!AQ436,12,1)</f>
        <v/>
      </c>
      <c r="N1299" s="19" t="str">
        <f>MID(Main!AQ436,13,1)</f>
        <v/>
      </c>
      <c r="O1299" s="19" t="str">
        <f>MID(Main!AQ436,14,1)</f>
        <v/>
      </c>
      <c r="P1299" s="19" t="str">
        <f>MID(Main!AQ436,15,1)</f>
        <v/>
      </c>
      <c r="Q1299" s="19" t="str">
        <f>MID(Main!AQ436,16,1)</f>
        <v/>
      </c>
      <c r="R1299" s="19" t="str">
        <f>MID(Main!AQ436,17,1)</f>
        <v/>
      </c>
      <c r="S1299" s="19" t="str">
        <f>MID(Main!AQ436,18,1)</f>
        <v/>
      </c>
      <c r="T1299" s="19" t="str">
        <f>MID(Main!AQ436,19,1)</f>
        <v/>
      </c>
      <c r="U1299" s="19" t="str">
        <f>MID(Main!AQ436,20,1)</f>
        <v/>
      </c>
      <c r="V1299" s="19" t="str">
        <f>MID(Main!AQ436,21,1)</f>
        <v/>
      </c>
      <c r="W1299" s="19" t="str">
        <f>MID(Main!AQ436,22,1)</f>
        <v/>
      </c>
      <c r="X1299" s="19" t="str">
        <f>MID(Main!AQ436,23,1)</f>
        <v/>
      </c>
      <c r="Y1299" s="19" t="str">
        <f>MID(Main!AQ436,24,1)</f>
        <v/>
      </c>
      <c r="Z1299" s="19" t="str">
        <f>MID(Main!AQ436,25,1)</f>
        <v/>
      </c>
      <c r="AA1299" s="19" t="str">
        <f>MID(Main!AQ436,26,1)</f>
        <v/>
      </c>
      <c r="AB1299" s="19" t="str">
        <f>MID(Main!AQ436,27,1)</f>
        <v/>
      </c>
      <c r="AC1299" s="19" t="str">
        <f>MID(Main!AQ436,28,1)</f>
        <v/>
      </c>
      <c r="AD1299" s="19" t="str">
        <f>MID(Main!AQ436,29,1)</f>
        <v/>
      </c>
      <c r="AE1299" s="19" t="str">
        <f>MID(Main!AQ436,30,1)</f>
        <v/>
      </c>
      <c r="AF1299" s="19" t="str">
        <f>MID(Main!AQ436,31,1)</f>
        <v/>
      </c>
      <c r="AG1299" s="19" t="str">
        <f>MID(Main!AQ436,32,1)</f>
        <v/>
      </c>
      <c r="AH1299" s="19" t="str">
        <f>MID(Main!AQ436,33,1)</f>
        <v/>
      </c>
      <c r="AI1299" s="19" t="str">
        <f>MID(Main!AQ436,34,1)</f>
        <v/>
      </c>
      <c r="AJ1299" s="19" t="str">
        <f>MID(Main!AQ436,35,1)</f>
        <v/>
      </c>
      <c r="AK1299" s="19" t="str">
        <f>MID(Main!AQ436,36,1)</f>
        <v/>
      </c>
      <c r="AL1299" s="19" t="str">
        <f>MID(Main!AQ436,37,1)</f>
        <v/>
      </c>
      <c r="AM1299" s="19" t="str">
        <f>MID(Main!AQ436,38,1)</f>
        <v/>
      </c>
      <c r="AN1299" s="19" t="str">
        <f>MID(Main!AQ436,39,1)</f>
        <v/>
      </c>
      <c r="AO1299" s="19" t="str">
        <f>MID(Main!AQ436,40,1)</f>
        <v/>
      </c>
      <c r="AP1299" s="19" t="str">
        <f>MID(Main!AQ436,41,1)</f>
        <v/>
      </c>
      <c r="AQ1299" s="19" t="str">
        <f>MID(Main!AQ436,42,1)</f>
        <v/>
      </c>
      <c r="AR1299" s="195"/>
      <c r="AS1299" s="195"/>
      <c r="AT1299" s="195"/>
      <c r="AU1299" s="195"/>
      <c r="AV1299" s="195"/>
      <c r="AW1299" s="195"/>
      <c r="AX1299" s="195"/>
      <c r="AY1299" s="195"/>
      <c r="AZ1299" s="195"/>
      <c r="BA1299" s="195"/>
      <c r="BB1299" s="195"/>
      <c r="BC1299" s="195"/>
      <c r="BD1299" s="195"/>
      <c r="BE1299" s="195"/>
      <c r="BF1299" s="195"/>
      <c r="BG1299" s="195"/>
      <c r="BH1299" s="195"/>
      <c r="BI1299" s="198"/>
    </row>
    <row r="1300" spans="1:61" s="1" customFormat="1" ht="15" hidden="1" customHeight="1">
      <c r="A1300" s="202"/>
      <c r="B1300" s="20" t="str">
        <f>MID(Main!AR436,1,1)</f>
        <v>0</v>
      </c>
      <c r="C1300" s="20" t="str">
        <f>MID(Main!AR436,2,1)</f>
        <v xml:space="preserve"> </v>
      </c>
      <c r="D1300" s="20" t="str">
        <f>MID(Main!AR436,3,1)</f>
        <v/>
      </c>
      <c r="E1300" s="20" t="str">
        <f>MID(Main!AR436,4,1)</f>
        <v/>
      </c>
      <c r="F1300" s="20" t="str">
        <f>MID(Main!AR436,5,1)</f>
        <v/>
      </c>
      <c r="G1300" s="20" t="str">
        <f>MID(Main!AR436,6,1)</f>
        <v/>
      </c>
      <c r="H1300" s="20" t="str">
        <f>MID(Main!AR436,7,1)</f>
        <v/>
      </c>
      <c r="I1300" s="20" t="str">
        <f>MID(Main!AR436,8,1)</f>
        <v/>
      </c>
      <c r="J1300" s="20" t="str">
        <f>MID(Main!AR436,9,1)</f>
        <v/>
      </c>
      <c r="K1300" s="20" t="str">
        <f>MID(Main!AR436,10,1)</f>
        <v/>
      </c>
      <c r="L1300" s="20" t="str">
        <f>MID(Main!AR436,11,1)</f>
        <v/>
      </c>
      <c r="M1300" s="20" t="str">
        <f>MID(Main!AR436,12,1)</f>
        <v/>
      </c>
      <c r="N1300" s="20" t="str">
        <f>MID(Main!AR436,13,1)</f>
        <v/>
      </c>
      <c r="O1300" s="20" t="str">
        <f>MID(Main!AR436,14,1)</f>
        <v/>
      </c>
      <c r="P1300" s="20" t="str">
        <f>MID(Main!AR436,15,1)</f>
        <v/>
      </c>
      <c r="Q1300" s="20" t="str">
        <f>MID(Main!AR436,16,1)</f>
        <v/>
      </c>
      <c r="R1300" s="20" t="str">
        <f>MID(Main!AR436,17,1)</f>
        <v/>
      </c>
      <c r="S1300" s="20" t="str">
        <f>MID(Main!AR436,18,1)</f>
        <v/>
      </c>
      <c r="T1300" s="20" t="str">
        <f>MID(Main!AR436,19,1)</f>
        <v/>
      </c>
      <c r="U1300" s="20" t="str">
        <f>MID(Main!AR436,20,1)</f>
        <v/>
      </c>
      <c r="V1300" s="20" t="str">
        <f>MID(Main!AR436,21,1)</f>
        <v/>
      </c>
      <c r="W1300" s="20" t="str">
        <f>MID(Main!AR436,22,1)</f>
        <v/>
      </c>
      <c r="X1300" s="20" t="str">
        <f>MID(Main!AR436,23,1)</f>
        <v/>
      </c>
      <c r="Y1300" s="20" t="str">
        <f>MID(Main!AR436,24,1)</f>
        <v/>
      </c>
      <c r="Z1300" s="20" t="str">
        <f>MID(Main!AR436,25,1)</f>
        <v/>
      </c>
      <c r="AA1300" s="20" t="str">
        <f>MID(Main!AR436,26,1)</f>
        <v/>
      </c>
      <c r="AB1300" s="20" t="str">
        <f>MID(Main!AR436,27,1)</f>
        <v/>
      </c>
      <c r="AC1300" s="20" t="str">
        <f>MID(Main!AR436,28,1)</f>
        <v/>
      </c>
      <c r="AD1300" s="20" t="str">
        <f>MID(Main!AR436,29,1)</f>
        <v/>
      </c>
      <c r="AE1300" s="20" t="str">
        <f>MID(Main!AR436,30,1)</f>
        <v/>
      </c>
      <c r="AF1300" s="20" t="str">
        <f>MID(Main!AR436,31,1)</f>
        <v/>
      </c>
      <c r="AG1300" s="20" t="str">
        <f>MID(Main!AR436,32,1)</f>
        <v/>
      </c>
      <c r="AH1300" s="20" t="str">
        <f>MID(Main!AR436,33,1)</f>
        <v/>
      </c>
      <c r="AI1300" s="20" t="str">
        <f>MID(Main!AR436,34,1)</f>
        <v/>
      </c>
      <c r="AJ1300" s="20" t="str">
        <f>MID(Main!AR436,35,1)</f>
        <v/>
      </c>
      <c r="AK1300" s="20" t="str">
        <f>MID(Main!AR436,36,1)</f>
        <v/>
      </c>
      <c r="AL1300" s="20" t="str">
        <f>MID(Main!AR436,37,1)</f>
        <v/>
      </c>
      <c r="AM1300" s="20" t="str">
        <f>MID(Main!AR436,38,1)</f>
        <v/>
      </c>
      <c r="AN1300" s="20" t="str">
        <f>MID(Main!AR436,39,1)</f>
        <v/>
      </c>
      <c r="AO1300" s="20" t="str">
        <f>MID(Main!AR436,40,1)</f>
        <v/>
      </c>
      <c r="AP1300" s="20" t="str">
        <f>MID(Main!AR436,41,1)</f>
        <v/>
      </c>
      <c r="AQ1300" s="20" t="str">
        <f>MID(Main!AR436,42,1)</f>
        <v/>
      </c>
      <c r="AR1300" s="196"/>
      <c r="AS1300" s="196"/>
      <c r="AT1300" s="196"/>
      <c r="AU1300" s="196"/>
      <c r="AV1300" s="196"/>
      <c r="AW1300" s="196"/>
      <c r="AX1300" s="196"/>
      <c r="AY1300" s="196"/>
      <c r="AZ1300" s="196"/>
      <c r="BA1300" s="196"/>
      <c r="BB1300" s="196"/>
      <c r="BC1300" s="196"/>
      <c r="BD1300" s="196"/>
      <c r="BE1300" s="196"/>
      <c r="BF1300" s="196"/>
      <c r="BG1300" s="196"/>
      <c r="BH1300" s="196"/>
      <c r="BI1300" s="199"/>
    </row>
    <row r="1301" spans="1:61" s="1" customFormat="1" ht="15" hidden="1" customHeight="1">
      <c r="A1301" s="200" t="str">
        <f>IF(AR1301="","",SUBTOTAL(103,$AR$8:AR1301))</f>
        <v/>
      </c>
      <c r="B1301" s="18" t="str">
        <f>MID(Main!AP437,1,1)</f>
        <v xml:space="preserve"> </v>
      </c>
      <c r="C1301" s="18" t="str">
        <f>MID(Main!AP437,2,1)</f>
        <v/>
      </c>
      <c r="D1301" s="18" t="str">
        <f>MID(Main!AP437,3,1)</f>
        <v/>
      </c>
      <c r="E1301" s="18" t="str">
        <f>MID(Main!AP437,4,1)</f>
        <v/>
      </c>
      <c r="F1301" s="18" t="str">
        <f>MID(Main!AP437,5,1)</f>
        <v/>
      </c>
      <c r="G1301" s="18" t="str">
        <f>MID(Main!AP437,6,1)</f>
        <v/>
      </c>
      <c r="H1301" s="18" t="str">
        <f>MID(Main!AP437,7,1)</f>
        <v/>
      </c>
      <c r="I1301" s="18" t="str">
        <f>MID(Main!AP437,8,1)</f>
        <v/>
      </c>
      <c r="J1301" s="18" t="str">
        <f>MID(Main!AP437,9,1)</f>
        <v/>
      </c>
      <c r="K1301" s="18" t="str">
        <f>MID(Main!AP437,10,1)</f>
        <v/>
      </c>
      <c r="L1301" s="18" t="str">
        <f>MID(Main!AP437,11,1)</f>
        <v/>
      </c>
      <c r="M1301" s="18" t="str">
        <f>MID(Main!AP437,12,1)</f>
        <v/>
      </c>
      <c r="N1301" s="18" t="str">
        <f>MID(Main!AP437,13,1)</f>
        <v/>
      </c>
      <c r="O1301" s="18" t="str">
        <f>MID(Main!AP437,14,1)</f>
        <v/>
      </c>
      <c r="P1301" s="18" t="str">
        <f>MID(Main!AP437,15,1)</f>
        <v/>
      </c>
      <c r="Q1301" s="18" t="str">
        <f>MID(Main!AP437,16,1)</f>
        <v/>
      </c>
      <c r="R1301" s="18" t="str">
        <f>MID(Main!AP437,17,1)</f>
        <v/>
      </c>
      <c r="S1301" s="18" t="str">
        <f>MID(Main!AP437,18,1)</f>
        <v/>
      </c>
      <c r="T1301" s="18" t="str">
        <f>MID(Main!AP437,19,1)</f>
        <v/>
      </c>
      <c r="U1301" s="18" t="str">
        <f>MID(Main!AP437,20,1)</f>
        <v/>
      </c>
      <c r="V1301" s="18" t="str">
        <f>MID(Main!AP437,21,1)</f>
        <v/>
      </c>
      <c r="W1301" s="18" t="str">
        <f>MID(Main!AP437,22,1)</f>
        <v/>
      </c>
      <c r="X1301" s="18" t="str">
        <f>MID(Main!AP437,23,1)</f>
        <v/>
      </c>
      <c r="Y1301" s="18" t="str">
        <f>MID(Main!AP437,24,1)</f>
        <v/>
      </c>
      <c r="Z1301" s="18" t="str">
        <f>MID(Main!AP437,25,1)</f>
        <v/>
      </c>
      <c r="AA1301" s="18" t="str">
        <f>MID(Main!AP437,26,1)</f>
        <v/>
      </c>
      <c r="AB1301" s="18" t="str">
        <f>MID(Main!AP437,27,1)</f>
        <v/>
      </c>
      <c r="AC1301" s="18" t="str">
        <f>MID(Main!AP437,28,1)</f>
        <v/>
      </c>
      <c r="AD1301" s="18" t="str">
        <f>MID(Main!AP437,29,1)</f>
        <v/>
      </c>
      <c r="AE1301" s="18" t="str">
        <f>MID(Main!AP437,30,1)</f>
        <v/>
      </c>
      <c r="AF1301" s="18" t="str">
        <f>MID(Main!AP437,31,1)</f>
        <v/>
      </c>
      <c r="AG1301" s="18" t="str">
        <f>MID(Main!AP437,32,1)</f>
        <v/>
      </c>
      <c r="AH1301" s="18" t="str">
        <f>MID(Main!AP437,33,1)</f>
        <v/>
      </c>
      <c r="AI1301" s="18" t="str">
        <f>MID(Main!AP437,34,1)</f>
        <v/>
      </c>
      <c r="AJ1301" s="18" t="str">
        <f>MID(Main!AP437,35,1)</f>
        <v/>
      </c>
      <c r="AK1301" s="18" t="str">
        <f>MID(Main!AP437,36,1)</f>
        <v/>
      </c>
      <c r="AL1301" s="18" t="str">
        <f>MID(Main!AP437,37,1)</f>
        <v/>
      </c>
      <c r="AM1301" s="18" t="str">
        <f>MID(Main!AP437,38,1)</f>
        <v/>
      </c>
      <c r="AN1301" s="18" t="str">
        <f>MID(Main!AP437,39,1)</f>
        <v/>
      </c>
      <c r="AO1301" s="18" t="str">
        <f>MID(Main!AP437,40,1)</f>
        <v/>
      </c>
      <c r="AP1301" s="18" t="str">
        <f>MID(Main!AP437,41,1)</f>
        <v/>
      </c>
      <c r="AQ1301" s="18" t="str">
        <f>MID(Main!AP437,42,1)</f>
        <v/>
      </c>
      <c r="AR1301" s="194" t="str">
        <f>IF(Main!W437="","",Main!W437)</f>
        <v/>
      </c>
      <c r="AS1301" s="194" t="str">
        <f>IF(Main!X437="","",Main!X437)</f>
        <v/>
      </c>
      <c r="AT1301" s="194" t="str">
        <f>IF(Main!Y437="","",Main!Y437)</f>
        <v/>
      </c>
      <c r="AU1301" s="194" t="str">
        <f>IF(Main!Z437="","",Main!Z437)</f>
        <v/>
      </c>
      <c r="AV1301" s="194" t="str">
        <f>IF(Main!AA437="","",Main!AA437)</f>
        <v/>
      </c>
      <c r="AW1301" s="194" t="str">
        <f>IF(Main!AB437="","",Main!AB437)</f>
        <v/>
      </c>
      <c r="AX1301" s="194" t="str">
        <f>IF(Main!AC437="","",Main!AC437)</f>
        <v/>
      </c>
      <c r="AY1301" s="194" t="str">
        <f>IF(Main!AD437="","",Main!AD437)</f>
        <v/>
      </c>
      <c r="AZ1301" s="194" t="str">
        <f>IF(Main!AE437="","",Main!AE437)</f>
        <v/>
      </c>
      <c r="BA1301" s="194" t="str">
        <f>IF(Main!AF437="","",Main!AF437)</f>
        <v/>
      </c>
      <c r="BB1301" s="194" t="str">
        <f>IF(Main!AG437="","",Main!AG437)</f>
        <v/>
      </c>
      <c r="BC1301" s="194" t="str">
        <f>IF(Main!AH437="","",Main!AH437)</f>
        <v/>
      </c>
      <c r="BD1301" s="194" t="str">
        <f>IF(Main!AI437="","",Main!AI437)</f>
        <v/>
      </c>
      <c r="BE1301" s="194" t="str">
        <f>IF(Main!AJ437="","",Main!AJ437)</f>
        <v/>
      </c>
      <c r="BF1301" s="194" t="str">
        <f>IF(Main!AK437="","",Main!AK437)</f>
        <v/>
      </c>
      <c r="BG1301" s="194" t="str">
        <f>IF(Main!AL437="","",Main!AL437)</f>
        <v/>
      </c>
      <c r="BH1301" s="194" t="str">
        <f>IF(Main!AM437="","",Main!AM437)</f>
        <v/>
      </c>
      <c r="BI1301" s="197" t="str">
        <f>IF(Main!AN437="","",Main!AN437)</f>
        <v/>
      </c>
    </row>
    <row r="1302" spans="1:61" s="1" customFormat="1" ht="15" hidden="1" customHeight="1">
      <c r="A1302" s="201"/>
      <c r="B1302" s="19" t="str">
        <f>MID(Main!AQ437,1,1)</f>
        <v>0</v>
      </c>
      <c r="C1302" s="19" t="str">
        <f>MID(Main!AQ437,2,1)</f>
        <v xml:space="preserve"> </v>
      </c>
      <c r="D1302" s="19" t="str">
        <f>MID(Main!AQ437,3,1)</f>
        <v/>
      </c>
      <c r="E1302" s="19" t="str">
        <f>MID(Main!AQ437,4,1)</f>
        <v/>
      </c>
      <c r="F1302" s="19" t="str">
        <f>MID(Main!AQ437,5,1)</f>
        <v/>
      </c>
      <c r="G1302" s="19" t="str">
        <f>MID(Main!AQ437,6,1)</f>
        <v/>
      </c>
      <c r="H1302" s="19" t="str">
        <f>MID(Main!AQ437,7,1)</f>
        <v/>
      </c>
      <c r="I1302" s="19" t="str">
        <f>MID(Main!AQ437,8,1)</f>
        <v/>
      </c>
      <c r="J1302" s="19" t="str">
        <f>MID(Main!AQ437,9,1)</f>
        <v/>
      </c>
      <c r="K1302" s="19" t="str">
        <f>MID(Main!AQ437,10,1)</f>
        <v/>
      </c>
      <c r="L1302" s="19" t="str">
        <f>MID(Main!AQ437,11,1)</f>
        <v/>
      </c>
      <c r="M1302" s="19" t="str">
        <f>MID(Main!AQ437,12,1)</f>
        <v/>
      </c>
      <c r="N1302" s="19" t="str">
        <f>MID(Main!AQ437,13,1)</f>
        <v/>
      </c>
      <c r="O1302" s="19" t="str">
        <f>MID(Main!AQ437,14,1)</f>
        <v/>
      </c>
      <c r="P1302" s="19" t="str">
        <f>MID(Main!AQ437,15,1)</f>
        <v/>
      </c>
      <c r="Q1302" s="19" t="str">
        <f>MID(Main!AQ437,16,1)</f>
        <v/>
      </c>
      <c r="R1302" s="19" t="str">
        <f>MID(Main!AQ437,17,1)</f>
        <v/>
      </c>
      <c r="S1302" s="19" t="str">
        <f>MID(Main!AQ437,18,1)</f>
        <v/>
      </c>
      <c r="T1302" s="19" t="str">
        <f>MID(Main!AQ437,19,1)</f>
        <v/>
      </c>
      <c r="U1302" s="19" t="str">
        <f>MID(Main!AQ437,20,1)</f>
        <v/>
      </c>
      <c r="V1302" s="19" t="str">
        <f>MID(Main!AQ437,21,1)</f>
        <v/>
      </c>
      <c r="W1302" s="19" t="str">
        <f>MID(Main!AQ437,22,1)</f>
        <v/>
      </c>
      <c r="X1302" s="19" t="str">
        <f>MID(Main!AQ437,23,1)</f>
        <v/>
      </c>
      <c r="Y1302" s="19" t="str">
        <f>MID(Main!AQ437,24,1)</f>
        <v/>
      </c>
      <c r="Z1302" s="19" t="str">
        <f>MID(Main!AQ437,25,1)</f>
        <v/>
      </c>
      <c r="AA1302" s="19" t="str">
        <f>MID(Main!AQ437,26,1)</f>
        <v/>
      </c>
      <c r="AB1302" s="19" t="str">
        <f>MID(Main!AQ437,27,1)</f>
        <v/>
      </c>
      <c r="AC1302" s="19" t="str">
        <f>MID(Main!AQ437,28,1)</f>
        <v/>
      </c>
      <c r="AD1302" s="19" t="str">
        <f>MID(Main!AQ437,29,1)</f>
        <v/>
      </c>
      <c r="AE1302" s="19" t="str">
        <f>MID(Main!AQ437,30,1)</f>
        <v/>
      </c>
      <c r="AF1302" s="19" t="str">
        <f>MID(Main!AQ437,31,1)</f>
        <v/>
      </c>
      <c r="AG1302" s="19" t="str">
        <f>MID(Main!AQ437,32,1)</f>
        <v/>
      </c>
      <c r="AH1302" s="19" t="str">
        <f>MID(Main!AQ437,33,1)</f>
        <v/>
      </c>
      <c r="AI1302" s="19" t="str">
        <f>MID(Main!AQ437,34,1)</f>
        <v/>
      </c>
      <c r="AJ1302" s="19" t="str">
        <f>MID(Main!AQ437,35,1)</f>
        <v/>
      </c>
      <c r="AK1302" s="19" t="str">
        <f>MID(Main!AQ437,36,1)</f>
        <v/>
      </c>
      <c r="AL1302" s="19" t="str">
        <f>MID(Main!AQ437,37,1)</f>
        <v/>
      </c>
      <c r="AM1302" s="19" t="str">
        <f>MID(Main!AQ437,38,1)</f>
        <v/>
      </c>
      <c r="AN1302" s="19" t="str">
        <f>MID(Main!AQ437,39,1)</f>
        <v/>
      </c>
      <c r="AO1302" s="19" t="str">
        <f>MID(Main!AQ437,40,1)</f>
        <v/>
      </c>
      <c r="AP1302" s="19" t="str">
        <f>MID(Main!AQ437,41,1)</f>
        <v/>
      </c>
      <c r="AQ1302" s="19" t="str">
        <f>MID(Main!AQ437,42,1)</f>
        <v/>
      </c>
      <c r="AR1302" s="195"/>
      <c r="AS1302" s="195"/>
      <c r="AT1302" s="195"/>
      <c r="AU1302" s="195"/>
      <c r="AV1302" s="195"/>
      <c r="AW1302" s="195"/>
      <c r="AX1302" s="195"/>
      <c r="AY1302" s="195"/>
      <c r="AZ1302" s="195"/>
      <c r="BA1302" s="195"/>
      <c r="BB1302" s="195"/>
      <c r="BC1302" s="195"/>
      <c r="BD1302" s="195"/>
      <c r="BE1302" s="195"/>
      <c r="BF1302" s="195"/>
      <c r="BG1302" s="195"/>
      <c r="BH1302" s="195"/>
      <c r="BI1302" s="198"/>
    </row>
    <row r="1303" spans="1:61" s="1" customFormat="1" ht="15" hidden="1" customHeight="1">
      <c r="A1303" s="202"/>
      <c r="B1303" s="20" t="str">
        <f>MID(Main!AR437,1,1)</f>
        <v>0</v>
      </c>
      <c r="C1303" s="20" t="str">
        <f>MID(Main!AR437,2,1)</f>
        <v xml:space="preserve"> </v>
      </c>
      <c r="D1303" s="20" t="str">
        <f>MID(Main!AR437,3,1)</f>
        <v/>
      </c>
      <c r="E1303" s="20" t="str">
        <f>MID(Main!AR437,4,1)</f>
        <v/>
      </c>
      <c r="F1303" s="20" t="str">
        <f>MID(Main!AR437,5,1)</f>
        <v/>
      </c>
      <c r="G1303" s="20" t="str">
        <f>MID(Main!AR437,6,1)</f>
        <v/>
      </c>
      <c r="H1303" s="20" t="str">
        <f>MID(Main!AR437,7,1)</f>
        <v/>
      </c>
      <c r="I1303" s="20" t="str">
        <f>MID(Main!AR437,8,1)</f>
        <v/>
      </c>
      <c r="J1303" s="20" t="str">
        <f>MID(Main!AR437,9,1)</f>
        <v/>
      </c>
      <c r="K1303" s="20" t="str">
        <f>MID(Main!AR437,10,1)</f>
        <v/>
      </c>
      <c r="L1303" s="20" t="str">
        <f>MID(Main!AR437,11,1)</f>
        <v/>
      </c>
      <c r="M1303" s="20" t="str">
        <f>MID(Main!AR437,12,1)</f>
        <v/>
      </c>
      <c r="N1303" s="20" t="str">
        <f>MID(Main!AR437,13,1)</f>
        <v/>
      </c>
      <c r="O1303" s="20" t="str">
        <f>MID(Main!AR437,14,1)</f>
        <v/>
      </c>
      <c r="P1303" s="20" t="str">
        <f>MID(Main!AR437,15,1)</f>
        <v/>
      </c>
      <c r="Q1303" s="20" t="str">
        <f>MID(Main!AR437,16,1)</f>
        <v/>
      </c>
      <c r="R1303" s="20" t="str">
        <f>MID(Main!AR437,17,1)</f>
        <v/>
      </c>
      <c r="S1303" s="20" t="str">
        <f>MID(Main!AR437,18,1)</f>
        <v/>
      </c>
      <c r="T1303" s="20" t="str">
        <f>MID(Main!AR437,19,1)</f>
        <v/>
      </c>
      <c r="U1303" s="20" t="str">
        <f>MID(Main!AR437,20,1)</f>
        <v/>
      </c>
      <c r="V1303" s="20" t="str">
        <f>MID(Main!AR437,21,1)</f>
        <v/>
      </c>
      <c r="W1303" s="20" t="str">
        <f>MID(Main!AR437,22,1)</f>
        <v/>
      </c>
      <c r="X1303" s="20" t="str">
        <f>MID(Main!AR437,23,1)</f>
        <v/>
      </c>
      <c r="Y1303" s="20" t="str">
        <f>MID(Main!AR437,24,1)</f>
        <v/>
      </c>
      <c r="Z1303" s="20" t="str">
        <f>MID(Main!AR437,25,1)</f>
        <v/>
      </c>
      <c r="AA1303" s="20" t="str">
        <f>MID(Main!AR437,26,1)</f>
        <v/>
      </c>
      <c r="AB1303" s="20" t="str">
        <f>MID(Main!AR437,27,1)</f>
        <v/>
      </c>
      <c r="AC1303" s="20" t="str">
        <f>MID(Main!AR437,28,1)</f>
        <v/>
      </c>
      <c r="AD1303" s="20" t="str">
        <f>MID(Main!AR437,29,1)</f>
        <v/>
      </c>
      <c r="AE1303" s="20" t="str">
        <f>MID(Main!AR437,30,1)</f>
        <v/>
      </c>
      <c r="AF1303" s="20" t="str">
        <f>MID(Main!AR437,31,1)</f>
        <v/>
      </c>
      <c r="AG1303" s="20" t="str">
        <f>MID(Main!AR437,32,1)</f>
        <v/>
      </c>
      <c r="AH1303" s="20" t="str">
        <f>MID(Main!AR437,33,1)</f>
        <v/>
      </c>
      <c r="AI1303" s="20" t="str">
        <f>MID(Main!AR437,34,1)</f>
        <v/>
      </c>
      <c r="AJ1303" s="20" t="str">
        <f>MID(Main!AR437,35,1)</f>
        <v/>
      </c>
      <c r="AK1303" s="20" t="str">
        <f>MID(Main!AR437,36,1)</f>
        <v/>
      </c>
      <c r="AL1303" s="20" t="str">
        <f>MID(Main!AR437,37,1)</f>
        <v/>
      </c>
      <c r="AM1303" s="20" t="str">
        <f>MID(Main!AR437,38,1)</f>
        <v/>
      </c>
      <c r="AN1303" s="20" t="str">
        <f>MID(Main!AR437,39,1)</f>
        <v/>
      </c>
      <c r="AO1303" s="20" t="str">
        <f>MID(Main!AR437,40,1)</f>
        <v/>
      </c>
      <c r="AP1303" s="20" t="str">
        <f>MID(Main!AR437,41,1)</f>
        <v/>
      </c>
      <c r="AQ1303" s="20" t="str">
        <f>MID(Main!AR437,42,1)</f>
        <v/>
      </c>
      <c r="AR1303" s="196"/>
      <c r="AS1303" s="196"/>
      <c r="AT1303" s="196"/>
      <c r="AU1303" s="196"/>
      <c r="AV1303" s="196"/>
      <c r="AW1303" s="196"/>
      <c r="AX1303" s="196"/>
      <c r="AY1303" s="196"/>
      <c r="AZ1303" s="196"/>
      <c r="BA1303" s="196"/>
      <c r="BB1303" s="196"/>
      <c r="BC1303" s="196"/>
      <c r="BD1303" s="196"/>
      <c r="BE1303" s="196"/>
      <c r="BF1303" s="196"/>
      <c r="BG1303" s="196"/>
      <c r="BH1303" s="196"/>
      <c r="BI1303" s="199"/>
    </row>
    <row r="1304" spans="1:61" s="1" customFormat="1" ht="15" hidden="1" customHeight="1">
      <c r="A1304" s="200" t="str">
        <f>IF(AR1304="","",SUBTOTAL(103,$AR$8:AR1304))</f>
        <v/>
      </c>
      <c r="B1304" s="18" t="str">
        <f>MID(Main!AP438,1,1)</f>
        <v xml:space="preserve"> </v>
      </c>
      <c r="C1304" s="18" t="str">
        <f>MID(Main!AP438,2,1)</f>
        <v/>
      </c>
      <c r="D1304" s="18" t="str">
        <f>MID(Main!AP438,3,1)</f>
        <v/>
      </c>
      <c r="E1304" s="18" t="str">
        <f>MID(Main!AP438,4,1)</f>
        <v/>
      </c>
      <c r="F1304" s="18" t="str">
        <f>MID(Main!AP438,5,1)</f>
        <v/>
      </c>
      <c r="G1304" s="18" t="str">
        <f>MID(Main!AP438,6,1)</f>
        <v/>
      </c>
      <c r="H1304" s="18" t="str">
        <f>MID(Main!AP438,7,1)</f>
        <v/>
      </c>
      <c r="I1304" s="18" t="str">
        <f>MID(Main!AP438,8,1)</f>
        <v/>
      </c>
      <c r="J1304" s="18" t="str">
        <f>MID(Main!AP438,9,1)</f>
        <v/>
      </c>
      <c r="K1304" s="18" t="str">
        <f>MID(Main!AP438,10,1)</f>
        <v/>
      </c>
      <c r="L1304" s="18" t="str">
        <f>MID(Main!AP438,11,1)</f>
        <v/>
      </c>
      <c r="M1304" s="18" t="str">
        <f>MID(Main!AP438,12,1)</f>
        <v/>
      </c>
      <c r="N1304" s="18" t="str">
        <f>MID(Main!AP438,13,1)</f>
        <v/>
      </c>
      <c r="O1304" s="18" t="str">
        <f>MID(Main!AP438,14,1)</f>
        <v/>
      </c>
      <c r="P1304" s="18" t="str">
        <f>MID(Main!AP438,15,1)</f>
        <v/>
      </c>
      <c r="Q1304" s="18" t="str">
        <f>MID(Main!AP438,16,1)</f>
        <v/>
      </c>
      <c r="R1304" s="18" t="str">
        <f>MID(Main!AP438,17,1)</f>
        <v/>
      </c>
      <c r="S1304" s="18" t="str">
        <f>MID(Main!AP438,18,1)</f>
        <v/>
      </c>
      <c r="T1304" s="18" t="str">
        <f>MID(Main!AP438,19,1)</f>
        <v/>
      </c>
      <c r="U1304" s="18" t="str">
        <f>MID(Main!AP438,20,1)</f>
        <v/>
      </c>
      <c r="V1304" s="18" t="str">
        <f>MID(Main!AP438,21,1)</f>
        <v/>
      </c>
      <c r="W1304" s="18" t="str">
        <f>MID(Main!AP438,22,1)</f>
        <v/>
      </c>
      <c r="X1304" s="18" t="str">
        <f>MID(Main!AP438,23,1)</f>
        <v/>
      </c>
      <c r="Y1304" s="18" t="str">
        <f>MID(Main!AP438,24,1)</f>
        <v/>
      </c>
      <c r="Z1304" s="18" t="str">
        <f>MID(Main!AP438,25,1)</f>
        <v/>
      </c>
      <c r="AA1304" s="18" t="str">
        <f>MID(Main!AP438,26,1)</f>
        <v/>
      </c>
      <c r="AB1304" s="18" t="str">
        <f>MID(Main!AP438,27,1)</f>
        <v/>
      </c>
      <c r="AC1304" s="18" t="str">
        <f>MID(Main!AP438,28,1)</f>
        <v/>
      </c>
      <c r="AD1304" s="18" t="str">
        <f>MID(Main!AP438,29,1)</f>
        <v/>
      </c>
      <c r="AE1304" s="18" t="str">
        <f>MID(Main!AP438,30,1)</f>
        <v/>
      </c>
      <c r="AF1304" s="18" t="str">
        <f>MID(Main!AP438,31,1)</f>
        <v/>
      </c>
      <c r="AG1304" s="18" t="str">
        <f>MID(Main!AP438,32,1)</f>
        <v/>
      </c>
      <c r="AH1304" s="18" t="str">
        <f>MID(Main!AP438,33,1)</f>
        <v/>
      </c>
      <c r="AI1304" s="18" t="str">
        <f>MID(Main!AP438,34,1)</f>
        <v/>
      </c>
      <c r="AJ1304" s="18" t="str">
        <f>MID(Main!AP438,35,1)</f>
        <v/>
      </c>
      <c r="AK1304" s="18" t="str">
        <f>MID(Main!AP438,36,1)</f>
        <v/>
      </c>
      <c r="AL1304" s="18" t="str">
        <f>MID(Main!AP438,37,1)</f>
        <v/>
      </c>
      <c r="AM1304" s="18" t="str">
        <f>MID(Main!AP438,38,1)</f>
        <v/>
      </c>
      <c r="AN1304" s="18" t="str">
        <f>MID(Main!AP438,39,1)</f>
        <v/>
      </c>
      <c r="AO1304" s="18" t="str">
        <f>MID(Main!AP438,40,1)</f>
        <v/>
      </c>
      <c r="AP1304" s="18" t="str">
        <f>MID(Main!AP438,41,1)</f>
        <v/>
      </c>
      <c r="AQ1304" s="18" t="str">
        <f>MID(Main!AP438,42,1)</f>
        <v/>
      </c>
      <c r="AR1304" s="194" t="str">
        <f>IF(Main!W438="","",Main!W438)</f>
        <v/>
      </c>
      <c r="AS1304" s="194" t="str">
        <f>IF(Main!X438="","",Main!X438)</f>
        <v/>
      </c>
      <c r="AT1304" s="194" t="str">
        <f>IF(Main!Y438="","",Main!Y438)</f>
        <v/>
      </c>
      <c r="AU1304" s="194" t="str">
        <f>IF(Main!Z438="","",Main!Z438)</f>
        <v/>
      </c>
      <c r="AV1304" s="194" t="str">
        <f>IF(Main!AA438="","",Main!AA438)</f>
        <v/>
      </c>
      <c r="AW1304" s="194" t="str">
        <f>IF(Main!AB438="","",Main!AB438)</f>
        <v/>
      </c>
      <c r="AX1304" s="194" t="str">
        <f>IF(Main!AC438="","",Main!AC438)</f>
        <v/>
      </c>
      <c r="AY1304" s="194" t="str">
        <f>IF(Main!AD438="","",Main!AD438)</f>
        <v/>
      </c>
      <c r="AZ1304" s="194" t="str">
        <f>IF(Main!AE438="","",Main!AE438)</f>
        <v/>
      </c>
      <c r="BA1304" s="194" t="str">
        <f>IF(Main!AF438="","",Main!AF438)</f>
        <v/>
      </c>
      <c r="BB1304" s="194" t="str">
        <f>IF(Main!AG438="","",Main!AG438)</f>
        <v/>
      </c>
      <c r="BC1304" s="194" t="str">
        <f>IF(Main!AH438="","",Main!AH438)</f>
        <v/>
      </c>
      <c r="BD1304" s="194" t="str">
        <f>IF(Main!AI438="","",Main!AI438)</f>
        <v/>
      </c>
      <c r="BE1304" s="194" t="str">
        <f>IF(Main!AJ438="","",Main!AJ438)</f>
        <v/>
      </c>
      <c r="BF1304" s="194" t="str">
        <f>IF(Main!AK438="","",Main!AK438)</f>
        <v/>
      </c>
      <c r="BG1304" s="194" t="str">
        <f>IF(Main!AL438="","",Main!AL438)</f>
        <v/>
      </c>
      <c r="BH1304" s="194" t="str">
        <f>IF(Main!AM438="","",Main!AM438)</f>
        <v/>
      </c>
      <c r="BI1304" s="197" t="str">
        <f>IF(Main!AN438="","",Main!AN438)</f>
        <v/>
      </c>
    </row>
    <row r="1305" spans="1:61" s="1" customFormat="1" ht="15" hidden="1" customHeight="1">
      <c r="A1305" s="201"/>
      <c r="B1305" s="19" t="str">
        <f>MID(Main!AQ438,1,1)</f>
        <v>0</v>
      </c>
      <c r="C1305" s="19" t="str">
        <f>MID(Main!AQ438,2,1)</f>
        <v xml:space="preserve"> </v>
      </c>
      <c r="D1305" s="19" t="str">
        <f>MID(Main!AQ438,3,1)</f>
        <v/>
      </c>
      <c r="E1305" s="19" t="str">
        <f>MID(Main!AQ438,4,1)</f>
        <v/>
      </c>
      <c r="F1305" s="19" t="str">
        <f>MID(Main!AQ438,5,1)</f>
        <v/>
      </c>
      <c r="G1305" s="19" t="str">
        <f>MID(Main!AQ438,6,1)</f>
        <v/>
      </c>
      <c r="H1305" s="19" t="str">
        <f>MID(Main!AQ438,7,1)</f>
        <v/>
      </c>
      <c r="I1305" s="19" t="str">
        <f>MID(Main!AQ438,8,1)</f>
        <v/>
      </c>
      <c r="J1305" s="19" t="str">
        <f>MID(Main!AQ438,9,1)</f>
        <v/>
      </c>
      <c r="K1305" s="19" t="str">
        <f>MID(Main!AQ438,10,1)</f>
        <v/>
      </c>
      <c r="L1305" s="19" t="str">
        <f>MID(Main!AQ438,11,1)</f>
        <v/>
      </c>
      <c r="M1305" s="19" t="str">
        <f>MID(Main!AQ438,12,1)</f>
        <v/>
      </c>
      <c r="N1305" s="19" t="str">
        <f>MID(Main!AQ438,13,1)</f>
        <v/>
      </c>
      <c r="O1305" s="19" t="str">
        <f>MID(Main!AQ438,14,1)</f>
        <v/>
      </c>
      <c r="P1305" s="19" t="str">
        <f>MID(Main!AQ438,15,1)</f>
        <v/>
      </c>
      <c r="Q1305" s="19" t="str">
        <f>MID(Main!AQ438,16,1)</f>
        <v/>
      </c>
      <c r="R1305" s="19" t="str">
        <f>MID(Main!AQ438,17,1)</f>
        <v/>
      </c>
      <c r="S1305" s="19" t="str">
        <f>MID(Main!AQ438,18,1)</f>
        <v/>
      </c>
      <c r="T1305" s="19" t="str">
        <f>MID(Main!AQ438,19,1)</f>
        <v/>
      </c>
      <c r="U1305" s="19" t="str">
        <f>MID(Main!AQ438,20,1)</f>
        <v/>
      </c>
      <c r="V1305" s="19" t="str">
        <f>MID(Main!AQ438,21,1)</f>
        <v/>
      </c>
      <c r="W1305" s="19" t="str">
        <f>MID(Main!AQ438,22,1)</f>
        <v/>
      </c>
      <c r="X1305" s="19" t="str">
        <f>MID(Main!AQ438,23,1)</f>
        <v/>
      </c>
      <c r="Y1305" s="19" t="str">
        <f>MID(Main!AQ438,24,1)</f>
        <v/>
      </c>
      <c r="Z1305" s="19" t="str">
        <f>MID(Main!AQ438,25,1)</f>
        <v/>
      </c>
      <c r="AA1305" s="19" t="str">
        <f>MID(Main!AQ438,26,1)</f>
        <v/>
      </c>
      <c r="AB1305" s="19" t="str">
        <f>MID(Main!AQ438,27,1)</f>
        <v/>
      </c>
      <c r="AC1305" s="19" t="str">
        <f>MID(Main!AQ438,28,1)</f>
        <v/>
      </c>
      <c r="AD1305" s="19" t="str">
        <f>MID(Main!AQ438,29,1)</f>
        <v/>
      </c>
      <c r="AE1305" s="19" t="str">
        <f>MID(Main!AQ438,30,1)</f>
        <v/>
      </c>
      <c r="AF1305" s="19" t="str">
        <f>MID(Main!AQ438,31,1)</f>
        <v/>
      </c>
      <c r="AG1305" s="19" t="str">
        <f>MID(Main!AQ438,32,1)</f>
        <v/>
      </c>
      <c r="AH1305" s="19" t="str">
        <f>MID(Main!AQ438,33,1)</f>
        <v/>
      </c>
      <c r="AI1305" s="19" t="str">
        <f>MID(Main!AQ438,34,1)</f>
        <v/>
      </c>
      <c r="AJ1305" s="19" t="str">
        <f>MID(Main!AQ438,35,1)</f>
        <v/>
      </c>
      <c r="AK1305" s="19" t="str">
        <f>MID(Main!AQ438,36,1)</f>
        <v/>
      </c>
      <c r="AL1305" s="19" t="str">
        <f>MID(Main!AQ438,37,1)</f>
        <v/>
      </c>
      <c r="AM1305" s="19" t="str">
        <f>MID(Main!AQ438,38,1)</f>
        <v/>
      </c>
      <c r="AN1305" s="19" t="str">
        <f>MID(Main!AQ438,39,1)</f>
        <v/>
      </c>
      <c r="AO1305" s="19" t="str">
        <f>MID(Main!AQ438,40,1)</f>
        <v/>
      </c>
      <c r="AP1305" s="19" t="str">
        <f>MID(Main!AQ438,41,1)</f>
        <v/>
      </c>
      <c r="AQ1305" s="19" t="str">
        <f>MID(Main!AQ438,42,1)</f>
        <v/>
      </c>
      <c r="AR1305" s="195"/>
      <c r="AS1305" s="195"/>
      <c r="AT1305" s="195"/>
      <c r="AU1305" s="195"/>
      <c r="AV1305" s="195"/>
      <c r="AW1305" s="195"/>
      <c r="AX1305" s="195"/>
      <c r="AY1305" s="195"/>
      <c r="AZ1305" s="195"/>
      <c r="BA1305" s="195"/>
      <c r="BB1305" s="195"/>
      <c r="BC1305" s="195"/>
      <c r="BD1305" s="195"/>
      <c r="BE1305" s="195"/>
      <c r="BF1305" s="195"/>
      <c r="BG1305" s="195"/>
      <c r="BH1305" s="195"/>
      <c r="BI1305" s="198"/>
    </row>
    <row r="1306" spans="1:61" s="1" customFormat="1" ht="15" hidden="1" customHeight="1">
      <c r="A1306" s="202"/>
      <c r="B1306" s="20" t="str">
        <f>MID(Main!AR438,1,1)</f>
        <v>0</v>
      </c>
      <c r="C1306" s="20" t="str">
        <f>MID(Main!AR438,2,1)</f>
        <v xml:space="preserve"> </v>
      </c>
      <c r="D1306" s="20" t="str">
        <f>MID(Main!AR438,3,1)</f>
        <v/>
      </c>
      <c r="E1306" s="20" t="str">
        <f>MID(Main!AR438,4,1)</f>
        <v/>
      </c>
      <c r="F1306" s="20" t="str">
        <f>MID(Main!AR438,5,1)</f>
        <v/>
      </c>
      <c r="G1306" s="20" t="str">
        <f>MID(Main!AR438,6,1)</f>
        <v/>
      </c>
      <c r="H1306" s="20" t="str">
        <f>MID(Main!AR438,7,1)</f>
        <v/>
      </c>
      <c r="I1306" s="20" t="str">
        <f>MID(Main!AR438,8,1)</f>
        <v/>
      </c>
      <c r="J1306" s="20" t="str">
        <f>MID(Main!AR438,9,1)</f>
        <v/>
      </c>
      <c r="K1306" s="20" t="str">
        <f>MID(Main!AR438,10,1)</f>
        <v/>
      </c>
      <c r="L1306" s="20" t="str">
        <f>MID(Main!AR438,11,1)</f>
        <v/>
      </c>
      <c r="M1306" s="20" t="str">
        <f>MID(Main!AR438,12,1)</f>
        <v/>
      </c>
      <c r="N1306" s="20" t="str">
        <f>MID(Main!AR438,13,1)</f>
        <v/>
      </c>
      <c r="O1306" s="20" t="str">
        <f>MID(Main!AR438,14,1)</f>
        <v/>
      </c>
      <c r="P1306" s="20" t="str">
        <f>MID(Main!AR438,15,1)</f>
        <v/>
      </c>
      <c r="Q1306" s="20" t="str">
        <f>MID(Main!AR438,16,1)</f>
        <v/>
      </c>
      <c r="R1306" s="20" t="str">
        <f>MID(Main!AR438,17,1)</f>
        <v/>
      </c>
      <c r="S1306" s="20" t="str">
        <f>MID(Main!AR438,18,1)</f>
        <v/>
      </c>
      <c r="T1306" s="20" t="str">
        <f>MID(Main!AR438,19,1)</f>
        <v/>
      </c>
      <c r="U1306" s="20" t="str">
        <f>MID(Main!AR438,20,1)</f>
        <v/>
      </c>
      <c r="V1306" s="20" t="str">
        <f>MID(Main!AR438,21,1)</f>
        <v/>
      </c>
      <c r="W1306" s="20" t="str">
        <f>MID(Main!AR438,22,1)</f>
        <v/>
      </c>
      <c r="X1306" s="20" t="str">
        <f>MID(Main!AR438,23,1)</f>
        <v/>
      </c>
      <c r="Y1306" s="20" t="str">
        <f>MID(Main!AR438,24,1)</f>
        <v/>
      </c>
      <c r="Z1306" s="20" t="str">
        <f>MID(Main!AR438,25,1)</f>
        <v/>
      </c>
      <c r="AA1306" s="20" t="str">
        <f>MID(Main!AR438,26,1)</f>
        <v/>
      </c>
      <c r="AB1306" s="20" t="str">
        <f>MID(Main!AR438,27,1)</f>
        <v/>
      </c>
      <c r="AC1306" s="20" t="str">
        <f>MID(Main!AR438,28,1)</f>
        <v/>
      </c>
      <c r="AD1306" s="20" t="str">
        <f>MID(Main!AR438,29,1)</f>
        <v/>
      </c>
      <c r="AE1306" s="20" t="str">
        <f>MID(Main!AR438,30,1)</f>
        <v/>
      </c>
      <c r="AF1306" s="20" t="str">
        <f>MID(Main!AR438,31,1)</f>
        <v/>
      </c>
      <c r="AG1306" s="20" t="str">
        <f>MID(Main!AR438,32,1)</f>
        <v/>
      </c>
      <c r="AH1306" s="20" t="str">
        <f>MID(Main!AR438,33,1)</f>
        <v/>
      </c>
      <c r="AI1306" s="20" t="str">
        <f>MID(Main!AR438,34,1)</f>
        <v/>
      </c>
      <c r="AJ1306" s="20" t="str">
        <f>MID(Main!AR438,35,1)</f>
        <v/>
      </c>
      <c r="AK1306" s="20" t="str">
        <f>MID(Main!AR438,36,1)</f>
        <v/>
      </c>
      <c r="AL1306" s="20" t="str">
        <f>MID(Main!AR438,37,1)</f>
        <v/>
      </c>
      <c r="AM1306" s="20" t="str">
        <f>MID(Main!AR438,38,1)</f>
        <v/>
      </c>
      <c r="AN1306" s="20" t="str">
        <f>MID(Main!AR438,39,1)</f>
        <v/>
      </c>
      <c r="AO1306" s="20" t="str">
        <f>MID(Main!AR438,40,1)</f>
        <v/>
      </c>
      <c r="AP1306" s="20" t="str">
        <f>MID(Main!AR438,41,1)</f>
        <v/>
      </c>
      <c r="AQ1306" s="20" t="str">
        <f>MID(Main!AR438,42,1)</f>
        <v/>
      </c>
      <c r="AR1306" s="196"/>
      <c r="AS1306" s="196"/>
      <c r="AT1306" s="196"/>
      <c r="AU1306" s="196"/>
      <c r="AV1306" s="196"/>
      <c r="AW1306" s="196"/>
      <c r="AX1306" s="196"/>
      <c r="AY1306" s="196"/>
      <c r="AZ1306" s="196"/>
      <c r="BA1306" s="196"/>
      <c r="BB1306" s="196"/>
      <c r="BC1306" s="196"/>
      <c r="BD1306" s="196"/>
      <c r="BE1306" s="196"/>
      <c r="BF1306" s="196"/>
      <c r="BG1306" s="196"/>
      <c r="BH1306" s="196"/>
      <c r="BI1306" s="199"/>
    </row>
    <row r="1307" spans="1:61" s="1" customFormat="1" ht="15" hidden="1" customHeight="1">
      <c r="A1307" s="200" t="str">
        <f>IF(AR1307="","",SUBTOTAL(103,$AR$8:AR1307))</f>
        <v/>
      </c>
      <c r="B1307" s="18" t="str">
        <f>MID(Main!AP439,1,1)</f>
        <v xml:space="preserve"> </v>
      </c>
      <c r="C1307" s="18" t="str">
        <f>MID(Main!AP439,2,1)</f>
        <v/>
      </c>
      <c r="D1307" s="18" t="str">
        <f>MID(Main!AP439,3,1)</f>
        <v/>
      </c>
      <c r="E1307" s="18" t="str">
        <f>MID(Main!AP439,4,1)</f>
        <v/>
      </c>
      <c r="F1307" s="18" t="str">
        <f>MID(Main!AP439,5,1)</f>
        <v/>
      </c>
      <c r="G1307" s="18" t="str">
        <f>MID(Main!AP439,6,1)</f>
        <v/>
      </c>
      <c r="H1307" s="18" t="str">
        <f>MID(Main!AP439,7,1)</f>
        <v/>
      </c>
      <c r="I1307" s="18" t="str">
        <f>MID(Main!AP439,8,1)</f>
        <v/>
      </c>
      <c r="J1307" s="18" t="str">
        <f>MID(Main!AP439,9,1)</f>
        <v/>
      </c>
      <c r="K1307" s="18" t="str">
        <f>MID(Main!AP439,10,1)</f>
        <v/>
      </c>
      <c r="L1307" s="18" t="str">
        <f>MID(Main!AP439,11,1)</f>
        <v/>
      </c>
      <c r="M1307" s="18" t="str">
        <f>MID(Main!AP439,12,1)</f>
        <v/>
      </c>
      <c r="N1307" s="18" t="str">
        <f>MID(Main!AP439,13,1)</f>
        <v/>
      </c>
      <c r="O1307" s="18" t="str">
        <f>MID(Main!AP439,14,1)</f>
        <v/>
      </c>
      <c r="P1307" s="18" t="str">
        <f>MID(Main!AP439,15,1)</f>
        <v/>
      </c>
      <c r="Q1307" s="18" t="str">
        <f>MID(Main!AP439,16,1)</f>
        <v/>
      </c>
      <c r="R1307" s="18" t="str">
        <f>MID(Main!AP439,17,1)</f>
        <v/>
      </c>
      <c r="S1307" s="18" t="str">
        <f>MID(Main!AP439,18,1)</f>
        <v/>
      </c>
      <c r="T1307" s="18" t="str">
        <f>MID(Main!AP439,19,1)</f>
        <v/>
      </c>
      <c r="U1307" s="18" t="str">
        <f>MID(Main!AP439,20,1)</f>
        <v/>
      </c>
      <c r="V1307" s="18" t="str">
        <f>MID(Main!AP439,21,1)</f>
        <v/>
      </c>
      <c r="W1307" s="18" t="str">
        <f>MID(Main!AP439,22,1)</f>
        <v/>
      </c>
      <c r="X1307" s="18" t="str">
        <f>MID(Main!AP439,23,1)</f>
        <v/>
      </c>
      <c r="Y1307" s="18" t="str">
        <f>MID(Main!AP439,24,1)</f>
        <v/>
      </c>
      <c r="Z1307" s="18" t="str">
        <f>MID(Main!AP439,25,1)</f>
        <v/>
      </c>
      <c r="AA1307" s="18" t="str">
        <f>MID(Main!AP439,26,1)</f>
        <v/>
      </c>
      <c r="AB1307" s="18" t="str">
        <f>MID(Main!AP439,27,1)</f>
        <v/>
      </c>
      <c r="AC1307" s="18" t="str">
        <f>MID(Main!AP439,28,1)</f>
        <v/>
      </c>
      <c r="AD1307" s="18" t="str">
        <f>MID(Main!AP439,29,1)</f>
        <v/>
      </c>
      <c r="AE1307" s="18" t="str">
        <f>MID(Main!AP439,30,1)</f>
        <v/>
      </c>
      <c r="AF1307" s="18" t="str">
        <f>MID(Main!AP439,31,1)</f>
        <v/>
      </c>
      <c r="AG1307" s="18" t="str">
        <f>MID(Main!AP439,32,1)</f>
        <v/>
      </c>
      <c r="AH1307" s="18" t="str">
        <f>MID(Main!AP439,33,1)</f>
        <v/>
      </c>
      <c r="AI1307" s="18" t="str">
        <f>MID(Main!AP439,34,1)</f>
        <v/>
      </c>
      <c r="AJ1307" s="18" t="str">
        <f>MID(Main!AP439,35,1)</f>
        <v/>
      </c>
      <c r="AK1307" s="18" t="str">
        <f>MID(Main!AP439,36,1)</f>
        <v/>
      </c>
      <c r="AL1307" s="18" t="str">
        <f>MID(Main!AP439,37,1)</f>
        <v/>
      </c>
      <c r="AM1307" s="18" t="str">
        <f>MID(Main!AP439,38,1)</f>
        <v/>
      </c>
      <c r="AN1307" s="18" t="str">
        <f>MID(Main!AP439,39,1)</f>
        <v/>
      </c>
      <c r="AO1307" s="18" t="str">
        <f>MID(Main!AP439,40,1)</f>
        <v/>
      </c>
      <c r="AP1307" s="18" t="str">
        <f>MID(Main!AP439,41,1)</f>
        <v/>
      </c>
      <c r="AQ1307" s="18" t="str">
        <f>MID(Main!AP439,42,1)</f>
        <v/>
      </c>
      <c r="AR1307" s="194" t="str">
        <f>IF(Main!W439="","",Main!W439)</f>
        <v/>
      </c>
      <c r="AS1307" s="194" t="str">
        <f>IF(Main!X439="","",Main!X439)</f>
        <v/>
      </c>
      <c r="AT1307" s="194" t="str">
        <f>IF(Main!Y439="","",Main!Y439)</f>
        <v/>
      </c>
      <c r="AU1307" s="194" t="str">
        <f>IF(Main!Z439="","",Main!Z439)</f>
        <v/>
      </c>
      <c r="AV1307" s="194" t="str">
        <f>IF(Main!AA439="","",Main!AA439)</f>
        <v/>
      </c>
      <c r="AW1307" s="194" t="str">
        <f>IF(Main!AB439="","",Main!AB439)</f>
        <v/>
      </c>
      <c r="AX1307" s="194" t="str">
        <f>IF(Main!AC439="","",Main!AC439)</f>
        <v/>
      </c>
      <c r="AY1307" s="194" t="str">
        <f>IF(Main!AD439="","",Main!AD439)</f>
        <v/>
      </c>
      <c r="AZ1307" s="194" t="str">
        <f>IF(Main!AE439="","",Main!AE439)</f>
        <v/>
      </c>
      <c r="BA1307" s="194" t="str">
        <f>IF(Main!AF439="","",Main!AF439)</f>
        <v/>
      </c>
      <c r="BB1307" s="194" t="str">
        <f>IF(Main!AG439="","",Main!AG439)</f>
        <v/>
      </c>
      <c r="BC1307" s="194" t="str">
        <f>IF(Main!AH439="","",Main!AH439)</f>
        <v/>
      </c>
      <c r="BD1307" s="194" t="str">
        <f>IF(Main!AI439="","",Main!AI439)</f>
        <v/>
      </c>
      <c r="BE1307" s="194" t="str">
        <f>IF(Main!AJ439="","",Main!AJ439)</f>
        <v/>
      </c>
      <c r="BF1307" s="194" t="str">
        <f>IF(Main!AK439="","",Main!AK439)</f>
        <v/>
      </c>
      <c r="BG1307" s="194" t="str">
        <f>IF(Main!AL439="","",Main!AL439)</f>
        <v/>
      </c>
      <c r="BH1307" s="194" t="str">
        <f>IF(Main!AM439="","",Main!AM439)</f>
        <v/>
      </c>
      <c r="BI1307" s="197" t="str">
        <f>IF(Main!AN439="","",Main!AN439)</f>
        <v/>
      </c>
    </row>
    <row r="1308" spans="1:61" s="1" customFormat="1" ht="15" hidden="1" customHeight="1">
      <c r="A1308" s="201"/>
      <c r="B1308" s="19" t="str">
        <f>MID(Main!AQ439,1,1)</f>
        <v>0</v>
      </c>
      <c r="C1308" s="19" t="str">
        <f>MID(Main!AQ439,2,1)</f>
        <v xml:space="preserve"> </v>
      </c>
      <c r="D1308" s="19" t="str">
        <f>MID(Main!AQ439,3,1)</f>
        <v/>
      </c>
      <c r="E1308" s="19" t="str">
        <f>MID(Main!AQ439,4,1)</f>
        <v/>
      </c>
      <c r="F1308" s="19" t="str">
        <f>MID(Main!AQ439,5,1)</f>
        <v/>
      </c>
      <c r="G1308" s="19" t="str">
        <f>MID(Main!AQ439,6,1)</f>
        <v/>
      </c>
      <c r="H1308" s="19" t="str">
        <f>MID(Main!AQ439,7,1)</f>
        <v/>
      </c>
      <c r="I1308" s="19" t="str">
        <f>MID(Main!AQ439,8,1)</f>
        <v/>
      </c>
      <c r="J1308" s="19" t="str">
        <f>MID(Main!AQ439,9,1)</f>
        <v/>
      </c>
      <c r="K1308" s="19" t="str">
        <f>MID(Main!AQ439,10,1)</f>
        <v/>
      </c>
      <c r="L1308" s="19" t="str">
        <f>MID(Main!AQ439,11,1)</f>
        <v/>
      </c>
      <c r="M1308" s="19" t="str">
        <f>MID(Main!AQ439,12,1)</f>
        <v/>
      </c>
      <c r="N1308" s="19" t="str">
        <f>MID(Main!AQ439,13,1)</f>
        <v/>
      </c>
      <c r="O1308" s="19" t="str">
        <f>MID(Main!AQ439,14,1)</f>
        <v/>
      </c>
      <c r="P1308" s="19" t="str">
        <f>MID(Main!AQ439,15,1)</f>
        <v/>
      </c>
      <c r="Q1308" s="19" t="str">
        <f>MID(Main!AQ439,16,1)</f>
        <v/>
      </c>
      <c r="R1308" s="19" t="str">
        <f>MID(Main!AQ439,17,1)</f>
        <v/>
      </c>
      <c r="S1308" s="19" t="str">
        <f>MID(Main!AQ439,18,1)</f>
        <v/>
      </c>
      <c r="T1308" s="19" t="str">
        <f>MID(Main!AQ439,19,1)</f>
        <v/>
      </c>
      <c r="U1308" s="19" t="str">
        <f>MID(Main!AQ439,20,1)</f>
        <v/>
      </c>
      <c r="V1308" s="19" t="str">
        <f>MID(Main!AQ439,21,1)</f>
        <v/>
      </c>
      <c r="W1308" s="19" t="str">
        <f>MID(Main!AQ439,22,1)</f>
        <v/>
      </c>
      <c r="X1308" s="19" t="str">
        <f>MID(Main!AQ439,23,1)</f>
        <v/>
      </c>
      <c r="Y1308" s="19" t="str">
        <f>MID(Main!AQ439,24,1)</f>
        <v/>
      </c>
      <c r="Z1308" s="19" t="str">
        <f>MID(Main!AQ439,25,1)</f>
        <v/>
      </c>
      <c r="AA1308" s="19" t="str">
        <f>MID(Main!AQ439,26,1)</f>
        <v/>
      </c>
      <c r="AB1308" s="19" t="str">
        <f>MID(Main!AQ439,27,1)</f>
        <v/>
      </c>
      <c r="AC1308" s="19" t="str">
        <f>MID(Main!AQ439,28,1)</f>
        <v/>
      </c>
      <c r="AD1308" s="19" t="str">
        <f>MID(Main!AQ439,29,1)</f>
        <v/>
      </c>
      <c r="AE1308" s="19" t="str">
        <f>MID(Main!AQ439,30,1)</f>
        <v/>
      </c>
      <c r="AF1308" s="19" t="str">
        <f>MID(Main!AQ439,31,1)</f>
        <v/>
      </c>
      <c r="AG1308" s="19" t="str">
        <f>MID(Main!AQ439,32,1)</f>
        <v/>
      </c>
      <c r="AH1308" s="19" t="str">
        <f>MID(Main!AQ439,33,1)</f>
        <v/>
      </c>
      <c r="AI1308" s="19" t="str">
        <f>MID(Main!AQ439,34,1)</f>
        <v/>
      </c>
      <c r="AJ1308" s="19" t="str">
        <f>MID(Main!AQ439,35,1)</f>
        <v/>
      </c>
      <c r="AK1308" s="19" t="str">
        <f>MID(Main!AQ439,36,1)</f>
        <v/>
      </c>
      <c r="AL1308" s="19" t="str">
        <f>MID(Main!AQ439,37,1)</f>
        <v/>
      </c>
      <c r="AM1308" s="19" t="str">
        <f>MID(Main!AQ439,38,1)</f>
        <v/>
      </c>
      <c r="AN1308" s="19" t="str">
        <f>MID(Main!AQ439,39,1)</f>
        <v/>
      </c>
      <c r="AO1308" s="19" t="str">
        <f>MID(Main!AQ439,40,1)</f>
        <v/>
      </c>
      <c r="AP1308" s="19" t="str">
        <f>MID(Main!AQ439,41,1)</f>
        <v/>
      </c>
      <c r="AQ1308" s="19" t="str">
        <f>MID(Main!AQ439,42,1)</f>
        <v/>
      </c>
      <c r="AR1308" s="195"/>
      <c r="AS1308" s="195"/>
      <c r="AT1308" s="195"/>
      <c r="AU1308" s="195"/>
      <c r="AV1308" s="195"/>
      <c r="AW1308" s="195"/>
      <c r="AX1308" s="195"/>
      <c r="AY1308" s="195"/>
      <c r="AZ1308" s="195"/>
      <c r="BA1308" s="195"/>
      <c r="BB1308" s="195"/>
      <c r="BC1308" s="195"/>
      <c r="BD1308" s="195"/>
      <c r="BE1308" s="195"/>
      <c r="BF1308" s="195"/>
      <c r="BG1308" s="195"/>
      <c r="BH1308" s="195"/>
      <c r="BI1308" s="198"/>
    </row>
    <row r="1309" spans="1:61" s="1" customFormat="1" ht="15" hidden="1" customHeight="1">
      <c r="A1309" s="202"/>
      <c r="B1309" s="20" t="str">
        <f>MID(Main!AR439,1,1)</f>
        <v>0</v>
      </c>
      <c r="C1309" s="20" t="str">
        <f>MID(Main!AR439,2,1)</f>
        <v xml:space="preserve"> </v>
      </c>
      <c r="D1309" s="20" t="str">
        <f>MID(Main!AR439,3,1)</f>
        <v/>
      </c>
      <c r="E1309" s="20" t="str">
        <f>MID(Main!AR439,4,1)</f>
        <v/>
      </c>
      <c r="F1309" s="20" t="str">
        <f>MID(Main!AR439,5,1)</f>
        <v/>
      </c>
      <c r="G1309" s="20" t="str">
        <f>MID(Main!AR439,6,1)</f>
        <v/>
      </c>
      <c r="H1309" s="20" t="str">
        <f>MID(Main!AR439,7,1)</f>
        <v/>
      </c>
      <c r="I1309" s="20" t="str">
        <f>MID(Main!AR439,8,1)</f>
        <v/>
      </c>
      <c r="J1309" s="20" t="str">
        <f>MID(Main!AR439,9,1)</f>
        <v/>
      </c>
      <c r="K1309" s="20" t="str">
        <f>MID(Main!AR439,10,1)</f>
        <v/>
      </c>
      <c r="L1309" s="20" t="str">
        <f>MID(Main!AR439,11,1)</f>
        <v/>
      </c>
      <c r="M1309" s="20" t="str">
        <f>MID(Main!AR439,12,1)</f>
        <v/>
      </c>
      <c r="N1309" s="20" t="str">
        <f>MID(Main!AR439,13,1)</f>
        <v/>
      </c>
      <c r="O1309" s="20" t="str">
        <f>MID(Main!AR439,14,1)</f>
        <v/>
      </c>
      <c r="P1309" s="20" t="str">
        <f>MID(Main!AR439,15,1)</f>
        <v/>
      </c>
      <c r="Q1309" s="20" t="str">
        <f>MID(Main!AR439,16,1)</f>
        <v/>
      </c>
      <c r="R1309" s="20" t="str">
        <f>MID(Main!AR439,17,1)</f>
        <v/>
      </c>
      <c r="S1309" s="20" t="str">
        <f>MID(Main!AR439,18,1)</f>
        <v/>
      </c>
      <c r="T1309" s="20" t="str">
        <f>MID(Main!AR439,19,1)</f>
        <v/>
      </c>
      <c r="U1309" s="20" t="str">
        <f>MID(Main!AR439,20,1)</f>
        <v/>
      </c>
      <c r="V1309" s="20" t="str">
        <f>MID(Main!AR439,21,1)</f>
        <v/>
      </c>
      <c r="W1309" s="20" t="str">
        <f>MID(Main!AR439,22,1)</f>
        <v/>
      </c>
      <c r="X1309" s="20" t="str">
        <f>MID(Main!AR439,23,1)</f>
        <v/>
      </c>
      <c r="Y1309" s="20" t="str">
        <f>MID(Main!AR439,24,1)</f>
        <v/>
      </c>
      <c r="Z1309" s="20" t="str">
        <f>MID(Main!AR439,25,1)</f>
        <v/>
      </c>
      <c r="AA1309" s="20" t="str">
        <f>MID(Main!AR439,26,1)</f>
        <v/>
      </c>
      <c r="AB1309" s="20" t="str">
        <f>MID(Main!AR439,27,1)</f>
        <v/>
      </c>
      <c r="AC1309" s="20" t="str">
        <f>MID(Main!AR439,28,1)</f>
        <v/>
      </c>
      <c r="AD1309" s="20" t="str">
        <f>MID(Main!AR439,29,1)</f>
        <v/>
      </c>
      <c r="AE1309" s="20" t="str">
        <f>MID(Main!AR439,30,1)</f>
        <v/>
      </c>
      <c r="AF1309" s="20" t="str">
        <f>MID(Main!AR439,31,1)</f>
        <v/>
      </c>
      <c r="AG1309" s="20" t="str">
        <f>MID(Main!AR439,32,1)</f>
        <v/>
      </c>
      <c r="AH1309" s="20" t="str">
        <f>MID(Main!AR439,33,1)</f>
        <v/>
      </c>
      <c r="AI1309" s="20" t="str">
        <f>MID(Main!AR439,34,1)</f>
        <v/>
      </c>
      <c r="AJ1309" s="20" t="str">
        <f>MID(Main!AR439,35,1)</f>
        <v/>
      </c>
      <c r="AK1309" s="20" t="str">
        <f>MID(Main!AR439,36,1)</f>
        <v/>
      </c>
      <c r="AL1309" s="20" t="str">
        <f>MID(Main!AR439,37,1)</f>
        <v/>
      </c>
      <c r="AM1309" s="20" t="str">
        <f>MID(Main!AR439,38,1)</f>
        <v/>
      </c>
      <c r="AN1309" s="20" t="str">
        <f>MID(Main!AR439,39,1)</f>
        <v/>
      </c>
      <c r="AO1309" s="20" t="str">
        <f>MID(Main!AR439,40,1)</f>
        <v/>
      </c>
      <c r="AP1309" s="20" t="str">
        <f>MID(Main!AR439,41,1)</f>
        <v/>
      </c>
      <c r="AQ1309" s="20" t="str">
        <f>MID(Main!AR439,42,1)</f>
        <v/>
      </c>
      <c r="AR1309" s="196"/>
      <c r="AS1309" s="196"/>
      <c r="AT1309" s="196"/>
      <c r="AU1309" s="196"/>
      <c r="AV1309" s="196"/>
      <c r="AW1309" s="196"/>
      <c r="AX1309" s="196"/>
      <c r="AY1309" s="196"/>
      <c r="AZ1309" s="196"/>
      <c r="BA1309" s="196"/>
      <c r="BB1309" s="196"/>
      <c r="BC1309" s="196"/>
      <c r="BD1309" s="196"/>
      <c r="BE1309" s="196"/>
      <c r="BF1309" s="196"/>
      <c r="BG1309" s="196"/>
      <c r="BH1309" s="196"/>
      <c r="BI1309" s="199"/>
    </row>
    <row r="1310" spans="1:61" s="1" customFormat="1" ht="15" hidden="1" customHeight="1">
      <c r="A1310" s="200" t="str">
        <f>IF(AR1310="","",SUBTOTAL(103,$AR$8:AR1310))</f>
        <v/>
      </c>
      <c r="B1310" s="18" t="str">
        <f>MID(Main!AP440,1,1)</f>
        <v xml:space="preserve"> </v>
      </c>
      <c r="C1310" s="18" t="str">
        <f>MID(Main!AP440,2,1)</f>
        <v/>
      </c>
      <c r="D1310" s="18" t="str">
        <f>MID(Main!AP440,3,1)</f>
        <v/>
      </c>
      <c r="E1310" s="18" t="str">
        <f>MID(Main!AP440,4,1)</f>
        <v/>
      </c>
      <c r="F1310" s="18" t="str">
        <f>MID(Main!AP440,5,1)</f>
        <v/>
      </c>
      <c r="G1310" s="18" t="str">
        <f>MID(Main!AP440,6,1)</f>
        <v/>
      </c>
      <c r="H1310" s="18" t="str">
        <f>MID(Main!AP440,7,1)</f>
        <v/>
      </c>
      <c r="I1310" s="18" t="str">
        <f>MID(Main!AP440,8,1)</f>
        <v/>
      </c>
      <c r="J1310" s="18" t="str">
        <f>MID(Main!AP440,9,1)</f>
        <v/>
      </c>
      <c r="K1310" s="18" t="str">
        <f>MID(Main!AP440,10,1)</f>
        <v/>
      </c>
      <c r="L1310" s="18" t="str">
        <f>MID(Main!AP440,11,1)</f>
        <v/>
      </c>
      <c r="M1310" s="18" t="str">
        <f>MID(Main!AP440,12,1)</f>
        <v/>
      </c>
      <c r="N1310" s="18" t="str">
        <f>MID(Main!AP440,13,1)</f>
        <v/>
      </c>
      <c r="O1310" s="18" t="str">
        <f>MID(Main!AP440,14,1)</f>
        <v/>
      </c>
      <c r="P1310" s="18" t="str">
        <f>MID(Main!AP440,15,1)</f>
        <v/>
      </c>
      <c r="Q1310" s="18" t="str">
        <f>MID(Main!AP440,16,1)</f>
        <v/>
      </c>
      <c r="R1310" s="18" t="str">
        <f>MID(Main!AP440,17,1)</f>
        <v/>
      </c>
      <c r="S1310" s="18" t="str">
        <f>MID(Main!AP440,18,1)</f>
        <v/>
      </c>
      <c r="T1310" s="18" t="str">
        <f>MID(Main!AP440,19,1)</f>
        <v/>
      </c>
      <c r="U1310" s="18" t="str">
        <f>MID(Main!AP440,20,1)</f>
        <v/>
      </c>
      <c r="V1310" s="18" t="str">
        <f>MID(Main!AP440,21,1)</f>
        <v/>
      </c>
      <c r="W1310" s="18" t="str">
        <f>MID(Main!AP440,22,1)</f>
        <v/>
      </c>
      <c r="X1310" s="18" t="str">
        <f>MID(Main!AP440,23,1)</f>
        <v/>
      </c>
      <c r="Y1310" s="18" t="str">
        <f>MID(Main!AP440,24,1)</f>
        <v/>
      </c>
      <c r="Z1310" s="18" t="str">
        <f>MID(Main!AP440,25,1)</f>
        <v/>
      </c>
      <c r="AA1310" s="18" t="str">
        <f>MID(Main!AP440,26,1)</f>
        <v/>
      </c>
      <c r="AB1310" s="18" t="str">
        <f>MID(Main!AP440,27,1)</f>
        <v/>
      </c>
      <c r="AC1310" s="18" t="str">
        <f>MID(Main!AP440,28,1)</f>
        <v/>
      </c>
      <c r="AD1310" s="18" t="str">
        <f>MID(Main!AP440,29,1)</f>
        <v/>
      </c>
      <c r="AE1310" s="18" t="str">
        <f>MID(Main!AP440,30,1)</f>
        <v/>
      </c>
      <c r="AF1310" s="18" t="str">
        <f>MID(Main!AP440,31,1)</f>
        <v/>
      </c>
      <c r="AG1310" s="18" t="str">
        <f>MID(Main!AP440,32,1)</f>
        <v/>
      </c>
      <c r="AH1310" s="18" t="str">
        <f>MID(Main!AP440,33,1)</f>
        <v/>
      </c>
      <c r="AI1310" s="18" t="str">
        <f>MID(Main!AP440,34,1)</f>
        <v/>
      </c>
      <c r="AJ1310" s="18" t="str">
        <f>MID(Main!AP440,35,1)</f>
        <v/>
      </c>
      <c r="AK1310" s="18" t="str">
        <f>MID(Main!AP440,36,1)</f>
        <v/>
      </c>
      <c r="AL1310" s="18" t="str">
        <f>MID(Main!AP440,37,1)</f>
        <v/>
      </c>
      <c r="AM1310" s="18" t="str">
        <f>MID(Main!AP440,38,1)</f>
        <v/>
      </c>
      <c r="AN1310" s="18" t="str">
        <f>MID(Main!AP440,39,1)</f>
        <v/>
      </c>
      <c r="AO1310" s="18" t="str">
        <f>MID(Main!AP440,40,1)</f>
        <v/>
      </c>
      <c r="AP1310" s="18" t="str">
        <f>MID(Main!AP440,41,1)</f>
        <v/>
      </c>
      <c r="AQ1310" s="18" t="str">
        <f>MID(Main!AP440,42,1)</f>
        <v/>
      </c>
      <c r="AR1310" s="194" t="str">
        <f>IF(Main!W440="","",Main!W440)</f>
        <v/>
      </c>
      <c r="AS1310" s="194" t="str">
        <f>IF(Main!X440="","",Main!X440)</f>
        <v/>
      </c>
      <c r="AT1310" s="194" t="str">
        <f>IF(Main!Y440="","",Main!Y440)</f>
        <v/>
      </c>
      <c r="AU1310" s="194" t="str">
        <f>IF(Main!Z440="","",Main!Z440)</f>
        <v/>
      </c>
      <c r="AV1310" s="194" t="str">
        <f>IF(Main!AA440="","",Main!AA440)</f>
        <v/>
      </c>
      <c r="AW1310" s="194" t="str">
        <f>IF(Main!AB440="","",Main!AB440)</f>
        <v/>
      </c>
      <c r="AX1310" s="194" t="str">
        <f>IF(Main!AC440="","",Main!AC440)</f>
        <v/>
      </c>
      <c r="AY1310" s="194" t="str">
        <f>IF(Main!AD440="","",Main!AD440)</f>
        <v/>
      </c>
      <c r="AZ1310" s="194" t="str">
        <f>IF(Main!AE440="","",Main!AE440)</f>
        <v/>
      </c>
      <c r="BA1310" s="194" t="str">
        <f>IF(Main!AF440="","",Main!AF440)</f>
        <v/>
      </c>
      <c r="BB1310" s="194" t="str">
        <f>IF(Main!AG440="","",Main!AG440)</f>
        <v/>
      </c>
      <c r="BC1310" s="194" t="str">
        <f>IF(Main!AH440="","",Main!AH440)</f>
        <v/>
      </c>
      <c r="BD1310" s="194" t="str">
        <f>IF(Main!AI440="","",Main!AI440)</f>
        <v/>
      </c>
      <c r="BE1310" s="194" t="str">
        <f>IF(Main!AJ440="","",Main!AJ440)</f>
        <v/>
      </c>
      <c r="BF1310" s="194" t="str">
        <f>IF(Main!AK440="","",Main!AK440)</f>
        <v/>
      </c>
      <c r="BG1310" s="194" t="str">
        <f>IF(Main!AL440="","",Main!AL440)</f>
        <v/>
      </c>
      <c r="BH1310" s="194" t="str">
        <f>IF(Main!AM440="","",Main!AM440)</f>
        <v/>
      </c>
      <c r="BI1310" s="197" t="str">
        <f>IF(Main!AN440="","",Main!AN440)</f>
        <v/>
      </c>
    </row>
    <row r="1311" spans="1:61" s="1" customFormat="1" ht="15" hidden="1" customHeight="1">
      <c r="A1311" s="201"/>
      <c r="B1311" s="19" t="str">
        <f>MID(Main!AQ440,1,1)</f>
        <v>0</v>
      </c>
      <c r="C1311" s="19" t="str">
        <f>MID(Main!AQ440,2,1)</f>
        <v xml:space="preserve"> </v>
      </c>
      <c r="D1311" s="19" t="str">
        <f>MID(Main!AQ440,3,1)</f>
        <v/>
      </c>
      <c r="E1311" s="19" t="str">
        <f>MID(Main!AQ440,4,1)</f>
        <v/>
      </c>
      <c r="F1311" s="19" t="str">
        <f>MID(Main!AQ440,5,1)</f>
        <v/>
      </c>
      <c r="G1311" s="19" t="str">
        <f>MID(Main!AQ440,6,1)</f>
        <v/>
      </c>
      <c r="H1311" s="19" t="str">
        <f>MID(Main!AQ440,7,1)</f>
        <v/>
      </c>
      <c r="I1311" s="19" t="str">
        <f>MID(Main!AQ440,8,1)</f>
        <v/>
      </c>
      <c r="J1311" s="19" t="str">
        <f>MID(Main!AQ440,9,1)</f>
        <v/>
      </c>
      <c r="K1311" s="19" t="str">
        <f>MID(Main!AQ440,10,1)</f>
        <v/>
      </c>
      <c r="L1311" s="19" t="str">
        <f>MID(Main!AQ440,11,1)</f>
        <v/>
      </c>
      <c r="M1311" s="19" t="str">
        <f>MID(Main!AQ440,12,1)</f>
        <v/>
      </c>
      <c r="N1311" s="19" t="str">
        <f>MID(Main!AQ440,13,1)</f>
        <v/>
      </c>
      <c r="O1311" s="19" t="str">
        <f>MID(Main!AQ440,14,1)</f>
        <v/>
      </c>
      <c r="P1311" s="19" t="str">
        <f>MID(Main!AQ440,15,1)</f>
        <v/>
      </c>
      <c r="Q1311" s="19" t="str">
        <f>MID(Main!AQ440,16,1)</f>
        <v/>
      </c>
      <c r="R1311" s="19" t="str">
        <f>MID(Main!AQ440,17,1)</f>
        <v/>
      </c>
      <c r="S1311" s="19" t="str">
        <f>MID(Main!AQ440,18,1)</f>
        <v/>
      </c>
      <c r="T1311" s="19" t="str">
        <f>MID(Main!AQ440,19,1)</f>
        <v/>
      </c>
      <c r="U1311" s="19" t="str">
        <f>MID(Main!AQ440,20,1)</f>
        <v/>
      </c>
      <c r="V1311" s="19" t="str">
        <f>MID(Main!AQ440,21,1)</f>
        <v/>
      </c>
      <c r="W1311" s="19" t="str">
        <f>MID(Main!AQ440,22,1)</f>
        <v/>
      </c>
      <c r="X1311" s="19" t="str">
        <f>MID(Main!AQ440,23,1)</f>
        <v/>
      </c>
      <c r="Y1311" s="19" t="str">
        <f>MID(Main!AQ440,24,1)</f>
        <v/>
      </c>
      <c r="Z1311" s="19" t="str">
        <f>MID(Main!AQ440,25,1)</f>
        <v/>
      </c>
      <c r="AA1311" s="19" t="str">
        <f>MID(Main!AQ440,26,1)</f>
        <v/>
      </c>
      <c r="AB1311" s="19" t="str">
        <f>MID(Main!AQ440,27,1)</f>
        <v/>
      </c>
      <c r="AC1311" s="19" t="str">
        <f>MID(Main!AQ440,28,1)</f>
        <v/>
      </c>
      <c r="AD1311" s="19" t="str">
        <f>MID(Main!AQ440,29,1)</f>
        <v/>
      </c>
      <c r="AE1311" s="19" t="str">
        <f>MID(Main!AQ440,30,1)</f>
        <v/>
      </c>
      <c r="AF1311" s="19" t="str">
        <f>MID(Main!AQ440,31,1)</f>
        <v/>
      </c>
      <c r="AG1311" s="19" t="str">
        <f>MID(Main!AQ440,32,1)</f>
        <v/>
      </c>
      <c r="AH1311" s="19" t="str">
        <f>MID(Main!AQ440,33,1)</f>
        <v/>
      </c>
      <c r="AI1311" s="19" t="str">
        <f>MID(Main!AQ440,34,1)</f>
        <v/>
      </c>
      <c r="AJ1311" s="19" t="str">
        <f>MID(Main!AQ440,35,1)</f>
        <v/>
      </c>
      <c r="AK1311" s="19" t="str">
        <f>MID(Main!AQ440,36,1)</f>
        <v/>
      </c>
      <c r="AL1311" s="19" t="str">
        <f>MID(Main!AQ440,37,1)</f>
        <v/>
      </c>
      <c r="AM1311" s="19" t="str">
        <f>MID(Main!AQ440,38,1)</f>
        <v/>
      </c>
      <c r="AN1311" s="19" t="str">
        <f>MID(Main!AQ440,39,1)</f>
        <v/>
      </c>
      <c r="AO1311" s="19" t="str">
        <f>MID(Main!AQ440,40,1)</f>
        <v/>
      </c>
      <c r="AP1311" s="19" t="str">
        <f>MID(Main!AQ440,41,1)</f>
        <v/>
      </c>
      <c r="AQ1311" s="19" t="str">
        <f>MID(Main!AQ440,42,1)</f>
        <v/>
      </c>
      <c r="AR1311" s="195"/>
      <c r="AS1311" s="195"/>
      <c r="AT1311" s="195"/>
      <c r="AU1311" s="195"/>
      <c r="AV1311" s="195"/>
      <c r="AW1311" s="195"/>
      <c r="AX1311" s="195"/>
      <c r="AY1311" s="195"/>
      <c r="AZ1311" s="195"/>
      <c r="BA1311" s="195"/>
      <c r="BB1311" s="195"/>
      <c r="BC1311" s="195"/>
      <c r="BD1311" s="195"/>
      <c r="BE1311" s="195"/>
      <c r="BF1311" s="195"/>
      <c r="BG1311" s="195"/>
      <c r="BH1311" s="195"/>
      <c r="BI1311" s="198"/>
    </row>
    <row r="1312" spans="1:61" s="1" customFormat="1" ht="15" hidden="1" customHeight="1">
      <c r="A1312" s="202"/>
      <c r="B1312" s="20" t="str">
        <f>MID(Main!AR440,1,1)</f>
        <v>0</v>
      </c>
      <c r="C1312" s="20" t="str">
        <f>MID(Main!AR440,2,1)</f>
        <v xml:space="preserve"> </v>
      </c>
      <c r="D1312" s="20" t="str">
        <f>MID(Main!AR440,3,1)</f>
        <v/>
      </c>
      <c r="E1312" s="20" t="str">
        <f>MID(Main!AR440,4,1)</f>
        <v/>
      </c>
      <c r="F1312" s="20" t="str">
        <f>MID(Main!AR440,5,1)</f>
        <v/>
      </c>
      <c r="G1312" s="20" t="str">
        <f>MID(Main!AR440,6,1)</f>
        <v/>
      </c>
      <c r="H1312" s="20" t="str">
        <f>MID(Main!AR440,7,1)</f>
        <v/>
      </c>
      <c r="I1312" s="20" t="str">
        <f>MID(Main!AR440,8,1)</f>
        <v/>
      </c>
      <c r="J1312" s="20" t="str">
        <f>MID(Main!AR440,9,1)</f>
        <v/>
      </c>
      <c r="K1312" s="20" t="str">
        <f>MID(Main!AR440,10,1)</f>
        <v/>
      </c>
      <c r="L1312" s="20" t="str">
        <f>MID(Main!AR440,11,1)</f>
        <v/>
      </c>
      <c r="M1312" s="20" t="str">
        <f>MID(Main!AR440,12,1)</f>
        <v/>
      </c>
      <c r="N1312" s="20" t="str">
        <f>MID(Main!AR440,13,1)</f>
        <v/>
      </c>
      <c r="O1312" s="20" t="str">
        <f>MID(Main!AR440,14,1)</f>
        <v/>
      </c>
      <c r="P1312" s="20" t="str">
        <f>MID(Main!AR440,15,1)</f>
        <v/>
      </c>
      <c r="Q1312" s="20" t="str">
        <f>MID(Main!AR440,16,1)</f>
        <v/>
      </c>
      <c r="R1312" s="20" t="str">
        <f>MID(Main!AR440,17,1)</f>
        <v/>
      </c>
      <c r="S1312" s="20" t="str">
        <f>MID(Main!AR440,18,1)</f>
        <v/>
      </c>
      <c r="T1312" s="20" t="str">
        <f>MID(Main!AR440,19,1)</f>
        <v/>
      </c>
      <c r="U1312" s="20" t="str">
        <f>MID(Main!AR440,20,1)</f>
        <v/>
      </c>
      <c r="V1312" s="20" t="str">
        <f>MID(Main!AR440,21,1)</f>
        <v/>
      </c>
      <c r="W1312" s="20" t="str">
        <f>MID(Main!AR440,22,1)</f>
        <v/>
      </c>
      <c r="X1312" s="20" t="str">
        <f>MID(Main!AR440,23,1)</f>
        <v/>
      </c>
      <c r="Y1312" s="20" t="str">
        <f>MID(Main!AR440,24,1)</f>
        <v/>
      </c>
      <c r="Z1312" s="20" t="str">
        <f>MID(Main!AR440,25,1)</f>
        <v/>
      </c>
      <c r="AA1312" s="20" t="str">
        <f>MID(Main!AR440,26,1)</f>
        <v/>
      </c>
      <c r="AB1312" s="20" t="str">
        <f>MID(Main!AR440,27,1)</f>
        <v/>
      </c>
      <c r="AC1312" s="20" t="str">
        <f>MID(Main!AR440,28,1)</f>
        <v/>
      </c>
      <c r="AD1312" s="20" t="str">
        <f>MID(Main!AR440,29,1)</f>
        <v/>
      </c>
      <c r="AE1312" s="20" t="str">
        <f>MID(Main!AR440,30,1)</f>
        <v/>
      </c>
      <c r="AF1312" s="20" t="str">
        <f>MID(Main!AR440,31,1)</f>
        <v/>
      </c>
      <c r="AG1312" s="20" t="str">
        <f>MID(Main!AR440,32,1)</f>
        <v/>
      </c>
      <c r="AH1312" s="20" t="str">
        <f>MID(Main!AR440,33,1)</f>
        <v/>
      </c>
      <c r="AI1312" s="20" t="str">
        <f>MID(Main!AR440,34,1)</f>
        <v/>
      </c>
      <c r="AJ1312" s="20" t="str">
        <f>MID(Main!AR440,35,1)</f>
        <v/>
      </c>
      <c r="AK1312" s="20" t="str">
        <f>MID(Main!AR440,36,1)</f>
        <v/>
      </c>
      <c r="AL1312" s="20" t="str">
        <f>MID(Main!AR440,37,1)</f>
        <v/>
      </c>
      <c r="AM1312" s="20" t="str">
        <f>MID(Main!AR440,38,1)</f>
        <v/>
      </c>
      <c r="AN1312" s="20" t="str">
        <f>MID(Main!AR440,39,1)</f>
        <v/>
      </c>
      <c r="AO1312" s="20" t="str">
        <f>MID(Main!AR440,40,1)</f>
        <v/>
      </c>
      <c r="AP1312" s="20" t="str">
        <f>MID(Main!AR440,41,1)</f>
        <v/>
      </c>
      <c r="AQ1312" s="20" t="str">
        <f>MID(Main!AR440,42,1)</f>
        <v/>
      </c>
      <c r="AR1312" s="196"/>
      <c r="AS1312" s="196"/>
      <c r="AT1312" s="196"/>
      <c r="AU1312" s="196"/>
      <c r="AV1312" s="196"/>
      <c r="AW1312" s="196"/>
      <c r="AX1312" s="196"/>
      <c r="AY1312" s="196"/>
      <c r="AZ1312" s="196"/>
      <c r="BA1312" s="196"/>
      <c r="BB1312" s="196"/>
      <c r="BC1312" s="196"/>
      <c r="BD1312" s="196"/>
      <c r="BE1312" s="196"/>
      <c r="BF1312" s="196"/>
      <c r="BG1312" s="196"/>
      <c r="BH1312" s="196"/>
      <c r="BI1312" s="199"/>
    </row>
    <row r="1313" spans="1:61" s="1" customFormat="1" ht="15" hidden="1" customHeight="1">
      <c r="A1313" s="200" t="str">
        <f>IF(AR1313="","",SUBTOTAL(103,$AR$8:AR1313))</f>
        <v/>
      </c>
      <c r="B1313" s="18" t="str">
        <f>MID(Main!AP441,1,1)</f>
        <v xml:space="preserve"> </v>
      </c>
      <c r="C1313" s="18" t="str">
        <f>MID(Main!AP441,2,1)</f>
        <v/>
      </c>
      <c r="D1313" s="18" t="str">
        <f>MID(Main!AP441,3,1)</f>
        <v/>
      </c>
      <c r="E1313" s="18" t="str">
        <f>MID(Main!AP441,4,1)</f>
        <v/>
      </c>
      <c r="F1313" s="18" t="str">
        <f>MID(Main!AP441,5,1)</f>
        <v/>
      </c>
      <c r="G1313" s="18" t="str">
        <f>MID(Main!AP441,6,1)</f>
        <v/>
      </c>
      <c r="H1313" s="18" t="str">
        <f>MID(Main!AP441,7,1)</f>
        <v/>
      </c>
      <c r="I1313" s="18" t="str">
        <f>MID(Main!AP441,8,1)</f>
        <v/>
      </c>
      <c r="J1313" s="18" t="str">
        <f>MID(Main!AP441,9,1)</f>
        <v/>
      </c>
      <c r="K1313" s="18" t="str">
        <f>MID(Main!AP441,10,1)</f>
        <v/>
      </c>
      <c r="L1313" s="18" t="str">
        <f>MID(Main!AP441,11,1)</f>
        <v/>
      </c>
      <c r="M1313" s="18" t="str">
        <f>MID(Main!AP441,12,1)</f>
        <v/>
      </c>
      <c r="N1313" s="18" t="str">
        <f>MID(Main!AP441,13,1)</f>
        <v/>
      </c>
      <c r="O1313" s="18" t="str">
        <f>MID(Main!AP441,14,1)</f>
        <v/>
      </c>
      <c r="P1313" s="18" t="str">
        <f>MID(Main!AP441,15,1)</f>
        <v/>
      </c>
      <c r="Q1313" s="18" t="str">
        <f>MID(Main!AP441,16,1)</f>
        <v/>
      </c>
      <c r="R1313" s="18" t="str">
        <f>MID(Main!AP441,17,1)</f>
        <v/>
      </c>
      <c r="S1313" s="18" t="str">
        <f>MID(Main!AP441,18,1)</f>
        <v/>
      </c>
      <c r="T1313" s="18" t="str">
        <f>MID(Main!AP441,19,1)</f>
        <v/>
      </c>
      <c r="U1313" s="18" t="str">
        <f>MID(Main!AP441,20,1)</f>
        <v/>
      </c>
      <c r="V1313" s="18" t="str">
        <f>MID(Main!AP441,21,1)</f>
        <v/>
      </c>
      <c r="W1313" s="18" t="str">
        <f>MID(Main!AP441,22,1)</f>
        <v/>
      </c>
      <c r="X1313" s="18" t="str">
        <f>MID(Main!AP441,23,1)</f>
        <v/>
      </c>
      <c r="Y1313" s="18" t="str">
        <f>MID(Main!AP441,24,1)</f>
        <v/>
      </c>
      <c r="Z1313" s="18" t="str">
        <f>MID(Main!AP441,25,1)</f>
        <v/>
      </c>
      <c r="AA1313" s="18" t="str">
        <f>MID(Main!AP441,26,1)</f>
        <v/>
      </c>
      <c r="AB1313" s="18" t="str">
        <f>MID(Main!AP441,27,1)</f>
        <v/>
      </c>
      <c r="AC1313" s="18" t="str">
        <f>MID(Main!AP441,28,1)</f>
        <v/>
      </c>
      <c r="AD1313" s="18" t="str">
        <f>MID(Main!AP441,29,1)</f>
        <v/>
      </c>
      <c r="AE1313" s="18" t="str">
        <f>MID(Main!AP441,30,1)</f>
        <v/>
      </c>
      <c r="AF1313" s="18" t="str">
        <f>MID(Main!AP441,31,1)</f>
        <v/>
      </c>
      <c r="AG1313" s="18" t="str">
        <f>MID(Main!AP441,32,1)</f>
        <v/>
      </c>
      <c r="AH1313" s="18" t="str">
        <f>MID(Main!AP441,33,1)</f>
        <v/>
      </c>
      <c r="AI1313" s="18" t="str">
        <f>MID(Main!AP441,34,1)</f>
        <v/>
      </c>
      <c r="AJ1313" s="18" t="str">
        <f>MID(Main!AP441,35,1)</f>
        <v/>
      </c>
      <c r="AK1313" s="18" t="str">
        <f>MID(Main!AP441,36,1)</f>
        <v/>
      </c>
      <c r="AL1313" s="18" t="str">
        <f>MID(Main!AP441,37,1)</f>
        <v/>
      </c>
      <c r="AM1313" s="18" t="str">
        <f>MID(Main!AP441,38,1)</f>
        <v/>
      </c>
      <c r="AN1313" s="18" t="str">
        <f>MID(Main!AP441,39,1)</f>
        <v/>
      </c>
      <c r="AO1313" s="18" t="str">
        <f>MID(Main!AP441,40,1)</f>
        <v/>
      </c>
      <c r="AP1313" s="18" t="str">
        <f>MID(Main!AP441,41,1)</f>
        <v/>
      </c>
      <c r="AQ1313" s="18" t="str">
        <f>MID(Main!AP441,42,1)</f>
        <v/>
      </c>
      <c r="AR1313" s="194" t="str">
        <f>IF(Main!W441="","",Main!W441)</f>
        <v/>
      </c>
      <c r="AS1313" s="194" t="str">
        <f>IF(Main!X441="","",Main!X441)</f>
        <v/>
      </c>
      <c r="AT1313" s="194" t="str">
        <f>IF(Main!Y441="","",Main!Y441)</f>
        <v/>
      </c>
      <c r="AU1313" s="194" t="str">
        <f>IF(Main!Z441="","",Main!Z441)</f>
        <v/>
      </c>
      <c r="AV1313" s="194" t="str">
        <f>IF(Main!AA441="","",Main!AA441)</f>
        <v/>
      </c>
      <c r="AW1313" s="194" t="str">
        <f>IF(Main!AB441="","",Main!AB441)</f>
        <v/>
      </c>
      <c r="AX1313" s="194" t="str">
        <f>IF(Main!AC441="","",Main!AC441)</f>
        <v/>
      </c>
      <c r="AY1313" s="194" t="str">
        <f>IF(Main!AD441="","",Main!AD441)</f>
        <v/>
      </c>
      <c r="AZ1313" s="194" t="str">
        <f>IF(Main!AE441="","",Main!AE441)</f>
        <v/>
      </c>
      <c r="BA1313" s="194" t="str">
        <f>IF(Main!AF441="","",Main!AF441)</f>
        <v/>
      </c>
      <c r="BB1313" s="194" t="str">
        <f>IF(Main!AG441="","",Main!AG441)</f>
        <v/>
      </c>
      <c r="BC1313" s="194" t="str">
        <f>IF(Main!AH441="","",Main!AH441)</f>
        <v/>
      </c>
      <c r="BD1313" s="194" t="str">
        <f>IF(Main!AI441="","",Main!AI441)</f>
        <v/>
      </c>
      <c r="BE1313" s="194" t="str">
        <f>IF(Main!AJ441="","",Main!AJ441)</f>
        <v/>
      </c>
      <c r="BF1313" s="194" t="str">
        <f>IF(Main!AK441="","",Main!AK441)</f>
        <v/>
      </c>
      <c r="BG1313" s="194" t="str">
        <f>IF(Main!AL441="","",Main!AL441)</f>
        <v/>
      </c>
      <c r="BH1313" s="194" t="str">
        <f>IF(Main!AM441="","",Main!AM441)</f>
        <v/>
      </c>
      <c r="BI1313" s="197" t="str">
        <f>IF(Main!AN441="","",Main!AN441)</f>
        <v/>
      </c>
    </row>
    <row r="1314" spans="1:61" s="1" customFormat="1" ht="15" hidden="1" customHeight="1">
      <c r="A1314" s="201"/>
      <c r="B1314" s="19" t="str">
        <f>MID(Main!AQ441,1,1)</f>
        <v>0</v>
      </c>
      <c r="C1314" s="19" t="str">
        <f>MID(Main!AQ441,2,1)</f>
        <v xml:space="preserve"> </v>
      </c>
      <c r="D1314" s="19" t="str">
        <f>MID(Main!AQ441,3,1)</f>
        <v/>
      </c>
      <c r="E1314" s="19" t="str">
        <f>MID(Main!AQ441,4,1)</f>
        <v/>
      </c>
      <c r="F1314" s="19" t="str">
        <f>MID(Main!AQ441,5,1)</f>
        <v/>
      </c>
      <c r="G1314" s="19" t="str">
        <f>MID(Main!AQ441,6,1)</f>
        <v/>
      </c>
      <c r="H1314" s="19" t="str">
        <f>MID(Main!AQ441,7,1)</f>
        <v/>
      </c>
      <c r="I1314" s="19" t="str">
        <f>MID(Main!AQ441,8,1)</f>
        <v/>
      </c>
      <c r="J1314" s="19" t="str">
        <f>MID(Main!AQ441,9,1)</f>
        <v/>
      </c>
      <c r="K1314" s="19" t="str">
        <f>MID(Main!AQ441,10,1)</f>
        <v/>
      </c>
      <c r="L1314" s="19" t="str">
        <f>MID(Main!AQ441,11,1)</f>
        <v/>
      </c>
      <c r="M1314" s="19" t="str">
        <f>MID(Main!AQ441,12,1)</f>
        <v/>
      </c>
      <c r="N1314" s="19" t="str">
        <f>MID(Main!AQ441,13,1)</f>
        <v/>
      </c>
      <c r="O1314" s="19" t="str">
        <f>MID(Main!AQ441,14,1)</f>
        <v/>
      </c>
      <c r="P1314" s="19" t="str">
        <f>MID(Main!AQ441,15,1)</f>
        <v/>
      </c>
      <c r="Q1314" s="19" t="str">
        <f>MID(Main!AQ441,16,1)</f>
        <v/>
      </c>
      <c r="R1314" s="19" t="str">
        <f>MID(Main!AQ441,17,1)</f>
        <v/>
      </c>
      <c r="S1314" s="19" t="str">
        <f>MID(Main!AQ441,18,1)</f>
        <v/>
      </c>
      <c r="T1314" s="19" t="str">
        <f>MID(Main!AQ441,19,1)</f>
        <v/>
      </c>
      <c r="U1314" s="19" t="str">
        <f>MID(Main!AQ441,20,1)</f>
        <v/>
      </c>
      <c r="V1314" s="19" t="str">
        <f>MID(Main!AQ441,21,1)</f>
        <v/>
      </c>
      <c r="W1314" s="19" t="str">
        <f>MID(Main!AQ441,22,1)</f>
        <v/>
      </c>
      <c r="X1314" s="19" t="str">
        <f>MID(Main!AQ441,23,1)</f>
        <v/>
      </c>
      <c r="Y1314" s="19" t="str">
        <f>MID(Main!AQ441,24,1)</f>
        <v/>
      </c>
      <c r="Z1314" s="19" t="str">
        <f>MID(Main!AQ441,25,1)</f>
        <v/>
      </c>
      <c r="AA1314" s="19" t="str">
        <f>MID(Main!AQ441,26,1)</f>
        <v/>
      </c>
      <c r="AB1314" s="19" t="str">
        <f>MID(Main!AQ441,27,1)</f>
        <v/>
      </c>
      <c r="AC1314" s="19" t="str">
        <f>MID(Main!AQ441,28,1)</f>
        <v/>
      </c>
      <c r="AD1314" s="19" t="str">
        <f>MID(Main!AQ441,29,1)</f>
        <v/>
      </c>
      <c r="AE1314" s="19" t="str">
        <f>MID(Main!AQ441,30,1)</f>
        <v/>
      </c>
      <c r="AF1314" s="19" t="str">
        <f>MID(Main!AQ441,31,1)</f>
        <v/>
      </c>
      <c r="AG1314" s="19" t="str">
        <f>MID(Main!AQ441,32,1)</f>
        <v/>
      </c>
      <c r="AH1314" s="19" t="str">
        <f>MID(Main!AQ441,33,1)</f>
        <v/>
      </c>
      <c r="AI1314" s="19" t="str">
        <f>MID(Main!AQ441,34,1)</f>
        <v/>
      </c>
      <c r="AJ1314" s="19" t="str">
        <f>MID(Main!AQ441,35,1)</f>
        <v/>
      </c>
      <c r="AK1314" s="19" t="str">
        <f>MID(Main!AQ441,36,1)</f>
        <v/>
      </c>
      <c r="AL1314" s="19" t="str">
        <f>MID(Main!AQ441,37,1)</f>
        <v/>
      </c>
      <c r="AM1314" s="19" t="str">
        <f>MID(Main!AQ441,38,1)</f>
        <v/>
      </c>
      <c r="AN1314" s="19" t="str">
        <f>MID(Main!AQ441,39,1)</f>
        <v/>
      </c>
      <c r="AO1314" s="19" t="str">
        <f>MID(Main!AQ441,40,1)</f>
        <v/>
      </c>
      <c r="AP1314" s="19" t="str">
        <f>MID(Main!AQ441,41,1)</f>
        <v/>
      </c>
      <c r="AQ1314" s="19" t="str">
        <f>MID(Main!AQ441,42,1)</f>
        <v/>
      </c>
      <c r="AR1314" s="195"/>
      <c r="AS1314" s="195"/>
      <c r="AT1314" s="195"/>
      <c r="AU1314" s="195"/>
      <c r="AV1314" s="195"/>
      <c r="AW1314" s="195"/>
      <c r="AX1314" s="195"/>
      <c r="AY1314" s="195"/>
      <c r="AZ1314" s="195"/>
      <c r="BA1314" s="195"/>
      <c r="BB1314" s="195"/>
      <c r="BC1314" s="195"/>
      <c r="BD1314" s="195"/>
      <c r="BE1314" s="195"/>
      <c r="BF1314" s="195"/>
      <c r="BG1314" s="195"/>
      <c r="BH1314" s="195"/>
      <c r="BI1314" s="198"/>
    </row>
    <row r="1315" spans="1:61" s="1" customFormat="1" ht="15" hidden="1" customHeight="1">
      <c r="A1315" s="202"/>
      <c r="B1315" s="20" t="str">
        <f>MID(Main!AR441,1,1)</f>
        <v>0</v>
      </c>
      <c r="C1315" s="20" t="str">
        <f>MID(Main!AR441,2,1)</f>
        <v xml:space="preserve"> </v>
      </c>
      <c r="D1315" s="20" t="str">
        <f>MID(Main!AR441,3,1)</f>
        <v/>
      </c>
      <c r="E1315" s="20" t="str">
        <f>MID(Main!AR441,4,1)</f>
        <v/>
      </c>
      <c r="F1315" s="20" t="str">
        <f>MID(Main!AR441,5,1)</f>
        <v/>
      </c>
      <c r="G1315" s="20" t="str">
        <f>MID(Main!AR441,6,1)</f>
        <v/>
      </c>
      <c r="H1315" s="20" t="str">
        <f>MID(Main!AR441,7,1)</f>
        <v/>
      </c>
      <c r="I1315" s="20" t="str">
        <f>MID(Main!AR441,8,1)</f>
        <v/>
      </c>
      <c r="J1315" s="20" t="str">
        <f>MID(Main!AR441,9,1)</f>
        <v/>
      </c>
      <c r="K1315" s="20" t="str">
        <f>MID(Main!AR441,10,1)</f>
        <v/>
      </c>
      <c r="L1315" s="20" t="str">
        <f>MID(Main!AR441,11,1)</f>
        <v/>
      </c>
      <c r="M1315" s="20" t="str">
        <f>MID(Main!AR441,12,1)</f>
        <v/>
      </c>
      <c r="N1315" s="20" t="str">
        <f>MID(Main!AR441,13,1)</f>
        <v/>
      </c>
      <c r="O1315" s="20" t="str">
        <f>MID(Main!AR441,14,1)</f>
        <v/>
      </c>
      <c r="P1315" s="20" t="str">
        <f>MID(Main!AR441,15,1)</f>
        <v/>
      </c>
      <c r="Q1315" s="20" t="str">
        <f>MID(Main!AR441,16,1)</f>
        <v/>
      </c>
      <c r="R1315" s="20" t="str">
        <f>MID(Main!AR441,17,1)</f>
        <v/>
      </c>
      <c r="S1315" s="20" t="str">
        <f>MID(Main!AR441,18,1)</f>
        <v/>
      </c>
      <c r="T1315" s="20" t="str">
        <f>MID(Main!AR441,19,1)</f>
        <v/>
      </c>
      <c r="U1315" s="20" t="str">
        <f>MID(Main!AR441,20,1)</f>
        <v/>
      </c>
      <c r="V1315" s="20" t="str">
        <f>MID(Main!AR441,21,1)</f>
        <v/>
      </c>
      <c r="W1315" s="20" t="str">
        <f>MID(Main!AR441,22,1)</f>
        <v/>
      </c>
      <c r="X1315" s="20" t="str">
        <f>MID(Main!AR441,23,1)</f>
        <v/>
      </c>
      <c r="Y1315" s="20" t="str">
        <f>MID(Main!AR441,24,1)</f>
        <v/>
      </c>
      <c r="Z1315" s="20" t="str">
        <f>MID(Main!AR441,25,1)</f>
        <v/>
      </c>
      <c r="AA1315" s="20" t="str">
        <f>MID(Main!AR441,26,1)</f>
        <v/>
      </c>
      <c r="AB1315" s="20" t="str">
        <f>MID(Main!AR441,27,1)</f>
        <v/>
      </c>
      <c r="AC1315" s="20" t="str">
        <f>MID(Main!AR441,28,1)</f>
        <v/>
      </c>
      <c r="AD1315" s="20" t="str">
        <f>MID(Main!AR441,29,1)</f>
        <v/>
      </c>
      <c r="AE1315" s="20" t="str">
        <f>MID(Main!AR441,30,1)</f>
        <v/>
      </c>
      <c r="AF1315" s="20" t="str">
        <f>MID(Main!AR441,31,1)</f>
        <v/>
      </c>
      <c r="AG1315" s="20" t="str">
        <f>MID(Main!AR441,32,1)</f>
        <v/>
      </c>
      <c r="AH1315" s="20" t="str">
        <f>MID(Main!AR441,33,1)</f>
        <v/>
      </c>
      <c r="AI1315" s="20" t="str">
        <f>MID(Main!AR441,34,1)</f>
        <v/>
      </c>
      <c r="AJ1315" s="20" t="str">
        <f>MID(Main!AR441,35,1)</f>
        <v/>
      </c>
      <c r="AK1315" s="20" t="str">
        <f>MID(Main!AR441,36,1)</f>
        <v/>
      </c>
      <c r="AL1315" s="20" t="str">
        <f>MID(Main!AR441,37,1)</f>
        <v/>
      </c>
      <c r="AM1315" s="20" t="str">
        <f>MID(Main!AR441,38,1)</f>
        <v/>
      </c>
      <c r="AN1315" s="20" t="str">
        <f>MID(Main!AR441,39,1)</f>
        <v/>
      </c>
      <c r="AO1315" s="20" t="str">
        <f>MID(Main!AR441,40,1)</f>
        <v/>
      </c>
      <c r="AP1315" s="20" t="str">
        <f>MID(Main!AR441,41,1)</f>
        <v/>
      </c>
      <c r="AQ1315" s="20" t="str">
        <f>MID(Main!AR441,42,1)</f>
        <v/>
      </c>
      <c r="AR1315" s="196"/>
      <c r="AS1315" s="196"/>
      <c r="AT1315" s="196"/>
      <c r="AU1315" s="196"/>
      <c r="AV1315" s="196"/>
      <c r="AW1315" s="196"/>
      <c r="AX1315" s="196"/>
      <c r="AY1315" s="196"/>
      <c r="AZ1315" s="196"/>
      <c r="BA1315" s="196"/>
      <c r="BB1315" s="196"/>
      <c r="BC1315" s="196"/>
      <c r="BD1315" s="196"/>
      <c r="BE1315" s="196"/>
      <c r="BF1315" s="196"/>
      <c r="BG1315" s="196"/>
      <c r="BH1315" s="196"/>
      <c r="BI1315" s="199"/>
    </row>
    <row r="1316" spans="1:61" s="1" customFormat="1" ht="15" hidden="1" customHeight="1">
      <c r="A1316" s="200" t="str">
        <f>IF(AR1316="","",SUBTOTAL(103,$AR$8:AR1316))</f>
        <v/>
      </c>
      <c r="B1316" s="18" t="str">
        <f>MID(Main!AP442,1,1)</f>
        <v xml:space="preserve"> </v>
      </c>
      <c r="C1316" s="18" t="str">
        <f>MID(Main!AP442,2,1)</f>
        <v/>
      </c>
      <c r="D1316" s="18" t="str">
        <f>MID(Main!AP442,3,1)</f>
        <v/>
      </c>
      <c r="E1316" s="18" t="str">
        <f>MID(Main!AP442,4,1)</f>
        <v/>
      </c>
      <c r="F1316" s="18" t="str">
        <f>MID(Main!AP442,5,1)</f>
        <v/>
      </c>
      <c r="G1316" s="18" t="str">
        <f>MID(Main!AP442,6,1)</f>
        <v/>
      </c>
      <c r="H1316" s="18" t="str">
        <f>MID(Main!AP442,7,1)</f>
        <v/>
      </c>
      <c r="I1316" s="18" t="str">
        <f>MID(Main!AP442,8,1)</f>
        <v/>
      </c>
      <c r="J1316" s="18" t="str">
        <f>MID(Main!AP442,9,1)</f>
        <v/>
      </c>
      <c r="K1316" s="18" t="str">
        <f>MID(Main!AP442,10,1)</f>
        <v/>
      </c>
      <c r="L1316" s="18" t="str">
        <f>MID(Main!AP442,11,1)</f>
        <v/>
      </c>
      <c r="M1316" s="18" t="str">
        <f>MID(Main!AP442,12,1)</f>
        <v/>
      </c>
      <c r="N1316" s="18" t="str">
        <f>MID(Main!AP442,13,1)</f>
        <v/>
      </c>
      <c r="O1316" s="18" t="str">
        <f>MID(Main!AP442,14,1)</f>
        <v/>
      </c>
      <c r="P1316" s="18" t="str">
        <f>MID(Main!AP442,15,1)</f>
        <v/>
      </c>
      <c r="Q1316" s="18" t="str">
        <f>MID(Main!AP442,16,1)</f>
        <v/>
      </c>
      <c r="R1316" s="18" t="str">
        <f>MID(Main!AP442,17,1)</f>
        <v/>
      </c>
      <c r="S1316" s="18" t="str">
        <f>MID(Main!AP442,18,1)</f>
        <v/>
      </c>
      <c r="T1316" s="18" t="str">
        <f>MID(Main!AP442,19,1)</f>
        <v/>
      </c>
      <c r="U1316" s="18" t="str">
        <f>MID(Main!AP442,20,1)</f>
        <v/>
      </c>
      <c r="V1316" s="18" t="str">
        <f>MID(Main!AP442,21,1)</f>
        <v/>
      </c>
      <c r="W1316" s="18" t="str">
        <f>MID(Main!AP442,22,1)</f>
        <v/>
      </c>
      <c r="X1316" s="18" t="str">
        <f>MID(Main!AP442,23,1)</f>
        <v/>
      </c>
      <c r="Y1316" s="18" t="str">
        <f>MID(Main!AP442,24,1)</f>
        <v/>
      </c>
      <c r="Z1316" s="18" t="str">
        <f>MID(Main!AP442,25,1)</f>
        <v/>
      </c>
      <c r="AA1316" s="18" t="str">
        <f>MID(Main!AP442,26,1)</f>
        <v/>
      </c>
      <c r="AB1316" s="18" t="str">
        <f>MID(Main!AP442,27,1)</f>
        <v/>
      </c>
      <c r="AC1316" s="18" t="str">
        <f>MID(Main!AP442,28,1)</f>
        <v/>
      </c>
      <c r="AD1316" s="18" t="str">
        <f>MID(Main!AP442,29,1)</f>
        <v/>
      </c>
      <c r="AE1316" s="18" t="str">
        <f>MID(Main!AP442,30,1)</f>
        <v/>
      </c>
      <c r="AF1316" s="18" t="str">
        <f>MID(Main!AP442,31,1)</f>
        <v/>
      </c>
      <c r="AG1316" s="18" t="str">
        <f>MID(Main!AP442,32,1)</f>
        <v/>
      </c>
      <c r="AH1316" s="18" t="str">
        <f>MID(Main!AP442,33,1)</f>
        <v/>
      </c>
      <c r="AI1316" s="18" t="str">
        <f>MID(Main!AP442,34,1)</f>
        <v/>
      </c>
      <c r="AJ1316" s="18" t="str">
        <f>MID(Main!AP442,35,1)</f>
        <v/>
      </c>
      <c r="AK1316" s="18" t="str">
        <f>MID(Main!AP442,36,1)</f>
        <v/>
      </c>
      <c r="AL1316" s="18" t="str">
        <f>MID(Main!AP442,37,1)</f>
        <v/>
      </c>
      <c r="AM1316" s="18" t="str">
        <f>MID(Main!AP442,38,1)</f>
        <v/>
      </c>
      <c r="AN1316" s="18" t="str">
        <f>MID(Main!AP442,39,1)</f>
        <v/>
      </c>
      <c r="AO1316" s="18" t="str">
        <f>MID(Main!AP442,40,1)</f>
        <v/>
      </c>
      <c r="AP1316" s="18" t="str">
        <f>MID(Main!AP442,41,1)</f>
        <v/>
      </c>
      <c r="AQ1316" s="18" t="str">
        <f>MID(Main!AP442,42,1)</f>
        <v/>
      </c>
      <c r="AR1316" s="194" t="str">
        <f>IF(Main!W442="","",Main!W442)</f>
        <v/>
      </c>
      <c r="AS1316" s="194" t="str">
        <f>IF(Main!X442="","",Main!X442)</f>
        <v/>
      </c>
      <c r="AT1316" s="194" t="str">
        <f>IF(Main!Y442="","",Main!Y442)</f>
        <v/>
      </c>
      <c r="AU1316" s="194" t="str">
        <f>IF(Main!Z442="","",Main!Z442)</f>
        <v/>
      </c>
      <c r="AV1316" s="194" t="str">
        <f>IF(Main!AA442="","",Main!AA442)</f>
        <v/>
      </c>
      <c r="AW1316" s="194" t="str">
        <f>IF(Main!AB442="","",Main!AB442)</f>
        <v/>
      </c>
      <c r="AX1316" s="194" t="str">
        <f>IF(Main!AC442="","",Main!AC442)</f>
        <v/>
      </c>
      <c r="AY1316" s="194" t="str">
        <f>IF(Main!AD442="","",Main!AD442)</f>
        <v/>
      </c>
      <c r="AZ1316" s="194" t="str">
        <f>IF(Main!AE442="","",Main!AE442)</f>
        <v/>
      </c>
      <c r="BA1316" s="194" t="str">
        <f>IF(Main!AF442="","",Main!AF442)</f>
        <v/>
      </c>
      <c r="BB1316" s="194" t="str">
        <f>IF(Main!AG442="","",Main!AG442)</f>
        <v/>
      </c>
      <c r="BC1316" s="194" t="str">
        <f>IF(Main!AH442="","",Main!AH442)</f>
        <v/>
      </c>
      <c r="BD1316" s="194" t="str">
        <f>IF(Main!AI442="","",Main!AI442)</f>
        <v/>
      </c>
      <c r="BE1316" s="194" t="str">
        <f>IF(Main!AJ442="","",Main!AJ442)</f>
        <v/>
      </c>
      <c r="BF1316" s="194" t="str">
        <f>IF(Main!AK442="","",Main!AK442)</f>
        <v/>
      </c>
      <c r="BG1316" s="194" t="str">
        <f>IF(Main!AL442="","",Main!AL442)</f>
        <v/>
      </c>
      <c r="BH1316" s="194" t="str">
        <f>IF(Main!AM442="","",Main!AM442)</f>
        <v/>
      </c>
      <c r="BI1316" s="197" t="str">
        <f>IF(Main!AN442="","",Main!AN442)</f>
        <v/>
      </c>
    </row>
    <row r="1317" spans="1:61" s="1" customFormat="1" ht="15" hidden="1" customHeight="1">
      <c r="A1317" s="201"/>
      <c r="B1317" s="19" t="str">
        <f>MID(Main!AQ442,1,1)</f>
        <v>0</v>
      </c>
      <c r="C1317" s="19" t="str">
        <f>MID(Main!AQ442,2,1)</f>
        <v xml:space="preserve"> </v>
      </c>
      <c r="D1317" s="19" t="str">
        <f>MID(Main!AQ442,3,1)</f>
        <v/>
      </c>
      <c r="E1317" s="19" t="str">
        <f>MID(Main!AQ442,4,1)</f>
        <v/>
      </c>
      <c r="F1317" s="19" t="str">
        <f>MID(Main!AQ442,5,1)</f>
        <v/>
      </c>
      <c r="G1317" s="19" t="str">
        <f>MID(Main!AQ442,6,1)</f>
        <v/>
      </c>
      <c r="H1317" s="19" t="str">
        <f>MID(Main!AQ442,7,1)</f>
        <v/>
      </c>
      <c r="I1317" s="19" t="str">
        <f>MID(Main!AQ442,8,1)</f>
        <v/>
      </c>
      <c r="J1317" s="19" t="str">
        <f>MID(Main!AQ442,9,1)</f>
        <v/>
      </c>
      <c r="K1317" s="19" t="str">
        <f>MID(Main!AQ442,10,1)</f>
        <v/>
      </c>
      <c r="L1317" s="19" t="str">
        <f>MID(Main!AQ442,11,1)</f>
        <v/>
      </c>
      <c r="M1317" s="19" t="str">
        <f>MID(Main!AQ442,12,1)</f>
        <v/>
      </c>
      <c r="N1317" s="19" t="str">
        <f>MID(Main!AQ442,13,1)</f>
        <v/>
      </c>
      <c r="O1317" s="19" t="str">
        <f>MID(Main!AQ442,14,1)</f>
        <v/>
      </c>
      <c r="P1317" s="19" t="str">
        <f>MID(Main!AQ442,15,1)</f>
        <v/>
      </c>
      <c r="Q1317" s="19" t="str">
        <f>MID(Main!AQ442,16,1)</f>
        <v/>
      </c>
      <c r="R1317" s="19" t="str">
        <f>MID(Main!AQ442,17,1)</f>
        <v/>
      </c>
      <c r="S1317" s="19" t="str">
        <f>MID(Main!AQ442,18,1)</f>
        <v/>
      </c>
      <c r="T1317" s="19" t="str">
        <f>MID(Main!AQ442,19,1)</f>
        <v/>
      </c>
      <c r="U1317" s="19" t="str">
        <f>MID(Main!AQ442,20,1)</f>
        <v/>
      </c>
      <c r="V1317" s="19" t="str">
        <f>MID(Main!AQ442,21,1)</f>
        <v/>
      </c>
      <c r="W1317" s="19" t="str">
        <f>MID(Main!AQ442,22,1)</f>
        <v/>
      </c>
      <c r="X1317" s="19" t="str">
        <f>MID(Main!AQ442,23,1)</f>
        <v/>
      </c>
      <c r="Y1317" s="19" t="str">
        <f>MID(Main!AQ442,24,1)</f>
        <v/>
      </c>
      <c r="Z1317" s="19" t="str">
        <f>MID(Main!AQ442,25,1)</f>
        <v/>
      </c>
      <c r="AA1317" s="19" t="str">
        <f>MID(Main!AQ442,26,1)</f>
        <v/>
      </c>
      <c r="AB1317" s="19" t="str">
        <f>MID(Main!AQ442,27,1)</f>
        <v/>
      </c>
      <c r="AC1317" s="19" t="str">
        <f>MID(Main!AQ442,28,1)</f>
        <v/>
      </c>
      <c r="AD1317" s="19" t="str">
        <f>MID(Main!AQ442,29,1)</f>
        <v/>
      </c>
      <c r="AE1317" s="19" t="str">
        <f>MID(Main!AQ442,30,1)</f>
        <v/>
      </c>
      <c r="AF1317" s="19" t="str">
        <f>MID(Main!AQ442,31,1)</f>
        <v/>
      </c>
      <c r="AG1317" s="19" t="str">
        <f>MID(Main!AQ442,32,1)</f>
        <v/>
      </c>
      <c r="AH1317" s="19" t="str">
        <f>MID(Main!AQ442,33,1)</f>
        <v/>
      </c>
      <c r="AI1317" s="19" t="str">
        <f>MID(Main!AQ442,34,1)</f>
        <v/>
      </c>
      <c r="AJ1317" s="19" t="str">
        <f>MID(Main!AQ442,35,1)</f>
        <v/>
      </c>
      <c r="AK1317" s="19" t="str">
        <f>MID(Main!AQ442,36,1)</f>
        <v/>
      </c>
      <c r="AL1317" s="19" t="str">
        <f>MID(Main!AQ442,37,1)</f>
        <v/>
      </c>
      <c r="AM1317" s="19" t="str">
        <f>MID(Main!AQ442,38,1)</f>
        <v/>
      </c>
      <c r="AN1317" s="19" t="str">
        <f>MID(Main!AQ442,39,1)</f>
        <v/>
      </c>
      <c r="AO1317" s="19" t="str">
        <f>MID(Main!AQ442,40,1)</f>
        <v/>
      </c>
      <c r="AP1317" s="19" t="str">
        <f>MID(Main!AQ442,41,1)</f>
        <v/>
      </c>
      <c r="AQ1317" s="19" t="str">
        <f>MID(Main!AQ442,42,1)</f>
        <v/>
      </c>
      <c r="AR1317" s="195"/>
      <c r="AS1317" s="195"/>
      <c r="AT1317" s="195"/>
      <c r="AU1317" s="195"/>
      <c r="AV1317" s="195"/>
      <c r="AW1317" s="195"/>
      <c r="AX1317" s="195"/>
      <c r="AY1317" s="195"/>
      <c r="AZ1317" s="195"/>
      <c r="BA1317" s="195"/>
      <c r="BB1317" s="195"/>
      <c r="BC1317" s="195"/>
      <c r="BD1317" s="195"/>
      <c r="BE1317" s="195"/>
      <c r="BF1317" s="195"/>
      <c r="BG1317" s="195"/>
      <c r="BH1317" s="195"/>
      <c r="BI1317" s="198"/>
    </row>
    <row r="1318" spans="1:61" s="1" customFormat="1" ht="15" hidden="1" customHeight="1">
      <c r="A1318" s="202"/>
      <c r="B1318" s="20" t="str">
        <f>MID(Main!AR442,1,1)</f>
        <v>0</v>
      </c>
      <c r="C1318" s="20" t="str">
        <f>MID(Main!AR442,2,1)</f>
        <v xml:space="preserve"> </v>
      </c>
      <c r="D1318" s="20" t="str">
        <f>MID(Main!AR442,3,1)</f>
        <v/>
      </c>
      <c r="E1318" s="20" t="str">
        <f>MID(Main!AR442,4,1)</f>
        <v/>
      </c>
      <c r="F1318" s="20" t="str">
        <f>MID(Main!AR442,5,1)</f>
        <v/>
      </c>
      <c r="G1318" s="20" t="str">
        <f>MID(Main!AR442,6,1)</f>
        <v/>
      </c>
      <c r="H1318" s="20" t="str">
        <f>MID(Main!AR442,7,1)</f>
        <v/>
      </c>
      <c r="I1318" s="20" t="str">
        <f>MID(Main!AR442,8,1)</f>
        <v/>
      </c>
      <c r="J1318" s="20" t="str">
        <f>MID(Main!AR442,9,1)</f>
        <v/>
      </c>
      <c r="K1318" s="20" t="str">
        <f>MID(Main!AR442,10,1)</f>
        <v/>
      </c>
      <c r="L1318" s="20" t="str">
        <f>MID(Main!AR442,11,1)</f>
        <v/>
      </c>
      <c r="M1318" s="20" t="str">
        <f>MID(Main!AR442,12,1)</f>
        <v/>
      </c>
      <c r="N1318" s="20" t="str">
        <f>MID(Main!AR442,13,1)</f>
        <v/>
      </c>
      <c r="O1318" s="20" t="str">
        <f>MID(Main!AR442,14,1)</f>
        <v/>
      </c>
      <c r="P1318" s="20" t="str">
        <f>MID(Main!AR442,15,1)</f>
        <v/>
      </c>
      <c r="Q1318" s="20" t="str">
        <f>MID(Main!AR442,16,1)</f>
        <v/>
      </c>
      <c r="R1318" s="20" t="str">
        <f>MID(Main!AR442,17,1)</f>
        <v/>
      </c>
      <c r="S1318" s="20" t="str">
        <f>MID(Main!AR442,18,1)</f>
        <v/>
      </c>
      <c r="T1318" s="20" t="str">
        <f>MID(Main!AR442,19,1)</f>
        <v/>
      </c>
      <c r="U1318" s="20" t="str">
        <f>MID(Main!AR442,20,1)</f>
        <v/>
      </c>
      <c r="V1318" s="20" t="str">
        <f>MID(Main!AR442,21,1)</f>
        <v/>
      </c>
      <c r="W1318" s="20" t="str">
        <f>MID(Main!AR442,22,1)</f>
        <v/>
      </c>
      <c r="X1318" s="20" t="str">
        <f>MID(Main!AR442,23,1)</f>
        <v/>
      </c>
      <c r="Y1318" s="20" t="str">
        <f>MID(Main!AR442,24,1)</f>
        <v/>
      </c>
      <c r="Z1318" s="20" t="str">
        <f>MID(Main!AR442,25,1)</f>
        <v/>
      </c>
      <c r="AA1318" s="20" t="str">
        <f>MID(Main!AR442,26,1)</f>
        <v/>
      </c>
      <c r="AB1318" s="20" t="str">
        <f>MID(Main!AR442,27,1)</f>
        <v/>
      </c>
      <c r="AC1318" s="20" t="str">
        <f>MID(Main!AR442,28,1)</f>
        <v/>
      </c>
      <c r="AD1318" s="20" t="str">
        <f>MID(Main!AR442,29,1)</f>
        <v/>
      </c>
      <c r="AE1318" s="20" t="str">
        <f>MID(Main!AR442,30,1)</f>
        <v/>
      </c>
      <c r="AF1318" s="20" t="str">
        <f>MID(Main!AR442,31,1)</f>
        <v/>
      </c>
      <c r="AG1318" s="20" t="str">
        <f>MID(Main!AR442,32,1)</f>
        <v/>
      </c>
      <c r="AH1318" s="20" t="str">
        <f>MID(Main!AR442,33,1)</f>
        <v/>
      </c>
      <c r="AI1318" s="20" t="str">
        <f>MID(Main!AR442,34,1)</f>
        <v/>
      </c>
      <c r="AJ1318" s="20" t="str">
        <f>MID(Main!AR442,35,1)</f>
        <v/>
      </c>
      <c r="AK1318" s="20" t="str">
        <f>MID(Main!AR442,36,1)</f>
        <v/>
      </c>
      <c r="AL1318" s="20" t="str">
        <f>MID(Main!AR442,37,1)</f>
        <v/>
      </c>
      <c r="AM1318" s="20" t="str">
        <f>MID(Main!AR442,38,1)</f>
        <v/>
      </c>
      <c r="AN1318" s="20" t="str">
        <f>MID(Main!AR442,39,1)</f>
        <v/>
      </c>
      <c r="AO1318" s="20" t="str">
        <f>MID(Main!AR442,40,1)</f>
        <v/>
      </c>
      <c r="AP1318" s="20" t="str">
        <f>MID(Main!AR442,41,1)</f>
        <v/>
      </c>
      <c r="AQ1318" s="20" t="str">
        <f>MID(Main!AR442,42,1)</f>
        <v/>
      </c>
      <c r="AR1318" s="196"/>
      <c r="AS1318" s="196"/>
      <c r="AT1318" s="196"/>
      <c r="AU1318" s="196"/>
      <c r="AV1318" s="196"/>
      <c r="AW1318" s="196"/>
      <c r="AX1318" s="196"/>
      <c r="AY1318" s="196"/>
      <c r="AZ1318" s="196"/>
      <c r="BA1318" s="196"/>
      <c r="BB1318" s="196"/>
      <c r="BC1318" s="196"/>
      <c r="BD1318" s="196"/>
      <c r="BE1318" s="196"/>
      <c r="BF1318" s="196"/>
      <c r="BG1318" s="196"/>
      <c r="BH1318" s="196"/>
      <c r="BI1318" s="199"/>
    </row>
    <row r="1319" spans="1:61" s="1" customFormat="1" ht="15" hidden="1" customHeight="1">
      <c r="A1319" s="200" t="str">
        <f>IF(AR1319="","",SUBTOTAL(103,$AR$8:AR1319))</f>
        <v/>
      </c>
      <c r="B1319" s="18" t="str">
        <f>MID(Main!AP443,1,1)</f>
        <v xml:space="preserve"> </v>
      </c>
      <c r="C1319" s="18" t="str">
        <f>MID(Main!AP443,2,1)</f>
        <v/>
      </c>
      <c r="D1319" s="18" t="str">
        <f>MID(Main!AP443,3,1)</f>
        <v/>
      </c>
      <c r="E1319" s="18" t="str">
        <f>MID(Main!AP443,4,1)</f>
        <v/>
      </c>
      <c r="F1319" s="18" t="str">
        <f>MID(Main!AP443,5,1)</f>
        <v/>
      </c>
      <c r="G1319" s="18" t="str">
        <f>MID(Main!AP443,6,1)</f>
        <v/>
      </c>
      <c r="H1319" s="18" t="str">
        <f>MID(Main!AP443,7,1)</f>
        <v/>
      </c>
      <c r="I1319" s="18" t="str">
        <f>MID(Main!AP443,8,1)</f>
        <v/>
      </c>
      <c r="J1319" s="18" t="str">
        <f>MID(Main!AP443,9,1)</f>
        <v/>
      </c>
      <c r="K1319" s="18" t="str">
        <f>MID(Main!AP443,10,1)</f>
        <v/>
      </c>
      <c r="L1319" s="18" t="str">
        <f>MID(Main!AP443,11,1)</f>
        <v/>
      </c>
      <c r="M1319" s="18" t="str">
        <f>MID(Main!AP443,12,1)</f>
        <v/>
      </c>
      <c r="N1319" s="18" t="str">
        <f>MID(Main!AP443,13,1)</f>
        <v/>
      </c>
      <c r="O1319" s="18" t="str">
        <f>MID(Main!AP443,14,1)</f>
        <v/>
      </c>
      <c r="P1319" s="18" t="str">
        <f>MID(Main!AP443,15,1)</f>
        <v/>
      </c>
      <c r="Q1319" s="18" t="str">
        <f>MID(Main!AP443,16,1)</f>
        <v/>
      </c>
      <c r="R1319" s="18" t="str">
        <f>MID(Main!AP443,17,1)</f>
        <v/>
      </c>
      <c r="S1319" s="18" t="str">
        <f>MID(Main!AP443,18,1)</f>
        <v/>
      </c>
      <c r="T1319" s="18" t="str">
        <f>MID(Main!AP443,19,1)</f>
        <v/>
      </c>
      <c r="U1319" s="18" t="str">
        <f>MID(Main!AP443,20,1)</f>
        <v/>
      </c>
      <c r="V1319" s="18" t="str">
        <f>MID(Main!AP443,21,1)</f>
        <v/>
      </c>
      <c r="W1319" s="18" t="str">
        <f>MID(Main!AP443,22,1)</f>
        <v/>
      </c>
      <c r="X1319" s="18" t="str">
        <f>MID(Main!AP443,23,1)</f>
        <v/>
      </c>
      <c r="Y1319" s="18" t="str">
        <f>MID(Main!AP443,24,1)</f>
        <v/>
      </c>
      <c r="Z1319" s="18" t="str">
        <f>MID(Main!AP443,25,1)</f>
        <v/>
      </c>
      <c r="AA1319" s="18" t="str">
        <f>MID(Main!AP443,26,1)</f>
        <v/>
      </c>
      <c r="AB1319" s="18" t="str">
        <f>MID(Main!AP443,27,1)</f>
        <v/>
      </c>
      <c r="AC1319" s="18" t="str">
        <f>MID(Main!AP443,28,1)</f>
        <v/>
      </c>
      <c r="AD1319" s="18" t="str">
        <f>MID(Main!AP443,29,1)</f>
        <v/>
      </c>
      <c r="AE1319" s="18" t="str">
        <f>MID(Main!AP443,30,1)</f>
        <v/>
      </c>
      <c r="AF1319" s="18" t="str">
        <f>MID(Main!AP443,31,1)</f>
        <v/>
      </c>
      <c r="AG1319" s="18" t="str">
        <f>MID(Main!AP443,32,1)</f>
        <v/>
      </c>
      <c r="AH1319" s="18" t="str">
        <f>MID(Main!AP443,33,1)</f>
        <v/>
      </c>
      <c r="AI1319" s="18" t="str">
        <f>MID(Main!AP443,34,1)</f>
        <v/>
      </c>
      <c r="AJ1319" s="18" t="str">
        <f>MID(Main!AP443,35,1)</f>
        <v/>
      </c>
      <c r="AK1319" s="18" t="str">
        <f>MID(Main!AP443,36,1)</f>
        <v/>
      </c>
      <c r="AL1319" s="18" t="str">
        <f>MID(Main!AP443,37,1)</f>
        <v/>
      </c>
      <c r="AM1319" s="18" t="str">
        <f>MID(Main!AP443,38,1)</f>
        <v/>
      </c>
      <c r="AN1319" s="18" t="str">
        <f>MID(Main!AP443,39,1)</f>
        <v/>
      </c>
      <c r="AO1319" s="18" t="str">
        <f>MID(Main!AP443,40,1)</f>
        <v/>
      </c>
      <c r="AP1319" s="18" t="str">
        <f>MID(Main!AP443,41,1)</f>
        <v/>
      </c>
      <c r="AQ1319" s="18" t="str">
        <f>MID(Main!AP443,42,1)</f>
        <v/>
      </c>
      <c r="AR1319" s="194" t="str">
        <f>IF(Main!W443="","",Main!W443)</f>
        <v/>
      </c>
      <c r="AS1319" s="194" t="str">
        <f>IF(Main!X443="","",Main!X443)</f>
        <v/>
      </c>
      <c r="AT1319" s="194" t="str">
        <f>IF(Main!Y443="","",Main!Y443)</f>
        <v/>
      </c>
      <c r="AU1319" s="194" t="str">
        <f>IF(Main!Z443="","",Main!Z443)</f>
        <v/>
      </c>
      <c r="AV1319" s="194" t="str">
        <f>IF(Main!AA443="","",Main!AA443)</f>
        <v/>
      </c>
      <c r="AW1319" s="194" t="str">
        <f>IF(Main!AB443="","",Main!AB443)</f>
        <v/>
      </c>
      <c r="AX1319" s="194" t="str">
        <f>IF(Main!AC443="","",Main!AC443)</f>
        <v/>
      </c>
      <c r="AY1319" s="194" t="str">
        <f>IF(Main!AD443="","",Main!AD443)</f>
        <v/>
      </c>
      <c r="AZ1319" s="194" t="str">
        <f>IF(Main!AE443="","",Main!AE443)</f>
        <v/>
      </c>
      <c r="BA1319" s="194" t="str">
        <f>IF(Main!AF443="","",Main!AF443)</f>
        <v/>
      </c>
      <c r="BB1319" s="194" t="str">
        <f>IF(Main!AG443="","",Main!AG443)</f>
        <v/>
      </c>
      <c r="BC1319" s="194" t="str">
        <f>IF(Main!AH443="","",Main!AH443)</f>
        <v/>
      </c>
      <c r="BD1319" s="194" t="str">
        <f>IF(Main!AI443="","",Main!AI443)</f>
        <v/>
      </c>
      <c r="BE1319" s="194" t="str">
        <f>IF(Main!AJ443="","",Main!AJ443)</f>
        <v/>
      </c>
      <c r="BF1319" s="194" t="str">
        <f>IF(Main!AK443="","",Main!AK443)</f>
        <v/>
      </c>
      <c r="BG1319" s="194" t="str">
        <f>IF(Main!AL443="","",Main!AL443)</f>
        <v/>
      </c>
      <c r="BH1319" s="194" t="str">
        <f>IF(Main!AM443="","",Main!AM443)</f>
        <v/>
      </c>
      <c r="BI1319" s="197" t="str">
        <f>IF(Main!AN443="","",Main!AN443)</f>
        <v/>
      </c>
    </row>
    <row r="1320" spans="1:61" s="1" customFormat="1" ht="15" hidden="1" customHeight="1">
      <c r="A1320" s="201"/>
      <c r="B1320" s="19" t="str">
        <f>MID(Main!AQ443,1,1)</f>
        <v>0</v>
      </c>
      <c r="C1320" s="19" t="str">
        <f>MID(Main!AQ443,2,1)</f>
        <v xml:space="preserve"> </v>
      </c>
      <c r="D1320" s="19" t="str">
        <f>MID(Main!AQ443,3,1)</f>
        <v/>
      </c>
      <c r="E1320" s="19" t="str">
        <f>MID(Main!AQ443,4,1)</f>
        <v/>
      </c>
      <c r="F1320" s="19" t="str">
        <f>MID(Main!AQ443,5,1)</f>
        <v/>
      </c>
      <c r="G1320" s="19" t="str">
        <f>MID(Main!AQ443,6,1)</f>
        <v/>
      </c>
      <c r="H1320" s="19" t="str">
        <f>MID(Main!AQ443,7,1)</f>
        <v/>
      </c>
      <c r="I1320" s="19" t="str">
        <f>MID(Main!AQ443,8,1)</f>
        <v/>
      </c>
      <c r="J1320" s="19" t="str">
        <f>MID(Main!AQ443,9,1)</f>
        <v/>
      </c>
      <c r="K1320" s="19" t="str">
        <f>MID(Main!AQ443,10,1)</f>
        <v/>
      </c>
      <c r="L1320" s="19" t="str">
        <f>MID(Main!AQ443,11,1)</f>
        <v/>
      </c>
      <c r="M1320" s="19" t="str">
        <f>MID(Main!AQ443,12,1)</f>
        <v/>
      </c>
      <c r="N1320" s="19" t="str">
        <f>MID(Main!AQ443,13,1)</f>
        <v/>
      </c>
      <c r="O1320" s="19" t="str">
        <f>MID(Main!AQ443,14,1)</f>
        <v/>
      </c>
      <c r="P1320" s="19" t="str">
        <f>MID(Main!AQ443,15,1)</f>
        <v/>
      </c>
      <c r="Q1320" s="19" t="str">
        <f>MID(Main!AQ443,16,1)</f>
        <v/>
      </c>
      <c r="R1320" s="19" t="str">
        <f>MID(Main!AQ443,17,1)</f>
        <v/>
      </c>
      <c r="S1320" s="19" t="str">
        <f>MID(Main!AQ443,18,1)</f>
        <v/>
      </c>
      <c r="T1320" s="19" t="str">
        <f>MID(Main!AQ443,19,1)</f>
        <v/>
      </c>
      <c r="U1320" s="19" t="str">
        <f>MID(Main!AQ443,20,1)</f>
        <v/>
      </c>
      <c r="V1320" s="19" t="str">
        <f>MID(Main!AQ443,21,1)</f>
        <v/>
      </c>
      <c r="W1320" s="19" t="str">
        <f>MID(Main!AQ443,22,1)</f>
        <v/>
      </c>
      <c r="X1320" s="19" t="str">
        <f>MID(Main!AQ443,23,1)</f>
        <v/>
      </c>
      <c r="Y1320" s="19" t="str">
        <f>MID(Main!AQ443,24,1)</f>
        <v/>
      </c>
      <c r="Z1320" s="19" t="str">
        <f>MID(Main!AQ443,25,1)</f>
        <v/>
      </c>
      <c r="AA1320" s="19" t="str">
        <f>MID(Main!AQ443,26,1)</f>
        <v/>
      </c>
      <c r="AB1320" s="19" t="str">
        <f>MID(Main!AQ443,27,1)</f>
        <v/>
      </c>
      <c r="AC1320" s="19" t="str">
        <f>MID(Main!AQ443,28,1)</f>
        <v/>
      </c>
      <c r="AD1320" s="19" t="str">
        <f>MID(Main!AQ443,29,1)</f>
        <v/>
      </c>
      <c r="AE1320" s="19" t="str">
        <f>MID(Main!AQ443,30,1)</f>
        <v/>
      </c>
      <c r="AF1320" s="19" t="str">
        <f>MID(Main!AQ443,31,1)</f>
        <v/>
      </c>
      <c r="AG1320" s="19" t="str">
        <f>MID(Main!AQ443,32,1)</f>
        <v/>
      </c>
      <c r="AH1320" s="19" t="str">
        <f>MID(Main!AQ443,33,1)</f>
        <v/>
      </c>
      <c r="AI1320" s="19" t="str">
        <f>MID(Main!AQ443,34,1)</f>
        <v/>
      </c>
      <c r="AJ1320" s="19" t="str">
        <f>MID(Main!AQ443,35,1)</f>
        <v/>
      </c>
      <c r="AK1320" s="19" t="str">
        <f>MID(Main!AQ443,36,1)</f>
        <v/>
      </c>
      <c r="AL1320" s="19" t="str">
        <f>MID(Main!AQ443,37,1)</f>
        <v/>
      </c>
      <c r="AM1320" s="19" t="str">
        <f>MID(Main!AQ443,38,1)</f>
        <v/>
      </c>
      <c r="AN1320" s="19" t="str">
        <f>MID(Main!AQ443,39,1)</f>
        <v/>
      </c>
      <c r="AO1320" s="19" t="str">
        <f>MID(Main!AQ443,40,1)</f>
        <v/>
      </c>
      <c r="AP1320" s="19" t="str">
        <f>MID(Main!AQ443,41,1)</f>
        <v/>
      </c>
      <c r="AQ1320" s="19" t="str">
        <f>MID(Main!AQ443,42,1)</f>
        <v/>
      </c>
      <c r="AR1320" s="195"/>
      <c r="AS1320" s="195"/>
      <c r="AT1320" s="195"/>
      <c r="AU1320" s="195"/>
      <c r="AV1320" s="195"/>
      <c r="AW1320" s="195"/>
      <c r="AX1320" s="195"/>
      <c r="AY1320" s="195"/>
      <c r="AZ1320" s="195"/>
      <c r="BA1320" s="195"/>
      <c r="BB1320" s="195"/>
      <c r="BC1320" s="195"/>
      <c r="BD1320" s="195"/>
      <c r="BE1320" s="195"/>
      <c r="BF1320" s="195"/>
      <c r="BG1320" s="195"/>
      <c r="BH1320" s="195"/>
      <c r="BI1320" s="198"/>
    </row>
    <row r="1321" spans="1:61" s="1" customFormat="1" ht="15" hidden="1" customHeight="1">
      <c r="A1321" s="202"/>
      <c r="B1321" s="20" t="str">
        <f>MID(Main!AR443,1,1)</f>
        <v>0</v>
      </c>
      <c r="C1321" s="20" t="str">
        <f>MID(Main!AR443,2,1)</f>
        <v xml:space="preserve"> </v>
      </c>
      <c r="D1321" s="20" t="str">
        <f>MID(Main!AR443,3,1)</f>
        <v/>
      </c>
      <c r="E1321" s="20" t="str">
        <f>MID(Main!AR443,4,1)</f>
        <v/>
      </c>
      <c r="F1321" s="20" t="str">
        <f>MID(Main!AR443,5,1)</f>
        <v/>
      </c>
      <c r="G1321" s="20" t="str">
        <f>MID(Main!AR443,6,1)</f>
        <v/>
      </c>
      <c r="H1321" s="20" t="str">
        <f>MID(Main!AR443,7,1)</f>
        <v/>
      </c>
      <c r="I1321" s="20" t="str">
        <f>MID(Main!AR443,8,1)</f>
        <v/>
      </c>
      <c r="J1321" s="20" t="str">
        <f>MID(Main!AR443,9,1)</f>
        <v/>
      </c>
      <c r="K1321" s="20" t="str">
        <f>MID(Main!AR443,10,1)</f>
        <v/>
      </c>
      <c r="L1321" s="20" t="str">
        <f>MID(Main!AR443,11,1)</f>
        <v/>
      </c>
      <c r="M1321" s="20" t="str">
        <f>MID(Main!AR443,12,1)</f>
        <v/>
      </c>
      <c r="N1321" s="20" t="str">
        <f>MID(Main!AR443,13,1)</f>
        <v/>
      </c>
      <c r="O1321" s="20" t="str">
        <f>MID(Main!AR443,14,1)</f>
        <v/>
      </c>
      <c r="P1321" s="20" t="str">
        <f>MID(Main!AR443,15,1)</f>
        <v/>
      </c>
      <c r="Q1321" s="20" t="str">
        <f>MID(Main!AR443,16,1)</f>
        <v/>
      </c>
      <c r="R1321" s="20" t="str">
        <f>MID(Main!AR443,17,1)</f>
        <v/>
      </c>
      <c r="S1321" s="20" t="str">
        <f>MID(Main!AR443,18,1)</f>
        <v/>
      </c>
      <c r="T1321" s="20" t="str">
        <f>MID(Main!AR443,19,1)</f>
        <v/>
      </c>
      <c r="U1321" s="20" t="str">
        <f>MID(Main!AR443,20,1)</f>
        <v/>
      </c>
      <c r="V1321" s="20" t="str">
        <f>MID(Main!AR443,21,1)</f>
        <v/>
      </c>
      <c r="W1321" s="20" t="str">
        <f>MID(Main!AR443,22,1)</f>
        <v/>
      </c>
      <c r="X1321" s="20" t="str">
        <f>MID(Main!AR443,23,1)</f>
        <v/>
      </c>
      <c r="Y1321" s="20" t="str">
        <f>MID(Main!AR443,24,1)</f>
        <v/>
      </c>
      <c r="Z1321" s="20" t="str">
        <f>MID(Main!AR443,25,1)</f>
        <v/>
      </c>
      <c r="AA1321" s="20" t="str">
        <f>MID(Main!AR443,26,1)</f>
        <v/>
      </c>
      <c r="AB1321" s="20" t="str">
        <f>MID(Main!AR443,27,1)</f>
        <v/>
      </c>
      <c r="AC1321" s="20" t="str">
        <f>MID(Main!AR443,28,1)</f>
        <v/>
      </c>
      <c r="AD1321" s="20" t="str">
        <f>MID(Main!AR443,29,1)</f>
        <v/>
      </c>
      <c r="AE1321" s="20" t="str">
        <f>MID(Main!AR443,30,1)</f>
        <v/>
      </c>
      <c r="AF1321" s="20" t="str">
        <f>MID(Main!AR443,31,1)</f>
        <v/>
      </c>
      <c r="AG1321" s="20" t="str">
        <f>MID(Main!AR443,32,1)</f>
        <v/>
      </c>
      <c r="AH1321" s="20" t="str">
        <f>MID(Main!AR443,33,1)</f>
        <v/>
      </c>
      <c r="AI1321" s="20" t="str">
        <f>MID(Main!AR443,34,1)</f>
        <v/>
      </c>
      <c r="AJ1321" s="20" t="str">
        <f>MID(Main!AR443,35,1)</f>
        <v/>
      </c>
      <c r="AK1321" s="20" t="str">
        <f>MID(Main!AR443,36,1)</f>
        <v/>
      </c>
      <c r="AL1321" s="20" t="str">
        <f>MID(Main!AR443,37,1)</f>
        <v/>
      </c>
      <c r="AM1321" s="20" t="str">
        <f>MID(Main!AR443,38,1)</f>
        <v/>
      </c>
      <c r="AN1321" s="20" t="str">
        <f>MID(Main!AR443,39,1)</f>
        <v/>
      </c>
      <c r="AO1321" s="20" t="str">
        <f>MID(Main!AR443,40,1)</f>
        <v/>
      </c>
      <c r="AP1321" s="20" t="str">
        <f>MID(Main!AR443,41,1)</f>
        <v/>
      </c>
      <c r="AQ1321" s="20" t="str">
        <f>MID(Main!AR443,42,1)</f>
        <v/>
      </c>
      <c r="AR1321" s="196"/>
      <c r="AS1321" s="196"/>
      <c r="AT1321" s="196"/>
      <c r="AU1321" s="196"/>
      <c r="AV1321" s="196"/>
      <c r="AW1321" s="196"/>
      <c r="AX1321" s="196"/>
      <c r="AY1321" s="196"/>
      <c r="AZ1321" s="196"/>
      <c r="BA1321" s="196"/>
      <c r="BB1321" s="196"/>
      <c r="BC1321" s="196"/>
      <c r="BD1321" s="196"/>
      <c r="BE1321" s="196"/>
      <c r="BF1321" s="196"/>
      <c r="BG1321" s="196"/>
      <c r="BH1321" s="196"/>
      <c r="BI1321" s="199"/>
    </row>
    <row r="1322" spans="1:61" s="1" customFormat="1" ht="15" hidden="1" customHeight="1">
      <c r="A1322" s="200" t="str">
        <f>IF(AR1322="","",SUBTOTAL(103,$AR$8:AR1322))</f>
        <v/>
      </c>
      <c r="B1322" s="18" t="str">
        <f>MID(Main!AP444,1,1)</f>
        <v xml:space="preserve"> </v>
      </c>
      <c r="C1322" s="18" t="str">
        <f>MID(Main!AP444,2,1)</f>
        <v/>
      </c>
      <c r="D1322" s="18" t="str">
        <f>MID(Main!AP444,3,1)</f>
        <v/>
      </c>
      <c r="E1322" s="18" t="str">
        <f>MID(Main!AP444,4,1)</f>
        <v/>
      </c>
      <c r="F1322" s="18" t="str">
        <f>MID(Main!AP444,5,1)</f>
        <v/>
      </c>
      <c r="G1322" s="18" t="str">
        <f>MID(Main!AP444,6,1)</f>
        <v/>
      </c>
      <c r="H1322" s="18" t="str">
        <f>MID(Main!AP444,7,1)</f>
        <v/>
      </c>
      <c r="I1322" s="18" t="str">
        <f>MID(Main!AP444,8,1)</f>
        <v/>
      </c>
      <c r="J1322" s="18" t="str">
        <f>MID(Main!AP444,9,1)</f>
        <v/>
      </c>
      <c r="K1322" s="18" t="str">
        <f>MID(Main!AP444,10,1)</f>
        <v/>
      </c>
      <c r="L1322" s="18" t="str">
        <f>MID(Main!AP444,11,1)</f>
        <v/>
      </c>
      <c r="M1322" s="18" t="str">
        <f>MID(Main!AP444,12,1)</f>
        <v/>
      </c>
      <c r="N1322" s="18" t="str">
        <f>MID(Main!AP444,13,1)</f>
        <v/>
      </c>
      <c r="O1322" s="18" t="str">
        <f>MID(Main!AP444,14,1)</f>
        <v/>
      </c>
      <c r="P1322" s="18" t="str">
        <f>MID(Main!AP444,15,1)</f>
        <v/>
      </c>
      <c r="Q1322" s="18" t="str">
        <f>MID(Main!AP444,16,1)</f>
        <v/>
      </c>
      <c r="R1322" s="18" t="str">
        <f>MID(Main!AP444,17,1)</f>
        <v/>
      </c>
      <c r="S1322" s="18" t="str">
        <f>MID(Main!AP444,18,1)</f>
        <v/>
      </c>
      <c r="T1322" s="18" t="str">
        <f>MID(Main!AP444,19,1)</f>
        <v/>
      </c>
      <c r="U1322" s="18" t="str">
        <f>MID(Main!AP444,20,1)</f>
        <v/>
      </c>
      <c r="V1322" s="18" t="str">
        <f>MID(Main!AP444,21,1)</f>
        <v/>
      </c>
      <c r="W1322" s="18" t="str">
        <f>MID(Main!AP444,22,1)</f>
        <v/>
      </c>
      <c r="X1322" s="18" t="str">
        <f>MID(Main!AP444,23,1)</f>
        <v/>
      </c>
      <c r="Y1322" s="18" t="str">
        <f>MID(Main!AP444,24,1)</f>
        <v/>
      </c>
      <c r="Z1322" s="18" t="str">
        <f>MID(Main!AP444,25,1)</f>
        <v/>
      </c>
      <c r="AA1322" s="18" t="str">
        <f>MID(Main!AP444,26,1)</f>
        <v/>
      </c>
      <c r="AB1322" s="18" t="str">
        <f>MID(Main!AP444,27,1)</f>
        <v/>
      </c>
      <c r="AC1322" s="18" t="str">
        <f>MID(Main!AP444,28,1)</f>
        <v/>
      </c>
      <c r="AD1322" s="18" t="str">
        <f>MID(Main!AP444,29,1)</f>
        <v/>
      </c>
      <c r="AE1322" s="18" t="str">
        <f>MID(Main!AP444,30,1)</f>
        <v/>
      </c>
      <c r="AF1322" s="18" t="str">
        <f>MID(Main!AP444,31,1)</f>
        <v/>
      </c>
      <c r="AG1322" s="18" t="str">
        <f>MID(Main!AP444,32,1)</f>
        <v/>
      </c>
      <c r="AH1322" s="18" t="str">
        <f>MID(Main!AP444,33,1)</f>
        <v/>
      </c>
      <c r="AI1322" s="18" t="str">
        <f>MID(Main!AP444,34,1)</f>
        <v/>
      </c>
      <c r="AJ1322" s="18" t="str">
        <f>MID(Main!AP444,35,1)</f>
        <v/>
      </c>
      <c r="AK1322" s="18" t="str">
        <f>MID(Main!AP444,36,1)</f>
        <v/>
      </c>
      <c r="AL1322" s="18" t="str">
        <f>MID(Main!AP444,37,1)</f>
        <v/>
      </c>
      <c r="AM1322" s="18" t="str">
        <f>MID(Main!AP444,38,1)</f>
        <v/>
      </c>
      <c r="AN1322" s="18" t="str">
        <f>MID(Main!AP444,39,1)</f>
        <v/>
      </c>
      <c r="AO1322" s="18" t="str">
        <f>MID(Main!AP444,40,1)</f>
        <v/>
      </c>
      <c r="AP1322" s="18" t="str">
        <f>MID(Main!AP444,41,1)</f>
        <v/>
      </c>
      <c r="AQ1322" s="18" t="str">
        <f>MID(Main!AP444,42,1)</f>
        <v/>
      </c>
      <c r="AR1322" s="194" t="str">
        <f>IF(Main!W444="","",Main!W444)</f>
        <v/>
      </c>
      <c r="AS1322" s="194" t="str">
        <f>IF(Main!X444="","",Main!X444)</f>
        <v/>
      </c>
      <c r="AT1322" s="194" t="str">
        <f>IF(Main!Y444="","",Main!Y444)</f>
        <v/>
      </c>
      <c r="AU1322" s="194" t="str">
        <f>IF(Main!Z444="","",Main!Z444)</f>
        <v/>
      </c>
      <c r="AV1322" s="194" t="str">
        <f>IF(Main!AA444="","",Main!AA444)</f>
        <v/>
      </c>
      <c r="AW1322" s="194" t="str">
        <f>IF(Main!AB444="","",Main!AB444)</f>
        <v/>
      </c>
      <c r="AX1322" s="194" t="str">
        <f>IF(Main!AC444="","",Main!AC444)</f>
        <v/>
      </c>
      <c r="AY1322" s="194" t="str">
        <f>IF(Main!AD444="","",Main!AD444)</f>
        <v/>
      </c>
      <c r="AZ1322" s="194" t="str">
        <f>IF(Main!AE444="","",Main!AE444)</f>
        <v/>
      </c>
      <c r="BA1322" s="194" t="str">
        <f>IF(Main!AF444="","",Main!AF444)</f>
        <v/>
      </c>
      <c r="BB1322" s="194" t="str">
        <f>IF(Main!AG444="","",Main!AG444)</f>
        <v/>
      </c>
      <c r="BC1322" s="194" t="str">
        <f>IF(Main!AH444="","",Main!AH444)</f>
        <v/>
      </c>
      <c r="BD1322" s="194" t="str">
        <f>IF(Main!AI444="","",Main!AI444)</f>
        <v/>
      </c>
      <c r="BE1322" s="194" t="str">
        <f>IF(Main!AJ444="","",Main!AJ444)</f>
        <v/>
      </c>
      <c r="BF1322" s="194" t="str">
        <f>IF(Main!AK444="","",Main!AK444)</f>
        <v/>
      </c>
      <c r="BG1322" s="194" t="str">
        <f>IF(Main!AL444="","",Main!AL444)</f>
        <v/>
      </c>
      <c r="BH1322" s="194" t="str">
        <f>IF(Main!AM444="","",Main!AM444)</f>
        <v/>
      </c>
      <c r="BI1322" s="197" t="str">
        <f>IF(Main!AN444="","",Main!AN444)</f>
        <v/>
      </c>
    </row>
    <row r="1323" spans="1:61" s="1" customFormat="1" ht="15" hidden="1" customHeight="1">
      <c r="A1323" s="201"/>
      <c r="B1323" s="19" t="str">
        <f>MID(Main!AQ444,1,1)</f>
        <v>0</v>
      </c>
      <c r="C1323" s="19" t="str">
        <f>MID(Main!AQ444,2,1)</f>
        <v xml:space="preserve"> </v>
      </c>
      <c r="D1323" s="19" t="str">
        <f>MID(Main!AQ444,3,1)</f>
        <v/>
      </c>
      <c r="E1323" s="19" t="str">
        <f>MID(Main!AQ444,4,1)</f>
        <v/>
      </c>
      <c r="F1323" s="19" t="str">
        <f>MID(Main!AQ444,5,1)</f>
        <v/>
      </c>
      <c r="G1323" s="19" t="str">
        <f>MID(Main!AQ444,6,1)</f>
        <v/>
      </c>
      <c r="H1323" s="19" t="str">
        <f>MID(Main!AQ444,7,1)</f>
        <v/>
      </c>
      <c r="I1323" s="19" t="str">
        <f>MID(Main!AQ444,8,1)</f>
        <v/>
      </c>
      <c r="J1323" s="19" t="str">
        <f>MID(Main!AQ444,9,1)</f>
        <v/>
      </c>
      <c r="K1323" s="19" t="str">
        <f>MID(Main!AQ444,10,1)</f>
        <v/>
      </c>
      <c r="L1323" s="19" t="str">
        <f>MID(Main!AQ444,11,1)</f>
        <v/>
      </c>
      <c r="M1323" s="19" t="str">
        <f>MID(Main!AQ444,12,1)</f>
        <v/>
      </c>
      <c r="N1323" s="19" t="str">
        <f>MID(Main!AQ444,13,1)</f>
        <v/>
      </c>
      <c r="O1323" s="19" t="str">
        <f>MID(Main!AQ444,14,1)</f>
        <v/>
      </c>
      <c r="P1323" s="19" t="str">
        <f>MID(Main!AQ444,15,1)</f>
        <v/>
      </c>
      <c r="Q1323" s="19" t="str">
        <f>MID(Main!AQ444,16,1)</f>
        <v/>
      </c>
      <c r="R1323" s="19" t="str">
        <f>MID(Main!AQ444,17,1)</f>
        <v/>
      </c>
      <c r="S1323" s="19" t="str">
        <f>MID(Main!AQ444,18,1)</f>
        <v/>
      </c>
      <c r="T1323" s="19" t="str">
        <f>MID(Main!AQ444,19,1)</f>
        <v/>
      </c>
      <c r="U1323" s="19" t="str">
        <f>MID(Main!AQ444,20,1)</f>
        <v/>
      </c>
      <c r="V1323" s="19" t="str">
        <f>MID(Main!AQ444,21,1)</f>
        <v/>
      </c>
      <c r="W1323" s="19" t="str">
        <f>MID(Main!AQ444,22,1)</f>
        <v/>
      </c>
      <c r="X1323" s="19" t="str">
        <f>MID(Main!AQ444,23,1)</f>
        <v/>
      </c>
      <c r="Y1323" s="19" t="str">
        <f>MID(Main!AQ444,24,1)</f>
        <v/>
      </c>
      <c r="Z1323" s="19" t="str">
        <f>MID(Main!AQ444,25,1)</f>
        <v/>
      </c>
      <c r="AA1323" s="19" t="str">
        <f>MID(Main!AQ444,26,1)</f>
        <v/>
      </c>
      <c r="AB1323" s="19" t="str">
        <f>MID(Main!AQ444,27,1)</f>
        <v/>
      </c>
      <c r="AC1323" s="19" t="str">
        <f>MID(Main!AQ444,28,1)</f>
        <v/>
      </c>
      <c r="AD1323" s="19" t="str">
        <f>MID(Main!AQ444,29,1)</f>
        <v/>
      </c>
      <c r="AE1323" s="19" t="str">
        <f>MID(Main!AQ444,30,1)</f>
        <v/>
      </c>
      <c r="AF1323" s="19" t="str">
        <f>MID(Main!AQ444,31,1)</f>
        <v/>
      </c>
      <c r="AG1323" s="19" t="str">
        <f>MID(Main!AQ444,32,1)</f>
        <v/>
      </c>
      <c r="AH1323" s="19" t="str">
        <f>MID(Main!AQ444,33,1)</f>
        <v/>
      </c>
      <c r="AI1323" s="19" t="str">
        <f>MID(Main!AQ444,34,1)</f>
        <v/>
      </c>
      <c r="AJ1323" s="19" t="str">
        <f>MID(Main!AQ444,35,1)</f>
        <v/>
      </c>
      <c r="AK1323" s="19" t="str">
        <f>MID(Main!AQ444,36,1)</f>
        <v/>
      </c>
      <c r="AL1323" s="19" t="str">
        <f>MID(Main!AQ444,37,1)</f>
        <v/>
      </c>
      <c r="AM1323" s="19" t="str">
        <f>MID(Main!AQ444,38,1)</f>
        <v/>
      </c>
      <c r="AN1323" s="19" t="str">
        <f>MID(Main!AQ444,39,1)</f>
        <v/>
      </c>
      <c r="AO1323" s="19" t="str">
        <f>MID(Main!AQ444,40,1)</f>
        <v/>
      </c>
      <c r="AP1323" s="19" t="str">
        <f>MID(Main!AQ444,41,1)</f>
        <v/>
      </c>
      <c r="AQ1323" s="19" t="str">
        <f>MID(Main!AQ444,42,1)</f>
        <v/>
      </c>
      <c r="AR1323" s="195"/>
      <c r="AS1323" s="195"/>
      <c r="AT1323" s="195"/>
      <c r="AU1323" s="195"/>
      <c r="AV1323" s="195"/>
      <c r="AW1323" s="195"/>
      <c r="AX1323" s="195"/>
      <c r="AY1323" s="195"/>
      <c r="AZ1323" s="195"/>
      <c r="BA1323" s="195"/>
      <c r="BB1323" s="195"/>
      <c r="BC1323" s="195"/>
      <c r="BD1323" s="195"/>
      <c r="BE1323" s="195"/>
      <c r="BF1323" s="195"/>
      <c r="BG1323" s="195"/>
      <c r="BH1323" s="195"/>
      <c r="BI1323" s="198"/>
    </row>
    <row r="1324" spans="1:61" s="1" customFormat="1" ht="15" hidden="1" customHeight="1">
      <c r="A1324" s="202"/>
      <c r="B1324" s="20" t="str">
        <f>MID(Main!AR444,1,1)</f>
        <v>0</v>
      </c>
      <c r="C1324" s="20" t="str">
        <f>MID(Main!AR444,2,1)</f>
        <v xml:space="preserve"> </v>
      </c>
      <c r="D1324" s="20" t="str">
        <f>MID(Main!AR444,3,1)</f>
        <v/>
      </c>
      <c r="E1324" s="20" t="str">
        <f>MID(Main!AR444,4,1)</f>
        <v/>
      </c>
      <c r="F1324" s="20" t="str">
        <f>MID(Main!AR444,5,1)</f>
        <v/>
      </c>
      <c r="G1324" s="20" t="str">
        <f>MID(Main!AR444,6,1)</f>
        <v/>
      </c>
      <c r="H1324" s="20" t="str">
        <f>MID(Main!AR444,7,1)</f>
        <v/>
      </c>
      <c r="I1324" s="20" t="str">
        <f>MID(Main!AR444,8,1)</f>
        <v/>
      </c>
      <c r="J1324" s="20" t="str">
        <f>MID(Main!AR444,9,1)</f>
        <v/>
      </c>
      <c r="K1324" s="20" t="str">
        <f>MID(Main!AR444,10,1)</f>
        <v/>
      </c>
      <c r="L1324" s="20" t="str">
        <f>MID(Main!AR444,11,1)</f>
        <v/>
      </c>
      <c r="M1324" s="20" t="str">
        <f>MID(Main!AR444,12,1)</f>
        <v/>
      </c>
      <c r="N1324" s="20" t="str">
        <f>MID(Main!AR444,13,1)</f>
        <v/>
      </c>
      <c r="O1324" s="20" t="str">
        <f>MID(Main!AR444,14,1)</f>
        <v/>
      </c>
      <c r="P1324" s="20" t="str">
        <f>MID(Main!AR444,15,1)</f>
        <v/>
      </c>
      <c r="Q1324" s="20" t="str">
        <f>MID(Main!AR444,16,1)</f>
        <v/>
      </c>
      <c r="R1324" s="20" t="str">
        <f>MID(Main!AR444,17,1)</f>
        <v/>
      </c>
      <c r="S1324" s="20" t="str">
        <f>MID(Main!AR444,18,1)</f>
        <v/>
      </c>
      <c r="T1324" s="20" t="str">
        <f>MID(Main!AR444,19,1)</f>
        <v/>
      </c>
      <c r="U1324" s="20" t="str">
        <f>MID(Main!AR444,20,1)</f>
        <v/>
      </c>
      <c r="V1324" s="20" t="str">
        <f>MID(Main!AR444,21,1)</f>
        <v/>
      </c>
      <c r="W1324" s="20" t="str">
        <f>MID(Main!AR444,22,1)</f>
        <v/>
      </c>
      <c r="X1324" s="20" t="str">
        <f>MID(Main!AR444,23,1)</f>
        <v/>
      </c>
      <c r="Y1324" s="20" t="str">
        <f>MID(Main!AR444,24,1)</f>
        <v/>
      </c>
      <c r="Z1324" s="20" t="str">
        <f>MID(Main!AR444,25,1)</f>
        <v/>
      </c>
      <c r="AA1324" s="20" t="str">
        <f>MID(Main!AR444,26,1)</f>
        <v/>
      </c>
      <c r="AB1324" s="20" t="str">
        <f>MID(Main!AR444,27,1)</f>
        <v/>
      </c>
      <c r="AC1324" s="20" t="str">
        <f>MID(Main!AR444,28,1)</f>
        <v/>
      </c>
      <c r="AD1324" s="20" t="str">
        <f>MID(Main!AR444,29,1)</f>
        <v/>
      </c>
      <c r="AE1324" s="20" t="str">
        <f>MID(Main!AR444,30,1)</f>
        <v/>
      </c>
      <c r="AF1324" s="20" t="str">
        <f>MID(Main!AR444,31,1)</f>
        <v/>
      </c>
      <c r="AG1324" s="20" t="str">
        <f>MID(Main!AR444,32,1)</f>
        <v/>
      </c>
      <c r="AH1324" s="20" t="str">
        <f>MID(Main!AR444,33,1)</f>
        <v/>
      </c>
      <c r="AI1324" s="20" t="str">
        <f>MID(Main!AR444,34,1)</f>
        <v/>
      </c>
      <c r="AJ1324" s="20" t="str">
        <f>MID(Main!AR444,35,1)</f>
        <v/>
      </c>
      <c r="AK1324" s="20" t="str">
        <f>MID(Main!AR444,36,1)</f>
        <v/>
      </c>
      <c r="AL1324" s="20" t="str">
        <f>MID(Main!AR444,37,1)</f>
        <v/>
      </c>
      <c r="AM1324" s="20" t="str">
        <f>MID(Main!AR444,38,1)</f>
        <v/>
      </c>
      <c r="AN1324" s="20" t="str">
        <f>MID(Main!AR444,39,1)</f>
        <v/>
      </c>
      <c r="AO1324" s="20" t="str">
        <f>MID(Main!AR444,40,1)</f>
        <v/>
      </c>
      <c r="AP1324" s="20" t="str">
        <f>MID(Main!AR444,41,1)</f>
        <v/>
      </c>
      <c r="AQ1324" s="20" t="str">
        <f>MID(Main!AR444,42,1)</f>
        <v/>
      </c>
      <c r="AR1324" s="196"/>
      <c r="AS1324" s="196"/>
      <c r="AT1324" s="196"/>
      <c r="AU1324" s="196"/>
      <c r="AV1324" s="196"/>
      <c r="AW1324" s="196"/>
      <c r="AX1324" s="196"/>
      <c r="AY1324" s="196"/>
      <c r="AZ1324" s="196"/>
      <c r="BA1324" s="196"/>
      <c r="BB1324" s="196"/>
      <c r="BC1324" s="196"/>
      <c r="BD1324" s="196"/>
      <c r="BE1324" s="196"/>
      <c r="BF1324" s="196"/>
      <c r="BG1324" s="196"/>
      <c r="BH1324" s="196"/>
      <c r="BI1324" s="199"/>
    </row>
    <row r="1325" spans="1:61" s="1" customFormat="1" ht="15" hidden="1" customHeight="1">
      <c r="A1325" s="200" t="str">
        <f>IF(AR1325="","",SUBTOTAL(103,$AR$8:AR1325))</f>
        <v/>
      </c>
      <c r="B1325" s="18" t="str">
        <f>MID(Main!AP445,1,1)</f>
        <v xml:space="preserve"> </v>
      </c>
      <c r="C1325" s="18" t="str">
        <f>MID(Main!AP445,2,1)</f>
        <v/>
      </c>
      <c r="D1325" s="18" t="str">
        <f>MID(Main!AP445,3,1)</f>
        <v/>
      </c>
      <c r="E1325" s="18" t="str">
        <f>MID(Main!AP445,4,1)</f>
        <v/>
      </c>
      <c r="F1325" s="18" t="str">
        <f>MID(Main!AP445,5,1)</f>
        <v/>
      </c>
      <c r="G1325" s="18" t="str">
        <f>MID(Main!AP445,6,1)</f>
        <v/>
      </c>
      <c r="H1325" s="18" t="str">
        <f>MID(Main!AP445,7,1)</f>
        <v/>
      </c>
      <c r="I1325" s="18" t="str">
        <f>MID(Main!AP445,8,1)</f>
        <v/>
      </c>
      <c r="J1325" s="18" t="str">
        <f>MID(Main!AP445,9,1)</f>
        <v/>
      </c>
      <c r="K1325" s="18" t="str">
        <f>MID(Main!AP445,10,1)</f>
        <v/>
      </c>
      <c r="L1325" s="18" t="str">
        <f>MID(Main!AP445,11,1)</f>
        <v/>
      </c>
      <c r="M1325" s="18" t="str">
        <f>MID(Main!AP445,12,1)</f>
        <v/>
      </c>
      <c r="N1325" s="18" t="str">
        <f>MID(Main!AP445,13,1)</f>
        <v/>
      </c>
      <c r="O1325" s="18" t="str">
        <f>MID(Main!AP445,14,1)</f>
        <v/>
      </c>
      <c r="P1325" s="18" t="str">
        <f>MID(Main!AP445,15,1)</f>
        <v/>
      </c>
      <c r="Q1325" s="18" t="str">
        <f>MID(Main!AP445,16,1)</f>
        <v/>
      </c>
      <c r="R1325" s="18" t="str">
        <f>MID(Main!AP445,17,1)</f>
        <v/>
      </c>
      <c r="S1325" s="18" t="str">
        <f>MID(Main!AP445,18,1)</f>
        <v/>
      </c>
      <c r="T1325" s="18" t="str">
        <f>MID(Main!AP445,19,1)</f>
        <v/>
      </c>
      <c r="U1325" s="18" t="str">
        <f>MID(Main!AP445,20,1)</f>
        <v/>
      </c>
      <c r="V1325" s="18" t="str">
        <f>MID(Main!AP445,21,1)</f>
        <v/>
      </c>
      <c r="W1325" s="18" t="str">
        <f>MID(Main!AP445,22,1)</f>
        <v/>
      </c>
      <c r="X1325" s="18" t="str">
        <f>MID(Main!AP445,23,1)</f>
        <v/>
      </c>
      <c r="Y1325" s="18" t="str">
        <f>MID(Main!AP445,24,1)</f>
        <v/>
      </c>
      <c r="Z1325" s="18" t="str">
        <f>MID(Main!AP445,25,1)</f>
        <v/>
      </c>
      <c r="AA1325" s="18" t="str">
        <f>MID(Main!AP445,26,1)</f>
        <v/>
      </c>
      <c r="AB1325" s="18" t="str">
        <f>MID(Main!AP445,27,1)</f>
        <v/>
      </c>
      <c r="AC1325" s="18" t="str">
        <f>MID(Main!AP445,28,1)</f>
        <v/>
      </c>
      <c r="AD1325" s="18" t="str">
        <f>MID(Main!AP445,29,1)</f>
        <v/>
      </c>
      <c r="AE1325" s="18" t="str">
        <f>MID(Main!AP445,30,1)</f>
        <v/>
      </c>
      <c r="AF1325" s="18" t="str">
        <f>MID(Main!AP445,31,1)</f>
        <v/>
      </c>
      <c r="AG1325" s="18" t="str">
        <f>MID(Main!AP445,32,1)</f>
        <v/>
      </c>
      <c r="AH1325" s="18" t="str">
        <f>MID(Main!AP445,33,1)</f>
        <v/>
      </c>
      <c r="AI1325" s="18" t="str">
        <f>MID(Main!AP445,34,1)</f>
        <v/>
      </c>
      <c r="AJ1325" s="18" t="str">
        <f>MID(Main!AP445,35,1)</f>
        <v/>
      </c>
      <c r="AK1325" s="18" t="str">
        <f>MID(Main!AP445,36,1)</f>
        <v/>
      </c>
      <c r="AL1325" s="18" t="str">
        <f>MID(Main!AP445,37,1)</f>
        <v/>
      </c>
      <c r="AM1325" s="18" t="str">
        <f>MID(Main!AP445,38,1)</f>
        <v/>
      </c>
      <c r="AN1325" s="18" t="str">
        <f>MID(Main!AP445,39,1)</f>
        <v/>
      </c>
      <c r="AO1325" s="18" t="str">
        <f>MID(Main!AP445,40,1)</f>
        <v/>
      </c>
      <c r="AP1325" s="18" t="str">
        <f>MID(Main!AP445,41,1)</f>
        <v/>
      </c>
      <c r="AQ1325" s="18" t="str">
        <f>MID(Main!AP445,42,1)</f>
        <v/>
      </c>
      <c r="AR1325" s="194" t="str">
        <f>IF(Main!W445="","",Main!W445)</f>
        <v/>
      </c>
      <c r="AS1325" s="194" t="str">
        <f>IF(Main!X445="","",Main!X445)</f>
        <v/>
      </c>
      <c r="AT1325" s="194" t="str">
        <f>IF(Main!Y445="","",Main!Y445)</f>
        <v/>
      </c>
      <c r="AU1325" s="194" t="str">
        <f>IF(Main!Z445="","",Main!Z445)</f>
        <v/>
      </c>
      <c r="AV1325" s="194" t="str">
        <f>IF(Main!AA445="","",Main!AA445)</f>
        <v/>
      </c>
      <c r="AW1325" s="194" t="str">
        <f>IF(Main!AB445="","",Main!AB445)</f>
        <v/>
      </c>
      <c r="AX1325" s="194" t="str">
        <f>IF(Main!AC445="","",Main!AC445)</f>
        <v/>
      </c>
      <c r="AY1325" s="194" t="str">
        <f>IF(Main!AD445="","",Main!AD445)</f>
        <v/>
      </c>
      <c r="AZ1325" s="194" t="str">
        <f>IF(Main!AE445="","",Main!AE445)</f>
        <v/>
      </c>
      <c r="BA1325" s="194" t="str">
        <f>IF(Main!AF445="","",Main!AF445)</f>
        <v/>
      </c>
      <c r="BB1325" s="194" t="str">
        <f>IF(Main!AG445="","",Main!AG445)</f>
        <v/>
      </c>
      <c r="BC1325" s="194" t="str">
        <f>IF(Main!AH445="","",Main!AH445)</f>
        <v/>
      </c>
      <c r="BD1325" s="194" t="str">
        <f>IF(Main!AI445="","",Main!AI445)</f>
        <v/>
      </c>
      <c r="BE1325" s="194" t="str">
        <f>IF(Main!AJ445="","",Main!AJ445)</f>
        <v/>
      </c>
      <c r="BF1325" s="194" t="str">
        <f>IF(Main!AK445="","",Main!AK445)</f>
        <v/>
      </c>
      <c r="BG1325" s="194" t="str">
        <f>IF(Main!AL445="","",Main!AL445)</f>
        <v/>
      </c>
      <c r="BH1325" s="194" t="str">
        <f>IF(Main!AM445="","",Main!AM445)</f>
        <v/>
      </c>
      <c r="BI1325" s="197" t="str">
        <f>IF(Main!AN445="","",Main!AN445)</f>
        <v/>
      </c>
    </row>
    <row r="1326" spans="1:61" s="1" customFormat="1" ht="15" hidden="1" customHeight="1">
      <c r="A1326" s="201"/>
      <c r="B1326" s="19" t="str">
        <f>MID(Main!AQ445,1,1)</f>
        <v>0</v>
      </c>
      <c r="C1326" s="19" t="str">
        <f>MID(Main!AQ445,2,1)</f>
        <v xml:space="preserve"> </v>
      </c>
      <c r="D1326" s="19" t="str">
        <f>MID(Main!AQ445,3,1)</f>
        <v/>
      </c>
      <c r="E1326" s="19" t="str">
        <f>MID(Main!AQ445,4,1)</f>
        <v/>
      </c>
      <c r="F1326" s="19" t="str">
        <f>MID(Main!AQ445,5,1)</f>
        <v/>
      </c>
      <c r="G1326" s="19" t="str">
        <f>MID(Main!AQ445,6,1)</f>
        <v/>
      </c>
      <c r="H1326" s="19" t="str">
        <f>MID(Main!AQ445,7,1)</f>
        <v/>
      </c>
      <c r="I1326" s="19" t="str">
        <f>MID(Main!AQ445,8,1)</f>
        <v/>
      </c>
      <c r="J1326" s="19" t="str">
        <f>MID(Main!AQ445,9,1)</f>
        <v/>
      </c>
      <c r="K1326" s="19" t="str">
        <f>MID(Main!AQ445,10,1)</f>
        <v/>
      </c>
      <c r="L1326" s="19" t="str">
        <f>MID(Main!AQ445,11,1)</f>
        <v/>
      </c>
      <c r="M1326" s="19" t="str">
        <f>MID(Main!AQ445,12,1)</f>
        <v/>
      </c>
      <c r="N1326" s="19" t="str">
        <f>MID(Main!AQ445,13,1)</f>
        <v/>
      </c>
      <c r="O1326" s="19" t="str">
        <f>MID(Main!AQ445,14,1)</f>
        <v/>
      </c>
      <c r="P1326" s="19" t="str">
        <f>MID(Main!AQ445,15,1)</f>
        <v/>
      </c>
      <c r="Q1326" s="19" t="str">
        <f>MID(Main!AQ445,16,1)</f>
        <v/>
      </c>
      <c r="R1326" s="19" t="str">
        <f>MID(Main!AQ445,17,1)</f>
        <v/>
      </c>
      <c r="S1326" s="19" t="str">
        <f>MID(Main!AQ445,18,1)</f>
        <v/>
      </c>
      <c r="T1326" s="19" t="str">
        <f>MID(Main!AQ445,19,1)</f>
        <v/>
      </c>
      <c r="U1326" s="19" t="str">
        <f>MID(Main!AQ445,20,1)</f>
        <v/>
      </c>
      <c r="V1326" s="19" t="str">
        <f>MID(Main!AQ445,21,1)</f>
        <v/>
      </c>
      <c r="W1326" s="19" t="str">
        <f>MID(Main!AQ445,22,1)</f>
        <v/>
      </c>
      <c r="X1326" s="19" t="str">
        <f>MID(Main!AQ445,23,1)</f>
        <v/>
      </c>
      <c r="Y1326" s="19" t="str">
        <f>MID(Main!AQ445,24,1)</f>
        <v/>
      </c>
      <c r="Z1326" s="19" t="str">
        <f>MID(Main!AQ445,25,1)</f>
        <v/>
      </c>
      <c r="AA1326" s="19" t="str">
        <f>MID(Main!AQ445,26,1)</f>
        <v/>
      </c>
      <c r="AB1326" s="19" t="str">
        <f>MID(Main!AQ445,27,1)</f>
        <v/>
      </c>
      <c r="AC1326" s="19" t="str">
        <f>MID(Main!AQ445,28,1)</f>
        <v/>
      </c>
      <c r="AD1326" s="19" t="str">
        <f>MID(Main!AQ445,29,1)</f>
        <v/>
      </c>
      <c r="AE1326" s="19" t="str">
        <f>MID(Main!AQ445,30,1)</f>
        <v/>
      </c>
      <c r="AF1326" s="19" t="str">
        <f>MID(Main!AQ445,31,1)</f>
        <v/>
      </c>
      <c r="AG1326" s="19" t="str">
        <f>MID(Main!AQ445,32,1)</f>
        <v/>
      </c>
      <c r="AH1326" s="19" t="str">
        <f>MID(Main!AQ445,33,1)</f>
        <v/>
      </c>
      <c r="AI1326" s="19" t="str">
        <f>MID(Main!AQ445,34,1)</f>
        <v/>
      </c>
      <c r="AJ1326" s="19" t="str">
        <f>MID(Main!AQ445,35,1)</f>
        <v/>
      </c>
      <c r="AK1326" s="19" t="str">
        <f>MID(Main!AQ445,36,1)</f>
        <v/>
      </c>
      <c r="AL1326" s="19" t="str">
        <f>MID(Main!AQ445,37,1)</f>
        <v/>
      </c>
      <c r="AM1326" s="19" t="str">
        <f>MID(Main!AQ445,38,1)</f>
        <v/>
      </c>
      <c r="AN1326" s="19" t="str">
        <f>MID(Main!AQ445,39,1)</f>
        <v/>
      </c>
      <c r="AO1326" s="19" t="str">
        <f>MID(Main!AQ445,40,1)</f>
        <v/>
      </c>
      <c r="AP1326" s="19" t="str">
        <f>MID(Main!AQ445,41,1)</f>
        <v/>
      </c>
      <c r="AQ1326" s="19" t="str">
        <f>MID(Main!AQ445,42,1)</f>
        <v/>
      </c>
      <c r="AR1326" s="195"/>
      <c r="AS1326" s="195"/>
      <c r="AT1326" s="195"/>
      <c r="AU1326" s="195"/>
      <c r="AV1326" s="195"/>
      <c r="AW1326" s="195"/>
      <c r="AX1326" s="195"/>
      <c r="AY1326" s="195"/>
      <c r="AZ1326" s="195"/>
      <c r="BA1326" s="195"/>
      <c r="BB1326" s="195"/>
      <c r="BC1326" s="195"/>
      <c r="BD1326" s="195"/>
      <c r="BE1326" s="195"/>
      <c r="BF1326" s="195"/>
      <c r="BG1326" s="195"/>
      <c r="BH1326" s="195"/>
      <c r="BI1326" s="198"/>
    </row>
    <row r="1327" spans="1:61" s="1" customFormat="1" ht="15" hidden="1" customHeight="1">
      <c r="A1327" s="202"/>
      <c r="B1327" s="20" t="str">
        <f>MID(Main!AR445,1,1)</f>
        <v>0</v>
      </c>
      <c r="C1327" s="20" t="str">
        <f>MID(Main!AR445,2,1)</f>
        <v xml:space="preserve"> </v>
      </c>
      <c r="D1327" s="20" t="str">
        <f>MID(Main!AR445,3,1)</f>
        <v/>
      </c>
      <c r="E1327" s="20" t="str">
        <f>MID(Main!AR445,4,1)</f>
        <v/>
      </c>
      <c r="F1327" s="20" t="str">
        <f>MID(Main!AR445,5,1)</f>
        <v/>
      </c>
      <c r="G1327" s="20" t="str">
        <f>MID(Main!AR445,6,1)</f>
        <v/>
      </c>
      <c r="H1327" s="20" t="str">
        <f>MID(Main!AR445,7,1)</f>
        <v/>
      </c>
      <c r="I1327" s="20" t="str">
        <f>MID(Main!AR445,8,1)</f>
        <v/>
      </c>
      <c r="J1327" s="20" t="str">
        <f>MID(Main!AR445,9,1)</f>
        <v/>
      </c>
      <c r="K1327" s="20" t="str">
        <f>MID(Main!AR445,10,1)</f>
        <v/>
      </c>
      <c r="L1327" s="20" t="str">
        <f>MID(Main!AR445,11,1)</f>
        <v/>
      </c>
      <c r="M1327" s="20" t="str">
        <f>MID(Main!AR445,12,1)</f>
        <v/>
      </c>
      <c r="N1327" s="20" t="str">
        <f>MID(Main!AR445,13,1)</f>
        <v/>
      </c>
      <c r="O1327" s="20" t="str">
        <f>MID(Main!AR445,14,1)</f>
        <v/>
      </c>
      <c r="P1327" s="20" t="str">
        <f>MID(Main!AR445,15,1)</f>
        <v/>
      </c>
      <c r="Q1327" s="20" t="str">
        <f>MID(Main!AR445,16,1)</f>
        <v/>
      </c>
      <c r="R1327" s="20" t="str">
        <f>MID(Main!AR445,17,1)</f>
        <v/>
      </c>
      <c r="S1327" s="20" t="str">
        <f>MID(Main!AR445,18,1)</f>
        <v/>
      </c>
      <c r="T1327" s="20" t="str">
        <f>MID(Main!AR445,19,1)</f>
        <v/>
      </c>
      <c r="U1327" s="20" t="str">
        <f>MID(Main!AR445,20,1)</f>
        <v/>
      </c>
      <c r="V1327" s="20" t="str">
        <f>MID(Main!AR445,21,1)</f>
        <v/>
      </c>
      <c r="W1327" s="20" t="str">
        <f>MID(Main!AR445,22,1)</f>
        <v/>
      </c>
      <c r="X1327" s="20" t="str">
        <f>MID(Main!AR445,23,1)</f>
        <v/>
      </c>
      <c r="Y1327" s="20" t="str">
        <f>MID(Main!AR445,24,1)</f>
        <v/>
      </c>
      <c r="Z1327" s="20" t="str">
        <f>MID(Main!AR445,25,1)</f>
        <v/>
      </c>
      <c r="AA1327" s="20" t="str">
        <f>MID(Main!AR445,26,1)</f>
        <v/>
      </c>
      <c r="AB1327" s="20" t="str">
        <f>MID(Main!AR445,27,1)</f>
        <v/>
      </c>
      <c r="AC1327" s="20" t="str">
        <f>MID(Main!AR445,28,1)</f>
        <v/>
      </c>
      <c r="AD1327" s="20" t="str">
        <f>MID(Main!AR445,29,1)</f>
        <v/>
      </c>
      <c r="AE1327" s="20" t="str">
        <f>MID(Main!AR445,30,1)</f>
        <v/>
      </c>
      <c r="AF1327" s="20" t="str">
        <f>MID(Main!AR445,31,1)</f>
        <v/>
      </c>
      <c r="AG1327" s="20" t="str">
        <f>MID(Main!AR445,32,1)</f>
        <v/>
      </c>
      <c r="AH1327" s="20" t="str">
        <f>MID(Main!AR445,33,1)</f>
        <v/>
      </c>
      <c r="AI1327" s="20" t="str">
        <f>MID(Main!AR445,34,1)</f>
        <v/>
      </c>
      <c r="AJ1327" s="20" t="str">
        <f>MID(Main!AR445,35,1)</f>
        <v/>
      </c>
      <c r="AK1327" s="20" t="str">
        <f>MID(Main!AR445,36,1)</f>
        <v/>
      </c>
      <c r="AL1327" s="20" t="str">
        <f>MID(Main!AR445,37,1)</f>
        <v/>
      </c>
      <c r="AM1327" s="20" t="str">
        <f>MID(Main!AR445,38,1)</f>
        <v/>
      </c>
      <c r="AN1327" s="20" t="str">
        <f>MID(Main!AR445,39,1)</f>
        <v/>
      </c>
      <c r="AO1327" s="20" t="str">
        <f>MID(Main!AR445,40,1)</f>
        <v/>
      </c>
      <c r="AP1327" s="20" t="str">
        <f>MID(Main!AR445,41,1)</f>
        <v/>
      </c>
      <c r="AQ1327" s="20" t="str">
        <f>MID(Main!AR445,42,1)</f>
        <v/>
      </c>
      <c r="AR1327" s="196"/>
      <c r="AS1327" s="196"/>
      <c r="AT1327" s="196"/>
      <c r="AU1327" s="196"/>
      <c r="AV1327" s="196"/>
      <c r="AW1327" s="196"/>
      <c r="AX1327" s="196"/>
      <c r="AY1327" s="196"/>
      <c r="AZ1327" s="196"/>
      <c r="BA1327" s="196"/>
      <c r="BB1327" s="196"/>
      <c r="BC1327" s="196"/>
      <c r="BD1327" s="196"/>
      <c r="BE1327" s="196"/>
      <c r="BF1327" s="196"/>
      <c r="BG1327" s="196"/>
      <c r="BH1327" s="196"/>
      <c r="BI1327" s="199"/>
    </row>
    <row r="1328" spans="1:61" s="1" customFormat="1" ht="15" hidden="1" customHeight="1">
      <c r="A1328" s="200" t="str">
        <f>IF(AR1328="","",SUBTOTAL(103,$AR$8:AR1328))</f>
        <v/>
      </c>
      <c r="B1328" s="18" t="str">
        <f>MID(Main!AP446,1,1)</f>
        <v xml:space="preserve"> </v>
      </c>
      <c r="C1328" s="18" t="str">
        <f>MID(Main!AP446,2,1)</f>
        <v/>
      </c>
      <c r="D1328" s="18" t="str">
        <f>MID(Main!AP446,3,1)</f>
        <v/>
      </c>
      <c r="E1328" s="18" t="str">
        <f>MID(Main!AP446,4,1)</f>
        <v/>
      </c>
      <c r="F1328" s="18" t="str">
        <f>MID(Main!AP446,5,1)</f>
        <v/>
      </c>
      <c r="G1328" s="18" t="str">
        <f>MID(Main!AP446,6,1)</f>
        <v/>
      </c>
      <c r="H1328" s="18" t="str">
        <f>MID(Main!AP446,7,1)</f>
        <v/>
      </c>
      <c r="I1328" s="18" t="str">
        <f>MID(Main!AP446,8,1)</f>
        <v/>
      </c>
      <c r="J1328" s="18" t="str">
        <f>MID(Main!AP446,9,1)</f>
        <v/>
      </c>
      <c r="K1328" s="18" t="str">
        <f>MID(Main!AP446,10,1)</f>
        <v/>
      </c>
      <c r="L1328" s="18" t="str">
        <f>MID(Main!AP446,11,1)</f>
        <v/>
      </c>
      <c r="M1328" s="18" t="str">
        <f>MID(Main!AP446,12,1)</f>
        <v/>
      </c>
      <c r="N1328" s="18" t="str">
        <f>MID(Main!AP446,13,1)</f>
        <v/>
      </c>
      <c r="O1328" s="18" t="str">
        <f>MID(Main!AP446,14,1)</f>
        <v/>
      </c>
      <c r="P1328" s="18" t="str">
        <f>MID(Main!AP446,15,1)</f>
        <v/>
      </c>
      <c r="Q1328" s="18" t="str">
        <f>MID(Main!AP446,16,1)</f>
        <v/>
      </c>
      <c r="R1328" s="18" t="str">
        <f>MID(Main!AP446,17,1)</f>
        <v/>
      </c>
      <c r="S1328" s="18" t="str">
        <f>MID(Main!AP446,18,1)</f>
        <v/>
      </c>
      <c r="T1328" s="18" t="str">
        <f>MID(Main!AP446,19,1)</f>
        <v/>
      </c>
      <c r="U1328" s="18" t="str">
        <f>MID(Main!AP446,20,1)</f>
        <v/>
      </c>
      <c r="V1328" s="18" t="str">
        <f>MID(Main!AP446,21,1)</f>
        <v/>
      </c>
      <c r="W1328" s="18" t="str">
        <f>MID(Main!AP446,22,1)</f>
        <v/>
      </c>
      <c r="X1328" s="18" t="str">
        <f>MID(Main!AP446,23,1)</f>
        <v/>
      </c>
      <c r="Y1328" s="18" t="str">
        <f>MID(Main!AP446,24,1)</f>
        <v/>
      </c>
      <c r="Z1328" s="18" t="str">
        <f>MID(Main!AP446,25,1)</f>
        <v/>
      </c>
      <c r="AA1328" s="18" t="str">
        <f>MID(Main!AP446,26,1)</f>
        <v/>
      </c>
      <c r="AB1328" s="18" t="str">
        <f>MID(Main!AP446,27,1)</f>
        <v/>
      </c>
      <c r="AC1328" s="18" t="str">
        <f>MID(Main!AP446,28,1)</f>
        <v/>
      </c>
      <c r="AD1328" s="18" t="str">
        <f>MID(Main!AP446,29,1)</f>
        <v/>
      </c>
      <c r="AE1328" s="18" t="str">
        <f>MID(Main!AP446,30,1)</f>
        <v/>
      </c>
      <c r="AF1328" s="18" t="str">
        <f>MID(Main!AP446,31,1)</f>
        <v/>
      </c>
      <c r="AG1328" s="18" t="str">
        <f>MID(Main!AP446,32,1)</f>
        <v/>
      </c>
      <c r="AH1328" s="18" t="str">
        <f>MID(Main!AP446,33,1)</f>
        <v/>
      </c>
      <c r="AI1328" s="18" t="str">
        <f>MID(Main!AP446,34,1)</f>
        <v/>
      </c>
      <c r="AJ1328" s="18" t="str">
        <f>MID(Main!AP446,35,1)</f>
        <v/>
      </c>
      <c r="AK1328" s="18" t="str">
        <f>MID(Main!AP446,36,1)</f>
        <v/>
      </c>
      <c r="AL1328" s="18" t="str">
        <f>MID(Main!AP446,37,1)</f>
        <v/>
      </c>
      <c r="AM1328" s="18" t="str">
        <f>MID(Main!AP446,38,1)</f>
        <v/>
      </c>
      <c r="AN1328" s="18" t="str">
        <f>MID(Main!AP446,39,1)</f>
        <v/>
      </c>
      <c r="AO1328" s="18" t="str">
        <f>MID(Main!AP446,40,1)</f>
        <v/>
      </c>
      <c r="AP1328" s="18" t="str">
        <f>MID(Main!AP446,41,1)</f>
        <v/>
      </c>
      <c r="AQ1328" s="18" t="str">
        <f>MID(Main!AP446,42,1)</f>
        <v/>
      </c>
      <c r="AR1328" s="194" t="str">
        <f>IF(Main!W446="","",Main!W446)</f>
        <v/>
      </c>
      <c r="AS1328" s="194" t="str">
        <f>IF(Main!X446="","",Main!X446)</f>
        <v/>
      </c>
      <c r="AT1328" s="194" t="str">
        <f>IF(Main!Y446="","",Main!Y446)</f>
        <v/>
      </c>
      <c r="AU1328" s="194" t="str">
        <f>IF(Main!Z446="","",Main!Z446)</f>
        <v/>
      </c>
      <c r="AV1328" s="194" t="str">
        <f>IF(Main!AA446="","",Main!AA446)</f>
        <v/>
      </c>
      <c r="AW1328" s="194" t="str">
        <f>IF(Main!AB446="","",Main!AB446)</f>
        <v/>
      </c>
      <c r="AX1328" s="194" t="str">
        <f>IF(Main!AC446="","",Main!AC446)</f>
        <v/>
      </c>
      <c r="AY1328" s="194" t="str">
        <f>IF(Main!AD446="","",Main!AD446)</f>
        <v/>
      </c>
      <c r="AZ1328" s="194" t="str">
        <f>IF(Main!AE446="","",Main!AE446)</f>
        <v/>
      </c>
      <c r="BA1328" s="194" t="str">
        <f>IF(Main!AF446="","",Main!AF446)</f>
        <v/>
      </c>
      <c r="BB1328" s="194" t="str">
        <f>IF(Main!AG446="","",Main!AG446)</f>
        <v/>
      </c>
      <c r="BC1328" s="194" t="str">
        <f>IF(Main!AH446="","",Main!AH446)</f>
        <v/>
      </c>
      <c r="BD1328" s="194" t="str">
        <f>IF(Main!AI446="","",Main!AI446)</f>
        <v/>
      </c>
      <c r="BE1328" s="194" t="str">
        <f>IF(Main!AJ446="","",Main!AJ446)</f>
        <v/>
      </c>
      <c r="BF1328" s="194" t="str">
        <f>IF(Main!AK446="","",Main!AK446)</f>
        <v/>
      </c>
      <c r="BG1328" s="194" t="str">
        <f>IF(Main!AL446="","",Main!AL446)</f>
        <v/>
      </c>
      <c r="BH1328" s="194" t="str">
        <f>IF(Main!AM446="","",Main!AM446)</f>
        <v/>
      </c>
      <c r="BI1328" s="197" t="str">
        <f>IF(Main!AN446="","",Main!AN446)</f>
        <v/>
      </c>
    </row>
    <row r="1329" spans="1:61" s="1" customFormat="1" ht="15" hidden="1" customHeight="1">
      <c r="A1329" s="201"/>
      <c r="B1329" s="19" t="str">
        <f>MID(Main!AQ446,1,1)</f>
        <v>0</v>
      </c>
      <c r="C1329" s="19" t="str">
        <f>MID(Main!AQ446,2,1)</f>
        <v xml:space="preserve"> </v>
      </c>
      <c r="D1329" s="19" t="str">
        <f>MID(Main!AQ446,3,1)</f>
        <v/>
      </c>
      <c r="E1329" s="19" t="str">
        <f>MID(Main!AQ446,4,1)</f>
        <v/>
      </c>
      <c r="F1329" s="19" t="str">
        <f>MID(Main!AQ446,5,1)</f>
        <v/>
      </c>
      <c r="G1329" s="19" t="str">
        <f>MID(Main!AQ446,6,1)</f>
        <v/>
      </c>
      <c r="H1329" s="19" t="str">
        <f>MID(Main!AQ446,7,1)</f>
        <v/>
      </c>
      <c r="I1329" s="19" t="str">
        <f>MID(Main!AQ446,8,1)</f>
        <v/>
      </c>
      <c r="J1329" s="19" t="str">
        <f>MID(Main!AQ446,9,1)</f>
        <v/>
      </c>
      <c r="K1329" s="19" t="str">
        <f>MID(Main!AQ446,10,1)</f>
        <v/>
      </c>
      <c r="L1329" s="19" t="str">
        <f>MID(Main!AQ446,11,1)</f>
        <v/>
      </c>
      <c r="M1329" s="19" t="str">
        <f>MID(Main!AQ446,12,1)</f>
        <v/>
      </c>
      <c r="N1329" s="19" t="str">
        <f>MID(Main!AQ446,13,1)</f>
        <v/>
      </c>
      <c r="O1329" s="19" t="str">
        <f>MID(Main!AQ446,14,1)</f>
        <v/>
      </c>
      <c r="P1329" s="19" t="str">
        <f>MID(Main!AQ446,15,1)</f>
        <v/>
      </c>
      <c r="Q1329" s="19" t="str">
        <f>MID(Main!AQ446,16,1)</f>
        <v/>
      </c>
      <c r="R1329" s="19" t="str">
        <f>MID(Main!AQ446,17,1)</f>
        <v/>
      </c>
      <c r="S1329" s="19" t="str">
        <f>MID(Main!AQ446,18,1)</f>
        <v/>
      </c>
      <c r="T1329" s="19" t="str">
        <f>MID(Main!AQ446,19,1)</f>
        <v/>
      </c>
      <c r="U1329" s="19" t="str">
        <f>MID(Main!AQ446,20,1)</f>
        <v/>
      </c>
      <c r="V1329" s="19" t="str">
        <f>MID(Main!AQ446,21,1)</f>
        <v/>
      </c>
      <c r="W1329" s="19" t="str">
        <f>MID(Main!AQ446,22,1)</f>
        <v/>
      </c>
      <c r="X1329" s="19" t="str">
        <f>MID(Main!AQ446,23,1)</f>
        <v/>
      </c>
      <c r="Y1329" s="19" t="str">
        <f>MID(Main!AQ446,24,1)</f>
        <v/>
      </c>
      <c r="Z1329" s="19" t="str">
        <f>MID(Main!AQ446,25,1)</f>
        <v/>
      </c>
      <c r="AA1329" s="19" t="str">
        <f>MID(Main!AQ446,26,1)</f>
        <v/>
      </c>
      <c r="AB1329" s="19" t="str">
        <f>MID(Main!AQ446,27,1)</f>
        <v/>
      </c>
      <c r="AC1329" s="19" t="str">
        <f>MID(Main!AQ446,28,1)</f>
        <v/>
      </c>
      <c r="AD1329" s="19" t="str">
        <f>MID(Main!AQ446,29,1)</f>
        <v/>
      </c>
      <c r="AE1329" s="19" t="str">
        <f>MID(Main!AQ446,30,1)</f>
        <v/>
      </c>
      <c r="AF1329" s="19" t="str">
        <f>MID(Main!AQ446,31,1)</f>
        <v/>
      </c>
      <c r="AG1329" s="19" t="str">
        <f>MID(Main!AQ446,32,1)</f>
        <v/>
      </c>
      <c r="AH1329" s="19" t="str">
        <f>MID(Main!AQ446,33,1)</f>
        <v/>
      </c>
      <c r="AI1329" s="19" t="str">
        <f>MID(Main!AQ446,34,1)</f>
        <v/>
      </c>
      <c r="AJ1329" s="19" t="str">
        <f>MID(Main!AQ446,35,1)</f>
        <v/>
      </c>
      <c r="AK1329" s="19" t="str">
        <f>MID(Main!AQ446,36,1)</f>
        <v/>
      </c>
      <c r="AL1329" s="19" t="str">
        <f>MID(Main!AQ446,37,1)</f>
        <v/>
      </c>
      <c r="AM1329" s="19" t="str">
        <f>MID(Main!AQ446,38,1)</f>
        <v/>
      </c>
      <c r="AN1329" s="19" t="str">
        <f>MID(Main!AQ446,39,1)</f>
        <v/>
      </c>
      <c r="AO1329" s="19" t="str">
        <f>MID(Main!AQ446,40,1)</f>
        <v/>
      </c>
      <c r="AP1329" s="19" t="str">
        <f>MID(Main!AQ446,41,1)</f>
        <v/>
      </c>
      <c r="AQ1329" s="19" t="str">
        <f>MID(Main!AQ446,42,1)</f>
        <v/>
      </c>
      <c r="AR1329" s="195"/>
      <c r="AS1329" s="195"/>
      <c r="AT1329" s="195"/>
      <c r="AU1329" s="195"/>
      <c r="AV1329" s="195"/>
      <c r="AW1329" s="195"/>
      <c r="AX1329" s="195"/>
      <c r="AY1329" s="195"/>
      <c r="AZ1329" s="195"/>
      <c r="BA1329" s="195"/>
      <c r="BB1329" s="195"/>
      <c r="BC1329" s="195"/>
      <c r="BD1329" s="195"/>
      <c r="BE1329" s="195"/>
      <c r="BF1329" s="195"/>
      <c r="BG1329" s="195"/>
      <c r="BH1329" s="195"/>
      <c r="BI1329" s="198"/>
    </row>
    <row r="1330" spans="1:61" s="1" customFormat="1" ht="15" hidden="1" customHeight="1">
      <c r="A1330" s="202"/>
      <c r="B1330" s="20" t="str">
        <f>MID(Main!AR446,1,1)</f>
        <v>0</v>
      </c>
      <c r="C1330" s="20" t="str">
        <f>MID(Main!AR446,2,1)</f>
        <v xml:space="preserve"> </v>
      </c>
      <c r="D1330" s="20" t="str">
        <f>MID(Main!AR446,3,1)</f>
        <v/>
      </c>
      <c r="E1330" s="20" t="str">
        <f>MID(Main!AR446,4,1)</f>
        <v/>
      </c>
      <c r="F1330" s="20" t="str">
        <f>MID(Main!AR446,5,1)</f>
        <v/>
      </c>
      <c r="G1330" s="20" t="str">
        <f>MID(Main!AR446,6,1)</f>
        <v/>
      </c>
      <c r="H1330" s="20" t="str">
        <f>MID(Main!AR446,7,1)</f>
        <v/>
      </c>
      <c r="I1330" s="20" t="str">
        <f>MID(Main!AR446,8,1)</f>
        <v/>
      </c>
      <c r="J1330" s="20" t="str">
        <f>MID(Main!AR446,9,1)</f>
        <v/>
      </c>
      <c r="K1330" s="20" t="str">
        <f>MID(Main!AR446,10,1)</f>
        <v/>
      </c>
      <c r="L1330" s="20" t="str">
        <f>MID(Main!AR446,11,1)</f>
        <v/>
      </c>
      <c r="M1330" s="20" t="str">
        <f>MID(Main!AR446,12,1)</f>
        <v/>
      </c>
      <c r="N1330" s="20" t="str">
        <f>MID(Main!AR446,13,1)</f>
        <v/>
      </c>
      <c r="O1330" s="20" t="str">
        <f>MID(Main!AR446,14,1)</f>
        <v/>
      </c>
      <c r="P1330" s="20" t="str">
        <f>MID(Main!AR446,15,1)</f>
        <v/>
      </c>
      <c r="Q1330" s="20" t="str">
        <f>MID(Main!AR446,16,1)</f>
        <v/>
      </c>
      <c r="R1330" s="20" t="str">
        <f>MID(Main!AR446,17,1)</f>
        <v/>
      </c>
      <c r="S1330" s="20" t="str">
        <f>MID(Main!AR446,18,1)</f>
        <v/>
      </c>
      <c r="T1330" s="20" t="str">
        <f>MID(Main!AR446,19,1)</f>
        <v/>
      </c>
      <c r="U1330" s="20" t="str">
        <f>MID(Main!AR446,20,1)</f>
        <v/>
      </c>
      <c r="V1330" s="20" t="str">
        <f>MID(Main!AR446,21,1)</f>
        <v/>
      </c>
      <c r="W1330" s="20" t="str">
        <f>MID(Main!AR446,22,1)</f>
        <v/>
      </c>
      <c r="X1330" s="20" t="str">
        <f>MID(Main!AR446,23,1)</f>
        <v/>
      </c>
      <c r="Y1330" s="20" t="str">
        <f>MID(Main!AR446,24,1)</f>
        <v/>
      </c>
      <c r="Z1330" s="20" t="str">
        <f>MID(Main!AR446,25,1)</f>
        <v/>
      </c>
      <c r="AA1330" s="20" t="str">
        <f>MID(Main!AR446,26,1)</f>
        <v/>
      </c>
      <c r="AB1330" s="20" t="str">
        <f>MID(Main!AR446,27,1)</f>
        <v/>
      </c>
      <c r="AC1330" s="20" t="str">
        <f>MID(Main!AR446,28,1)</f>
        <v/>
      </c>
      <c r="AD1330" s="20" t="str">
        <f>MID(Main!AR446,29,1)</f>
        <v/>
      </c>
      <c r="AE1330" s="20" t="str">
        <f>MID(Main!AR446,30,1)</f>
        <v/>
      </c>
      <c r="AF1330" s="20" t="str">
        <f>MID(Main!AR446,31,1)</f>
        <v/>
      </c>
      <c r="AG1330" s="20" t="str">
        <f>MID(Main!AR446,32,1)</f>
        <v/>
      </c>
      <c r="AH1330" s="20" t="str">
        <f>MID(Main!AR446,33,1)</f>
        <v/>
      </c>
      <c r="AI1330" s="20" t="str">
        <f>MID(Main!AR446,34,1)</f>
        <v/>
      </c>
      <c r="AJ1330" s="20" t="str">
        <f>MID(Main!AR446,35,1)</f>
        <v/>
      </c>
      <c r="AK1330" s="20" t="str">
        <f>MID(Main!AR446,36,1)</f>
        <v/>
      </c>
      <c r="AL1330" s="20" t="str">
        <f>MID(Main!AR446,37,1)</f>
        <v/>
      </c>
      <c r="AM1330" s="20" t="str">
        <f>MID(Main!AR446,38,1)</f>
        <v/>
      </c>
      <c r="AN1330" s="20" t="str">
        <f>MID(Main!AR446,39,1)</f>
        <v/>
      </c>
      <c r="AO1330" s="20" t="str">
        <f>MID(Main!AR446,40,1)</f>
        <v/>
      </c>
      <c r="AP1330" s="20" t="str">
        <f>MID(Main!AR446,41,1)</f>
        <v/>
      </c>
      <c r="AQ1330" s="20" t="str">
        <f>MID(Main!AR446,42,1)</f>
        <v/>
      </c>
      <c r="AR1330" s="196"/>
      <c r="AS1330" s="196"/>
      <c r="AT1330" s="196"/>
      <c r="AU1330" s="196"/>
      <c r="AV1330" s="196"/>
      <c r="AW1330" s="196"/>
      <c r="AX1330" s="196"/>
      <c r="AY1330" s="196"/>
      <c r="AZ1330" s="196"/>
      <c r="BA1330" s="196"/>
      <c r="BB1330" s="196"/>
      <c r="BC1330" s="196"/>
      <c r="BD1330" s="196"/>
      <c r="BE1330" s="196"/>
      <c r="BF1330" s="196"/>
      <c r="BG1330" s="196"/>
      <c r="BH1330" s="196"/>
      <c r="BI1330" s="199"/>
    </row>
    <row r="1331" spans="1:61" s="1" customFormat="1" ht="15" hidden="1" customHeight="1">
      <c r="A1331" s="200" t="str">
        <f>IF(AR1331="","",SUBTOTAL(103,$AR$8:AR1331))</f>
        <v/>
      </c>
      <c r="B1331" s="18" t="str">
        <f>MID(Main!AP447,1,1)</f>
        <v xml:space="preserve"> </v>
      </c>
      <c r="C1331" s="18" t="str">
        <f>MID(Main!AP447,2,1)</f>
        <v/>
      </c>
      <c r="D1331" s="18" t="str">
        <f>MID(Main!AP447,3,1)</f>
        <v/>
      </c>
      <c r="E1331" s="18" t="str">
        <f>MID(Main!AP447,4,1)</f>
        <v/>
      </c>
      <c r="F1331" s="18" t="str">
        <f>MID(Main!AP447,5,1)</f>
        <v/>
      </c>
      <c r="G1331" s="18" t="str">
        <f>MID(Main!AP447,6,1)</f>
        <v/>
      </c>
      <c r="H1331" s="18" t="str">
        <f>MID(Main!AP447,7,1)</f>
        <v/>
      </c>
      <c r="I1331" s="18" t="str">
        <f>MID(Main!AP447,8,1)</f>
        <v/>
      </c>
      <c r="J1331" s="18" t="str">
        <f>MID(Main!AP447,9,1)</f>
        <v/>
      </c>
      <c r="K1331" s="18" t="str">
        <f>MID(Main!AP447,10,1)</f>
        <v/>
      </c>
      <c r="L1331" s="18" t="str">
        <f>MID(Main!AP447,11,1)</f>
        <v/>
      </c>
      <c r="M1331" s="18" t="str">
        <f>MID(Main!AP447,12,1)</f>
        <v/>
      </c>
      <c r="N1331" s="18" t="str">
        <f>MID(Main!AP447,13,1)</f>
        <v/>
      </c>
      <c r="O1331" s="18" t="str">
        <f>MID(Main!AP447,14,1)</f>
        <v/>
      </c>
      <c r="P1331" s="18" t="str">
        <f>MID(Main!AP447,15,1)</f>
        <v/>
      </c>
      <c r="Q1331" s="18" t="str">
        <f>MID(Main!AP447,16,1)</f>
        <v/>
      </c>
      <c r="R1331" s="18" t="str">
        <f>MID(Main!AP447,17,1)</f>
        <v/>
      </c>
      <c r="S1331" s="18" t="str">
        <f>MID(Main!AP447,18,1)</f>
        <v/>
      </c>
      <c r="T1331" s="18" t="str">
        <f>MID(Main!AP447,19,1)</f>
        <v/>
      </c>
      <c r="U1331" s="18" t="str">
        <f>MID(Main!AP447,20,1)</f>
        <v/>
      </c>
      <c r="V1331" s="18" t="str">
        <f>MID(Main!AP447,21,1)</f>
        <v/>
      </c>
      <c r="W1331" s="18" t="str">
        <f>MID(Main!AP447,22,1)</f>
        <v/>
      </c>
      <c r="X1331" s="18" t="str">
        <f>MID(Main!AP447,23,1)</f>
        <v/>
      </c>
      <c r="Y1331" s="18" t="str">
        <f>MID(Main!AP447,24,1)</f>
        <v/>
      </c>
      <c r="Z1331" s="18" t="str">
        <f>MID(Main!AP447,25,1)</f>
        <v/>
      </c>
      <c r="AA1331" s="18" t="str">
        <f>MID(Main!AP447,26,1)</f>
        <v/>
      </c>
      <c r="AB1331" s="18" t="str">
        <f>MID(Main!AP447,27,1)</f>
        <v/>
      </c>
      <c r="AC1331" s="18" t="str">
        <f>MID(Main!AP447,28,1)</f>
        <v/>
      </c>
      <c r="AD1331" s="18" t="str">
        <f>MID(Main!AP447,29,1)</f>
        <v/>
      </c>
      <c r="AE1331" s="18" t="str">
        <f>MID(Main!AP447,30,1)</f>
        <v/>
      </c>
      <c r="AF1331" s="18" t="str">
        <f>MID(Main!AP447,31,1)</f>
        <v/>
      </c>
      <c r="AG1331" s="18" t="str">
        <f>MID(Main!AP447,32,1)</f>
        <v/>
      </c>
      <c r="AH1331" s="18" t="str">
        <f>MID(Main!AP447,33,1)</f>
        <v/>
      </c>
      <c r="AI1331" s="18" t="str">
        <f>MID(Main!AP447,34,1)</f>
        <v/>
      </c>
      <c r="AJ1331" s="18" t="str">
        <f>MID(Main!AP447,35,1)</f>
        <v/>
      </c>
      <c r="AK1331" s="18" t="str">
        <f>MID(Main!AP447,36,1)</f>
        <v/>
      </c>
      <c r="AL1331" s="18" t="str">
        <f>MID(Main!AP447,37,1)</f>
        <v/>
      </c>
      <c r="AM1331" s="18" t="str">
        <f>MID(Main!AP447,38,1)</f>
        <v/>
      </c>
      <c r="AN1331" s="18" t="str">
        <f>MID(Main!AP447,39,1)</f>
        <v/>
      </c>
      <c r="AO1331" s="18" t="str">
        <f>MID(Main!AP447,40,1)</f>
        <v/>
      </c>
      <c r="AP1331" s="18" t="str">
        <f>MID(Main!AP447,41,1)</f>
        <v/>
      </c>
      <c r="AQ1331" s="18" t="str">
        <f>MID(Main!AP447,42,1)</f>
        <v/>
      </c>
      <c r="AR1331" s="194" t="str">
        <f>IF(Main!W447="","",Main!W447)</f>
        <v/>
      </c>
      <c r="AS1331" s="194" t="str">
        <f>IF(Main!X447="","",Main!X447)</f>
        <v/>
      </c>
      <c r="AT1331" s="194" t="str">
        <f>IF(Main!Y447="","",Main!Y447)</f>
        <v/>
      </c>
      <c r="AU1331" s="194" t="str">
        <f>IF(Main!Z447="","",Main!Z447)</f>
        <v/>
      </c>
      <c r="AV1331" s="194" t="str">
        <f>IF(Main!AA447="","",Main!AA447)</f>
        <v/>
      </c>
      <c r="AW1331" s="194" t="str">
        <f>IF(Main!AB447="","",Main!AB447)</f>
        <v/>
      </c>
      <c r="AX1331" s="194" t="str">
        <f>IF(Main!AC447="","",Main!AC447)</f>
        <v/>
      </c>
      <c r="AY1331" s="194" t="str">
        <f>IF(Main!AD447="","",Main!AD447)</f>
        <v/>
      </c>
      <c r="AZ1331" s="194" t="str">
        <f>IF(Main!AE447="","",Main!AE447)</f>
        <v/>
      </c>
      <c r="BA1331" s="194" t="str">
        <f>IF(Main!AF447="","",Main!AF447)</f>
        <v/>
      </c>
      <c r="BB1331" s="194" t="str">
        <f>IF(Main!AG447="","",Main!AG447)</f>
        <v/>
      </c>
      <c r="BC1331" s="194" t="str">
        <f>IF(Main!AH447="","",Main!AH447)</f>
        <v/>
      </c>
      <c r="BD1331" s="194" t="str">
        <f>IF(Main!AI447="","",Main!AI447)</f>
        <v/>
      </c>
      <c r="BE1331" s="194" t="str">
        <f>IF(Main!AJ447="","",Main!AJ447)</f>
        <v/>
      </c>
      <c r="BF1331" s="194" t="str">
        <f>IF(Main!AK447="","",Main!AK447)</f>
        <v/>
      </c>
      <c r="BG1331" s="194" t="str">
        <f>IF(Main!AL447="","",Main!AL447)</f>
        <v/>
      </c>
      <c r="BH1331" s="194" t="str">
        <f>IF(Main!AM447="","",Main!AM447)</f>
        <v/>
      </c>
      <c r="BI1331" s="197" t="str">
        <f>IF(Main!AN447="","",Main!AN447)</f>
        <v/>
      </c>
    </row>
    <row r="1332" spans="1:61" s="1" customFormat="1" ht="15" hidden="1" customHeight="1">
      <c r="A1332" s="201"/>
      <c r="B1332" s="19" t="str">
        <f>MID(Main!AQ447,1,1)</f>
        <v>0</v>
      </c>
      <c r="C1332" s="19" t="str">
        <f>MID(Main!AQ447,2,1)</f>
        <v xml:space="preserve"> </v>
      </c>
      <c r="D1332" s="19" t="str">
        <f>MID(Main!AQ447,3,1)</f>
        <v/>
      </c>
      <c r="E1332" s="19" t="str">
        <f>MID(Main!AQ447,4,1)</f>
        <v/>
      </c>
      <c r="F1332" s="19" t="str">
        <f>MID(Main!AQ447,5,1)</f>
        <v/>
      </c>
      <c r="G1332" s="19" t="str">
        <f>MID(Main!AQ447,6,1)</f>
        <v/>
      </c>
      <c r="H1332" s="19" t="str">
        <f>MID(Main!AQ447,7,1)</f>
        <v/>
      </c>
      <c r="I1332" s="19" t="str">
        <f>MID(Main!AQ447,8,1)</f>
        <v/>
      </c>
      <c r="J1332" s="19" t="str">
        <f>MID(Main!AQ447,9,1)</f>
        <v/>
      </c>
      <c r="K1332" s="19" t="str">
        <f>MID(Main!AQ447,10,1)</f>
        <v/>
      </c>
      <c r="L1332" s="19" t="str">
        <f>MID(Main!AQ447,11,1)</f>
        <v/>
      </c>
      <c r="M1332" s="19" t="str">
        <f>MID(Main!AQ447,12,1)</f>
        <v/>
      </c>
      <c r="N1332" s="19" t="str">
        <f>MID(Main!AQ447,13,1)</f>
        <v/>
      </c>
      <c r="O1332" s="19" t="str">
        <f>MID(Main!AQ447,14,1)</f>
        <v/>
      </c>
      <c r="P1332" s="19" t="str">
        <f>MID(Main!AQ447,15,1)</f>
        <v/>
      </c>
      <c r="Q1332" s="19" t="str">
        <f>MID(Main!AQ447,16,1)</f>
        <v/>
      </c>
      <c r="R1332" s="19" t="str">
        <f>MID(Main!AQ447,17,1)</f>
        <v/>
      </c>
      <c r="S1332" s="19" t="str">
        <f>MID(Main!AQ447,18,1)</f>
        <v/>
      </c>
      <c r="T1332" s="19" t="str">
        <f>MID(Main!AQ447,19,1)</f>
        <v/>
      </c>
      <c r="U1332" s="19" t="str">
        <f>MID(Main!AQ447,20,1)</f>
        <v/>
      </c>
      <c r="V1332" s="19" t="str">
        <f>MID(Main!AQ447,21,1)</f>
        <v/>
      </c>
      <c r="W1332" s="19" t="str">
        <f>MID(Main!AQ447,22,1)</f>
        <v/>
      </c>
      <c r="X1332" s="19" t="str">
        <f>MID(Main!AQ447,23,1)</f>
        <v/>
      </c>
      <c r="Y1332" s="19" t="str">
        <f>MID(Main!AQ447,24,1)</f>
        <v/>
      </c>
      <c r="Z1332" s="19" t="str">
        <f>MID(Main!AQ447,25,1)</f>
        <v/>
      </c>
      <c r="AA1332" s="19" t="str">
        <f>MID(Main!AQ447,26,1)</f>
        <v/>
      </c>
      <c r="AB1332" s="19" t="str">
        <f>MID(Main!AQ447,27,1)</f>
        <v/>
      </c>
      <c r="AC1332" s="19" t="str">
        <f>MID(Main!AQ447,28,1)</f>
        <v/>
      </c>
      <c r="AD1332" s="19" t="str">
        <f>MID(Main!AQ447,29,1)</f>
        <v/>
      </c>
      <c r="AE1332" s="19" t="str">
        <f>MID(Main!AQ447,30,1)</f>
        <v/>
      </c>
      <c r="AF1332" s="19" t="str">
        <f>MID(Main!AQ447,31,1)</f>
        <v/>
      </c>
      <c r="AG1332" s="19" t="str">
        <f>MID(Main!AQ447,32,1)</f>
        <v/>
      </c>
      <c r="AH1332" s="19" t="str">
        <f>MID(Main!AQ447,33,1)</f>
        <v/>
      </c>
      <c r="AI1332" s="19" t="str">
        <f>MID(Main!AQ447,34,1)</f>
        <v/>
      </c>
      <c r="AJ1332" s="19" t="str">
        <f>MID(Main!AQ447,35,1)</f>
        <v/>
      </c>
      <c r="AK1332" s="19" t="str">
        <f>MID(Main!AQ447,36,1)</f>
        <v/>
      </c>
      <c r="AL1332" s="19" t="str">
        <f>MID(Main!AQ447,37,1)</f>
        <v/>
      </c>
      <c r="AM1332" s="19" t="str">
        <f>MID(Main!AQ447,38,1)</f>
        <v/>
      </c>
      <c r="AN1332" s="19" t="str">
        <f>MID(Main!AQ447,39,1)</f>
        <v/>
      </c>
      <c r="AO1332" s="19" t="str">
        <f>MID(Main!AQ447,40,1)</f>
        <v/>
      </c>
      <c r="AP1332" s="19" t="str">
        <f>MID(Main!AQ447,41,1)</f>
        <v/>
      </c>
      <c r="AQ1332" s="19" t="str">
        <f>MID(Main!AQ447,42,1)</f>
        <v/>
      </c>
      <c r="AR1332" s="195"/>
      <c r="AS1332" s="195"/>
      <c r="AT1332" s="195"/>
      <c r="AU1332" s="195"/>
      <c r="AV1332" s="195"/>
      <c r="AW1332" s="195"/>
      <c r="AX1332" s="195"/>
      <c r="AY1332" s="195"/>
      <c r="AZ1332" s="195"/>
      <c r="BA1332" s="195"/>
      <c r="BB1332" s="195"/>
      <c r="BC1332" s="195"/>
      <c r="BD1332" s="195"/>
      <c r="BE1332" s="195"/>
      <c r="BF1332" s="195"/>
      <c r="BG1332" s="195"/>
      <c r="BH1332" s="195"/>
      <c r="BI1332" s="198"/>
    </row>
    <row r="1333" spans="1:61" s="1" customFormat="1" ht="15" hidden="1" customHeight="1">
      <c r="A1333" s="202"/>
      <c r="B1333" s="20" t="str">
        <f>MID(Main!AR447,1,1)</f>
        <v>0</v>
      </c>
      <c r="C1333" s="20" t="str">
        <f>MID(Main!AR447,2,1)</f>
        <v xml:space="preserve"> </v>
      </c>
      <c r="D1333" s="20" t="str">
        <f>MID(Main!AR447,3,1)</f>
        <v/>
      </c>
      <c r="E1333" s="20" t="str">
        <f>MID(Main!AR447,4,1)</f>
        <v/>
      </c>
      <c r="F1333" s="20" t="str">
        <f>MID(Main!AR447,5,1)</f>
        <v/>
      </c>
      <c r="G1333" s="20" t="str">
        <f>MID(Main!AR447,6,1)</f>
        <v/>
      </c>
      <c r="H1333" s="20" t="str">
        <f>MID(Main!AR447,7,1)</f>
        <v/>
      </c>
      <c r="I1333" s="20" t="str">
        <f>MID(Main!AR447,8,1)</f>
        <v/>
      </c>
      <c r="J1333" s="20" t="str">
        <f>MID(Main!AR447,9,1)</f>
        <v/>
      </c>
      <c r="K1333" s="20" t="str">
        <f>MID(Main!AR447,10,1)</f>
        <v/>
      </c>
      <c r="L1333" s="20" t="str">
        <f>MID(Main!AR447,11,1)</f>
        <v/>
      </c>
      <c r="M1333" s="20" t="str">
        <f>MID(Main!AR447,12,1)</f>
        <v/>
      </c>
      <c r="N1333" s="20" t="str">
        <f>MID(Main!AR447,13,1)</f>
        <v/>
      </c>
      <c r="O1333" s="20" t="str">
        <f>MID(Main!AR447,14,1)</f>
        <v/>
      </c>
      <c r="P1333" s="20" t="str">
        <f>MID(Main!AR447,15,1)</f>
        <v/>
      </c>
      <c r="Q1333" s="20" t="str">
        <f>MID(Main!AR447,16,1)</f>
        <v/>
      </c>
      <c r="R1333" s="20" t="str">
        <f>MID(Main!AR447,17,1)</f>
        <v/>
      </c>
      <c r="S1333" s="20" t="str">
        <f>MID(Main!AR447,18,1)</f>
        <v/>
      </c>
      <c r="T1333" s="20" t="str">
        <f>MID(Main!AR447,19,1)</f>
        <v/>
      </c>
      <c r="U1333" s="20" t="str">
        <f>MID(Main!AR447,20,1)</f>
        <v/>
      </c>
      <c r="V1333" s="20" t="str">
        <f>MID(Main!AR447,21,1)</f>
        <v/>
      </c>
      <c r="W1333" s="20" t="str">
        <f>MID(Main!AR447,22,1)</f>
        <v/>
      </c>
      <c r="X1333" s="20" t="str">
        <f>MID(Main!AR447,23,1)</f>
        <v/>
      </c>
      <c r="Y1333" s="20" t="str">
        <f>MID(Main!AR447,24,1)</f>
        <v/>
      </c>
      <c r="Z1333" s="20" t="str">
        <f>MID(Main!AR447,25,1)</f>
        <v/>
      </c>
      <c r="AA1333" s="20" t="str">
        <f>MID(Main!AR447,26,1)</f>
        <v/>
      </c>
      <c r="AB1333" s="20" t="str">
        <f>MID(Main!AR447,27,1)</f>
        <v/>
      </c>
      <c r="AC1333" s="20" t="str">
        <f>MID(Main!AR447,28,1)</f>
        <v/>
      </c>
      <c r="AD1333" s="20" t="str">
        <f>MID(Main!AR447,29,1)</f>
        <v/>
      </c>
      <c r="AE1333" s="20" t="str">
        <f>MID(Main!AR447,30,1)</f>
        <v/>
      </c>
      <c r="AF1333" s="20" t="str">
        <f>MID(Main!AR447,31,1)</f>
        <v/>
      </c>
      <c r="AG1333" s="20" t="str">
        <f>MID(Main!AR447,32,1)</f>
        <v/>
      </c>
      <c r="AH1333" s="20" t="str">
        <f>MID(Main!AR447,33,1)</f>
        <v/>
      </c>
      <c r="AI1333" s="20" t="str">
        <f>MID(Main!AR447,34,1)</f>
        <v/>
      </c>
      <c r="AJ1333" s="20" t="str">
        <f>MID(Main!AR447,35,1)</f>
        <v/>
      </c>
      <c r="AK1333" s="20" t="str">
        <f>MID(Main!AR447,36,1)</f>
        <v/>
      </c>
      <c r="AL1333" s="20" t="str">
        <f>MID(Main!AR447,37,1)</f>
        <v/>
      </c>
      <c r="AM1333" s="20" t="str">
        <f>MID(Main!AR447,38,1)</f>
        <v/>
      </c>
      <c r="AN1333" s="20" t="str">
        <f>MID(Main!AR447,39,1)</f>
        <v/>
      </c>
      <c r="AO1333" s="20" t="str">
        <f>MID(Main!AR447,40,1)</f>
        <v/>
      </c>
      <c r="AP1333" s="20" t="str">
        <f>MID(Main!AR447,41,1)</f>
        <v/>
      </c>
      <c r="AQ1333" s="20" t="str">
        <f>MID(Main!AR447,42,1)</f>
        <v/>
      </c>
      <c r="AR1333" s="196"/>
      <c r="AS1333" s="196"/>
      <c r="AT1333" s="196"/>
      <c r="AU1333" s="196"/>
      <c r="AV1333" s="196"/>
      <c r="AW1333" s="196"/>
      <c r="AX1333" s="196"/>
      <c r="AY1333" s="196"/>
      <c r="AZ1333" s="196"/>
      <c r="BA1333" s="196"/>
      <c r="BB1333" s="196"/>
      <c r="BC1333" s="196"/>
      <c r="BD1333" s="196"/>
      <c r="BE1333" s="196"/>
      <c r="BF1333" s="196"/>
      <c r="BG1333" s="196"/>
      <c r="BH1333" s="196"/>
      <c r="BI1333" s="199"/>
    </row>
    <row r="1334" spans="1:61" s="1" customFormat="1" ht="15" hidden="1" customHeight="1">
      <c r="A1334" s="200" t="str">
        <f>IF(AR1334="","",SUBTOTAL(103,$AR$8:AR1334))</f>
        <v/>
      </c>
      <c r="B1334" s="18" t="str">
        <f>MID(Main!AP448,1,1)</f>
        <v xml:space="preserve"> </v>
      </c>
      <c r="C1334" s="18" t="str">
        <f>MID(Main!AP448,2,1)</f>
        <v/>
      </c>
      <c r="D1334" s="18" t="str">
        <f>MID(Main!AP448,3,1)</f>
        <v/>
      </c>
      <c r="E1334" s="18" t="str">
        <f>MID(Main!AP448,4,1)</f>
        <v/>
      </c>
      <c r="F1334" s="18" t="str">
        <f>MID(Main!AP448,5,1)</f>
        <v/>
      </c>
      <c r="G1334" s="18" t="str">
        <f>MID(Main!AP448,6,1)</f>
        <v/>
      </c>
      <c r="H1334" s="18" t="str">
        <f>MID(Main!AP448,7,1)</f>
        <v/>
      </c>
      <c r="I1334" s="18" t="str">
        <f>MID(Main!AP448,8,1)</f>
        <v/>
      </c>
      <c r="J1334" s="18" t="str">
        <f>MID(Main!AP448,9,1)</f>
        <v/>
      </c>
      <c r="K1334" s="18" t="str">
        <f>MID(Main!AP448,10,1)</f>
        <v/>
      </c>
      <c r="L1334" s="18" t="str">
        <f>MID(Main!AP448,11,1)</f>
        <v/>
      </c>
      <c r="M1334" s="18" t="str">
        <f>MID(Main!AP448,12,1)</f>
        <v/>
      </c>
      <c r="N1334" s="18" t="str">
        <f>MID(Main!AP448,13,1)</f>
        <v/>
      </c>
      <c r="O1334" s="18" t="str">
        <f>MID(Main!AP448,14,1)</f>
        <v/>
      </c>
      <c r="P1334" s="18" t="str">
        <f>MID(Main!AP448,15,1)</f>
        <v/>
      </c>
      <c r="Q1334" s="18" t="str">
        <f>MID(Main!AP448,16,1)</f>
        <v/>
      </c>
      <c r="R1334" s="18" t="str">
        <f>MID(Main!AP448,17,1)</f>
        <v/>
      </c>
      <c r="S1334" s="18" t="str">
        <f>MID(Main!AP448,18,1)</f>
        <v/>
      </c>
      <c r="T1334" s="18" t="str">
        <f>MID(Main!AP448,19,1)</f>
        <v/>
      </c>
      <c r="U1334" s="18" t="str">
        <f>MID(Main!AP448,20,1)</f>
        <v/>
      </c>
      <c r="V1334" s="18" t="str">
        <f>MID(Main!AP448,21,1)</f>
        <v/>
      </c>
      <c r="W1334" s="18" t="str">
        <f>MID(Main!AP448,22,1)</f>
        <v/>
      </c>
      <c r="X1334" s="18" t="str">
        <f>MID(Main!AP448,23,1)</f>
        <v/>
      </c>
      <c r="Y1334" s="18" t="str">
        <f>MID(Main!AP448,24,1)</f>
        <v/>
      </c>
      <c r="Z1334" s="18" t="str">
        <f>MID(Main!AP448,25,1)</f>
        <v/>
      </c>
      <c r="AA1334" s="18" t="str">
        <f>MID(Main!AP448,26,1)</f>
        <v/>
      </c>
      <c r="AB1334" s="18" t="str">
        <f>MID(Main!AP448,27,1)</f>
        <v/>
      </c>
      <c r="AC1334" s="18" t="str">
        <f>MID(Main!AP448,28,1)</f>
        <v/>
      </c>
      <c r="AD1334" s="18" t="str">
        <f>MID(Main!AP448,29,1)</f>
        <v/>
      </c>
      <c r="AE1334" s="18" t="str">
        <f>MID(Main!AP448,30,1)</f>
        <v/>
      </c>
      <c r="AF1334" s="18" t="str">
        <f>MID(Main!AP448,31,1)</f>
        <v/>
      </c>
      <c r="AG1334" s="18" t="str">
        <f>MID(Main!AP448,32,1)</f>
        <v/>
      </c>
      <c r="AH1334" s="18" t="str">
        <f>MID(Main!AP448,33,1)</f>
        <v/>
      </c>
      <c r="AI1334" s="18" t="str">
        <f>MID(Main!AP448,34,1)</f>
        <v/>
      </c>
      <c r="AJ1334" s="18" t="str">
        <f>MID(Main!AP448,35,1)</f>
        <v/>
      </c>
      <c r="AK1334" s="18" t="str">
        <f>MID(Main!AP448,36,1)</f>
        <v/>
      </c>
      <c r="AL1334" s="18" t="str">
        <f>MID(Main!AP448,37,1)</f>
        <v/>
      </c>
      <c r="AM1334" s="18" t="str">
        <f>MID(Main!AP448,38,1)</f>
        <v/>
      </c>
      <c r="AN1334" s="18" t="str">
        <f>MID(Main!AP448,39,1)</f>
        <v/>
      </c>
      <c r="AO1334" s="18" t="str">
        <f>MID(Main!AP448,40,1)</f>
        <v/>
      </c>
      <c r="AP1334" s="18" t="str">
        <f>MID(Main!AP448,41,1)</f>
        <v/>
      </c>
      <c r="AQ1334" s="18" t="str">
        <f>MID(Main!AP448,42,1)</f>
        <v/>
      </c>
      <c r="AR1334" s="194" t="str">
        <f>IF(Main!W448="","",Main!W448)</f>
        <v/>
      </c>
      <c r="AS1334" s="194" t="str">
        <f>IF(Main!X448="","",Main!X448)</f>
        <v/>
      </c>
      <c r="AT1334" s="194" t="str">
        <f>IF(Main!Y448="","",Main!Y448)</f>
        <v/>
      </c>
      <c r="AU1334" s="194" t="str">
        <f>IF(Main!Z448="","",Main!Z448)</f>
        <v/>
      </c>
      <c r="AV1334" s="194" t="str">
        <f>IF(Main!AA448="","",Main!AA448)</f>
        <v/>
      </c>
      <c r="AW1334" s="194" t="str">
        <f>IF(Main!AB448="","",Main!AB448)</f>
        <v/>
      </c>
      <c r="AX1334" s="194" t="str">
        <f>IF(Main!AC448="","",Main!AC448)</f>
        <v/>
      </c>
      <c r="AY1334" s="194" t="str">
        <f>IF(Main!AD448="","",Main!AD448)</f>
        <v/>
      </c>
      <c r="AZ1334" s="194" t="str">
        <f>IF(Main!AE448="","",Main!AE448)</f>
        <v/>
      </c>
      <c r="BA1334" s="194" t="str">
        <f>IF(Main!AF448="","",Main!AF448)</f>
        <v/>
      </c>
      <c r="BB1334" s="194" t="str">
        <f>IF(Main!AG448="","",Main!AG448)</f>
        <v/>
      </c>
      <c r="BC1334" s="194" t="str">
        <f>IF(Main!AH448="","",Main!AH448)</f>
        <v/>
      </c>
      <c r="BD1334" s="194" t="str">
        <f>IF(Main!AI448="","",Main!AI448)</f>
        <v/>
      </c>
      <c r="BE1334" s="194" t="str">
        <f>IF(Main!AJ448="","",Main!AJ448)</f>
        <v/>
      </c>
      <c r="BF1334" s="194" t="str">
        <f>IF(Main!AK448="","",Main!AK448)</f>
        <v/>
      </c>
      <c r="BG1334" s="194" t="str">
        <f>IF(Main!AL448="","",Main!AL448)</f>
        <v/>
      </c>
      <c r="BH1334" s="194" t="str">
        <f>IF(Main!AM448="","",Main!AM448)</f>
        <v/>
      </c>
      <c r="BI1334" s="197" t="str">
        <f>IF(Main!AN448="","",Main!AN448)</f>
        <v/>
      </c>
    </row>
    <row r="1335" spans="1:61" s="1" customFormat="1" ht="15" hidden="1" customHeight="1">
      <c r="A1335" s="201"/>
      <c r="B1335" s="19" t="str">
        <f>MID(Main!AQ448,1,1)</f>
        <v>0</v>
      </c>
      <c r="C1335" s="19" t="str">
        <f>MID(Main!AQ448,2,1)</f>
        <v xml:space="preserve"> </v>
      </c>
      <c r="D1335" s="19" t="str">
        <f>MID(Main!AQ448,3,1)</f>
        <v/>
      </c>
      <c r="E1335" s="19" t="str">
        <f>MID(Main!AQ448,4,1)</f>
        <v/>
      </c>
      <c r="F1335" s="19" t="str">
        <f>MID(Main!AQ448,5,1)</f>
        <v/>
      </c>
      <c r="G1335" s="19" t="str">
        <f>MID(Main!AQ448,6,1)</f>
        <v/>
      </c>
      <c r="H1335" s="19" t="str">
        <f>MID(Main!AQ448,7,1)</f>
        <v/>
      </c>
      <c r="I1335" s="19" t="str">
        <f>MID(Main!AQ448,8,1)</f>
        <v/>
      </c>
      <c r="J1335" s="19" t="str">
        <f>MID(Main!AQ448,9,1)</f>
        <v/>
      </c>
      <c r="K1335" s="19" t="str">
        <f>MID(Main!AQ448,10,1)</f>
        <v/>
      </c>
      <c r="L1335" s="19" t="str">
        <f>MID(Main!AQ448,11,1)</f>
        <v/>
      </c>
      <c r="M1335" s="19" t="str">
        <f>MID(Main!AQ448,12,1)</f>
        <v/>
      </c>
      <c r="N1335" s="19" t="str">
        <f>MID(Main!AQ448,13,1)</f>
        <v/>
      </c>
      <c r="O1335" s="19" t="str">
        <f>MID(Main!AQ448,14,1)</f>
        <v/>
      </c>
      <c r="P1335" s="19" t="str">
        <f>MID(Main!AQ448,15,1)</f>
        <v/>
      </c>
      <c r="Q1335" s="19" t="str">
        <f>MID(Main!AQ448,16,1)</f>
        <v/>
      </c>
      <c r="R1335" s="19" t="str">
        <f>MID(Main!AQ448,17,1)</f>
        <v/>
      </c>
      <c r="S1335" s="19" t="str">
        <f>MID(Main!AQ448,18,1)</f>
        <v/>
      </c>
      <c r="T1335" s="19" t="str">
        <f>MID(Main!AQ448,19,1)</f>
        <v/>
      </c>
      <c r="U1335" s="19" t="str">
        <f>MID(Main!AQ448,20,1)</f>
        <v/>
      </c>
      <c r="V1335" s="19" t="str">
        <f>MID(Main!AQ448,21,1)</f>
        <v/>
      </c>
      <c r="W1335" s="19" t="str">
        <f>MID(Main!AQ448,22,1)</f>
        <v/>
      </c>
      <c r="X1335" s="19" t="str">
        <f>MID(Main!AQ448,23,1)</f>
        <v/>
      </c>
      <c r="Y1335" s="19" t="str">
        <f>MID(Main!AQ448,24,1)</f>
        <v/>
      </c>
      <c r="Z1335" s="19" t="str">
        <f>MID(Main!AQ448,25,1)</f>
        <v/>
      </c>
      <c r="AA1335" s="19" t="str">
        <f>MID(Main!AQ448,26,1)</f>
        <v/>
      </c>
      <c r="AB1335" s="19" t="str">
        <f>MID(Main!AQ448,27,1)</f>
        <v/>
      </c>
      <c r="AC1335" s="19" t="str">
        <f>MID(Main!AQ448,28,1)</f>
        <v/>
      </c>
      <c r="AD1335" s="19" t="str">
        <f>MID(Main!AQ448,29,1)</f>
        <v/>
      </c>
      <c r="AE1335" s="19" t="str">
        <f>MID(Main!AQ448,30,1)</f>
        <v/>
      </c>
      <c r="AF1335" s="19" t="str">
        <f>MID(Main!AQ448,31,1)</f>
        <v/>
      </c>
      <c r="AG1335" s="19" t="str">
        <f>MID(Main!AQ448,32,1)</f>
        <v/>
      </c>
      <c r="AH1335" s="19" t="str">
        <f>MID(Main!AQ448,33,1)</f>
        <v/>
      </c>
      <c r="AI1335" s="19" t="str">
        <f>MID(Main!AQ448,34,1)</f>
        <v/>
      </c>
      <c r="AJ1335" s="19" t="str">
        <f>MID(Main!AQ448,35,1)</f>
        <v/>
      </c>
      <c r="AK1335" s="19" t="str">
        <f>MID(Main!AQ448,36,1)</f>
        <v/>
      </c>
      <c r="AL1335" s="19" t="str">
        <f>MID(Main!AQ448,37,1)</f>
        <v/>
      </c>
      <c r="AM1335" s="19" t="str">
        <f>MID(Main!AQ448,38,1)</f>
        <v/>
      </c>
      <c r="AN1335" s="19" t="str">
        <f>MID(Main!AQ448,39,1)</f>
        <v/>
      </c>
      <c r="AO1335" s="19" t="str">
        <f>MID(Main!AQ448,40,1)</f>
        <v/>
      </c>
      <c r="AP1335" s="19" t="str">
        <f>MID(Main!AQ448,41,1)</f>
        <v/>
      </c>
      <c r="AQ1335" s="19" t="str">
        <f>MID(Main!AQ448,42,1)</f>
        <v/>
      </c>
      <c r="AR1335" s="195"/>
      <c r="AS1335" s="195"/>
      <c r="AT1335" s="195"/>
      <c r="AU1335" s="195"/>
      <c r="AV1335" s="195"/>
      <c r="AW1335" s="195"/>
      <c r="AX1335" s="195"/>
      <c r="AY1335" s="195"/>
      <c r="AZ1335" s="195"/>
      <c r="BA1335" s="195"/>
      <c r="BB1335" s="195"/>
      <c r="BC1335" s="195"/>
      <c r="BD1335" s="195"/>
      <c r="BE1335" s="195"/>
      <c r="BF1335" s="195"/>
      <c r="BG1335" s="195"/>
      <c r="BH1335" s="195"/>
      <c r="BI1335" s="198"/>
    </row>
    <row r="1336" spans="1:61" s="1" customFormat="1" ht="15" hidden="1" customHeight="1">
      <c r="A1336" s="202"/>
      <c r="B1336" s="20" t="str">
        <f>MID(Main!AR448,1,1)</f>
        <v>0</v>
      </c>
      <c r="C1336" s="20" t="str">
        <f>MID(Main!AR448,2,1)</f>
        <v xml:space="preserve"> </v>
      </c>
      <c r="D1336" s="20" t="str">
        <f>MID(Main!AR448,3,1)</f>
        <v/>
      </c>
      <c r="E1336" s="20" t="str">
        <f>MID(Main!AR448,4,1)</f>
        <v/>
      </c>
      <c r="F1336" s="20" t="str">
        <f>MID(Main!AR448,5,1)</f>
        <v/>
      </c>
      <c r="G1336" s="20" t="str">
        <f>MID(Main!AR448,6,1)</f>
        <v/>
      </c>
      <c r="H1336" s="20" t="str">
        <f>MID(Main!AR448,7,1)</f>
        <v/>
      </c>
      <c r="I1336" s="20" t="str">
        <f>MID(Main!AR448,8,1)</f>
        <v/>
      </c>
      <c r="J1336" s="20" t="str">
        <f>MID(Main!AR448,9,1)</f>
        <v/>
      </c>
      <c r="K1336" s="20" t="str">
        <f>MID(Main!AR448,10,1)</f>
        <v/>
      </c>
      <c r="L1336" s="20" t="str">
        <f>MID(Main!AR448,11,1)</f>
        <v/>
      </c>
      <c r="M1336" s="20" t="str">
        <f>MID(Main!AR448,12,1)</f>
        <v/>
      </c>
      <c r="N1336" s="20" t="str">
        <f>MID(Main!AR448,13,1)</f>
        <v/>
      </c>
      <c r="O1336" s="20" t="str">
        <f>MID(Main!AR448,14,1)</f>
        <v/>
      </c>
      <c r="P1336" s="20" t="str">
        <f>MID(Main!AR448,15,1)</f>
        <v/>
      </c>
      <c r="Q1336" s="20" t="str">
        <f>MID(Main!AR448,16,1)</f>
        <v/>
      </c>
      <c r="R1336" s="20" t="str">
        <f>MID(Main!AR448,17,1)</f>
        <v/>
      </c>
      <c r="S1336" s="20" t="str">
        <f>MID(Main!AR448,18,1)</f>
        <v/>
      </c>
      <c r="T1336" s="20" t="str">
        <f>MID(Main!AR448,19,1)</f>
        <v/>
      </c>
      <c r="U1336" s="20" t="str">
        <f>MID(Main!AR448,20,1)</f>
        <v/>
      </c>
      <c r="V1336" s="20" t="str">
        <f>MID(Main!AR448,21,1)</f>
        <v/>
      </c>
      <c r="W1336" s="20" t="str">
        <f>MID(Main!AR448,22,1)</f>
        <v/>
      </c>
      <c r="X1336" s="20" t="str">
        <f>MID(Main!AR448,23,1)</f>
        <v/>
      </c>
      <c r="Y1336" s="20" t="str">
        <f>MID(Main!AR448,24,1)</f>
        <v/>
      </c>
      <c r="Z1336" s="20" t="str">
        <f>MID(Main!AR448,25,1)</f>
        <v/>
      </c>
      <c r="AA1336" s="20" t="str">
        <f>MID(Main!AR448,26,1)</f>
        <v/>
      </c>
      <c r="AB1336" s="20" t="str">
        <f>MID(Main!AR448,27,1)</f>
        <v/>
      </c>
      <c r="AC1336" s="20" t="str">
        <f>MID(Main!AR448,28,1)</f>
        <v/>
      </c>
      <c r="AD1336" s="20" t="str">
        <f>MID(Main!AR448,29,1)</f>
        <v/>
      </c>
      <c r="AE1336" s="20" t="str">
        <f>MID(Main!AR448,30,1)</f>
        <v/>
      </c>
      <c r="AF1336" s="20" t="str">
        <f>MID(Main!AR448,31,1)</f>
        <v/>
      </c>
      <c r="AG1336" s="20" t="str">
        <f>MID(Main!AR448,32,1)</f>
        <v/>
      </c>
      <c r="AH1336" s="20" t="str">
        <f>MID(Main!AR448,33,1)</f>
        <v/>
      </c>
      <c r="AI1336" s="20" t="str">
        <f>MID(Main!AR448,34,1)</f>
        <v/>
      </c>
      <c r="AJ1336" s="20" t="str">
        <f>MID(Main!AR448,35,1)</f>
        <v/>
      </c>
      <c r="AK1336" s="20" t="str">
        <f>MID(Main!AR448,36,1)</f>
        <v/>
      </c>
      <c r="AL1336" s="20" t="str">
        <f>MID(Main!AR448,37,1)</f>
        <v/>
      </c>
      <c r="AM1336" s="20" t="str">
        <f>MID(Main!AR448,38,1)</f>
        <v/>
      </c>
      <c r="AN1336" s="20" t="str">
        <f>MID(Main!AR448,39,1)</f>
        <v/>
      </c>
      <c r="AO1336" s="20" t="str">
        <f>MID(Main!AR448,40,1)</f>
        <v/>
      </c>
      <c r="AP1336" s="20" t="str">
        <f>MID(Main!AR448,41,1)</f>
        <v/>
      </c>
      <c r="AQ1336" s="20" t="str">
        <f>MID(Main!AR448,42,1)</f>
        <v/>
      </c>
      <c r="AR1336" s="196"/>
      <c r="AS1336" s="196"/>
      <c r="AT1336" s="196"/>
      <c r="AU1336" s="196"/>
      <c r="AV1336" s="196"/>
      <c r="AW1336" s="196"/>
      <c r="AX1336" s="196"/>
      <c r="AY1336" s="196"/>
      <c r="AZ1336" s="196"/>
      <c r="BA1336" s="196"/>
      <c r="BB1336" s="196"/>
      <c r="BC1336" s="196"/>
      <c r="BD1336" s="196"/>
      <c r="BE1336" s="196"/>
      <c r="BF1336" s="196"/>
      <c r="BG1336" s="196"/>
      <c r="BH1336" s="196"/>
      <c r="BI1336" s="199"/>
    </row>
    <row r="1337" spans="1:61" s="1" customFormat="1" ht="15" hidden="1" customHeight="1">
      <c r="A1337" s="200" t="str">
        <f>IF(AR1337="","",SUBTOTAL(103,$AR$8:AR1337))</f>
        <v/>
      </c>
      <c r="B1337" s="18" t="str">
        <f>MID(Main!AP449,1,1)</f>
        <v xml:space="preserve"> </v>
      </c>
      <c r="C1337" s="18" t="str">
        <f>MID(Main!AP449,2,1)</f>
        <v/>
      </c>
      <c r="D1337" s="18" t="str">
        <f>MID(Main!AP449,3,1)</f>
        <v/>
      </c>
      <c r="E1337" s="18" t="str">
        <f>MID(Main!AP449,4,1)</f>
        <v/>
      </c>
      <c r="F1337" s="18" t="str">
        <f>MID(Main!AP449,5,1)</f>
        <v/>
      </c>
      <c r="G1337" s="18" t="str">
        <f>MID(Main!AP449,6,1)</f>
        <v/>
      </c>
      <c r="H1337" s="18" t="str">
        <f>MID(Main!AP449,7,1)</f>
        <v/>
      </c>
      <c r="I1337" s="18" t="str">
        <f>MID(Main!AP449,8,1)</f>
        <v/>
      </c>
      <c r="J1337" s="18" t="str">
        <f>MID(Main!AP449,9,1)</f>
        <v/>
      </c>
      <c r="K1337" s="18" t="str">
        <f>MID(Main!AP449,10,1)</f>
        <v/>
      </c>
      <c r="L1337" s="18" t="str">
        <f>MID(Main!AP449,11,1)</f>
        <v/>
      </c>
      <c r="M1337" s="18" t="str">
        <f>MID(Main!AP449,12,1)</f>
        <v/>
      </c>
      <c r="N1337" s="18" t="str">
        <f>MID(Main!AP449,13,1)</f>
        <v/>
      </c>
      <c r="O1337" s="18" t="str">
        <f>MID(Main!AP449,14,1)</f>
        <v/>
      </c>
      <c r="P1337" s="18" t="str">
        <f>MID(Main!AP449,15,1)</f>
        <v/>
      </c>
      <c r="Q1337" s="18" t="str">
        <f>MID(Main!AP449,16,1)</f>
        <v/>
      </c>
      <c r="R1337" s="18" t="str">
        <f>MID(Main!AP449,17,1)</f>
        <v/>
      </c>
      <c r="S1337" s="18" t="str">
        <f>MID(Main!AP449,18,1)</f>
        <v/>
      </c>
      <c r="T1337" s="18" t="str">
        <f>MID(Main!AP449,19,1)</f>
        <v/>
      </c>
      <c r="U1337" s="18" t="str">
        <f>MID(Main!AP449,20,1)</f>
        <v/>
      </c>
      <c r="V1337" s="18" t="str">
        <f>MID(Main!AP449,21,1)</f>
        <v/>
      </c>
      <c r="W1337" s="18" t="str">
        <f>MID(Main!AP449,22,1)</f>
        <v/>
      </c>
      <c r="X1337" s="18" t="str">
        <f>MID(Main!AP449,23,1)</f>
        <v/>
      </c>
      <c r="Y1337" s="18" t="str">
        <f>MID(Main!AP449,24,1)</f>
        <v/>
      </c>
      <c r="Z1337" s="18" t="str">
        <f>MID(Main!AP449,25,1)</f>
        <v/>
      </c>
      <c r="AA1337" s="18" t="str">
        <f>MID(Main!AP449,26,1)</f>
        <v/>
      </c>
      <c r="AB1337" s="18" t="str">
        <f>MID(Main!AP449,27,1)</f>
        <v/>
      </c>
      <c r="AC1337" s="18" t="str">
        <f>MID(Main!AP449,28,1)</f>
        <v/>
      </c>
      <c r="AD1337" s="18" t="str">
        <f>MID(Main!AP449,29,1)</f>
        <v/>
      </c>
      <c r="AE1337" s="18" t="str">
        <f>MID(Main!AP449,30,1)</f>
        <v/>
      </c>
      <c r="AF1337" s="18" t="str">
        <f>MID(Main!AP449,31,1)</f>
        <v/>
      </c>
      <c r="AG1337" s="18" t="str">
        <f>MID(Main!AP449,32,1)</f>
        <v/>
      </c>
      <c r="AH1337" s="18" t="str">
        <f>MID(Main!AP449,33,1)</f>
        <v/>
      </c>
      <c r="AI1337" s="18" t="str">
        <f>MID(Main!AP449,34,1)</f>
        <v/>
      </c>
      <c r="AJ1337" s="18" t="str">
        <f>MID(Main!AP449,35,1)</f>
        <v/>
      </c>
      <c r="AK1337" s="18" t="str">
        <f>MID(Main!AP449,36,1)</f>
        <v/>
      </c>
      <c r="AL1337" s="18" t="str">
        <f>MID(Main!AP449,37,1)</f>
        <v/>
      </c>
      <c r="AM1337" s="18" t="str">
        <f>MID(Main!AP449,38,1)</f>
        <v/>
      </c>
      <c r="AN1337" s="18" t="str">
        <f>MID(Main!AP449,39,1)</f>
        <v/>
      </c>
      <c r="AO1337" s="18" t="str">
        <f>MID(Main!AP449,40,1)</f>
        <v/>
      </c>
      <c r="AP1337" s="18" t="str">
        <f>MID(Main!AP449,41,1)</f>
        <v/>
      </c>
      <c r="AQ1337" s="18" t="str">
        <f>MID(Main!AP449,42,1)</f>
        <v/>
      </c>
      <c r="AR1337" s="194" t="str">
        <f>IF(Main!W449="","",Main!W449)</f>
        <v/>
      </c>
      <c r="AS1337" s="194" t="str">
        <f>IF(Main!X449="","",Main!X449)</f>
        <v/>
      </c>
      <c r="AT1337" s="194" t="str">
        <f>IF(Main!Y449="","",Main!Y449)</f>
        <v/>
      </c>
      <c r="AU1337" s="194" t="str">
        <f>IF(Main!Z449="","",Main!Z449)</f>
        <v/>
      </c>
      <c r="AV1337" s="194" t="str">
        <f>IF(Main!AA449="","",Main!AA449)</f>
        <v/>
      </c>
      <c r="AW1337" s="194" t="str">
        <f>IF(Main!AB449="","",Main!AB449)</f>
        <v/>
      </c>
      <c r="AX1337" s="194" t="str">
        <f>IF(Main!AC449="","",Main!AC449)</f>
        <v/>
      </c>
      <c r="AY1337" s="194" t="str">
        <f>IF(Main!AD449="","",Main!AD449)</f>
        <v/>
      </c>
      <c r="AZ1337" s="194" t="str">
        <f>IF(Main!AE449="","",Main!AE449)</f>
        <v/>
      </c>
      <c r="BA1337" s="194" t="str">
        <f>IF(Main!AF449="","",Main!AF449)</f>
        <v/>
      </c>
      <c r="BB1337" s="194" t="str">
        <f>IF(Main!AG449="","",Main!AG449)</f>
        <v/>
      </c>
      <c r="BC1337" s="194" t="str">
        <f>IF(Main!AH449="","",Main!AH449)</f>
        <v/>
      </c>
      <c r="BD1337" s="194" t="str">
        <f>IF(Main!AI449="","",Main!AI449)</f>
        <v/>
      </c>
      <c r="BE1337" s="194" t="str">
        <f>IF(Main!AJ449="","",Main!AJ449)</f>
        <v/>
      </c>
      <c r="BF1337" s="194" t="str">
        <f>IF(Main!AK449="","",Main!AK449)</f>
        <v/>
      </c>
      <c r="BG1337" s="194" t="str">
        <f>IF(Main!AL449="","",Main!AL449)</f>
        <v/>
      </c>
      <c r="BH1337" s="194" t="str">
        <f>IF(Main!AM449="","",Main!AM449)</f>
        <v/>
      </c>
      <c r="BI1337" s="197" t="str">
        <f>IF(Main!AN449="","",Main!AN449)</f>
        <v/>
      </c>
    </row>
    <row r="1338" spans="1:61" s="1" customFormat="1" ht="15" hidden="1" customHeight="1">
      <c r="A1338" s="201"/>
      <c r="B1338" s="19" t="str">
        <f>MID(Main!AQ449,1,1)</f>
        <v>0</v>
      </c>
      <c r="C1338" s="19" t="str">
        <f>MID(Main!AQ449,2,1)</f>
        <v xml:space="preserve"> </v>
      </c>
      <c r="D1338" s="19" t="str">
        <f>MID(Main!AQ449,3,1)</f>
        <v/>
      </c>
      <c r="E1338" s="19" t="str">
        <f>MID(Main!AQ449,4,1)</f>
        <v/>
      </c>
      <c r="F1338" s="19" t="str">
        <f>MID(Main!AQ449,5,1)</f>
        <v/>
      </c>
      <c r="G1338" s="19" t="str">
        <f>MID(Main!AQ449,6,1)</f>
        <v/>
      </c>
      <c r="H1338" s="19" t="str">
        <f>MID(Main!AQ449,7,1)</f>
        <v/>
      </c>
      <c r="I1338" s="19" t="str">
        <f>MID(Main!AQ449,8,1)</f>
        <v/>
      </c>
      <c r="J1338" s="19" t="str">
        <f>MID(Main!AQ449,9,1)</f>
        <v/>
      </c>
      <c r="K1338" s="19" t="str">
        <f>MID(Main!AQ449,10,1)</f>
        <v/>
      </c>
      <c r="L1338" s="19" t="str">
        <f>MID(Main!AQ449,11,1)</f>
        <v/>
      </c>
      <c r="M1338" s="19" t="str">
        <f>MID(Main!AQ449,12,1)</f>
        <v/>
      </c>
      <c r="N1338" s="19" t="str">
        <f>MID(Main!AQ449,13,1)</f>
        <v/>
      </c>
      <c r="O1338" s="19" t="str">
        <f>MID(Main!AQ449,14,1)</f>
        <v/>
      </c>
      <c r="P1338" s="19" t="str">
        <f>MID(Main!AQ449,15,1)</f>
        <v/>
      </c>
      <c r="Q1338" s="19" t="str">
        <f>MID(Main!AQ449,16,1)</f>
        <v/>
      </c>
      <c r="R1338" s="19" t="str">
        <f>MID(Main!AQ449,17,1)</f>
        <v/>
      </c>
      <c r="S1338" s="19" t="str">
        <f>MID(Main!AQ449,18,1)</f>
        <v/>
      </c>
      <c r="T1338" s="19" t="str">
        <f>MID(Main!AQ449,19,1)</f>
        <v/>
      </c>
      <c r="U1338" s="19" t="str">
        <f>MID(Main!AQ449,20,1)</f>
        <v/>
      </c>
      <c r="V1338" s="19" t="str">
        <f>MID(Main!AQ449,21,1)</f>
        <v/>
      </c>
      <c r="W1338" s="19" t="str">
        <f>MID(Main!AQ449,22,1)</f>
        <v/>
      </c>
      <c r="X1338" s="19" t="str">
        <f>MID(Main!AQ449,23,1)</f>
        <v/>
      </c>
      <c r="Y1338" s="19" t="str">
        <f>MID(Main!AQ449,24,1)</f>
        <v/>
      </c>
      <c r="Z1338" s="19" t="str">
        <f>MID(Main!AQ449,25,1)</f>
        <v/>
      </c>
      <c r="AA1338" s="19" t="str">
        <f>MID(Main!AQ449,26,1)</f>
        <v/>
      </c>
      <c r="AB1338" s="19" t="str">
        <f>MID(Main!AQ449,27,1)</f>
        <v/>
      </c>
      <c r="AC1338" s="19" t="str">
        <f>MID(Main!AQ449,28,1)</f>
        <v/>
      </c>
      <c r="AD1338" s="19" t="str">
        <f>MID(Main!AQ449,29,1)</f>
        <v/>
      </c>
      <c r="AE1338" s="19" t="str">
        <f>MID(Main!AQ449,30,1)</f>
        <v/>
      </c>
      <c r="AF1338" s="19" t="str">
        <f>MID(Main!AQ449,31,1)</f>
        <v/>
      </c>
      <c r="AG1338" s="19" t="str">
        <f>MID(Main!AQ449,32,1)</f>
        <v/>
      </c>
      <c r="AH1338" s="19" t="str">
        <f>MID(Main!AQ449,33,1)</f>
        <v/>
      </c>
      <c r="AI1338" s="19" t="str">
        <f>MID(Main!AQ449,34,1)</f>
        <v/>
      </c>
      <c r="AJ1338" s="19" t="str">
        <f>MID(Main!AQ449,35,1)</f>
        <v/>
      </c>
      <c r="AK1338" s="19" t="str">
        <f>MID(Main!AQ449,36,1)</f>
        <v/>
      </c>
      <c r="AL1338" s="19" t="str">
        <f>MID(Main!AQ449,37,1)</f>
        <v/>
      </c>
      <c r="AM1338" s="19" t="str">
        <f>MID(Main!AQ449,38,1)</f>
        <v/>
      </c>
      <c r="AN1338" s="19" t="str">
        <f>MID(Main!AQ449,39,1)</f>
        <v/>
      </c>
      <c r="AO1338" s="19" t="str">
        <f>MID(Main!AQ449,40,1)</f>
        <v/>
      </c>
      <c r="AP1338" s="19" t="str">
        <f>MID(Main!AQ449,41,1)</f>
        <v/>
      </c>
      <c r="AQ1338" s="19" t="str">
        <f>MID(Main!AQ449,42,1)</f>
        <v/>
      </c>
      <c r="AR1338" s="195"/>
      <c r="AS1338" s="195"/>
      <c r="AT1338" s="195"/>
      <c r="AU1338" s="195"/>
      <c r="AV1338" s="195"/>
      <c r="AW1338" s="195"/>
      <c r="AX1338" s="195"/>
      <c r="AY1338" s="195"/>
      <c r="AZ1338" s="195"/>
      <c r="BA1338" s="195"/>
      <c r="BB1338" s="195"/>
      <c r="BC1338" s="195"/>
      <c r="BD1338" s="195"/>
      <c r="BE1338" s="195"/>
      <c r="BF1338" s="195"/>
      <c r="BG1338" s="195"/>
      <c r="BH1338" s="195"/>
      <c r="BI1338" s="198"/>
    </row>
    <row r="1339" spans="1:61" s="1" customFormat="1" ht="15" hidden="1" customHeight="1">
      <c r="A1339" s="202"/>
      <c r="B1339" s="20" t="str">
        <f>MID(Main!AR449,1,1)</f>
        <v>0</v>
      </c>
      <c r="C1339" s="20" t="str">
        <f>MID(Main!AR449,2,1)</f>
        <v xml:space="preserve"> </v>
      </c>
      <c r="D1339" s="20" t="str">
        <f>MID(Main!AR449,3,1)</f>
        <v/>
      </c>
      <c r="E1339" s="20" t="str">
        <f>MID(Main!AR449,4,1)</f>
        <v/>
      </c>
      <c r="F1339" s="20" t="str">
        <f>MID(Main!AR449,5,1)</f>
        <v/>
      </c>
      <c r="G1339" s="20" t="str">
        <f>MID(Main!AR449,6,1)</f>
        <v/>
      </c>
      <c r="H1339" s="20" t="str">
        <f>MID(Main!AR449,7,1)</f>
        <v/>
      </c>
      <c r="I1339" s="20" t="str">
        <f>MID(Main!AR449,8,1)</f>
        <v/>
      </c>
      <c r="J1339" s="20" t="str">
        <f>MID(Main!AR449,9,1)</f>
        <v/>
      </c>
      <c r="K1339" s="20" t="str">
        <f>MID(Main!AR449,10,1)</f>
        <v/>
      </c>
      <c r="L1339" s="20" t="str">
        <f>MID(Main!AR449,11,1)</f>
        <v/>
      </c>
      <c r="M1339" s="20" t="str">
        <f>MID(Main!AR449,12,1)</f>
        <v/>
      </c>
      <c r="N1339" s="20" t="str">
        <f>MID(Main!AR449,13,1)</f>
        <v/>
      </c>
      <c r="O1339" s="20" t="str">
        <f>MID(Main!AR449,14,1)</f>
        <v/>
      </c>
      <c r="P1339" s="20" t="str">
        <f>MID(Main!AR449,15,1)</f>
        <v/>
      </c>
      <c r="Q1339" s="20" t="str">
        <f>MID(Main!AR449,16,1)</f>
        <v/>
      </c>
      <c r="R1339" s="20" t="str">
        <f>MID(Main!AR449,17,1)</f>
        <v/>
      </c>
      <c r="S1339" s="20" t="str">
        <f>MID(Main!AR449,18,1)</f>
        <v/>
      </c>
      <c r="T1339" s="20" t="str">
        <f>MID(Main!AR449,19,1)</f>
        <v/>
      </c>
      <c r="U1339" s="20" t="str">
        <f>MID(Main!AR449,20,1)</f>
        <v/>
      </c>
      <c r="V1339" s="20" t="str">
        <f>MID(Main!AR449,21,1)</f>
        <v/>
      </c>
      <c r="W1339" s="20" t="str">
        <f>MID(Main!AR449,22,1)</f>
        <v/>
      </c>
      <c r="X1339" s="20" t="str">
        <f>MID(Main!AR449,23,1)</f>
        <v/>
      </c>
      <c r="Y1339" s="20" t="str">
        <f>MID(Main!AR449,24,1)</f>
        <v/>
      </c>
      <c r="Z1339" s="20" t="str">
        <f>MID(Main!AR449,25,1)</f>
        <v/>
      </c>
      <c r="AA1339" s="20" t="str">
        <f>MID(Main!AR449,26,1)</f>
        <v/>
      </c>
      <c r="AB1339" s="20" t="str">
        <f>MID(Main!AR449,27,1)</f>
        <v/>
      </c>
      <c r="AC1339" s="20" t="str">
        <f>MID(Main!AR449,28,1)</f>
        <v/>
      </c>
      <c r="AD1339" s="20" t="str">
        <f>MID(Main!AR449,29,1)</f>
        <v/>
      </c>
      <c r="AE1339" s="20" t="str">
        <f>MID(Main!AR449,30,1)</f>
        <v/>
      </c>
      <c r="AF1339" s="20" t="str">
        <f>MID(Main!AR449,31,1)</f>
        <v/>
      </c>
      <c r="AG1339" s="20" t="str">
        <f>MID(Main!AR449,32,1)</f>
        <v/>
      </c>
      <c r="AH1339" s="20" t="str">
        <f>MID(Main!AR449,33,1)</f>
        <v/>
      </c>
      <c r="AI1339" s="20" t="str">
        <f>MID(Main!AR449,34,1)</f>
        <v/>
      </c>
      <c r="AJ1339" s="20" t="str">
        <f>MID(Main!AR449,35,1)</f>
        <v/>
      </c>
      <c r="AK1339" s="20" t="str">
        <f>MID(Main!AR449,36,1)</f>
        <v/>
      </c>
      <c r="AL1339" s="20" t="str">
        <f>MID(Main!AR449,37,1)</f>
        <v/>
      </c>
      <c r="AM1339" s="20" t="str">
        <f>MID(Main!AR449,38,1)</f>
        <v/>
      </c>
      <c r="AN1339" s="20" t="str">
        <f>MID(Main!AR449,39,1)</f>
        <v/>
      </c>
      <c r="AO1339" s="20" t="str">
        <f>MID(Main!AR449,40,1)</f>
        <v/>
      </c>
      <c r="AP1339" s="20" t="str">
        <f>MID(Main!AR449,41,1)</f>
        <v/>
      </c>
      <c r="AQ1339" s="20" t="str">
        <f>MID(Main!AR449,42,1)</f>
        <v/>
      </c>
      <c r="AR1339" s="196"/>
      <c r="AS1339" s="196"/>
      <c r="AT1339" s="196"/>
      <c r="AU1339" s="196"/>
      <c r="AV1339" s="196"/>
      <c r="AW1339" s="196"/>
      <c r="AX1339" s="196"/>
      <c r="AY1339" s="196"/>
      <c r="AZ1339" s="196"/>
      <c r="BA1339" s="196"/>
      <c r="BB1339" s="196"/>
      <c r="BC1339" s="196"/>
      <c r="BD1339" s="196"/>
      <c r="BE1339" s="196"/>
      <c r="BF1339" s="196"/>
      <c r="BG1339" s="196"/>
      <c r="BH1339" s="196"/>
      <c r="BI1339" s="199"/>
    </row>
    <row r="1340" spans="1:61" s="1" customFormat="1" ht="15" hidden="1" customHeight="1">
      <c r="A1340" s="200" t="str">
        <f>IF(AR1340="","",SUBTOTAL(103,$AR$8:AR1340))</f>
        <v/>
      </c>
      <c r="B1340" s="18" t="str">
        <f>MID(Main!AP450,1,1)</f>
        <v xml:space="preserve"> </v>
      </c>
      <c r="C1340" s="18" t="str">
        <f>MID(Main!AP450,2,1)</f>
        <v/>
      </c>
      <c r="D1340" s="18" t="str">
        <f>MID(Main!AP450,3,1)</f>
        <v/>
      </c>
      <c r="E1340" s="18" t="str">
        <f>MID(Main!AP450,4,1)</f>
        <v/>
      </c>
      <c r="F1340" s="18" t="str">
        <f>MID(Main!AP450,5,1)</f>
        <v/>
      </c>
      <c r="G1340" s="18" t="str">
        <f>MID(Main!AP450,6,1)</f>
        <v/>
      </c>
      <c r="H1340" s="18" t="str">
        <f>MID(Main!AP450,7,1)</f>
        <v/>
      </c>
      <c r="I1340" s="18" t="str">
        <f>MID(Main!AP450,8,1)</f>
        <v/>
      </c>
      <c r="J1340" s="18" t="str">
        <f>MID(Main!AP450,9,1)</f>
        <v/>
      </c>
      <c r="K1340" s="18" t="str">
        <f>MID(Main!AP450,10,1)</f>
        <v/>
      </c>
      <c r="L1340" s="18" t="str">
        <f>MID(Main!AP450,11,1)</f>
        <v/>
      </c>
      <c r="M1340" s="18" t="str">
        <f>MID(Main!AP450,12,1)</f>
        <v/>
      </c>
      <c r="N1340" s="18" t="str">
        <f>MID(Main!AP450,13,1)</f>
        <v/>
      </c>
      <c r="O1340" s="18" t="str">
        <f>MID(Main!AP450,14,1)</f>
        <v/>
      </c>
      <c r="P1340" s="18" t="str">
        <f>MID(Main!AP450,15,1)</f>
        <v/>
      </c>
      <c r="Q1340" s="18" t="str">
        <f>MID(Main!AP450,16,1)</f>
        <v/>
      </c>
      <c r="R1340" s="18" t="str">
        <f>MID(Main!AP450,17,1)</f>
        <v/>
      </c>
      <c r="S1340" s="18" t="str">
        <f>MID(Main!AP450,18,1)</f>
        <v/>
      </c>
      <c r="T1340" s="18" t="str">
        <f>MID(Main!AP450,19,1)</f>
        <v/>
      </c>
      <c r="U1340" s="18" t="str">
        <f>MID(Main!AP450,20,1)</f>
        <v/>
      </c>
      <c r="V1340" s="18" t="str">
        <f>MID(Main!AP450,21,1)</f>
        <v/>
      </c>
      <c r="W1340" s="18" t="str">
        <f>MID(Main!AP450,22,1)</f>
        <v/>
      </c>
      <c r="X1340" s="18" t="str">
        <f>MID(Main!AP450,23,1)</f>
        <v/>
      </c>
      <c r="Y1340" s="18" t="str">
        <f>MID(Main!AP450,24,1)</f>
        <v/>
      </c>
      <c r="Z1340" s="18" t="str">
        <f>MID(Main!AP450,25,1)</f>
        <v/>
      </c>
      <c r="AA1340" s="18" t="str">
        <f>MID(Main!AP450,26,1)</f>
        <v/>
      </c>
      <c r="AB1340" s="18" t="str">
        <f>MID(Main!AP450,27,1)</f>
        <v/>
      </c>
      <c r="AC1340" s="18" t="str">
        <f>MID(Main!AP450,28,1)</f>
        <v/>
      </c>
      <c r="AD1340" s="18" t="str">
        <f>MID(Main!AP450,29,1)</f>
        <v/>
      </c>
      <c r="AE1340" s="18" t="str">
        <f>MID(Main!AP450,30,1)</f>
        <v/>
      </c>
      <c r="AF1340" s="18" t="str">
        <f>MID(Main!AP450,31,1)</f>
        <v/>
      </c>
      <c r="AG1340" s="18" t="str">
        <f>MID(Main!AP450,32,1)</f>
        <v/>
      </c>
      <c r="AH1340" s="18" t="str">
        <f>MID(Main!AP450,33,1)</f>
        <v/>
      </c>
      <c r="AI1340" s="18" t="str">
        <f>MID(Main!AP450,34,1)</f>
        <v/>
      </c>
      <c r="AJ1340" s="18" t="str">
        <f>MID(Main!AP450,35,1)</f>
        <v/>
      </c>
      <c r="AK1340" s="18" t="str">
        <f>MID(Main!AP450,36,1)</f>
        <v/>
      </c>
      <c r="AL1340" s="18" t="str">
        <f>MID(Main!AP450,37,1)</f>
        <v/>
      </c>
      <c r="AM1340" s="18" t="str">
        <f>MID(Main!AP450,38,1)</f>
        <v/>
      </c>
      <c r="AN1340" s="18" t="str">
        <f>MID(Main!AP450,39,1)</f>
        <v/>
      </c>
      <c r="AO1340" s="18" t="str">
        <f>MID(Main!AP450,40,1)</f>
        <v/>
      </c>
      <c r="AP1340" s="18" t="str">
        <f>MID(Main!AP450,41,1)</f>
        <v/>
      </c>
      <c r="AQ1340" s="18" t="str">
        <f>MID(Main!AP450,42,1)</f>
        <v/>
      </c>
      <c r="AR1340" s="194" t="str">
        <f>IF(Main!W450="","",Main!W450)</f>
        <v/>
      </c>
      <c r="AS1340" s="194" t="str">
        <f>IF(Main!X450="","",Main!X450)</f>
        <v/>
      </c>
      <c r="AT1340" s="194" t="str">
        <f>IF(Main!Y450="","",Main!Y450)</f>
        <v/>
      </c>
      <c r="AU1340" s="194" t="str">
        <f>IF(Main!Z450="","",Main!Z450)</f>
        <v/>
      </c>
      <c r="AV1340" s="194" t="str">
        <f>IF(Main!AA450="","",Main!AA450)</f>
        <v/>
      </c>
      <c r="AW1340" s="194" t="str">
        <f>IF(Main!AB450="","",Main!AB450)</f>
        <v/>
      </c>
      <c r="AX1340" s="194" t="str">
        <f>IF(Main!AC450="","",Main!AC450)</f>
        <v/>
      </c>
      <c r="AY1340" s="194" t="str">
        <f>IF(Main!AD450="","",Main!AD450)</f>
        <v/>
      </c>
      <c r="AZ1340" s="194" t="str">
        <f>IF(Main!AE450="","",Main!AE450)</f>
        <v/>
      </c>
      <c r="BA1340" s="194" t="str">
        <f>IF(Main!AF450="","",Main!AF450)</f>
        <v/>
      </c>
      <c r="BB1340" s="194" t="str">
        <f>IF(Main!AG450="","",Main!AG450)</f>
        <v/>
      </c>
      <c r="BC1340" s="194" t="str">
        <f>IF(Main!AH450="","",Main!AH450)</f>
        <v/>
      </c>
      <c r="BD1340" s="194" t="str">
        <f>IF(Main!AI450="","",Main!AI450)</f>
        <v/>
      </c>
      <c r="BE1340" s="194" t="str">
        <f>IF(Main!AJ450="","",Main!AJ450)</f>
        <v/>
      </c>
      <c r="BF1340" s="194" t="str">
        <f>IF(Main!AK450="","",Main!AK450)</f>
        <v/>
      </c>
      <c r="BG1340" s="194" t="str">
        <f>IF(Main!AL450="","",Main!AL450)</f>
        <v/>
      </c>
      <c r="BH1340" s="194" t="str">
        <f>IF(Main!AM450="","",Main!AM450)</f>
        <v/>
      </c>
      <c r="BI1340" s="197" t="str">
        <f>IF(Main!AN450="","",Main!AN450)</f>
        <v/>
      </c>
    </row>
    <row r="1341" spans="1:61" s="1" customFormat="1" ht="15" hidden="1" customHeight="1">
      <c r="A1341" s="201"/>
      <c r="B1341" s="19" t="str">
        <f>MID(Main!AQ450,1,1)</f>
        <v>0</v>
      </c>
      <c r="C1341" s="19" t="str">
        <f>MID(Main!AQ450,2,1)</f>
        <v xml:space="preserve"> </v>
      </c>
      <c r="D1341" s="19" t="str">
        <f>MID(Main!AQ450,3,1)</f>
        <v/>
      </c>
      <c r="E1341" s="19" t="str">
        <f>MID(Main!AQ450,4,1)</f>
        <v/>
      </c>
      <c r="F1341" s="19" t="str">
        <f>MID(Main!AQ450,5,1)</f>
        <v/>
      </c>
      <c r="G1341" s="19" t="str">
        <f>MID(Main!AQ450,6,1)</f>
        <v/>
      </c>
      <c r="H1341" s="19" t="str">
        <f>MID(Main!AQ450,7,1)</f>
        <v/>
      </c>
      <c r="I1341" s="19" t="str">
        <f>MID(Main!AQ450,8,1)</f>
        <v/>
      </c>
      <c r="J1341" s="19" t="str">
        <f>MID(Main!AQ450,9,1)</f>
        <v/>
      </c>
      <c r="K1341" s="19" t="str">
        <f>MID(Main!AQ450,10,1)</f>
        <v/>
      </c>
      <c r="L1341" s="19" t="str">
        <f>MID(Main!AQ450,11,1)</f>
        <v/>
      </c>
      <c r="M1341" s="19" t="str">
        <f>MID(Main!AQ450,12,1)</f>
        <v/>
      </c>
      <c r="N1341" s="19" t="str">
        <f>MID(Main!AQ450,13,1)</f>
        <v/>
      </c>
      <c r="O1341" s="19" t="str">
        <f>MID(Main!AQ450,14,1)</f>
        <v/>
      </c>
      <c r="P1341" s="19" t="str">
        <f>MID(Main!AQ450,15,1)</f>
        <v/>
      </c>
      <c r="Q1341" s="19" t="str">
        <f>MID(Main!AQ450,16,1)</f>
        <v/>
      </c>
      <c r="R1341" s="19" t="str">
        <f>MID(Main!AQ450,17,1)</f>
        <v/>
      </c>
      <c r="S1341" s="19" t="str">
        <f>MID(Main!AQ450,18,1)</f>
        <v/>
      </c>
      <c r="T1341" s="19" t="str">
        <f>MID(Main!AQ450,19,1)</f>
        <v/>
      </c>
      <c r="U1341" s="19" t="str">
        <f>MID(Main!AQ450,20,1)</f>
        <v/>
      </c>
      <c r="V1341" s="19" t="str">
        <f>MID(Main!AQ450,21,1)</f>
        <v/>
      </c>
      <c r="W1341" s="19" t="str">
        <f>MID(Main!AQ450,22,1)</f>
        <v/>
      </c>
      <c r="X1341" s="19" t="str">
        <f>MID(Main!AQ450,23,1)</f>
        <v/>
      </c>
      <c r="Y1341" s="19" t="str">
        <f>MID(Main!AQ450,24,1)</f>
        <v/>
      </c>
      <c r="Z1341" s="19" t="str">
        <f>MID(Main!AQ450,25,1)</f>
        <v/>
      </c>
      <c r="AA1341" s="19" t="str">
        <f>MID(Main!AQ450,26,1)</f>
        <v/>
      </c>
      <c r="AB1341" s="19" t="str">
        <f>MID(Main!AQ450,27,1)</f>
        <v/>
      </c>
      <c r="AC1341" s="19" t="str">
        <f>MID(Main!AQ450,28,1)</f>
        <v/>
      </c>
      <c r="AD1341" s="19" t="str">
        <f>MID(Main!AQ450,29,1)</f>
        <v/>
      </c>
      <c r="AE1341" s="19" t="str">
        <f>MID(Main!AQ450,30,1)</f>
        <v/>
      </c>
      <c r="AF1341" s="19" t="str">
        <f>MID(Main!AQ450,31,1)</f>
        <v/>
      </c>
      <c r="AG1341" s="19" t="str">
        <f>MID(Main!AQ450,32,1)</f>
        <v/>
      </c>
      <c r="AH1341" s="19" t="str">
        <f>MID(Main!AQ450,33,1)</f>
        <v/>
      </c>
      <c r="AI1341" s="19" t="str">
        <f>MID(Main!AQ450,34,1)</f>
        <v/>
      </c>
      <c r="AJ1341" s="19" t="str">
        <f>MID(Main!AQ450,35,1)</f>
        <v/>
      </c>
      <c r="AK1341" s="19" t="str">
        <f>MID(Main!AQ450,36,1)</f>
        <v/>
      </c>
      <c r="AL1341" s="19" t="str">
        <f>MID(Main!AQ450,37,1)</f>
        <v/>
      </c>
      <c r="AM1341" s="19" t="str">
        <f>MID(Main!AQ450,38,1)</f>
        <v/>
      </c>
      <c r="AN1341" s="19" t="str">
        <f>MID(Main!AQ450,39,1)</f>
        <v/>
      </c>
      <c r="AO1341" s="19" t="str">
        <f>MID(Main!AQ450,40,1)</f>
        <v/>
      </c>
      <c r="AP1341" s="19" t="str">
        <f>MID(Main!AQ450,41,1)</f>
        <v/>
      </c>
      <c r="AQ1341" s="19" t="str">
        <f>MID(Main!AQ450,42,1)</f>
        <v/>
      </c>
      <c r="AR1341" s="195"/>
      <c r="AS1341" s="195"/>
      <c r="AT1341" s="195"/>
      <c r="AU1341" s="195"/>
      <c r="AV1341" s="195"/>
      <c r="AW1341" s="195"/>
      <c r="AX1341" s="195"/>
      <c r="AY1341" s="195"/>
      <c r="AZ1341" s="195"/>
      <c r="BA1341" s="195"/>
      <c r="BB1341" s="195"/>
      <c r="BC1341" s="195"/>
      <c r="BD1341" s="195"/>
      <c r="BE1341" s="195"/>
      <c r="BF1341" s="195"/>
      <c r="BG1341" s="195"/>
      <c r="BH1341" s="195"/>
      <c r="BI1341" s="198"/>
    </row>
    <row r="1342" spans="1:61" s="1" customFormat="1" ht="15" hidden="1" customHeight="1">
      <c r="A1342" s="202"/>
      <c r="B1342" s="20" t="str">
        <f>MID(Main!AR450,1,1)</f>
        <v>0</v>
      </c>
      <c r="C1342" s="20" t="str">
        <f>MID(Main!AR450,2,1)</f>
        <v xml:space="preserve"> </v>
      </c>
      <c r="D1342" s="20" t="str">
        <f>MID(Main!AR450,3,1)</f>
        <v/>
      </c>
      <c r="E1342" s="20" t="str">
        <f>MID(Main!AR450,4,1)</f>
        <v/>
      </c>
      <c r="F1342" s="20" t="str">
        <f>MID(Main!AR450,5,1)</f>
        <v/>
      </c>
      <c r="G1342" s="20" t="str">
        <f>MID(Main!AR450,6,1)</f>
        <v/>
      </c>
      <c r="H1342" s="20" t="str">
        <f>MID(Main!AR450,7,1)</f>
        <v/>
      </c>
      <c r="I1342" s="20" t="str">
        <f>MID(Main!AR450,8,1)</f>
        <v/>
      </c>
      <c r="J1342" s="20" t="str">
        <f>MID(Main!AR450,9,1)</f>
        <v/>
      </c>
      <c r="K1342" s="20" t="str">
        <f>MID(Main!AR450,10,1)</f>
        <v/>
      </c>
      <c r="L1342" s="20" t="str">
        <f>MID(Main!AR450,11,1)</f>
        <v/>
      </c>
      <c r="M1342" s="20" t="str">
        <f>MID(Main!AR450,12,1)</f>
        <v/>
      </c>
      <c r="N1342" s="20" t="str">
        <f>MID(Main!AR450,13,1)</f>
        <v/>
      </c>
      <c r="O1342" s="20" t="str">
        <f>MID(Main!AR450,14,1)</f>
        <v/>
      </c>
      <c r="P1342" s="20" t="str">
        <f>MID(Main!AR450,15,1)</f>
        <v/>
      </c>
      <c r="Q1342" s="20" t="str">
        <f>MID(Main!AR450,16,1)</f>
        <v/>
      </c>
      <c r="R1342" s="20" t="str">
        <f>MID(Main!AR450,17,1)</f>
        <v/>
      </c>
      <c r="S1342" s="20" t="str">
        <f>MID(Main!AR450,18,1)</f>
        <v/>
      </c>
      <c r="T1342" s="20" t="str">
        <f>MID(Main!AR450,19,1)</f>
        <v/>
      </c>
      <c r="U1342" s="20" t="str">
        <f>MID(Main!AR450,20,1)</f>
        <v/>
      </c>
      <c r="V1342" s="20" t="str">
        <f>MID(Main!AR450,21,1)</f>
        <v/>
      </c>
      <c r="W1342" s="20" t="str">
        <f>MID(Main!AR450,22,1)</f>
        <v/>
      </c>
      <c r="X1342" s="20" t="str">
        <f>MID(Main!AR450,23,1)</f>
        <v/>
      </c>
      <c r="Y1342" s="20" t="str">
        <f>MID(Main!AR450,24,1)</f>
        <v/>
      </c>
      <c r="Z1342" s="20" t="str">
        <f>MID(Main!AR450,25,1)</f>
        <v/>
      </c>
      <c r="AA1342" s="20" t="str">
        <f>MID(Main!AR450,26,1)</f>
        <v/>
      </c>
      <c r="AB1342" s="20" t="str">
        <f>MID(Main!AR450,27,1)</f>
        <v/>
      </c>
      <c r="AC1342" s="20" t="str">
        <f>MID(Main!AR450,28,1)</f>
        <v/>
      </c>
      <c r="AD1342" s="20" t="str">
        <f>MID(Main!AR450,29,1)</f>
        <v/>
      </c>
      <c r="AE1342" s="20" t="str">
        <f>MID(Main!AR450,30,1)</f>
        <v/>
      </c>
      <c r="AF1342" s="20" t="str">
        <f>MID(Main!AR450,31,1)</f>
        <v/>
      </c>
      <c r="AG1342" s="20" t="str">
        <f>MID(Main!AR450,32,1)</f>
        <v/>
      </c>
      <c r="AH1342" s="20" t="str">
        <f>MID(Main!AR450,33,1)</f>
        <v/>
      </c>
      <c r="AI1342" s="20" t="str">
        <f>MID(Main!AR450,34,1)</f>
        <v/>
      </c>
      <c r="AJ1342" s="20" t="str">
        <f>MID(Main!AR450,35,1)</f>
        <v/>
      </c>
      <c r="AK1342" s="20" t="str">
        <f>MID(Main!AR450,36,1)</f>
        <v/>
      </c>
      <c r="AL1342" s="20" t="str">
        <f>MID(Main!AR450,37,1)</f>
        <v/>
      </c>
      <c r="AM1342" s="20" t="str">
        <f>MID(Main!AR450,38,1)</f>
        <v/>
      </c>
      <c r="AN1342" s="20" t="str">
        <f>MID(Main!AR450,39,1)</f>
        <v/>
      </c>
      <c r="AO1342" s="20" t="str">
        <f>MID(Main!AR450,40,1)</f>
        <v/>
      </c>
      <c r="AP1342" s="20" t="str">
        <f>MID(Main!AR450,41,1)</f>
        <v/>
      </c>
      <c r="AQ1342" s="20" t="str">
        <f>MID(Main!AR450,42,1)</f>
        <v/>
      </c>
      <c r="AR1342" s="196"/>
      <c r="AS1342" s="196"/>
      <c r="AT1342" s="196"/>
      <c r="AU1342" s="196"/>
      <c r="AV1342" s="196"/>
      <c r="AW1342" s="196"/>
      <c r="AX1342" s="196"/>
      <c r="AY1342" s="196"/>
      <c r="AZ1342" s="196"/>
      <c r="BA1342" s="196"/>
      <c r="BB1342" s="196"/>
      <c r="BC1342" s="196"/>
      <c r="BD1342" s="196"/>
      <c r="BE1342" s="196"/>
      <c r="BF1342" s="196"/>
      <c r="BG1342" s="196"/>
      <c r="BH1342" s="196"/>
      <c r="BI1342" s="199"/>
    </row>
    <row r="1343" spans="1:61" s="1" customFormat="1" ht="15" hidden="1" customHeight="1">
      <c r="A1343" s="200" t="str">
        <f>IF(AR1343="","",SUBTOTAL(103,$AR$8:AR1343))</f>
        <v/>
      </c>
      <c r="B1343" s="18" t="str">
        <f>MID(Main!AP451,1,1)</f>
        <v xml:space="preserve"> </v>
      </c>
      <c r="C1343" s="18" t="str">
        <f>MID(Main!AP451,2,1)</f>
        <v/>
      </c>
      <c r="D1343" s="18" t="str">
        <f>MID(Main!AP451,3,1)</f>
        <v/>
      </c>
      <c r="E1343" s="18" t="str">
        <f>MID(Main!AP451,4,1)</f>
        <v/>
      </c>
      <c r="F1343" s="18" t="str">
        <f>MID(Main!AP451,5,1)</f>
        <v/>
      </c>
      <c r="G1343" s="18" t="str">
        <f>MID(Main!AP451,6,1)</f>
        <v/>
      </c>
      <c r="H1343" s="18" t="str">
        <f>MID(Main!AP451,7,1)</f>
        <v/>
      </c>
      <c r="I1343" s="18" t="str">
        <f>MID(Main!AP451,8,1)</f>
        <v/>
      </c>
      <c r="J1343" s="18" t="str">
        <f>MID(Main!AP451,9,1)</f>
        <v/>
      </c>
      <c r="K1343" s="18" t="str">
        <f>MID(Main!AP451,10,1)</f>
        <v/>
      </c>
      <c r="L1343" s="18" t="str">
        <f>MID(Main!AP451,11,1)</f>
        <v/>
      </c>
      <c r="M1343" s="18" t="str">
        <f>MID(Main!AP451,12,1)</f>
        <v/>
      </c>
      <c r="N1343" s="18" t="str">
        <f>MID(Main!AP451,13,1)</f>
        <v/>
      </c>
      <c r="O1343" s="18" t="str">
        <f>MID(Main!AP451,14,1)</f>
        <v/>
      </c>
      <c r="P1343" s="18" t="str">
        <f>MID(Main!AP451,15,1)</f>
        <v/>
      </c>
      <c r="Q1343" s="18" t="str">
        <f>MID(Main!AP451,16,1)</f>
        <v/>
      </c>
      <c r="R1343" s="18" t="str">
        <f>MID(Main!AP451,17,1)</f>
        <v/>
      </c>
      <c r="S1343" s="18" t="str">
        <f>MID(Main!AP451,18,1)</f>
        <v/>
      </c>
      <c r="T1343" s="18" t="str">
        <f>MID(Main!AP451,19,1)</f>
        <v/>
      </c>
      <c r="U1343" s="18" t="str">
        <f>MID(Main!AP451,20,1)</f>
        <v/>
      </c>
      <c r="V1343" s="18" t="str">
        <f>MID(Main!AP451,21,1)</f>
        <v/>
      </c>
      <c r="W1343" s="18" t="str">
        <f>MID(Main!AP451,22,1)</f>
        <v/>
      </c>
      <c r="X1343" s="18" t="str">
        <f>MID(Main!AP451,23,1)</f>
        <v/>
      </c>
      <c r="Y1343" s="18" t="str">
        <f>MID(Main!AP451,24,1)</f>
        <v/>
      </c>
      <c r="Z1343" s="18" t="str">
        <f>MID(Main!AP451,25,1)</f>
        <v/>
      </c>
      <c r="AA1343" s="18" t="str">
        <f>MID(Main!AP451,26,1)</f>
        <v/>
      </c>
      <c r="AB1343" s="18" t="str">
        <f>MID(Main!AP451,27,1)</f>
        <v/>
      </c>
      <c r="AC1343" s="18" t="str">
        <f>MID(Main!AP451,28,1)</f>
        <v/>
      </c>
      <c r="AD1343" s="18" t="str">
        <f>MID(Main!AP451,29,1)</f>
        <v/>
      </c>
      <c r="AE1343" s="18" t="str">
        <f>MID(Main!AP451,30,1)</f>
        <v/>
      </c>
      <c r="AF1343" s="18" t="str">
        <f>MID(Main!AP451,31,1)</f>
        <v/>
      </c>
      <c r="AG1343" s="18" t="str">
        <f>MID(Main!AP451,32,1)</f>
        <v/>
      </c>
      <c r="AH1343" s="18" t="str">
        <f>MID(Main!AP451,33,1)</f>
        <v/>
      </c>
      <c r="AI1343" s="18" t="str">
        <f>MID(Main!AP451,34,1)</f>
        <v/>
      </c>
      <c r="AJ1343" s="18" t="str">
        <f>MID(Main!AP451,35,1)</f>
        <v/>
      </c>
      <c r="AK1343" s="18" t="str">
        <f>MID(Main!AP451,36,1)</f>
        <v/>
      </c>
      <c r="AL1343" s="18" t="str">
        <f>MID(Main!AP451,37,1)</f>
        <v/>
      </c>
      <c r="AM1343" s="18" t="str">
        <f>MID(Main!AP451,38,1)</f>
        <v/>
      </c>
      <c r="AN1343" s="18" t="str">
        <f>MID(Main!AP451,39,1)</f>
        <v/>
      </c>
      <c r="AO1343" s="18" t="str">
        <f>MID(Main!AP451,40,1)</f>
        <v/>
      </c>
      <c r="AP1343" s="18" t="str">
        <f>MID(Main!AP451,41,1)</f>
        <v/>
      </c>
      <c r="AQ1343" s="18" t="str">
        <f>MID(Main!AP451,42,1)</f>
        <v/>
      </c>
      <c r="AR1343" s="194" t="str">
        <f>IF(Main!W451="","",Main!W451)</f>
        <v/>
      </c>
      <c r="AS1343" s="194" t="str">
        <f>IF(Main!X451="","",Main!X451)</f>
        <v/>
      </c>
      <c r="AT1343" s="194" t="str">
        <f>IF(Main!Y451="","",Main!Y451)</f>
        <v/>
      </c>
      <c r="AU1343" s="194" t="str">
        <f>IF(Main!Z451="","",Main!Z451)</f>
        <v/>
      </c>
      <c r="AV1343" s="194" t="str">
        <f>IF(Main!AA451="","",Main!AA451)</f>
        <v/>
      </c>
      <c r="AW1343" s="194" t="str">
        <f>IF(Main!AB451="","",Main!AB451)</f>
        <v/>
      </c>
      <c r="AX1343" s="194" t="str">
        <f>IF(Main!AC451="","",Main!AC451)</f>
        <v/>
      </c>
      <c r="AY1343" s="194" t="str">
        <f>IF(Main!AD451="","",Main!AD451)</f>
        <v/>
      </c>
      <c r="AZ1343" s="194" t="str">
        <f>IF(Main!AE451="","",Main!AE451)</f>
        <v/>
      </c>
      <c r="BA1343" s="194" t="str">
        <f>IF(Main!AF451="","",Main!AF451)</f>
        <v/>
      </c>
      <c r="BB1343" s="194" t="str">
        <f>IF(Main!AG451="","",Main!AG451)</f>
        <v/>
      </c>
      <c r="BC1343" s="194" t="str">
        <f>IF(Main!AH451="","",Main!AH451)</f>
        <v/>
      </c>
      <c r="BD1343" s="194" t="str">
        <f>IF(Main!AI451="","",Main!AI451)</f>
        <v/>
      </c>
      <c r="BE1343" s="194" t="str">
        <f>IF(Main!AJ451="","",Main!AJ451)</f>
        <v/>
      </c>
      <c r="BF1343" s="194" t="str">
        <f>IF(Main!AK451="","",Main!AK451)</f>
        <v/>
      </c>
      <c r="BG1343" s="194" t="str">
        <f>IF(Main!AL451="","",Main!AL451)</f>
        <v/>
      </c>
      <c r="BH1343" s="194" t="str">
        <f>IF(Main!AM451="","",Main!AM451)</f>
        <v/>
      </c>
      <c r="BI1343" s="197" t="str">
        <f>IF(Main!AN451="","",Main!AN451)</f>
        <v/>
      </c>
    </row>
    <row r="1344" spans="1:61" s="1" customFormat="1" ht="15" hidden="1" customHeight="1">
      <c r="A1344" s="201"/>
      <c r="B1344" s="19" t="str">
        <f>MID(Main!AQ451,1,1)</f>
        <v>0</v>
      </c>
      <c r="C1344" s="19" t="str">
        <f>MID(Main!AQ451,2,1)</f>
        <v xml:space="preserve"> </v>
      </c>
      <c r="D1344" s="19" t="str">
        <f>MID(Main!AQ451,3,1)</f>
        <v/>
      </c>
      <c r="E1344" s="19" t="str">
        <f>MID(Main!AQ451,4,1)</f>
        <v/>
      </c>
      <c r="F1344" s="19" t="str">
        <f>MID(Main!AQ451,5,1)</f>
        <v/>
      </c>
      <c r="G1344" s="19" t="str">
        <f>MID(Main!AQ451,6,1)</f>
        <v/>
      </c>
      <c r="H1344" s="19" t="str">
        <f>MID(Main!AQ451,7,1)</f>
        <v/>
      </c>
      <c r="I1344" s="19" t="str">
        <f>MID(Main!AQ451,8,1)</f>
        <v/>
      </c>
      <c r="J1344" s="19" t="str">
        <f>MID(Main!AQ451,9,1)</f>
        <v/>
      </c>
      <c r="K1344" s="19" t="str">
        <f>MID(Main!AQ451,10,1)</f>
        <v/>
      </c>
      <c r="L1344" s="19" t="str">
        <f>MID(Main!AQ451,11,1)</f>
        <v/>
      </c>
      <c r="M1344" s="19" t="str">
        <f>MID(Main!AQ451,12,1)</f>
        <v/>
      </c>
      <c r="N1344" s="19" t="str">
        <f>MID(Main!AQ451,13,1)</f>
        <v/>
      </c>
      <c r="O1344" s="19" t="str">
        <f>MID(Main!AQ451,14,1)</f>
        <v/>
      </c>
      <c r="P1344" s="19" t="str">
        <f>MID(Main!AQ451,15,1)</f>
        <v/>
      </c>
      <c r="Q1344" s="19" t="str">
        <f>MID(Main!AQ451,16,1)</f>
        <v/>
      </c>
      <c r="R1344" s="19" t="str">
        <f>MID(Main!AQ451,17,1)</f>
        <v/>
      </c>
      <c r="S1344" s="19" t="str">
        <f>MID(Main!AQ451,18,1)</f>
        <v/>
      </c>
      <c r="T1344" s="19" t="str">
        <f>MID(Main!AQ451,19,1)</f>
        <v/>
      </c>
      <c r="U1344" s="19" t="str">
        <f>MID(Main!AQ451,20,1)</f>
        <v/>
      </c>
      <c r="V1344" s="19" t="str">
        <f>MID(Main!AQ451,21,1)</f>
        <v/>
      </c>
      <c r="W1344" s="19" t="str">
        <f>MID(Main!AQ451,22,1)</f>
        <v/>
      </c>
      <c r="X1344" s="19" t="str">
        <f>MID(Main!AQ451,23,1)</f>
        <v/>
      </c>
      <c r="Y1344" s="19" t="str">
        <f>MID(Main!AQ451,24,1)</f>
        <v/>
      </c>
      <c r="Z1344" s="19" t="str">
        <f>MID(Main!AQ451,25,1)</f>
        <v/>
      </c>
      <c r="AA1344" s="19" t="str">
        <f>MID(Main!AQ451,26,1)</f>
        <v/>
      </c>
      <c r="AB1344" s="19" t="str">
        <f>MID(Main!AQ451,27,1)</f>
        <v/>
      </c>
      <c r="AC1344" s="19" t="str">
        <f>MID(Main!AQ451,28,1)</f>
        <v/>
      </c>
      <c r="AD1344" s="19" t="str">
        <f>MID(Main!AQ451,29,1)</f>
        <v/>
      </c>
      <c r="AE1344" s="19" t="str">
        <f>MID(Main!AQ451,30,1)</f>
        <v/>
      </c>
      <c r="AF1344" s="19" t="str">
        <f>MID(Main!AQ451,31,1)</f>
        <v/>
      </c>
      <c r="AG1344" s="19" t="str">
        <f>MID(Main!AQ451,32,1)</f>
        <v/>
      </c>
      <c r="AH1344" s="19" t="str">
        <f>MID(Main!AQ451,33,1)</f>
        <v/>
      </c>
      <c r="AI1344" s="19" t="str">
        <f>MID(Main!AQ451,34,1)</f>
        <v/>
      </c>
      <c r="AJ1344" s="19" t="str">
        <f>MID(Main!AQ451,35,1)</f>
        <v/>
      </c>
      <c r="AK1344" s="19" t="str">
        <f>MID(Main!AQ451,36,1)</f>
        <v/>
      </c>
      <c r="AL1344" s="19" t="str">
        <f>MID(Main!AQ451,37,1)</f>
        <v/>
      </c>
      <c r="AM1344" s="19" t="str">
        <f>MID(Main!AQ451,38,1)</f>
        <v/>
      </c>
      <c r="AN1344" s="19" t="str">
        <f>MID(Main!AQ451,39,1)</f>
        <v/>
      </c>
      <c r="AO1344" s="19" t="str">
        <f>MID(Main!AQ451,40,1)</f>
        <v/>
      </c>
      <c r="AP1344" s="19" t="str">
        <f>MID(Main!AQ451,41,1)</f>
        <v/>
      </c>
      <c r="AQ1344" s="19" t="str">
        <f>MID(Main!AQ451,42,1)</f>
        <v/>
      </c>
      <c r="AR1344" s="195"/>
      <c r="AS1344" s="195"/>
      <c r="AT1344" s="195"/>
      <c r="AU1344" s="195"/>
      <c r="AV1344" s="195"/>
      <c r="AW1344" s="195"/>
      <c r="AX1344" s="195"/>
      <c r="AY1344" s="195"/>
      <c r="AZ1344" s="195"/>
      <c r="BA1344" s="195"/>
      <c r="BB1344" s="195"/>
      <c r="BC1344" s="195"/>
      <c r="BD1344" s="195"/>
      <c r="BE1344" s="195"/>
      <c r="BF1344" s="195"/>
      <c r="BG1344" s="195"/>
      <c r="BH1344" s="195"/>
      <c r="BI1344" s="198"/>
    </row>
    <row r="1345" spans="1:61" s="1" customFormat="1" ht="15" hidden="1" customHeight="1">
      <c r="A1345" s="202"/>
      <c r="B1345" s="20" t="str">
        <f>MID(Main!AR451,1,1)</f>
        <v>0</v>
      </c>
      <c r="C1345" s="20" t="str">
        <f>MID(Main!AR451,2,1)</f>
        <v xml:space="preserve"> </v>
      </c>
      <c r="D1345" s="20" t="str">
        <f>MID(Main!AR451,3,1)</f>
        <v/>
      </c>
      <c r="E1345" s="20" t="str">
        <f>MID(Main!AR451,4,1)</f>
        <v/>
      </c>
      <c r="F1345" s="20" t="str">
        <f>MID(Main!AR451,5,1)</f>
        <v/>
      </c>
      <c r="G1345" s="20" t="str">
        <f>MID(Main!AR451,6,1)</f>
        <v/>
      </c>
      <c r="H1345" s="20" t="str">
        <f>MID(Main!AR451,7,1)</f>
        <v/>
      </c>
      <c r="I1345" s="20" t="str">
        <f>MID(Main!AR451,8,1)</f>
        <v/>
      </c>
      <c r="J1345" s="20" t="str">
        <f>MID(Main!AR451,9,1)</f>
        <v/>
      </c>
      <c r="K1345" s="20" t="str">
        <f>MID(Main!AR451,10,1)</f>
        <v/>
      </c>
      <c r="L1345" s="20" t="str">
        <f>MID(Main!AR451,11,1)</f>
        <v/>
      </c>
      <c r="M1345" s="20" t="str">
        <f>MID(Main!AR451,12,1)</f>
        <v/>
      </c>
      <c r="N1345" s="20" t="str">
        <f>MID(Main!AR451,13,1)</f>
        <v/>
      </c>
      <c r="O1345" s="20" t="str">
        <f>MID(Main!AR451,14,1)</f>
        <v/>
      </c>
      <c r="P1345" s="20" t="str">
        <f>MID(Main!AR451,15,1)</f>
        <v/>
      </c>
      <c r="Q1345" s="20" t="str">
        <f>MID(Main!AR451,16,1)</f>
        <v/>
      </c>
      <c r="R1345" s="20" t="str">
        <f>MID(Main!AR451,17,1)</f>
        <v/>
      </c>
      <c r="S1345" s="20" t="str">
        <f>MID(Main!AR451,18,1)</f>
        <v/>
      </c>
      <c r="T1345" s="20" t="str">
        <f>MID(Main!AR451,19,1)</f>
        <v/>
      </c>
      <c r="U1345" s="20" t="str">
        <f>MID(Main!AR451,20,1)</f>
        <v/>
      </c>
      <c r="V1345" s="20" t="str">
        <f>MID(Main!AR451,21,1)</f>
        <v/>
      </c>
      <c r="W1345" s="20" t="str">
        <f>MID(Main!AR451,22,1)</f>
        <v/>
      </c>
      <c r="X1345" s="20" t="str">
        <f>MID(Main!AR451,23,1)</f>
        <v/>
      </c>
      <c r="Y1345" s="20" t="str">
        <f>MID(Main!AR451,24,1)</f>
        <v/>
      </c>
      <c r="Z1345" s="20" t="str">
        <f>MID(Main!AR451,25,1)</f>
        <v/>
      </c>
      <c r="AA1345" s="20" t="str">
        <f>MID(Main!AR451,26,1)</f>
        <v/>
      </c>
      <c r="AB1345" s="20" t="str">
        <f>MID(Main!AR451,27,1)</f>
        <v/>
      </c>
      <c r="AC1345" s="20" t="str">
        <f>MID(Main!AR451,28,1)</f>
        <v/>
      </c>
      <c r="AD1345" s="20" t="str">
        <f>MID(Main!AR451,29,1)</f>
        <v/>
      </c>
      <c r="AE1345" s="20" t="str">
        <f>MID(Main!AR451,30,1)</f>
        <v/>
      </c>
      <c r="AF1345" s="20" t="str">
        <f>MID(Main!AR451,31,1)</f>
        <v/>
      </c>
      <c r="AG1345" s="20" t="str">
        <f>MID(Main!AR451,32,1)</f>
        <v/>
      </c>
      <c r="AH1345" s="20" t="str">
        <f>MID(Main!AR451,33,1)</f>
        <v/>
      </c>
      <c r="AI1345" s="20" t="str">
        <f>MID(Main!AR451,34,1)</f>
        <v/>
      </c>
      <c r="AJ1345" s="20" t="str">
        <f>MID(Main!AR451,35,1)</f>
        <v/>
      </c>
      <c r="AK1345" s="20" t="str">
        <f>MID(Main!AR451,36,1)</f>
        <v/>
      </c>
      <c r="AL1345" s="20" t="str">
        <f>MID(Main!AR451,37,1)</f>
        <v/>
      </c>
      <c r="AM1345" s="20" t="str">
        <f>MID(Main!AR451,38,1)</f>
        <v/>
      </c>
      <c r="AN1345" s="20" t="str">
        <f>MID(Main!AR451,39,1)</f>
        <v/>
      </c>
      <c r="AO1345" s="20" t="str">
        <f>MID(Main!AR451,40,1)</f>
        <v/>
      </c>
      <c r="AP1345" s="20" t="str">
        <f>MID(Main!AR451,41,1)</f>
        <v/>
      </c>
      <c r="AQ1345" s="20" t="str">
        <f>MID(Main!AR451,42,1)</f>
        <v/>
      </c>
      <c r="AR1345" s="196"/>
      <c r="AS1345" s="196"/>
      <c r="AT1345" s="196"/>
      <c r="AU1345" s="196"/>
      <c r="AV1345" s="196"/>
      <c r="AW1345" s="196"/>
      <c r="AX1345" s="196"/>
      <c r="AY1345" s="196"/>
      <c r="AZ1345" s="196"/>
      <c r="BA1345" s="196"/>
      <c r="BB1345" s="196"/>
      <c r="BC1345" s="196"/>
      <c r="BD1345" s="196"/>
      <c r="BE1345" s="196"/>
      <c r="BF1345" s="196"/>
      <c r="BG1345" s="196"/>
      <c r="BH1345" s="196"/>
      <c r="BI1345" s="199"/>
    </row>
    <row r="1346" spans="1:61" s="1" customFormat="1" ht="15" hidden="1" customHeight="1">
      <c r="A1346" s="200" t="str">
        <f>IF(AR1346="","",SUBTOTAL(103,$AR$8:AR1346))</f>
        <v/>
      </c>
      <c r="B1346" s="18" t="str">
        <f>MID(Main!AP452,1,1)</f>
        <v xml:space="preserve"> </v>
      </c>
      <c r="C1346" s="18" t="str">
        <f>MID(Main!AP452,2,1)</f>
        <v/>
      </c>
      <c r="D1346" s="18" t="str">
        <f>MID(Main!AP452,3,1)</f>
        <v/>
      </c>
      <c r="E1346" s="18" t="str">
        <f>MID(Main!AP452,4,1)</f>
        <v/>
      </c>
      <c r="F1346" s="18" t="str">
        <f>MID(Main!AP452,5,1)</f>
        <v/>
      </c>
      <c r="G1346" s="18" t="str">
        <f>MID(Main!AP452,6,1)</f>
        <v/>
      </c>
      <c r="H1346" s="18" t="str">
        <f>MID(Main!AP452,7,1)</f>
        <v/>
      </c>
      <c r="I1346" s="18" t="str">
        <f>MID(Main!AP452,8,1)</f>
        <v/>
      </c>
      <c r="J1346" s="18" t="str">
        <f>MID(Main!AP452,9,1)</f>
        <v/>
      </c>
      <c r="K1346" s="18" t="str">
        <f>MID(Main!AP452,10,1)</f>
        <v/>
      </c>
      <c r="L1346" s="18" t="str">
        <f>MID(Main!AP452,11,1)</f>
        <v/>
      </c>
      <c r="M1346" s="18" t="str">
        <f>MID(Main!AP452,12,1)</f>
        <v/>
      </c>
      <c r="N1346" s="18" t="str">
        <f>MID(Main!AP452,13,1)</f>
        <v/>
      </c>
      <c r="O1346" s="18" t="str">
        <f>MID(Main!AP452,14,1)</f>
        <v/>
      </c>
      <c r="P1346" s="18" t="str">
        <f>MID(Main!AP452,15,1)</f>
        <v/>
      </c>
      <c r="Q1346" s="18" t="str">
        <f>MID(Main!AP452,16,1)</f>
        <v/>
      </c>
      <c r="R1346" s="18" t="str">
        <f>MID(Main!AP452,17,1)</f>
        <v/>
      </c>
      <c r="S1346" s="18" t="str">
        <f>MID(Main!AP452,18,1)</f>
        <v/>
      </c>
      <c r="T1346" s="18" t="str">
        <f>MID(Main!AP452,19,1)</f>
        <v/>
      </c>
      <c r="U1346" s="18" t="str">
        <f>MID(Main!AP452,20,1)</f>
        <v/>
      </c>
      <c r="V1346" s="18" t="str">
        <f>MID(Main!AP452,21,1)</f>
        <v/>
      </c>
      <c r="W1346" s="18" t="str">
        <f>MID(Main!AP452,22,1)</f>
        <v/>
      </c>
      <c r="X1346" s="18" t="str">
        <f>MID(Main!AP452,23,1)</f>
        <v/>
      </c>
      <c r="Y1346" s="18" t="str">
        <f>MID(Main!AP452,24,1)</f>
        <v/>
      </c>
      <c r="Z1346" s="18" t="str">
        <f>MID(Main!AP452,25,1)</f>
        <v/>
      </c>
      <c r="AA1346" s="18" t="str">
        <f>MID(Main!AP452,26,1)</f>
        <v/>
      </c>
      <c r="AB1346" s="18" t="str">
        <f>MID(Main!AP452,27,1)</f>
        <v/>
      </c>
      <c r="AC1346" s="18" t="str">
        <f>MID(Main!AP452,28,1)</f>
        <v/>
      </c>
      <c r="AD1346" s="18" t="str">
        <f>MID(Main!AP452,29,1)</f>
        <v/>
      </c>
      <c r="AE1346" s="18" t="str">
        <f>MID(Main!AP452,30,1)</f>
        <v/>
      </c>
      <c r="AF1346" s="18" t="str">
        <f>MID(Main!AP452,31,1)</f>
        <v/>
      </c>
      <c r="AG1346" s="18" t="str">
        <f>MID(Main!AP452,32,1)</f>
        <v/>
      </c>
      <c r="AH1346" s="18" t="str">
        <f>MID(Main!AP452,33,1)</f>
        <v/>
      </c>
      <c r="AI1346" s="18" t="str">
        <f>MID(Main!AP452,34,1)</f>
        <v/>
      </c>
      <c r="AJ1346" s="18" t="str">
        <f>MID(Main!AP452,35,1)</f>
        <v/>
      </c>
      <c r="AK1346" s="18" t="str">
        <f>MID(Main!AP452,36,1)</f>
        <v/>
      </c>
      <c r="AL1346" s="18" t="str">
        <f>MID(Main!AP452,37,1)</f>
        <v/>
      </c>
      <c r="AM1346" s="18" t="str">
        <f>MID(Main!AP452,38,1)</f>
        <v/>
      </c>
      <c r="AN1346" s="18" t="str">
        <f>MID(Main!AP452,39,1)</f>
        <v/>
      </c>
      <c r="AO1346" s="18" t="str">
        <f>MID(Main!AP452,40,1)</f>
        <v/>
      </c>
      <c r="AP1346" s="18" t="str">
        <f>MID(Main!AP452,41,1)</f>
        <v/>
      </c>
      <c r="AQ1346" s="18" t="str">
        <f>MID(Main!AP452,42,1)</f>
        <v/>
      </c>
      <c r="AR1346" s="194" t="str">
        <f>IF(Main!W452="","",Main!W452)</f>
        <v/>
      </c>
      <c r="AS1346" s="194" t="str">
        <f>IF(Main!X452="","",Main!X452)</f>
        <v/>
      </c>
      <c r="AT1346" s="194" t="str">
        <f>IF(Main!Y452="","",Main!Y452)</f>
        <v/>
      </c>
      <c r="AU1346" s="194" t="str">
        <f>IF(Main!Z452="","",Main!Z452)</f>
        <v/>
      </c>
      <c r="AV1346" s="194" t="str">
        <f>IF(Main!AA452="","",Main!AA452)</f>
        <v/>
      </c>
      <c r="AW1346" s="194" t="str">
        <f>IF(Main!AB452="","",Main!AB452)</f>
        <v/>
      </c>
      <c r="AX1346" s="194" t="str">
        <f>IF(Main!AC452="","",Main!AC452)</f>
        <v/>
      </c>
      <c r="AY1346" s="194" t="str">
        <f>IF(Main!AD452="","",Main!AD452)</f>
        <v/>
      </c>
      <c r="AZ1346" s="194" t="str">
        <f>IF(Main!AE452="","",Main!AE452)</f>
        <v/>
      </c>
      <c r="BA1346" s="194" t="str">
        <f>IF(Main!AF452="","",Main!AF452)</f>
        <v/>
      </c>
      <c r="BB1346" s="194" t="str">
        <f>IF(Main!AG452="","",Main!AG452)</f>
        <v/>
      </c>
      <c r="BC1346" s="194" t="str">
        <f>IF(Main!AH452="","",Main!AH452)</f>
        <v/>
      </c>
      <c r="BD1346" s="194" t="str">
        <f>IF(Main!AI452="","",Main!AI452)</f>
        <v/>
      </c>
      <c r="BE1346" s="194" t="str">
        <f>IF(Main!AJ452="","",Main!AJ452)</f>
        <v/>
      </c>
      <c r="BF1346" s="194" t="str">
        <f>IF(Main!AK452="","",Main!AK452)</f>
        <v/>
      </c>
      <c r="BG1346" s="194" t="str">
        <f>IF(Main!AL452="","",Main!AL452)</f>
        <v/>
      </c>
      <c r="BH1346" s="194" t="str">
        <f>IF(Main!AM452="","",Main!AM452)</f>
        <v/>
      </c>
      <c r="BI1346" s="197" t="str">
        <f>IF(Main!AN452="","",Main!AN452)</f>
        <v/>
      </c>
    </row>
    <row r="1347" spans="1:61" s="1" customFormat="1" ht="15" hidden="1" customHeight="1">
      <c r="A1347" s="201"/>
      <c r="B1347" s="19" t="str">
        <f>MID(Main!AQ452,1,1)</f>
        <v>0</v>
      </c>
      <c r="C1347" s="19" t="str">
        <f>MID(Main!AQ452,2,1)</f>
        <v xml:space="preserve"> </v>
      </c>
      <c r="D1347" s="19" t="str">
        <f>MID(Main!AQ452,3,1)</f>
        <v/>
      </c>
      <c r="E1347" s="19" t="str">
        <f>MID(Main!AQ452,4,1)</f>
        <v/>
      </c>
      <c r="F1347" s="19" t="str">
        <f>MID(Main!AQ452,5,1)</f>
        <v/>
      </c>
      <c r="G1347" s="19" t="str">
        <f>MID(Main!AQ452,6,1)</f>
        <v/>
      </c>
      <c r="H1347" s="19" t="str">
        <f>MID(Main!AQ452,7,1)</f>
        <v/>
      </c>
      <c r="I1347" s="19" t="str">
        <f>MID(Main!AQ452,8,1)</f>
        <v/>
      </c>
      <c r="J1347" s="19" t="str">
        <f>MID(Main!AQ452,9,1)</f>
        <v/>
      </c>
      <c r="K1347" s="19" t="str">
        <f>MID(Main!AQ452,10,1)</f>
        <v/>
      </c>
      <c r="L1347" s="19" t="str">
        <f>MID(Main!AQ452,11,1)</f>
        <v/>
      </c>
      <c r="M1347" s="19" t="str">
        <f>MID(Main!AQ452,12,1)</f>
        <v/>
      </c>
      <c r="N1347" s="19" t="str">
        <f>MID(Main!AQ452,13,1)</f>
        <v/>
      </c>
      <c r="O1347" s="19" t="str">
        <f>MID(Main!AQ452,14,1)</f>
        <v/>
      </c>
      <c r="P1347" s="19" t="str">
        <f>MID(Main!AQ452,15,1)</f>
        <v/>
      </c>
      <c r="Q1347" s="19" t="str">
        <f>MID(Main!AQ452,16,1)</f>
        <v/>
      </c>
      <c r="R1347" s="19" t="str">
        <f>MID(Main!AQ452,17,1)</f>
        <v/>
      </c>
      <c r="S1347" s="19" t="str">
        <f>MID(Main!AQ452,18,1)</f>
        <v/>
      </c>
      <c r="T1347" s="19" t="str">
        <f>MID(Main!AQ452,19,1)</f>
        <v/>
      </c>
      <c r="U1347" s="19" t="str">
        <f>MID(Main!AQ452,20,1)</f>
        <v/>
      </c>
      <c r="V1347" s="19" t="str">
        <f>MID(Main!AQ452,21,1)</f>
        <v/>
      </c>
      <c r="W1347" s="19" t="str">
        <f>MID(Main!AQ452,22,1)</f>
        <v/>
      </c>
      <c r="X1347" s="19" t="str">
        <f>MID(Main!AQ452,23,1)</f>
        <v/>
      </c>
      <c r="Y1347" s="19" t="str">
        <f>MID(Main!AQ452,24,1)</f>
        <v/>
      </c>
      <c r="Z1347" s="19" t="str">
        <f>MID(Main!AQ452,25,1)</f>
        <v/>
      </c>
      <c r="AA1347" s="19" t="str">
        <f>MID(Main!AQ452,26,1)</f>
        <v/>
      </c>
      <c r="AB1347" s="19" t="str">
        <f>MID(Main!AQ452,27,1)</f>
        <v/>
      </c>
      <c r="AC1347" s="19" t="str">
        <f>MID(Main!AQ452,28,1)</f>
        <v/>
      </c>
      <c r="AD1347" s="19" t="str">
        <f>MID(Main!AQ452,29,1)</f>
        <v/>
      </c>
      <c r="AE1347" s="19" t="str">
        <f>MID(Main!AQ452,30,1)</f>
        <v/>
      </c>
      <c r="AF1347" s="19" t="str">
        <f>MID(Main!AQ452,31,1)</f>
        <v/>
      </c>
      <c r="AG1347" s="19" t="str">
        <f>MID(Main!AQ452,32,1)</f>
        <v/>
      </c>
      <c r="AH1347" s="19" t="str">
        <f>MID(Main!AQ452,33,1)</f>
        <v/>
      </c>
      <c r="AI1347" s="19" t="str">
        <f>MID(Main!AQ452,34,1)</f>
        <v/>
      </c>
      <c r="AJ1347" s="19" t="str">
        <f>MID(Main!AQ452,35,1)</f>
        <v/>
      </c>
      <c r="AK1347" s="19" t="str">
        <f>MID(Main!AQ452,36,1)</f>
        <v/>
      </c>
      <c r="AL1347" s="19" t="str">
        <f>MID(Main!AQ452,37,1)</f>
        <v/>
      </c>
      <c r="AM1347" s="19" t="str">
        <f>MID(Main!AQ452,38,1)</f>
        <v/>
      </c>
      <c r="AN1347" s="19" t="str">
        <f>MID(Main!AQ452,39,1)</f>
        <v/>
      </c>
      <c r="AO1347" s="19" t="str">
        <f>MID(Main!AQ452,40,1)</f>
        <v/>
      </c>
      <c r="AP1347" s="19" t="str">
        <f>MID(Main!AQ452,41,1)</f>
        <v/>
      </c>
      <c r="AQ1347" s="19" t="str">
        <f>MID(Main!AQ452,42,1)</f>
        <v/>
      </c>
      <c r="AR1347" s="195"/>
      <c r="AS1347" s="195"/>
      <c r="AT1347" s="195"/>
      <c r="AU1347" s="195"/>
      <c r="AV1347" s="195"/>
      <c r="AW1347" s="195"/>
      <c r="AX1347" s="195"/>
      <c r="AY1347" s="195"/>
      <c r="AZ1347" s="195"/>
      <c r="BA1347" s="195"/>
      <c r="BB1347" s="195"/>
      <c r="BC1347" s="195"/>
      <c r="BD1347" s="195"/>
      <c r="BE1347" s="195"/>
      <c r="BF1347" s="195"/>
      <c r="BG1347" s="195"/>
      <c r="BH1347" s="195"/>
      <c r="BI1347" s="198"/>
    </row>
    <row r="1348" spans="1:61" s="1" customFormat="1" ht="15" hidden="1" customHeight="1">
      <c r="A1348" s="202"/>
      <c r="B1348" s="20" t="str">
        <f>MID(Main!AR452,1,1)</f>
        <v>0</v>
      </c>
      <c r="C1348" s="20" t="str">
        <f>MID(Main!AR452,2,1)</f>
        <v xml:space="preserve"> </v>
      </c>
      <c r="D1348" s="20" t="str">
        <f>MID(Main!AR452,3,1)</f>
        <v/>
      </c>
      <c r="E1348" s="20" t="str">
        <f>MID(Main!AR452,4,1)</f>
        <v/>
      </c>
      <c r="F1348" s="20" t="str">
        <f>MID(Main!AR452,5,1)</f>
        <v/>
      </c>
      <c r="G1348" s="20" t="str">
        <f>MID(Main!AR452,6,1)</f>
        <v/>
      </c>
      <c r="H1348" s="20" t="str">
        <f>MID(Main!AR452,7,1)</f>
        <v/>
      </c>
      <c r="I1348" s="20" t="str">
        <f>MID(Main!AR452,8,1)</f>
        <v/>
      </c>
      <c r="J1348" s="20" t="str">
        <f>MID(Main!AR452,9,1)</f>
        <v/>
      </c>
      <c r="K1348" s="20" t="str">
        <f>MID(Main!AR452,10,1)</f>
        <v/>
      </c>
      <c r="L1348" s="20" t="str">
        <f>MID(Main!AR452,11,1)</f>
        <v/>
      </c>
      <c r="M1348" s="20" t="str">
        <f>MID(Main!AR452,12,1)</f>
        <v/>
      </c>
      <c r="N1348" s="20" t="str">
        <f>MID(Main!AR452,13,1)</f>
        <v/>
      </c>
      <c r="O1348" s="20" t="str">
        <f>MID(Main!AR452,14,1)</f>
        <v/>
      </c>
      <c r="P1348" s="20" t="str">
        <f>MID(Main!AR452,15,1)</f>
        <v/>
      </c>
      <c r="Q1348" s="20" t="str">
        <f>MID(Main!AR452,16,1)</f>
        <v/>
      </c>
      <c r="R1348" s="20" t="str">
        <f>MID(Main!AR452,17,1)</f>
        <v/>
      </c>
      <c r="S1348" s="20" t="str">
        <f>MID(Main!AR452,18,1)</f>
        <v/>
      </c>
      <c r="T1348" s="20" t="str">
        <f>MID(Main!AR452,19,1)</f>
        <v/>
      </c>
      <c r="U1348" s="20" t="str">
        <f>MID(Main!AR452,20,1)</f>
        <v/>
      </c>
      <c r="V1348" s="20" t="str">
        <f>MID(Main!AR452,21,1)</f>
        <v/>
      </c>
      <c r="W1348" s="20" t="str">
        <f>MID(Main!AR452,22,1)</f>
        <v/>
      </c>
      <c r="X1348" s="20" t="str">
        <f>MID(Main!AR452,23,1)</f>
        <v/>
      </c>
      <c r="Y1348" s="20" t="str">
        <f>MID(Main!AR452,24,1)</f>
        <v/>
      </c>
      <c r="Z1348" s="20" t="str">
        <f>MID(Main!AR452,25,1)</f>
        <v/>
      </c>
      <c r="AA1348" s="20" t="str">
        <f>MID(Main!AR452,26,1)</f>
        <v/>
      </c>
      <c r="AB1348" s="20" t="str">
        <f>MID(Main!AR452,27,1)</f>
        <v/>
      </c>
      <c r="AC1348" s="20" t="str">
        <f>MID(Main!AR452,28,1)</f>
        <v/>
      </c>
      <c r="AD1348" s="20" t="str">
        <f>MID(Main!AR452,29,1)</f>
        <v/>
      </c>
      <c r="AE1348" s="20" t="str">
        <f>MID(Main!AR452,30,1)</f>
        <v/>
      </c>
      <c r="AF1348" s="20" t="str">
        <f>MID(Main!AR452,31,1)</f>
        <v/>
      </c>
      <c r="AG1348" s="20" t="str">
        <f>MID(Main!AR452,32,1)</f>
        <v/>
      </c>
      <c r="AH1348" s="20" t="str">
        <f>MID(Main!AR452,33,1)</f>
        <v/>
      </c>
      <c r="AI1348" s="20" t="str">
        <f>MID(Main!AR452,34,1)</f>
        <v/>
      </c>
      <c r="AJ1348" s="20" t="str">
        <f>MID(Main!AR452,35,1)</f>
        <v/>
      </c>
      <c r="AK1348" s="20" t="str">
        <f>MID(Main!AR452,36,1)</f>
        <v/>
      </c>
      <c r="AL1348" s="20" t="str">
        <f>MID(Main!AR452,37,1)</f>
        <v/>
      </c>
      <c r="AM1348" s="20" t="str">
        <f>MID(Main!AR452,38,1)</f>
        <v/>
      </c>
      <c r="AN1348" s="20" t="str">
        <f>MID(Main!AR452,39,1)</f>
        <v/>
      </c>
      <c r="AO1348" s="20" t="str">
        <f>MID(Main!AR452,40,1)</f>
        <v/>
      </c>
      <c r="AP1348" s="20" t="str">
        <f>MID(Main!AR452,41,1)</f>
        <v/>
      </c>
      <c r="AQ1348" s="20" t="str">
        <f>MID(Main!AR452,42,1)</f>
        <v/>
      </c>
      <c r="AR1348" s="196"/>
      <c r="AS1348" s="196"/>
      <c r="AT1348" s="196"/>
      <c r="AU1348" s="196"/>
      <c r="AV1348" s="196"/>
      <c r="AW1348" s="196"/>
      <c r="AX1348" s="196"/>
      <c r="AY1348" s="196"/>
      <c r="AZ1348" s="196"/>
      <c r="BA1348" s="196"/>
      <c r="BB1348" s="196"/>
      <c r="BC1348" s="196"/>
      <c r="BD1348" s="196"/>
      <c r="BE1348" s="196"/>
      <c r="BF1348" s="196"/>
      <c r="BG1348" s="196"/>
      <c r="BH1348" s="196"/>
      <c r="BI1348" s="199"/>
    </row>
    <row r="1349" spans="1:61" s="1" customFormat="1" ht="15" hidden="1" customHeight="1">
      <c r="A1349" s="200" t="str">
        <f>IF(AR1349="","",SUBTOTAL(103,$AR$8:AR1349))</f>
        <v/>
      </c>
      <c r="B1349" s="18" t="str">
        <f>MID(Main!AP453,1,1)</f>
        <v xml:space="preserve"> </v>
      </c>
      <c r="C1349" s="18" t="str">
        <f>MID(Main!AP453,2,1)</f>
        <v/>
      </c>
      <c r="D1349" s="18" t="str">
        <f>MID(Main!AP453,3,1)</f>
        <v/>
      </c>
      <c r="E1349" s="18" t="str">
        <f>MID(Main!AP453,4,1)</f>
        <v/>
      </c>
      <c r="F1349" s="18" t="str">
        <f>MID(Main!AP453,5,1)</f>
        <v/>
      </c>
      <c r="G1349" s="18" t="str">
        <f>MID(Main!AP453,6,1)</f>
        <v/>
      </c>
      <c r="H1349" s="18" t="str">
        <f>MID(Main!AP453,7,1)</f>
        <v/>
      </c>
      <c r="I1349" s="18" t="str">
        <f>MID(Main!AP453,8,1)</f>
        <v/>
      </c>
      <c r="J1349" s="18" t="str">
        <f>MID(Main!AP453,9,1)</f>
        <v/>
      </c>
      <c r="K1349" s="18" t="str">
        <f>MID(Main!AP453,10,1)</f>
        <v/>
      </c>
      <c r="L1349" s="18" t="str">
        <f>MID(Main!AP453,11,1)</f>
        <v/>
      </c>
      <c r="M1349" s="18" t="str">
        <f>MID(Main!AP453,12,1)</f>
        <v/>
      </c>
      <c r="N1349" s="18" t="str">
        <f>MID(Main!AP453,13,1)</f>
        <v/>
      </c>
      <c r="O1349" s="18" t="str">
        <f>MID(Main!AP453,14,1)</f>
        <v/>
      </c>
      <c r="P1349" s="18" t="str">
        <f>MID(Main!AP453,15,1)</f>
        <v/>
      </c>
      <c r="Q1349" s="18" t="str">
        <f>MID(Main!AP453,16,1)</f>
        <v/>
      </c>
      <c r="R1349" s="18" t="str">
        <f>MID(Main!AP453,17,1)</f>
        <v/>
      </c>
      <c r="S1349" s="18" t="str">
        <f>MID(Main!AP453,18,1)</f>
        <v/>
      </c>
      <c r="T1349" s="18" t="str">
        <f>MID(Main!AP453,19,1)</f>
        <v/>
      </c>
      <c r="U1349" s="18" t="str">
        <f>MID(Main!AP453,20,1)</f>
        <v/>
      </c>
      <c r="V1349" s="18" t="str">
        <f>MID(Main!AP453,21,1)</f>
        <v/>
      </c>
      <c r="W1349" s="18" t="str">
        <f>MID(Main!AP453,22,1)</f>
        <v/>
      </c>
      <c r="X1349" s="18" t="str">
        <f>MID(Main!AP453,23,1)</f>
        <v/>
      </c>
      <c r="Y1349" s="18" t="str">
        <f>MID(Main!AP453,24,1)</f>
        <v/>
      </c>
      <c r="Z1349" s="18" t="str">
        <f>MID(Main!AP453,25,1)</f>
        <v/>
      </c>
      <c r="AA1349" s="18" t="str">
        <f>MID(Main!AP453,26,1)</f>
        <v/>
      </c>
      <c r="AB1349" s="18" t="str">
        <f>MID(Main!AP453,27,1)</f>
        <v/>
      </c>
      <c r="AC1349" s="18" t="str">
        <f>MID(Main!AP453,28,1)</f>
        <v/>
      </c>
      <c r="AD1349" s="18" t="str">
        <f>MID(Main!AP453,29,1)</f>
        <v/>
      </c>
      <c r="AE1349" s="18" t="str">
        <f>MID(Main!AP453,30,1)</f>
        <v/>
      </c>
      <c r="AF1349" s="18" t="str">
        <f>MID(Main!AP453,31,1)</f>
        <v/>
      </c>
      <c r="AG1349" s="18" t="str">
        <f>MID(Main!AP453,32,1)</f>
        <v/>
      </c>
      <c r="AH1349" s="18" t="str">
        <f>MID(Main!AP453,33,1)</f>
        <v/>
      </c>
      <c r="AI1349" s="18" t="str">
        <f>MID(Main!AP453,34,1)</f>
        <v/>
      </c>
      <c r="AJ1349" s="18" t="str">
        <f>MID(Main!AP453,35,1)</f>
        <v/>
      </c>
      <c r="AK1349" s="18" t="str">
        <f>MID(Main!AP453,36,1)</f>
        <v/>
      </c>
      <c r="AL1349" s="18" t="str">
        <f>MID(Main!AP453,37,1)</f>
        <v/>
      </c>
      <c r="AM1349" s="18" t="str">
        <f>MID(Main!AP453,38,1)</f>
        <v/>
      </c>
      <c r="AN1349" s="18" t="str">
        <f>MID(Main!AP453,39,1)</f>
        <v/>
      </c>
      <c r="AO1349" s="18" t="str">
        <f>MID(Main!AP453,40,1)</f>
        <v/>
      </c>
      <c r="AP1349" s="18" t="str">
        <f>MID(Main!AP453,41,1)</f>
        <v/>
      </c>
      <c r="AQ1349" s="18" t="str">
        <f>MID(Main!AP453,42,1)</f>
        <v/>
      </c>
      <c r="AR1349" s="194" t="str">
        <f>IF(Main!W453="","",Main!W453)</f>
        <v/>
      </c>
      <c r="AS1349" s="194" t="str">
        <f>IF(Main!X453="","",Main!X453)</f>
        <v/>
      </c>
      <c r="AT1349" s="194" t="str">
        <f>IF(Main!Y453="","",Main!Y453)</f>
        <v/>
      </c>
      <c r="AU1349" s="194" t="str">
        <f>IF(Main!Z453="","",Main!Z453)</f>
        <v/>
      </c>
      <c r="AV1349" s="194" t="str">
        <f>IF(Main!AA453="","",Main!AA453)</f>
        <v/>
      </c>
      <c r="AW1349" s="194" t="str">
        <f>IF(Main!AB453="","",Main!AB453)</f>
        <v/>
      </c>
      <c r="AX1349" s="194" t="str">
        <f>IF(Main!AC453="","",Main!AC453)</f>
        <v/>
      </c>
      <c r="AY1349" s="194" t="str">
        <f>IF(Main!AD453="","",Main!AD453)</f>
        <v/>
      </c>
      <c r="AZ1349" s="194" t="str">
        <f>IF(Main!AE453="","",Main!AE453)</f>
        <v/>
      </c>
      <c r="BA1349" s="194" t="str">
        <f>IF(Main!AF453="","",Main!AF453)</f>
        <v/>
      </c>
      <c r="BB1349" s="194" t="str">
        <f>IF(Main!AG453="","",Main!AG453)</f>
        <v/>
      </c>
      <c r="BC1349" s="194" t="str">
        <f>IF(Main!AH453="","",Main!AH453)</f>
        <v/>
      </c>
      <c r="BD1349" s="194" t="str">
        <f>IF(Main!AI453="","",Main!AI453)</f>
        <v/>
      </c>
      <c r="BE1349" s="194" t="str">
        <f>IF(Main!AJ453="","",Main!AJ453)</f>
        <v/>
      </c>
      <c r="BF1349" s="194" t="str">
        <f>IF(Main!AK453="","",Main!AK453)</f>
        <v/>
      </c>
      <c r="BG1349" s="194" t="str">
        <f>IF(Main!AL453="","",Main!AL453)</f>
        <v/>
      </c>
      <c r="BH1349" s="194" t="str">
        <f>IF(Main!AM453="","",Main!AM453)</f>
        <v/>
      </c>
      <c r="BI1349" s="197" t="str">
        <f>IF(Main!AN453="","",Main!AN453)</f>
        <v/>
      </c>
    </row>
    <row r="1350" spans="1:61" s="1" customFormat="1" ht="15" hidden="1" customHeight="1">
      <c r="A1350" s="201"/>
      <c r="B1350" s="19" t="str">
        <f>MID(Main!AQ453,1,1)</f>
        <v>0</v>
      </c>
      <c r="C1350" s="19" t="str">
        <f>MID(Main!AQ453,2,1)</f>
        <v xml:space="preserve"> </v>
      </c>
      <c r="D1350" s="19" t="str">
        <f>MID(Main!AQ453,3,1)</f>
        <v/>
      </c>
      <c r="E1350" s="19" t="str">
        <f>MID(Main!AQ453,4,1)</f>
        <v/>
      </c>
      <c r="F1350" s="19" t="str">
        <f>MID(Main!AQ453,5,1)</f>
        <v/>
      </c>
      <c r="G1350" s="19" t="str">
        <f>MID(Main!AQ453,6,1)</f>
        <v/>
      </c>
      <c r="H1350" s="19" t="str">
        <f>MID(Main!AQ453,7,1)</f>
        <v/>
      </c>
      <c r="I1350" s="19" t="str">
        <f>MID(Main!AQ453,8,1)</f>
        <v/>
      </c>
      <c r="J1350" s="19" t="str">
        <f>MID(Main!AQ453,9,1)</f>
        <v/>
      </c>
      <c r="K1350" s="19" t="str">
        <f>MID(Main!AQ453,10,1)</f>
        <v/>
      </c>
      <c r="L1350" s="19" t="str">
        <f>MID(Main!AQ453,11,1)</f>
        <v/>
      </c>
      <c r="M1350" s="19" t="str">
        <f>MID(Main!AQ453,12,1)</f>
        <v/>
      </c>
      <c r="N1350" s="19" t="str">
        <f>MID(Main!AQ453,13,1)</f>
        <v/>
      </c>
      <c r="O1350" s="19" t="str">
        <f>MID(Main!AQ453,14,1)</f>
        <v/>
      </c>
      <c r="P1350" s="19" t="str">
        <f>MID(Main!AQ453,15,1)</f>
        <v/>
      </c>
      <c r="Q1350" s="19" t="str">
        <f>MID(Main!AQ453,16,1)</f>
        <v/>
      </c>
      <c r="R1350" s="19" t="str">
        <f>MID(Main!AQ453,17,1)</f>
        <v/>
      </c>
      <c r="S1350" s="19" t="str">
        <f>MID(Main!AQ453,18,1)</f>
        <v/>
      </c>
      <c r="T1350" s="19" t="str">
        <f>MID(Main!AQ453,19,1)</f>
        <v/>
      </c>
      <c r="U1350" s="19" t="str">
        <f>MID(Main!AQ453,20,1)</f>
        <v/>
      </c>
      <c r="V1350" s="19" t="str">
        <f>MID(Main!AQ453,21,1)</f>
        <v/>
      </c>
      <c r="W1350" s="19" t="str">
        <f>MID(Main!AQ453,22,1)</f>
        <v/>
      </c>
      <c r="X1350" s="19" t="str">
        <f>MID(Main!AQ453,23,1)</f>
        <v/>
      </c>
      <c r="Y1350" s="19" t="str">
        <f>MID(Main!AQ453,24,1)</f>
        <v/>
      </c>
      <c r="Z1350" s="19" t="str">
        <f>MID(Main!AQ453,25,1)</f>
        <v/>
      </c>
      <c r="AA1350" s="19" t="str">
        <f>MID(Main!AQ453,26,1)</f>
        <v/>
      </c>
      <c r="AB1350" s="19" t="str">
        <f>MID(Main!AQ453,27,1)</f>
        <v/>
      </c>
      <c r="AC1350" s="19" t="str">
        <f>MID(Main!AQ453,28,1)</f>
        <v/>
      </c>
      <c r="AD1350" s="19" t="str">
        <f>MID(Main!AQ453,29,1)</f>
        <v/>
      </c>
      <c r="AE1350" s="19" t="str">
        <f>MID(Main!AQ453,30,1)</f>
        <v/>
      </c>
      <c r="AF1350" s="19" t="str">
        <f>MID(Main!AQ453,31,1)</f>
        <v/>
      </c>
      <c r="AG1350" s="19" t="str">
        <f>MID(Main!AQ453,32,1)</f>
        <v/>
      </c>
      <c r="AH1350" s="19" t="str">
        <f>MID(Main!AQ453,33,1)</f>
        <v/>
      </c>
      <c r="AI1350" s="19" t="str">
        <f>MID(Main!AQ453,34,1)</f>
        <v/>
      </c>
      <c r="AJ1350" s="19" t="str">
        <f>MID(Main!AQ453,35,1)</f>
        <v/>
      </c>
      <c r="AK1350" s="19" t="str">
        <f>MID(Main!AQ453,36,1)</f>
        <v/>
      </c>
      <c r="AL1350" s="19" t="str">
        <f>MID(Main!AQ453,37,1)</f>
        <v/>
      </c>
      <c r="AM1350" s="19" t="str">
        <f>MID(Main!AQ453,38,1)</f>
        <v/>
      </c>
      <c r="AN1350" s="19" t="str">
        <f>MID(Main!AQ453,39,1)</f>
        <v/>
      </c>
      <c r="AO1350" s="19" t="str">
        <f>MID(Main!AQ453,40,1)</f>
        <v/>
      </c>
      <c r="AP1350" s="19" t="str">
        <f>MID(Main!AQ453,41,1)</f>
        <v/>
      </c>
      <c r="AQ1350" s="19" t="str">
        <f>MID(Main!AQ453,42,1)</f>
        <v/>
      </c>
      <c r="AR1350" s="195"/>
      <c r="AS1350" s="195"/>
      <c r="AT1350" s="195"/>
      <c r="AU1350" s="195"/>
      <c r="AV1350" s="195"/>
      <c r="AW1350" s="195"/>
      <c r="AX1350" s="195"/>
      <c r="AY1350" s="195"/>
      <c r="AZ1350" s="195"/>
      <c r="BA1350" s="195"/>
      <c r="BB1350" s="195"/>
      <c r="BC1350" s="195"/>
      <c r="BD1350" s="195"/>
      <c r="BE1350" s="195"/>
      <c r="BF1350" s="195"/>
      <c r="BG1350" s="195"/>
      <c r="BH1350" s="195"/>
      <c r="BI1350" s="198"/>
    </row>
    <row r="1351" spans="1:61" s="1" customFormat="1" ht="15" hidden="1" customHeight="1">
      <c r="A1351" s="202"/>
      <c r="B1351" s="20" t="str">
        <f>MID(Main!AR453,1,1)</f>
        <v>0</v>
      </c>
      <c r="C1351" s="20" t="str">
        <f>MID(Main!AR453,2,1)</f>
        <v xml:space="preserve"> </v>
      </c>
      <c r="D1351" s="20" t="str">
        <f>MID(Main!AR453,3,1)</f>
        <v/>
      </c>
      <c r="E1351" s="20" t="str">
        <f>MID(Main!AR453,4,1)</f>
        <v/>
      </c>
      <c r="F1351" s="20" t="str">
        <f>MID(Main!AR453,5,1)</f>
        <v/>
      </c>
      <c r="G1351" s="20" t="str">
        <f>MID(Main!AR453,6,1)</f>
        <v/>
      </c>
      <c r="H1351" s="20" t="str">
        <f>MID(Main!AR453,7,1)</f>
        <v/>
      </c>
      <c r="I1351" s="20" t="str">
        <f>MID(Main!AR453,8,1)</f>
        <v/>
      </c>
      <c r="J1351" s="20" t="str">
        <f>MID(Main!AR453,9,1)</f>
        <v/>
      </c>
      <c r="K1351" s="20" t="str">
        <f>MID(Main!AR453,10,1)</f>
        <v/>
      </c>
      <c r="L1351" s="20" t="str">
        <f>MID(Main!AR453,11,1)</f>
        <v/>
      </c>
      <c r="M1351" s="20" t="str">
        <f>MID(Main!AR453,12,1)</f>
        <v/>
      </c>
      <c r="N1351" s="20" t="str">
        <f>MID(Main!AR453,13,1)</f>
        <v/>
      </c>
      <c r="O1351" s="20" t="str">
        <f>MID(Main!AR453,14,1)</f>
        <v/>
      </c>
      <c r="P1351" s="20" t="str">
        <f>MID(Main!AR453,15,1)</f>
        <v/>
      </c>
      <c r="Q1351" s="20" t="str">
        <f>MID(Main!AR453,16,1)</f>
        <v/>
      </c>
      <c r="R1351" s="20" t="str">
        <f>MID(Main!AR453,17,1)</f>
        <v/>
      </c>
      <c r="S1351" s="20" t="str">
        <f>MID(Main!AR453,18,1)</f>
        <v/>
      </c>
      <c r="T1351" s="20" t="str">
        <f>MID(Main!AR453,19,1)</f>
        <v/>
      </c>
      <c r="U1351" s="20" t="str">
        <f>MID(Main!AR453,20,1)</f>
        <v/>
      </c>
      <c r="V1351" s="20" t="str">
        <f>MID(Main!AR453,21,1)</f>
        <v/>
      </c>
      <c r="W1351" s="20" t="str">
        <f>MID(Main!AR453,22,1)</f>
        <v/>
      </c>
      <c r="X1351" s="20" t="str">
        <f>MID(Main!AR453,23,1)</f>
        <v/>
      </c>
      <c r="Y1351" s="20" t="str">
        <f>MID(Main!AR453,24,1)</f>
        <v/>
      </c>
      <c r="Z1351" s="20" t="str">
        <f>MID(Main!AR453,25,1)</f>
        <v/>
      </c>
      <c r="AA1351" s="20" t="str">
        <f>MID(Main!AR453,26,1)</f>
        <v/>
      </c>
      <c r="AB1351" s="20" t="str">
        <f>MID(Main!AR453,27,1)</f>
        <v/>
      </c>
      <c r="AC1351" s="20" t="str">
        <f>MID(Main!AR453,28,1)</f>
        <v/>
      </c>
      <c r="AD1351" s="20" t="str">
        <f>MID(Main!AR453,29,1)</f>
        <v/>
      </c>
      <c r="AE1351" s="20" t="str">
        <f>MID(Main!AR453,30,1)</f>
        <v/>
      </c>
      <c r="AF1351" s="20" t="str">
        <f>MID(Main!AR453,31,1)</f>
        <v/>
      </c>
      <c r="AG1351" s="20" t="str">
        <f>MID(Main!AR453,32,1)</f>
        <v/>
      </c>
      <c r="AH1351" s="20" t="str">
        <f>MID(Main!AR453,33,1)</f>
        <v/>
      </c>
      <c r="AI1351" s="20" t="str">
        <f>MID(Main!AR453,34,1)</f>
        <v/>
      </c>
      <c r="AJ1351" s="20" t="str">
        <f>MID(Main!AR453,35,1)</f>
        <v/>
      </c>
      <c r="AK1351" s="20" t="str">
        <f>MID(Main!AR453,36,1)</f>
        <v/>
      </c>
      <c r="AL1351" s="20" t="str">
        <f>MID(Main!AR453,37,1)</f>
        <v/>
      </c>
      <c r="AM1351" s="20" t="str">
        <f>MID(Main!AR453,38,1)</f>
        <v/>
      </c>
      <c r="AN1351" s="20" t="str">
        <f>MID(Main!AR453,39,1)</f>
        <v/>
      </c>
      <c r="AO1351" s="20" t="str">
        <f>MID(Main!AR453,40,1)</f>
        <v/>
      </c>
      <c r="AP1351" s="20" t="str">
        <f>MID(Main!AR453,41,1)</f>
        <v/>
      </c>
      <c r="AQ1351" s="20" t="str">
        <f>MID(Main!AR453,42,1)</f>
        <v/>
      </c>
      <c r="AR1351" s="196"/>
      <c r="AS1351" s="196"/>
      <c r="AT1351" s="196"/>
      <c r="AU1351" s="196"/>
      <c r="AV1351" s="196"/>
      <c r="AW1351" s="196"/>
      <c r="AX1351" s="196"/>
      <c r="AY1351" s="196"/>
      <c r="AZ1351" s="196"/>
      <c r="BA1351" s="196"/>
      <c r="BB1351" s="196"/>
      <c r="BC1351" s="196"/>
      <c r="BD1351" s="196"/>
      <c r="BE1351" s="196"/>
      <c r="BF1351" s="196"/>
      <c r="BG1351" s="196"/>
      <c r="BH1351" s="196"/>
      <c r="BI1351" s="199"/>
    </row>
    <row r="1352" spans="1:61" s="1" customFormat="1" ht="15" hidden="1" customHeight="1">
      <c r="A1352" s="200" t="str">
        <f>IF(AR1352="","",SUBTOTAL(103,$AR$8:AR1352))</f>
        <v/>
      </c>
      <c r="B1352" s="18" t="str">
        <f>MID(Main!AP454,1,1)</f>
        <v xml:space="preserve"> </v>
      </c>
      <c r="C1352" s="18" t="str">
        <f>MID(Main!AP454,2,1)</f>
        <v/>
      </c>
      <c r="D1352" s="18" t="str">
        <f>MID(Main!AP454,3,1)</f>
        <v/>
      </c>
      <c r="E1352" s="18" t="str">
        <f>MID(Main!AP454,4,1)</f>
        <v/>
      </c>
      <c r="F1352" s="18" t="str">
        <f>MID(Main!AP454,5,1)</f>
        <v/>
      </c>
      <c r="G1352" s="18" t="str">
        <f>MID(Main!AP454,6,1)</f>
        <v/>
      </c>
      <c r="H1352" s="18" t="str">
        <f>MID(Main!AP454,7,1)</f>
        <v/>
      </c>
      <c r="I1352" s="18" t="str">
        <f>MID(Main!AP454,8,1)</f>
        <v/>
      </c>
      <c r="J1352" s="18" t="str">
        <f>MID(Main!AP454,9,1)</f>
        <v/>
      </c>
      <c r="K1352" s="18" t="str">
        <f>MID(Main!AP454,10,1)</f>
        <v/>
      </c>
      <c r="L1352" s="18" t="str">
        <f>MID(Main!AP454,11,1)</f>
        <v/>
      </c>
      <c r="M1352" s="18" t="str">
        <f>MID(Main!AP454,12,1)</f>
        <v/>
      </c>
      <c r="N1352" s="18" t="str">
        <f>MID(Main!AP454,13,1)</f>
        <v/>
      </c>
      <c r="O1352" s="18" t="str">
        <f>MID(Main!AP454,14,1)</f>
        <v/>
      </c>
      <c r="P1352" s="18" t="str">
        <f>MID(Main!AP454,15,1)</f>
        <v/>
      </c>
      <c r="Q1352" s="18" t="str">
        <f>MID(Main!AP454,16,1)</f>
        <v/>
      </c>
      <c r="R1352" s="18" t="str">
        <f>MID(Main!AP454,17,1)</f>
        <v/>
      </c>
      <c r="S1352" s="18" t="str">
        <f>MID(Main!AP454,18,1)</f>
        <v/>
      </c>
      <c r="T1352" s="18" t="str">
        <f>MID(Main!AP454,19,1)</f>
        <v/>
      </c>
      <c r="U1352" s="18" t="str">
        <f>MID(Main!AP454,20,1)</f>
        <v/>
      </c>
      <c r="V1352" s="18" t="str">
        <f>MID(Main!AP454,21,1)</f>
        <v/>
      </c>
      <c r="W1352" s="18" t="str">
        <f>MID(Main!AP454,22,1)</f>
        <v/>
      </c>
      <c r="X1352" s="18" t="str">
        <f>MID(Main!AP454,23,1)</f>
        <v/>
      </c>
      <c r="Y1352" s="18" t="str">
        <f>MID(Main!AP454,24,1)</f>
        <v/>
      </c>
      <c r="Z1352" s="18" t="str">
        <f>MID(Main!AP454,25,1)</f>
        <v/>
      </c>
      <c r="AA1352" s="18" t="str">
        <f>MID(Main!AP454,26,1)</f>
        <v/>
      </c>
      <c r="AB1352" s="18" t="str">
        <f>MID(Main!AP454,27,1)</f>
        <v/>
      </c>
      <c r="AC1352" s="18" t="str">
        <f>MID(Main!AP454,28,1)</f>
        <v/>
      </c>
      <c r="AD1352" s="18" t="str">
        <f>MID(Main!AP454,29,1)</f>
        <v/>
      </c>
      <c r="AE1352" s="18" t="str">
        <f>MID(Main!AP454,30,1)</f>
        <v/>
      </c>
      <c r="AF1352" s="18" t="str">
        <f>MID(Main!AP454,31,1)</f>
        <v/>
      </c>
      <c r="AG1352" s="18" t="str">
        <f>MID(Main!AP454,32,1)</f>
        <v/>
      </c>
      <c r="AH1352" s="18" t="str">
        <f>MID(Main!AP454,33,1)</f>
        <v/>
      </c>
      <c r="AI1352" s="18" t="str">
        <f>MID(Main!AP454,34,1)</f>
        <v/>
      </c>
      <c r="AJ1352" s="18" t="str">
        <f>MID(Main!AP454,35,1)</f>
        <v/>
      </c>
      <c r="AK1352" s="18" t="str">
        <f>MID(Main!AP454,36,1)</f>
        <v/>
      </c>
      <c r="AL1352" s="18" t="str">
        <f>MID(Main!AP454,37,1)</f>
        <v/>
      </c>
      <c r="AM1352" s="18" t="str">
        <f>MID(Main!AP454,38,1)</f>
        <v/>
      </c>
      <c r="AN1352" s="18" t="str">
        <f>MID(Main!AP454,39,1)</f>
        <v/>
      </c>
      <c r="AO1352" s="18" t="str">
        <f>MID(Main!AP454,40,1)</f>
        <v/>
      </c>
      <c r="AP1352" s="18" t="str">
        <f>MID(Main!AP454,41,1)</f>
        <v/>
      </c>
      <c r="AQ1352" s="18" t="str">
        <f>MID(Main!AP454,42,1)</f>
        <v/>
      </c>
      <c r="AR1352" s="194" t="str">
        <f>IF(Main!W454="","",Main!W454)</f>
        <v/>
      </c>
      <c r="AS1352" s="194" t="str">
        <f>IF(Main!X454="","",Main!X454)</f>
        <v/>
      </c>
      <c r="AT1352" s="194" t="str">
        <f>IF(Main!Y454="","",Main!Y454)</f>
        <v/>
      </c>
      <c r="AU1352" s="194" t="str">
        <f>IF(Main!Z454="","",Main!Z454)</f>
        <v/>
      </c>
      <c r="AV1352" s="194" t="str">
        <f>IF(Main!AA454="","",Main!AA454)</f>
        <v/>
      </c>
      <c r="AW1352" s="194" t="str">
        <f>IF(Main!AB454="","",Main!AB454)</f>
        <v/>
      </c>
      <c r="AX1352" s="194" t="str">
        <f>IF(Main!AC454="","",Main!AC454)</f>
        <v/>
      </c>
      <c r="AY1352" s="194" t="str">
        <f>IF(Main!AD454="","",Main!AD454)</f>
        <v/>
      </c>
      <c r="AZ1352" s="194" t="str">
        <f>IF(Main!AE454="","",Main!AE454)</f>
        <v/>
      </c>
      <c r="BA1352" s="194" t="str">
        <f>IF(Main!AF454="","",Main!AF454)</f>
        <v/>
      </c>
      <c r="BB1352" s="194" t="str">
        <f>IF(Main!AG454="","",Main!AG454)</f>
        <v/>
      </c>
      <c r="BC1352" s="194" t="str">
        <f>IF(Main!AH454="","",Main!AH454)</f>
        <v/>
      </c>
      <c r="BD1352" s="194" t="str">
        <f>IF(Main!AI454="","",Main!AI454)</f>
        <v/>
      </c>
      <c r="BE1352" s="194" t="str">
        <f>IF(Main!AJ454="","",Main!AJ454)</f>
        <v/>
      </c>
      <c r="BF1352" s="194" t="str">
        <f>IF(Main!AK454="","",Main!AK454)</f>
        <v/>
      </c>
      <c r="BG1352" s="194" t="str">
        <f>IF(Main!AL454="","",Main!AL454)</f>
        <v/>
      </c>
      <c r="BH1352" s="194" t="str">
        <f>IF(Main!AM454="","",Main!AM454)</f>
        <v/>
      </c>
      <c r="BI1352" s="197" t="str">
        <f>IF(Main!AN454="","",Main!AN454)</f>
        <v/>
      </c>
    </row>
    <row r="1353" spans="1:61" s="1" customFormat="1" ht="15" hidden="1" customHeight="1">
      <c r="A1353" s="201"/>
      <c r="B1353" s="19" t="str">
        <f>MID(Main!AQ454,1,1)</f>
        <v>0</v>
      </c>
      <c r="C1353" s="19" t="str">
        <f>MID(Main!AQ454,2,1)</f>
        <v xml:space="preserve"> </v>
      </c>
      <c r="D1353" s="19" t="str">
        <f>MID(Main!AQ454,3,1)</f>
        <v/>
      </c>
      <c r="E1353" s="19" t="str">
        <f>MID(Main!AQ454,4,1)</f>
        <v/>
      </c>
      <c r="F1353" s="19" t="str">
        <f>MID(Main!AQ454,5,1)</f>
        <v/>
      </c>
      <c r="G1353" s="19" t="str">
        <f>MID(Main!AQ454,6,1)</f>
        <v/>
      </c>
      <c r="H1353" s="19" t="str">
        <f>MID(Main!AQ454,7,1)</f>
        <v/>
      </c>
      <c r="I1353" s="19" t="str">
        <f>MID(Main!AQ454,8,1)</f>
        <v/>
      </c>
      <c r="J1353" s="19" t="str">
        <f>MID(Main!AQ454,9,1)</f>
        <v/>
      </c>
      <c r="K1353" s="19" t="str">
        <f>MID(Main!AQ454,10,1)</f>
        <v/>
      </c>
      <c r="L1353" s="19" t="str">
        <f>MID(Main!AQ454,11,1)</f>
        <v/>
      </c>
      <c r="M1353" s="19" t="str">
        <f>MID(Main!AQ454,12,1)</f>
        <v/>
      </c>
      <c r="N1353" s="19" t="str">
        <f>MID(Main!AQ454,13,1)</f>
        <v/>
      </c>
      <c r="O1353" s="19" t="str">
        <f>MID(Main!AQ454,14,1)</f>
        <v/>
      </c>
      <c r="P1353" s="19" t="str">
        <f>MID(Main!AQ454,15,1)</f>
        <v/>
      </c>
      <c r="Q1353" s="19" t="str">
        <f>MID(Main!AQ454,16,1)</f>
        <v/>
      </c>
      <c r="R1353" s="19" t="str">
        <f>MID(Main!AQ454,17,1)</f>
        <v/>
      </c>
      <c r="S1353" s="19" t="str">
        <f>MID(Main!AQ454,18,1)</f>
        <v/>
      </c>
      <c r="T1353" s="19" t="str">
        <f>MID(Main!AQ454,19,1)</f>
        <v/>
      </c>
      <c r="U1353" s="19" t="str">
        <f>MID(Main!AQ454,20,1)</f>
        <v/>
      </c>
      <c r="V1353" s="19" t="str">
        <f>MID(Main!AQ454,21,1)</f>
        <v/>
      </c>
      <c r="W1353" s="19" t="str">
        <f>MID(Main!AQ454,22,1)</f>
        <v/>
      </c>
      <c r="X1353" s="19" t="str">
        <f>MID(Main!AQ454,23,1)</f>
        <v/>
      </c>
      <c r="Y1353" s="19" t="str">
        <f>MID(Main!AQ454,24,1)</f>
        <v/>
      </c>
      <c r="Z1353" s="19" t="str">
        <f>MID(Main!AQ454,25,1)</f>
        <v/>
      </c>
      <c r="AA1353" s="19" t="str">
        <f>MID(Main!AQ454,26,1)</f>
        <v/>
      </c>
      <c r="AB1353" s="19" t="str">
        <f>MID(Main!AQ454,27,1)</f>
        <v/>
      </c>
      <c r="AC1353" s="19" t="str">
        <f>MID(Main!AQ454,28,1)</f>
        <v/>
      </c>
      <c r="AD1353" s="19" t="str">
        <f>MID(Main!AQ454,29,1)</f>
        <v/>
      </c>
      <c r="AE1353" s="19" t="str">
        <f>MID(Main!AQ454,30,1)</f>
        <v/>
      </c>
      <c r="AF1353" s="19" t="str">
        <f>MID(Main!AQ454,31,1)</f>
        <v/>
      </c>
      <c r="AG1353" s="19" t="str">
        <f>MID(Main!AQ454,32,1)</f>
        <v/>
      </c>
      <c r="AH1353" s="19" t="str">
        <f>MID(Main!AQ454,33,1)</f>
        <v/>
      </c>
      <c r="AI1353" s="19" t="str">
        <f>MID(Main!AQ454,34,1)</f>
        <v/>
      </c>
      <c r="AJ1353" s="19" t="str">
        <f>MID(Main!AQ454,35,1)</f>
        <v/>
      </c>
      <c r="AK1353" s="19" t="str">
        <f>MID(Main!AQ454,36,1)</f>
        <v/>
      </c>
      <c r="AL1353" s="19" t="str">
        <f>MID(Main!AQ454,37,1)</f>
        <v/>
      </c>
      <c r="AM1353" s="19" t="str">
        <f>MID(Main!AQ454,38,1)</f>
        <v/>
      </c>
      <c r="AN1353" s="19" t="str">
        <f>MID(Main!AQ454,39,1)</f>
        <v/>
      </c>
      <c r="AO1353" s="19" t="str">
        <f>MID(Main!AQ454,40,1)</f>
        <v/>
      </c>
      <c r="AP1353" s="19" t="str">
        <f>MID(Main!AQ454,41,1)</f>
        <v/>
      </c>
      <c r="AQ1353" s="19" t="str">
        <f>MID(Main!AQ454,42,1)</f>
        <v/>
      </c>
      <c r="AR1353" s="195"/>
      <c r="AS1353" s="195"/>
      <c r="AT1353" s="195"/>
      <c r="AU1353" s="195"/>
      <c r="AV1353" s="195"/>
      <c r="AW1353" s="195"/>
      <c r="AX1353" s="195"/>
      <c r="AY1353" s="195"/>
      <c r="AZ1353" s="195"/>
      <c r="BA1353" s="195"/>
      <c r="BB1353" s="195"/>
      <c r="BC1353" s="195"/>
      <c r="BD1353" s="195"/>
      <c r="BE1353" s="195"/>
      <c r="BF1353" s="195"/>
      <c r="BG1353" s="195"/>
      <c r="BH1353" s="195"/>
      <c r="BI1353" s="198"/>
    </row>
    <row r="1354" spans="1:61" s="1" customFormat="1" ht="15" hidden="1" customHeight="1">
      <c r="A1354" s="202"/>
      <c r="B1354" s="20" t="str">
        <f>MID(Main!AR454,1,1)</f>
        <v>0</v>
      </c>
      <c r="C1354" s="20" t="str">
        <f>MID(Main!AR454,2,1)</f>
        <v xml:space="preserve"> </v>
      </c>
      <c r="D1354" s="20" t="str">
        <f>MID(Main!AR454,3,1)</f>
        <v/>
      </c>
      <c r="E1354" s="20" t="str">
        <f>MID(Main!AR454,4,1)</f>
        <v/>
      </c>
      <c r="F1354" s="20" t="str">
        <f>MID(Main!AR454,5,1)</f>
        <v/>
      </c>
      <c r="G1354" s="20" t="str">
        <f>MID(Main!AR454,6,1)</f>
        <v/>
      </c>
      <c r="H1354" s="20" t="str">
        <f>MID(Main!AR454,7,1)</f>
        <v/>
      </c>
      <c r="I1354" s="20" t="str">
        <f>MID(Main!AR454,8,1)</f>
        <v/>
      </c>
      <c r="J1354" s="20" t="str">
        <f>MID(Main!AR454,9,1)</f>
        <v/>
      </c>
      <c r="K1354" s="20" t="str">
        <f>MID(Main!AR454,10,1)</f>
        <v/>
      </c>
      <c r="L1354" s="20" t="str">
        <f>MID(Main!AR454,11,1)</f>
        <v/>
      </c>
      <c r="M1354" s="20" t="str">
        <f>MID(Main!AR454,12,1)</f>
        <v/>
      </c>
      <c r="N1354" s="20" t="str">
        <f>MID(Main!AR454,13,1)</f>
        <v/>
      </c>
      <c r="O1354" s="20" t="str">
        <f>MID(Main!AR454,14,1)</f>
        <v/>
      </c>
      <c r="P1354" s="20" t="str">
        <f>MID(Main!AR454,15,1)</f>
        <v/>
      </c>
      <c r="Q1354" s="20" t="str">
        <f>MID(Main!AR454,16,1)</f>
        <v/>
      </c>
      <c r="R1354" s="20" t="str">
        <f>MID(Main!AR454,17,1)</f>
        <v/>
      </c>
      <c r="S1354" s="20" t="str">
        <f>MID(Main!AR454,18,1)</f>
        <v/>
      </c>
      <c r="T1354" s="20" t="str">
        <f>MID(Main!AR454,19,1)</f>
        <v/>
      </c>
      <c r="U1354" s="20" t="str">
        <f>MID(Main!AR454,20,1)</f>
        <v/>
      </c>
      <c r="V1354" s="20" t="str">
        <f>MID(Main!AR454,21,1)</f>
        <v/>
      </c>
      <c r="W1354" s="20" t="str">
        <f>MID(Main!AR454,22,1)</f>
        <v/>
      </c>
      <c r="X1354" s="20" t="str">
        <f>MID(Main!AR454,23,1)</f>
        <v/>
      </c>
      <c r="Y1354" s="20" t="str">
        <f>MID(Main!AR454,24,1)</f>
        <v/>
      </c>
      <c r="Z1354" s="20" t="str">
        <f>MID(Main!AR454,25,1)</f>
        <v/>
      </c>
      <c r="AA1354" s="20" t="str">
        <f>MID(Main!AR454,26,1)</f>
        <v/>
      </c>
      <c r="AB1354" s="20" t="str">
        <f>MID(Main!AR454,27,1)</f>
        <v/>
      </c>
      <c r="AC1354" s="20" t="str">
        <f>MID(Main!AR454,28,1)</f>
        <v/>
      </c>
      <c r="AD1354" s="20" t="str">
        <f>MID(Main!AR454,29,1)</f>
        <v/>
      </c>
      <c r="AE1354" s="20" t="str">
        <f>MID(Main!AR454,30,1)</f>
        <v/>
      </c>
      <c r="AF1354" s="20" t="str">
        <f>MID(Main!AR454,31,1)</f>
        <v/>
      </c>
      <c r="AG1354" s="20" t="str">
        <f>MID(Main!AR454,32,1)</f>
        <v/>
      </c>
      <c r="AH1354" s="20" t="str">
        <f>MID(Main!AR454,33,1)</f>
        <v/>
      </c>
      <c r="AI1354" s="20" t="str">
        <f>MID(Main!AR454,34,1)</f>
        <v/>
      </c>
      <c r="AJ1354" s="20" t="str">
        <f>MID(Main!AR454,35,1)</f>
        <v/>
      </c>
      <c r="AK1354" s="20" t="str">
        <f>MID(Main!AR454,36,1)</f>
        <v/>
      </c>
      <c r="AL1354" s="20" t="str">
        <f>MID(Main!AR454,37,1)</f>
        <v/>
      </c>
      <c r="AM1354" s="20" t="str">
        <f>MID(Main!AR454,38,1)</f>
        <v/>
      </c>
      <c r="AN1354" s="20" t="str">
        <f>MID(Main!AR454,39,1)</f>
        <v/>
      </c>
      <c r="AO1354" s="20" t="str">
        <f>MID(Main!AR454,40,1)</f>
        <v/>
      </c>
      <c r="AP1354" s="20" t="str">
        <f>MID(Main!AR454,41,1)</f>
        <v/>
      </c>
      <c r="AQ1354" s="20" t="str">
        <f>MID(Main!AR454,42,1)</f>
        <v/>
      </c>
      <c r="AR1354" s="196"/>
      <c r="AS1354" s="196"/>
      <c r="AT1354" s="196"/>
      <c r="AU1354" s="196"/>
      <c r="AV1354" s="196"/>
      <c r="AW1354" s="196"/>
      <c r="AX1354" s="196"/>
      <c r="AY1354" s="196"/>
      <c r="AZ1354" s="196"/>
      <c r="BA1354" s="196"/>
      <c r="BB1354" s="196"/>
      <c r="BC1354" s="196"/>
      <c r="BD1354" s="196"/>
      <c r="BE1354" s="196"/>
      <c r="BF1354" s="196"/>
      <c r="BG1354" s="196"/>
      <c r="BH1354" s="196"/>
      <c r="BI1354" s="199"/>
    </row>
    <row r="1355" spans="1:61" s="1" customFormat="1" ht="15" hidden="1" customHeight="1">
      <c r="A1355" s="200" t="str">
        <f>IF(AR1355="","",SUBTOTAL(103,$AR$8:AR1355))</f>
        <v/>
      </c>
      <c r="B1355" s="18" t="str">
        <f>MID(Main!AP455,1,1)</f>
        <v xml:space="preserve"> </v>
      </c>
      <c r="C1355" s="18" t="str">
        <f>MID(Main!AP455,2,1)</f>
        <v/>
      </c>
      <c r="D1355" s="18" t="str">
        <f>MID(Main!AP455,3,1)</f>
        <v/>
      </c>
      <c r="E1355" s="18" t="str">
        <f>MID(Main!AP455,4,1)</f>
        <v/>
      </c>
      <c r="F1355" s="18" t="str">
        <f>MID(Main!AP455,5,1)</f>
        <v/>
      </c>
      <c r="G1355" s="18" t="str">
        <f>MID(Main!AP455,6,1)</f>
        <v/>
      </c>
      <c r="H1355" s="18" t="str">
        <f>MID(Main!AP455,7,1)</f>
        <v/>
      </c>
      <c r="I1355" s="18" t="str">
        <f>MID(Main!AP455,8,1)</f>
        <v/>
      </c>
      <c r="J1355" s="18" t="str">
        <f>MID(Main!AP455,9,1)</f>
        <v/>
      </c>
      <c r="K1355" s="18" t="str">
        <f>MID(Main!AP455,10,1)</f>
        <v/>
      </c>
      <c r="L1355" s="18" t="str">
        <f>MID(Main!AP455,11,1)</f>
        <v/>
      </c>
      <c r="M1355" s="18" t="str">
        <f>MID(Main!AP455,12,1)</f>
        <v/>
      </c>
      <c r="N1355" s="18" t="str">
        <f>MID(Main!AP455,13,1)</f>
        <v/>
      </c>
      <c r="O1355" s="18" t="str">
        <f>MID(Main!AP455,14,1)</f>
        <v/>
      </c>
      <c r="P1355" s="18" t="str">
        <f>MID(Main!AP455,15,1)</f>
        <v/>
      </c>
      <c r="Q1355" s="18" t="str">
        <f>MID(Main!AP455,16,1)</f>
        <v/>
      </c>
      <c r="R1355" s="18" t="str">
        <f>MID(Main!AP455,17,1)</f>
        <v/>
      </c>
      <c r="S1355" s="18" t="str">
        <f>MID(Main!AP455,18,1)</f>
        <v/>
      </c>
      <c r="T1355" s="18" t="str">
        <f>MID(Main!AP455,19,1)</f>
        <v/>
      </c>
      <c r="U1355" s="18" t="str">
        <f>MID(Main!AP455,20,1)</f>
        <v/>
      </c>
      <c r="V1355" s="18" t="str">
        <f>MID(Main!AP455,21,1)</f>
        <v/>
      </c>
      <c r="W1355" s="18" t="str">
        <f>MID(Main!AP455,22,1)</f>
        <v/>
      </c>
      <c r="X1355" s="18" t="str">
        <f>MID(Main!AP455,23,1)</f>
        <v/>
      </c>
      <c r="Y1355" s="18" t="str">
        <f>MID(Main!AP455,24,1)</f>
        <v/>
      </c>
      <c r="Z1355" s="18" t="str">
        <f>MID(Main!AP455,25,1)</f>
        <v/>
      </c>
      <c r="AA1355" s="18" t="str">
        <f>MID(Main!AP455,26,1)</f>
        <v/>
      </c>
      <c r="AB1355" s="18" t="str">
        <f>MID(Main!AP455,27,1)</f>
        <v/>
      </c>
      <c r="AC1355" s="18" t="str">
        <f>MID(Main!AP455,28,1)</f>
        <v/>
      </c>
      <c r="AD1355" s="18" t="str">
        <f>MID(Main!AP455,29,1)</f>
        <v/>
      </c>
      <c r="AE1355" s="18" t="str">
        <f>MID(Main!AP455,30,1)</f>
        <v/>
      </c>
      <c r="AF1355" s="18" t="str">
        <f>MID(Main!AP455,31,1)</f>
        <v/>
      </c>
      <c r="AG1355" s="18" t="str">
        <f>MID(Main!AP455,32,1)</f>
        <v/>
      </c>
      <c r="AH1355" s="18" t="str">
        <f>MID(Main!AP455,33,1)</f>
        <v/>
      </c>
      <c r="AI1355" s="18" t="str">
        <f>MID(Main!AP455,34,1)</f>
        <v/>
      </c>
      <c r="AJ1355" s="18" t="str">
        <f>MID(Main!AP455,35,1)</f>
        <v/>
      </c>
      <c r="AK1355" s="18" t="str">
        <f>MID(Main!AP455,36,1)</f>
        <v/>
      </c>
      <c r="AL1355" s="18" t="str">
        <f>MID(Main!AP455,37,1)</f>
        <v/>
      </c>
      <c r="AM1355" s="18" t="str">
        <f>MID(Main!AP455,38,1)</f>
        <v/>
      </c>
      <c r="AN1355" s="18" t="str">
        <f>MID(Main!AP455,39,1)</f>
        <v/>
      </c>
      <c r="AO1355" s="18" t="str">
        <f>MID(Main!AP455,40,1)</f>
        <v/>
      </c>
      <c r="AP1355" s="18" t="str">
        <f>MID(Main!AP455,41,1)</f>
        <v/>
      </c>
      <c r="AQ1355" s="18" t="str">
        <f>MID(Main!AP455,42,1)</f>
        <v/>
      </c>
      <c r="AR1355" s="194" t="str">
        <f>IF(Main!W455="","",Main!W455)</f>
        <v/>
      </c>
      <c r="AS1355" s="194" t="str">
        <f>IF(Main!X455="","",Main!X455)</f>
        <v/>
      </c>
      <c r="AT1355" s="194" t="str">
        <f>IF(Main!Y455="","",Main!Y455)</f>
        <v/>
      </c>
      <c r="AU1355" s="194" t="str">
        <f>IF(Main!Z455="","",Main!Z455)</f>
        <v/>
      </c>
      <c r="AV1355" s="194" t="str">
        <f>IF(Main!AA455="","",Main!AA455)</f>
        <v/>
      </c>
      <c r="AW1355" s="194" t="str">
        <f>IF(Main!AB455="","",Main!AB455)</f>
        <v/>
      </c>
      <c r="AX1355" s="194" t="str">
        <f>IF(Main!AC455="","",Main!AC455)</f>
        <v/>
      </c>
      <c r="AY1355" s="194" t="str">
        <f>IF(Main!AD455="","",Main!AD455)</f>
        <v/>
      </c>
      <c r="AZ1355" s="194" t="str">
        <f>IF(Main!AE455="","",Main!AE455)</f>
        <v/>
      </c>
      <c r="BA1355" s="194" t="str">
        <f>IF(Main!AF455="","",Main!AF455)</f>
        <v/>
      </c>
      <c r="BB1355" s="194" t="str">
        <f>IF(Main!AG455="","",Main!AG455)</f>
        <v/>
      </c>
      <c r="BC1355" s="194" t="str">
        <f>IF(Main!AH455="","",Main!AH455)</f>
        <v/>
      </c>
      <c r="BD1355" s="194" t="str">
        <f>IF(Main!AI455="","",Main!AI455)</f>
        <v/>
      </c>
      <c r="BE1355" s="194" t="str">
        <f>IF(Main!AJ455="","",Main!AJ455)</f>
        <v/>
      </c>
      <c r="BF1355" s="194" t="str">
        <f>IF(Main!AK455="","",Main!AK455)</f>
        <v/>
      </c>
      <c r="BG1355" s="194" t="str">
        <f>IF(Main!AL455="","",Main!AL455)</f>
        <v/>
      </c>
      <c r="BH1355" s="194" t="str">
        <f>IF(Main!AM455="","",Main!AM455)</f>
        <v/>
      </c>
      <c r="BI1355" s="197" t="str">
        <f>IF(Main!AN455="","",Main!AN455)</f>
        <v/>
      </c>
    </row>
    <row r="1356" spans="1:61" s="1" customFormat="1" ht="15" hidden="1" customHeight="1">
      <c r="A1356" s="201"/>
      <c r="B1356" s="19" t="str">
        <f>MID(Main!AQ455,1,1)</f>
        <v>0</v>
      </c>
      <c r="C1356" s="19" t="str">
        <f>MID(Main!AQ455,2,1)</f>
        <v xml:space="preserve"> </v>
      </c>
      <c r="D1356" s="19" t="str">
        <f>MID(Main!AQ455,3,1)</f>
        <v/>
      </c>
      <c r="E1356" s="19" t="str">
        <f>MID(Main!AQ455,4,1)</f>
        <v/>
      </c>
      <c r="F1356" s="19" t="str">
        <f>MID(Main!AQ455,5,1)</f>
        <v/>
      </c>
      <c r="G1356" s="19" t="str">
        <f>MID(Main!AQ455,6,1)</f>
        <v/>
      </c>
      <c r="H1356" s="19" t="str">
        <f>MID(Main!AQ455,7,1)</f>
        <v/>
      </c>
      <c r="I1356" s="19" t="str">
        <f>MID(Main!AQ455,8,1)</f>
        <v/>
      </c>
      <c r="J1356" s="19" t="str">
        <f>MID(Main!AQ455,9,1)</f>
        <v/>
      </c>
      <c r="K1356" s="19" t="str">
        <f>MID(Main!AQ455,10,1)</f>
        <v/>
      </c>
      <c r="L1356" s="19" t="str">
        <f>MID(Main!AQ455,11,1)</f>
        <v/>
      </c>
      <c r="M1356" s="19" t="str">
        <f>MID(Main!AQ455,12,1)</f>
        <v/>
      </c>
      <c r="N1356" s="19" t="str">
        <f>MID(Main!AQ455,13,1)</f>
        <v/>
      </c>
      <c r="O1356" s="19" t="str">
        <f>MID(Main!AQ455,14,1)</f>
        <v/>
      </c>
      <c r="P1356" s="19" t="str">
        <f>MID(Main!AQ455,15,1)</f>
        <v/>
      </c>
      <c r="Q1356" s="19" t="str">
        <f>MID(Main!AQ455,16,1)</f>
        <v/>
      </c>
      <c r="R1356" s="19" t="str">
        <f>MID(Main!AQ455,17,1)</f>
        <v/>
      </c>
      <c r="S1356" s="19" t="str">
        <f>MID(Main!AQ455,18,1)</f>
        <v/>
      </c>
      <c r="T1356" s="19" t="str">
        <f>MID(Main!AQ455,19,1)</f>
        <v/>
      </c>
      <c r="U1356" s="19" t="str">
        <f>MID(Main!AQ455,20,1)</f>
        <v/>
      </c>
      <c r="V1356" s="19" t="str">
        <f>MID(Main!AQ455,21,1)</f>
        <v/>
      </c>
      <c r="W1356" s="19" t="str">
        <f>MID(Main!AQ455,22,1)</f>
        <v/>
      </c>
      <c r="X1356" s="19" t="str">
        <f>MID(Main!AQ455,23,1)</f>
        <v/>
      </c>
      <c r="Y1356" s="19" t="str">
        <f>MID(Main!AQ455,24,1)</f>
        <v/>
      </c>
      <c r="Z1356" s="19" t="str">
        <f>MID(Main!AQ455,25,1)</f>
        <v/>
      </c>
      <c r="AA1356" s="19" t="str">
        <f>MID(Main!AQ455,26,1)</f>
        <v/>
      </c>
      <c r="AB1356" s="19" t="str">
        <f>MID(Main!AQ455,27,1)</f>
        <v/>
      </c>
      <c r="AC1356" s="19" t="str">
        <f>MID(Main!AQ455,28,1)</f>
        <v/>
      </c>
      <c r="AD1356" s="19" t="str">
        <f>MID(Main!AQ455,29,1)</f>
        <v/>
      </c>
      <c r="AE1356" s="19" t="str">
        <f>MID(Main!AQ455,30,1)</f>
        <v/>
      </c>
      <c r="AF1356" s="19" t="str">
        <f>MID(Main!AQ455,31,1)</f>
        <v/>
      </c>
      <c r="AG1356" s="19" t="str">
        <f>MID(Main!AQ455,32,1)</f>
        <v/>
      </c>
      <c r="AH1356" s="19" t="str">
        <f>MID(Main!AQ455,33,1)</f>
        <v/>
      </c>
      <c r="AI1356" s="19" t="str">
        <f>MID(Main!AQ455,34,1)</f>
        <v/>
      </c>
      <c r="AJ1356" s="19" t="str">
        <f>MID(Main!AQ455,35,1)</f>
        <v/>
      </c>
      <c r="AK1356" s="19" t="str">
        <f>MID(Main!AQ455,36,1)</f>
        <v/>
      </c>
      <c r="AL1356" s="19" t="str">
        <f>MID(Main!AQ455,37,1)</f>
        <v/>
      </c>
      <c r="AM1356" s="19" t="str">
        <f>MID(Main!AQ455,38,1)</f>
        <v/>
      </c>
      <c r="AN1356" s="19" t="str">
        <f>MID(Main!AQ455,39,1)</f>
        <v/>
      </c>
      <c r="AO1356" s="19" t="str">
        <f>MID(Main!AQ455,40,1)</f>
        <v/>
      </c>
      <c r="AP1356" s="19" t="str">
        <f>MID(Main!AQ455,41,1)</f>
        <v/>
      </c>
      <c r="AQ1356" s="19" t="str">
        <f>MID(Main!AQ455,42,1)</f>
        <v/>
      </c>
      <c r="AR1356" s="195"/>
      <c r="AS1356" s="195"/>
      <c r="AT1356" s="195"/>
      <c r="AU1356" s="195"/>
      <c r="AV1356" s="195"/>
      <c r="AW1356" s="195"/>
      <c r="AX1356" s="195"/>
      <c r="AY1356" s="195"/>
      <c r="AZ1356" s="195"/>
      <c r="BA1356" s="195"/>
      <c r="BB1356" s="195"/>
      <c r="BC1356" s="195"/>
      <c r="BD1356" s="195"/>
      <c r="BE1356" s="195"/>
      <c r="BF1356" s="195"/>
      <c r="BG1356" s="195"/>
      <c r="BH1356" s="195"/>
      <c r="BI1356" s="198"/>
    </row>
    <row r="1357" spans="1:61" s="1" customFormat="1" ht="15" hidden="1" customHeight="1">
      <c r="A1357" s="202"/>
      <c r="B1357" s="20" t="str">
        <f>MID(Main!AR455,1,1)</f>
        <v>0</v>
      </c>
      <c r="C1357" s="20" t="str">
        <f>MID(Main!AR455,2,1)</f>
        <v xml:space="preserve"> </v>
      </c>
      <c r="D1357" s="20" t="str">
        <f>MID(Main!AR455,3,1)</f>
        <v/>
      </c>
      <c r="E1357" s="20" t="str">
        <f>MID(Main!AR455,4,1)</f>
        <v/>
      </c>
      <c r="F1357" s="20" t="str">
        <f>MID(Main!AR455,5,1)</f>
        <v/>
      </c>
      <c r="G1357" s="20" t="str">
        <f>MID(Main!AR455,6,1)</f>
        <v/>
      </c>
      <c r="H1357" s="20" t="str">
        <f>MID(Main!AR455,7,1)</f>
        <v/>
      </c>
      <c r="I1357" s="20" t="str">
        <f>MID(Main!AR455,8,1)</f>
        <v/>
      </c>
      <c r="J1357" s="20" t="str">
        <f>MID(Main!AR455,9,1)</f>
        <v/>
      </c>
      <c r="K1357" s="20" t="str">
        <f>MID(Main!AR455,10,1)</f>
        <v/>
      </c>
      <c r="L1357" s="20" t="str">
        <f>MID(Main!AR455,11,1)</f>
        <v/>
      </c>
      <c r="M1357" s="20" t="str">
        <f>MID(Main!AR455,12,1)</f>
        <v/>
      </c>
      <c r="N1357" s="20" t="str">
        <f>MID(Main!AR455,13,1)</f>
        <v/>
      </c>
      <c r="O1357" s="20" t="str">
        <f>MID(Main!AR455,14,1)</f>
        <v/>
      </c>
      <c r="P1357" s="20" t="str">
        <f>MID(Main!AR455,15,1)</f>
        <v/>
      </c>
      <c r="Q1357" s="20" t="str">
        <f>MID(Main!AR455,16,1)</f>
        <v/>
      </c>
      <c r="R1357" s="20" t="str">
        <f>MID(Main!AR455,17,1)</f>
        <v/>
      </c>
      <c r="S1357" s="20" t="str">
        <f>MID(Main!AR455,18,1)</f>
        <v/>
      </c>
      <c r="T1357" s="20" t="str">
        <f>MID(Main!AR455,19,1)</f>
        <v/>
      </c>
      <c r="U1357" s="20" t="str">
        <f>MID(Main!AR455,20,1)</f>
        <v/>
      </c>
      <c r="V1357" s="20" t="str">
        <f>MID(Main!AR455,21,1)</f>
        <v/>
      </c>
      <c r="W1357" s="20" t="str">
        <f>MID(Main!AR455,22,1)</f>
        <v/>
      </c>
      <c r="X1357" s="20" t="str">
        <f>MID(Main!AR455,23,1)</f>
        <v/>
      </c>
      <c r="Y1357" s="20" t="str">
        <f>MID(Main!AR455,24,1)</f>
        <v/>
      </c>
      <c r="Z1357" s="20" t="str">
        <f>MID(Main!AR455,25,1)</f>
        <v/>
      </c>
      <c r="AA1357" s="20" t="str">
        <f>MID(Main!AR455,26,1)</f>
        <v/>
      </c>
      <c r="AB1357" s="20" t="str">
        <f>MID(Main!AR455,27,1)</f>
        <v/>
      </c>
      <c r="AC1357" s="20" t="str">
        <f>MID(Main!AR455,28,1)</f>
        <v/>
      </c>
      <c r="AD1357" s="20" t="str">
        <f>MID(Main!AR455,29,1)</f>
        <v/>
      </c>
      <c r="AE1357" s="20" t="str">
        <f>MID(Main!AR455,30,1)</f>
        <v/>
      </c>
      <c r="AF1357" s="20" t="str">
        <f>MID(Main!AR455,31,1)</f>
        <v/>
      </c>
      <c r="AG1357" s="20" t="str">
        <f>MID(Main!AR455,32,1)</f>
        <v/>
      </c>
      <c r="AH1357" s="20" t="str">
        <f>MID(Main!AR455,33,1)</f>
        <v/>
      </c>
      <c r="AI1357" s="20" t="str">
        <f>MID(Main!AR455,34,1)</f>
        <v/>
      </c>
      <c r="AJ1357" s="20" t="str">
        <f>MID(Main!AR455,35,1)</f>
        <v/>
      </c>
      <c r="AK1357" s="20" t="str">
        <f>MID(Main!AR455,36,1)</f>
        <v/>
      </c>
      <c r="AL1357" s="20" t="str">
        <f>MID(Main!AR455,37,1)</f>
        <v/>
      </c>
      <c r="AM1357" s="20" t="str">
        <f>MID(Main!AR455,38,1)</f>
        <v/>
      </c>
      <c r="AN1357" s="20" t="str">
        <f>MID(Main!AR455,39,1)</f>
        <v/>
      </c>
      <c r="AO1357" s="20" t="str">
        <f>MID(Main!AR455,40,1)</f>
        <v/>
      </c>
      <c r="AP1357" s="20" t="str">
        <f>MID(Main!AR455,41,1)</f>
        <v/>
      </c>
      <c r="AQ1357" s="20" t="str">
        <f>MID(Main!AR455,42,1)</f>
        <v/>
      </c>
      <c r="AR1357" s="196"/>
      <c r="AS1357" s="196"/>
      <c r="AT1357" s="196"/>
      <c r="AU1357" s="196"/>
      <c r="AV1357" s="196"/>
      <c r="AW1357" s="196"/>
      <c r="AX1357" s="196"/>
      <c r="AY1357" s="196"/>
      <c r="AZ1357" s="196"/>
      <c r="BA1357" s="196"/>
      <c r="BB1357" s="196"/>
      <c r="BC1357" s="196"/>
      <c r="BD1357" s="196"/>
      <c r="BE1357" s="196"/>
      <c r="BF1357" s="196"/>
      <c r="BG1357" s="196"/>
      <c r="BH1357" s="196"/>
      <c r="BI1357" s="199"/>
    </row>
    <row r="1358" spans="1:61" s="1" customFormat="1" ht="15" hidden="1" customHeight="1">
      <c r="A1358" s="200" t="str">
        <f>IF(AR1358="","",SUBTOTAL(103,$AR$8:AR1358))</f>
        <v/>
      </c>
      <c r="B1358" s="18" t="str">
        <f>MID(Main!AP456,1,1)</f>
        <v xml:space="preserve"> </v>
      </c>
      <c r="C1358" s="18" t="str">
        <f>MID(Main!AP456,2,1)</f>
        <v/>
      </c>
      <c r="D1358" s="18" t="str">
        <f>MID(Main!AP456,3,1)</f>
        <v/>
      </c>
      <c r="E1358" s="18" t="str">
        <f>MID(Main!AP456,4,1)</f>
        <v/>
      </c>
      <c r="F1358" s="18" t="str">
        <f>MID(Main!AP456,5,1)</f>
        <v/>
      </c>
      <c r="G1358" s="18" t="str">
        <f>MID(Main!AP456,6,1)</f>
        <v/>
      </c>
      <c r="H1358" s="18" t="str">
        <f>MID(Main!AP456,7,1)</f>
        <v/>
      </c>
      <c r="I1358" s="18" t="str">
        <f>MID(Main!AP456,8,1)</f>
        <v/>
      </c>
      <c r="J1358" s="18" t="str">
        <f>MID(Main!AP456,9,1)</f>
        <v/>
      </c>
      <c r="K1358" s="18" t="str">
        <f>MID(Main!AP456,10,1)</f>
        <v/>
      </c>
      <c r="L1358" s="18" t="str">
        <f>MID(Main!AP456,11,1)</f>
        <v/>
      </c>
      <c r="M1358" s="18" t="str">
        <f>MID(Main!AP456,12,1)</f>
        <v/>
      </c>
      <c r="N1358" s="18" t="str">
        <f>MID(Main!AP456,13,1)</f>
        <v/>
      </c>
      <c r="O1358" s="18" t="str">
        <f>MID(Main!AP456,14,1)</f>
        <v/>
      </c>
      <c r="P1358" s="18" t="str">
        <f>MID(Main!AP456,15,1)</f>
        <v/>
      </c>
      <c r="Q1358" s="18" t="str">
        <f>MID(Main!AP456,16,1)</f>
        <v/>
      </c>
      <c r="R1358" s="18" t="str">
        <f>MID(Main!AP456,17,1)</f>
        <v/>
      </c>
      <c r="S1358" s="18" t="str">
        <f>MID(Main!AP456,18,1)</f>
        <v/>
      </c>
      <c r="T1358" s="18" t="str">
        <f>MID(Main!AP456,19,1)</f>
        <v/>
      </c>
      <c r="U1358" s="18" t="str">
        <f>MID(Main!AP456,20,1)</f>
        <v/>
      </c>
      <c r="V1358" s="18" t="str">
        <f>MID(Main!AP456,21,1)</f>
        <v/>
      </c>
      <c r="W1358" s="18" t="str">
        <f>MID(Main!AP456,22,1)</f>
        <v/>
      </c>
      <c r="X1358" s="18" t="str">
        <f>MID(Main!AP456,23,1)</f>
        <v/>
      </c>
      <c r="Y1358" s="18" t="str">
        <f>MID(Main!AP456,24,1)</f>
        <v/>
      </c>
      <c r="Z1358" s="18" t="str">
        <f>MID(Main!AP456,25,1)</f>
        <v/>
      </c>
      <c r="AA1358" s="18" t="str">
        <f>MID(Main!AP456,26,1)</f>
        <v/>
      </c>
      <c r="AB1358" s="18" t="str">
        <f>MID(Main!AP456,27,1)</f>
        <v/>
      </c>
      <c r="AC1358" s="18" t="str">
        <f>MID(Main!AP456,28,1)</f>
        <v/>
      </c>
      <c r="AD1358" s="18" t="str">
        <f>MID(Main!AP456,29,1)</f>
        <v/>
      </c>
      <c r="AE1358" s="18" t="str">
        <f>MID(Main!AP456,30,1)</f>
        <v/>
      </c>
      <c r="AF1358" s="18" t="str">
        <f>MID(Main!AP456,31,1)</f>
        <v/>
      </c>
      <c r="AG1358" s="18" t="str">
        <f>MID(Main!AP456,32,1)</f>
        <v/>
      </c>
      <c r="AH1358" s="18" t="str">
        <f>MID(Main!AP456,33,1)</f>
        <v/>
      </c>
      <c r="AI1358" s="18" t="str">
        <f>MID(Main!AP456,34,1)</f>
        <v/>
      </c>
      <c r="AJ1358" s="18" t="str">
        <f>MID(Main!AP456,35,1)</f>
        <v/>
      </c>
      <c r="AK1358" s="18" t="str">
        <f>MID(Main!AP456,36,1)</f>
        <v/>
      </c>
      <c r="AL1358" s="18" t="str">
        <f>MID(Main!AP456,37,1)</f>
        <v/>
      </c>
      <c r="AM1358" s="18" t="str">
        <f>MID(Main!AP456,38,1)</f>
        <v/>
      </c>
      <c r="AN1358" s="18" t="str">
        <f>MID(Main!AP456,39,1)</f>
        <v/>
      </c>
      <c r="AO1358" s="18" t="str">
        <f>MID(Main!AP456,40,1)</f>
        <v/>
      </c>
      <c r="AP1358" s="18" t="str">
        <f>MID(Main!AP456,41,1)</f>
        <v/>
      </c>
      <c r="AQ1358" s="18" t="str">
        <f>MID(Main!AP456,42,1)</f>
        <v/>
      </c>
      <c r="AR1358" s="194" t="str">
        <f>IF(Main!W456="","",Main!W456)</f>
        <v/>
      </c>
      <c r="AS1358" s="194" t="str">
        <f>IF(Main!X456="","",Main!X456)</f>
        <v/>
      </c>
      <c r="AT1358" s="194" t="str">
        <f>IF(Main!Y456="","",Main!Y456)</f>
        <v/>
      </c>
      <c r="AU1358" s="194" t="str">
        <f>IF(Main!Z456="","",Main!Z456)</f>
        <v/>
      </c>
      <c r="AV1358" s="194" t="str">
        <f>IF(Main!AA456="","",Main!AA456)</f>
        <v/>
      </c>
      <c r="AW1358" s="194" t="str">
        <f>IF(Main!AB456="","",Main!AB456)</f>
        <v/>
      </c>
      <c r="AX1358" s="194" t="str">
        <f>IF(Main!AC456="","",Main!AC456)</f>
        <v/>
      </c>
      <c r="AY1358" s="194" t="str">
        <f>IF(Main!AD456="","",Main!AD456)</f>
        <v/>
      </c>
      <c r="AZ1358" s="194" t="str">
        <f>IF(Main!AE456="","",Main!AE456)</f>
        <v/>
      </c>
      <c r="BA1358" s="194" t="str">
        <f>IF(Main!AF456="","",Main!AF456)</f>
        <v/>
      </c>
      <c r="BB1358" s="194" t="str">
        <f>IF(Main!AG456="","",Main!AG456)</f>
        <v/>
      </c>
      <c r="BC1358" s="194" t="str">
        <f>IF(Main!AH456="","",Main!AH456)</f>
        <v/>
      </c>
      <c r="BD1358" s="194" t="str">
        <f>IF(Main!AI456="","",Main!AI456)</f>
        <v/>
      </c>
      <c r="BE1358" s="194" t="str">
        <f>IF(Main!AJ456="","",Main!AJ456)</f>
        <v/>
      </c>
      <c r="BF1358" s="194" t="str">
        <f>IF(Main!AK456="","",Main!AK456)</f>
        <v/>
      </c>
      <c r="BG1358" s="194" t="str">
        <f>IF(Main!AL456="","",Main!AL456)</f>
        <v/>
      </c>
      <c r="BH1358" s="194" t="str">
        <f>IF(Main!AM456="","",Main!AM456)</f>
        <v/>
      </c>
      <c r="BI1358" s="197" t="str">
        <f>IF(Main!AN456="","",Main!AN456)</f>
        <v/>
      </c>
    </row>
    <row r="1359" spans="1:61" s="1" customFormat="1" ht="15" hidden="1" customHeight="1">
      <c r="A1359" s="201"/>
      <c r="B1359" s="19" t="str">
        <f>MID(Main!AQ456,1,1)</f>
        <v>0</v>
      </c>
      <c r="C1359" s="19" t="str">
        <f>MID(Main!AQ456,2,1)</f>
        <v xml:space="preserve"> </v>
      </c>
      <c r="D1359" s="19" t="str">
        <f>MID(Main!AQ456,3,1)</f>
        <v/>
      </c>
      <c r="E1359" s="19" t="str">
        <f>MID(Main!AQ456,4,1)</f>
        <v/>
      </c>
      <c r="F1359" s="19" t="str">
        <f>MID(Main!AQ456,5,1)</f>
        <v/>
      </c>
      <c r="G1359" s="19" t="str">
        <f>MID(Main!AQ456,6,1)</f>
        <v/>
      </c>
      <c r="H1359" s="19" t="str">
        <f>MID(Main!AQ456,7,1)</f>
        <v/>
      </c>
      <c r="I1359" s="19" t="str">
        <f>MID(Main!AQ456,8,1)</f>
        <v/>
      </c>
      <c r="J1359" s="19" t="str">
        <f>MID(Main!AQ456,9,1)</f>
        <v/>
      </c>
      <c r="K1359" s="19" t="str">
        <f>MID(Main!AQ456,10,1)</f>
        <v/>
      </c>
      <c r="L1359" s="19" t="str">
        <f>MID(Main!AQ456,11,1)</f>
        <v/>
      </c>
      <c r="M1359" s="19" t="str">
        <f>MID(Main!AQ456,12,1)</f>
        <v/>
      </c>
      <c r="N1359" s="19" t="str">
        <f>MID(Main!AQ456,13,1)</f>
        <v/>
      </c>
      <c r="O1359" s="19" t="str">
        <f>MID(Main!AQ456,14,1)</f>
        <v/>
      </c>
      <c r="P1359" s="19" t="str">
        <f>MID(Main!AQ456,15,1)</f>
        <v/>
      </c>
      <c r="Q1359" s="19" t="str">
        <f>MID(Main!AQ456,16,1)</f>
        <v/>
      </c>
      <c r="R1359" s="19" t="str">
        <f>MID(Main!AQ456,17,1)</f>
        <v/>
      </c>
      <c r="S1359" s="19" t="str">
        <f>MID(Main!AQ456,18,1)</f>
        <v/>
      </c>
      <c r="T1359" s="19" t="str">
        <f>MID(Main!AQ456,19,1)</f>
        <v/>
      </c>
      <c r="U1359" s="19" t="str">
        <f>MID(Main!AQ456,20,1)</f>
        <v/>
      </c>
      <c r="V1359" s="19" t="str">
        <f>MID(Main!AQ456,21,1)</f>
        <v/>
      </c>
      <c r="W1359" s="19" t="str">
        <f>MID(Main!AQ456,22,1)</f>
        <v/>
      </c>
      <c r="X1359" s="19" t="str">
        <f>MID(Main!AQ456,23,1)</f>
        <v/>
      </c>
      <c r="Y1359" s="19" t="str">
        <f>MID(Main!AQ456,24,1)</f>
        <v/>
      </c>
      <c r="Z1359" s="19" t="str">
        <f>MID(Main!AQ456,25,1)</f>
        <v/>
      </c>
      <c r="AA1359" s="19" t="str">
        <f>MID(Main!AQ456,26,1)</f>
        <v/>
      </c>
      <c r="AB1359" s="19" t="str">
        <f>MID(Main!AQ456,27,1)</f>
        <v/>
      </c>
      <c r="AC1359" s="19" t="str">
        <f>MID(Main!AQ456,28,1)</f>
        <v/>
      </c>
      <c r="AD1359" s="19" t="str">
        <f>MID(Main!AQ456,29,1)</f>
        <v/>
      </c>
      <c r="AE1359" s="19" t="str">
        <f>MID(Main!AQ456,30,1)</f>
        <v/>
      </c>
      <c r="AF1359" s="19" t="str">
        <f>MID(Main!AQ456,31,1)</f>
        <v/>
      </c>
      <c r="AG1359" s="19" t="str">
        <f>MID(Main!AQ456,32,1)</f>
        <v/>
      </c>
      <c r="AH1359" s="19" t="str">
        <f>MID(Main!AQ456,33,1)</f>
        <v/>
      </c>
      <c r="AI1359" s="19" t="str">
        <f>MID(Main!AQ456,34,1)</f>
        <v/>
      </c>
      <c r="AJ1359" s="19" t="str">
        <f>MID(Main!AQ456,35,1)</f>
        <v/>
      </c>
      <c r="AK1359" s="19" t="str">
        <f>MID(Main!AQ456,36,1)</f>
        <v/>
      </c>
      <c r="AL1359" s="19" t="str">
        <f>MID(Main!AQ456,37,1)</f>
        <v/>
      </c>
      <c r="AM1359" s="19" t="str">
        <f>MID(Main!AQ456,38,1)</f>
        <v/>
      </c>
      <c r="AN1359" s="19" t="str">
        <f>MID(Main!AQ456,39,1)</f>
        <v/>
      </c>
      <c r="AO1359" s="19" t="str">
        <f>MID(Main!AQ456,40,1)</f>
        <v/>
      </c>
      <c r="AP1359" s="19" t="str">
        <f>MID(Main!AQ456,41,1)</f>
        <v/>
      </c>
      <c r="AQ1359" s="19" t="str">
        <f>MID(Main!AQ456,42,1)</f>
        <v/>
      </c>
      <c r="AR1359" s="195"/>
      <c r="AS1359" s="195"/>
      <c r="AT1359" s="195"/>
      <c r="AU1359" s="195"/>
      <c r="AV1359" s="195"/>
      <c r="AW1359" s="195"/>
      <c r="AX1359" s="195"/>
      <c r="AY1359" s="195"/>
      <c r="AZ1359" s="195"/>
      <c r="BA1359" s="195"/>
      <c r="BB1359" s="195"/>
      <c r="BC1359" s="195"/>
      <c r="BD1359" s="195"/>
      <c r="BE1359" s="195"/>
      <c r="BF1359" s="195"/>
      <c r="BG1359" s="195"/>
      <c r="BH1359" s="195"/>
      <c r="BI1359" s="198"/>
    </row>
    <row r="1360" spans="1:61" s="1" customFormat="1" ht="15" hidden="1" customHeight="1">
      <c r="A1360" s="202"/>
      <c r="B1360" s="20" t="str">
        <f>MID(Main!AR456,1,1)</f>
        <v>0</v>
      </c>
      <c r="C1360" s="20" t="str">
        <f>MID(Main!AR456,2,1)</f>
        <v xml:space="preserve"> </v>
      </c>
      <c r="D1360" s="20" t="str">
        <f>MID(Main!AR456,3,1)</f>
        <v/>
      </c>
      <c r="E1360" s="20" t="str">
        <f>MID(Main!AR456,4,1)</f>
        <v/>
      </c>
      <c r="F1360" s="20" t="str">
        <f>MID(Main!AR456,5,1)</f>
        <v/>
      </c>
      <c r="G1360" s="20" t="str">
        <f>MID(Main!AR456,6,1)</f>
        <v/>
      </c>
      <c r="H1360" s="20" t="str">
        <f>MID(Main!AR456,7,1)</f>
        <v/>
      </c>
      <c r="I1360" s="20" t="str">
        <f>MID(Main!AR456,8,1)</f>
        <v/>
      </c>
      <c r="J1360" s="20" t="str">
        <f>MID(Main!AR456,9,1)</f>
        <v/>
      </c>
      <c r="K1360" s="20" t="str">
        <f>MID(Main!AR456,10,1)</f>
        <v/>
      </c>
      <c r="L1360" s="20" t="str">
        <f>MID(Main!AR456,11,1)</f>
        <v/>
      </c>
      <c r="M1360" s="20" t="str">
        <f>MID(Main!AR456,12,1)</f>
        <v/>
      </c>
      <c r="N1360" s="20" t="str">
        <f>MID(Main!AR456,13,1)</f>
        <v/>
      </c>
      <c r="O1360" s="20" t="str">
        <f>MID(Main!AR456,14,1)</f>
        <v/>
      </c>
      <c r="P1360" s="20" t="str">
        <f>MID(Main!AR456,15,1)</f>
        <v/>
      </c>
      <c r="Q1360" s="20" t="str">
        <f>MID(Main!AR456,16,1)</f>
        <v/>
      </c>
      <c r="R1360" s="20" t="str">
        <f>MID(Main!AR456,17,1)</f>
        <v/>
      </c>
      <c r="S1360" s="20" t="str">
        <f>MID(Main!AR456,18,1)</f>
        <v/>
      </c>
      <c r="T1360" s="20" t="str">
        <f>MID(Main!AR456,19,1)</f>
        <v/>
      </c>
      <c r="U1360" s="20" t="str">
        <f>MID(Main!AR456,20,1)</f>
        <v/>
      </c>
      <c r="V1360" s="20" t="str">
        <f>MID(Main!AR456,21,1)</f>
        <v/>
      </c>
      <c r="W1360" s="20" t="str">
        <f>MID(Main!AR456,22,1)</f>
        <v/>
      </c>
      <c r="X1360" s="20" t="str">
        <f>MID(Main!AR456,23,1)</f>
        <v/>
      </c>
      <c r="Y1360" s="20" t="str">
        <f>MID(Main!AR456,24,1)</f>
        <v/>
      </c>
      <c r="Z1360" s="20" t="str">
        <f>MID(Main!AR456,25,1)</f>
        <v/>
      </c>
      <c r="AA1360" s="20" t="str">
        <f>MID(Main!AR456,26,1)</f>
        <v/>
      </c>
      <c r="AB1360" s="20" t="str">
        <f>MID(Main!AR456,27,1)</f>
        <v/>
      </c>
      <c r="AC1360" s="20" t="str">
        <f>MID(Main!AR456,28,1)</f>
        <v/>
      </c>
      <c r="AD1360" s="20" t="str">
        <f>MID(Main!AR456,29,1)</f>
        <v/>
      </c>
      <c r="AE1360" s="20" t="str">
        <f>MID(Main!AR456,30,1)</f>
        <v/>
      </c>
      <c r="AF1360" s="20" t="str">
        <f>MID(Main!AR456,31,1)</f>
        <v/>
      </c>
      <c r="AG1360" s="20" t="str">
        <f>MID(Main!AR456,32,1)</f>
        <v/>
      </c>
      <c r="AH1360" s="20" t="str">
        <f>MID(Main!AR456,33,1)</f>
        <v/>
      </c>
      <c r="AI1360" s="20" t="str">
        <f>MID(Main!AR456,34,1)</f>
        <v/>
      </c>
      <c r="AJ1360" s="20" t="str">
        <f>MID(Main!AR456,35,1)</f>
        <v/>
      </c>
      <c r="AK1360" s="20" t="str">
        <f>MID(Main!AR456,36,1)</f>
        <v/>
      </c>
      <c r="AL1360" s="20" t="str">
        <f>MID(Main!AR456,37,1)</f>
        <v/>
      </c>
      <c r="AM1360" s="20" t="str">
        <f>MID(Main!AR456,38,1)</f>
        <v/>
      </c>
      <c r="AN1360" s="20" t="str">
        <f>MID(Main!AR456,39,1)</f>
        <v/>
      </c>
      <c r="AO1360" s="20" t="str">
        <f>MID(Main!AR456,40,1)</f>
        <v/>
      </c>
      <c r="AP1360" s="20" t="str">
        <f>MID(Main!AR456,41,1)</f>
        <v/>
      </c>
      <c r="AQ1360" s="20" t="str">
        <f>MID(Main!AR456,42,1)</f>
        <v/>
      </c>
      <c r="AR1360" s="196"/>
      <c r="AS1360" s="196"/>
      <c r="AT1360" s="196"/>
      <c r="AU1360" s="196"/>
      <c r="AV1360" s="196"/>
      <c r="AW1360" s="196"/>
      <c r="AX1360" s="196"/>
      <c r="AY1360" s="196"/>
      <c r="AZ1360" s="196"/>
      <c r="BA1360" s="196"/>
      <c r="BB1360" s="196"/>
      <c r="BC1360" s="196"/>
      <c r="BD1360" s="196"/>
      <c r="BE1360" s="196"/>
      <c r="BF1360" s="196"/>
      <c r="BG1360" s="196"/>
      <c r="BH1360" s="196"/>
      <c r="BI1360" s="199"/>
    </row>
    <row r="1361" spans="1:61" s="1" customFormat="1" ht="15" hidden="1" customHeight="1">
      <c r="A1361" s="200" t="str">
        <f>IF(AR1361="","",SUBTOTAL(103,$AR$8:AR1361))</f>
        <v/>
      </c>
      <c r="B1361" s="18" t="str">
        <f>MID(Main!AP457,1,1)</f>
        <v xml:space="preserve"> </v>
      </c>
      <c r="C1361" s="18" t="str">
        <f>MID(Main!AP457,2,1)</f>
        <v/>
      </c>
      <c r="D1361" s="18" t="str">
        <f>MID(Main!AP457,3,1)</f>
        <v/>
      </c>
      <c r="E1361" s="18" t="str">
        <f>MID(Main!AP457,4,1)</f>
        <v/>
      </c>
      <c r="F1361" s="18" t="str">
        <f>MID(Main!AP457,5,1)</f>
        <v/>
      </c>
      <c r="G1361" s="18" t="str">
        <f>MID(Main!AP457,6,1)</f>
        <v/>
      </c>
      <c r="H1361" s="18" t="str">
        <f>MID(Main!AP457,7,1)</f>
        <v/>
      </c>
      <c r="I1361" s="18" t="str">
        <f>MID(Main!AP457,8,1)</f>
        <v/>
      </c>
      <c r="J1361" s="18" t="str">
        <f>MID(Main!AP457,9,1)</f>
        <v/>
      </c>
      <c r="K1361" s="18" t="str">
        <f>MID(Main!AP457,10,1)</f>
        <v/>
      </c>
      <c r="L1361" s="18" t="str">
        <f>MID(Main!AP457,11,1)</f>
        <v/>
      </c>
      <c r="M1361" s="18" t="str">
        <f>MID(Main!AP457,12,1)</f>
        <v/>
      </c>
      <c r="N1361" s="18" t="str">
        <f>MID(Main!AP457,13,1)</f>
        <v/>
      </c>
      <c r="O1361" s="18" t="str">
        <f>MID(Main!AP457,14,1)</f>
        <v/>
      </c>
      <c r="P1361" s="18" t="str">
        <f>MID(Main!AP457,15,1)</f>
        <v/>
      </c>
      <c r="Q1361" s="18" t="str">
        <f>MID(Main!AP457,16,1)</f>
        <v/>
      </c>
      <c r="R1361" s="18" t="str">
        <f>MID(Main!AP457,17,1)</f>
        <v/>
      </c>
      <c r="S1361" s="18" t="str">
        <f>MID(Main!AP457,18,1)</f>
        <v/>
      </c>
      <c r="T1361" s="18" t="str">
        <f>MID(Main!AP457,19,1)</f>
        <v/>
      </c>
      <c r="U1361" s="18" t="str">
        <f>MID(Main!AP457,20,1)</f>
        <v/>
      </c>
      <c r="V1361" s="18" t="str">
        <f>MID(Main!AP457,21,1)</f>
        <v/>
      </c>
      <c r="W1361" s="18" t="str">
        <f>MID(Main!AP457,22,1)</f>
        <v/>
      </c>
      <c r="X1361" s="18" t="str">
        <f>MID(Main!AP457,23,1)</f>
        <v/>
      </c>
      <c r="Y1361" s="18" t="str">
        <f>MID(Main!AP457,24,1)</f>
        <v/>
      </c>
      <c r="Z1361" s="18" t="str">
        <f>MID(Main!AP457,25,1)</f>
        <v/>
      </c>
      <c r="AA1361" s="18" t="str">
        <f>MID(Main!AP457,26,1)</f>
        <v/>
      </c>
      <c r="AB1361" s="18" t="str">
        <f>MID(Main!AP457,27,1)</f>
        <v/>
      </c>
      <c r="AC1361" s="18" t="str">
        <f>MID(Main!AP457,28,1)</f>
        <v/>
      </c>
      <c r="AD1361" s="18" t="str">
        <f>MID(Main!AP457,29,1)</f>
        <v/>
      </c>
      <c r="AE1361" s="18" t="str">
        <f>MID(Main!AP457,30,1)</f>
        <v/>
      </c>
      <c r="AF1361" s="18" t="str">
        <f>MID(Main!AP457,31,1)</f>
        <v/>
      </c>
      <c r="AG1361" s="18" t="str">
        <f>MID(Main!AP457,32,1)</f>
        <v/>
      </c>
      <c r="AH1361" s="18" t="str">
        <f>MID(Main!AP457,33,1)</f>
        <v/>
      </c>
      <c r="AI1361" s="18" t="str">
        <f>MID(Main!AP457,34,1)</f>
        <v/>
      </c>
      <c r="AJ1361" s="18" t="str">
        <f>MID(Main!AP457,35,1)</f>
        <v/>
      </c>
      <c r="AK1361" s="18" t="str">
        <f>MID(Main!AP457,36,1)</f>
        <v/>
      </c>
      <c r="AL1361" s="18" t="str">
        <f>MID(Main!AP457,37,1)</f>
        <v/>
      </c>
      <c r="AM1361" s="18" t="str">
        <f>MID(Main!AP457,38,1)</f>
        <v/>
      </c>
      <c r="AN1361" s="18" t="str">
        <f>MID(Main!AP457,39,1)</f>
        <v/>
      </c>
      <c r="AO1361" s="18" t="str">
        <f>MID(Main!AP457,40,1)</f>
        <v/>
      </c>
      <c r="AP1361" s="18" t="str">
        <f>MID(Main!AP457,41,1)</f>
        <v/>
      </c>
      <c r="AQ1361" s="18" t="str">
        <f>MID(Main!AP457,42,1)</f>
        <v/>
      </c>
      <c r="AR1361" s="194" t="str">
        <f>IF(Main!W457="","",Main!W457)</f>
        <v/>
      </c>
      <c r="AS1361" s="194" t="str">
        <f>IF(Main!X457="","",Main!X457)</f>
        <v/>
      </c>
      <c r="AT1361" s="194" t="str">
        <f>IF(Main!Y457="","",Main!Y457)</f>
        <v/>
      </c>
      <c r="AU1361" s="194" t="str">
        <f>IF(Main!Z457="","",Main!Z457)</f>
        <v/>
      </c>
      <c r="AV1361" s="194" t="str">
        <f>IF(Main!AA457="","",Main!AA457)</f>
        <v/>
      </c>
      <c r="AW1361" s="194" t="str">
        <f>IF(Main!AB457="","",Main!AB457)</f>
        <v/>
      </c>
      <c r="AX1361" s="194" t="str">
        <f>IF(Main!AC457="","",Main!AC457)</f>
        <v/>
      </c>
      <c r="AY1361" s="194" t="str">
        <f>IF(Main!AD457="","",Main!AD457)</f>
        <v/>
      </c>
      <c r="AZ1361" s="194" t="str">
        <f>IF(Main!AE457="","",Main!AE457)</f>
        <v/>
      </c>
      <c r="BA1361" s="194" t="str">
        <f>IF(Main!AF457="","",Main!AF457)</f>
        <v/>
      </c>
      <c r="BB1361" s="194" t="str">
        <f>IF(Main!AG457="","",Main!AG457)</f>
        <v/>
      </c>
      <c r="BC1361" s="194" t="str">
        <f>IF(Main!AH457="","",Main!AH457)</f>
        <v/>
      </c>
      <c r="BD1361" s="194" t="str">
        <f>IF(Main!AI457="","",Main!AI457)</f>
        <v/>
      </c>
      <c r="BE1361" s="194" t="str">
        <f>IF(Main!AJ457="","",Main!AJ457)</f>
        <v/>
      </c>
      <c r="BF1361" s="194" t="str">
        <f>IF(Main!AK457="","",Main!AK457)</f>
        <v/>
      </c>
      <c r="BG1361" s="194" t="str">
        <f>IF(Main!AL457="","",Main!AL457)</f>
        <v/>
      </c>
      <c r="BH1361" s="194" t="str">
        <f>IF(Main!AM457="","",Main!AM457)</f>
        <v/>
      </c>
      <c r="BI1361" s="197" t="str">
        <f>IF(Main!AN457="","",Main!AN457)</f>
        <v/>
      </c>
    </row>
    <row r="1362" spans="1:61" s="1" customFormat="1" ht="15" hidden="1" customHeight="1">
      <c r="A1362" s="201"/>
      <c r="B1362" s="19" t="str">
        <f>MID(Main!AQ457,1,1)</f>
        <v>0</v>
      </c>
      <c r="C1362" s="19" t="str">
        <f>MID(Main!AQ457,2,1)</f>
        <v xml:space="preserve"> </v>
      </c>
      <c r="D1362" s="19" t="str">
        <f>MID(Main!AQ457,3,1)</f>
        <v/>
      </c>
      <c r="E1362" s="19" t="str">
        <f>MID(Main!AQ457,4,1)</f>
        <v/>
      </c>
      <c r="F1362" s="19" t="str">
        <f>MID(Main!AQ457,5,1)</f>
        <v/>
      </c>
      <c r="G1362" s="19" t="str">
        <f>MID(Main!AQ457,6,1)</f>
        <v/>
      </c>
      <c r="H1362" s="19" t="str">
        <f>MID(Main!AQ457,7,1)</f>
        <v/>
      </c>
      <c r="I1362" s="19" t="str">
        <f>MID(Main!AQ457,8,1)</f>
        <v/>
      </c>
      <c r="J1362" s="19" t="str">
        <f>MID(Main!AQ457,9,1)</f>
        <v/>
      </c>
      <c r="K1362" s="19" t="str">
        <f>MID(Main!AQ457,10,1)</f>
        <v/>
      </c>
      <c r="L1362" s="19" t="str">
        <f>MID(Main!AQ457,11,1)</f>
        <v/>
      </c>
      <c r="M1362" s="19" t="str">
        <f>MID(Main!AQ457,12,1)</f>
        <v/>
      </c>
      <c r="N1362" s="19" t="str">
        <f>MID(Main!AQ457,13,1)</f>
        <v/>
      </c>
      <c r="O1362" s="19" t="str">
        <f>MID(Main!AQ457,14,1)</f>
        <v/>
      </c>
      <c r="P1362" s="19" t="str">
        <f>MID(Main!AQ457,15,1)</f>
        <v/>
      </c>
      <c r="Q1362" s="19" t="str">
        <f>MID(Main!AQ457,16,1)</f>
        <v/>
      </c>
      <c r="R1362" s="19" t="str">
        <f>MID(Main!AQ457,17,1)</f>
        <v/>
      </c>
      <c r="S1362" s="19" t="str">
        <f>MID(Main!AQ457,18,1)</f>
        <v/>
      </c>
      <c r="T1362" s="19" t="str">
        <f>MID(Main!AQ457,19,1)</f>
        <v/>
      </c>
      <c r="U1362" s="19" t="str">
        <f>MID(Main!AQ457,20,1)</f>
        <v/>
      </c>
      <c r="V1362" s="19" t="str">
        <f>MID(Main!AQ457,21,1)</f>
        <v/>
      </c>
      <c r="W1362" s="19" t="str">
        <f>MID(Main!AQ457,22,1)</f>
        <v/>
      </c>
      <c r="X1362" s="19" t="str">
        <f>MID(Main!AQ457,23,1)</f>
        <v/>
      </c>
      <c r="Y1362" s="19" t="str">
        <f>MID(Main!AQ457,24,1)</f>
        <v/>
      </c>
      <c r="Z1362" s="19" t="str">
        <f>MID(Main!AQ457,25,1)</f>
        <v/>
      </c>
      <c r="AA1362" s="19" t="str">
        <f>MID(Main!AQ457,26,1)</f>
        <v/>
      </c>
      <c r="AB1362" s="19" t="str">
        <f>MID(Main!AQ457,27,1)</f>
        <v/>
      </c>
      <c r="AC1362" s="19" t="str">
        <f>MID(Main!AQ457,28,1)</f>
        <v/>
      </c>
      <c r="AD1362" s="19" t="str">
        <f>MID(Main!AQ457,29,1)</f>
        <v/>
      </c>
      <c r="AE1362" s="19" t="str">
        <f>MID(Main!AQ457,30,1)</f>
        <v/>
      </c>
      <c r="AF1362" s="19" t="str">
        <f>MID(Main!AQ457,31,1)</f>
        <v/>
      </c>
      <c r="AG1362" s="19" t="str">
        <f>MID(Main!AQ457,32,1)</f>
        <v/>
      </c>
      <c r="AH1362" s="19" t="str">
        <f>MID(Main!AQ457,33,1)</f>
        <v/>
      </c>
      <c r="AI1362" s="19" t="str">
        <f>MID(Main!AQ457,34,1)</f>
        <v/>
      </c>
      <c r="AJ1362" s="19" t="str">
        <f>MID(Main!AQ457,35,1)</f>
        <v/>
      </c>
      <c r="AK1362" s="19" t="str">
        <f>MID(Main!AQ457,36,1)</f>
        <v/>
      </c>
      <c r="AL1362" s="19" t="str">
        <f>MID(Main!AQ457,37,1)</f>
        <v/>
      </c>
      <c r="AM1362" s="19" t="str">
        <f>MID(Main!AQ457,38,1)</f>
        <v/>
      </c>
      <c r="AN1362" s="19" t="str">
        <f>MID(Main!AQ457,39,1)</f>
        <v/>
      </c>
      <c r="AO1362" s="19" t="str">
        <f>MID(Main!AQ457,40,1)</f>
        <v/>
      </c>
      <c r="AP1362" s="19" t="str">
        <f>MID(Main!AQ457,41,1)</f>
        <v/>
      </c>
      <c r="AQ1362" s="19" t="str">
        <f>MID(Main!AQ457,42,1)</f>
        <v/>
      </c>
      <c r="AR1362" s="195"/>
      <c r="AS1362" s="195"/>
      <c r="AT1362" s="195"/>
      <c r="AU1362" s="195"/>
      <c r="AV1362" s="195"/>
      <c r="AW1362" s="195"/>
      <c r="AX1362" s="195"/>
      <c r="AY1362" s="195"/>
      <c r="AZ1362" s="195"/>
      <c r="BA1362" s="195"/>
      <c r="BB1362" s="195"/>
      <c r="BC1362" s="195"/>
      <c r="BD1362" s="195"/>
      <c r="BE1362" s="195"/>
      <c r="BF1362" s="195"/>
      <c r="BG1362" s="195"/>
      <c r="BH1362" s="195"/>
      <c r="BI1362" s="198"/>
    </row>
    <row r="1363" spans="1:61" s="1" customFormat="1" ht="15" hidden="1" customHeight="1">
      <c r="A1363" s="202"/>
      <c r="B1363" s="20" t="str">
        <f>MID(Main!AR457,1,1)</f>
        <v>0</v>
      </c>
      <c r="C1363" s="20" t="str">
        <f>MID(Main!AR457,2,1)</f>
        <v xml:space="preserve"> </v>
      </c>
      <c r="D1363" s="20" t="str">
        <f>MID(Main!AR457,3,1)</f>
        <v/>
      </c>
      <c r="E1363" s="20" t="str">
        <f>MID(Main!AR457,4,1)</f>
        <v/>
      </c>
      <c r="F1363" s="20" t="str">
        <f>MID(Main!AR457,5,1)</f>
        <v/>
      </c>
      <c r="G1363" s="20" t="str">
        <f>MID(Main!AR457,6,1)</f>
        <v/>
      </c>
      <c r="H1363" s="20" t="str">
        <f>MID(Main!AR457,7,1)</f>
        <v/>
      </c>
      <c r="I1363" s="20" t="str">
        <f>MID(Main!AR457,8,1)</f>
        <v/>
      </c>
      <c r="J1363" s="20" t="str">
        <f>MID(Main!AR457,9,1)</f>
        <v/>
      </c>
      <c r="K1363" s="20" t="str">
        <f>MID(Main!AR457,10,1)</f>
        <v/>
      </c>
      <c r="L1363" s="20" t="str">
        <f>MID(Main!AR457,11,1)</f>
        <v/>
      </c>
      <c r="M1363" s="20" t="str">
        <f>MID(Main!AR457,12,1)</f>
        <v/>
      </c>
      <c r="N1363" s="20" t="str">
        <f>MID(Main!AR457,13,1)</f>
        <v/>
      </c>
      <c r="O1363" s="20" t="str">
        <f>MID(Main!AR457,14,1)</f>
        <v/>
      </c>
      <c r="P1363" s="20" t="str">
        <f>MID(Main!AR457,15,1)</f>
        <v/>
      </c>
      <c r="Q1363" s="20" t="str">
        <f>MID(Main!AR457,16,1)</f>
        <v/>
      </c>
      <c r="R1363" s="20" t="str">
        <f>MID(Main!AR457,17,1)</f>
        <v/>
      </c>
      <c r="S1363" s="20" t="str">
        <f>MID(Main!AR457,18,1)</f>
        <v/>
      </c>
      <c r="T1363" s="20" t="str">
        <f>MID(Main!AR457,19,1)</f>
        <v/>
      </c>
      <c r="U1363" s="20" t="str">
        <f>MID(Main!AR457,20,1)</f>
        <v/>
      </c>
      <c r="V1363" s="20" t="str">
        <f>MID(Main!AR457,21,1)</f>
        <v/>
      </c>
      <c r="W1363" s="20" t="str">
        <f>MID(Main!AR457,22,1)</f>
        <v/>
      </c>
      <c r="X1363" s="20" t="str">
        <f>MID(Main!AR457,23,1)</f>
        <v/>
      </c>
      <c r="Y1363" s="20" t="str">
        <f>MID(Main!AR457,24,1)</f>
        <v/>
      </c>
      <c r="Z1363" s="20" t="str">
        <f>MID(Main!AR457,25,1)</f>
        <v/>
      </c>
      <c r="AA1363" s="20" t="str">
        <f>MID(Main!AR457,26,1)</f>
        <v/>
      </c>
      <c r="AB1363" s="20" t="str">
        <f>MID(Main!AR457,27,1)</f>
        <v/>
      </c>
      <c r="AC1363" s="20" t="str">
        <f>MID(Main!AR457,28,1)</f>
        <v/>
      </c>
      <c r="AD1363" s="20" t="str">
        <f>MID(Main!AR457,29,1)</f>
        <v/>
      </c>
      <c r="AE1363" s="20" t="str">
        <f>MID(Main!AR457,30,1)</f>
        <v/>
      </c>
      <c r="AF1363" s="20" t="str">
        <f>MID(Main!AR457,31,1)</f>
        <v/>
      </c>
      <c r="AG1363" s="20" t="str">
        <f>MID(Main!AR457,32,1)</f>
        <v/>
      </c>
      <c r="AH1363" s="20" t="str">
        <f>MID(Main!AR457,33,1)</f>
        <v/>
      </c>
      <c r="AI1363" s="20" t="str">
        <f>MID(Main!AR457,34,1)</f>
        <v/>
      </c>
      <c r="AJ1363" s="20" t="str">
        <f>MID(Main!AR457,35,1)</f>
        <v/>
      </c>
      <c r="AK1363" s="20" t="str">
        <f>MID(Main!AR457,36,1)</f>
        <v/>
      </c>
      <c r="AL1363" s="20" t="str">
        <f>MID(Main!AR457,37,1)</f>
        <v/>
      </c>
      <c r="AM1363" s="20" t="str">
        <f>MID(Main!AR457,38,1)</f>
        <v/>
      </c>
      <c r="AN1363" s="20" t="str">
        <f>MID(Main!AR457,39,1)</f>
        <v/>
      </c>
      <c r="AO1363" s="20" t="str">
        <f>MID(Main!AR457,40,1)</f>
        <v/>
      </c>
      <c r="AP1363" s="20" t="str">
        <f>MID(Main!AR457,41,1)</f>
        <v/>
      </c>
      <c r="AQ1363" s="20" t="str">
        <f>MID(Main!AR457,42,1)</f>
        <v/>
      </c>
      <c r="AR1363" s="196"/>
      <c r="AS1363" s="196"/>
      <c r="AT1363" s="196"/>
      <c r="AU1363" s="196"/>
      <c r="AV1363" s="196"/>
      <c r="AW1363" s="196"/>
      <c r="AX1363" s="196"/>
      <c r="AY1363" s="196"/>
      <c r="AZ1363" s="196"/>
      <c r="BA1363" s="196"/>
      <c r="BB1363" s="196"/>
      <c r="BC1363" s="196"/>
      <c r="BD1363" s="196"/>
      <c r="BE1363" s="196"/>
      <c r="BF1363" s="196"/>
      <c r="BG1363" s="196"/>
      <c r="BH1363" s="196"/>
      <c r="BI1363" s="199"/>
    </row>
    <row r="1364" spans="1:61" s="1" customFormat="1" ht="15" hidden="1" customHeight="1">
      <c r="A1364" s="200" t="str">
        <f>IF(AR1364="","",SUBTOTAL(103,$AR$8:AR1364))</f>
        <v/>
      </c>
      <c r="B1364" s="18" t="str">
        <f>MID(Main!AP458,1,1)</f>
        <v xml:space="preserve"> </v>
      </c>
      <c r="C1364" s="18" t="str">
        <f>MID(Main!AP458,2,1)</f>
        <v/>
      </c>
      <c r="D1364" s="18" t="str">
        <f>MID(Main!AP458,3,1)</f>
        <v/>
      </c>
      <c r="E1364" s="18" t="str">
        <f>MID(Main!AP458,4,1)</f>
        <v/>
      </c>
      <c r="F1364" s="18" t="str">
        <f>MID(Main!AP458,5,1)</f>
        <v/>
      </c>
      <c r="G1364" s="18" t="str">
        <f>MID(Main!AP458,6,1)</f>
        <v/>
      </c>
      <c r="H1364" s="18" t="str">
        <f>MID(Main!AP458,7,1)</f>
        <v/>
      </c>
      <c r="I1364" s="18" t="str">
        <f>MID(Main!AP458,8,1)</f>
        <v/>
      </c>
      <c r="J1364" s="18" t="str">
        <f>MID(Main!AP458,9,1)</f>
        <v/>
      </c>
      <c r="K1364" s="18" t="str">
        <f>MID(Main!AP458,10,1)</f>
        <v/>
      </c>
      <c r="L1364" s="18" t="str">
        <f>MID(Main!AP458,11,1)</f>
        <v/>
      </c>
      <c r="M1364" s="18" t="str">
        <f>MID(Main!AP458,12,1)</f>
        <v/>
      </c>
      <c r="N1364" s="18" t="str">
        <f>MID(Main!AP458,13,1)</f>
        <v/>
      </c>
      <c r="O1364" s="18" t="str">
        <f>MID(Main!AP458,14,1)</f>
        <v/>
      </c>
      <c r="P1364" s="18" t="str">
        <f>MID(Main!AP458,15,1)</f>
        <v/>
      </c>
      <c r="Q1364" s="18" t="str">
        <f>MID(Main!AP458,16,1)</f>
        <v/>
      </c>
      <c r="R1364" s="18" t="str">
        <f>MID(Main!AP458,17,1)</f>
        <v/>
      </c>
      <c r="S1364" s="18" t="str">
        <f>MID(Main!AP458,18,1)</f>
        <v/>
      </c>
      <c r="T1364" s="18" t="str">
        <f>MID(Main!AP458,19,1)</f>
        <v/>
      </c>
      <c r="U1364" s="18" t="str">
        <f>MID(Main!AP458,20,1)</f>
        <v/>
      </c>
      <c r="V1364" s="18" t="str">
        <f>MID(Main!AP458,21,1)</f>
        <v/>
      </c>
      <c r="W1364" s="18" t="str">
        <f>MID(Main!AP458,22,1)</f>
        <v/>
      </c>
      <c r="X1364" s="18" t="str">
        <f>MID(Main!AP458,23,1)</f>
        <v/>
      </c>
      <c r="Y1364" s="18" t="str">
        <f>MID(Main!AP458,24,1)</f>
        <v/>
      </c>
      <c r="Z1364" s="18" t="str">
        <f>MID(Main!AP458,25,1)</f>
        <v/>
      </c>
      <c r="AA1364" s="18" t="str">
        <f>MID(Main!AP458,26,1)</f>
        <v/>
      </c>
      <c r="AB1364" s="18" t="str">
        <f>MID(Main!AP458,27,1)</f>
        <v/>
      </c>
      <c r="AC1364" s="18" t="str">
        <f>MID(Main!AP458,28,1)</f>
        <v/>
      </c>
      <c r="AD1364" s="18" t="str">
        <f>MID(Main!AP458,29,1)</f>
        <v/>
      </c>
      <c r="AE1364" s="18" t="str">
        <f>MID(Main!AP458,30,1)</f>
        <v/>
      </c>
      <c r="AF1364" s="18" t="str">
        <f>MID(Main!AP458,31,1)</f>
        <v/>
      </c>
      <c r="AG1364" s="18" t="str">
        <f>MID(Main!AP458,32,1)</f>
        <v/>
      </c>
      <c r="AH1364" s="18" t="str">
        <f>MID(Main!AP458,33,1)</f>
        <v/>
      </c>
      <c r="AI1364" s="18" t="str">
        <f>MID(Main!AP458,34,1)</f>
        <v/>
      </c>
      <c r="AJ1364" s="18" t="str">
        <f>MID(Main!AP458,35,1)</f>
        <v/>
      </c>
      <c r="AK1364" s="18" t="str">
        <f>MID(Main!AP458,36,1)</f>
        <v/>
      </c>
      <c r="AL1364" s="18" t="str">
        <f>MID(Main!AP458,37,1)</f>
        <v/>
      </c>
      <c r="AM1364" s="18" t="str">
        <f>MID(Main!AP458,38,1)</f>
        <v/>
      </c>
      <c r="AN1364" s="18" t="str">
        <f>MID(Main!AP458,39,1)</f>
        <v/>
      </c>
      <c r="AO1364" s="18" t="str">
        <f>MID(Main!AP458,40,1)</f>
        <v/>
      </c>
      <c r="AP1364" s="18" t="str">
        <f>MID(Main!AP458,41,1)</f>
        <v/>
      </c>
      <c r="AQ1364" s="18" t="str">
        <f>MID(Main!AP458,42,1)</f>
        <v/>
      </c>
      <c r="AR1364" s="194" t="str">
        <f>IF(Main!W458="","",Main!W458)</f>
        <v/>
      </c>
      <c r="AS1364" s="194" t="str">
        <f>IF(Main!X458="","",Main!X458)</f>
        <v/>
      </c>
      <c r="AT1364" s="194" t="str">
        <f>IF(Main!Y458="","",Main!Y458)</f>
        <v/>
      </c>
      <c r="AU1364" s="194" t="str">
        <f>IF(Main!Z458="","",Main!Z458)</f>
        <v/>
      </c>
      <c r="AV1364" s="194" t="str">
        <f>IF(Main!AA458="","",Main!AA458)</f>
        <v/>
      </c>
      <c r="AW1364" s="194" t="str">
        <f>IF(Main!AB458="","",Main!AB458)</f>
        <v/>
      </c>
      <c r="AX1364" s="194" t="str">
        <f>IF(Main!AC458="","",Main!AC458)</f>
        <v/>
      </c>
      <c r="AY1364" s="194" t="str">
        <f>IF(Main!AD458="","",Main!AD458)</f>
        <v/>
      </c>
      <c r="AZ1364" s="194" t="str">
        <f>IF(Main!AE458="","",Main!AE458)</f>
        <v/>
      </c>
      <c r="BA1364" s="194" t="str">
        <f>IF(Main!AF458="","",Main!AF458)</f>
        <v/>
      </c>
      <c r="BB1364" s="194" t="str">
        <f>IF(Main!AG458="","",Main!AG458)</f>
        <v/>
      </c>
      <c r="BC1364" s="194" t="str">
        <f>IF(Main!AH458="","",Main!AH458)</f>
        <v/>
      </c>
      <c r="BD1364" s="194" t="str">
        <f>IF(Main!AI458="","",Main!AI458)</f>
        <v/>
      </c>
      <c r="BE1364" s="194" t="str">
        <f>IF(Main!AJ458="","",Main!AJ458)</f>
        <v/>
      </c>
      <c r="BF1364" s="194" t="str">
        <f>IF(Main!AK458="","",Main!AK458)</f>
        <v/>
      </c>
      <c r="BG1364" s="194" t="str">
        <f>IF(Main!AL458="","",Main!AL458)</f>
        <v/>
      </c>
      <c r="BH1364" s="194" t="str">
        <f>IF(Main!AM458="","",Main!AM458)</f>
        <v/>
      </c>
      <c r="BI1364" s="197" t="str">
        <f>IF(Main!AN458="","",Main!AN458)</f>
        <v/>
      </c>
    </row>
    <row r="1365" spans="1:61" s="1" customFormat="1" ht="15" hidden="1" customHeight="1">
      <c r="A1365" s="201"/>
      <c r="B1365" s="19" t="str">
        <f>MID(Main!AQ458,1,1)</f>
        <v>0</v>
      </c>
      <c r="C1365" s="19" t="str">
        <f>MID(Main!AQ458,2,1)</f>
        <v xml:space="preserve"> </v>
      </c>
      <c r="D1365" s="19" t="str">
        <f>MID(Main!AQ458,3,1)</f>
        <v/>
      </c>
      <c r="E1365" s="19" t="str">
        <f>MID(Main!AQ458,4,1)</f>
        <v/>
      </c>
      <c r="F1365" s="19" t="str">
        <f>MID(Main!AQ458,5,1)</f>
        <v/>
      </c>
      <c r="G1365" s="19" t="str">
        <f>MID(Main!AQ458,6,1)</f>
        <v/>
      </c>
      <c r="H1365" s="19" t="str">
        <f>MID(Main!AQ458,7,1)</f>
        <v/>
      </c>
      <c r="I1365" s="19" t="str">
        <f>MID(Main!AQ458,8,1)</f>
        <v/>
      </c>
      <c r="J1365" s="19" t="str">
        <f>MID(Main!AQ458,9,1)</f>
        <v/>
      </c>
      <c r="K1365" s="19" t="str">
        <f>MID(Main!AQ458,10,1)</f>
        <v/>
      </c>
      <c r="L1365" s="19" t="str">
        <f>MID(Main!AQ458,11,1)</f>
        <v/>
      </c>
      <c r="M1365" s="19" t="str">
        <f>MID(Main!AQ458,12,1)</f>
        <v/>
      </c>
      <c r="N1365" s="19" t="str">
        <f>MID(Main!AQ458,13,1)</f>
        <v/>
      </c>
      <c r="O1365" s="19" t="str">
        <f>MID(Main!AQ458,14,1)</f>
        <v/>
      </c>
      <c r="P1365" s="19" t="str">
        <f>MID(Main!AQ458,15,1)</f>
        <v/>
      </c>
      <c r="Q1365" s="19" t="str">
        <f>MID(Main!AQ458,16,1)</f>
        <v/>
      </c>
      <c r="R1365" s="19" t="str">
        <f>MID(Main!AQ458,17,1)</f>
        <v/>
      </c>
      <c r="S1365" s="19" t="str">
        <f>MID(Main!AQ458,18,1)</f>
        <v/>
      </c>
      <c r="T1365" s="19" t="str">
        <f>MID(Main!AQ458,19,1)</f>
        <v/>
      </c>
      <c r="U1365" s="19" t="str">
        <f>MID(Main!AQ458,20,1)</f>
        <v/>
      </c>
      <c r="V1365" s="19" t="str">
        <f>MID(Main!AQ458,21,1)</f>
        <v/>
      </c>
      <c r="W1365" s="19" t="str">
        <f>MID(Main!AQ458,22,1)</f>
        <v/>
      </c>
      <c r="X1365" s="19" t="str">
        <f>MID(Main!AQ458,23,1)</f>
        <v/>
      </c>
      <c r="Y1365" s="19" t="str">
        <f>MID(Main!AQ458,24,1)</f>
        <v/>
      </c>
      <c r="Z1365" s="19" t="str">
        <f>MID(Main!AQ458,25,1)</f>
        <v/>
      </c>
      <c r="AA1365" s="19" t="str">
        <f>MID(Main!AQ458,26,1)</f>
        <v/>
      </c>
      <c r="AB1365" s="19" t="str">
        <f>MID(Main!AQ458,27,1)</f>
        <v/>
      </c>
      <c r="AC1365" s="19" t="str">
        <f>MID(Main!AQ458,28,1)</f>
        <v/>
      </c>
      <c r="AD1365" s="19" t="str">
        <f>MID(Main!AQ458,29,1)</f>
        <v/>
      </c>
      <c r="AE1365" s="19" t="str">
        <f>MID(Main!AQ458,30,1)</f>
        <v/>
      </c>
      <c r="AF1365" s="19" t="str">
        <f>MID(Main!AQ458,31,1)</f>
        <v/>
      </c>
      <c r="AG1365" s="19" t="str">
        <f>MID(Main!AQ458,32,1)</f>
        <v/>
      </c>
      <c r="AH1365" s="19" t="str">
        <f>MID(Main!AQ458,33,1)</f>
        <v/>
      </c>
      <c r="AI1365" s="19" t="str">
        <f>MID(Main!AQ458,34,1)</f>
        <v/>
      </c>
      <c r="AJ1365" s="19" t="str">
        <f>MID(Main!AQ458,35,1)</f>
        <v/>
      </c>
      <c r="AK1365" s="19" t="str">
        <f>MID(Main!AQ458,36,1)</f>
        <v/>
      </c>
      <c r="AL1365" s="19" t="str">
        <f>MID(Main!AQ458,37,1)</f>
        <v/>
      </c>
      <c r="AM1365" s="19" t="str">
        <f>MID(Main!AQ458,38,1)</f>
        <v/>
      </c>
      <c r="AN1365" s="19" t="str">
        <f>MID(Main!AQ458,39,1)</f>
        <v/>
      </c>
      <c r="AO1365" s="19" t="str">
        <f>MID(Main!AQ458,40,1)</f>
        <v/>
      </c>
      <c r="AP1365" s="19" t="str">
        <f>MID(Main!AQ458,41,1)</f>
        <v/>
      </c>
      <c r="AQ1365" s="19" t="str">
        <f>MID(Main!AQ458,42,1)</f>
        <v/>
      </c>
      <c r="AR1365" s="195"/>
      <c r="AS1365" s="195"/>
      <c r="AT1365" s="195"/>
      <c r="AU1365" s="195"/>
      <c r="AV1365" s="195"/>
      <c r="AW1365" s="195"/>
      <c r="AX1365" s="195"/>
      <c r="AY1365" s="195"/>
      <c r="AZ1365" s="195"/>
      <c r="BA1365" s="195"/>
      <c r="BB1365" s="195"/>
      <c r="BC1365" s="195"/>
      <c r="BD1365" s="195"/>
      <c r="BE1365" s="195"/>
      <c r="BF1365" s="195"/>
      <c r="BG1365" s="195"/>
      <c r="BH1365" s="195"/>
      <c r="BI1365" s="198"/>
    </row>
    <row r="1366" spans="1:61" s="1" customFormat="1" ht="15" hidden="1" customHeight="1">
      <c r="A1366" s="202"/>
      <c r="B1366" s="20" t="str">
        <f>MID(Main!AR458,1,1)</f>
        <v>0</v>
      </c>
      <c r="C1366" s="20" t="str">
        <f>MID(Main!AR458,2,1)</f>
        <v xml:space="preserve"> </v>
      </c>
      <c r="D1366" s="20" t="str">
        <f>MID(Main!AR458,3,1)</f>
        <v/>
      </c>
      <c r="E1366" s="20" t="str">
        <f>MID(Main!AR458,4,1)</f>
        <v/>
      </c>
      <c r="F1366" s="20" t="str">
        <f>MID(Main!AR458,5,1)</f>
        <v/>
      </c>
      <c r="G1366" s="20" t="str">
        <f>MID(Main!AR458,6,1)</f>
        <v/>
      </c>
      <c r="H1366" s="20" t="str">
        <f>MID(Main!AR458,7,1)</f>
        <v/>
      </c>
      <c r="I1366" s="20" t="str">
        <f>MID(Main!AR458,8,1)</f>
        <v/>
      </c>
      <c r="J1366" s="20" t="str">
        <f>MID(Main!AR458,9,1)</f>
        <v/>
      </c>
      <c r="K1366" s="20" t="str">
        <f>MID(Main!AR458,10,1)</f>
        <v/>
      </c>
      <c r="L1366" s="20" t="str">
        <f>MID(Main!AR458,11,1)</f>
        <v/>
      </c>
      <c r="M1366" s="20" t="str">
        <f>MID(Main!AR458,12,1)</f>
        <v/>
      </c>
      <c r="N1366" s="20" t="str">
        <f>MID(Main!AR458,13,1)</f>
        <v/>
      </c>
      <c r="O1366" s="20" t="str">
        <f>MID(Main!AR458,14,1)</f>
        <v/>
      </c>
      <c r="P1366" s="20" t="str">
        <f>MID(Main!AR458,15,1)</f>
        <v/>
      </c>
      <c r="Q1366" s="20" t="str">
        <f>MID(Main!AR458,16,1)</f>
        <v/>
      </c>
      <c r="R1366" s="20" t="str">
        <f>MID(Main!AR458,17,1)</f>
        <v/>
      </c>
      <c r="S1366" s="20" t="str">
        <f>MID(Main!AR458,18,1)</f>
        <v/>
      </c>
      <c r="T1366" s="20" t="str">
        <f>MID(Main!AR458,19,1)</f>
        <v/>
      </c>
      <c r="U1366" s="20" t="str">
        <f>MID(Main!AR458,20,1)</f>
        <v/>
      </c>
      <c r="V1366" s="20" t="str">
        <f>MID(Main!AR458,21,1)</f>
        <v/>
      </c>
      <c r="W1366" s="20" t="str">
        <f>MID(Main!AR458,22,1)</f>
        <v/>
      </c>
      <c r="X1366" s="20" t="str">
        <f>MID(Main!AR458,23,1)</f>
        <v/>
      </c>
      <c r="Y1366" s="20" t="str">
        <f>MID(Main!AR458,24,1)</f>
        <v/>
      </c>
      <c r="Z1366" s="20" t="str">
        <f>MID(Main!AR458,25,1)</f>
        <v/>
      </c>
      <c r="AA1366" s="20" t="str">
        <f>MID(Main!AR458,26,1)</f>
        <v/>
      </c>
      <c r="AB1366" s="20" t="str">
        <f>MID(Main!AR458,27,1)</f>
        <v/>
      </c>
      <c r="AC1366" s="20" t="str">
        <f>MID(Main!AR458,28,1)</f>
        <v/>
      </c>
      <c r="AD1366" s="20" t="str">
        <f>MID(Main!AR458,29,1)</f>
        <v/>
      </c>
      <c r="AE1366" s="20" t="str">
        <f>MID(Main!AR458,30,1)</f>
        <v/>
      </c>
      <c r="AF1366" s="20" t="str">
        <f>MID(Main!AR458,31,1)</f>
        <v/>
      </c>
      <c r="AG1366" s="20" t="str">
        <f>MID(Main!AR458,32,1)</f>
        <v/>
      </c>
      <c r="AH1366" s="20" t="str">
        <f>MID(Main!AR458,33,1)</f>
        <v/>
      </c>
      <c r="AI1366" s="20" t="str">
        <f>MID(Main!AR458,34,1)</f>
        <v/>
      </c>
      <c r="AJ1366" s="20" t="str">
        <f>MID(Main!AR458,35,1)</f>
        <v/>
      </c>
      <c r="AK1366" s="20" t="str">
        <f>MID(Main!AR458,36,1)</f>
        <v/>
      </c>
      <c r="AL1366" s="20" t="str">
        <f>MID(Main!AR458,37,1)</f>
        <v/>
      </c>
      <c r="AM1366" s="20" t="str">
        <f>MID(Main!AR458,38,1)</f>
        <v/>
      </c>
      <c r="AN1366" s="20" t="str">
        <f>MID(Main!AR458,39,1)</f>
        <v/>
      </c>
      <c r="AO1366" s="20" t="str">
        <f>MID(Main!AR458,40,1)</f>
        <v/>
      </c>
      <c r="AP1366" s="20" t="str">
        <f>MID(Main!AR458,41,1)</f>
        <v/>
      </c>
      <c r="AQ1366" s="20" t="str">
        <f>MID(Main!AR458,42,1)</f>
        <v/>
      </c>
      <c r="AR1366" s="196"/>
      <c r="AS1366" s="196"/>
      <c r="AT1366" s="196"/>
      <c r="AU1366" s="196"/>
      <c r="AV1366" s="196"/>
      <c r="AW1366" s="196"/>
      <c r="AX1366" s="196"/>
      <c r="AY1366" s="196"/>
      <c r="AZ1366" s="196"/>
      <c r="BA1366" s="196"/>
      <c r="BB1366" s="196"/>
      <c r="BC1366" s="196"/>
      <c r="BD1366" s="196"/>
      <c r="BE1366" s="196"/>
      <c r="BF1366" s="196"/>
      <c r="BG1366" s="196"/>
      <c r="BH1366" s="196"/>
      <c r="BI1366" s="199"/>
    </row>
    <row r="1367" spans="1:61" s="1" customFormat="1" ht="15" hidden="1" customHeight="1">
      <c r="A1367" s="200" t="str">
        <f>IF(AR1367="","",SUBTOTAL(103,$AR$8:AR1367))</f>
        <v/>
      </c>
      <c r="B1367" s="18" t="str">
        <f>MID(Main!AP459,1,1)</f>
        <v xml:space="preserve"> </v>
      </c>
      <c r="C1367" s="18" t="str">
        <f>MID(Main!AP459,2,1)</f>
        <v/>
      </c>
      <c r="D1367" s="18" t="str">
        <f>MID(Main!AP459,3,1)</f>
        <v/>
      </c>
      <c r="E1367" s="18" t="str">
        <f>MID(Main!AP459,4,1)</f>
        <v/>
      </c>
      <c r="F1367" s="18" t="str">
        <f>MID(Main!AP459,5,1)</f>
        <v/>
      </c>
      <c r="G1367" s="18" t="str">
        <f>MID(Main!AP459,6,1)</f>
        <v/>
      </c>
      <c r="H1367" s="18" t="str">
        <f>MID(Main!AP459,7,1)</f>
        <v/>
      </c>
      <c r="I1367" s="18" t="str">
        <f>MID(Main!AP459,8,1)</f>
        <v/>
      </c>
      <c r="J1367" s="18" t="str">
        <f>MID(Main!AP459,9,1)</f>
        <v/>
      </c>
      <c r="K1367" s="18" t="str">
        <f>MID(Main!AP459,10,1)</f>
        <v/>
      </c>
      <c r="L1367" s="18" t="str">
        <f>MID(Main!AP459,11,1)</f>
        <v/>
      </c>
      <c r="M1367" s="18" t="str">
        <f>MID(Main!AP459,12,1)</f>
        <v/>
      </c>
      <c r="N1367" s="18" t="str">
        <f>MID(Main!AP459,13,1)</f>
        <v/>
      </c>
      <c r="O1367" s="18" t="str">
        <f>MID(Main!AP459,14,1)</f>
        <v/>
      </c>
      <c r="P1367" s="18" t="str">
        <f>MID(Main!AP459,15,1)</f>
        <v/>
      </c>
      <c r="Q1367" s="18" t="str">
        <f>MID(Main!AP459,16,1)</f>
        <v/>
      </c>
      <c r="R1367" s="18" t="str">
        <f>MID(Main!AP459,17,1)</f>
        <v/>
      </c>
      <c r="S1367" s="18" t="str">
        <f>MID(Main!AP459,18,1)</f>
        <v/>
      </c>
      <c r="T1367" s="18" t="str">
        <f>MID(Main!AP459,19,1)</f>
        <v/>
      </c>
      <c r="U1367" s="18" t="str">
        <f>MID(Main!AP459,20,1)</f>
        <v/>
      </c>
      <c r="V1367" s="18" t="str">
        <f>MID(Main!AP459,21,1)</f>
        <v/>
      </c>
      <c r="W1367" s="18" t="str">
        <f>MID(Main!AP459,22,1)</f>
        <v/>
      </c>
      <c r="X1367" s="18" t="str">
        <f>MID(Main!AP459,23,1)</f>
        <v/>
      </c>
      <c r="Y1367" s="18" t="str">
        <f>MID(Main!AP459,24,1)</f>
        <v/>
      </c>
      <c r="Z1367" s="18" t="str">
        <f>MID(Main!AP459,25,1)</f>
        <v/>
      </c>
      <c r="AA1367" s="18" t="str">
        <f>MID(Main!AP459,26,1)</f>
        <v/>
      </c>
      <c r="AB1367" s="18" t="str">
        <f>MID(Main!AP459,27,1)</f>
        <v/>
      </c>
      <c r="AC1367" s="18" t="str">
        <f>MID(Main!AP459,28,1)</f>
        <v/>
      </c>
      <c r="AD1367" s="18" t="str">
        <f>MID(Main!AP459,29,1)</f>
        <v/>
      </c>
      <c r="AE1367" s="18" t="str">
        <f>MID(Main!AP459,30,1)</f>
        <v/>
      </c>
      <c r="AF1367" s="18" t="str">
        <f>MID(Main!AP459,31,1)</f>
        <v/>
      </c>
      <c r="AG1367" s="18" t="str">
        <f>MID(Main!AP459,32,1)</f>
        <v/>
      </c>
      <c r="AH1367" s="18" t="str">
        <f>MID(Main!AP459,33,1)</f>
        <v/>
      </c>
      <c r="AI1367" s="18" t="str">
        <f>MID(Main!AP459,34,1)</f>
        <v/>
      </c>
      <c r="AJ1367" s="18" t="str">
        <f>MID(Main!AP459,35,1)</f>
        <v/>
      </c>
      <c r="AK1367" s="18" t="str">
        <f>MID(Main!AP459,36,1)</f>
        <v/>
      </c>
      <c r="AL1367" s="18" t="str">
        <f>MID(Main!AP459,37,1)</f>
        <v/>
      </c>
      <c r="AM1367" s="18" t="str">
        <f>MID(Main!AP459,38,1)</f>
        <v/>
      </c>
      <c r="AN1367" s="18" t="str">
        <f>MID(Main!AP459,39,1)</f>
        <v/>
      </c>
      <c r="AO1367" s="18" t="str">
        <f>MID(Main!AP459,40,1)</f>
        <v/>
      </c>
      <c r="AP1367" s="18" t="str">
        <f>MID(Main!AP459,41,1)</f>
        <v/>
      </c>
      <c r="AQ1367" s="18" t="str">
        <f>MID(Main!AP459,42,1)</f>
        <v/>
      </c>
      <c r="AR1367" s="194" t="str">
        <f>IF(Main!W459="","",Main!W459)</f>
        <v/>
      </c>
      <c r="AS1367" s="194" t="str">
        <f>IF(Main!X459="","",Main!X459)</f>
        <v/>
      </c>
      <c r="AT1367" s="194" t="str">
        <f>IF(Main!Y459="","",Main!Y459)</f>
        <v/>
      </c>
      <c r="AU1367" s="194" t="str">
        <f>IF(Main!Z459="","",Main!Z459)</f>
        <v/>
      </c>
      <c r="AV1367" s="194" t="str">
        <f>IF(Main!AA459="","",Main!AA459)</f>
        <v/>
      </c>
      <c r="AW1367" s="194" t="str">
        <f>IF(Main!AB459="","",Main!AB459)</f>
        <v/>
      </c>
      <c r="AX1367" s="194" t="str">
        <f>IF(Main!AC459="","",Main!AC459)</f>
        <v/>
      </c>
      <c r="AY1367" s="194" t="str">
        <f>IF(Main!AD459="","",Main!AD459)</f>
        <v/>
      </c>
      <c r="AZ1367" s="194" t="str">
        <f>IF(Main!AE459="","",Main!AE459)</f>
        <v/>
      </c>
      <c r="BA1367" s="194" t="str">
        <f>IF(Main!AF459="","",Main!AF459)</f>
        <v/>
      </c>
      <c r="BB1367" s="194" t="str">
        <f>IF(Main!AG459="","",Main!AG459)</f>
        <v/>
      </c>
      <c r="BC1367" s="194" t="str">
        <f>IF(Main!AH459="","",Main!AH459)</f>
        <v/>
      </c>
      <c r="BD1367" s="194" t="str">
        <f>IF(Main!AI459="","",Main!AI459)</f>
        <v/>
      </c>
      <c r="BE1367" s="194" t="str">
        <f>IF(Main!AJ459="","",Main!AJ459)</f>
        <v/>
      </c>
      <c r="BF1367" s="194" t="str">
        <f>IF(Main!AK459="","",Main!AK459)</f>
        <v/>
      </c>
      <c r="BG1367" s="194" t="str">
        <f>IF(Main!AL459="","",Main!AL459)</f>
        <v/>
      </c>
      <c r="BH1367" s="194" t="str">
        <f>IF(Main!AM459="","",Main!AM459)</f>
        <v/>
      </c>
      <c r="BI1367" s="197" t="str">
        <f>IF(Main!AN459="","",Main!AN459)</f>
        <v/>
      </c>
    </row>
    <row r="1368" spans="1:61" s="1" customFormat="1" ht="15" hidden="1" customHeight="1">
      <c r="A1368" s="201"/>
      <c r="B1368" s="19" t="str">
        <f>MID(Main!AQ459,1,1)</f>
        <v>0</v>
      </c>
      <c r="C1368" s="19" t="str">
        <f>MID(Main!AQ459,2,1)</f>
        <v xml:space="preserve"> </v>
      </c>
      <c r="D1368" s="19" t="str">
        <f>MID(Main!AQ459,3,1)</f>
        <v/>
      </c>
      <c r="E1368" s="19" t="str">
        <f>MID(Main!AQ459,4,1)</f>
        <v/>
      </c>
      <c r="F1368" s="19" t="str">
        <f>MID(Main!AQ459,5,1)</f>
        <v/>
      </c>
      <c r="G1368" s="19" t="str">
        <f>MID(Main!AQ459,6,1)</f>
        <v/>
      </c>
      <c r="H1368" s="19" t="str">
        <f>MID(Main!AQ459,7,1)</f>
        <v/>
      </c>
      <c r="I1368" s="19" t="str">
        <f>MID(Main!AQ459,8,1)</f>
        <v/>
      </c>
      <c r="J1368" s="19" t="str">
        <f>MID(Main!AQ459,9,1)</f>
        <v/>
      </c>
      <c r="K1368" s="19" t="str">
        <f>MID(Main!AQ459,10,1)</f>
        <v/>
      </c>
      <c r="L1368" s="19" t="str">
        <f>MID(Main!AQ459,11,1)</f>
        <v/>
      </c>
      <c r="M1368" s="19" t="str">
        <f>MID(Main!AQ459,12,1)</f>
        <v/>
      </c>
      <c r="N1368" s="19" t="str">
        <f>MID(Main!AQ459,13,1)</f>
        <v/>
      </c>
      <c r="O1368" s="19" t="str">
        <f>MID(Main!AQ459,14,1)</f>
        <v/>
      </c>
      <c r="P1368" s="19" t="str">
        <f>MID(Main!AQ459,15,1)</f>
        <v/>
      </c>
      <c r="Q1368" s="19" t="str">
        <f>MID(Main!AQ459,16,1)</f>
        <v/>
      </c>
      <c r="R1368" s="19" t="str">
        <f>MID(Main!AQ459,17,1)</f>
        <v/>
      </c>
      <c r="S1368" s="19" t="str">
        <f>MID(Main!AQ459,18,1)</f>
        <v/>
      </c>
      <c r="T1368" s="19" t="str">
        <f>MID(Main!AQ459,19,1)</f>
        <v/>
      </c>
      <c r="U1368" s="19" t="str">
        <f>MID(Main!AQ459,20,1)</f>
        <v/>
      </c>
      <c r="V1368" s="19" t="str">
        <f>MID(Main!AQ459,21,1)</f>
        <v/>
      </c>
      <c r="W1368" s="19" t="str">
        <f>MID(Main!AQ459,22,1)</f>
        <v/>
      </c>
      <c r="X1368" s="19" t="str">
        <f>MID(Main!AQ459,23,1)</f>
        <v/>
      </c>
      <c r="Y1368" s="19" t="str">
        <f>MID(Main!AQ459,24,1)</f>
        <v/>
      </c>
      <c r="Z1368" s="19" t="str">
        <f>MID(Main!AQ459,25,1)</f>
        <v/>
      </c>
      <c r="AA1368" s="19" t="str">
        <f>MID(Main!AQ459,26,1)</f>
        <v/>
      </c>
      <c r="AB1368" s="19" t="str">
        <f>MID(Main!AQ459,27,1)</f>
        <v/>
      </c>
      <c r="AC1368" s="19" t="str">
        <f>MID(Main!AQ459,28,1)</f>
        <v/>
      </c>
      <c r="AD1368" s="19" t="str">
        <f>MID(Main!AQ459,29,1)</f>
        <v/>
      </c>
      <c r="AE1368" s="19" t="str">
        <f>MID(Main!AQ459,30,1)</f>
        <v/>
      </c>
      <c r="AF1368" s="19" t="str">
        <f>MID(Main!AQ459,31,1)</f>
        <v/>
      </c>
      <c r="AG1368" s="19" t="str">
        <f>MID(Main!AQ459,32,1)</f>
        <v/>
      </c>
      <c r="AH1368" s="19" t="str">
        <f>MID(Main!AQ459,33,1)</f>
        <v/>
      </c>
      <c r="AI1368" s="19" t="str">
        <f>MID(Main!AQ459,34,1)</f>
        <v/>
      </c>
      <c r="AJ1368" s="19" t="str">
        <f>MID(Main!AQ459,35,1)</f>
        <v/>
      </c>
      <c r="AK1368" s="19" t="str">
        <f>MID(Main!AQ459,36,1)</f>
        <v/>
      </c>
      <c r="AL1368" s="19" t="str">
        <f>MID(Main!AQ459,37,1)</f>
        <v/>
      </c>
      <c r="AM1368" s="19" t="str">
        <f>MID(Main!AQ459,38,1)</f>
        <v/>
      </c>
      <c r="AN1368" s="19" t="str">
        <f>MID(Main!AQ459,39,1)</f>
        <v/>
      </c>
      <c r="AO1368" s="19" t="str">
        <f>MID(Main!AQ459,40,1)</f>
        <v/>
      </c>
      <c r="AP1368" s="19" t="str">
        <f>MID(Main!AQ459,41,1)</f>
        <v/>
      </c>
      <c r="AQ1368" s="19" t="str">
        <f>MID(Main!AQ459,42,1)</f>
        <v/>
      </c>
      <c r="AR1368" s="195"/>
      <c r="AS1368" s="195"/>
      <c r="AT1368" s="195"/>
      <c r="AU1368" s="195"/>
      <c r="AV1368" s="195"/>
      <c r="AW1368" s="195"/>
      <c r="AX1368" s="195"/>
      <c r="AY1368" s="195"/>
      <c r="AZ1368" s="195"/>
      <c r="BA1368" s="195"/>
      <c r="BB1368" s="195"/>
      <c r="BC1368" s="195"/>
      <c r="BD1368" s="195"/>
      <c r="BE1368" s="195"/>
      <c r="BF1368" s="195"/>
      <c r="BG1368" s="195"/>
      <c r="BH1368" s="195"/>
      <c r="BI1368" s="198"/>
    </row>
    <row r="1369" spans="1:61" s="1" customFormat="1" ht="15" hidden="1" customHeight="1">
      <c r="A1369" s="202"/>
      <c r="B1369" s="20" t="str">
        <f>MID(Main!AR459,1,1)</f>
        <v>0</v>
      </c>
      <c r="C1369" s="20" t="str">
        <f>MID(Main!AR459,2,1)</f>
        <v xml:space="preserve"> </v>
      </c>
      <c r="D1369" s="20" t="str">
        <f>MID(Main!AR459,3,1)</f>
        <v/>
      </c>
      <c r="E1369" s="20" t="str">
        <f>MID(Main!AR459,4,1)</f>
        <v/>
      </c>
      <c r="F1369" s="20" t="str">
        <f>MID(Main!AR459,5,1)</f>
        <v/>
      </c>
      <c r="G1369" s="20" t="str">
        <f>MID(Main!AR459,6,1)</f>
        <v/>
      </c>
      <c r="H1369" s="20" t="str">
        <f>MID(Main!AR459,7,1)</f>
        <v/>
      </c>
      <c r="I1369" s="20" t="str">
        <f>MID(Main!AR459,8,1)</f>
        <v/>
      </c>
      <c r="J1369" s="20" t="str">
        <f>MID(Main!AR459,9,1)</f>
        <v/>
      </c>
      <c r="K1369" s="20" t="str">
        <f>MID(Main!AR459,10,1)</f>
        <v/>
      </c>
      <c r="L1369" s="20" t="str">
        <f>MID(Main!AR459,11,1)</f>
        <v/>
      </c>
      <c r="M1369" s="20" t="str">
        <f>MID(Main!AR459,12,1)</f>
        <v/>
      </c>
      <c r="N1369" s="20" t="str">
        <f>MID(Main!AR459,13,1)</f>
        <v/>
      </c>
      <c r="O1369" s="20" t="str">
        <f>MID(Main!AR459,14,1)</f>
        <v/>
      </c>
      <c r="P1369" s="20" t="str">
        <f>MID(Main!AR459,15,1)</f>
        <v/>
      </c>
      <c r="Q1369" s="20" t="str">
        <f>MID(Main!AR459,16,1)</f>
        <v/>
      </c>
      <c r="R1369" s="20" t="str">
        <f>MID(Main!AR459,17,1)</f>
        <v/>
      </c>
      <c r="S1369" s="20" t="str">
        <f>MID(Main!AR459,18,1)</f>
        <v/>
      </c>
      <c r="T1369" s="20" t="str">
        <f>MID(Main!AR459,19,1)</f>
        <v/>
      </c>
      <c r="U1369" s="20" t="str">
        <f>MID(Main!AR459,20,1)</f>
        <v/>
      </c>
      <c r="V1369" s="20" t="str">
        <f>MID(Main!AR459,21,1)</f>
        <v/>
      </c>
      <c r="W1369" s="20" t="str">
        <f>MID(Main!AR459,22,1)</f>
        <v/>
      </c>
      <c r="X1369" s="20" t="str">
        <f>MID(Main!AR459,23,1)</f>
        <v/>
      </c>
      <c r="Y1369" s="20" t="str">
        <f>MID(Main!AR459,24,1)</f>
        <v/>
      </c>
      <c r="Z1369" s="20" t="str">
        <f>MID(Main!AR459,25,1)</f>
        <v/>
      </c>
      <c r="AA1369" s="20" t="str">
        <f>MID(Main!AR459,26,1)</f>
        <v/>
      </c>
      <c r="AB1369" s="20" t="str">
        <f>MID(Main!AR459,27,1)</f>
        <v/>
      </c>
      <c r="AC1369" s="20" t="str">
        <f>MID(Main!AR459,28,1)</f>
        <v/>
      </c>
      <c r="AD1369" s="20" t="str">
        <f>MID(Main!AR459,29,1)</f>
        <v/>
      </c>
      <c r="AE1369" s="20" t="str">
        <f>MID(Main!AR459,30,1)</f>
        <v/>
      </c>
      <c r="AF1369" s="20" t="str">
        <f>MID(Main!AR459,31,1)</f>
        <v/>
      </c>
      <c r="AG1369" s="20" t="str">
        <f>MID(Main!AR459,32,1)</f>
        <v/>
      </c>
      <c r="AH1369" s="20" t="str">
        <f>MID(Main!AR459,33,1)</f>
        <v/>
      </c>
      <c r="AI1369" s="20" t="str">
        <f>MID(Main!AR459,34,1)</f>
        <v/>
      </c>
      <c r="AJ1369" s="20" t="str">
        <f>MID(Main!AR459,35,1)</f>
        <v/>
      </c>
      <c r="AK1369" s="20" t="str">
        <f>MID(Main!AR459,36,1)</f>
        <v/>
      </c>
      <c r="AL1369" s="20" t="str">
        <f>MID(Main!AR459,37,1)</f>
        <v/>
      </c>
      <c r="AM1369" s="20" t="str">
        <f>MID(Main!AR459,38,1)</f>
        <v/>
      </c>
      <c r="AN1369" s="20" t="str">
        <f>MID(Main!AR459,39,1)</f>
        <v/>
      </c>
      <c r="AO1369" s="20" t="str">
        <f>MID(Main!AR459,40,1)</f>
        <v/>
      </c>
      <c r="AP1369" s="20" t="str">
        <f>MID(Main!AR459,41,1)</f>
        <v/>
      </c>
      <c r="AQ1369" s="20" t="str">
        <f>MID(Main!AR459,42,1)</f>
        <v/>
      </c>
      <c r="AR1369" s="196"/>
      <c r="AS1369" s="196"/>
      <c r="AT1369" s="196"/>
      <c r="AU1369" s="196"/>
      <c r="AV1369" s="196"/>
      <c r="AW1369" s="196"/>
      <c r="AX1369" s="196"/>
      <c r="AY1369" s="196"/>
      <c r="AZ1369" s="196"/>
      <c r="BA1369" s="196"/>
      <c r="BB1369" s="196"/>
      <c r="BC1369" s="196"/>
      <c r="BD1369" s="196"/>
      <c r="BE1369" s="196"/>
      <c r="BF1369" s="196"/>
      <c r="BG1369" s="196"/>
      <c r="BH1369" s="196"/>
      <c r="BI1369" s="199"/>
    </row>
    <row r="1370" spans="1:61" s="1" customFormat="1" ht="15" hidden="1" customHeight="1">
      <c r="A1370" s="200" t="str">
        <f>IF(AR1370="","",SUBTOTAL(103,$AR$8:AR1370))</f>
        <v/>
      </c>
      <c r="B1370" s="18" t="str">
        <f>MID(Main!AP460,1,1)</f>
        <v xml:space="preserve"> </v>
      </c>
      <c r="C1370" s="18" t="str">
        <f>MID(Main!AP460,2,1)</f>
        <v/>
      </c>
      <c r="D1370" s="18" t="str">
        <f>MID(Main!AP460,3,1)</f>
        <v/>
      </c>
      <c r="E1370" s="18" t="str">
        <f>MID(Main!AP460,4,1)</f>
        <v/>
      </c>
      <c r="F1370" s="18" t="str">
        <f>MID(Main!AP460,5,1)</f>
        <v/>
      </c>
      <c r="G1370" s="18" t="str">
        <f>MID(Main!AP460,6,1)</f>
        <v/>
      </c>
      <c r="H1370" s="18" t="str">
        <f>MID(Main!AP460,7,1)</f>
        <v/>
      </c>
      <c r="I1370" s="18" t="str">
        <f>MID(Main!AP460,8,1)</f>
        <v/>
      </c>
      <c r="J1370" s="18" t="str">
        <f>MID(Main!AP460,9,1)</f>
        <v/>
      </c>
      <c r="K1370" s="18" t="str">
        <f>MID(Main!AP460,10,1)</f>
        <v/>
      </c>
      <c r="L1370" s="18" t="str">
        <f>MID(Main!AP460,11,1)</f>
        <v/>
      </c>
      <c r="M1370" s="18" t="str">
        <f>MID(Main!AP460,12,1)</f>
        <v/>
      </c>
      <c r="N1370" s="18" t="str">
        <f>MID(Main!AP460,13,1)</f>
        <v/>
      </c>
      <c r="O1370" s="18" t="str">
        <f>MID(Main!AP460,14,1)</f>
        <v/>
      </c>
      <c r="P1370" s="18" t="str">
        <f>MID(Main!AP460,15,1)</f>
        <v/>
      </c>
      <c r="Q1370" s="18" t="str">
        <f>MID(Main!AP460,16,1)</f>
        <v/>
      </c>
      <c r="R1370" s="18" t="str">
        <f>MID(Main!AP460,17,1)</f>
        <v/>
      </c>
      <c r="S1370" s="18" t="str">
        <f>MID(Main!AP460,18,1)</f>
        <v/>
      </c>
      <c r="T1370" s="18" t="str">
        <f>MID(Main!AP460,19,1)</f>
        <v/>
      </c>
      <c r="U1370" s="18" t="str">
        <f>MID(Main!AP460,20,1)</f>
        <v/>
      </c>
      <c r="V1370" s="18" t="str">
        <f>MID(Main!AP460,21,1)</f>
        <v/>
      </c>
      <c r="W1370" s="18" t="str">
        <f>MID(Main!AP460,22,1)</f>
        <v/>
      </c>
      <c r="X1370" s="18" t="str">
        <f>MID(Main!AP460,23,1)</f>
        <v/>
      </c>
      <c r="Y1370" s="18" t="str">
        <f>MID(Main!AP460,24,1)</f>
        <v/>
      </c>
      <c r="Z1370" s="18" t="str">
        <f>MID(Main!AP460,25,1)</f>
        <v/>
      </c>
      <c r="AA1370" s="18" t="str">
        <f>MID(Main!AP460,26,1)</f>
        <v/>
      </c>
      <c r="AB1370" s="18" t="str">
        <f>MID(Main!AP460,27,1)</f>
        <v/>
      </c>
      <c r="AC1370" s="18" t="str">
        <f>MID(Main!AP460,28,1)</f>
        <v/>
      </c>
      <c r="AD1370" s="18" t="str">
        <f>MID(Main!AP460,29,1)</f>
        <v/>
      </c>
      <c r="AE1370" s="18" t="str">
        <f>MID(Main!AP460,30,1)</f>
        <v/>
      </c>
      <c r="AF1370" s="18" t="str">
        <f>MID(Main!AP460,31,1)</f>
        <v/>
      </c>
      <c r="AG1370" s="18" t="str">
        <f>MID(Main!AP460,32,1)</f>
        <v/>
      </c>
      <c r="AH1370" s="18" t="str">
        <f>MID(Main!AP460,33,1)</f>
        <v/>
      </c>
      <c r="AI1370" s="18" t="str">
        <f>MID(Main!AP460,34,1)</f>
        <v/>
      </c>
      <c r="AJ1370" s="18" t="str">
        <f>MID(Main!AP460,35,1)</f>
        <v/>
      </c>
      <c r="AK1370" s="18" t="str">
        <f>MID(Main!AP460,36,1)</f>
        <v/>
      </c>
      <c r="AL1370" s="18" t="str">
        <f>MID(Main!AP460,37,1)</f>
        <v/>
      </c>
      <c r="AM1370" s="18" t="str">
        <f>MID(Main!AP460,38,1)</f>
        <v/>
      </c>
      <c r="AN1370" s="18" t="str">
        <f>MID(Main!AP460,39,1)</f>
        <v/>
      </c>
      <c r="AO1370" s="18" t="str">
        <f>MID(Main!AP460,40,1)</f>
        <v/>
      </c>
      <c r="AP1370" s="18" t="str">
        <f>MID(Main!AP460,41,1)</f>
        <v/>
      </c>
      <c r="AQ1370" s="18" t="str">
        <f>MID(Main!AP460,42,1)</f>
        <v/>
      </c>
      <c r="AR1370" s="194" t="str">
        <f>IF(Main!W460="","",Main!W460)</f>
        <v/>
      </c>
      <c r="AS1370" s="194" t="str">
        <f>IF(Main!X460="","",Main!X460)</f>
        <v/>
      </c>
      <c r="AT1370" s="194" t="str">
        <f>IF(Main!Y460="","",Main!Y460)</f>
        <v/>
      </c>
      <c r="AU1370" s="194" t="str">
        <f>IF(Main!Z460="","",Main!Z460)</f>
        <v/>
      </c>
      <c r="AV1370" s="194" t="str">
        <f>IF(Main!AA460="","",Main!AA460)</f>
        <v/>
      </c>
      <c r="AW1370" s="194" t="str">
        <f>IF(Main!AB460="","",Main!AB460)</f>
        <v/>
      </c>
      <c r="AX1370" s="194" t="str">
        <f>IF(Main!AC460="","",Main!AC460)</f>
        <v/>
      </c>
      <c r="AY1370" s="194" t="str">
        <f>IF(Main!AD460="","",Main!AD460)</f>
        <v/>
      </c>
      <c r="AZ1370" s="194" t="str">
        <f>IF(Main!AE460="","",Main!AE460)</f>
        <v/>
      </c>
      <c r="BA1370" s="194" t="str">
        <f>IF(Main!AF460="","",Main!AF460)</f>
        <v/>
      </c>
      <c r="BB1370" s="194" t="str">
        <f>IF(Main!AG460="","",Main!AG460)</f>
        <v/>
      </c>
      <c r="BC1370" s="194" t="str">
        <f>IF(Main!AH460="","",Main!AH460)</f>
        <v/>
      </c>
      <c r="BD1370" s="194" t="str">
        <f>IF(Main!AI460="","",Main!AI460)</f>
        <v/>
      </c>
      <c r="BE1370" s="194" t="str">
        <f>IF(Main!AJ460="","",Main!AJ460)</f>
        <v/>
      </c>
      <c r="BF1370" s="194" t="str">
        <f>IF(Main!AK460="","",Main!AK460)</f>
        <v/>
      </c>
      <c r="BG1370" s="194" t="str">
        <f>IF(Main!AL460="","",Main!AL460)</f>
        <v/>
      </c>
      <c r="BH1370" s="194" t="str">
        <f>IF(Main!AM460="","",Main!AM460)</f>
        <v/>
      </c>
      <c r="BI1370" s="197" t="str">
        <f>IF(Main!AN460="","",Main!AN460)</f>
        <v/>
      </c>
    </row>
    <row r="1371" spans="1:61" s="1" customFormat="1" ht="15" hidden="1" customHeight="1">
      <c r="A1371" s="201"/>
      <c r="B1371" s="19" t="str">
        <f>MID(Main!AQ460,1,1)</f>
        <v>0</v>
      </c>
      <c r="C1371" s="19" t="str">
        <f>MID(Main!AQ460,2,1)</f>
        <v xml:space="preserve"> </v>
      </c>
      <c r="D1371" s="19" t="str">
        <f>MID(Main!AQ460,3,1)</f>
        <v/>
      </c>
      <c r="E1371" s="19" t="str">
        <f>MID(Main!AQ460,4,1)</f>
        <v/>
      </c>
      <c r="F1371" s="19" t="str">
        <f>MID(Main!AQ460,5,1)</f>
        <v/>
      </c>
      <c r="G1371" s="19" t="str">
        <f>MID(Main!AQ460,6,1)</f>
        <v/>
      </c>
      <c r="H1371" s="19" t="str">
        <f>MID(Main!AQ460,7,1)</f>
        <v/>
      </c>
      <c r="I1371" s="19" t="str">
        <f>MID(Main!AQ460,8,1)</f>
        <v/>
      </c>
      <c r="J1371" s="19" t="str">
        <f>MID(Main!AQ460,9,1)</f>
        <v/>
      </c>
      <c r="K1371" s="19" t="str">
        <f>MID(Main!AQ460,10,1)</f>
        <v/>
      </c>
      <c r="L1371" s="19" t="str">
        <f>MID(Main!AQ460,11,1)</f>
        <v/>
      </c>
      <c r="M1371" s="19" t="str">
        <f>MID(Main!AQ460,12,1)</f>
        <v/>
      </c>
      <c r="N1371" s="19" t="str">
        <f>MID(Main!AQ460,13,1)</f>
        <v/>
      </c>
      <c r="O1371" s="19" t="str">
        <f>MID(Main!AQ460,14,1)</f>
        <v/>
      </c>
      <c r="P1371" s="19" t="str">
        <f>MID(Main!AQ460,15,1)</f>
        <v/>
      </c>
      <c r="Q1371" s="19" t="str">
        <f>MID(Main!AQ460,16,1)</f>
        <v/>
      </c>
      <c r="R1371" s="19" t="str">
        <f>MID(Main!AQ460,17,1)</f>
        <v/>
      </c>
      <c r="S1371" s="19" t="str">
        <f>MID(Main!AQ460,18,1)</f>
        <v/>
      </c>
      <c r="T1371" s="19" t="str">
        <f>MID(Main!AQ460,19,1)</f>
        <v/>
      </c>
      <c r="U1371" s="19" t="str">
        <f>MID(Main!AQ460,20,1)</f>
        <v/>
      </c>
      <c r="V1371" s="19" t="str">
        <f>MID(Main!AQ460,21,1)</f>
        <v/>
      </c>
      <c r="W1371" s="19" t="str">
        <f>MID(Main!AQ460,22,1)</f>
        <v/>
      </c>
      <c r="X1371" s="19" t="str">
        <f>MID(Main!AQ460,23,1)</f>
        <v/>
      </c>
      <c r="Y1371" s="19" t="str">
        <f>MID(Main!AQ460,24,1)</f>
        <v/>
      </c>
      <c r="Z1371" s="19" t="str">
        <f>MID(Main!AQ460,25,1)</f>
        <v/>
      </c>
      <c r="AA1371" s="19" t="str">
        <f>MID(Main!AQ460,26,1)</f>
        <v/>
      </c>
      <c r="AB1371" s="19" t="str">
        <f>MID(Main!AQ460,27,1)</f>
        <v/>
      </c>
      <c r="AC1371" s="19" t="str">
        <f>MID(Main!AQ460,28,1)</f>
        <v/>
      </c>
      <c r="AD1371" s="19" t="str">
        <f>MID(Main!AQ460,29,1)</f>
        <v/>
      </c>
      <c r="AE1371" s="19" t="str">
        <f>MID(Main!AQ460,30,1)</f>
        <v/>
      </c>
      <c r="AF1371" s="19" t="str">
        <f>MID(Main!AQ460,31,1)</f>
        <v/>
      </c>
      <c r="AG1371" s="19" t="str">
        <f>MID(Main!AQ460,32,1)</f>
        <v/>
      </c>
      <c r="AH1371" s="19" t="str">
        <f>MID(Main!AQ460,33,1)</f>
        <v/>
      </c>
      <c r="AI1371" s="19" t="str">
        <f>MID(Main!AQ460,34,1)</f>
        <v/>
      </c>
      <c r="AJ1371" s="19" t="str">
        <f>MID(Main!AQ460,35,1)</f>
        <v/>
      </c>
      <c r="AK1371" s="19" t="str">
        <f>MID(Main!AQ460,36,1)</f>
        <v/>
      </c>
      <c r="AL1371" s="19" t="str">
        <f>MID(Main!AQ460,37,1)</f>
        <v/>
      </c>
      <c r="AM1371" s="19" t="str">
        <f>MID(Main!AQ460,38,1)</f>
        <v/>
      </c>
      <c r="AN1371" s="19" t="str">
        <f>MID(Main!AQ460,39,1)</f>
        <v/>
      </c>
      <c r="AO1371" s="19" t="str">
        <f>MID(Main!AQ460,40,1)</f>
        <v/>
      </c>
      <c r="AP1371" s="19" t="str">
        <f>MID(Main!AQ460,41,1)</f>
        <v/>
      </c>
      <c r="AQ1371" s="19" t="str">
        <f>MID(Main!AQ460,42,1)</f>
        <v/>
      </c>
      <c r="AR1371" s="195"/>
      <c r="AS1371" s="195"/>
      <c r="AT1371" s="195"/>
      <c r="AU1371" s="195"/>
      <c r="AV1371" s="195"/>
      <c r="AW1371" s="195"/>
      <c r="AX1371" s="195"/>
      <c r="AY1371" s="195"/>
      <c r="AZ1371" s="195"/>
      <c r="BA1371" s="195"/>
      <c r="BB1371" s="195"/>
      <c r="BC1371" s="195"/>
      <c r="BD1371" s="195"/>
      <c r="BE1371" s="195"/>
      <c r="BF1371" s="195"/>
      <c r="BG1371" s="195"/>
      <c r="BH1371" s="195"/>
      <c r="BI1371" s="198"/>
    </row>
    <row r="1372" spans="1:61" s="1" customFormat="1" ht="15" hidden="1" customHeight="1">
      <c r="A1372" s="202"/>
      <c r="B1372" s="20" t="str">
        <f>MID(Main!AR460,1,1)</f>
        <v>0</v>
      </c>
      <c r="C1372" s="20" t="str">
        <f>MID(Main!AR460,2,1)</f>
        <v xml:space="preserve"> </v>
      </c>
      <c r="D1372" s="20" t="str">
        <f>MID(Main!AR460,3,1)</f>
        <v/>
      </c>
      <c r="E1372" s="20" t="str">
        <f>MID(Main!AR460,4,1)</f>
        <v/>
      </c>
      <c r="F1372" s="20" t="str">
        <f>MID(Main!AR460,5,1)</f>
        <v/>
      </c>
      <c r="G1372" s="20" t="str">
        <f>MID(Main!AR460,6,1)</f>
        <v/>
      </c>
      <c r="H1372" s="20" t="str">
        <f>MID(Main!AR460,7,1)</f>
        <v/>
      </c>
      <c r="I1372" s="20" t="str">
        <f>MID(Main!AR460,8,1)</f>
        <v/>
      </c>
      <c r="J1372" s="20" t="str">
        <f>MID(Main!AR460,9,1)</f>
        <v/>
      </c>
      <c r="K1372" s="20" t="str">
        <f>MID(Main!AR460,10,1)</f>
        <v/>
      </c>
      <c r="L1372" s="20" t="str">
        <f>MID(Main!AR460,11,1)</f>
        <v/>
      </c>
      <c r="M1372" s="20" t="str">
        <f>MID(Main!AR460,12,1)</f>
        <v/>
      </c>
      <c r="N1372" s="20" t="str">
        <f>MID(Main!AR460,13,1)</f>
        <v/>
      </c>
      <c r="O1372" s="20" t="str">
        <f>MID(Main!AR460,14,1)</f>
        <v/>
      </c>
      <c r="P1372" s="20" t="str">
        <f>MID(Main!AR460,15,1)</f>
        <v/>
      </c>
      <c r="Q1372" s="20" t="str">
        <f>MID(Main!AR460,16,1)</f>
        <v/>
      </c>
      <c r="R1372" s="20" t="str">
        <f>MID(Main!AR460,17,1)</f>
        <v/>
      </c>
      <c r="S1372" s="20" t="str">
        <f>MID(Main!AR460,18,1)</f>
        <v/>
      </c>
      <c r="T1372" s="20" t="str">
        <f>MID(Main!AR460,19,1)</f>
        <v/>
      </c>
      <c r="U1372" s="20" t="str">
        <f>MID(Main!AR460,20,1)</f>
        <v/>
      </c>
      <c r="V1372" s="20" t="str">
        <f>MID(Main!AR460,21,1)</f>
        <v/>
      </c>
      <c r="W1372" s="20" t="str">
        <f>MID(Main!AR460,22,1)</f>
        <v/>
      </c>
      <c r="X1372" s="20" t="str">
        <f>MID(Main!AR460,23,1)</f>
        <v/>
      </c>
      <c r="Y1372" s="20" t="str">
        <f>MID(Main!AR460,24,1)</f>
        <v/>
      </c>
      <c r="Z1372" s="20" t="str">
        <f>MID(Main!AR460,25,1)</f>
        <v/>
      </c>
      <c r="AA1372" s="20" t="str">
        <f>MID(Main!AR460,26,1)</f>
        <v/>
      </c>
      <c r="AB1372" s="20" t="str">
        <f>MID(Main!AR460,27,1)</f>
        <v/>
      </c>
      <c r="AC1372" s="20" t="str">
        <f>MID(Main!AR460,28,1)</f>
        <v/>
      </c>
      <c r="AD1372" s="20" t="str">
        <f>MID(Main!AR460,29,1)</f>
        <v/>
      </c>
      <c r="AE1372" s="20" t="str">
        <f>MID(Main!AR460,30,1)</f>
        <v/>
      </c>
      <c r="AF1372" s="20" t="str">
        <f>MID(Main!AR460,31,1)</f>
        <v/>
      </c>
      <c r="AG1372" s="20" t="str">
        <f>MID(Main!AR460,32,1)</f>
        <v/>
      </c>
      <c r="AH1372" s="20" t="str">
        <f>MID(Main!AR460,33,1)</f>
        <v/>
      </c>
      <c r="AI1372" s="20" t="str">
        <f>MID(Main!AR460,34,1)</f>
        <v/>
      </c>
      <c r="AJ1372" s="20" t="str">
        <f>MID(Main!AR460,35,1)</f>
        <v/>
      </c>
      <c r="AK1372" s="20" t="str">
        <f>MID(Main!AR460,36,1)</f>
        <v/>
      </c>
      <c r="AL1372" s="20" t="str">
        <f>MID(Main!AR460,37,1)</f>
        <v/>
      </c>
      <c r="AM1372" s="20" t="str">
        <f>MID(Main!AR460,38,1)</f>
        <v/>
      </c>
      <c r="AN1372" s="20" t="str">
        <f>MID(Main!AR460,39,1)</f>
        <v/>
      </c>
      <c r="AO1372" s="20" t="str">
        <f>MID(Main!AR460,40,1)</f>
        <v/>
      </c>
      <c r="AP1372" s="20" t="str">
        <f>MID(Main!AR460,41,1)</f>
        <v/>
      </c>
      <c r="AQ1372" s="20" t="str">
        <f>MID(Main!AR460,42,1)</f>
        <v/>
      </c>
      <c r="AR1372" s="196"/>
      <c r="AS1372" s="196"/>
      <c r="AT1372" s="196"/>
      <c r="AU1372" s="196"/>
      <c r="AV1372" s="196"/>
      <c r="AW1372" s="196"/>
      <c r="AX1372" s="196"/>
      <c r="AY1372" s="196"/>
      <c r="AZ1372" s="196"/>
      <c r="BA1372" s="196"/>
      <c r="BB1372" s="196"/>
      <c r="BC1372" s="196"/>
      <c r="BD1372" s="196"/>
      <c r="BE1372" s="196"/>
      <c r="BF1372" s="196"/>
      <c r="BG1372" s="196"/>
      <c r="BH1372" s="196"/>
      <c r="BI1372" s="199"/>
    </row>
    <row r="1373" spans="1:61" s="1" customFormat="1" ht="15" hidden="1" customHeight="1">
      <c r="A1373" s="200" t="str">
        <f>IF(AR1373="","",SUBTOTAL(103,$AR$8:AR1373))</f>
        <v/>
      </c>
      <c r="B1373" s="18" t="str">
        <f>MID(Main!AP461,1,1)</f>
        <v xml:space="preserve"> </v>
      </c>
      <c r="C1373" s="18" t="str">
        <f>MID(Main!AP461,2,1)</f>
        <v/>
      </c>
      <c r="D1373" s="18" t="str">
        <f>MID(Main!AP461,3,1)</f>
        <v/>
      </c>
      <c r="E1373" s="18" t="str">
        <f>MID(Main!AP461,4,1)</f>
        <v/>
      </c>
      <c r="F1373" s="18" t="str">
        <f>MID(Main!AP461,5,1)</f>
        <v/>
      </c>
      <c r="G1373" s="18" t="str">
        <f>MID(Main!AP461,6,1)</f>
        <v/>
      </c>
      <c r="H1373" s="18" t="str">
        <f>MID(Main!AP461,7,1)</f>
        <v/>
      </c>
      <c r="I1373" s="18" t="str">
        <f>MID(Main!AP461,8,1)</f>
        <v/>
      </c>
      <c r="J1373" s="18" t="str">
        <f>MID(Main!AP461,9,1)</f>
        <v/>
      </c>
      <c r="K1373" s="18" t="str">
        <f>MID(Main!AP461,10,1)</f>
        <v/>
      </c>
      <c r="L1373" s="18" t="str">
        <f>MID(Main!AP461,11,1)</f>
        <v/>
      </c>
      <c r="M1373" s="18" t="str">
        <f>MID(Main!AP461,12,1)</f>
        <v/>
      </c>
      <c r="N1373" s="18" t="str">
        <f>MID(Main!AP461,13,1)</f>
        <v/>
      </c>
      <c r="O1373" s="18" t="str">
        <f>MID(Main!AP461,14,1)</f>
        <v/>
      </c>
      <c r="P1373" s="18" t="str">
        <f>MID(Main!AP461,15,1)</f>
        <v/>
      </c>
      <c r="Q1373" s="18" t="str">
        <f>MID(Main!AP461,16,1)</f>
        <v/>
      </c>
      <c r="R1373" s="18" t="str">
        <f>MID(Main!AP461,17,1)</f>
        <v/>
      </c>
      <c r="S1373" s="18" t="str">
        <f>MID(Main!AP461,18,1)</f>
        <v/>
      </c>
      <c r="T1373" s="18" t="str">
        <f>MID(Main!AP461,19,1)</f>
        <v/>
      </c>
      <c r="U1373" s="18" t="str">
        <f>MID(Main!AP461,20,1)</f>
        <v/>
      </c>
      <c r="V1373" s="18" t="str">
        <f>MID(Main!AP461,21,1)</f>
        <v/>
      </c>
      <c r="W1373" s="18" t="str">
        <f>MID(Main!AP461,22,1)</f>
        <v/>
      </c>
      <c r="X1373" s="18" t="str">
        <f>MID(Main!AP461,23,1)</f>
        <v/>
      </c>
      <c r="Y1373" s="18" t="str">
        <f>MID(Main!AP461,24,1)</f>
        <v/>
      </c>
      <c r="Z1373" s="18" t="str">
        <f>MID(Main!AP461,25,1)</f>
        <v/>
      </c>
      <c r="AA1373" s="18" t="str">
        <f>MID(Main!AP461,26,1)</f>
        <v/>
      </c>
      <c r="AB1373" s="18" t="str">
        <f>MID(Main!AP461,27,1)</f>
        <v/>
      </c>
      <c r="AC1373" s="18" t="str">
        <f>MID(Main!AP461,28,1)</f>
        <v/>
      </c>
      <c r="AD1373" s="18" t="str">
        <f>MID(Main!AP461,29,1)</f>
        <v/>
      </c>
      <c r="AE1373" s="18" t="str">
        <f>MID(Main!AP461,30,1)</f>
        <v/>
      </c>
      <c r="AF1373" s="18" t="str">
        <f>MID(Main!AP461,31,1)</f>
        <v/>
      </c>
      <c r="AG1373" s="18" t="str">
        <f>MID(Main!AP461,32,1)</f>
        <v/>
      </c>
      <c r="AH1373" s="18" t="str">
        <f>MID(Main!AP461,33,1)</f>
        <v/>
      </c>
      <c r="AI1373" s="18" t="str">
        <f>MID(Main!AP461,34,1)</f>
        <v/>
      </c>
      <c r="AJ1373" s="18" t="str">
        <f>MID(Main!AP461,35,1)</f>
        <v/>
      </c>
      <c r="AK1373" s="18" t="str">
        <f>MID(Main!AP461,36,1)</f>
        <v/>
      </c>
      <c r="AL1373" s="18" t="str">
        <f>MID(Main!AP461,37,1)</f>
        <v/>
      </c>
      <c r="AM1373" s="18" t="str">
        <f>MID(Main!AP461,38,1)</f>
        <v/>
      </c>
      <c r="AN1373" s="18" t="str">
        <f>MID(Main!AP461,39,1)</f>
        <v/>
      </c>
      <c r="AO1373" s="18" t="str">
        <f>MID(Main!AP461,40,1)</f>
        <v/>
      </c>
      <c r="AP1373" s="18" t="str">
        <f>MID(Main!AP461,41,1)</f>
        <v/>
      </c>
      <c r="AQ1373" s="18" t="str">
        <f>MID(Main!AP461,42,1)</f>
        <v/>
      </c>
      <c r="AR1373" s="194" t="str">
        <f>IF(Main!W461="","",Main!W461)</f>
        <v/>
      </c>
      <c r="AS1373" s="194" t="str">
        <f>IF(Main!X461="","",Main!X461)</f>
        <v/>
      </c>
      <c r="AT1373" s="194" t="str">
        <f>IF(Main!Y461="","",Main!Y461)</f>
        <v/>
      </c>
      <c r="AU1373" s="194" t="str">
        <f>IF(Main!Z461="","",Main!Z461)</f>
        <v/>
      </c>
      <c r="AV1373" s="194" t="str">
        <f>IF(Main!AA461="","",Main!AA461)</f>
        <v/>
      </c>
      <c r="AW1373" s="194" t="str">
        <f>IF(Main!AB461="","",Main!AB461)</f>
        <v/>
      </c>
      <c r="AX1373" s="194" t="str">
        <f>IF(Main!AC461="","",Main!AC461)</f>
        <v/>
      </c>
      <c r="AY1373" s="194" t="str">
        <f>IF(Main!AD461="","",Main!AD461)</f>
        <v/>
      </c>
      <c r="AZ1373" s="194" t="str">
        <f>IF(Main!AE461="","",Main!AE461)</f>
        <v/>
      </c>
      <c r="BA1373" s="194" t="str">
        <f>IF(Main!AF461="","",Main!AF461)</f>
        <v/>
      </c>
      <c r="BB1373" s="194" t="str">
        <f>IF(Main!AG461="","",Main!AG461)</f>
        <v/>
      </c>
      <c r="BC1373" s="194" t="str">
        <f>IF(Main!AH461="","",Main!AH461)</f>
        <v/>
      </c>
      <c r="BD1373" s="194" t="str">
        <f>IF(Main!AI461="","",Main!AI461)</f>
        <v/>
      </c>
      <c r="BE1373" s="194" t="str">
        <f>IF(Main!AJ461="","",Main!AJ461)</f>
        <v/>
      </c>
      <c r="BF1373" s="194" t="str">
        <f>IF(Main!AK461="","",Main!AK461)</f>
        <v/>
      </c>
      <c r="BG1373" s="194" t="str">
        <f>IF(Main!AL461="","",Main!AL461)</f>
        <v/>
      </c>
      <c r="BH1373" s="194" t="str">
        <f>IF(Main!AM461="","",Main!AM461)</f>
        <v/>
      </c>
      <c r="BI1373" s="197" t="str">
        <f>IF(Main!AN461="","",Main!AN461)</f>
        <v/>
      </c>
    </row>
    <row r="1374" spans="1:61" s="1" customFormat="1" ht="15" hidden="1" customHeight="1">
      <c r="A1374" s="201"/>
      <c r="B1374" s="19" t="str">
        <f>MID(Main!AQ461,1,1)</f>
        <v>0</v>
      </c>
      <c r="C1374" s="19" t="str">
        <f>MID(Main!AQ461,2,1)</f>
        <v xml:space="preserve"> </v>
      </c>
      <c r="D1374" s="19" t="str">
        <f>MID(Main!AQ461,3,1)</f>
        <v/>
      </c>
      <c r="E1374" s="19" t="str">
        <f>MID(Main!AQ461,4,1)</f>
        <v/>
      </c>
      <c r="F1374" s="19" t="str">
        <f>MID(Main!AQ461,5,1)</f>
        <v/>
      </c>
      <c r="G1374" s="19" t="str">
        <f>MID(Main!AQ461,6,1)</f>
        <v/>
      </c>
      <c r="H1374" s="19" t="str">
        <f>MID(Main!AQ461,7,1)</f>
        <v/>
      </c>
      <c r="I1374" s="19" t="str">
        <f>MID(Main!AQ461,8,1)</f>
        <v/>
      </c>
      <c r="J1374" s="19" t="str">
        <f>MID(Main!AQ461,9,1)</f>
        <v/>
      </c>
      <c r="K1374" s="19" t="str">
        <f>MID(Main!AQ461,10,1)</f>
        <v/>
      </c>
      <c r="L1374" s="19" t="str">
        <f>MID(Main!AQ461,11,1)</f>
        <v/>
      </c>
      <c r="M1374" s="19" t="str">
        <f>MID(Main!AQ461,12,1)</f>
        <v/>
      </c>
      <c r="N1374" s="19" t="str">
        <f>MID(Main!AQ461,13,1)</f>
        <v/>
      </c>
      <c r="O1374" s="19" t="str">
        <f>MID(Main!AQ461,14,1)</f>
        <v/>
      </c>
      <c r="P1374" s="19" t="str">
        <f>MID(Main!AQ461,15,1)</f>
        <v/>
      </c>
      <c r="Q1374" s="19" t="str">
        <f>MID(Main!AQ461,16,1)</f>
        <v/>
      </c>
      <c r="R1374" s="19" t="str">
        <f>MID(Main!AQ461,17,1)</f>
        <v/>
      </c>
      <c r="S1374" s="19" t="str">
        <f>MID(Main!AQ461,18,1)</f>
        <v/>
      </c>
      <c r="T1374" s="19" t="str">
        <f>MID(Main!AQ461,19,1)</f>
        <v/>
      </c>
      <c r="U1374" s="19" t="str">
        <f>MID(Main!AQ461,20,1)</f>
        <v/>
      </c>
      <c r="V1374" s="19" t="str">
        <f>MID(Main!AQ461,21,1)</f>
        <v/>
      </c>
      <c r="W1374" s="19" t="str">
        <f>MID(Main!AQ461,22,1)</f>
        <v/>
      </c>
      <c r="X1374" s="19" t="str">
        <f>MID(Main!AQ461,23,1)</f>
        <v/>
      </c>
      <c r="Y1374" s="19" t="str">
        <f>MID(Main!AQ461,24,1)</f>
        <v/>
      </c>
      <c r="Z1374" s="19" t="str">
        <f>MID(Main!AQ461,25,1)</f>
        <v/>
      </c>
      <c r="AA1374" s="19" t="str">
        <f>MID(Main!AQ461,26,1)</f>
        <v/>
      </c>
      <c r="AB1374" s="19" t="str">
        <f>MID(Main!AQ461,27,1)</f>
        <v/>
      </c>
      <c r="AC1374" s="19" t="str">
        <f>MID(Main!AQ461,28,1)</f>
        <v/>
      </c>
      <c r="AD1374" s="19" t="str">
        <f>MID(Main!AQ461,29,1)</f>
        <v/>
      </c>
      <c r="AE1374" s="19" t="str">
        <f>MID(Main!AQ461,30,1)</f>
        <v/>
      </c>
      <c r="AF1374" s="19" t="str">
        <f>MID(Main!AQ461,31,1)</f>
        <v/>
      </c>
      <c r="AG1374" s="19" t="str">
        <f>MID(Main!AQ461,32,1)</f>
        <v/>
      </c>
      <c r="AH1374" s="19" t="str">
        <f>MID(Main!AQ461,33,1)</f>
        <v/>
      </c>
      <c r="AI1374" s="19" t="str">
        <f>MID(Main!AQ461,34,1)</f>
        <v/>
      </c>
      <c r="AJ1374" s="19" t="str">
        <f>MID(Main!AQ461,35,1)</f>
        <v/>
      </c>
      <c r="AK1374" s="19" t="str">
        <f>MID(Main!AQ461,36,1)</f>
        <v/>
      </c>
      <c r="AL1374" s="19" t="str">
        <f>MID(Main!AQ461,37,1)</f>
        <v/>
      </c>
      <c r="AM1374" s="19" t="str">
        <f>MID(Main!AQ461,38,1)</f>
        <v/>
      </c>
      <c r="AN1374" s="19" t="str">
        <f>MID(Main!AQ461,39,1)</f>
        <v/>
      </c>
      <c r="AO1374" s="19" t="str">
        <f>MID(Main!AQ461,40,1)</f>
        <v/>
      </c>
      <c r="AP1374" s="19" t="str">
        <f>MID(Main!AQ461,41,1)</f>
        <v/>
      </c>
      <c r="AQ1374" s="19" t="str">
        <f>MID(Main!AQ461,42,1)</f>
        <v/>
      </c>
      <c r="AR1374" s="195"/>
      <c r="AS1374" s="195"/>
      <c r="AT1374" s="195"/>
      <c r="AU1374" s="195"/>
      <c r="AV1374" s="195"/>
      <c r="AW1374" s="195"/>
      <c r="AX1374" s="195"/>
      <c r="AY1374" s="195"/>
      <c r="AZ1374" s="195"/>
      <c r="BA1374" s="195"/>
      <c r="BB1374" s="195"/>
      <c r="BC1374" s="195"/>
      <c r="BD1374" s="195"/>
      <c r="BE1374" s="195"/>
      <c r="BF1374" s="195"/>
      <c r="BG1374" s="195"/>
      <c r="BH1374" s="195"/>
      <c r="BI1374" s="198"/>
    </row>
    <row r="1375" spans="1:61" s="1" customFormat="1" ht="15" hidden="1" customHeight="1">
      <c r="A1375" s="202"/>
      <c r="B1375" s="20" t="str">
        <f>MID(Main!AR461,1,1)</f>
        <v>0</v>
      </c>
      <c r="C1375" s="20" t="str">
        <f>MID(Main!AR461,2,1)</f>
        <v xml:space="preserve"> </v>
      </c>
      <c r="D1375" s="20" t="str">
        <f>MID(Main!AR461,3,1)</f>
        <v/>
      </c>
      <c r="E1375" s="20" t="str">
        <f>MID(Main!AR461,4,1)</f>
        <v/>
      </c>
      <c r="F1375" s="20" t="str">
        <f>MID(Main!AR461,5,1)</f>
        <v/>
      </c>
      <c r="G1375" s="20" t="str">
        <f>MID(Main!AR461,6,1)</f>
        <v/>
      </c>
      <c r="H1375" s="20" t="str">
        <f>MID(Main!AR461,7,1)</f>
        <v/>
      </c>
      <c r="I1375" s="20" t="str">
        <f>MID(Main!AR461,8,1)</f>
        <v/>
      </c>
      <c r="J1375" s="20" t="str">
        <f>MID(Main!AR461,9,1)</f>
        <v/>
      </c>
      <c r="K1375" s="20" t="str">
        <f>MID(Main!AR461,10,1)</f>
        <v/>
      </c>
      <c r="L1375" s="20" t="str">
        <f>MID(Main!AR461,11,1)</f>
        <v/>
      </c>
      <c r="M1375" s="20" t="str">
        <f>MID(Main!AR461,12,1)</f>
        <v/>
      </c>
      <c r="N1375" s="20" t="str">
        <f>MID(Main!AR461,13,1)</f>
        <v/>
      </c>
      <c r="O1375" s="20" t="str">
        <f>MID(Main!AR461,14,1)</f>
        <v/>
      </c>
      <c r="P1375" s="20" t="str">
        <f>MID(Main!AR461,15,1)</f>
        <v/>
      </c>
      <c r="Q1375" s="20" t="str">
        <f>MID(Main!AR461,16,1)</f>
        <v/>
      </c>
      <c r="R1375" s="20" t="str">
        <f>MID(Main!AR461,17,1)</f>
        <v/>
      </c>
      <c r="S1375" s="20" t="str">
        <f>MID(Main!AR461,18,1)</f>
        <v/>
      </c>
      <c r="T1375" s="20" t="str">
        <f>MID(Main!AR461,19,1)</f>
        <v/>
      </c>
      <c r="U1375" s="20" t="str">
        <f>MID(Main!AR461,20,1)</f>
        <v/>
      </c>
      <c r="V1375" s="20" t="str">
        <f>MID(Main!AR461,21,1)</f>
        <v/>
      </c>
      <c r="W1375" s="20" t="str">
        <f>MID(Main!AR461,22,1)</f>
        <v/>
      </c>
      <c r="X1375" s="20" t="str">
        <f>MID(Main!AR461,23,1)</f>
        <v/>
      </c>
      <c r="Y1375" s="20" t="str">
        <f>MID(Main!AR461,24,1)</f>
        <v/>
      </c>
      <c r="Z1375" s="20" t="str">
        <f>MID(Main!AR461,25,1)</f>
        <v/>
      </c>
      <c r="AA1375" s="20" t="str">
        <f>MID(Main!AR461,26,1)</f>
        <v/>
      </c>
      <c r="AB1375" s="20" t="str">
        <f>MID(Main!AR461,27,1)</f>
        <v/>
      </c>
      <c r="AC1375" s="20" t="str">
        <f>MID(Main!AR461,28,1)</f>
        <v/>
      </c>
      <c r="AD1375" s="20" t="str">
        <f>MID(Main!AR461,29,1)</f>
        <v/>
      </c>
      <c r="AE1375" s="20" t="str">
        <f>MID(Main!AR461,30,1)</f>
        <v/>
      </c>
      <c r="AF1375" s="20" t="str">
        <f>MID(Main!AR461,31,1)</f>
        <v/>
      </c>
      <c r="AG1375" s="20" t="str">
        <f>MID(Main!AR461,32,1)</f>
        <v/>
      </c>
      <c r="AH1375" s="20" t="str">
        <f>MID(Main!AR461,33,1)</f>
        <v/>
      </c>
      <c r="AI1375" s="20" t="str">
        <f>MID(Main!AR461,34,1)</f>
        <v/>
      </c>
      <c r="AJ1375" s="20" t="str">
        <f>MID(Main!AR461,35,1)</f>
        <v/>
      </c>
      <c r="AK1375" s="20" t="str">
        <f>MID(Main!AR461,36,1)</f>
        <v/>
      </c>
      <c r="AL1375" s="20" t="str">
        <f>MID(Main!AR461,37,1)</f>
        <v/>
      </c>
      <c r="AM1375" s="20" t="str">
        <f>MID(Main!AR461,38,1)</f>
        <v/>
      </c>
      <c r="AN1375" s="20" t="str">
        <f>MID(Main!AR461,39,1)</f>
        <v/>
      </c>
      <c r="AO1375" s="20" t="str">
        <f>MID(Main!AR461,40,1)</f>
        <v/>
      </c>
      <c r="AP1375" s="20" t="str">
        <f>MID(Main!AR461,41,1)</f>
        <v/>
      </c>
      <c r="AQ1375" s="20" t="str">
        <f>MID(Main!AR461,42,1)</f>
        <v/>
      </c>
      <c r="AR1375" s="196"/>
      <c r="AS1375" s="196"/>
      <c r="AT1375" s="196"/>
      <c r="AU1375" s="196"/>
      <c r="AV1375" s="196"/>
      <c r="AW1375" s="196"/>
      <c r="AX1375" s="196"/>
      <c r="AY1375" s="196"/>
      <c r="AZ1375" s="196"/>
      <c r="BA1375" s="196"/>
      <c r="BB1375" s="196"/>
      <c r="BC1375" s="196"/>
      <c r="BD1375" s="196"/>
      <c r="BE1375" s="196"/>
      <c r="BF1375" s="196"/>
      <c r="BG1375" s="196"/>
      <c r="BH1375" s="196"/>
      <c r="BI1375" s="199"/>
    </row>
    <row r="1376" spans="1:61" s="1" customFormat="1" ht="15" hidden="1" customHeight="1">
      <c r="A1376" s="200" t="str">
        <f>IF(AR1376="","",SUBTOTAL(103,$AR$8:AR1376))</f>
        <v/>
      </c>
      <c r="B1376" s="18" t="str">
        <f>MID(Main!AP462,1,1)</f>
        <v xml:space="preserve"> </v>
      </c>
      <c r="C1376" s="18" t="str">
        <f>MID(Main!AP462,2,1)</f>
        <v/>
      </c>
      <c r="D1376" s="18" t="str">
        <f>MID(Main!AP462,3,1)</f>
        <v/>
      </c>
      <c r="E1376" s="18" t="str">
        <f>MID(Main!AP462,4,1)</f>
        <v/>
      </c>
      <c r="F1376" s="18" t="str">
        <f>MID(Main!AP462,5,1)</f>
        <v/>
      </c>
      <c r="G1376" s="18" t="str">
        <f>MID(Main!AP462,6,1)</f>
        <v/>
      </c>
      <c r="H1376" s="18" t="str">
        <f>MID(Main!AP462,7,1)</f>
        <v/>
      </c>
      <c r="I1376" s="18" t="str">
        <f>MID(Main!AP462,8,1)</f>
        <v/>
      </c>
      <c r="J1376" s="18" t="str">
        <f>MID(Main!AP462,9,1)</f>
        <v/>
      </c>
      <c r="K1376" s="18" t="str">
        <f>MID(Main!AP462,10,1)</f>
        <v/>
      </c>
      <c r="L1376" s="18" t="str">
        <f>MID(Main!AP462,11,1)</f>
        <v/>
      </c>
      <c r="M1376" s="18" t="str">
        <f>MID(Main!AP462,12,1)</f>
        <v/>
      </c>
      <c r="N1376" s="18" t="str">
        <f>MID(Main!AP462,13,1)</f>
        <v/>
      </c>
      <c r="O1376" s="18" t="str">
        <f>MID(Main!AP462,14,1)</f>
        <v/>
      </c>
      <c r="P1376" s="18" t="str">
        <f>MID(Main!AP462,15,1)</f>
        <v/>
      </c>
      <c r="Q1376" s="18" t="str">
        <f>MID(Main!AP462,16,1)</f>
        <v/>
      </c>
      <c r="R1376" s="18" t="str">
        <f>MID(Main!AP462,17,1)</f>
        <v/>
      </c>
      <c r="S1376" s="18" t="str">
        <f>MID(Main!AP462,18,1)</f>
        <v/>
      </c>
      <c r="T1376" s="18" t="str">
        <f>MID(Main!AP462,19,1)</f>
        <v/>
      </c>
      <c r="U1376" s="18" t="str">
        <f>MID(Main!AP462,20,1)</f>
        <v/>
      </c>
      <c r="V1376" s="18" t="str">
        <f>MID(Main!AP462,21,1)</f>
        <v/>
      </c>
      <c r="W1376" s="18" t="str">
        <f>MID(Main!AP462,22,1)</f>
        <v/>
      </c>
      <c r="X1376" s="18" t="str">
        <f>MID(Main!AP462,23,1)</f>
        <v/>
      </c>
      <c r="Y1376" s="18" t="str">
        <f>MID(Main!AP462,24,1)</f>
        <v/>
      </c>
      <c r="Z1376" s="18" t="str">
        <f>MID(Main!AP462,25,1)</f>
        <v/>
      </c>
      <c r="AA1376" s="18" t="str">
        <f>MID(Main!AP462,26,1)</f>
        <v/>
      </c>
      <c r="AB1376" s="18" t="str">
        <f>MID(Main!AP462,27,1)</f>
        <v/>
      </c>
      <c r="AC1376" s="18" t="str">
        <f>MID(Main!AP462,28,1)</f>
        <v/>
      </c>
      <c r="AD1376" s="18" t="str">
        <f>MID(Main!AP462,29,1)</f>
        <v/>
      </c>
      <c r="AE1376" s="18" t="str">
        <f>MID(Main!AP462,30,1)</f>
        <v/>
      </c>
      <c r="AF1376" s="18" t="str">
        <f>MID(Main!AP462,31,1)</f>
        <v/>
      </c>
      <c r="AG1376" s="18" t="str">
        <f>MID(Main!AP462,32,1)</f>
        <v/>
      </c>
      <c r="AH1376" s="18" t="str">
        <f>MID(Main!AP462,33,1)</f>
        <v/>
      </c>
      <c r="AI1376" s="18" t="str">
        <f>MID(Main!AP462,34,1)</f>
        <v/>
      </c>
      <c r="AJ1376" s="18" t="str">
        <f>MID(Main!AP462,35,1)</f>
        <v/>
      </c>
      <c r="AK1376" s="18" t="str">
        <f>MID(Main!AP462,36,1)</f>
        <v/>
      </c>
      <c r="AL1376" s="18" t="str">
        <f>MID(Main!AP462,37,1)</f>
        <v/>
      </c>
      <c r="AM1376" s="18" t="str">
        <f>MID(Main!AP462,38,1)</f>
        <v/>
      </c>
      <c r="AN1376" s="18" t="str">
        <f>MID(Main!AP462,39,1)</f>
        <v/>
      </c>
      <c r="AO1376" s="18" t="str">
        <f>MID(Main!AP462,40,1)</f>
        <v/>
      </c>
      <c r="AP1376" s="18" t="str">
        <f>MID(Main!AP462,41,1)</f>
        <v/>
      </c>
      <c r="AQ1376" s="18" t="str">
        <f>MID(Main!AP462,42,1)</f>
        <v/>
      </c>
      <c r="AR1376" s="194" t="str">
        <f>IF(Main!W462="","",Main!W462)</f>
        <v/>
      </c>
      <c r="AS1376" s="194" t="str">
        <f>IF(Main!X462="","",Main!X462)</f>
        <v/>
      </c>
      <c r="AT1376" s="194" t="str">
        <f>IF(Main!Y462="","",Main!Y462)</f>
        <v/>
      </c>
      <c r="AU1376" s="194" t="str">
        <f>IF(Main!Z462="","",Main!Z462)</f>
        <v/>
      </c>
      <c r="AV1376" s="194" t="str">
        <f>IF(Main!AA462="","",Main!AA462)</f>
        <v/>
      </c>
      <c r="AW1376" s="194" t="str">
        <f>IF(Main!AB462="","",Main!AB462)</f>
        <v/>
      </c>
      <c r="AX1376" s="194" t="str">
        <f>IF(Main!AC462="","",Main!AC462)</f>
        <v/>
      </c>
      <c r="AY1376" s="194" t="str">
        <f>IF(Main!AD462="","",Main!AD462)</f>
        <v/>
      </c>
      <c r="AZ1376" s="194" t="str">
        <f>IF(Main!AE462="","",Main!AE462)</f>
        <v/>
      </c>
      <c r="BA1376" s="194" t="str">
        <f>IF(Main!AF462="","",Main!AF462)</f>
        <v/>
      </c>
      <c r="BB1376" s="194" t="str">
        <f>IF(Main!AG462="","",Main!AG462)</f>
        <v/>
      </c>
      <c r="BC1376" s="194" t="str">
        <f>IF(Main!AH462="","",Main!AH462)</f>
        <v/>
      </c>
      <c r="BD1376" s="194" t="str">
        <f>IF(Main!AI462="","",Main!AI462)</f>
        <v/>
      </c>
      <c r="BE1376" s="194" t="str">
        <f>IF(Main!AJ462="","",Main!AJ462)</f>
        <v/>
      </c>
      <c r="BF1376" s="194" t="str">
        <f>IF(Main!AK462="","",Main!AK462)</f>
        <v/>
      </c>
      <c r="BG1376" s="194" t="str">
        <f>IF(Main!AL462="","",Main!AL462)</f>
        <v/>
      </c>
      <c r="BH1376" s="194" t="str">
        <f>IF(Main!AM462="","",Main!AM462)</f>
        <v/>
      </c>
      <c r="BI1376" s="197" t="str">
        <f>IF(Main!AN462="","",Main!AN462)</f>
        <v/>
      </c>
    </row>
    <row r="1377" spans="1:61" s="1" customFormat="1" ht="15" hidden="1" customHeight="1">
      <c r="A1377" s="201"/>
      <c r="B1377" s="19" t="str">
        <f>MID(Main!AQ462,1,1)</f>
        <v>0</v>
      </c>
      <c r="C1377" s="19" t="str">
        <f>MID(Main!AQ462,2,1)</f>
        <v xml:space="preserve"> </v>
      </c>
      <c r="D1377" s="19" t="str">
        <f>MID(Main!AQ462,3,1)</f>
        <v/>
      </c>
      <c r="E1377" s="19" t="str">
        <f>MID(Main!AQ462,4,1)</f>
        <v/>
      </c>
      <c r="F1377" s="19" t="str">
        <f>MID(Main!AQ462,5,1)</f>
        <v/>
      </c>
      <c r="G1377" s="19" t="str">
        <f>MID(Main!AQ462,6,1)</f>
        <v/>
      </c>
      <c r="H1377" s="19" t="str">
        <f>MID(Main!AQ462,7,1)</f>
        <v/>
      </c>
      <c r="I1377" s="19" t="str">
        <f>MID(Main!AQ462,8,1)</f>
        <v/>
      </c>
      <c r="J1377" s="19" t="str">
        <f>MID(Main!AQ462,9,1)</f>
        <v/>
      </c>
      <c r="K1377" s="19" t="str">
        <f>MID(Main!AQ462,10,1)</f>
        <v/>
      </c>
      <c r="L1377" s="19" t="str">
        <f>MID(Main!AQ462,11,1)</f>
        <v/>
      </c>
      <c r="M1377" s="19" t="str">
        <f>MID(Main!AQ462,12,1)</f>
        <v/>
      </c>
      <c r="N1377" s="19" t="str">
        <f>MID(Main!AQ462,13,1)</f>
        <v/>
      </c>
      <c r="O1377" s="19" t="str">
        <f>MID(Main!AQ462,14,1)</f>
        <v/>
      </c>
      <c r="P1377" s="19" t="str">
        <f>MID(Main!AQ462,15,1)</f>
        <v/>
      </c>
      <c r="Q1377" s="19" t="str">
        <f>MID(Main!AQ462,16,1)</f>
        <v/>
      </c>
      <c r="R1377" s="19" t="str">
        <f>MID(Main!AQ462,17,1)</f>
        <v/>
      </c>
      <c r="S1377" s="19" t="str">
        <f>MID(Main!AQ462,18,1)</f>
        <v/>
      </c>
      <c r="T1377" s="19" t="str">
        <f>MID(Main!AQ462,19,1)</f>
        <v/>
      </c>
      <c r="U1377" s="19" t="str">
        <f>MID(Main!AQ462,20,1)</f>
        <v/>
      </c>
      <c r="V1377" s="19" t="str">
        <f>MID(Main!AQ462,21,1)</f>
        <v/>
      </c>
      <c r="W1377" s="19" t="str">
        <f>MID(Main!AQ462,22,1)</f>
        <v/>
      </c>
      <c r="X1377" s="19" t="str">
        <f>MID(Main!AQ462,23,1)</f>
        <v/>
      </c>
      <c r="Y1377" s="19" t="str">
        <f>MID(Main!AQ462,24,1)</f>
        <v/>
      </c>
      <c r="Z1377" s="19" t="str">
        <f>MID(Main!AQ462,25,1)</f>
        <v/>
      </c>
      <c r="AA1377" s="19" t="str">
        <f>MID(Main!AQ462,26,1)</f>
        <v/>
      </c>
      <c r="AB1377" s="19" t="str">
        <f>MID(Main!AQ462,27,1)</f>
        <v/>
      </c>
      <c r="AC1377" s="19" t="str">
        <f>MID(Main!AQ462,28,1)</f>
        <v/>
      </c>
      <c r="AD1377" s="19" t="str">
        <f>MID(Main!AQ462,29,1)</f>
        <v/>
      </c>
      <c r="AE1377" s="19" t="str">
        <f>MID(Main!AQ462,30,1)</f>
        <v/>
      </c>
      <c r="AF1377" s="19" t="str">
        <f>MID(Main!AQ462,31,1)</f>
        <v/>
      </c>
      <c r="AG1377" s="19" t="str">
        <f>MID(Main!AQ462,32,1)</f>
        <v/>
      </c>
      <c r="AH1377" s="19" t="str">
        <f>MID(Main!AQ462,33,1)</f>
        <v/>
      </c>
      <c r="AI1377" s="19" t="str">
        <f>MID(Main!AQ462,34,1)</f>
        <v/>
      </c>
      <c r="AJ1377" s="19" t="str">
        <f>MID(Main!AQ462,35,1)</f>
        <v/>
      </c>
      <c r="AK1377" s="19" t="str">
        <f>MID(Main!AQ462,36,1)</f>
        <v/>
      </c>
      <c r="AL1377" s="19" t="str">
        <f>MID(Main!AQ462,37,1)</f>
        <v/>
      </c>
      <c r="AM1377" s="19" t="str">
        <f>MID(Main!AQ462,38,1)</f>
        <v/>
      </c>
      <c r="AN1377" s="19" t="str">
        <f>MID(Main!AQ462,39,1)</f>
        <v/>
      </c>
      <c r="AO1377" s="19" t="str">
        <f>MID(Main!AQ462,40,1)</f>
        <v/>
      </c>
      <c r="AP1377" s="19" t="str">
        <f>MID(Main!AQ462,41,1)</f>
        <v/>
      </c>
      <c r="AQ1377" s="19" t="str">
        <f>MID(Main!AQ462,42,1)</f>
        <v/>
      </c>
      <c r="AR1377" s="195"/>
      <c r="AS1377" s="195"/>
      <c r="AT1377" s="195"/>
      <c r="AU1377" s="195"/>
      <c r="AV1377" s="195"/>
      <c r="AW1377" s="195"/>
      <c r="AX1377" s="195"/>
      <c r="AY1377" s="195"/>
      <c r="AZ1377" s="195"/>
      <c r="BA1377" s="195"/>
      <c r="BB1377" s="195"/>
      <c r="BC1377" s="195"/>
      <c r="BD1377" s="195"/>
      <c r="BE1377" s="195"/>
      <c r="BF1377" s="195"/>
      <c r="BG1377" s="195"/>
      <c r="BH1377" s="195"/>
      <c r="BI1377" s="198"/>
    </row>
    <row r="1378" spans="1:61" s="1" customFormat="1" ht="15" hidden="1" customHeight="1">
      <c r="A1378" s="202"/>
      <c r="B1378" s="20" t="str">
        <f>MID(Main!AR462,1,1)</f>
        <v>0</v>
      </c>
      <c r="C1378" s="20" t="str">
        <f>MID(Main!AR462,2,1)</f>
        <v xml:space="preserve"> </v>
      </c>
      <c r="D1378" s="20" t="str">
        <f>MID(Main!AR462,3,1)</f>
        <v/>
      </c>
      <c r="E1378" s="20" t="str">
        <f>MID(Main!AR462,4,1)</f>
        <v/>
      </c>
      <c r="F1378" s="20" t="str">
        <f>MID(Main!AR462,5,1)</f>
        <v/>
      </c>
      <c r="G1378" s="20" t="str">
        <f>MID(Main!AR462,6,1)</f>
        <v/>
      </c>
      <c r="H1378" s="20" t="str">
        <f>MID(Main!AR462,7,1)</f>
        <v/>
      </c>
      <c r="I1378" s="20" t="str">
        <f>MID(Main!AR462,8,1)</f>
        <v/>
      </c>
      <c r="J1378" s="20" t="str">
        <f>MID(Main!AR462,9,1)</f>
        <v/>
      </c>
      <c r="K1378" s="20" t="str">
        <f>MID(Main!AR462,10,1)</f>
        <v/>
      </c>
      <c r="L1378" s="20" t="str">
        <f>MID(Main!AR462,11,1)</f>
        <v/>
      </c>
      <c r="M1378" s="20" t="str">
        <f>MID(Main!AR462,12,1)</f>
        <v/>
      </c>
      <c r="N1378" s="20" t="str">
        <f>MID(Main!AR462,13,1)</f>
        <v/>
      </c>
      <c r="O1378" s="20" t="str">
        <f>MID(Main!AR462,14,1)</f>
        <v/>
      </c>
      <c r="P1378" s="20" t="str">
        <f>MID(Main!AR462,15,1)</f>
        <v/>
      </c>
      <c r="Q1378" s="20" t="str">
        <f>MID(Main!AR462,16,1)</f>
        <v/>
      </c>
      <c r="R1378" s="20" t="str">
        <f>MID(Main!AR462,17,1)</f>
        <v/>
      </c>
      <c r="S1378" s="20" t="str">
        <f>MID(Main!AR462,18,1)</f>
        <v/>
      </c>
      <c r="T1378" s="20" t="str">
        <f>MID(Main!AR462,19,1)</f>
        <v/>
      </c>
      <c r="U1378" s="20" t="str">
        <f>MID(Main!AR462,20,1)</f>
        <v/>
      </c>
      <c r="V1378" s="20" t="str">
        <f>MID(Main!AR462,21,1)</f>
        <v/>
      </c>
      <c r="W1378" s="20" t="str">
        <f>MID(Main!AR462,22,1)</f>
        <v/>
      </c>
      <c r="X1378" s="20" t="str">
        <f>MID(Main!AR462,23,1)</f>
        <v/>
      </c>
      <c r="Y1378" s="20" t="str">
        <f>MID(Main!AR462,24,1)</f>
        <v/>
      </c>
      <c r="Z1378" s="20" t="str">
        <f>MID(Main!AR462,25,1)</f>
        <v/>
      </c>
      <c r="AA1378" s="20" t="str">
        <f>MID(Main!AR462,26,1)</f>
        <v/>
      </c>
      <c r="AB1378" s="20" t="str">
        <f>MID(Main!AR462,27,1)</f>
        <v/>
      </c>
      <c r="AC1378" s="20" t="str">
        <f>MID(Main!AR462,28,1)</f>
        <v/>
      </c>
      <c r="AD1378" s="20" t="str">
        <f>MID(Main!AR462,29,1)</f>
        <v/>
      </c>
      <c r="AE1378" s="20" t="str">
        <f>MID(Main!AR462,30,1)</f>
        <v/>
      </c>
      <c r="AF1378" s="20" t="str">
        <f>MID(Main!AR462,31,1)</f>
        <v/>
      </c>
      <c r="AG1378" s="20" t="str">
        <f>MID(Main!AR462,32,1)</f>
        <v/>
      </c>
      <c r="AH1378" s="20" t="str">
        <f>MID(Main!AR462,33,1)</f>
        <v/>
      </c>
      <c r="AI1378" s="20" t="str">
        <f>MID(Main!AR462,34,1)</f>
        <v/>
      </c>
      <c r="AJ1378" s="20" t="str">
        <f>MID(Main!AR462,35,1)</f>
        <v/>
      </c>
      <c r="AK1378" s="20" t="str">
        <f>MID(Main!AR462,36,1)</f>
        <v/>
      </c>
      <c r="AL1378" s="20" t="str">
        <f>MID(Main!AR462,37,1)</f>
        <v/>
      </c>
      <c r="AM1378" s="20" t="str">
        <f>MID(Main!AR462,38,1)</f>
        <v/>
      </c>
      <c r="AN1378" s="20" t="str">
        <f>MID(Main!AR462,39,1)</f>
        <v/>
      </c>
      <c r="AO1378" s="20" t="str">
        <f>MID(Main!AR462,40,1)</f>
        <v/>
      </c>
      <c r="AP1378" s="20" t="str">
        <f>MID(Main!AR462,41,1)</f>
        <v/>
      </c>
      <c r="AQ1378" s="20" t="str">
        <f>MID(Main!AR462,42,1)</f>
        <v/>
      </c>
      <c r="AR1378" s="196"/>
      <c r="AS1378" s="196"/>
      <c r="AT1378" s="196"/>
      <c r="AU1378" s="196"/>
      <c r="AV1378" s="196"/>
      <c r="AW1378" s="196"/>
      <c r="AX1378" s="196"/>
      <c r="AY1378" s="196"/>
      <c r="AZ1378" s="196"/>
      <c r="BA1378" s="196"/>
      <c r="BB1378" s="196"/>
      <c r="BC1378" s="196"/>
      <c r="BD1378" s="196"/>
      <c r="BE1378" s="196"/>
      <c r="BF1378" s="196"/>
      <c r="BG1378" s="196"/>
      <c r="BH1378" s="196"/>
      <c r="BI1378" s="199"/>
    </row>
    <row r="1379" spans="1:61" s="1" customFormat="1" ht="15" hidden="1" customHeight="1">
      <c r="A1379" s="200" t="str">
        <f>IF(AR1379="","",SUBTOTAL(103,$AR$8:AR1379))</f>
        <v/>
      </c>
      <c r="B1379" s="18" t="str">
        <f>MID(Main!AP463,1,1)</f>
        <v xml:space="preserve"> </v>
      </c>
      <c r="C1379" s="18" t="str">
        <f>MID(Main!AP463,2,1)</f>
        <v/>
      </c>
      <c r="D1379" s="18" t="str">
        <f>MID(Main!AP463,3,1)</f>
        <v/>
      </c>
      <c r="E1379" s="18" t="str">
        <f>MID(Main!AP463,4,1)</f>
        <v/>
      </c>
      <c r="F1379" s="18" t="str">
        <f>MID(Main!AP463,5,1)</f>
        <v/>
      </c>
      <c r="G1379" s="18" t="str">
        <f>MID(Main!AP463,6,1)</f>
        <v/>
      </c>
      <c r="H1379" s="18" t="str">
        <f>MID(Main!AP463,7,1)</f>
        <v/>
      </c>
      <c r="I1379" s="18" t="str">
        <f>MID(Main!AP463,8,1)</f>
        <v/>
      </c>
      <c r="J1379" s="18" t="str">
        <f>MID(Main!AP463,9,1)</f>
        <v/>
      </c>
      <c r="K1379" s="18" t="str">
        <f>MID(Main!AP463,10,1)</f>
        <v/>
      </c>
      <c r="L1379" s="18" t="str">
        <f>MID(Main!AP463,11,1)</f>
        <v/>
      </c>
      <c r="M1379" s="18" t="str">
        <f>MID(Main!AP463,12,1)</f>
        <v/>
      </c>
      <c r="N1379" s="18" t="str">
        <f>MID(Main!AP463,13,1)</f>
        <v/>
      </c>
      <c r="O1379" s="18" t="str">
        <f>MID(Main!AP463,14,1)</f>
        <v/>
      </c>
      <c r="P1379" s="18" t="str">
        <f>MID(Main!AP463,15,1)</f>
        <v/>
      </c>
      <c r="Q1379" s="18" t="str">
        <f>MID(Main!AP463,16,1)</f>
        <v/>
      </c>
      <c r="R1379" s="18" t="str">
        <f>MID(Main!AP463,17,1)</f>
        <v/>
      </c>
      <c r="S1379" s="18" t="str">
        <f>MID(Main!AP463,18,1)</f>
        <v/>
      </c>
      <c r="T1379" s="18" t="str">
        <f>MID(Main!AP463,19,1)</f>
        <v/>
      </c>
      <c r="U1379" s="18" t="str">
        <f>MID(Main!AP463,20,1)</f>
        <v/>
      </c>
      <c r="V1379" s="18" t="str">
        <f>MID(Main!AP463,21,1)</f>
        <v/>
      </c>
      <c r="W1379" s="18" t="str">
        <f>MID(Main!AP463,22,1)</f>
        <v/>
      </c>
      <c r="X1379" s="18" t="str">
        <f>MID(Main!AP463,23,1)</f>
        <v/>
      </c>
      <c r="Y1379" s="18" t="str">
        <f>MID(Main!AP463,24,1)</f>
        <v/>
      </c>
      <c r="Z1379" s="18" t="str">
        <f>MID(Main!AP463,25,1)</f>
        <v/>
      </c>
      <c r="AA1379" s="18" t="str">
        <f>MID(Main!AP463,26,1)</f>
        <v/>
      </c>
      <c r="AB1379" s="18" t="str">
        <f>MID(Main!AP463,27,1)</f>
        <v/>
      </c>
      <c r="AC1379" s="18" t="str">
        <f>MID(Main!AP463,28,1)</f>
        <v/>
      </c>
      <c r="AD1379" s="18" t="str">
        <f>MID(Main!AP463,29,1)</f>
        <v/>
      </c>
      <c r="AE1379" s="18" t="str">
        <f>MID(Main!AP463,30,1)</f>
        <v/>
      </c>
      <c r="AF1379" s="18" t="str">
        <f>MID(Main!AP463,31,1)</f>
        <v/>
      </c>
      <c r="AG1379" s="18" t="str">
        <f>MID(Main!AP463,32,1)</f>
        <v/>
      </c>
      <c r="AH1379" s="18" t="str">
        <f>MID(Main!AP463,33,1)</f>
        <v/>
      </c>
      <c r="AI1379" s="18" t="str">
        <f>MID(Main!AP463,34,1)</f>
        <v/>
      </c>
      <c r="AJ1379" s="18" t="str">
        <f>MID(Main!AP463,35,1)</f>
        <v/>
      </c>
      <c r="AK1379" s="18" t="str">
        <f>MID(Main!AP463,36,1)</f>
        <v/>
      </c>
      <c r="AL1379" s="18" t="str">
        <f>MID(Main!AP463,37,1)</f>
        <v/>
      </c>
      <c r="AM1379" s="18" t="str">
        <f>MID(Main!AP463,38,1)</f>
        <v/>
      </c>
      <c r="AN1379" s="18" t="str">
        <f>MID(Main!AP463,39,1)</f>
        <v/>
      </c>
      <c r="AO1379" s="18" t="str">
        <f>MID(Main!AP463,40,1)</f>
        <v/>
      </c>
      <c r="AP1379" s="18" t="str">
        <f>MID(Main!AP463,41,1)</f>
        <v/>
      </c>
      <c r="AQ1379" s="18" t="str">
        <f>MID(Main!AP463,42,1)</f>
        <v/>
      </c>
      <c r="AR1379" s="194" t="str">
        <f>IF(Main!W463="","",Main!W463)</f>
        <v/>
      </c>
      <c r="AS1379" s="194" t="str">
        <f>IF(Main!X463="","",Main!X463)</f>
        <v/>
      </c>
      <c r="AT1379" s="194" t="str">
        <f>IF(Main!Y463="","",Main!Y463)</f>
        <v/>
      </c>
      <c r="AU1379" s="194" t="str">
        <f>IF(Main!Z463="","",Main!Z463)</f>
        <v/>
      </c>
      <c r="AV1379" s="194" t="str">
        <f>IF(Main!AA463="","",Main!AA463)</f>
        <v/>
      </c>
      <c r="AW1379" s="194" t="str">
        <f>IF(Main!AB463="","",Main!AB463)</f>
        <v/>
      </c>
      <c r="AX1379" s="194" t="str">
        <f>IF(Main!AC463="","",Main!AC463)</f>
        <v/>
      </c>
      <c r="AY1379" s="194" t="str">
        <f>IF(Main!AD463="","",Main!AD463)</f>
        <v/>
      </c>
      <c r="AZ1379" s="194" t="str">
        <f>IF(Main!AE463="","",Main!AE463)</f>
        <v/>
      </c>
      <c r="BA1379" s="194" t="str">
        <f>IF(Main!AF463="","",Main!AF463)</f>
        <v/>
      </c>
      <c r="BB1379" s="194" t="str">
        <f>IF(Main!AG463="","",Main!AG463)</f>
        <v/>
      </c>
      <c r="BC1379" s="194" t="str">
        <f>IF(Main!AH463="","",Main!AH463)</f>
        <v/>
      </c>
      <c r="BD1379" s="194" t="str">
        <f>IF(Main!AI463="","",Main!AI463)</f>
        <v/>
      </c>
      <c r="BE1379" s="194" t="str">
        <f>IF(Main!AJ463="","",Main!AJ463)</f>
        <v/>
      </c>
      <c r="BF1379" s="194" t="str">
        <f>IF(Main!AK463="","",Main!AK463)</f>
        <v/>
      </c>
      <c r="BG1379" s="194" t="str">
        <f>IF(Main!AL463="","",Main!AL463)</f>
        <v/>
      </c>
      <c r="BH1379" s="194" t="str">
        <f>IF(Main!AM463="","",Main!AM463)</f>
        <v/>
      </c>
      <c r="BI1379" s="197" t="str">
        <f>IF(Main!AN463="","",Main!AN463)</f>
        <v/>
      </c>
    </row>
    <row r="1380" spans="1:61" s="1" customFormat="1" ht="15" hidden="1" customHeight="1">
      <c r="A1380" s="201"/>
      <c r="B1380" s="19" t="str">
        <f>MID(Main!AQ463,1,1)</f>
        <v>0</v>
      </c>
      <c r="C1380" s="19" t="str">
        <f>MID(Main!AQ463,2,1)</f>
        <v xml:space="preserve"> </v>
      </c>
      <c r="D1380" s="19" t="str">
        <f>MID(Main!AQ463,3,1)</f>
        <v/>
      </c>
      <c r="E1380" s="19" t="str">
        <f>MID(Main!AQ463,4,1)</f>
        <v/>
      </c>
      <c r="F1380" s="19" t="str">
        <f>MID(Main!AQ463,5,1)</f>
        <v/>
      </c>
      <c r="G1380" s="19" t="str">
        <f>MID(Main!AQ463,6,1)</f>
        <v/>
      </c>
      <c r="H1380" s="19" t="str">
        <f>MID(Main!AQ463,7,1)</f>
        <v/>
      </c>
      <c r="I1380" s="19" t="str">
        <f>MID(Main!AQ463,8,1)</f>
        <v/>
      </c>
      <c r="J1380" s="19" t="str">
        <f>MID(Main!AQ463,9,1)</f>
        <v/>
      </c>
      <c r="K1380" s="19" t="str">
        <f>MID(Main!AQ463,10,1)</f>
        <v/>
      </c>
      <c r="L1380" s="19" t="str">
        <f>MID(Main!AQ463,11,1)</f>
        <v/>
      </c>
      <c r="M1380" s="19" t="str">
        <f>MID(Main!AQ463,12,1)</f>
        <v/>
      </c>
      <c r="N1380" s="19" t="str">
        <f>MID(Main!AQ463,13,1)</f>
        <v/>
      </c>
      <c r="O1380" s="19" t="str">
        <f>MID(Main!AQ463,14,1)</f>
        <v/>
      </c>
      <c r="P1380" s="19" t="str">
        <f>MID(Main!AQ463,15,1)</f>
        <v/>
      </c>
      <c r="Q1380" s="19" t="str">
        <f>MID(Main!AQ463,16,1)</f>
        <v/>
      </c>
      <c r="R1380" s="19" t="str">
        <f>MID(Main!AQ463,17,1)</f>
        <v/>
      </c>
      <c r="S1380" s="19" t="str">
        <f>MID(Main!AQ463,18,1)</f>
        <v/>
      </c>
      <c r="T1380" s="19" t="str">
        <f>MID(Main!AQ463,19,1)</f>
        <v/>
      </c>
      <c r="U1380" s="19" t="str">
        <f>MID(Main!AQ463,20,1)</f>
        <v/>
      </c>
      <c r="V1380" s="19" t="str">
        <f>MID(Main!AQ463,21,1)</f>
        <v/>
      </c>
      <c r="W1380" s="19" t="str">
        <f>MID(Main!AQ463,22,1)</f>
        <v/>
      </c>
      <c r="X1380" s="19" t="str">
        <f>MID(Main!AQ463,23,1)</f>
        <v/>
      </c>
      <c r="Y1380" s="19" t="str">
        <f>MID(Main!AQ463,24,1)</f>
        <v/>
      </c>
      <c r="Z1380" s="19" t="str">
        <f>MID(Main!AQ463,25,1)</f>
        <v/>
      </c>
      <c r="AA1380" s="19" t="str">
        <f>MID(Main!AQ463,26,1)</f>
        <v/>
      </c>
      <c r="AB1380" s="19" t="str">
        <f>MID(Main!AQ463,27,1)</f>
        <v/>
      </c>
      <c r="AC1380" s="19" t="str">
        <f>MID(Main!AQ463,28,1)</f>
        <v/>
      </c>
      <c r="AD1380" s="19" t="str">
        <f>MID(Main!AQ463,29,1)</f>
        <v/>
      </c>
      <c r="AE1380" s="19" t="str">
        <f>MID(Main!AQ463,30,1)</f>
        <v/>
      </c>
      <c r="AF1380" s="19" t="str">
        <f>MID(Main!AQ463,31,1)</f>
        <v/>
      </c>
      <c r="AG1380" s="19" t="str">
        <f>MID(Main!AQ463,32,1)</f>
        <v/>
      </c>
      <c r="AH1380" s="19" t="str">
        <f>MID(Main!AQ463,33,1)</f>
        <v/>
      </c>
      <c r="AI1380" s="19" t="str">
        <f>MID(Main!AQ463,34,1)</f>
        <v/>
      </c>
      <c r="AJ1380" s="19" t="str">
        <f>MID(Main!AQ463,35,1)</f>
        <v/>
      </c>
      <c r="AK1380" s="19" t="str">
        <f>MID(Main!AQ463,36,1)</f>
        <v/>
      </c>
      <c r="AL1380" s="19" t="str">
        <f>MID(Main!AQ463,37,1)</f>
        <v/>
      </c>
      <c r="AM1380" s="19" t="str">
        <f>MID(Main!AQ463,38,1)</f>
        <v/>
      </c>
      <c r="AN1380" s="19" t="str">
        <f>MID(Main!AQ463,39,1)</f>
        <v/>
      </c>
      <c r="AO1380" s="19" t="str">
        <f>MID(Main!AQ463,40,1)</f>
        <v/>
      </c>
      <c r="AP1380" s="19" t="str">
        <f>MID(Main!AQ463,41,1)</f>
        <v/>
      </c>
      <c r="AQ1380" s="19" t="str">
        <f>MID(Main!AQ463,42,1)</f>
        <v/>
      </c>
      <c r="AR1380" s="195"/>
      <c r="AS1380" s="195"/>
      <c r="AT1380" s="195"/>
      <c r="AU1380" s="195"/>
      <c r="AV1380" s="195"/>
      <c r="AW1380" s="195"/>
      <c r="AX1380" s="195"/>
      <c r="AY1380" s="195"/>
      <c r="AZ1380" s="195"/>
      <c r="BA1380" s="195"/>
      <c r="BB1380" s="195"/>
      <c r="BC1380" s="195"/>
      <c r="BD1380" s="195"/>
      <c r="BE1380" s="195"/>
      <c r="BF1380" s="195"/>
      <c r="BG1380" s="195"/>
      <c r="BH1380" s="195"/>
      <c r="BI1380" s="198"/>
    </row>
    <row r="1381" spans="1:61" s="1" customFormat="1" ht="15" hidden="1" customHeight="1">
      <c r="A1381" s="202"/>
      <c r="B1381" s="20" t="str">
        <f>MID(Main!AR463,1,1)</f>
        <v>0</v>
      </c>
      <c r="C1381" s="20" t="str">
        <f>MID(Main!AR463,2,1)</f>
        <v xml:space="preserve"> </v>
      </c>
      <c r="D1381" s="20" t="str">
        <f>MID(Main!AR463,3,1)</f>
        <v/>
      </c>
      <c r="E1381" s="20" t="str">
        <f>MID(Main!AR463,4,1)</f>
        <v/>
      </c>
      <c r="F1381" s="20" t="str">
        <f>MID(Main!AR463,5,1)</f>
        <v/>
      </c>
      <c r="G1381" s="20" t="str">
        <f>MID(Main!AR463,6,1)</f>
        <v/>
      </c>
      <c r="H1381" s="20" t="str">
        <f>MID(Main!AR463,7,1)</f>
        <v/>
      </c>
      <c r="I1381" s="20" t="str">
        <f>MID(Main!AR463,8,1)</f>
        <v/>
      </c>
      <c r="J1381" s="20" t="str">
        <f>MID(Main!AR463,9,1)</f>
        <v/>
      </c>
      <c r="K1381" s="20" t="str">
        <f>MID(Main!AR463,10,1)</f>
        <v/>
      </c>
      <c r="L1381" s="20" t="str">
        <f>MID(Main!AR463,11,1)</f>
        <v/>
      </c>
      <c r="M1381" s="20" t="str">
        <f>MID(Main!AR463,12,1)</f>
        <v/>
      </c>
      <c r="N1381" s="20" t="str">
        <f>MID(Main!AR463,13,1)</f>
        <v/>
      </c>
      <c r="O1381" s="20" t="str">
        <f>MID(Main!AR463,14,1)</f>
        <v/>
      </c>
      <c r="P1381" s="20" t="str">
        <f>MID(Main!AR463,15,1)</f>
        <v/>
      </c>
      <c r="Q1381" s="20" t="str">
        <f>MID(Main!AR463,16,1)</f>
        <v/>
      </c>
      <c r="R1381" s="20" t="str">
        <f>MID(Main!AR463,17,1)</f>
        <v/>
      </c>
      <c r="S1381" s="20" t="str">
        <f>MID(Main!AR463,18,1)</f>
        <v/>
      </c>
      <c r="T1381" s="20" t="str">
        <f>MID(Main!AR463,19,1)</f>
        <v/>
      </c>
      <c r="U1381" s="20" t="str">
        <f>MID(Main!AR463,20,1)</f>
        <v/>
      </c>
      <c r="V1381" s="20" t="str">
        <f>MID(Main!AR463,21,1)</f>
        <v/>
      </c>
      <c r="W1381" s="20" t="str">
        <f>MID(Main!AR463,22,1)</f>
        <v/>
      </c>
      <c r="X1381" s="20" t="str">
        <f>MID(Main!AR463,23,1)</f>
        <v/>
      </c>
      <c r="Y1381" s="20" t="str">
        <f>MID(Main!AR463,24,1)</f>
        <v/>
      </c>
      <c r="Z1381" s="20" t="str">
        <f>MID(Main!AR463,25,1)</f>
        <v/>
      </c>
      <c r="AA1381" s="20" t="str">
        <f>MID(Main!AR463,26,1)</f>
        <v/>
      </c>
      <c r="AB1381" s="20" t="str">
        <f>MID(Main!AR463,27,1)</f>
        <v/>
      </c>
      <c r="AC1381" s="20" t="str">
        <f>MID(Main!AR463,28,1)</f>
        <v/>
      </c>
      <c r="AD1381" s="20" t="str">
        <f>MID(Main!AR463,29,1)</f>
        <v/>
      </c>
      <c r="AE1381" s="20" t="str">
        <f>MID(Main!AR463,30,1)</f>
        <v/>
      </c>
      <c r="AF1381" s="20" t="str">
        <f>MID(Main!AR463,31,1)</f>
        <v/>
      </c>
      <c r="AG1381" s="20" t="str">
        <f>MID(Main!AR463,32,1)</f>
        <v/>
      </c>
      <c r="AH1381" s="20" t="str">
        <f>MID(Main!AR463,33,1)</f>
        <v/>
      </c>
      <c r="AI1381" s="20" t="str">
        <f>MID(Main!AR463,34,1)</f>
        <v/>
      </c>
      <c r="AJ1381" s="20" t="str">
        <f>MID(Main!AR463,35,1)</f>
        <v/>
      </c>
      <c r="AK1381" s="20" t="str">
        <f>MID(Main!AR463,36,1)</f>
        <v/>
      </c>
      <c r="AL1381" s="20" t="str">
        <f>MID(Main!AR463,37,1)</f>
        <v/>
      </c>
      <c r="AM1381" s="20" t="str">
        <f>MID(Main!AR463,38,1)</f>
        <v/>
      </c>
      <c r="AN1381" s="20" t="str">
        <f>MID(Main!AR463,39,1)</f>
        <v/>
      </c>
      <c r="AO1381" s="20" t="str">
        <f>MID(Main!AR463,40,1)</f>
        <v/>
      </c>
      <c r="AP1381" s="20" t="str">
        <f>MID(Main!AR463,41,1)</f>
        <v/>
      </c>
      <c r="AQ1381" s="20" t="str">
        <f>MID(Main!AR463,42,1)</f>
        <v/>
      </c>
      <c r="AR1381" s="196"/>
      <c r="AS1381" s="196"/>
      <c r="AT1381" s="196"/>
      <c r="AU1381" s="196"/>
      <c r="AV1381" s="196"/>
      <c r="AW1381" s="196"/>
      <c r="AX1381" s="196"/>
      <c r="AY1381" s="196"/>
      <c r="AZ1381" s="196"/>
      <c r="BA1381" s="196"/>
      <c r="BB1381" s="196"/>
      <c r="BC1381" s="196"/>
      <c r="BD1381" s="196"/>
      <c r="BE1381" s="196"/>
      <c r="BF1381" s="196"/>
      <c r="BG1381" s="196"/>
      <c r="BH1381" s="196"/>
      <c r="BI1381" s="199"/>
    </row>
    <row r="1382" spans="1:61" s="1" customFormat="1" ht="15" hidden="1" customHeight="1">
      <c r="A1382" s="200" t="str">
        <f>IF(AR1382="","",SUBTOTAL(103,$AR$8:AR1382))</f>
        <v/>
      </c>
      <c r="B1382" s="18" t="str">
        <f>MID(Main!AP464,1,1)</f>
        <v xml:space="preserve"> </v>
      </c>
      <c r="C1382" s="18" t="str">
        <f>MID(Main!AP464,2,1)</f>
        <v/>
      </c>
      <c r="D1382" s="18" t="str">
        <f>MID(Main!AP464,3,1)</f>
        <v/>
      </c>
      <c r="E1382" s="18" t="str">
        <f>MID(Main!AP464,4,1)</f>
        <v/>
      </c>
      <c r="F1382" s="18" t="str">
        <f>MID(Main!AP464,5,1)</f>
        <v/>
      </c>
      <c r="G1382" s="18" t="str">
        <f>MID(Main!AP464,6,1)</f>
        <v/>
      </c>
      <c r="H1382" s="18" t="str">
        <f>MID(Main!AP464,7,1)</f>
        <v/>
      </c>
      <c r="I1382" s="18" t="str">
        <f>MID(Main!AP464,8,1)</f>
        <v/>
      </c>
      <c r="J1382" s="18" t="str">
        <f>MID(Main!AP464,9,1)</f>
        <v/>
      </c>
      <c r="K1382" s="18" t="str">
        <f>MID(Main!AP464,10,1)</f>
        <v/>
      </c>
      <c r="L1382" s="18" t="str">
        <f>MID(Main!AP464,11,1)</f>
        <v/>
      </c>
      <c r="M1382" s="18" t="str">
        <f>MID(Main!AP464,12,1)</f>
        <v/>
      </c>
      <c r="N1382" s="18" t="str">
        <f>MID(Main!AP464,13,1)</f>
        <v/>
      </c>
      <c r="O1382" s="18" t="str">
        <f>MID(Main!AP464,14,1)</f>
        <v/>
      </c>
      <c r="P1382" s="18" t="str">
        <f>MID(Main!AP464,15,1)</f>
        <v/>
      </c>
      <c r="Q1382" s="18" t="str">
        <f>MID(Main!AP464,16,1)</f>
        <v/>
      </c>
      <c r="R1382" s="18" t="str">
        <f>MID(Main!AP464,17,1)</f>
        <v/>
      </c>
      <c r="S1382" s="18" t="str">
        <f>MID(Main!AP464,18,1)</f>
        <v/>
      </c>
      <c r="T1382" s="18" t="str">
        <f>MID(Main!AP464,19,1)</f>
        <v/>
      </c>
      <c r="U1382" s="18" t="str">
        <f>MID(Main!AP464,20,1)</f>
        <v/>
      </c>
      <c r="V1382" s="18" t="str">
        <f>MID(Main!AP464,21,1)</f>
        <v/>
      </c>
      <c r="W1382" s="18" t="str">
        <f>MID(Main!AP464,22,1)</f>
        <v/>
      </c>
      <c r="X1382" s="18" t="str">
        <f>MID(Main!AP464,23,1)</f>
        <v/>
      </c>
      <c r="Y1382" s="18" t="str">
        <f>MID(Main!AP464,24,1)</f>
        <v/>
      </c>
      <c r="Z1382" s="18" t="str">
        <f>MID(Main!AP464,25,1)</f>
        <v/>
      </c>
      <c r="AA1382" s="18" t="str">
        <f>MID(Main!AP464,26,1)</f>
        <v/>
      </c>
      <c r="AB1382" s="18" t="str">
        <f>MID(Main!AP464,27,1)</f>
        <v/>
      </c>
      <c r="AC1382" s="18" t="str">
        <f>MID(Main!AP464,28,1)</f>
        <v/>
      </c>
      <c r="AD1382" s="18" t="str">
        <f>MID(Main!AP464,29,1)</f>
        <v/>
      </c>
      <c r="AE1382" s="18" t="str">
        <f>MID(Main!AP464,30,1)</f>
        <v/>
      </c>
      <c r="AF1382" s="18" t="str">
        <f>MID(Main!AP464,31,1)</f>
        <v/>
      </c>
      <c r="AG1382" s="18" t="str">
        <f>MID(Main!AP464,32,1)</f>
        <v/>
      </c>
      <c r="AH1382" s="18" t="str">
        <f>MID(Main!AP464,33,1)</f>
        <v/>
      </c>
      <c r="AI1382" s="18" t="str">
        <f>MID(Main!AP464,34,1)</f>
        <v/>
      </c>
      <c r="AJ1382" s="18" t="str">
        <f>MID(Main!AP464,35,1)</f>
        <v/>
      </c>
      <c r="AK1382" s="18" t="str">
        <f>MID(Main!AP464,36,1)</f>
        <v/>
      </c>
      <c r="AL1382" s="18" t="str">
        <f>MID(Main!AP464,37,1)</f>
        <v/>
      </c>
      <c r="AM1382" s="18" t="str">
        <f>MID(Main!AP464,38,1)</f>
        <v/>
      </c>
      <c r="AN1382" s="18" t="str">
        <f>MID(Main!AP464,39,1)</f>
        <v/>
      </c>
      <c r="AO1382" s="18" t="str">
        <f>MID(Main!AP464,40,1)</f>
        <v/>
      </c>
      <c r="AP1382" s="18" t="str">
        <f>MID(Main!AP464,41,1)</f>
        <v/>
      </c>
      <c r="AQ1382" s="18" t="str">
        <f>MID(Main!AP464,42,1)</f>
        <v/>
      </c>
      <c r="AR1382" s="194" t="str">
        <f>IF(Main!W464="","",Main!W464)</f>
        <v/>
      </c>
      <c r="AS1382" s="194" t="str">
        <f>IF(Main!X464="","",Main!X464)</f>
        <v/>
      </c>
      <c r="AT1382" s="194" t="str">
        <f>IF(Main!Y464="","",Main!Y464)</f>
        <v/>
      </c>
      <c r="AU1382" s="194" t="str">
        <f>IF(Main!Z464="","",Main!Z464)</f>
        <v/>
      </c>
      <c r="AV1382" s="194" t="str">
        <f>IF(Main!AA464="","",Main!AA464)</f>
        <v/>
      </c>
      <c r="AW1382" s="194" t="str">
        <f>IF(Main!AB464="","",Main!AB464)</f>
        <v/>
      </c>
      <c r="AX1382" s="194" t="str">
        <f>IF(Main!AC464="","",Main!AC464)</f>
        <v/>
      </c>
      <c r="AY1382" s="194" t="str">
        <f>IF(Main!AD464="","",Main!AD464)</f>
        <v/>
      </c>
      <c r="AZ1382" s="194" t="str">
        <f>IF(Main!AE464="","",Main!AE464)</f>
        <v/>
      </c>
      <c r="BA1382" s="194" t="str">
        <f>IF(Main!AF464="","",Main!AF464)</f>
        <v/>
      </c>
      <c r="BB1382" s="194" t="str">
        <f>IF(Main!AG464="","",Main!AG464)</f>
        <v/>
      </c>
      <c r="BC1382" s="194" t="str">
        <f>IF(Main!AH464="","",Main!AH464)</f>
        <v/>
      </c>
      <c r="BD1382" s="194" t="str">
        <f>IF(Main!AI464="","",Main!AI464)</f>
        <v/>
      </c>
      <c r="BE1382" s="194" t="str">
        <f>IF(Main!AJ464="","",Main!AJ464)</f>
        <v/>
      </c>
      <c r="BF1382" s="194" t="str">
        <f>IF(Main!AK464="","",Main!AK464)</f>
        <v/>
      </c>
      <c r="BG1382" s="194" t="str">
        <f>IF(Main!AL464="","",Main!AL464)</f>
        <v/>
      </c>
      <c r="BH1382" s="194" t="str">
        <f>IF(Main!AM464="","",Main!AM464)</f>
        <v/>
      </c>
      <c r="BI1382" s="197" t="str">
        <f>IF(Main!AN464="","",Main!AN464)</f>
        <v/>
      </c>
    </row>
    <row r="1383" spans="1:61" s="1" customFormat="1" ht="15" hidden="1" customHeight="1">
      <c r="A1383" s="201"/>
      <c r="B1383" s="19" t="str">
        <f>MID(Main!AQ464,1,1)</f>
        <v>0</v>
      </c>
      <c r="C1383" s="19" t="str">
        <f>MID(Main!AQ464,2,1)</f>
        <v xml:space="preserve"> </v>
      </c>
      <c r="D1383" s="19" t="str">
        <f>MID(Main!AQ464,3,1)</f>
        <v/>
      </c>
      <c r="E1383" s="19" t="str">
        <f>MID(Main!AQ464,4,1)</f>
        <v/>
      </c>
      <c r="F1383" s="19" t="str">
        <f>MID(Main!AQ464,5,1)</f>
        <v/>
      </c>
      <c r="G1383" s="19" t="str">
        <f>MID(Main!AQ464,6,1)</f>
        <v/>
      </c>
      <c r="H1383" s="19" t="str">
        <f>MID(Main!AQ464,7,1)</f>
        <v/>
      </c>
      <c r="I1383" s="19" t="str">
        <f>MID(Main!AQ464,8,1)</f>
        <v/>
      </c>
      <c r="J1383" s="19" t="str">
        <f>MID(Main!AQ464,9,1)</f>
        <v/>
      </c>
      <c r="K1383" s="19" t="str">
        <f>MID(Main!AQ464,10,1)</f>
        <v/>
      </c>
      <c r="L1383" s="19" t="str">
        <f>MID(Main!AQ464,11,1)</f>
        <v/>
      </c>
      <c r="M1383" s="19" t="str">
        <f>MID(Main!AQ464,12,1)</f>
        <v/>
      </c>
      <c r="N1383" s="19" t="str">
        <f>MID(Main!AQ464,13,1)</f>
        <v/>
      </c>
      <c r="O1383" s="19" t="str">
        <f>MID(Main!AQ464,14,1)</f>
        <v/>
      </c>
      <c r="P1383" s="19" t="str">
        <f>MID(Main!AQ464,15,1)</f>
        <v/>
      </c>
      <c r="Q1383" s="19" t="str">
        <f>MID(Main!AQ464,16,1)</f>
        <v/>
      </c>
      <c r="R1383" s="19" t="str">
        <f>MID(Main!AQ464,17,1)</f>
        <v/>
      </c>
      <c r="S1383" s="19" t="str">
        <f>MID(Main!AQ464,18,1)</f>
        <v/>
      </c>
      <c r="T1383" s="19" t="str">
        <f>MID(Main!AQ464,19,1)</f>
        <v/>
      </c>
      <c r="U1383" s="19" t="str">
        <f>MID(Main!AQ464,20,1)</f>
        <v/>
      </c>
      <c r="V1383" s="19" t="str">
        <f>MID(Main!AQ464,21,1)</f>
        <v/>
      </c>
      <c r="W1383" s="19" t="str">
        <f>MID(Main!AQ464,22,1)</f>
        <v/>
      </c>
      <c r="X1383" s="19" t="str">
        <f>MID(Main!AQ464,23,1)</f>
        <v/>
      </c>
      <c r="Y1383" s="19" t="str">
        <f>MID(Main!AQ464,24,1)</f>
        <v/>
      </c>
      <c r="Z1383" s="19" t="str">
        <f>MID(Main!AQ464,25,1)</f>
        <v/>
      </c>
      <c r="AA1383" s="19" t="str">
        <f>MID(Main!AQ464,26,1)</f>
        <v/>
      </c>
      <c r="AB1383" s="19" t="str">
        <f>MID(Main!AQ464,27,1)</f>
        <v/>
      </c>
      <c r="AC1383" s="19" t="str">
        <f>MID(Main!AQ464,28,1)</f>
        <v/>
      </c>
      <c r="AD1383" s="19" t="str">
        <f>MID(Main!AQ464,29,1)</f>
        <v/>
      </c>
      <c r="AE1383" s="19" t="str">
        <f>MID(Main!AQ464,30,1)</f>
        <v/>
      </c>
      <c r="AF1383" s="19" t="str">
        <f>MID(Main!AQ464,31,1)</f>
        <v/>
      </c>
      <c r="AG1383" s="19" t="str">
        <f>MID(Main!AQ464,32,1)</f>
        <v/>
      </c>
      <c r="AH1383" s="19" t="str">
        <f>MID(Main!AQ464,33,1)</f>
        <v/>
      </c>
      <c r="AI1383" s="19" t="str">
        <f>MID(Main!AQ464,34,1)</f>
        <v/>
      </c>
      <c r="AJ1383" s="19" t="str">
        <f>MID(Main!AQ464,35,1)</f>
        <v/>
      </c>
      <c r="AK1383" s="19" t="str">
        <f>MID(Main!AQ464,36,1)</f>
        <v/>
      </c>
      <c r="AL1383" s="19" t="str">
        <f>MID(Main!AQ464,37,1)</f>
        <v/>
      </c>
      <c r="AM1383" s="19" t="str">
        <f>MID(Main!AQ464,38,1)</f>
        <v/>
      </c>
      <c r="AN1383" s="19" t="str">
        <f>MID(Main!AQ464,39,1)</f>
        <v/>
      </c>
      <c r="AO1383" s="19" t="str">
        <f>MID(Main!AQ464,40,1)</f>
        <v/>
      </c>
      <c r="AP1383" s="19" t="str">
        <f>MID(Main!AQ464,41,1)</f>
        <v/>
      </c>
      <c r="AQ1383" s="19" t="str">
        <f>MID(Main!AQ464,42,1)</f>
        <v/>
      </c>
      <c r="AR1383" s="195"/>
      <c r="AS1383" s="195"/>
      <c r="AT1383" s="195"/>
      <c r="AU1383" s="195"/>
      <c r="AV1383" s="195"/>
      <c r="AW1383" s="195"/>
      <c r="AX1383" s="195"/>
      <c r="AY1383" s="195"/>
      <c r="AZ1383" s="195"/>
      <c r="BA1383" s="195"/>
      <c r="BB1383" s="195"/>
      <c r="BC1383" s="195"/>
      <c r="BD1383" s="195"/>
      <c r="BE1383" s="195"/>
      <c r="BF1383" s="195"/>
      <c r="BG1383" s="195"/>
      <c r="BH1383" s="195"/>
      <c r="BI1383" s="198"/>
    </row>
    <row r="1384" spans="1:61" s="1" customFormat="1" ht="15" hidden="1" customHeight="1">
      <c r="A1384" s="202"/>
      <c r="B1384" s="20" t="str">
        <f>MID(Main!AR464,1,1)</f>
        <v>0</v>
      </c>
      <c r="C1384" s="20" t="str">
        <f>MID(Main!AR464,2,1)</f>
        <v xml:space="preserve"> </v>
      </c>
      <c r="D1384" s="20" t="str">
        <f>MID(Main!AR464,3,1)</f>
        <v/>
      </c>
      <c r="E1384" s="20" t="str">
        <f>MID(Main!AR464,4,1)</f>
        <v/>
      </c>
      <c r="F1384" s="20" t="str">
        <f>MID(Main!AR464,5,1)</f>
        <v/>
      </c>
      <c r="G1384" s="20" t="str">
        <f>MID(Main!AR464,6,1)</f>
        <v/>
      </c>
      <c r="H1384" s="20" t="str">
        <f>MID(Main!AR464,7,1)</f>
        <v/>
      </c>
      <c r="I1384" s="20" t="str">
        <f>MID(Main!AR464,8,1)</f>
        <v/>
      </c>
      <c r="J1384" s="20" t="str">
        <f>MID(Main!AR464,9,1)</f>
        <v/>
      </c>
      <c r="K1384" s="20" t="str">
        <f>MID(Main!AR464,10,1)</f>
        <v/>
      </c>
      <c r="L1384" s="20" t="str">
        <f>MID(Main!AR464,11,1)</f>
        <v/>
      </c>
      <c r="M1384" s="20" t="str">
        <f>MID(Main!AR464,12,1)</f>
        <v/>
      </c>
      <c r="N1384" s="20" t="str">
        <f>MID(Main!AR464,13,1)</f>
        <v/>
      </c>
      <c r="O1384" s="20" t="str">
        <f>MID(Main!AR464,14,1)</f>
        <v/>
      </c>
      <c r="P1384" s="20" t="str">
        <f>MID(Main!AR464,15,1)</f>
        <v/>
      </c>
      <c r="Q1384" s="20" t="str">
        <f>MID(Main!AR464,16,1)</f>
        <v/>
      </c>
      <c r="R1384" s="20" t="str">
        <f>MID(Main!AR464,17,1)</f>
        <v/>
      </c>
      <c r="S1384" s="20" t="str">
        <f>MID(Main!AR464,18,1)</f>
        <v/>
      </c>
      <c r="T1384" s="20" t="str">
        <f>MID(Main!AR464,19,1)</f>
        <v/>
      </c>
      <c r="U1384" s="20" t="str">
        <f>MID(Main!AR464,20,1)</f>
        <v/>
      </c>
      <c r="V1384" s="20" t="str">
        <f>MID(Main!AR464,21,1)</f>
        <v/>
      </c>
      <c r="W1384" s="20" t="str">
        <f>MID(Main!AR464,22,1)</f>
        <v/>
      </c>
      <c r="X1384" s="20" t="str">
        <f>MID(Main!AR464,23,1)</f>
        <v/>
      </c>
      <c r="Y1384" s="20" t="str">
        <f>MID(Main!AR464,24,1)</f>
        <v/>
      </c>
      <c r="Z1384" s="20" t="str">
        <f>MID(Main!AR464,25,1)</f>
        <v/>
      </c>
      <c r="AA1384" s="20" t="str">
        <f>MID(Main!AR464,26,1)</f>
        <v/>
      </c>
      <c r="AB1384" s="20" t="str">
        <f>MID(Main!AR464,27,1)</f>
        <v/>
      </c>
      <c r="AC1384" s="20" t="str">
        <f>MID(Main!AR464,28,1)</f>
        <v/>
      </c>
      <c r="AD1384" s="20" t="str">
        <f>MID(Main!AR464,29,1)</f>
        <v/>
      </c>
      <c r="AE1384" s="20" t="str">
        <f>MID(Main!AR464,30,1)</f>
        <v/>
      </c>
      <c r="AF1384" s="20" t="str">
        <f>MID(Main!AR464,31,1)</f>
        <v/>
      </c>
      <c r="AG1384" s="20" t="str">
        <f>MID(Main!AR464,32,1)</f>
        <v/>
      </c>
      <c r="AH1384" s="20" t="str">
        <f>MID(Main!AR464,33,1)</f>
        <v/>
      </c>
      <c r="AI1384" s="20" t="str">
        <f>MID(Main!AR464,34,1)</f>
        <v/>
      </c>
      <c r="AJ1384" s="20" t="str">
        <f>MID(Main!AR464,35,1)</f>
        <v/>
      </c>
      <c r="AK1384" s="20" t="str">
        <f>MID(Main!AR464,36,1)</f>
        <v/>
      </c>
      <c r="AL1384" s="20" t="str">
        <f>MID(Main!AR464,37,1)</f>
        <v/>
      </c>
      <c r="AM1384" s="20" t="str">
        <f>MID(Main!AR464,38,1)</f>
        <v/>
      </c>
      <c r="AN1384" s="20" t="str">
        <f>MID(Main!AR464,39,1)</f>
        <v/>
      </c>
      <c r="AO1384" s="20" t="str">
        <f>MID(Main!AR464,40,1)</f>
        <v/>
      </c>
      <c r="AP1384" s="20" t="str">
        <f>MID(Main!AR464,41,1)</f>
        <v/>
      </c>
      <c r="AQ1384" s="20" t="str">
        <f>MID(Main!AR464,42,1)</f>
        <v/>
      </c>
      <c r="AR1384" s="196"/>
      <c r="AS1384" s="196"/>
      <c r="AT1384" s="196"/>
      <c r="AU1384" s="196"/>
      <c r="AV1384" s="196"/>
      <c r="AW1384" s="196"/>
      <c r="AX1384" s="196"/>
      <c r="AY1384" s="196"/>
      <c r="AZ1384" s="196"/>
      <c r="BA1384" s="196"/>
      <c r="BB1384" s="196"/>
      <c r="BC1384" s="196"/>
      <c r="BD1384" s="196"/>
      <c r="BE1384" s="196"/>
      <c r="BF1384" s="196"/>
      <c r="BG1384" s="196"/>
      <c r="BH1384" s="196"/>
      <c r="BI1384" s="199"/>
    </row>
    <row r="1385" spans="1:61" s="1" customFormat="1" ht="15" hidden="1" customHeight="1">
      <c r="A1385" s="200" t="str">
        <f>IF(AR1385="","",SUBTOTAL(103,$AR$8:AR1385))</f>
        <v/>
      </c>
      <c r="B1385" s="18" t="str">
        <f>MID(Main!AP465,1,1)</f>
        <v xml:space="preserve"> </v>
      </c>
      <c r="C1385" s="18" t="str">
        <f>MID(Main!AP465,2,1)</f>
        <v/>
      </c>
      <c r="D1385" s="18" t="str">
        <f>MID(Main!AP465,3,1)</f>
        <v/>
      </c>
      <c r="E1385" s="18" t="str">
        <f>MID(Main!AP465,4,1)</f>
        <v/>
      </c>
      <c r="F1385" s="18" t="str">
        <f>MID(Main!AP465,5,1)</f>
        <v/>
      </c>
      <c r="G1385" s="18" t="str">
        <f>MID(Main!AP465,6,1)</f>
        <v/>
      </c>
      <c r="H1385" s="18" t="str">
        <f>MID(Main!AP465,7,1)</f>
        <v/>
      </c>
      <c r="I1385" s="18" t="str">
        <f>MID(Main!AP465,8,1)</f>
        <v/>
      </c>
      <c r="J1385" s="18" t="str">
        <f>MID(Main!AP465,9,1)</f>
        <v/>
      </c>
      <c r="K1385" s="18" t="str">
        <f>MID(Main!AP465,10,1)</f>
        <v/>
      </c>
      <c r="L1385" s="18" t="str">
        <f>MID(Main!AP465,11,1)</f>
        <v/>
      </c>
      <c r="M1385" s="18" t="str">
        <f>MID(Main!AP465,12,1)</f>
        <v/>
      </c>
      <c r="N1385" s="18" t="str">
        <f>MID(Main!AP465,13,1)</f>
        <v/>
      </c>
      <c r="O1385" s="18" t="str">
        <f>MID(Main!AP465,14,1)</f>
        <v/>
      </c>
      <c r="P1385" s="18" t="str">
        <f>MID(Main!AP465,15,1)</f>
        <v/>
      </c>
      <c r="Q1385" s="18" t="str">
        <f>MID(Main!AP465,16,1)</f>
        <v/>
      </c>
      <c r="R1385" s="18" t="str">
        <f>MID(Main!AP465,17,1)</f>
        <v/>
      </c>
      <c r="S1385" s="18" t="str">
        <f>MID(Main!AP465,18,1)</f>
        <v/>
      </c>
      <c r="T1385" s="18" t="str">
        <f>MID(Main!AP465,19,1)</f>
        <v/>
      </c>
      <c r="U1385" s="18" t="str">
        <f>MID(Main!AP465,20,1)</f>
        <v/>
      </c>
      <c r="V1385" s="18" t="str">
        <f>MID(Main!AP465,21,1)</f>
        <v/>
      </c>
      <c r="W1385" s="18" t="str">
        <f>MID(Main!AP465,22,1)</f>
        <v/>
      </c>
      <c r="X1385" s="18" t="str">
        <f>MID(Main!AP465,23,1)</f>
        <v/>
      </c>
      <c r="Y1385" s="18" t="str">
        <f>MID(Main!AP465,24,1)</f>
        <v/>
      </c>
      <c r="Z1385" s="18" t="str">
        <f>MID(Main!AP465,25,1)</f>
        <v/>
      </c>
      <c r="AA1385" s="18" t="str">
        <f>MID(Main!AP465,26,1)</f>
        <v/>
      </c>
      <c r="AB1385" s="18" t="str">
        <f>MID(Main!AP465,27,1)</f>
        <v/>
      </c>
      <c r="AC1385" s="18" t="str">
        <f>MID(Main!AP465,28,1)</f>
        <v/>
      </c>
      <c r="AD1385" s="18" t="str">
        <f>MID(Main!AP465,29,1)</f>
        <v/>
      </c>
      <c r="AE1385" s="18" t="str">
        <f>MID(Main!AP465,30,1)</f>
        <v/>
      </c>
      <c r="AF1385" s="18" t="str">
        <f>MID(Main!AP465,31,1)</f>
        <v/>
      </c>
      <c r="AG1385" s="18" t="str">
        <f>MID(Main!AP465,32,1)</f>
        <v/>
      </c>
      <c r="AH1385" s="18" t="str">
        <f>MID(Main!AP465,33,1)</f>
        <v/>
      </c>
      <c r="AI1385" s="18" t="str">
        <f>MID(Main!AP465,34,1)</f>
        <v/>
      </c>
      <c r="AJ1385" s="18" t="str">
        <f>MID(Main!AP465,35,1)</f>
        <v/>
      </c>
      <c r="AK1385" s="18" t="str">
        <f>MID(Main!AP465,36,1)</f>
        <v/>
      </c>
      <c r="AL1385" s="18" t="str">
        <f>MID(Main!AP465,37,1)</f>
        <v/>
      </c>
      <c r="AM1385" s="18" t="str">
        <f>MID(Main!AP465,38,1)</f>
        <v/>
      </c>
      <c r="AN1385" s="18" t="str">
        <f>MID(Main!AP465,39,1)</f>
        <v/>
      </c>
      <c r="AO1385" s="18" t="str">
        <f>MID(Main!AP465,40,1)</f>
        <v/>
      </c>
      <c r="AP1385" s="18" t="str">
        <f>MID(Main!AP465,41,1)</f>
        <v/>
      </c>
      <c r="AQ1385" s="18" t="str">
        <f>MID(Main!AP465,42,1)</f>
        <v/>
      </c>
      <c r="AR1385" s="194" t="str">
        <f>IF(Main!W465="","",Main!W465)</f>
        <v/>
      </c>
      <c r="AS1385" s="194" t="str">
        <f>IF(Main!X465="","",Main!X465)</f>
        <v/>
      </c>
      <c r="AT1385" s="194" t="str">
        <f>IF(Main!Y465="","",Main!Y465)</f>
        <v/>
      </c>
      <c r="AU1385" s="194" t="str">
        <f>IF(Main!Z465="","",Main!Z465)</f>
        <v/>
      </c>
      <c r="AV1385" s="194" t="str">
        <f>IF(Main!AA465="","",Main!AA465)</f>
        <v/>
      </c>
      <c r="AW1385" s="194" t="str">
        <f>IF(Main!AB465="","",Main!AB465)</f>
        <v/>
      </c>
      <c r="AX1385" s="194" t="str">
        <f>IF(Main!AC465="","",Main!AC465)</f>
        <v/>
      </c>
      <c r="AY1385" s="194" t="str">
        <f>IF(Main!AD465="","",Main!AD465)</f>
        <v/>
      </c>
      <c r="AZ1385" s="194" t="str">
        <f>IF(Main!AE465="","",Main!AE465)</f>
        <v/>
      </c>
      <c r="BA1385" s="194" t="str">
        <f>IF(Main!AF465="","",Main!AF465)</f>
        <v/>
      </c>
      <c r="BB1385" s="194" t="str">
        <f>IF(Main!AG465="","",Main!AG465)</f>
        <v/>
      </c>
      <c r="BC1385" s="194" t="str">
        <f>IF(Main!AH465="","",Main!AH465)</f>
        <v/>
      </c>
      <c r="BD1385" s="194" t="str">
        <f>IF(Main!AI465="","",Main!AI465)</f>
        <v/>
      </c>
      <c r="BE1385" s="194" t="str">
        <f>IF(Main!AJ465="","",Main!AJ465)</f>
        <v/>
      </c>
      <c r="BF1385" s="194" t="str">
        <f>IF(Main!AK465="","",Main!AK465)</f>
        <v/>
      </c>
      <c r="BG1385" s="194" t="str">
        <f>IF(Main!AL465="","",Main!AL465)</f>
        <v/>
      </c>
      <c r="BH1385" s="194" t="str">
        <f>IF(Main!AM465="","",Main!AM465)</f>
        <v/>
      </c>
      <c r="BI1385" s="197" t="str">
        <f>IF(Main!AN465="","",Main!AN465)</f>
        <v/>
      </c>
    </row>
    <row r="1386" spans="1:61" s="1" customFormat="1" ht="15" hidden="1" customHeight="1">
      <c r="A1386" s="201"/>
      <c r="B1386" s="19" t="str">
        <f>MID(Main!AQ465,1,1)</f>
        <v>0</v>
      </c>
      <c r="C1386" s="19" t="str">
        <f>MID(Main!AQ465,2,1)</f>
        <v xml:space="preserve"> </v>
      </c>
      <c r="D1386" s="19" t="str">
        <f>MID(Main!AQ465,3,1)</f>
        <v/>
      </c>
      <c r="E1386" s="19" t="str">
        <f>MID(Main!AQ465,4,1)</f>
        <v/>
      </c>
      <c r="F1386" s="19" t="str">
        <f>MID(Main!AQ465,5,1)</f>
        <v/>
      </c>
      <c r="G1386" s="19" t="str">
        <f>MID(Main!AQ465,6,1)</f>
        <v/>
      </c>
      <c r="H1386" s="19" t="str">
        <f>MID(Main!AQ465,7,1)</f>
        <v/>
      </c>
      <c r="I1386" s="19" t="str">
        <f>MID(Main!AQ465,8,1)</f>
        <v/>
      </c>
      <c r="J1386" s="19" t="str">
        <f>MID(Main!AQ465,9,1)</f>
        <v/>
      </c>
      <c r="K1386" s="19" t="str">
        <f>MID(Main!AQ465,10,1)</f>
        <v/>
      </c>
      <c r="L1386" s="19" t="str">
        <f>MID(Main!AQ465,11,1)</f>
        <v/>
      </c>
      <c r="M1386" s="19" t="str">
        <f>MID(Main!AQ465,12,1)</f>
        <v/>
      </c>
      <c r="N1386" s="19" t="str">
        <f>MID(Main!AQ465,13,1)</f>
        <v/>
      </c>
      <c r="O1386" s="19" t="str">
        <f>MID(Main!AQ465,14,1)</f>
        <v/>
      </c>
      <c r="P1386" s="19" t="str">
        <f>MID(Main!AQ465,15,1)</f>
        <v/>
      </c>
      <c r="Q1386" s="19" t="str">
        <f>MID(Main!AQ465,16,1)</f>
        <v/>
      </c>
      <c r="R1386" s="19" t="str">
        <f>MID(Main!AQ465,17,1)</f>
        <v/>
      </c>
      <c r="S1386" s="19" t="str">
        <f>MID(Main!AQ465,18,1)</f>
        <v/>
      </c>
      <c r="T1386" s="19" t="str">
        <f>MID(Main!AQ465,19,1)</f>
        <v/>
      </c>
      <c r="U1386" s="19" t="str">
        <f>MID(Main!AQ465,20,1)</f>
        <v/>
      </c>
      <c r="V1386" s="19" t="str">
        <f>MID(Main!AQ465,21,1)</f>
        <v/>
      </c>
      <c r="W1386" s="19" t="str">
        <f>MID(Main!AQ465,22,1)</f>
        <v/>
      </c>
      <c r="X1386" s="19" t="str">
        <f>MID(Main!AQ465,23,1)</f>
        <v/>
      </c>
      <c r="Y1386" s="19" t="str">
        <f>MID(Main!AQ465,24,1)</f>
        <v/>
      </c>
      <c r="Z1386" s="19" t="str">
        <f>MID(Main!AQ465,25,1)</f>
        <v/>
      </c>
      <c r="AA1386" s="19" t="str">
        <f>MID(Main!AQ465,26,1)</f>
        <v/>
      </c>
      <c r="AB1386" s="19" t="str">
        <f>MID(Main!AQ465,27,1)</f>
        <v/>
      </c>
      <c r="AC1386" s="19" t="str">
        <f>MID(Main!AQ465,28,1)</f>
        <v/>
      </c>
      <c r="AD1386" s="19" t="str">
        <f>MID(Main!AQ465,29,1)</f>
        <v/>
      </c>
      <c r="AE1386" s="19" t="str">
        <f>MID(Main!AQ465,30,1)</f>
        <v/>
      </c>
      <c r="AF1386" s="19" t="str">
        <f>MID(Main!AQ465,31,1)</f>
        <v/>
      </c>
      <c r="AG1386" s="19" t="str">
        <f>MID(Main!AQ465,32,1)</f>
        <v/>
      </c>
      <c r="AH1386" s="19" t="str">
        <f>MID(Main!AQ465,33,1)</f>
        <v/>
      </c>
      <c r="AI1386" s="19" t="str">
        <f>MID(Main!AQ465,34,1)</f>
        <v/>
      </c>
      <c r="AJ1386" s="19" t="str">
        <f>MID(Main!AQ465,35,1)</f>
        <v/>
      </c>
      <c r="AK1386" s="19" t="str">
        <f>MID(Main!AQ465,36,1)</f>
        <v/>
      </c>
      <c r="AL1386" s="19" t="str">
        <f>MID(Main!AQ465,37,1)</f>
        <v/>
      </c>
      <c r="AM1386" s="19" t="str">
        <f>MID(Main!AQ465,38,1)</f>
        <v/>
      </c>
      <c r="AN1386" s="19" t="str">
        <f>MID(Main!AQ465,39,1)</f>
        <v/>
      </c>
      <c r="AO1386" s="19" t="str">
        <f>MID(Main!AQ465,40,1)</f>
        <v/>
      </c>
      <c r="AP1386" s="19" t="str">
        <f>MID(Main!AQ465,41,1)</f>
        <v/>
      </c>
      <c r="AQ1386" s="19" t="str">
        <f>MID(Main!AQ465,42,1)</f>
        <v/>
      </c>
      <c r="AR1386" s="195"/>
      <c r="AS1386" s="195"/>
      <c r="AT1386" s="195"/>
      <c r="AU1386" s="195"/>
      <c r="AV1386" s="195"/>
      <c r="AW1386" s="195"/>
      <c r="AX1386" s="195"/>
      <c r="AY1386" s="195"/>
      <c r="AZ1386" s="195"/>
      <c r="BA1386" s="195"/>
      <c r="BB1386" s="195"/>
      <c r="BC1386" s="195"/>
      <c r="BD1386" s="195"/>
      <c r="BE1386" s="195"/>
      <c r="BF1386" s="195"/>
      <c r="BG1386" s="195"/>
      <c r="BH1386" s="195"/>
      <c r="BI1386" s="198"/>
    </row>
    <row r="1387" spans="1:61" s="1" customFormat="1" ht="15" hidden="1" customHeight="1">
      <c r="A1387" s="202"/>
      <c r="B1387" s="20" t="str">
        <f>MID(Main!AR465,1,1)</f>
        <v>0</v>
      </c>
      <c r="C1387" s="20" t="str">
        <f>MID(Main!AR465,2,1)</f>
        <v xml:space="preserve"> </v>
      </c>
      <c r="D1387" s="20" t="str">
        <f>MID(Main!AR465,3,1)</f>
        <v/>
      </c>
      <c r="E1387" s="20" t="str">
        <f>MID(Main!AR465,4,1)</f>
        <v/>
      </c>
      <c r="F1387" s="20" t="str">
        <f>MID(Main!AR465,5,1)</f>
        <v/>
      </c>
      <c r="G1387" s="20" t="str">
        <f>MID(Main!AR465,6,1)</f>
        <v/>
      </c>
      <c r="H1387" s="20" t="str">
        <f>MID(Main!AR465,7,1)</f>
        <v/>
      </c>
      <c r="I1387" s="20" t="str">
        <f>MID(Main!AR465,8,1)</f>
        <v/>
      </c>
      <c r="J1387" s="20" t="str">
        <f>MID(Main!AR465,9,1)</f>
        <v/>
      </c>
      <c r="K1387" s="20" t="str">
        <f>MID(Main!AR465,10,1)</f>
        <v/>
      </c>
      <c r="L1387" s="20" t="str">
        <f>MID(Main!AR465,11,1)</f>
        <v/>
      </c>
      <c r="M1387" s="20" t="str">
        <f>MID(Main!AR465,12,1)</f>
        <v/>
      </c>
      <c r="N1387" s="20" t="str">
        <f>MID(Main!AR465,13,1)</f>
        <v/>
      </c>
      <c r="O1387" s="20" t="str">
        <f>MID(Main!AR465,14,1)</f>
        <v/>
      </c>
      <c r="P1387" s="20" t="str">
        <f>MID(Main!AR465,15,1)</f>
        <v/>
      </c>
      <c r="Q1387" s="20" t="str">
        <f>MID(Main!AR465,16,1)</f>
        <v/>
      </c>
      <c r="R1387" s="20" t="str">
        <f>MID(Main!AR465,17,1)</f>
        <v/>
      </c>
      <c r="S1387" s="20" t="str">
        <f>MID(Main!AR465,18,1)</f>
        <v/>
      </c>
      <c r="T1387" s="20" t="str">
        <f>MID(Main!AR465,19,1)</f>
        <v/>
      </c>
      <c r="U1387" s="20" t="str">
        <f>MID(Main!AR465,20,1)</f>
        <v/>
      </c>
      <c r="V1387" s="20" t="str">
        <f>MID(Main!AR465,21,1)</f>
        <v/>
      </c>
      <c r="W1387" s="20" t="str">
        <f>MID(Main!AR465,22,1)</f>
        <v/>
      </c>
      <c r="X1387" s="20" t="str">
        <f>MID(Main!AR465,23,1)</f>
        <v/>
      </c>
      <c r="Y1387" s="20" t="str">
        <f>MID(Main!AR465,24,1)</f>
        <v/>
      </c>
      <c r="Z1387" s="20" t="str">
        <f>MID(Main!AR465,25,1)</f>
        <v/>
      </c>
      <c r="AA1387" s="20" t="str">
        <f>MID(Main!AR465,26,1)</f>
        <v/>
      </c>
      <c r="AB1387" s="20" t="str">
        <f>MID(Main!AR465,27,1)</f>
        <v/>
      </c>
      <c r="AC1387" s="20" t="str">
        <f>MID(Main!AR465,28,1)</f>
        <v/>
      </c>
      <c r="AD1387" s="20" t="str">
        <f>MID(Main!AR465,29,1)</f>
        <v/>
      </c>
      <c r="AE1387" s="20" t="str">
        <f>MID(Main!AR465,30,1)</f>
        <v/>
      </c>
      <c r="AF1387" s="20" t="str">
        <f>MID(Main!AR465,31,1)</f>
        <v/>
      </c>
      <c r="AG1387" s="20" t="str">
        <f>MID(Main!AR465,32,1)</f>
        <v/>
      </c>
      <c r="AH1387" s="20" t="str">
        <f>MID(Main!AR465,33,1)</f>
        <v/>
      </c>
      <c r="AI1387" s="20" t="str">
        <f>MID(Main!AR465,34,1)</f>
        <v/>
      </c>
      <c r="AJ1387" s="20" t="str">
        <f>MID(Main!AR465,35,1)</f>
        <v/>
      </c>
      <c r="AK1387" s="20" t="str">
        <f>MID(Main!AR465,36,1)</f>
        <v/>
      </c>
      <c r="AL1387" s="20" t="str">
        <f>MID(Main!AR465,37,1)</f>
        <v/>
      </c>
      <c r="AM1387" s="20" t="str">
        <f>MID(Main!AR465,38,1)</f>
        <v/>
      </c>
      <c r="AN1387" s="20" t="str">
        <f>MID(Main!AR465,39,1)</f>
        <v/>
      </c>
      <c r="AO1387" s="20" t="str">
        <f>MID(Main!AR465,40,1)</f>
        <v/>
      </c>
      <c r="AP1387" s="20" t="str">
        <f>MID(Main!AR465,41,1)</f>
        <v/>
      </c>
      <c r="AQ1387" s="20" t="str">
        <f>MID(Main!AR465,42,1)</f>
        <v/>
      </c>
      <c r="AR1387" s="196"/>
      <c r="AS1387" s="196"/>
      <c r="AT1387" s="196"/>
      <c r="AU1387" s="196"/>
      <c r="AV1387" s="196"/>
      <c r="AW1387" s="196"/>
      <c r="AX1387" s="196"/>
      <c r="AY1387" s="196"/>
      <c r="AZ1387" s="196"/>
      <c r="BA1387" s="196"/>
      <c r="BB1387" s="196"/>
      <c r="BC1387" s="196"/>
      <c r="BD1387" s="196"/>
      <c r="BE1387" s="196"/>
      <c r="BF1387" s="196"/>
      <c r="BG1387" s="196"/>
      <c r="BH1387" s="196"/>
      <c r="BI1387" s="199"/>
    </row>
    <row r="1388" spans="1:61" s="1" customFormat="1" ht="15" hidden="1" customHeight="1">
      <c r="A1388" s="200" t="str">
        <f>IF(AR1388="","",SUBTOTAL(103,$AR$8:AR1388))</f>
        <v/>
      </c>
      <c r="B1388" s="18" t="str">
        <f>MID(Main!AP466,1,1)</f>
        <v xml:space="preserve"> </v>
      </c>
      <c r="C1388" s="18" t="str">
        <f>MID(Main!AP466,2,1)</f>
        <v/>
      </c>
      <c r="D1388" s="18" t="str">
        <f>MID(Main!AP466,3,1)</f>
        <v/>
      </c>
      <c r="E1388" s="18" t="str">
        <f>MID(Main!AP466,4,1)</f>
        <v/>
      </c>
      <c r="F1388" s="18" t="str">
        <f>MID(Main!AP466,5,1)</f>
        <v/>
      </c>
      <c r="G1388" s="18" t="str">
        <f>MID(Main!AP466,6,1)</f>
        <v/>
      </c>
      <c r="H1388" s="18" t="str">
        <f>MID(Main!AP466,7,1)</f>
        <v/>
      </c>
      <c r="I1388" s="18" t="str">
        <f>MID(Main!AP466,8,1)</f>
        <v/>
      </c>
      <c r="J1388" s="18" t="str">
        <f>MID(Main!AP466,9,1)</f>
        <v/>
      </c>
      <c r="K1388" s="18" t="str">
        <f>MID(Main!AP466,10,1)</f>
        <v/>
      </c>
      <c r="L1388" s="18" t="str">
        <f>MID(Main!AP466,11,1)</f>
        <v/>
      </c>
      <c r="M1388" s="18" t="str">
        <f>MID(Main!AP466,12,1)</f>
        <v/>
      </c>
      <c r="N1388" s="18" t="str">
        <f>MID(Main!AP466,13,1)</f>
        <v/>
      </c>
      <c r="O1388" s="18" t="str">
        <f>MID(Main!AP466,14,1)</f>
        <v/>
      </c>
      <c r="P1388" s="18" t="str">
        <f>MID(Main!AP466,15,1)</f>
        <v/>
      </c>
      <c r="Q1388" s="18" t="str">
        <f>MID(Main!AP466,16,1)</f>
        <v/>
      </c>
      <c r="R1388" s="18" t="str">
        <f>MID(Main!AP466,17,1)</f>
        <v/>
      </c>
      <c r="S1388" s="18" t="str">
        <f>MID(Main!AP466,18,1)</f>
        <v/>
      </c>
      <c r="T1388" s="18" t="str">
        <f>MID(Main!AP466,19,1)</f>
        <v/>
      </c>
      <c r="U1388" s="18" t="str">
        <f>MID(Main!AP466,20,1)</f>
        <v/>
      </c>
      <c r="V1388" s="18" t="str">
        <f>MID(Main!AP466,21,1)</f>
        <v/>
      </c>
      <c r="W1388" s="18" t="str">
        <f>MID(Main!AP466,22,1)</f>
        <v/>
      </c>
      <c r="X1388" s="18" t="str">
        <f>MID(Main!AP466,23,1)</f>
        <v/>
      </c>
      <c r="Y1388" s="18" t="str">
        <f>MID(Main!AP466,24,1)</f>
        <v/>
      </c>
      <c r="Z1388" s="18" t="str">
        <f>MID(Main!AP466,25,1)</f>
        <v/>
      </c>
      <c r="AA1388" s="18" t="str">
        <f>MID(Main!AP466,26,1)</f>
        <v/>
      </c>
      <c r="AB1388" s="18" t="str">
        <f>MID(Main!AP466,27,1)</f>
        <v/>
      </c>
      <c r="AC1388" s="18" t="str">
        <f>MID(Main!AP466,28,1)</f>
        <v/>
      </c>
      <c r="AD1388" s="18" t="str">
        <f>MID(Main!AP466,29,1)</f>
        <v/>
      </c>
      <c r="AE1388" s="18" t="str">
        <f>MID(Main!AP466,30,1)</f>
        <v/>
      </c>
      <c r="AF1388" s="18" t="str">
        <f>MID(Main!AP466,31,1)</f>
        <v/>
      </c>
      <c r="AG1388" s="18" t="str">
        <f>MID(Main!AP466,32,1)</f>
        <v/>
      </c>
      <c r="AH1388" s="18" t="str">
        <f>MID(Main!AP466,33,1)</f>
        <v/>
      </c>
      <c r="AI1388" s="18" t="str">
        <f>MID(Main!AP466,34,1)</f>
        <v/>
      </c>
      <c r="AJ1388" s="18" t="str">
        <f>MID(Main!AP466,35,1)</f>
        <v/>
      </c>
      <c r="AK1388" s="18" t="str">
        <f>MID(Main!AP466,36,1)</f>
        <v/>
      </c>
      <c r="AL1388" s="18" t="str">
        <f>MID(Main!AP466,37,1)</f>
        <v/>
      </c>
      <c r="AM1388" s="18" t="str">
        <f>MID(Main!AP466,38,1)</f>
        <v/>
      </c>
      <c r="AN1388" s="18" t="str">
        <f>MID(Main!AP466,39,1)</f>
        <v/>
      </c>
      <c r="AO1388" s="18" t="str">
        <f>MID(Main!AP466,40,1)</f>
        <v/>
      </c>
      <c r="AP1388" s="18" t="str">
        <f>MID(Main!AP466,41,1)</f>
        <v/>
      </c>
      <c r="AQ1388" s="18" t="str">
        <f>MID(Main!AP466,42,1)</f>
        <v/>
      </c>
      <c r="AR1388" s="194" t="str">
        <f>IF(Main!W466="","",Main!W466)</f>
        <v/>
      </c>
      <c r="AS1388" s="194" t="str">
        <f>IF(Main!X466="","",Main!X466)</f>
        <v/>
      </c>
      <c r="AT1388" s="194" t="str">
        <f>IF(Main!Y466="","",Main!Y466)</f>
        <v/>
      </c>
      <c r="AU1388" s="194" t="str">
        <f>IF(Main!Z466="","",Main!Z466)</f>
        <v/>
      </c>
      <c r="AV1388" s="194" t="str">
        <f>IF(Main!AA466="","",Main!AA466)</f>
        <v/>
      </c>
      <c r="AW1388" s="194" t="str">
        <f>IF(Main!AB466="","",Main!AB466)</f>
        <v/>
      </c>
      <c r="AX1388" s="194" t="str">
        <f>IF(Main!AC466="","",Main!AC466)</f>
        <v/>
      </c>
      <c r="AY1388" s="194" t="str">
        <f>IF(Main!AD466="","",Main!AD466)</f>
        <v/>
      </c>
      <c r="AZ1388" s="194" t="str">
        <f>IF(Main!AE466="","",Main!AE466)</f>
        <v/>
      </c>
      <c r="BA1388" s="194" t="str">
        <f>IF(Main!AF466="","",Main!AF466)</f>
        <v/>
      </c>
      <c r="BB1388" s="194" t="str">
        <f>IF(Main!AG466="","",Main!AG466)</f>
        <v/>
      </c>
      <c r="BC1388" s="194" t="str">
        <f>IF(Main!AH466="","",Main!AH466)</f>
        <v/>
      </c>
      <c r="BD1388" s="194" t="str">
        <f>IF(Main!AI466="","",Main!AI466)</f>
        <v/>
      </c>
      <c r="BE1388" s="194" t="str">
        <f>IF(Main!AJ466="","",Main!AJ466)</f>
        <v/>
      </c>
      <c r="BF1388" s="194" t="str">
        <f>IF(Main!AK466="","",Main!AK466)</f>
        <v/>
      </c>
      <c r="BG1388" s="194" t="str">
        <f>IF(Main!AL466="","",Main!AL466)</f>
        <v/>
      </c>
      <c r="BH1388" s="194" t="str">
        <f>IF(Main!AM466="","",Main!AM466)</f>
        <v/>
      </c>
      <c r="BI1388" s="197" t="str">
        <f>IF(Main!AN466="","",Main!AN466)</f>
        <v/>
      </c>
    </row>
    <row r="1389" spans="1:61" s="1" customFormat="1" ht="15" hidden="1" customHeight="1">
      <c r="A1389" s="201"/>
      <c r="B1389" s="19" t="str">
        <f>MID(Main!AQ466,1,1)</f>
        <v>0</v>
      </c>
      <c r="C1389" s="19" t="str">
        <f>MID(Main!AQ466,2,1)</f>
        <v xml:space="preserve"> </v>
      </c>
      <c r="D1389" s="19" t="str">
        <f>MID(Main!AQ466,3,1)</f>
        <v/>
      </c>
      <c r="E1389" s="19" t="str">
        <f>MID(Main!AQ466,4,1)</f>
        <v/>
      </c>
      <c r="F1389" s="19" t="str">
        <f>MID(Main!AQ466,5,1)</f>
        <v/>
      </c>
      <c r="G1389" s="19" t="str">
        <f>MID(Main!AQ466,6,1)</f>
        <v/>
      </c>
      <c r="H1389" s="19" t="str">
        <f>MID(Main!AQ466,7,1)</f>
        <v/>
      </c>
      <c r="I1389" s="19" t="str">
        <f>MID(Main!AQ466,8,1)</f>
        <v/>
      </c>
      <c r="J1389" s="19" t="str">
        <f>MID(Main!AQ466,9,1)</f>
        <v/>
      </c>
      <c r="K1389" s="19" t="str">
        <f>MID(Main!AQ466,10,1)</f>
        <v/>
      </c>
      <c r="L1389" s="19" t="str">
        <f>MID(Main!AQ466,11,1)</f>
        <v/>
      </c>
      <c r="M1389" s="19" t="str">
        <f>MID(Main!AQ466,12,1)</f>
        <v/>
      </c>
      <c r="N1389" s="19" t="str">
        <f>MID(Main!AQ466,13,1)</f>
        <v/>
      </c>
      <c r="O1389" s="19" t="str">
        <f>MID(Main!AQ466,14,1)</f>
        <v/>
      </c>
      <c r="P1389" s="19" t="str">
        <f>MID(Main!AQ466,15,1)</f>
        <v/>
      </c>
      <c r="Q1389" s="19" t="str">
        <f>MID(Main!AQ466,16,1)</f>
        <v/>
      </c>
      <c r="R1389" s="19" t="str">
        <f>MID(Main!AQ466,17,1)</f>
        <v/>
      </c>
      <c r="S1389" s="19" t="str">
        <f>MID(Main!AQ466,18,1)</f>
        <v/>
      </c>
      <c r="T1389" s="19" t="str">
        <f>MID(Main!AQ466,19,1)</f>
        <v/>
      </c>
      <c r="U1389" s="19" t="str">
        <f>MID(Main!AQ466,20,1)</f>
        <v/>
      </c>
      <c r="V1389" s="19" t="str">
        <f>MID(Main!AQ466,21,1)</f>
        <v/>
      </c>
      <c r="W1389" s="19" t="str">
        <f>MID(Main!AQ466,22,1)</f>
        <v/>
      </c>
      <c r="X1389" s="19" t="str">
        <f>MID(Main!AQ466,23,1)</f>
        <v/>
      </c>
      <c r="Y1389" s="19" t="str">
        <f>MID(Main!AQ466,24,1)</f>
        <v/>
      </c>
      <c r="Z1389" s="19" t="str">
        <f>MID(Main!AQ466,25,1)</f>
        <v/>
      </c>
      <c r="AA1389" s="19" t="str">
        <f>MID(Main!AQ466,26,1)</f>
        <v/>
      </c>
      <c r="AB1389" s="19" t="str">
        <f>MID(Main!AQ466,27,1)</f>
        <v/>
      </c>
      <c r="AC1389" s="19" t="str">
        <f>MID(Main!AQ466,28,1)</f>
        <v/>
      </c>
      <c r="AD1389" s="19" t="str">
        <f>MID(Main!AQ466,29,1)</f>
        <v/>
      </c>
      <c r="AE1389" s="19" t="str">
        <f>MID(Main!AQ466,30,1)</f>
        <v/>
      </c>
      <c r="AF1389" s="19" t="str">
        <f>MID(Main!AQ466,31,1)</f>
        <v/>
      </c>
      <c r="AG1389" s="19" t="str">
        <f>MID(Main!AQ466,32,1)</f>
        <v/>
      </c>
      <c r="AH1389" s="19" t="str">
        <f>MID(Main!AQ466,33,1)</f>
        <v/>
      </c>
      <c r="AI1389" s="19" t="str">
        <f>MID(Main!AQ466,34,1)</f>
        <v/>
      </c>
      <c r="AJ1389" s="19" t="str">
        <f>MID(Main!AQ466,35,1)</f>
        <v/>
      </c>
      <c r="AK1389" s="19" t="str">
        <f>MID(Main!AQ466,36,1)</f>
        <v/>
      </c>
      <c r="AL1389" s="19" t="str">
        <f>MID(Main!AQ466,37,1)</f>
        <v/>
      </c>
      <c r="AM1389" s="19" t="str">
        <f>MID(Main!AQ466,38,1)</f>
        <v/>
      </c>
      <c r="AN1389" s="19" t="str">
        <f>MID(Main!AQ466,39,1)</f>
        <v/>
      </c>
      <c r="AO1389" s="19" t="str">
        <f>MID(Main!AQ466,40,1)</f>
        <v/>
      </c>
      <c r="AP1389" s="19" t="str">
        <f>MID(Main!AQ466,41,1)</f>
        <v/>
      </c>
      <c r="AQ1389" s="19" t="str">
        <f>MID(Main!AQ466,42,1)</f>
        <v/>
      </c>
      <c r="AR1389" s="195"/>
      <c r="AS1389" s="195"/>
      <c r="AT1389" s="195"/>
      <c r="AU1389" s="195"/>
      <c r="AV1389" s="195"/>
      <c r="AW1389" s="195"/>
      <c r="AX1389" s="195"/>
      <c r="AY1389" s="195"/>
      <c r="AZ1389" s="195"/>
      <c r="BA1389" s="195"/>
      <c r="BB1389" s="195"/>
      <c r="BC1389" s="195"/>
      <c r="BD1389" s="195"/>
      <c r="BE1389" s="195"/>
      <c r="BF1389" s="195"/>
      <c r="BG1389" s="195"/>
      <c r="BH1389" s="195"/>
      <c r="BI1389" s="198"/>
    </row>
    <row r="1390" spans="1:61" s="1" customFormat="1" ht="15" hidden="1" customHeight="1">
      <c r="A1390" s="202"/>
      <c r="B1390" s="20" t="str">
        <f>MID(Main!AR466,1,1)</f>
        <v>0</v>
      </c>
      <c r="C1390" s="20" t="str">
        <f>MID(Main!AR466,2,1)</f>
        <v xml:space="preserve"> </v>
      </c>
      <c r="D1390" s="20" t="str">
        <f>MID(Main!AR466,3,1)</f>
        <v/>
      </c>
      <c r="E1390" s="20" t="str">
        <f>MID(Main!AR466,4,1)</f>
        <v/>
      </c>
      <c r="F1390" s="20" t="str">
        <f>MID(Main!AR466,5,1)</f>
        <v/>
      </c>
      <c r="G1390" s="20" t="str">
        <f>MID(Main!AR466,6,1)</f>
        <v/>
      </c>
      <c r="H1390" s="20" t="str">
        <f>MID(Main!AR466,7,1)</f>
        <v/>
      </c>
      <c r="I1390" s="20" t="str">
        <f>MID(Main!AR466,8,1)</f>
        <v/>
      </c>
      <c r="J1390" s="20" t="str">
        <f>MID(Main!AR466,9,1)</f>
        <v/>
      </c>
      <c r="K1390" s="20" t="str">
        <f>MID(Main!AR466,10,1)</f>
        <v/>
      </c>
      <c r="L1390" s="20" t="str">
        <f>MID(Main!AR466,11,1)</f>
        <v/>
      </c>
      <c r="M1390" s="20" t="str">
        <f>MID(Main!AR466,12,1)</f>
        <v/>
      </c>
      <c r="N1390" s="20" t="str">
        <f>MID(Main!AR466,13,1)</f>
        <v/>
      </c>
      <c r="O1390" s="20" t="str">
        <f>MID(Main!AR466,14,1)</f>
        <v/>
      </c>
      <c r="P1390" s="20" t="str">
        <f>MID(Main!AR466,15,1)</f>
        <v/>
      </c>
      <c r="Q1390" s="20" t="str">
        <f>MID(Main!AR466,16,1)</f>
        <v/>
      </c>
      <c r="R1390" s="20" t="str">
        <f>MID(Main!AR466,17,1)</f>
        <v/>
      </c>
      <c r="S1390" s="20" t="str">
        <f>MID(Main!AR466,18,1)</f>
        <v/>
      </c>
      <c r="T1390" s="20" t="str">
        <f>MID(Main!AR466,19,1)</f>
        <v/>
      </c>
      <c r="U1390" s="20" t="str">
        <f>MID(Main!AR466,20,1)</f>
        <v/>
      </c>
      <c r="V1390" s="20" t="str">
        <f>MID(Main!AR466,21,1)</f>
        <v/>
      </c>
      <c r="W1390" s="20" t="str">
        <f>MID(Main!AR466,22,1)</f>
        <v/>
      </c>
      <c r="X1390" s="20" t="str">
        <f>MID(Main!AR466,23,1)</f>
        <v/>
      </c>
      <c r="Y1390" s="20" t="str">
        <f>MID(Main!AR466,24,1)</f>
        <v/>
      </c>
      <c r="Z1390" s="20" t="str">
        <f>MID(Main!AR466,25,1)</f>
        <v/>
      </c>
      <c r="AA1390" s="20" t="str">
        <f>MID(Main!AR466,26,1)</f>
        <v/>
      </c>
      <c r="AB1390" s="20" t="str">
        <f>MID(Main!AR466,27,1)</f>
        <v/>
      </c>
      <c r="AC1390" s="20" t="str">
        <f>MID(Main!AR466,28,1)</f>
        <v/>
      </c>
      <c r="AD1390" s="20" t="str">
        <f>MID(Main!AR466,29,1)</f>
        <v/>
      </c>
      <c r="AE1390" s="20" t="str">
        <f>MID(Main!AR466,30,1)</f>
        <v/>
      </c>
      <c r="AF1390" s="20" t="str">
        <f>MID(Main!AR466,31,1)</f>
        <v/>
      </c>
      <c r="AG1390" s="20" t="str">
        <f>MID(Main!AR466,32,1)</f>
        <v/>
      </c>
      <c r="AH1390" s="20" t="str">
        <f>MID(Main!AR466,33,1)</f>
        <v/>
      </c>
      <c r="AI1390" s="20" t="str">
        <f>MID(Main!AR466,34,1)</f>
        <v/>
      </c>
      <c r="AJ1390" s="20" t="str">
        <f>MID(Main!AR466,35,1)</f>
        <v/>
      </c>
      <c r="AK1390" s="20" t="str">
        <f>MID(Main!AR466,36,1)</f>
        <v/>
      </c>
      <c r="AL1390" s="20" t="str">
        <f>MID(Main!AR466,37,1)</f>
        <v/>
      </c>
      <c r="AM1390" s="20" t="str">
        <f>MID(Main!AR466,38,1)</f>
        <v/>
      </c>
      <c r="AN1390" s="20" t="str">
        <f>MID(Main!AR466,39,1)</f>
        <v/>
      </c>
      <c r="AO1390" s="20" t="str">
        <f>MID(Main!AR466,40,1)</f>
        <v/>
      </c>
      <c r="AP1390" s="20" t="str">
        <f>MID(Main!AR466,41,1)</f>
        <v/>
      </c>
      <c r="AQ1390" s="20" t="str">
        <f>MID(Main!AR466,42,1)</f>
        <v/>
      </c>
      <c r="AR1390" s="196"/>
      <c r="AS1390" s="196"/>
      <c r="AT1390" s="196"/>
      <c r="AU1390" s="196"/>
      <c r="AV1390" s="196"/>
      <c r="AW1390" s="196"/>
      <c r="AX1390" s="196"/>
      <c r="AY1390" s="196"/>
      <c r="AZ1390" s="196"/>
      <c r="BA1390" s="196"/>
      <c r="BB1390" s="196"/>
      <c r="BC1390" s="196"/>
      <c r="BD1390" s="196"/>
      <c r="BE1390" s="196"/>
      <c r="BF1390" s="196"/>
      <c r="BG1390" s="196"/>
      <c r="BH1390" s="196"/>
      <c r="BI1390" s="199"/>
    </row>
    <row r="1391" spans="1:61" s="1" customFormat="1" ht="15" hidden="1" customHeight="1">
      <c r="A1391" s="200" t="str">
        <f>IF(AR1391="","",SUBTOTAL(103,$AR$8:AR1391))</f>
        <v/>
      </c>
      <c r="B1391" s="18" t="str">
        <f>MID(Main!AP467,1,1)</f>
        <v xml:space="preserve"> </v>
      </c>
      <c r="C1391" s="18" t="str">
        <f>MID(Main!AP467,2,1)</f>
        <v/>
      </c>
      <c r="D1391" s="18" t="str">
        <f>MID(Main!AP467,3,1)</f>
        <v/>
      </c>
      <c r="E1391" s="18" t="str">
        <f>MID(Main!AP467,4,1)</f>
        <v/>
      </c>
      <c r="F1391" s="18" t="str">
        <f>MID(Main!AP467,5,1)</f>
        <v/>
      </c>
      <c r="G1391" s="18" t="str">
        <f>MID(Main!AP467,6,1)</f>
        <v/>
      </c>
      <c r="H1391" s="18" t="str">
        <f>MID(Main!AP467,7,1)</f>
        <v/>
      </c>
      <c r="I1391" s="18" t="str">
        <f>MID(Main!AP467,8,1)</f>
        <v/>
      </c>
      <c r="J1391" s="18" t="str">
        <f>MID(Main!AP467,9,1)</f>
        <v/>
      </c>
      <c r="K1391" s="18" t="str">
        <f>MID(Main!AP467,10,1)</f>
        <v/>
      </c>
      <c r="L1391" s="18" t="str">
        <f>MID(Main!AP467,11,1)</f>
        <v/>
      </c>
      <c r="M1391" s="18" t="str">
        <f>MID(Main!AP467,12,1)</f>
        <v/>
      </c>
      <c r="N1391" s="18" t="str">
        <f>MID(Main!AP467,13,1)</f>
        <v/>
      </c>
      <c r="O1391" s="18" t="str">
        <f>MID(Main!AP467,14,1)</f>
        <v/>
      </c>
      <c r="P1391" s="18" t="str">
        <f>MID(Main!AP467,15,1)</f>
        <v/>
      </c>
      <c r="Q1391" s="18" t="str">
        <f>MID(Main!AP467,16,1)</f>
        <v/>
      </c>
      <c r="R1391" s="18" t="str">
        <f>MID(Main!AP467,17,1)</f>
        <v/>
      </c>
      <c r="S1391" s="18" t="str">
        <f>MID(Main!AP467,18,1)</f>
        <v/>
      </c>
      <c r="T1391" s="18" t="str">
        <f>MID(Main!AP467,19,1)</f>
        <v/>
      </c>
      <c r="U1391" s="18" t="str">
        <f>MID(Main!AP467,20,1)</f>
        <v/>
      </c>
      <c r="V1391" s="18" t="str">
        <f>MID(Main!AP467,21,1)</f>
        <v/>
      </c>
      <c r="W1391" s="18" t="str">
        <f>MID(Main!AP467,22,1)</f>
        <v/>
      </c>
      <c r="X1391" s="18" t="str">
        <f>MID(Main!AP467,23,1)</f>
        <v/>
      </c>
      <c r="Y1391" s="18" t="str">
        <f>MID(Main!AP467,24,1)</f>
        <v/>
      </c>
      <c r="Z1391" s="18" t="str">
        <f>MID(Main!AP467,25,1)</f>
        <v/>
      </c>
      <c r="AA1391" s="18" t="str">
        <f>MID(Main!AP467,26,1)</f>
        <v/>
      </c>
      <c r="AB1391" s="18" t="str">
        <f>MID(Main!AP467,27,1)</f>
        <v/>
      </c>
      <c r="AC1391" s="18" t="str">
        <f>MID(Main!AP467,28,1)</f>
        <v/>
      </c>
      <c r="AD1391" s="18" t="str">
        <f>MID(Main!AP467,29,1)</f>
        <v/>
      </c>
      <c r="AE1391" s="18" t="str">
        <f>MID(Main!AP467,30,1)</f>
        <v/>
      </c>
      <c r="AF1391" s="18" t="str">
        <f>MID(Main!AP467,31,1)</f>
        <v/>
      </c>
      <c r="AG1391" s="18" t="str">
        <f>MID(Main!AP467,32,1)</f>
        <v/>
      </c>
      <c r="AH1391" s="18" t="str">
        <f>MID(Main!AP467,33,1)</f>
        <v/>
      </c>
      <c r="AI1391" s="18" t="str">
        <f>MID(Main!AP467,34,1)</f>
        <v/>
      </c>
      <c r="AJ1391" s="18" t="str">
        <f>MID(Main!AP467,35,1)</f>
        <v/>
      </c>
      <c r="AK1391" s="18" t="str">
        <f>MID(Main!AP467,36,1)</f>
        <v/>
      </c>
      <c r="AL1391" s="18" t="str">
        <f>MID(Main!AP467,37,1)</f>
        <v/>
      </c>
      <c r="AM1391" s="18" t="str">
        <f>MID(Main!AP467,38,1)</f>
        <v/>
      </c>
      <c r="AN1391" s="18" t="str">
        <f>MID(Main!AP467,39,1)</f>
        <v/>
      </c>
      <c r="AO1391" s="18" t="str">
        <f>MID(Main!AP467,40,1)</f>
        <v/>
      </c>
      <c r="AP1391" s="18" t="str">
        <f>MID(Main!AP467,41,1)</f>
        <v/>
      </c>
      <c r="AQ1391" s="18" t="str">
        <f>MID(Main!AP467,42,1)</f>
        <v/>
      </c>
      <c r="AR1391" s="194" t="str">
        <f>IF(Main!W467="","",Main!W467)</f>
        <v/>
      </c>
      <c r="AS1391" s="194" t="str">
        <f>IF(Main!X467="","",Main!X467)</f>
        <v/>
      </c>
      <c r="AT1391" s="194" t="str">
        <f>IF(Main!Y467="","",Main!Y467)</f>
        <v/>
      </c>
      <c r="AU1391" s="194" t="str">
        <f>IF(Main!Z467="","",Main!Z467)</f>
        <v/>
      </c>
      <c r="AV1391" s="194" t="str">
        <f>IF(Main!AA467="","",Main!AA467)</f>
        <v/>
      </c>
      <c r="AW1391" s="194" t="str">
        <f>IF(Main!AB467="","",Main!AB467)</f>
        <v/>
      </c>
      <c r="AX1391" s="194" t="str">
        <f>IF(Main!AC467="","",Main!AC467)</f>
        <v/>
      </c>
      <c r="AY1391" s="194" t="str">
        <f>IF(Main!AD467="","",Main!AD467)</f>
        <v/>
      </c>
      <c r="AZ1391" s="194" t="str">
        <f>IF(Main!AE467="","",Main!AE467)</f>
        <v/>
      </c>
      <c r="BA1391" s="194" t="str">
        <f>IF(Main!AF467="","",Main!AF467)</f>
        <v/>
      </c>
      <c r="BB1391" s="194" t="str">
        <f>IF(Main!AG467="","",Main!AG467)</f>
        <v/>
      </c>
      <c r="BC1391" s="194" t="str">
        <f>IF(Main!AH467="","",Main!AH467)</f>
        <v/>
      </c>
      <c r="BD1391" s="194" t="str">
        <f>IF(Main!AI467="","",Main!AI467)</f>
        <v/>
      </c>
      <c r="BE1391" s="194" t="str">
        <f>IF(Main!AJ467="","",Main!AJ467)</f>
        <v/>
      </c>
      <c r="BF1391" s="194" t="str">
        <f>IF(Main!AK467="","",Main!AK467)</f>
        <v/>
      </c>
      <c r="BG1391" s="194" t="str">
        <f>IF(Main!AL467="","",Main!AL467)</f>
        <v/>
      </c>
      <c r="BH1391" s="194" t="str">
        <f>IF(Main!AM467="","",Main!AM467)</f>
        <v/>
      </c>
      <c r="BI1391" s="197" t="str">
        <f>IF(Main!AN467="","",Main!AN467)</f>
        <v/>
      </c>
    </row>
    <row r="1392" spans="1:61" s="1" customFormat="1" ht="15" hidden="1" customHeight="1">
      <c r="A1392" s="201"/>
      <c r="B1392" s="19" t="str">
        <f>MID(Main!AQ467,1,1)</f>
        <v>0</v>
      </c>
      <c r="C1392" s="19" t="str">
        <f>MID(Main!AQ467,2,1)</f>
        <v xml:space="preserve"> </v>
      </c>
      <c r="D1392" s="19" t="str">
        <f>MID(Main!AQ467,3,1)</f>
        <v/>
      </c>
      <c r="E1392" s="19" t="str">
        <f>MID(Main!AQ467,4,1)</f>
        <v/>
      </c>
      <c r="F1392" s="19" t="str">
        <f>MID(Main!AQ467,5,1)</f>
        <v/>
      </c>
      <c r="G1392" s="19" t="str">
        <f>MID(Main!AQ467,6,1)</f>
        <v/>
      </c>
      <c r="H1392" s="19" t="str">
        <f>MID(Main!AQ467,7,1)</f>
        <v/>
      </c>
      <c r="I1392" s="19" t="str">
        <f>MID(Main!AQ467,8,1)</f>
        <v/>
      </c>
      <c r="J1392" s="19" t="str">
        <f>MID(Main!AQ467,9,1)</f>
        <v/>
      </c>
      <c r="K1392" s="19" t="str">
        <f>MID(Main!AQ467,10,1)</f>
        <v/>
      </c>
      <c r="L1392" s="19" t="str">
        <f>MID(Main!AQ467,11,1)</f>
        <v/>
      </c>
      <c r="M1392" s="19" t="str">
        <f>MID(Main!AQ467,12,1)</f>
        <v/>
      </c>
      <c r="N1392" s="19" t="str">
        <f>MID(Main!AQ467,13,1)</f>
        <v/>
      </c>
      <c r="O1392" s="19" t="str">
        <f>MID(Main!AQ467,14,1)</f>
        <v/>
      </c>
      <c r="P1392" s="19" t="str">
        <f>MID(Main!AQ467,15,1)</f>
        <v/>
      </c>
      <c r="Q1392" s="19" t="str">
        <f>MID(Main!AQ467,16,1)</f>
        <v/>
      </c>
      <c r="R1392" s="19" t="str">
        <f>MID(Main!AQ467,17,1)</f>
        <v/>
      </c>
      <c r="S1392" s="19" t="str">
        <f>MID(Main!AQ467,18,1)</f>
        <v/>
      </c>
      <c r="T1392" s="19" t="str">
        <f>MID(Main!AQ467,19,1)</f>
        <v/>
      </c>
      <c r="U1392" s="19" t="str">
        <f>MID(Main!AQ467,20,1)</f>
        <v/>
      </c>
      <c r="V1392" s="19" t="str">
        <f>MID(Main!AQ467,21,1)</f>
        <v/>
      </c>
      <c r="W1392" s="19" t="str">
        <f>MID(Main!AQ467,22,1)</f>
        <v/>
      </c>
      <c r="X1392" s="19" t="str">
        <f>MID(Main!AQ467,23,1)</f>
        <v/>
      </c>
      <c r="Y1392" s="19" t="str">
        <f>MID(Main!AQ467,24,1)</f>
        <v/>
      </c>
      <c r="Z1392" s="19" t="str">
        <f>MID(Main!AQ467,25,1)</f>
        <v/>
      </c>
      <c r="AA1392" s="19" t="str">
        <f>MID(Main!AQ467,26,1)</f>
        <v/>
      </c>
      <c r="AB1392" s="19" t="str">
        <f>MID(Main!AQ467,27,1)</f>
        <v/>
      </c>
      <c r="AC1392" s="19" t="str">
        <f>MID(Main!AQ467,28,1)</f>
        <v/>
      </c>
      <c r="AD1392" s="19" t="str">
        <f>MID(Main!AQ467,29,1)</f>
        <v/>
      </c>
      <c r="AE1392" s="19" t="str">
        <f>MID(Main!AQ467,30,1)</f>
        <v/>
      </c>
      <c r="AF1392" s="19" t="str">
        <f>MID(Main!AQ467,31,1)</f>
        <v/>
      </c>
      <c r="AG1392" s="19" t="str">
        <f>MID(Main!AQ467,32,1)</f>
        <v/>
      </c>
      <c r="AH1392" s="19" t="str">
        <f>MID(Main!AQ467,33,1)</f>
        <v/>
      </c>
      <c r="AI1392" s="19" t="str">
        <f>MID(Main!AQ467,34,1)</f>
        <v/>
      </c>
      <c r="AJ1392" s="19" t="str">
        <f>MID(Main!AQ467,35,1)</f>
        <v/>
      </c>
      <c r="AK1392" s="19" t="str">
        <f>MID(Main!AQ467,36,1)</f>
        <v/>
      </c>
      <c r="AL1392" s="19" t="str">
        <f>MID(Main!AQ467,37,1)</f>
        <v/>
      </c>
      <c r="AM1392" s="19" t="str">
        <f>MID(Main!AQ467,38,1)</f>
        <v/>
      </c>
      <c r="AN1392" s="19" t="str">
        <f>MID(Main!AQ467,39,1)</f>
        <v/>
      </c>
      <c r="AO1392" s="19" t="str">
        <f>MID(Main!AQ467,40,1)</f>
        <v/>
      </c>
      <c r="AP1392" s="19" t="str">
        <f>MID(Main!AQ467,41,1)</f>
        <v/>
      </c>
      <c r="AQ1392" s="19" t="str">
        <f>MID(Main!AQ467,42,1)</f>
        <v/>
      </c>
      <c r="AR1392" s="195"/>
      <c r="AS1392" s="195"/>
      <c r="AT1392" s="195"/>
      <c r="AU1392" s="195"/>
      <c r="AV1392" s="195"/>
      <c r="AW1392" s="195"/>
      <c r="AX1392" s="195"/>
      <c r="AY1392" s="195"/>
      <c r="AZ1392" s="195"/>
      <c r="BA1392" s="195"/>
      <c r="BB1392" s="195"/>
      <c r="BC1392" s="195"/>
      <c r="BD1392" s="195"/>
      <c r="BE1392" s="195"/>
      <c r="BF1392" s="195"/>
      <c r="BG1392" s="195"/>
      <c r="BH1392" s="195"/>
      <c r="BI1392" s="198"/>
    </row>
    <row r="1393" spans="1:61" s="1" customFormat="1" ht="15" hidden="1" customHeight="1">
      <c r="A1393" s="202"/>
      <c r="B1393" s="20" t="str">
        <f>MID(Main!AR467,1,1)</f>
        <v>0</v>
      </c>
      <c r="C1393" s="20" t="str">
        <f>MID(Main!AR467,2,1)</f>
        <v xml:space="preserve"> </v>
      </c>
      <c r="D1393" s="20" t="str">
        <f>MID(Main!AR467,3,1)</f>
        <v/>
      </c>
      <c r="E1393" s="20" t="str">
        <f>MID(Main!AR467,4,1)</f>
        <v/>
      </c>
      <c r="F1393" s="20" t="str">
        <f>MID(Main!AR467,5,1)</f>
        <v/>
      </c>
      <c r="G1393" s="20" t="str">
        <f>MID(Main!AR467,6,1)</f>
        <v/>
      </c>
      <c r="H1393" s="20" t="str">
        <f>MID(Main!AR467,7,1)</f>
        <v/>
      </c>
      <c r="I1393" s="20" t="str">
        <f>MID(Main!AR467,8,1)</f>
        <v/>
      </c>
      <c r="J1393" s="20" t="str">
        <f>MID(Main!AR467,9,1)</f>
        <v/>
      </c>
      <c r="K1393" s="20" t="str">
        <f>MID(Main!AR467,10,1)</f>
        <v/>
      </c>
      <c r="L1393" s="20" t="str">
        <f>MID(Main!AR467,11,1)</f>
        <v/>
      </c>
      <c r="M1393" s="20" t="str">
        <f>MID(Main!AR467,12,1)</f>
        <v/>
      </c>
      <c r="N1393" s="20" t="str">
        <f>MID(Main!AR467,13,1)</f>
        <v/>
      </c>
      <c r="O1393" s="20" t="str">
        <f>MID(Main!AR467,14,1)</f>
        <v/>
      </c>
      <c r="P1393" s="20" t="str">
        <f>MID(Main!AR467,15,1)</f>
        <v/>
      </c>
      <c r="Q1393" s="20" t="str">
        <f>MID(Main!AR467,16,1)</f>
        <v/>
      </c>
      <c r="R1393" s="20" t="str">
        <f>MID(Main!AR467,17,1)</f>
        <v/>
      </c>
      <c r="S1393" s="20" t="str">
        <f>MID(Main!AR467,18,1)</f>
        <v/>
      </c>
      <c r="T1393" s="20" t="str">
        <f>MID(Main!AR467,19,1)</f>
        <v/>
      </c>
      <c r="U1393" s="20" t="str">
        <f>MID(Main!AR467,20,1)</f>
        <v/>
      </c>
      <c r="V1393" s="20" t="str">
        <f>MID(Main!AR467,21,1)</f>
        <v/>
      </c>
      <c r="W1393" s="20" t="str">
        <f>MID(Main!AR467,22,1)</f>
        <v/>
      </c>
      <c r="X1393" s="20" t="str">
        <f>MID(Main!AR467,23,1)</f>
        <v/>
      </c>
      <c r="Y1393" s="20" t="str">
        <f>MID(Main!AR467,24,1)</f>
        <v/>
      </c>
      <c r="Z1393" s="20" t="str">
        <f>MID(Main!AR467,25,1)</f>
        <v/>
      </c>
      <c r="AA1393" s="20" t="str">
        <f>MID(Main!AR467,26,1)</f>
        <v/>
      </c>
      <c r="AB1393" s="20" t="str">
        <f>MID(Main!AR467,27,1)</f>
        <v/>
      </c>
      <c r="AC1393" s="20" t="str">
        <f>MID(Main!AR467,28,1)</f>
        <v/>
      </c>
      <c r="AD1393" s="20" t="str">
        <f>MID(Main!AR467,29,1)</f>
        <v/>
      </c>
      <c r="AE1393" s="20" t="str">
        <f>MID(Main!AR467,30,1)</f>
        <v/>
      </c>
      <c r="AF1393" s="20" t="str">
        <f>MID(Main!AR467,31,1)</f>
        <v/>
      </c>
      <c r="AG1393" s="20" t="str">
        <f>MID(Main!AR467,32,1)</f>
        <v/>
      </c>
      <c r="AH1393" s="20" t="str">
        <f>MID(Main!AR467,33,1)</f>
        <v/>
      </c>
      <c r="AI1393" s="20" t="str">
        <f>MID(Main!AR467,34,1)</f>
        <v/>
      </c>
      <c r="AJ1393" s="20" t="str">
        <f>MID(Main!AR467,35,1)</f>
        <v/>
      </c>
      <c r="AK1393" s="20" t="str">
        <f>MID(Main!AR467,36,1)</f>
        <v/>
      </c>
      <c r="AL1393" s="20" t="str">
        <f>MID(Main!AR467,37,1)</f>
        <v/>
      </c>
      <c r="AM1393" s="20" t="str">
        <f>MID(Main!AR467,38,1)</f>
        <v/>
      </c>
      <c r="AN1393" s="20" t="str">
        <f>MID(Main!AR467,39,1)</f>
        <v/>
      </c>
      <c r="AO1393" s="20" t="str">
        <f>MID(Main!AR467,40,1)</f>
        <v/>
      </c>
      <c r="AP1393" s="20" t="str">
        <f>MID(Main!AR467,41,1)</f>
        <v/>
      </c>
      <c r="AQ1393" s="20" t="str">
        <f>MID(Main!AR467,42,1)</f>
        <v/>
      </c>
      <c r="AR1393" s="196"/>
      <c r="AS1393" s="196"/>
      <c r="AT1393" s="196"/>
      <c r="AU1393" s="196"/>
      <c r="AV1393" s="196"/>
      <c r="AW1393" s="196"/>
      <c r="AX1393" s="196"/>
      <c r="AY1393" s="196"/>
      <c r="AZ1393" s="196"/>
      <c r="BA1393" s="196"/>
      <c r="BB1393" s="196"/>
      <c r="BC1393" s="196"/>
      <c r="BD1393" s="196"/>
      <c r="BE1393" s="196"/>
      <c r="BF1393" s="196"/>
      <c r="BG1393" s="196"/>
      <c r="BH1393" s="196"/>
      <c r="BI1393" s="199"/>
    </row>
    <row r="1394" spans="1:61" s="1" customFormat="1" ht="15" hidden="1" customHeight="1">
      <c r="A1394" s="200" t="str">
        <f>IF(AR1394="","",SUBTOTAL(103,$AR$8:AR1394))</f>
        <v/>
      </c>
      <c r="B1394" s="18" t="str">
        <f>MID(Main!AP468,1,1)</f>
        <v xml:space="preserve"> </v>
      </c>
      <c r="C1394" s="18" t="str">
        <f>MID(Main!AP468,2,1)</f>
        <v/>
      </c>
      <c r="D1394" s="18" t="str">
        <f>MID(Main!AP468,3,1)</f>
        <v/>
      </c>
      <c r="E1394" s="18" t="str">
        <f>MID(Main!AP468,4,1)</f>
        <v/>
      </c>
      <c r="F1394" s="18" t="str">
        <f>MID(Main!AP468,5,1)</f>
        <v/>
      </c>
      <c r="G1394" s="18" t="str">
        <f>MID(Main!AP468,6,1)</f>
        <v/>
      </c>
      <c r="H1394" s="18" t="str">
        <f>MID(Main!AP468,7,1)</f>
        <v/>
      </c>
      <c r="I1394" s="18" t="str">
        <f>MID(Main!AP468,8,1)</f>
        <v/>
      </c>
      <c r="J1394" s="18" t="str">
        <f>MID(Main!AP468,9,1)</f>
        <v/>
      </c>
      <c r="K1394" s="18" t="str">
        <f>MID(Main!AP468,10,1)</f>
        <v/>
      </c>
      <c r="L1394" s="18" t="str">
        <f>MID(Main!AP468,11,1)</f>
        <v/>
      </c>
      <c r="M1394" s="18" t="str">
        <f>MID(Main!AP468,12,1)</f>
        <v/>
      </c>
      <c r="N1394" s="18" t="str">
        <f>MID(Main!AP468,13,1)</f>
        <v/>
      </c>
      <c r="O1394" s="18" t="str">
        <f>MID(Main!AP468,14,1)</f>
        <v/>
      </c>
      <c r="P1394" s="18" t="str">
        <f>MID(Main!AP468,15,1)</f>
        <v/>
      </c>
      <c r="Q1394" s="18" t="str">
        <f>MID(Main!AP468,16,1)</f>
        <v/>
      </c>
      <c r="R1394" s="18" t="str">
        <f>MID(Main!AP468,17,1)</f>
        <v/>
      </c>
      <c r="S1394" s="18" t="str">
        <f>MID(Main!AP468,18,1)</f>
        <v/>
      </c>
      <c r="T1394" s="18" t="str">
        <f>MID(Main!AP468,19,1)</f>
        <v/>
      </c>
      <c r="U1394" s="18" t="str">
        <f>MID(Main!AP468,20,1)</f>
        <v/>
      </c>
      <c r="V1394" s="18" t="str">
        <f>MID(Main!AP468,21,1)</f>
        <v/>
      </c>
      <c r="W1394" s="18" t="str">
        <f>MID(Main!AP468,22,1)</f>
        <v/>
      </c>
      <c r="X1394" s="18" t="str">
        <f>MID(Main!AP468,23,1)</f>
        <v/>
      </c>
      <c r="Y1394" s="18" t="str">
        <f>MID(Main!AP468,24,1)</f>
        <v/>
      </c>
      <c r="Z1394" s="18" t="str">
        <f>MID(Main!AP468,25,1)</f>
        <v/>
      </c>
      <c r="AA1394" s="18" t="str">
        <f>MID(Main!AP468,26,1)</f>
        <v/>
      </c>
      <c r="AB1394" s="18" t="str">
        <f>MID(Main!AP468,27,1)</f>
        <v/>
      </c>
      <c r="AC1394" s="18" t="str">
        <f>MID(Main!AP468,28,1)</f>
        <v/>
      </c>
      <c r="AD1394" s="18" t="str">
        <f>MID(Main!AP468,29,1)</f>
        <v/>
      </c>
      <c r="AE1394" s="18" t="str">
        <f>MID(Main!AP468,30,1)</f>
        <v/>
      </c>
      <c r="AF1394" s="18" t="str">
        <f>MID(Main!AP468,31,1)</f>
        <v/>
      </c>
      <c r="AG1394" s="18" t="str">
        <f>MID(Main!AP468,32,1)</f>
        <v/>
      </c>
      <c r="AH1394" s="18" t="str">
        <f>MID(Main!AP468,33,1)</f>
        <v/>
      </c>
      <c r="AI1394" s="18" t="str">
        <f>MID(Main!AP468,34,1)</f>
        <v/>
      </c>
      <c r="AJ1394" s="18" t="str">
        <f>MID(Main!AP468,35,1)</f>
        <v/>
      </c>
      <c r="AK1394" s="18" t="str">
        <f>MID(Main!AP468,36,1)</f>
        <v/>
      </c>
      <c r="AL1394" s="18" t="str">
        <f>MID(Main!AP468,37,1)</f>
        <v/>
      </c>
      <c r="AM1394" s="18" t="str">
        <f>MID(Main!AP468,38,1)</f>
        <v/>
      </c>
      <c r="AN1394" s="18" t="str">
        <f>MID(Main!AP468,39,1)</f>
        <v/>
      </c>
      <c r="AO1394" s="18" t="str">
        <f>MID(Main!AP468,40,1)</f>
        <v/>
      </c>
      <c r="AP1394" s="18" t="str">
        <f>MID(Main!AP468,41,1)</f>
        <v/>
      </c>
      <c r="AQ1394" s="18" t="str">
        <f>MID(Main!AP468,42,1)</f>
        <v/>
      </c>
      <c r="AR1394" s="194" t="str">
        <f>IF(Main!W468="","",Main!W468)</f>
        <v/>
      </c>
      <c r="AS1394" s="194" t="str">
        <f>IF(Main!X468="","",Main!X468)</f>
        <v/>
      </c>
      <c r="AT1394" s="194" t="str">
        <f>IF(Main!Y468="","",Main!Y468)</f>
        <v/>
      </c>
      <c r="AU1394" s="194" t="str">
        <f>IF(Main!Z468="","",Main!Z468)</f>
        <v/>
      </c>
      <c r="AV1394" s="194" t="str">
        <f>IF(Main!AA468="","",Main!AA468)</f>
        <v/>
      </c>
      <c r="AW1394" s="194" t="str">
        <f>IF(Main!AB468="","",Main!AB468)</f>
        <v/>
      </c>
      <c r="AX1394" s="194" t="str">
        <f>IF(Main!AC468="","",Main!AC468)</f>
        <v/>
      </c>
      <c r="AY1394" s="194" t="str">
        <f>IF(Main!AD468="","",Main!AD468)</f>
        <v/>
      </c>
      <c r="AZ1394" s="194" t="str">
        <f>IF(Main!AE468="","",Main!AE468)</f>
        <v/>
      </c>
      <c r="BA1394" s="194" t="str">
        <f>IF(Main!AF468="","",Main!AF468)</f>
        <v/>
      </c>
      <c r="BB1394" s="194" t="str">
        <f>IF(Main!AG468="","",Main!AG468)</f>
        <v/>
      </c>
      <c r="BC1394" s="194" t="str">
        <f>IF(Main!AH468="","",Main!AH468)</f>
        <v/>
      </c>
      <c r="BD1394" s="194" t="str">
        <f>IF(Main!AI468="","",Main!AI468)</f>
        <v/>
      </c>
      <c r="BE1394" s="194" t="str">
        <f>IF(Main!AJ468="","",Main!AJ468)</f>
        <v/>
      </c>
      <c r="BF1394" s="194" t="str">
        <f>IF(Main!AK468="","",Main!AK468)</f>
        <v/>
      </c>
      <c r="BG1394" s="194" t="str">
        <f>IF(Main!AL468="","",Main!AL468)</f>
        <v/>
      </c>
      <c r="BH1394" s="194" t="str">
        <f>IF(Main!AM468="","",Main!AM468)</f>
        <v/>
      </c>
      <c r="BI1394" s="197" t="str">
        <f>IF(Main!AN468="","",Main!AN468)</f>
        <v/>
      </c>
    </row>
    <row r="1395" spans="1:61" s="1" customFormat="1" ht="15" hidden="1" customHeight="1">
      <c r="A1395" s="201"/>
      <c r="B1395" s="19" t="str">
        <f>MID(Main!AQ468,1,1)</f>
        <v>0</v>
      </c>
      <c r="C1395" s="19" t="str">
        <f>MID(Main!AQ468,2,1)</f>
        <v xml:space="preserve"> </v>
      </c>
      <c r="D1395" s="19" t="str">
        <f>MID(Main!AQ468,3,1)</f>
        <v/>
      </c>
      <c r="E1395" s="19" t="str">
        <f>MID(Main!AQ468,4,1)</f>
        <v/>
      </c>
      <c r="F1395" s="19" t="str">
        <f>MID(Main!AQ468,5,1)</f>
        <v/>
      </c>
      <c r="G1395" s="19" t="str">
        <f>MID(Main!AQ468,6,1)</f>
        <v/>
      </c>
      <c r="H1395" s="19" t="str">
        <f>MID(Main!AQ468,7,1)</f>
        <v/>
      </c>
      <c r="I1395" s="19" t="str">
        <f>MID(Main!AQ468,8,1)</f>
        <v/>
      </c>
      <c r="J1395" s="19" t="str">
        <f>MID(Main!AQ468,9,1)</f>
        <v/>
      </c>
      <c r="K1395" s="19" t="str">
        <f>MID(Main!AQ468,10,1)</f>
        <v/>
      </c>
      <c r="L1395" s="19" t="str">
        <f>MID(Main!AQ468,11,1)</f>
        <v/>
      </c>
      <c r="M1395" s="19" t="str">
        <f>MID(Main!AQ468,12,1)</f>
        <v/>
      </c>
      <c r="N1395" s="19" t="str">
        <f>MID(Main!AQ468,13,1)</f>
        <v/>
      </c>
      <c r="O1395" s="19" t="str">
        <f>MID(Main!AQ468,14,1)</f>
        <v/>
      </c>
      <c r="P1395" s="19" t="str">
        <f>MID(Main!AQ468,15,1)</f>
        <v/>
      </c>
      <c r="Q1395" s="19" t="str">
        <f>MID(Main!AQ468,16,1)</f>
        <v/>
      </c>
      <c r="R1395" s="19" t="str">
        <f>MID(Main!AQ468,17,1)</f>
        <v/>
      </c>
      <c r="S1395" s="19" t="str">
        <f>MID(Main!AQ468,18,1)</f>
        <v/>
      </c>
      <c r="T1395" s="19" t="str">
        <f>MID(Main!AQ468,19,1)</f>
        <v/>
      </c>
      <c r="U1395" s="19" t="str">
        <f>MID(Main!AQ468,20,1)</f>
        <v/>
      </c>
      <c r="V1395" s="19" t="str">
        <f>MID(Main!AQ468,21,1)</f>
        <v/>
      </c>
      <c r="W1395" s="19" t="str">
        <f>MID(Main!AQ468,22,1)</f>
        <v/>
      </c>
      <c r="X1395" s="19" t="str">
        <f>MID(Main!AQ468,23,1)</f>
        <v/>
      </c>
      <c r="Y1395" s="19" t="str">
        <f>MID(Main!AQ468,24,1)</f>
        <v/>
      </c>
      <c r="Z1395" s="19" t="str">
        <f>MID(Main!AQ468,25,1)</f>
        <v/>
      </c>
      <c r="AA1395" s="19" t="str">
        <f>MID(Main!AQ468,26,1)</f>
        <v/>
      </c>
      <c r="AB1395" s="19" t="str">
        <f>MID(Main!AQ468,27,1)</f>
        <v/>
      </c>
      <c r="AC1395" s="19" t="str">
        <f>MID(Main!AQ468,28,1)</f>
        <v/>
      </c>
      <c r="AD1395" s="19" t="str">
        <f>MID(Main!AQ468,29,1)</f>
        <v/>
      </c>
      <c r="AE1395" s="19" t="str">
        <f>MID(Main!AQ468,30,1)</f>
        <v/>
      </c>
      <c r="AF1395" s="19" t="str">
        <f>MID(Main!AQ468,31,1)</f>
        <v/>
      </c>
      <c r="AG1395" s="19" t="str">
        <f>MID(Main!AQ468,32,1)</f>
        <v/>
      </c>
      <c r="AH1395" s="19" t="str">
        <f>MID(Main!AQ468,33,1)</f>
        <v/>
      </c>
      <c r="AI1395" s="19" t="str">
        <f>MID(Main!AQ468,34,1)</f>
        <v/>
      </c>
      <c r="AJ1395" s="19" t="str">
        <f>MID(Main!AQ468,35,1)</f>
        <v/>
      </c>
      <c r="AK1395" s="19" t="str">
        <f>MID(Main!AQ468,36,1)</f>
        <v/>
      </c>
      <c r="AL1395" s="19" t="str">
        <f>MID(Main!AQ468,37,1)</f>
        <v/>
      </c>
      <c r="AM1395" s="19" t="str">
        <f>MID(Main!AQ468,38,1)</f>
        <v/>
      </c>
      <c r="AN1395" s="19" t="str">
        <f>MID(Main!AQ468,39,1)</f>
        <v/>
      </c>
      <c r="AO1395" s="19" t="str">
        <f>MID(Main!AQ468,40,1)</f>
        <v/>
      </c>
      <c r="AP1395" s="19" t="str">
        <f>MID(Main!AQ468,41,1)</f>
        <v/>
      </c>
      <c r="AQ1395" s="19" t="str">
        <f>MID(Main!AQ468,42,1)</f>
        <v/>
      </c>
      <c r="AR1395" s="195"/>
      <c r="AS1395" s="195"/>
      <c r="AT1395" s="195"/>
      <c r="AU1395" s="195"/>
      <c r="AV1395" s="195"/>
      <c r="AW1395" s="195"/>
      <c r="AX1395" s="195"/>
      <c r="AY1395" s="195"/>
      <c r="AZ1395" s="195"/>
      <c r="BA1395" s="195"/>
      <c r="BB1395" s="195"/>
      <c r="BC1395" s="195"/>
      <c r="BD1395" s="195"/>
      <c r="BE1395" s="195"/>
      <c r="BF1395" s="195"/>
      <c r="BG1395" s="195"/>
      <c r="BH1395" s="195"/>
      <c r="BI1395" s="198"/>
    </row>
    <row r="1396" spans="1:61" s="1" customFormat="1" ht="15" hidden="1" customHeight="1">
      <c r="A1396" s="202"/>
      <c r="B1396" s="20" t="str">
        <f>MID(Main!AR468,1,1)</f>
        <v>0</v>
      </c>
      <c r="C1396" s="20" t="str">
        <f>MID(Main!AR468,2,1)</f>
        <v xml:space="preserve"> </v>
      </c>
      <c r="D1396" s="20" t="str">
        <f>MID(Main!AR468,3,1)</f>
        <v/>
      </c>
      <c r="E1396" s="20" t="str">
        <f>MID(Main!AR468,4,1)</f>
        <v/>
      </c>
      <c r="F1396" s="20" t="str">
        <f>MID(Main!AR468,5,1)</f>
        <v/>
      </c>
      <c r="G1396" s="20" t="str">
        <f>MID(Main!AR468,6,1)</f>
        <v/>
      </c>
      <c r="H1396" s="20" t="str">
        <f>MID(Main!AR468,7,1)</f>
        <v/>
      </c>
      <c r="I1396" s="20" t="str">
        <f>MID(Main!AR468,8,1)</f>
        <v/>
      </c>
      <c r="J1396" s="20" t="str">
        <f>MID(Main!AR468,9,1)</f>
        <v/>
      </c>
      <c r="K1396" s="20" t="str">
        <f>MID(Main!AR468,10,1)</f>
        <v/>
      </c>
      <c r="L1396" s="20" t="str">
        <f>MID(Main!AR468,11,1)</f>
        <v/>
      </c>
      <c r="M1396" s="20" t="str">
        <f>MID(Main!AR468,12,1)</f>
        <v/>
      </c>
      <c r="N1396" s="20" t="str">
        <f>MID(Main!AR468,13,1)</f>
        <v/>
      </c>
      <c r="O1396" s="20" t="str">
        <f>MID(Main!AR468,14,1)</f>
        <v/>
      </c>
      <c r="P1396" s="20" t="str">
        <f>MID(Main!AR468,15,1)</f>
        <v/>
      </c>
      <c r="Q1396" s="20" t="str">
        <f>MID(Main!AR468,16,1)</f>
        <v/>
      </c>
      <c r="R1396" s="20" t="str">
        <f>MID(Main!AR468,17,1)</f>
        <v/>
      </c>
      <c r="S1396" s="20" t="str">
        <f>MID(Main!AR468,18,1)</f>
        <v/>
      </c>
      <c r="T1396" s="20" t="str">
        <f>MID(Main!AR468,19,1)</f>
        <v/>
      </c>
      <c r="U1396" s="20" t="str">
        <f>MID(Main!AR468,20,1)</f>
        <v/>
      </c>
      <c r="V1396" s="20" t="str">
        <f>MID(Main!AR468,21,1)</f>
        <v/>
      </c>
      <c r="W1396" s="20" t="str">
        <f>MID(Main!AR468,22,1)</f>
        <v/>
      </c>
      <c r="X1396" s="20" t="str">
        <f>MID(Main!AR468,23,1)</f>
        <v/>
      </c>
      <c r="Y1396" s="20" t="str">
        <f>MID(Main!AR468,24,1)</f>
        <v/>
      </c>
      <c r="Z1396" s="20" t="str">
        <f>MID(Main!AR468,25,1)</f>
        <v/>
      </c>
      <c r="AA1396" s="20" t="str">
        <f>MID(Main!AR468,26,1)</f>
        <v/>
      </c>
      <c r="AB1396" s="20" t="str">
        <f>MID(Main!AR468,27,1)</f>
        <v/>
      </c>
      <c r="AC1396" s="20" t="str">
        <f>MID(Main!AR468,28,1)</f>
        <v/>
      </c>
      <c r="AD1396" s="20" t="str">
        <f>MID(Main!AR468,29,1)</f>
        <v/>
      </c>
      <c r="AE1396" s="20" t="str">
        <f>MID(Main!AR468,30,1)</f>
        <v/>
      </c>
      <c r="AF1396" s="20" t="str">
        <f>MID(Main!AR468,31,1)</f>
        <v/>
      </c>
      <c r="AG1396" s="20" t="str">
        <f>MID(Main!AR468,32,1)</f>
        <v/>
      </c>
      <c r="AH1396" s="20" t="str">
        <f>MID(Main!AR468,33,1)</f>
        <v/>
      </c>
      <c r="AI1396" s="20" t="str">
        <f>MID(Main!AR468,34,1)</f>
        <v/>
      </c>
      <c r="AJ1396" s="20" t="str">
        <f>MID(Main!AR468,35,1)</f>
        <v/>
      </c>
      <c r="AK1396" s="20" t="str">
        <f>MID(Main!AR468,36,1)</f>
        <v/>
      </c>
      <c r="AL1396" s="20" t="str">
        <f>MID(Main!AR468,37,1)</f>
        <v/>
      </c>
      <c r="AM1396" s="20" t="str">
        <f>MID(Main!AR468,38,1)</f>
        <v/>
      </c>
      <c r="AN1396" s="20" t="str">
        <f>MID(Main!AR468,39,1)</f>
        <v/>
      </c>
      <c r="AO1396" s="20" t="str">
        <f>MID(Main!AR468,40,1)</f>
        <v/>
      </c>
      <c r="AP1396" s="20" t="str">
        <f>MID(Main!AR468,41,1)</f>
        <v/>
      </c>
      <c r="AQ1396" s="20" t="str">
        <f>MID(Main!AR468,42,1)</f>
        <v/>
      </c>
      <c r="AR1396" s="196"/>
      <c r="AS1396" s="196"/>
      <c r="AT1396" s="196"/>
      <c r="AU1396" s="196"/>
      <c r="AV1396" s="196"/>
      <c r="AW1396" s="196"/>
      <c r="AX1396" s="196"/>
      <c r="AY1396" s="196"/>
      <c r="AZ1396" s="196"/>
      <c r="BA1396" s="196"/>
      <c r="BB1396" s="196"/>
      <c r="BC1396" s="196"/>
      <c r="BD1396" s="196"/>
      <c r="BE1396" s="196"/>
      <c r="BF1396" s="196"/>
      <c r="BG1396" s="196"/>
      <c r="BH1396" s="196"/>
      <c r="BI1396" s="199"/>
    </row>
    <row r="1397" spans="1:61" s="1" customFormat="1" ht="15" hidden="1" customHeight="1">
      <c r="A1397" s="200" t="str">
        <f>IF(AR1397="","",SUBTOTAL(103,$AR$8:AR1397))</f>
        <v/>
      </c>
      <c r="B1397" s="18" t="str">
        <f>MID(Main!AP469,1,1)</f>
        <v xml:space="preserve"> </v>
      </c>
      <c r="C1397" s="18" t="str">
        <f>MID(Main!AP469,2,1)</f>
        <v/>
      </c>
      <c r="D1397" s="18" t="str">
        <f>MID(Main!AP469,3,1)</f>
        <v/>
      </c>
      <c r="E1397" s="18" t="str">
        <f>MID(Main!AP469,4,1)</f>
        <v/>
      </c>
      <c r="F1397" s="18" t="str">
        <f>MID(Main!AP469,5,1)</f>
        <v/>
      </c>
      <c r="G1397" s="18" t="str">
        <f>MID(Main!AP469,6,1)</f>
        <v/>
      </c>
      <c r="H1397" s="18" t="str">
        <f>MID(Main!AP469,7,1)</f>
        <v/>
      </c>
      <c r="I1397" s="18" t="str">
        <f>MID(Main!AP469,8,1)</f>
        <v/>
      </c>
      <c r="J1397" s="18" t="str">
        <f>MID(Main!AP469,9,1)</f>
        <v/>
      </c>
      <c r="K1397" s="18" t="str">
        <f>MID(Main!AP469,10,1)</f>
        <v/>
      </c>
      <c r="L1397" s="18" t="str">
        <f>MID(Main!AP469,11,1)</f>
        <v/>
      </c>
      <c r="M1397" s="18" t="str">
        <f>MID(Main!AP469,12,1)</f>
        <v/>
      </c>
      <c r="N1397" s="18" t="str">
        <f>MID(Main!AP469,13,1)</f>
        <v/>
      </c>
      <c r="O1397" s="18" t="str">
        <f>MID(Main!AP469,14,1)</f>
        <v/>
      </c>
      <c r="P1397" s="18" t="str">
        <f>MID(Main!AP469,15,1)</f>
        <v/>
      </c>
      <c r="Q1397" s="18" t="str">
        <f>MID(Main!AP469,16,1)</f>
        <v/>
      </c>
      <c r="R1397" s="18" t="str">
        <f>MID(Main!AP469,17,1)</f>
        <v/>
      </c>
      <c r="S1397" s="18" t="str">
        <f>MID(Main!AP469,18,1)</f>
        <v/>
      </c>
      <c r="T1397" s="18" t="str">
        <f>MID(Main!AP469,19,1)</f>
        <v/>
      </c>
      <c r="U1397" s="18" t="str">
        <f>MID(Main!AP469,20,1)</f>
        <v/>
      </c>
      <c r="V1397" s="18" t="str">
        <f>MID(Main!AP469,21,1)</f>
        <v/>
      </c>
      <c r="W1397" s="18" t="str">
        <f>MID(Main!AP469,22,1)</f>
        <v/>
      </c>
      <c r="X1397" s="18" t="str">
        <f>MID(Main!AP469,23,1)</f>
        <v/>
      </c>
      <c r="Y1397" s="18" t="str">
        <f>MID(Main!AP469,24,1)</f>
        <v/>
      </c>
      <c r="Z1397" s="18" t="str">
        <f>MID(Main!AP469,25,1)</f>
        <v/>
      </c>
      <c r="AA1397" s="18" t="str">
        <f>MID(Main!AP469,26,1)</f>
        <v/>
      </c>
      <c r="AB1397" s="18" t="str">
        <f>MID(Main!AP469,27,1)</f>
        <v/>
      </c>
      <c r="AC1397" s="18" t="str">
        <f>MID(Main!AP469,28,1)</f>
        <v/>
      </c>
      <c r="AD1397" s="18" t="str">
        <f>MID(Main!AP469,29,1)</f>
        <v/>
      </c>
      <c r="AE1397" s="18" t="str">
        <f>MID(Main!AP469,30,1)</f>
        <v/>
      </c>
      <c r="AF1397" s="18" t="str">
        <f>MID(Main!AP469,31,1)</f>
        <v/>
      </c>
      <c r="AG1397" s="18" t="str">
        <f>MID(Main!AP469,32,1)</f>
        <v/>
      </c>
      <c r="AH1397" s="18" t="str">
        <f>MID(Main!AP469,33,1)</f>
        <v/>
      </c>
      <c r="AI1397" s="18" t="str">
        <f>MID(Main!AP469,34,1)</f>
        <v/>
      </c>
      <c r="AJ1397" s="18" t="str">
        <f>MID(Main!AP469,35,1)</f>
        <v/>
      </c>
      <c r="AK1397" s="18" t="str">
        <f>MID(Main!AP469,36,1)</f>
        <v/>
      </c>
      <c r="AL1397" s="18" t="str">
        <f>MID(Main!AP469,37,1)</f>
        <v/>
      </c>
      <c r="AM1397" s="18" t="str">
        <f>MID(Main!AP469,38,1)</f>
        <v/>
      </c>
      <c r="AN1397" s="18" t="str">
        <f>MID(Main!AP469,39,1)</f>
        <v/>
      </c>
      <c r="AO1397" s="18" t="str">
        <f>MID(Main!AP469,40,1)</f>
        <v/>
      </c>
      <c r="AP1397" s="18" t="str">
        <f>MID(Main!AP469,41,1)</f>
        <v/>
      </c>
      <c r="AQ1397" s="18" t="str">
        <f>MID(Main!AP469,42,1)</f>
        <v/>
      </c>
      <c r="AR1397" s="194" t="str">
        <f>IF(Main!W469="","",Main!W469)</f>
        <v/>
      </c>
      <c r="AS1397" s="194" t="str">
        <f>IF(Main!X469="","",Main!X469)</f>
        <v/>
      </c>
      <c r="AT1397" s="194" t="str">
        <f>IF(Main!Y469="","",Main!Y469)</f>
        <v/>
      </c>
      <c r="AU1397" s="194" t="str">
        <f>IF(Main!Z469="","",Main!Z469)</f>
        <v/>
      </c>
      <c r="AV1397" s="194" t="str">
        <f>IF(Main!AA469="","",Main!AA469)</f>
        <v/>
      </c>
      <c r="AW1397" s="194" t="str">
        <f>IF(Main!AB469="","",Main!AB469)</f>
        <v/>
      </c>
      <c r="AX1397" s="194" t="str">
        <f>IF(Main!AC469="","",Main!AC469)</f>
        <v/>
      </c>
      <c r="AY1397" s="194" t="str">
        <f>IF(Main!AD469="","",Main!AD469)</f>
        <v/>
      </c>
      <c r="AZ1397" s="194" t="str">
        <f>IF(Main!AE469="","",Main!AE469)</f>
        <v/>
      </c>
      <c r="BA1397" s="194" t="str">
        <f>IF(Main!AF469="","",Main!AF469)</f>
        <v/>
      </c>
      <c r="BB1397" s="194" t="str">
        <f>IF(Main!AG469="","",Main!AG469)</f>
        <v/>
      </c>
      <c r="BC1397" s="194" t="str">
        <f>IF(Main!AH469="","",Main!AH469)</f>
        <v/>
      </c>
      <c r="BD1397" s="194" t="str">
        <f>IF(Main!AI469="","",Main!AI469)</f>
        <v/>
      </c>
      <c r="BE1397" s="194" t="str">
        <f>IF(Main!AJ469="","",Main!AJ469)</f>
        <v/>
      </c>
      <c r="BF1397" s="194" t="str">
        <f>IF(Main!AK469="","",Main!AK469)</f>
        <v/>
      </c>
      <c r="BG1397" s="194" t="str">
        <f>IF(Main!AL469="","",Main!AL469)</f>
        <v/>
      </c>
      <c r="BH1397" s="194" t="str">
        <f>IF(Main!AM469="","",Main!AM469)</f>
        <v/>
      </c>
      <c r="BI1397" s="197" t="str">
        <f>IF(Main!AN469="","",Main!AN469)</f>
        <v/>
      </c>
    </row>
    <row r="1398" spans="1:61" s="1" customFormat="1" ht="15" hidden="1" customHeight="1">
      <c r="A1398" s="201"/>
      <c r="B1398" s="19" t="str">
        <f>MID(Main!AQ469,1,1)</f>
        <v>0</v>
      </c>
      <c r="C1398" s="19" t="str">
        <f>MID(Main!AQ469,2,1)</f>
        <v xml:space="preserve"> </v>
      </c>
      <c r="D1398" s="19" t="str">
        <f>MID(Main!AQ469,3,1)</f>
        <v/>
      </c>
      <c r="E1398" s="19" t="str">
        <f>MID(Main!AQ469,4,1)</f>
        <v/>
      </c>
      <c r="F1398" s="19" t="str">
        <f>MID(Main!AQ469,5,1)</f>
        <v/>
      </c>
      <c r="G1398" s="19" t="str">
        <f>MID(Main!AQ469,6,1)</f>
        <v/>
      </c>
      <c r="H1398" s="19" t="str">
        <f>MID(Main!AQ469,7,1)</f>
        <v/>
      </c>
      <c r="I1398" s="19" t="str">
        <f>MID(Main!AQ469,8,1)</f>
        <v/>
      </c>
      <c r="J1398" s="19" t="str">
        <f>MID(Main!AQ469,9,1)</f>
        <v/>
      </c>
      <c r="K1398" s="19" t="str">
        <f>MID(Main!AQ469,10,1)</f>
        <v/>
      </c>
      <c r="L1398" s="19" t="str">
        <f>MID(Main!AQ469,11,1)</f>
        <v/>
      </c>
      <c r="M1398" s="19" t="str">
        <f>MID(Main!AQ469,12,1)</f>
        <v/>
      </c>
      <c r="N1398" s="19" t="str">
        <f>MID(Main!AQ469,13,1)</f>
        <v/>
      </c>
      <c r="O1398" s="19" t="str">
        <f>MID(Main!AQ469,14,1)</f>
        <v/>
      </c>
      <c r="P1398" s="19" t="str">
        <f>MID(Main!AQ469,15,1)</f>
        <v/>
      </c>
      <c r="Q1398" s="19" t="str">
        <f>MID(Main!AQ469,16,1)</f>
        <v/>
      </c>
      <c r="R1398" s="19" t="str">
        <f>MID(Main!AQ469,17,1)</f>
        <v/>
      </c>
      <c r="S1398" s="19" t="str">
        <f>MID(Main!AQ469,18,1)</f>
        <v/>
      </c>
      <c r="T1398" s="19" t="str">
        <f>MID(Main!AQ469,19,1)</f>
        <v/>
      </c>
      <c r="U1398" s="19" t="str">
        <f>MID(Main!AQ469,20,1)</f>
        <v/>
      </c>
      <c r="V1398" s="19" t="str">
        <f>MID(Main!AQ469,21,1)</f>
        <v/>
      </c>
      <c r="W1398" s="19" t="str">
        <f>MID(Main!AQ469,22,1)</f>
        <v/>
      </c>
      <c r="X1398" s="19" t="str">
        <f>MID(Main!AQ469,23,1)</f>
        <v/>
      </c>
      <c r="Y1398" s="19" t="str">
        <f>MID(Main!AQ469,24,1)</f>
        <v/>
      </c>
      <c r="Z1398" s="19" t="str">
        <f>MID(Main!AQ469,25,1)</f>
        <v/>
      </c>
      <c r="AA1398" s="19" t="str">
        <f>MID(Main!AQ469,26,1)</f>
        <v/>
      </c>
      <c r="AB1398" s="19" t="str">
        <f>MID(Main!AQ469,27,1)</f>
        <v/>
      </c>
      <c r="AC1398" s="19" t="str">
        <f>MID(Main!AQ469,28,1)</f>
        <v/>
      </c>
      <c r="AD1398" s="19" t="str">
        <f>MID(Main!AQ469,29,1)</f>
        <v/>
      </c>
      <c r="AE1398" s="19" t="str">
        <f>MID(Main!AQ469,30,1)</f>
        <v/>
      </c>
      <c r="AF1398" s="19" t="str">
        <f>MID(Main!AQ469,31,1)</f>
        <v/>
      </c>
      <c r="AG1398" s="19" t="str">
        <f>MID(Main!AQ469,32,1)</f>
        <v/>
      </c>
      <c r="AH1398" s="19" t="str">
        <f>MID(Main!AQ469,33,1)</f>
        <v/>
      </c>
      <c r="AI1398" s="19" t="str">
        <f>MID(Main!AQ469,34,1)</f>
        <v/>
      </c>
      <c r="AJ1398" s="19" t="str">
        <f>MID(Main!AQ469,35,1)</f>
        <v/>
      </c>
      <c r="AK1398" s="19" t="str">
        <f>MID(Main!AQ469,36,1)</f>
        <v/>
      </c>
      <c r="AL1398" s="19" t="str">
        <f>MID(Main!AQ469,37,1)</f>
        <v/>
      </c>
      <c r="AM1398" s="19" t="str">
        <f>MID(Main!AQ469,38,1)</f>
        <v/>
      </c>
      <c r="AN1398" s="19" t="str">
        <f>MID(Main!AQ469,39,1)</f>
        <v/>
      </c>
      <c r="AO1398" s="19" t="str">
        <f>MID(Main!AQ469,40,1)</f>
        <v/>
      </c>
      <c r="AP1398" s="19" t="str">
        <f>MID(Main!AQ469,41,1)</f>
        <v/>
      </c>
      <c r="AQ1398" s="19" t="str">
        <f>MID(Main!AQ469,42,1)</f>
        <v/>
      </c>
      <c r="AR1398" s="195"/>
      <c r="AS1398" s="195"/>
      <c r="AT1398" s="195"/>
      <c r="AU1398" s="195"/>
      <c r="AV1398" s="195"/>
      <c r="AW1398" s="195"/>
      <c r="AX1398" s="195"/>
      <c r="AY1398" s="195"/>
      <c r="AZ1398" s="195"/>
      <c r="BA1398" s="195"/>
      <c r="BB1398" s="195"/>
      <c r="BC1398" s="195"/>
      <c r="BD1398" s="195"/>
      <c r="BE1398" s="195"/>
      <c r="BF1398" s="195"/>
      <c r="BG1398" s="195"/>
      <c r="BH1398" s="195"/>
      <c r="BI1398" s="198"/>
    </row>
    <row r="1399" spans="1:61" s="1" customFormat="1" ht="15" hidden="1" customHeight="1">
      <c r="A1399" s="202"/>
      <c r="B1399" s="20" t="str">
        <f>MID(Main!AR469,1,1)</f>
        <v>0</v>
      </c>
      <c r="C1399" s="20" t="str">
        <f>MID(Main!AR469,2,1)</f>
        <v xml:space="preserve"> </v>
      </c>
      <c r="D1399" s="20" t="str">
        <f>MID(Main!AR469,3,1)</f>
        <v/>
      </c>
      <c r="E1399" s="20" t="str">
        <f>MID(Main!AR469,4,1)</f>
        <v/>
      </c>
      <c r="F1399" s="20" t="str">
        <f>MID(Main!AR469,5,1)</f>
        <v/>
      </c>
      <c r="G1399" s="20" t="str">
        <f>MID(Main!AR469,6,1)</f>
        <v/>
      </c>
      <c r="H1399" s="20" t="str">
        <f>MID(Main!AR469,7,1)</f>
        <v/>
      </c>
      <c r="I1399" s="20" t="str">
        <f>MID(Main!AR469,8,1)</f>
        <v/>
      </c>
      <c r="J1399" s="20" t="str">
        <f>MID(Main!AR469,9,1)</f>
        <v/>
      </c>
      <c r="K1399" s="20" t="str">
        <f>MID(Main!AR469,10,1)</f>
        <v/>
      </c>
      <c r="L1399" s="20" t="str">
        <f>MID(Main!AR469,11,1)</f>
        <v/>
      </c>
      <c r="M1399" s="20" t="str">
        <f>MID(Main!AR469,12,1)</f>
        <v/>
      </c>
      <c r="N1399" s="20" t="str">
        <f>MID(Main!AR469,13,1)</f>
        <v/>
      </c>
      <c r="O1399" s="20" t="str">
        <f>MID(Main!AR469,14,1)</f>
        <v/>
      </c>
      <c r="P1399" s="20" t="str">
        <f>MID(Main!AR469,15,1)</f>
        <v/>
      </c>
      <c r="Q1399" s="20" t="str">
        <f>MID(Main!AR469,16,1)</f>
        <v/>
      </c>
      <c r="R1399" s="20" t="str">
        <f>MID(Main!AR469,17,1)</f>
        <v/>
      </c>
      <c r="S1399" s="20" t="str">
        <f>MID(Main!AR469,18,1)</f>
        <v/>
      </c>
      <c r="T1399" s="20" t="str">
        <f>MID(Main!AR469,19,1)</f>
        <v/>
      </c>
      <c r="U1399" s="20" t="str">
        <f>MID(Main!AR469,20,1)</f>
        <v/>
      </c>
      <c r="V1399" s="20" t="str">
        <f>MID(Main!AR469,21,1)</f>
        <v/>
      </c>
      <c r="W1399" s="20" t="str">
        <f>MID(Main!AR469,22,1)</f>
        <v/>
      </c>
      <c r="X1399" s="20" t="str">
        <f>MID(Main!AR469,23,1)</f>
        <v/>
      </c>
      <c r="Y1399" s="20" t="str">
        <f>MID(Main!AR469,24,1)</f>
        <v/>
      </c>
      <c r="Z1399" s="20" t="str">
        <f>MID(Main!AR469,25,1)</f>
        <v/>
      </c>
      <c r="AA1399" s="20" t="str">
        <f>MID(Main!AR469,26,1)</f>
        <v/>
      </c>
      <c r="AB1399" s="20" t="str">
        <f>MID(Main!AR469,27,1)</f>
        <v/>
      </c>
      <c r="AC1399" s="20" t="str">
        <f>MID(Main!AR469,28,1)</f>
        <v/>
      </c>
      <c r="AD1399" s="20" t="str">
        <f>MID(Main!AR469,29,1)</f>
        <v/>
      </c>
      <c r="AE1399" s="20" t="str">
        <f>MID(Main!AR469,30,1)</f>
        <v/>
      </c>
      <c r="AF1399" s="20" t="str">
        <f>MID(Main!AR469,31,1)</f>
        <v/>
      </c>
      <c r="AG1399" s="20" t="str">
        <f>MID(Main!AR469,32,1)</f>
        <v/>
      </c>
      <c r="AH1399" s="20" t="str">
        <f>MID(Main!AR469,33,1)</f>
        <v/>
      </c>
      <c r="AI1399" s="20" t="str">
        <f>MID(Main!AR469,34,1)</f>
        <v/>
      </c>
      <c r="AJ1399" s="20" t="str">
        <f>MID(Main!AR469,35,1)</f>
        <v/>
      </c>
      <c r="AK1399" s="20" t="str">
        <f>MID(Main!AR469,36,1)</f>
        <v/>
      </c>
      <c r="AL1399" s="20" t="str">
        <f>MID(Main!AR469,37,1)</f>
        <v/>
      </c>
      <c r="AM1399" s="20" t="str">
        <f>MID(Main!AR469,38,1)</f>
        <v/>
      </c>
      <c r="AN1399" s="20" t="str">
        <f>MID(Main!AR469,39,1)</f>
        <v/>
      </c>
      <c r="AO1399" s="20" t="str">
        <f>MID(Main!AR469,40,1)</f>
        <v/>
      </c>
      <c r="AP1399" s="20" t="str">
        <f>MID(Main!AR469,41,1)</f>
        <v/>
      </c>
      <c r="AQ1399" s="20" t="str">
        <f>MID(Main!AR469,42,1)</f>
        <v/>
      </c>
      <c r="AR1399" s="196"/>
      <c r="AS1399" s="196"/>
      <c r="AT1399" s="196"/>
      <c r="AU1399" s="196"/>
      <c r="AV1399" s="196"/>
      <c r="AW1399" s="196"/>
      <c r="AX1399" s="196"/>
      <c r="AY1399" s="196"/>
      <c r="AZ1399" s="196"/>
      <c r="BA1399" s="196"/>
      <c r="BB1399" s="196"/>
      <c r="BC1399" s="196"/>
      <c r="BD1399" s="196"/>
      <c r="BE1399" s="196"/>
      <c r="BF1399" s="196"/>
      <c r="BG1399" s="196"/>
      <c r="BH1399" s="196"/>
      <c r="BI1399" s="199"/>
    </row>
    <row r="1400" spans="1:61" s="1" customFormat="1" ht="15" hidden="1" customHeight="1">
      <c r="A1400" s="200" t="str">
        <f>IF(AR1400="","",SUBTOTAL(103,$AR$8:AR1400))</f>
        <v/>
      </c>
      <c r="B1400" s="18" t="str">
        <f>MID(Main!AP470,1,1)</f>
        <v xml:space="preserve"> </v>
      </c>
      <c r="C1400" s="18" t="str">
        <f>MID(Main!AP470,2,1)</f>
        <v/>
      </c>
      <c r="D1400" s="18" t="str">
        <f>MID(Main!AP470,3,1)</f>
        <v/>
      </c>
      <c r="E1400" s="18" t="str">
        <f>MID(Main!AP470,4,1)</f>
        <v/>
      </c>
      <c r="F1400" s="18" t="str">
        <f>MID(Main!AP470,5,1)</f>
        <v/>
      </c>
      <c r="G1400" s="18" t="str">
        <f>MID(Main!AP470,6,1)</f>
        <v/>
      </c>
      <c r="H1400" s="18" t="str">
        <f>MID(Main!AP470,7,1)</f>
        <v/>
      </c>
      <c r="I1400" s="18" t="str">
        <f>MID(Main!AP470,8,1)</f>
        <v/>
      </c>
      <c r="J1400" s="18" t="str">
        <f>MID(Main!AP470,9,1)</f>
        <v/>
      </c>
      <c r="K1400" s="18" t="str">
        <f>MID(Main!AP470,10,1)</f>
        <v/>
      </c>
      <c r="L1400" s="18" t="str">
        <f>MID(Main!AP470,11,1)</f>
        <v/>
      </c>
      <c r="M1400" s="18" t="str">
        <f>MID(Main!AP470,12,1)</f>
        <v/>
      </c>
      <c r="N1400" s="18" t="str">
        <f>MID(Main!AP470,13,1)</f>
        <v/>
      </c>
      <c r="O1400" s="18" t="str">
        <f>MID(Main!AP470,14,1)</f>
        <v/>
      </c>
      <c r="P1400" s="18" t="str">
        <f>MID(Main!AP470,15,1)</f>
        <v/>
      </c>
      <c r="Q1400" s="18" t="str">
        <f>MID(Main!AP470,16,1)</f>
        <v/>
      </c>
      <c r="R1400" s="18" t="str">
        <f>MID(Main!AP470,17,1)</f>
        <v/>
      </c>
      <c r="S1400" s="18" t="str">
        <f>MID(Main!AP470,18,1)</f>
        <v/>
      </c>
      <c r="T1400" s="18" t="str">
        <f>MID(Main!AP470,19,1)</f>
        <v/>
      </c>
      <c r="U1400" s="18" t="str">
        <f>MID(Main!AP470,20,1)</f>
        <v/>
      </c>
      <c r="V1400" s="18" t="str">
        <f>MID(Main!AP470,21,1)</f>
        <v/>
      </c>
      <c r="W1400" s="18" t="str">
        <f>MID(Main!AP470,22,1)</f>
        <v/>
      </c>
      <c r="X1400" s="18" t="str">
        <f>MID(Main!AP470,23,1)</f>
        <v/>
      </c>
      <c r="Y1400" s="18" t="str">
        <f>MID(Main!AP470,24,1)</f>
        <v/>
      </c>
      <c r="Z1400" s="18" t="str">
        <f>MID(Main!AP470,25,1)</f>
        <v/>
      </c>
      <c r="AA1400" s="18" t="str">
        <f>MID(Main!AP470,26,1)</f>
        <v/>
      </c>
      <c r="AB1400" s="18" t="str">
        <f>MID(Main!AP470,27,1)</f>
        <v/>
      </c>
      <c r="AC1400" s="18" t="str">
        <f>MID(Main!AP470,28,1)</f>
        <v/>
      </c>
      <c r="AD1400" s="18" t="str">
        <f>MID(Main!AP470,29,1)</f>
        <v/>
      </c>
      <c r="AE1400" s="18" t="str">
        <f>MID(Main!AP470,30,1)</f>
        <v/>
      </c>
      <c r="AF1400" s="18" t="str">
        <f>MID(Main!AP470,31,1)</f>
        <v/>
      </c>
      <c r="AG1400" s="18" t="str">
        <f>MID(Main!AP470,32,1)</f>
        <v/>
      </c>
      <c r="AH1400" s="18" t="str">
        <f>MID(Main!AP470,33,1)</f>
        <v/>
      </c>
      <c r="AI1400" s="18" t="str">
        <f>MID(Main!AP470,34,1)</f>
        <v/>
      </c>
      <c r="AJ1400" s="18" t="str">
        <f>MID(Main!AP470,35,1)</f>
        <v/>
      </c>
      <c r="AK1400" s="18" t="str">
        <f>MID(Main!AP470,36,1)</f>
        <v/>
      </c>
      <c r="AL1400" s="18" t="str">
        <f>MID(Main!AP470,37,1)</f>
        <v/>
      </c>
      <c r="AM1400" s="18" t="str">
        <f>MID(Main!AP470,38,1)</f>
        <v/>
      </c>
      <c r="AN1400" s="18" t="str">
        <f>MID(Main!AP470,39,1)</f>
        <v/>
      </c>
      <c r="AO1400" s="18" t="str">
        <f>MID(Main!AP470,40,1)</f>
        <v/>
      </c>
      <c r="AP1400" s="18" t="str">
        <f>MID(Main!AP470,41,1)</f>
        <v/>
      </c>
      <c r="AQ1400" s="18" t="str">
        <f>MID(Main!AP470,42,1)</f>
        <v/>
      </c>
      <c r="AR1400" s="194" t="str">
        <f>IF(Main!W470="","",Main!W470)</f>
        <v/>
      </c>
      <c r="AS1400" s="194" t="str">
        <f>IF(Main!X470="","",Main!X470)</f>
        <v/>
      </c>
      <c r="AT1400" s="194" t="str">
        <f>IF(Main!Y470="","",Main!Y470)</f>
        <v/>
      </c>
      <c r="AU1400" s="194" t="str">
        <f>IF(Main!Z470="","",Main!Z470)</f>
        <v/>
      </c>
      <c r="AV1400" s="194" t="str">
        <f>IF(Main!AA470="","",Main!AA470)</f>
        <v/>
      </c>
      <c r="AW1400" s="194" t="str">
        <f>IF(Main!AB470="","",Main!AB470)</f>
        <v/>
      </c>
      <c r="AX1400" s="194" t="str">
        <f>IF(Main!AC470="","",Main!AC470)</f>
        <v/>
      </c>
      <c r="AY1400" s="194" t="str">
        <f>IF(Main!AD470="","",Main!AD470)</f>
        <v/>
      </c>
      <c r="AZ1400" s="194" t="str">
        <f>IF(Main!AE470="","",Main!AE470)</f>
        <v/>
      </c>
      <c r="BA1400" s="194" t="str">
        <f>IF(Main!AF470="","",Main!AF470)</f>
        <v/>
      </c>
      <c r="BB1400" s="194" t="str">
        <f>IF(Main!AG470="","",Main!AG470)</f>
        <v/>
      </c>
      <c r="BC1400" s="194" t="str">
        <f>IF(Main!AH470="","",Main!AH470)</f>
        <v/>
      </c>
      <c r="BD1400" s="194" t="str">
        <f>IF(Main!AI470="","",Main!AI470)</f>
        <v/>
      </c>
      <c r="BE1400" s="194" t="str">
        <f>IF(Main!AJ470="","",Main!AJ470)</f>
        <v/>
      </c>
      <c r="BF1400" s="194" t="str">
        <f>IF(Main!AK470="","",Main!AK470)</f>
        <v/>
      </c>
      <c r="BG1400" s="194" t="str">
        <f>IF(Main!AL470="","",Main!AL470)</f>
        <v/>
      </c>
      <c r="BH1400" s="194" t="str">
        <f>IF(Main!AM470="","",Main!AM470)</f>
        <v/>
      </c>
      <c r="BI1400" s="197" t="str">
        <f>IF(Main!AN470="","",Main!AN470)</f>
        <v/>
      </c>
    </row>
    <row r="1401" spans="1:61" s="1" customFormat="1" ht="15" hidden="1" customHeight="1">
      <c r="A1401" s="201"/>
      <c r="B1401" s="19" t="str">
        <f>MID(Main!AQ470,1,1)</f>
        <v>0</v>
      </c>
      <c r="C1401" s="19" t="str">
        <f>MID(Main!AQ470,2,1)</f>
        <v xml:space="preserve"> </v>
      </c>
      <c r="D1401" s="19" t="str">
        <f>MID(Main!AQ470,3,1)</f>
        <v/>
      </c>
      <c r="E1401" s="19" t="str">
        <f>MID(Main!AQ470,4,1)</f>
        <v/>
      </c>
      <c r="F1401" s="19" t="str">
        <f>MID(Main!AQ470,5,1)</f>
        <v/>
      </c>
      <c r="G1401" s="19" t="str">
        <f>MID(Main!AQ470,6,1)</f>
        <v/>
      </c>
      <c r="H1401" s="19" t="str">
        <f>MID(Main!AQ470,7,1)</f>
        <v/>
      </c>
      <c r="I1401" s="19" t="str">
        <f>MID(Main!AQ470,8,1)</f>
        <v/>
      </c>
      <c r="J1401" s="19" t="str">
        <f>MID(Main!AQ470,9,1)</f>
        <v/>
      </c>
      <c r="K1401" s="19" t="str">
        <f>MID(Main!AQ470,10,1)</f>
        <v/>
      </c>
      <c r="L1401" s="19" t="str">
        <f>MID(Main!AQ470,11,1)</f>
        <v/>
      </c>
      <c r="M1401" s="19" t="str">
        <f>MID(Main!AQ470,12,1)</f>
        <v/>
      </c>
      <c r="N1401" s="19" t="str">
        <f>MID(Main!AQ470,13,1)</f>
        <v/>
      </c>
      <c r="O1401" s="19" t="str">
        <f>MID(Main!AQ470,14,1)</f>
        <v/>
      </c>
      <c r="P1401" s="19" t="str">
        <f>MID(Main!AQ470,15,1)</f>
        <v/>
      </c>
      <c r="Q1401" s="19" t="str">
        <f>MID(Main!AQ470,16,1)</f>
        <v/>
      </c>
      <c r="R1401" s="19" t="str">
        <f>MID(Main!AQ470,17,1)</f>
        <v/>
      </c>
      <c r="S1401" s="19" t="str">
        <f>MID(Main!AQ470,18,1)</f>
        <v/>
      </c>
      <c r="T1401" s="19" t="str">
        <f>MID(Main!AQ470,19,1)</f>
        <v/>
      </c>
      <c r="U1401" s="19" t="str">
        <f>MID(Main!AQ470,20,1)</f>
        <v/>
      </c>
      <c r="V1401" s="19" t="str">
        <f>MID(Main!AQ470,21,1)</f>
        <v/>
      </c>
      <c r="W1401" s="19" t="str">
        <f>MID(Main!AQ470,22,1)</f>
        <v/>
      </c>
      <c r="X1401" s="19" t="str">
        <f>MID(Main!AQ470,23,1)</f>
        <v/>
      </c>
      <c r="Y1401" s="19" t="str">
        <f>MID(Main!AQ470,24,1)</f>
        <v/>
      </c>
      <c r="Z1401" s="19" t="str">
        <f>MID(Main!AQ470,25,1)</f>
        <v/>
      </c>
      <c r="AA1401" s="19" t="str">
        <f>MID(Main!AQ470,26,1)</f>
        <v/>
      </c>
      <c r="AB1401" s="19" t="str">
        <f>MID(Main!AQ470,27,1)</f>
        <v/>
      </c>
      <c r="AC1401" s="19" t="str">
        <f>MID(Main!AQ470,28,1)</f>
        <v/>
      </c>
      <c r="AD1401" s="19" t="str">
        <f>MID(Main!AQ470,29,1)</f>
        <v/>
      </c>
      <c r="AE1401" s="19" t="str">
        <f>MID(Main!AQ470,30,1)</f>
        <v/>
      </c>
      <c r="AF1401" s="19" t="str">
        <f>MID(Main!AQ470,31,1)</f>
        <v/>
      </c>
      <c r="AG1401" s="19" t="str">
        <f>MID(Main!AQ470,32,1)</f>
        <v/>
      </c>
      <c r="AH1401" s="19" t="str">
        <f>MID(Main!AQ470,33,1)</f>
        <v/>
      </c>
      <c r="AI1401" s="19" t="str">
        <f>MID(Main!AQ470,34,1)</f>
        <v/>
      </c>
      <c r="AJ1401" s="19" t="str">
        <f>MID(Main!AQ470,35,1)</f>
        <v/>
      </c>
      <c r="AK1401" s="19" t="str">
        <f>MID(Main!AQ470,36,1)</f>
        <v/>
      </c>
      <c r="AL1401" s="19" t="str">
        <f>MID(Main!AQ470,37,1)</f>
        <v/>
      </c>
      <c r="AM1401" s="19" t="str">
        <f>MID(Main!AQ470,38,1)</f>
        <v/>
      </c>
      <c r="AN1401" s="19" t="str">
        <f>MID(Main!AQ470,39,1)</f>
        <v/>
      </c>
      <c r="AO1401" s="19" t="str">
        <f>MID(Main!AQ470,40,1)</f>
        <v/>
      </c>
      <c r="AP1401" s="19" t="str">
        <f>MID(Main!AQ470,41,1)</f>
        <v/>
      </c>
      <c r="AQ1401" s="19" t="str">
        <f>MID(Main!AQ470,42,1)</f>
        <v/>
      </c>
      <c r="AR1401" s="195"/>
      <c r="AS1401" s="195"/>
      <c r="AT1401" s="195"/>
      <c r="AU1401" s="195"/>
      <c r="AV1401" s="195"/>
      <c r="AW1401" s="195"/>
      <c r="AX1401" s="195"/>
      <c r="AY1401" s="195"/>
      <c r="AZ1401" s="195"/>
      <c r="BA1401" s="195"/>
      <c r="BB1401" s="195"/>
      <c r="BC1401" s="195"/>
      <c r="BD1401" s="195"/>
      <c r="BE1401" s="195"/>
      <c r="BF1401" s="195"/>
      <c r="BG1401" s="195"/>
      <c r="BH1401" s="195"/>
      <c r="BI1401" s="198"/>
    </row>
    <row r="1402" spans="1:61" s="1" customFormat="1" ht="15" hidden="1" customHeight="1">
      <c r="A1402" s="202"/>
      <c r="B1402" s="20" t="str">
        <f>MID(Main!AR470,1,1)</f>
        <v>0</v>
      </c>
      <c r="C1402" s="20" t="str">
        <f>MID(Main!AR470,2,1)</f>
        <v xml:space="preserve"> </v>
      </c>
      <c r="D1402" s="20" t="str">
        <f>MID(Main!AR470,3,1)</f>
        <v/>
      </c>
      <c r="E1402" s="20" t="str">
        <f>MID(Main!AR470,4,1)</f>
        <v/>
      </c>
      <c r="F1402" s="20" t="str">
        <f>MID(Main!AR470,5,1)</f>
        <v/>
      </c>
      <c r="G1402" s="20" t="str">
        <f>MID(Main!AR470,6,1)</f>
        <v/>
      </c>
      <c r="H1402" s="20" t="str">
        <f>MID(Main!AR470,7,1)</f>
        <v/>
      </c>
      <c r="I1402" s="20" t="str">
        <f>MID(Main!AR470,8,1)</f>
        <v/>
      </c>
      <c r="J1402" s="20" t="str">
        <f>MID(Main!AR470,9,1)</f>
        <v/>
      </c>
      <c r="K1402" s="20" t="str">
        <f>MID(Main!AR470,10,1)</f>
        <v/>
      </c>
      <c r="L1402" s="20" t="str">
        <f>MID(Main!AR470,11,1)</f>
        <v/>
      </c>
      <c r="M1402" s="20" t="str">
        <f>MID(Main!AR470,12,1)</f>
        <v/>
      </c>
      <c r="N1402" s="20" t="str">
        <f>MID(Main!AR470,13,1)</f>
        <v/>
      </c>
      <c r="O1402" s="20" t="str">
        <f>MID(Main!AR470,14,1)</f>
        <v/>
      </c>
      <c r="P1402" s="20" t="str">
        <f>MID(Main!AR470,15,1)</f>
        <v/>
      </c>
      <c r="Q1402" s="20" t="str">
        <f>MID(Main!AR470,16,1)</f>
        <v/>
      </c>
      <c r="R1402" s="20" t="str">
        <f>MID(Main!AR470,17,1)</f>
        <v/>
      </c>
      <c r="S1402" s="20" t="str">
        <f>MID(Main!AR470,18,1)</f>
        <v/>
      </c>
      <c r="T1402" s="20" t="str">
        <f>MID(Main!AR470,19,1)</f>
        <v/>
      </c>
      <c r="U1402" s="20" t="str">
        <f>MID(Main!AR470,20,1)</f>
        <v/>
      </c>
      <c r="V1402" s="20" t="str">
        <f>MID(Main!AR470,21,1)</f>
        <v/>
      </c>
      <c r="W1402" s="20" t="str">
        <f>MID(Main!AR470,22,1)</f>
        <v/>
      </c>
      <c r="X1402" s="20" t="str">
        <f>MID(Main!AR470,23,1)</f>
        <v/>
      </c>
      <c r="Y1402" s="20" t="str">
        <f>MID(Main!AR470,24,1)</f>
        <v/>
      </c>
      <c r="Z1402" s="20" t="str">
        <f>MID(Main!AR470,25,1)</f>
        <v/>
      </c>
      <c r="AA1402" s="20" t="str">
        <f>MID(Main!AR470,26,1)</f>
        <v/>
      </c>
      <c r="AB1402" s="20" t="str">
        <f>MID(Main!AR470,27,1)</f>
        <v/>
      </c>
      <c r="AC1402" s="20" t="str">
        <f>MID(Main!AR470,28,1)</f>
        <v/>
      </c>
      <c r="AD1402" s="20" t="str">
        <f>MID(Main!AR470,29,1)</f>
        <v/>
      </c>
      <c r="AE1402" s="20" t="str">
        <f>MID(Main!AR470,30,1)</f>
        <v/>
      </c>
      <c r="AF1402" s="20" t="str">
        <f>MID(Main!AR470,31,1)</f>
        <v/>
      </c>
      <c r="AG1402" s="20" t="str">
        <f>MID(Main!AR470,32,1)</f>
        <v/>
      </c>
      <c r="AH1402" s="20" t="str">
        <f>MID(Main!AR470,33,1)</f>
        <v/>
      </c>
      <c r="AI1402" s="20" t="str">
        <f>MID(Main!AR470,34,1)</f>
        <v/>
      </c>
      <c r="AJ1402" s="20" t="str">
        <f>MID(Main!AR470,35,1)</f>
        <v/>
      </c>
      <c r="AK1402" s="20" t="str">
        <f>MID(Main!AR470,36,1)</f>
        <v/>
      </c>
      <c r="AL1402" s="20" t="str">
        <f>MID(Main!AR470,37,1)</f>
        <v/>
      </c>
      <c r="AM1402" s="20" t="str">
        <f>MID(Main!AR470,38,1)</f>
        <v/>
      </c>
      <c r="AN1402" s="20" t="str">
        <f>MID(Main!AR470,39,1)</f>
        <v/>
      </c>
      <c r="AO1402" s="20" t="str">
        <f>MID(Main!AR470,40,1)</f>
        <v/>
      </c>
      <c r="AP1402" s="20" t="str">
        <f>MID(Main!AR470,41,1)</f>
        <v/>
      </c>
      <c r="AQ1402" s="20" t="str">
        <f>MID(Main!AR470,42,1)</f>
        <v/>
      </c>
      <c r="AR1402" s="196"/>
      <c r="AS1402" s="196"/>
      <c r="AT1402" s="196"/>
      <c r="AU1402" s="196"/>
      <c r="AV1402" s="196"/>
      <c r="AW1402" s="196"/>
      <c r="AX1402" s="196"/>
      <c r="AY1402" s="196"/>
      <c r="AZ1402" s="196"/>
      <c r="BA1402" s="196"/>
      <c r="BB1402" s="196"/>
      <c r="BC1402" s="196"/>
      <c r="BD1402" s="196"/>
      <c r="BE1402" s="196"/>
      <c r="BF1402" s="196"/>
      <c r="BG1402" s="196"/>
      <c r="BH1402" s="196"/>
      <c r="BI1402" s="199"/>
    </row>
    <row r="1403" spans="1:61" s="1" customFormat="1" ht="15" hidden="1" customHeight="1">
      <c r="A1403" s="200" t="str">
        <f>IF(AR1403="","",SUBTOTAL(103,$AR$8:AR1403))</f>
        <v/>
      </c>
      <c r="B1403" s="18" t="str">
        <f>MID(Main!AP471,1,1)</f>
        <v xml:space="preserve"> </v>
      </c>
      <c r="C1403" s="18" t="str">
        <f>MID(Main!AP471,2,1)</f>
        <v/>
      </c>
      <c r="D1403" s="18" t="str">
        <f>MID(Main!AP471,3,1)</f>
        <v/>
      </c>
      <c r="E1403" s="18" t="str">
        <f>MID(Main!AP471,4,1)</f>
        <v/>
      </c>
      <c r="F1403" s="18" t="str">
        <f>MID(Main!AP471,5,1)</f>
        <v/>
      </c>
      <c r="G1403" s="18" t="str">
        <f>MID(Main!AP471,6,1)</f>
        <v/>
      </c>
      <c r="H1403" s="18" t="str">
        <f>MID(Main!AP471,7,1)</f>
        <v/>
      </c>
      <c r="I1403" s="18" t="str">
        <f>MID(Main!AP471,8,1)</f>
        <v/>
      </c>
      <c r="J1403" s="18" t="str">
        <f>MID(Main!AP471,9,1)</f>
        <v/>
      </c>
      <c r="K1403" s="18" t="str">
        <f>MID(Main!AP471,10,1)</f>
        <v/>
      </c>
      <c r="L1403" s="18" t="str">
        <f>MID(Main!AP471,11,1)</f>
        <v/>
      </c>
      <c r="M1403" s="18" t="str">
        <f>MID(Main!AP471,12,1)</f>
        <v/>
      </c>
      <c r="N1403" s="18" t="str">
        <f>MID(Main!AP471,13,1)</f>
        <v/>
      </c>
      <c r="O1403" s="18" t="str">
        <f>MID(Main!AP471,14,1)</f>
        <v/>
      </c>
      <c r="P1403" s="18" t="str">
        <f>MID(Main!AP471,15,1)</f>
        <v/>
      </c>
      <c r="Q1403" s="18" t="str">
        <f>MID(Main!AP471,16,1)</f>
        <v/>
      </c>
      <c r="R1403" s="18" t="str">
        <f>MID(Main!AP471,17,1)</f>
        <v/>
      </c>
      <c r="S1403" s="18" t="str">
        <f>MID(Main!AP471,18,1)</f>
        <v/>
      </c>
      <c r="T1403" s="18" t="str">
        <f>MID(Main!AP471,19,1)</f>
        <v/>
      </c>
      <c r="U1403" s="18" t="str">
        <f>MID(Main!AP471,20,1)</f>
        <v/>
      </c>
      <c r="V1403" s="18" t="str">
        <f>MID(Main!AP471,21,1)</f>
        <v/>
      </c>
      <c r="W1403" s="18" t="str">
        <f>MID(Main!AP471,22,1)</f>
        <v/>
      </c>
      <c r="X1403" s="18" t="str">
        <f>MID(Main!AP471,23,1)</f>
        <v/>
      </c>
      <c r="Y1403" s="18" t="str">
        <f>MID(Main!AP471,24,1)</f>
        <v/>
      </c>
      <c r="Z1403" s="18" t="str">
        <f>MID(Main!AP471,25,1)</f>
        <v/>
      </c>
      <c r="AA1403" s="18" t="str">
        <f>MID(Main!AP471,26,1)</f>
        <v/>
      </c>
      <c r="AB1403" s="18" t="str">
        <f>MID(Main!AP471,27,1)</f>
        <v/>
      </c>
      <c r="AC1403" s="18" t="str">
        <f>MID(Main!AP471,28,1)</f>
        <v/>
      </c>
      <c r="AD1403" s="18" t="str">
        <f>MID(Main!AP471,29,1)</f>
        <v/>
      </c>
      <c r="AE1403" s="18" t="str">
        <f>MID(Main!AP471,30,1)</f>
        <v/>
      </c>
      <c r="AF1403" s="18" t="str">
        <f>MID(Main!AP471,31,1)</f>
        <v/>
      </c>
      <c r="AG1403" s="18" t="str">
        <f>MID(Main!AP471,32,1)</f>
        <v/>
      </c>
      <c r="AH1403" s="18" t="str">
        <f>MID(Main!AP471,33,1)</f>
        <v/>
      </c>
      <c r="AI1403" s="18" t="str">
        <f>MID(Main!AP471,34,1)</f>
        <v/>
      </c>
      <c r="AJ1403" s="18" t="str">
        <f>MID(Main!AP471,35,1)</f>
        <v/>
      </c>
      <c r="AK1403" s="18" t="str">
        <f>MID(Main!AP471,36,1)</f>
        <v/>
      </c>
      <c r="AL1403" s="18" t="str">
        <f>MID(Main!AP471,37,1)</f>
        <v/>
      </c>
      <c r="AM1403" s="18" t="str">
        <f>MID(Main!AP471,38,1)</f>
        <v/>
      </c>
      <c r="AN1403" s="18" t="str">
        <f>MID(Main!AP471,39,1)</f>
        <v/>
      </c>
      <c r="AO1403" s="18" t="str">
        <f>MID(Main!AP471,40,1)</f>
        <v/>
      </c>
      <c r="AP1403" s="18" t="str">
        <f>MID(Main!AP471,41,1)</f>
        <v/>
      </c>
      <c r="AQ1403" s="18" t="str">
        <f>MID(Main!AP471,42,1)</f>
        <v/>
      </c>
      <c r="AR1403" s="194" t="str">
        <f>IF(Main!W471="","",Main!W471)</f>
        <v/>
      </c>
      <c r="AS1403" s="194" t="str">
        <f>IF(Main!X471="","",Main!X471)</f>
        <v/>
      </c>
      <c r="AT1403" s="194" t="str">
        <f>IF(Main!Y471="","",Main!Y471)</f>
        <v/>
      </c>
      <c r="AU1403" s="194" t="str">
        <f>IF(Main!Z471="","",Main!Z471)</f>
        <v/>
      </c>
      <c r="AV1403" s="194" t="str">
        <f>IF(Main!AA471="","",Main!AA471)</f>
        <v/>
      </c>
      <c r="AW1403" s="194" t="str">
        <f>IF(Main!AB471="","",Main!AB471)</f>
        <v/>
      </c>
      <c r="AX1403" s="194" t="str">
        <f>IF(Main!AC471="","",Main!AC471)</f>
        <v/>
      </c>
      <c r="AY1403" s="194" t="str">
        <f>IF(Main!AD471="","",Main!AD471)</f>
        <v/>
      </c>
      <c r="AZ1403" s="194" t="str">
        <f>IF(Main!AE471="","",Main!AE471)</f>
        <v/>
      </c>
      <c r="BA1403" s="194" t="str">
        <f>IF(Main!AF471="","",Main!AF471)</f>
        <v/>
      </c>
      <c r="BB1403" s="194" t="str">
        <f>IF(Main!AG471="","",Main!AG471)</f>
        <v/>
      </c>
      <c r="BC1403" s="194" t="str">
        <f>IF(Main!AH471="","",Main!AH471)</f>
        <v/>
      </c>
      <c r="BD1403" s="194" t="str">
        <f>IF(Main!AI471="","",Main!AI471)</f>
        <v/>
      </c>
      <c r="BE1403" s="194" t="str">
        <f>IF(Main!AJ471="","",Main!AJ471)</f>
        <v/>
      </c>
      <c r="BF1403" s="194" t="str">
        <f>IF(Main!AK471="","",Main!AK471)</f>
        <v/>
      </c>
      <c r="BG1403" s="194" t="str">
        <f>IF(Main!AL471="","",Main!AL471)</f>
        <v/>
      </c>
      <c r="BH1403" s="194" t="str">
        <f>IF(Main!AM471="","",Main!AM471)</f>
        <v/>
      </c>
      <c r="BI1403" s="197" t="str">
        <f>IF(Main!AN471="","",Main!AN471)</f>
        <v/>
      </c>
    </row>
    <row r="1404" spans="1:61" s="1" customFormat="1" ht="15" hidden="1" customHeight="1">
      <c r="A1404" s="201"/>
      <c r="B1404" s="19" t="str">
        <f>MID(Main!AQ471,1,1)</f>
        <v>0</v>
      </c>
      <c r="C1404" s="19" t="str">
        <f>MID(Main!AQ471,2,1)</f>
        <v xml:space="preserve"> </v>
      </c>
      <c r="D1404" s="19" t="str">
        <f>MID(Main!AQ471,3,1)</f>
        <v/>
      </c>
      <c r="E1404" s="19" t="str">
        <f>MID(Main!AQ471,4,1)</f>
        <v/>
      </c>
      <c r="F1404" s="19" t="str">
        <f>MID(Main!AQ471,5,1)</f>
        <v/>
      </c>
      <c r="G1404" s="19" t="str">
        <f>MID(Main!AQ471,6,1)</f>
        <v/>
      </c>
      <c r="H1404" s="19" t="str">
        <f>MID(Main!AQ471,7,1)</f>
        <v/>
      </c>
      <c r="I1404" s="19" t="str">
        <f>MID(Main!AQ471,8,1)</f>
        <v/>
      </c>
      <c r="J1404" s="19" t="str">
        <f>MID(Main!AQ471,9,1)</f>
        <v/>
      </c>
      <c r="K1404" s="19" t="str">
        <f>MID(Main!AQ471,10,1)</f>
        <v/>
      </c>
      <c r="L1404" s="19" t="str">
        <f>MID(Main!AQ471,11,1)</f>
        <v/>
      </c>
      <c r="M1404" s="19" t="str">
        <f>MID(Main!AQ471,12,1)</f>
        <v/>
      </c>
      <c r="N1404" s="19" t="str">
        <f>MID(Main!AQ471,13,1)</f>
        <v/>
      </c>
      <c r="O1404" s="19" t="str">
        <f>MID(Main!AQ471,14,1)</f>
        <v/>
      </c>
      <c r="P1404" s="19" t="str">
        <f>MID(Main!AQ471,15,1)</f>
        <v/>
      </c>
      <c r="Q1404" s="19" t="str">
        <f>MID(Main!AQ471,16,1)</f>
        <v/>
      </c>
      <c r="R1404" s="19" t="str">
        <f>MID(Main!AQ471,17,1)</f>
        <v/>
      </c>
      <c r="S1404" s="19" t="str">
        <f>MID(Main!AQ471,18,1)</f>
        <v/>
      </c>
      <c r="T1404" s="19" t="str">
        <f>MID(Main!AQ471,19,1)</f>
        <v/>
      </c>
      <c r="U1404" s="19" t="str">
        <f>MID(Main!AQ471,20,1)</f>
        <v/>
      </c>
      <c r="V1404" s="19" t="str">
        <f>MID(Main!AQ471,21,1)</f>
        <v/>
      </c>
      <c r="W1404" s="19" t="str">
        <f>MID(Main!AQ471,22,1)</f>
        <v/>
      </c>
      <c r="X1404" s="19" t="str">
        <f>MID(Main!AQ471,23,1)</f>
        <v/>
      </c>
      <c r="Y1404" s="19" t="str">
        <f>MID(Main!AQ471,24,1)</f>
        <v/>
      </c>
      <c r="Z1404" s="19" t="str">
        <f>MID(Main!AQ471,25,1)</f>
        <v/>
      </c>
      <c r="AA1404" s="19" t="str">
        <f>MID(Main!AQ471,26,1)</f>
        <v/>
      </c>
      <c r="AB1404" s="19" t="str">
        <f>MID(Main!AQ471,27,1)</f>
        <v/>
      </c>
      <c r="AC1404" s="19" t="str">
        <f>MID(Main!AQ471,28,1)</f>
        <v/>
      </c>
      <c r="AD1404" s="19" t="str">
        <f>MID(Main!AQ471,29,1)</f>
        <v/>
      </c>
      <c r="AE1404" s="19" t="str">
        <f>MID(Main!AQ471,30,1)</f>
        <v/>
      </c>
      <c r="AF1404" s="19" t="str">
        <f>MID(Main!AQ471,31,1)</f>
        <v/>
      </c>
      <c r="AG1404" s="19" t="str">
        <f>MID(Main!AQ471,32,1)</f>
        <v/>
      </c>
      <c r="AH1404" s="19" t="str">
        <f>MID(Main!AQ471,33,1)</f>
        <v/>
      </c>
      <c r="AI1404" s="19" t="str">
        <f>MID(Main!AQ471,34,1)</f>
        <v/>
      </c>
      <c r="AJ1404" s="19" t="str">
        <f>MID(Main!AQ471,35,1)</f>
        <v/>
      </c>
      <c r="AK1404" s="19" t="str">
        <f>MID(Main!AQ471,36,1)</f>
        <v/>
      </c>
      <c r="AL1404" s="19" t="str">
        <f>MID(Main!AQ471,37,1)</f>
        <v/>
      </c>
      <c r="AM1404" s="19" t="str">
        <f>MID(Main!AQ471,38,1)</f>
        <v/>
      </c>
      <c r="AN1404" s="19" t="str">
        <f>MID(Main!AQ471,39,1)</f>
        <v/>
      </c>
      <c r="AO1404" s="19" t="str">
        <f>MID(Main!AQ471,40,1)</f>
        <v/>
      </c>
      <c r="AP1404" s="19" t="str">
        <f>MID(Main!AQ471,41,1)</f>
        <v/>
      </c>
      <c r="AQ1404" s="19" t="str">
        <f>MID(Main!AQ471,42,1)</f>
        <v/>
      </c>
      <c r="AR1404" s="195"/>
      <c r="AS1404" s="195"/>
      <c r="AT1404" s="195"/>
      <c r="AU1404" s="195"/>
      <c r="AV1404" s="195"/>
      <c r="AW1404" s="195"/>
      <c r="AX1404" s="195"/>
      <c r="AY1404" s="195"/>
      <c r="AZ1404" s="195"/>
      <c r="BA1404" s="195"/>
      <c r="BB1404" s="195"/>
      <c r="BC1404" s="195"/>
      <c r="BD1404" s="195"/>
      <c r="BE1404" s="195"/>
      <c r="BF1404" s="195"/>
      <c r="BG1404" s="195"/>
      <c r="BH1404" s="195"/>
      <c r="BI1404" s="198"/>
    </row>
    <row r="1405" spans="1:61" s="1" customFormat="1" ht="15" hidden="1" customHeight="1">
      <c r="A1405" s="202"/>
      <c r="B1405" s="20" t="str">
        <f>MID(Main!AR471,1,1)</f>
        <v>0</v>
      </c>
      <c r="C1405" s="20" t="str">
        <f>MID(Main!AR471,2,1)</f>
        <v xml:space="preserve"> </v>
      </c>
      <c r="D1405" s="20" t="str">
        <f>MID(Main!AR471,3,1)</f>
        <v/>
      </c>
      <c r="E1405" s="20" t="str">
        <f>MID(Main!AR471,4,1)</f>
        <v/>
      </c>
      <c r="F1405" s="20" t="str">
        <f>MID(Main!AR471,5,1)</f>
        <v/>
      </c>
      <c r="G1405" s="20" t="str">
        <f>MID(Main!AR471,6,1)</f>
        <v/>
      </c>
      <c r="H1405" s="20" t="str">
        <f>MID(Main!AR471,7,1)</f>
        <v/>
      </c>
      <c r="I1405" s="20" t="str">
        <f>MID(Main!AR471,8,1)</f>
        <v/>
      </c>
      <c r="J1405" s="20" t="str">
        <f>MID(Main!AR471,9,1)</f>
        <v/>
      </c>
      <c r="K1405" s="20" t="str">
        <f>MID(Main!AR471,10,1)</f>
        <v/>
      </c>
      <c r="L1405" s="20" t="str">
        <f>MID(Main!AR471,11,1)</f>
        <v/>
      </c>
      <c r="M1405" s="20" t="str">
        <f>MID(Main!AR471,12,1)</f>
        <v/>
      </c>
      <c r="N1405" s="20" t="str">
        <f>MID(Main!AR471,13,1)</f>
        <v/>
      </c>
      <c r="O1405" s="20" t="str">
        <f>MID(Main!AR471,14,1)</f>
        <v/>
      </c>
      <c r="P1405" s="20" t="str">
        <f>MID(Main!AR471,15,1)</f>
        <v/>
      </c>
      <c r="Q1405" s="20" t="str">
        <f>MID(Main!AR471,16,1)</f>
        <v/>
      </c>
      <c r="R1405" s="20" t="str">
        <f>MID(Main!AR471,17,1)</f>
        <v/>
      </c>
      <c r="S1405" s="20" t="str">
        <f>MID(Main!AR471,18,1)</f>
        <v/>
      </c>
      <c r="T1405" s="20" t="str">
        <f>MID(Main!AR471,19,1)</f>
        <v/>
      </c>
      <c r="U1405" s="20" t="str">
        <f>MID(Main!AR471,20,1)</f>
        <v/>
      </c>
      <c r="V1405" s="20" t="str">
        <f>MID(Main!AR471,21,1)</f>
        <v/>
      </c>
      <c r="W1405" s="20" t="str">
        <f>MID(Main!AR471,22,1)</f>
        <v/>
      </c>
      <c r="X1405" s="20" t="str">
        <f>MID(Main!AR471,23,1)</f>
        <v/>
      </c>
      <c r="Y1405" s="20" t="str">
        <f>MID(Main!AR471,24,1)</f>
        <v/>
      </c>
      <c r="Z1405" s="20" t="str">
        <f>MID(Main!AR471,25,1)</f>
        <v/>
      </c>
      <c r="AA1405" s="20" t="str">
        <f>MID(Main!AR471,26,1)</f>
        <v/>
      </c>
      <c r="AB1405" s="20" t="str">
        <f>MID(Main!AR471,27,1)</f>
        <v/>
      </c>
      <c r="AC1405" s="20" t="str">
        <f>MID(Main!AR471,28,1)</f>
        <v/>
      </c>
      <c r="AD1405" s="20" t="str">
        <f>MID(Main!AR471,29,1)</f>
        <v/>
      </c>
      <c r="AE1405" s="20" t="str">
        <f>MID(Main!AR471,30,1)</f>
        <v/>
      </c>
      <c r="AF1405" s="20" t="str">
        <f>MID(Main!AR471,31,1)</f>
        <v/>
      </c>
      <c r="AG1405" s="20" t="str">
        <f>MID(Main!AR471,32,1)</f>
        <v/>
      </c>
      <c r="AH1405" s="20" t="str">
        <f>MID(Main!AR471,33,1)</f>
        <v/>
      </c>
      <c r="AI1405" s="20" t="str">
        <f>MID(Main!AR471,34,1)</f>
        <v/>
      </c>
      <c r="AJ1405" s="20" t="str">
        <f>MID(Main!AR471,35,1)</f>
        <v/>
      </c>
      <c r="AK1405" s="20" t="str">
        <f>MID(Main!AR471,36,1)</f>
        <v/>
      </c>
      <c r="AL1405" s="20" t="str">
        <f>MID(Main!AR471,37,1)</f>
        <v/>
      </c>
      <c r="AM1405" s="20" t="str">
        <f>MID(Main!AR471,38,1)</f>
        <v/>
      </c>
      <c r="AN1405" s="20" t="str">
        <f>MID(Main!AR471,39,1)</f>
        <v/>
      </c>
      <c r="AO1405" s="20" t="str">
        <f>MID(Main!AR471,40,1)</f>
        <v/>
      </c>
      <c r="AP1405" s="20" t="str">
        <f>MID(Main!AR471,41,1)</f>
        <v/>
      </c>
      <c r="AQ1405" s="20" t="str">
        <f>MID(Main!AR471,42,1)</f>
        <v/>
      </c>
      <c r="AR1405" s="196"/>
      <c r="AS1405" s="196"/>
      <c r="AT1405" s="196"/>
      <c r="AU1405" s="196"/>
      <c r="AV1405" s="196"/>
      <c r="AW1405" s="196"/>
      <c r="AX1405" s="196"/>
      <c r="AY1405" s="196"/>
      <c r="AZ1405" s="196"/>
      <c r="BA1405" s="196"/>
      <c r="BB1405" s="196"/>
      <c r="BC1405" s="196"/>
      <c r="BD1405" s="196"/>
      <c r="BE1405" s="196"/>
      <c r="BF1405" s="196"/>
      <c r="BG1405" s="196"/>
      <c r="BH1405" s="196"/>
      <c r="BI1405" s="199"/>
    </row>
    <row r="1406" spans="1:61" s="1" customFormat="1" ht="15" hidden="1" customHeight="1">
      <c r="A1406" s="200" t="str">
        <f>IF(AR1406="","",SUBTOTAL(103,$AR$8:AR1406))</f>
        <v/>
      </c>
      <c r="B1406" s="18" t="str">
        <f>MID(Main!AP472,1,1)</f>
        <v xml:space="preserve"> </v>
      </c>
      <c r="C1406" s="18" t="str">
        <f>MID(Main!AP472,2,1)</f>
        <v/>
      </c>
      <c r="D1406" s="18" t="str">
        <f>MID(Main!AP472,3,1)</f>
        <v/>
      </c>
      <c r="E1406" s="18" t="str">
        <f>MID(Main!AP472,4,1)</f>
        <v/>
      </c>
      <c r="F1406" s="18" t="str">
        <f>MID(Main!AP472,5,1)</f>
        <v/>
      </c>
      <c r="G1406" s="18" t="str">
        <f>MID(Main!AP472,6,1)</f>
        <v/>
      </c>
      <c r="H1406" s="18" t="str">
        <f>MID(Main!AP472,7,1)</f>
        <v/>
      </c>
      <c r="I1406" s="18" t="str">
        <f>MID(Main!AP472,8,1)</f>
        <v/>
      </c>
      <c r="J1406" s="18" t="str">
        <f>MID(Main!AP472,9,1)</f>
        <v/>
      </c>
      <c r="K1406" s="18" t="str">
        <f>MID(Main!AP472,10,1)</f>
        <v/>
      </c>
      <c r="L1406" s="18" t="str">
        <f>MID(Main!AP472,11,1)</f>
        <v/>
      </c>
      <c r="M1406" s="18" t="str">
        <f>MID(Main!AP472,12,1)</f>
        <v/>
      </c>
      <c r="N1406" s="18" t="str">
        <f>MID(Main!AP472,13,1)</f>
        <v/>
      </c>
      <c r="O1406" s="18" t="str">
        <f>MID(Main!AP472,14,1)</f>
        <v/>
      </c>
      <c r="P1406" s="18" t="str">
        <f>MID(Main!AP472,15,1)</f>
        <v/>
      </c>
      <c r="Q1406" s="18" t="str">
        <f>MID(Main!AP472,16,1)</f>
        <v/>
      </c>
      <c r="R1406" s="18" t="str">
        <f>MID(Main!AP472,17,1)</f>
        <v/>
      </c>
      <c r="S1406" s="18" t="str">
        <f>MID(Main!AP472,18,1)</f>
        <v/>
      </c>
      <c r="T1406" s="18" t="str">
        <f>MID(Main!AP472,19,1)</f>
        <v/>
      </c>
      <c r="U1406" s="18" t="str">
        <f>MID(Main!AP472,20,1)</f>
        <v/>
      </c>
      <c r="V1406" s="18" t="str">
        <f>MID(Main!AP472,21,1)</f>
        <v/>
      </c>
      <c r="W1406" s="18" t="str">
        <f>MID(Main!AP472,22,1)</f>
        <v/>
      </c>
      <c r="X1406" s="18" t="str">
        <f>MID(Main!AP472,23,1)</f>
        <v/>
      </c>
      <c r="Y1406" s="18" t="str">
        <f>MID(Main!AP472,24,1)</f>
        <v/>
      </c>
      <c r="Z1406" s="18" t="str">
        <f>MID(Main!AP472,25,1)</f>
        <v/>
      </c>
      <c r="AA1406" s="18" t="str">
        <f>MID(Main!AP472,26,1)</f>
        <v/>
      </c>
      <c r="AB1406" s="18" t="str">
        <f>MID(Main!AP472,27,1)</f>
        <v/>
      </c>
      <c r="AC1406" s="18" t="str">
        <f>MID(Main!AP472,28,1)</f>
        <v/>
      </c>
      <c r="AD1406" s="18" t="str">
        <f>MID(Main!AP472,29,1)</f>
        <v/>
      </c>
      <c r="AE1406" s="18" t="str">
        <f>MID(Main!AP472,30,1)</f>
        <v/>
      </c>
      <c r="AF1406" s="18" t="str">
        <f>MID(Main!AP472,31,1)</f>
        <v/>
      </c>
      <c r="AG1406" s="18" t="str">
        <f>MID(Main!AP472,32,1)</f>
        <v/>
      </c>
      <c r="AH1406" s="18" t="str">
        <f>MID(Main!AP472,33,1)</f>
        <v/>
      </c>
      <c r="AI1406" s="18" t="str">
        <f>MID(Main!AP472,34,1)</f>
        <v/>
      </c>
      <c r="AJ1406" s="18" t="str">
        <f>MID(Main!AP472,35,1)</f>
        <v/>
      </c>
      <c r="AK1406" s="18" t="str">
        <f>MID(Main!AP472,36,1)</f>
        <v/>
      </c>
      <c r="AL1406" s="18" t="str">
        <f>MID(Main!AP472,37,1)</f>
        <v/>
      </c>
      <c r="AM1406" s="18" t="str">
        <f>MID(Main!AP472,38,1)</f>
        <v/>
      </c>
      <c r="AN1406" s="18" t="str">
        <f>MID(Main!AP472,39,1)</f>
        <v/>
      </c>
      <c r="AO1406" s="18" t="str">
        <f>MID(Main!AP472,40,1)</f>
        <v/>
      </c>
      <c r="AP1406" s="18" t="str">
        <f>MID(Main!AP472,41,1)</f>
        <v/>
      </c>
      <c r="AQ1406" s="18" t="str">
        <f>MID(Main!AP472,42,1)</f>
        <v/>
      </c>
      <c r="AR1406" s="194" t="str">
        <f>IF(Main!W472="","",Main!W472)</f>
        <v/>
      </c>
      <c r="AS1406" s="194" t="str">
        <f>IF(Main!X472="","",Main!X472)</f>
        <v/>
      </c>
      <c r="AT1406" s="194" t="str">
        <f>IF(Main!Y472="","",Main!Y472)</f>
        <v/>
      </c>
      <c r="AU1406" s="194" t="str">
        <f>IF(Main!Z472="","",Main!Z472)</f>
        <v/>
      </c>
      <c r="AV1406" s="194" t="str">
        <f>IF(Main!AA472="","",Main!AA472)</f>
        <v/>
      </c>
      <c r="AW1406" s="194" t="str">
        <f>IF(Main!AB472="","",Main!AB472)</f>
        <v/>
      </c>
      <c r="AX1406" s="194" t="str">
        <f>IF(Main!AC472="","",Main!AC472)</f>
        <v/>
      </c>
      <c r="AY1406" s="194" t="str">
        <f>IF(Main!AD472="","",Main!AD472)</f>
        <v/>
      </c>
      <c r="AZ1406" s="194" t="str">
        <f>IF(Main!AE472="","",Main!AE472)</f>
        <v/>
      </c>
      <c r="BA1406" s="194" t="str">
        <f>IF(Main!AF472="","",Main!AF472)</f>
        <v/>
      </c>
      <c r="BB1406" s="194" t="str">
        <f>IF(Main!AG472="","",Main!AG472)</f>
        <v/>
      </c>
      <c r="BC1406" s="194" t="str">
        <f>IF(Main!AH472="","",Main!AH472)</f>
        <v/>
      </c>
      <c r="BD1406" s="194" t="str">
        <f>IF(Main!AI472="","",Main!AI472)</f>
        <v/>
      </c>
      <c r="BE1406" s="194" t="str">
        <f>IF(Main!AJ472="","",Main!AJ472)</f>
        <v/>
      </c>
      <c r="BF1406" s="194" t="str">
        <f>IF(Main!AK472="","",Main!AK472)</f>
        <v/>
      </c>
      <c r="BG1406" s="194" t="str">
        <f>IF(Main!AL472="","",Main!AL472)</f>
        <v/>
      </c>
      <c r="BH1406" s="194" t="str">
        <f>IF(Main!AM472="","",Main!AM472)</f>
        <v/>
      </c>
      <c r="BI1406" s="197" t="str">
        <f>IF(Main!AN472="","",Main!AN472)</f>
        <v/>
      </c>
    </row>
    <row r="1407" spans="1:61" s="1" customFormat="1" ht="15" hidden="1" customHeight="1">
      <c r="A1407" s="201"/>
      <c r="B1407" s="19" t="str">
        <f>MID(Main!AQ472,1,1)</f>
        <v>0</v>
      </c>
      <c r="C1407" s="19" t="str">
        <f>MID(Main!AQ472,2,1)</f>
        <v xml:space="preserve"> </v>
      </c>
      <c r="D1407" s="19" t="str">
        <f>MID(Main!AQ472,3,1)</f>
        <v/>
      </c>
      <c r="E1407" s="19" t="str">
        <f>MID(Main!AQ472,4,1)</f>
        <v/>
      </c>
      <c r="F1407" s="19" t="str">
        <f>MID(Main!AQ472,5,1)</f>
        <v/>
      </c>
      <c r="G1407" s="19" t="str">
        <f>MID(Main!AQ472,6,1)</f>
        <v/>
      </c>
      <c r="H1407" s="19" t="str">
        <f>MID(Main!AQ472,7,1)</f>
        <v/>
      </c>
      <c r="I1407" s="19" t="str">
        <f>MID(Main!AQ472,8,1)</f>
        <v/>
      </c>
      <c r="J1407" s="19" t="str">
        <f>MID(Main!AQ472,9,1)</f>
        <v/>
      </c>
      <c r="K1407" s="19" t="str">
        <f>MID(Main!AQ472,10,1)</f>
        <v/>
      </c>
      <c r="L1407" s="19" t="str">
        <f>MID(Main!AQ472,11,1)</f>
        <v/>
      </c>
      <c r="M1407" s="19" t="str">
        <f>MID(Main!AQ472,12,1)</f>
        <v/>
      </c>
      <c r="N1407" s="19" t="str">
        <f>MID(Main!AQ472,13,1)</f>
        <v/>
      </c>
      <c r="O1407" s="19" t="str">
        <f>MID(Main!AQ472,14,1)</f>
        <v/>
      </c>
      <c r="P1407" s="19" t="str">
        <f>MID(Main!AQ472,15,1)</f>
        <v/>
      </c>
      <c r="Q1407" s="19" t="str">
        <f>MID(Main!AQ472,16,1)</f>
        <v/>
      </c>
      <c r="R1407" s="19" t="str">
        <f>MID(Main!AQ472,17,1)</f>
        <v/>
      </c>
      <c r="S1407" s="19" t="str">
        <f>MID(Main!AQ472,18,1)</f>
        <v/>
      </c>
      <c r="T1407" s="19" t="str">
        <f>MID(Main!AQ472,19,1)</f>
        <v/>
      </c>
      <c r="U1407" s="19" t="str">
        <f>MID(Main!AQ472,20,1)</f>
        <v/>
      </c>
      <c r="V1407" s="19" t="str">
        <f>MID(Main!AQ472,21,1)</f>
        <v/>
      </c>
      <c r="W1407" s="19" t="str">
        <f>MID(Main!AQ472,22,1)</f>
        <v/>
      </c>
      <c r="X1407" s="19" t="str">
        <f>MID(Main!AQ472,23,1)</f>
        <v/>
      </c>
      <c r="Y1407" s="19" t="str">
        <f>MID(Main!AQ472,24,1)</f>
        <v/>
      </c>
      <c r="Z1407" s="19" t="str">
        <f>MID(Main!AQ472,25,1)</f>
        <v/>
      </c>
      <c r="AA1407" s="19" t="str">
        <f>MID(Main!AQ472,26,1)</f>
        <v/>
      </c>
      <c r="AB1407" s="19" t="str">
        <f>MID(Main!AQ472,27,1)</f>
        <v/>
      </c>
      <c r="AC1407" s="19" t="str">
        <f>MID(Main!AQ472,28,1)</f>
        <v/>
      </c>
      <c r="AD1407" s="19" t="str">
        <f>MID(Main!AQ472,29,1)</f>
        <v/>
      </c>
      <c r="AE1407" s="19" t="str">
        <f>MID(Main!AQ472,30,1)</f>
        <v/>
      </c>
      <c r="AF1407" s="19" t="str">
        <f>MID(Main!AQ472,31,1)</f>
        <v/>
      </c>
      <c r="AG1407" s="19" t="str">
        <f>MID(Main!AQ472,32,1)</f>
        <v/>
      </c>
      <c r="AH1407" s="19" t="str">
        <f>MID(Main!AQ472,33,1)</f>
        <v/>
      </c>
      <c r="AI1407" s="19" t="str">
        <f>MID(Main!AQ472,34,1)</f>
        <v/>
      </c>
      <c r="AJ1407" s="19" t="str">
        <f>MID(Main!AQ472,35,1)</f>
        <v/>
      </c>
      <c r="AK1407" s="19" t="str">
        <f>MID(Main!AQ472,36,1)</f>
        <v/>
      </c>
      <c r="AL1407" s="19" t="str">
        <f>MID(Main!AQ472,37,1)</f>
        <v/>
      </c>
      <c r="AM1407" s="19" t="str">
        <f>MID(Main!AQ472,38,1)</f>
        <v/>
      </c>
      <c r="AN1407" s="19" t="str">
        <f>MID(Main!AQ472,39,1)</f>
        <v/>
      </c>
      <c r="AO1407" s="19" t="str">
        <f>MID(Main!AQ472,40,1)</f>
        <v/>
      </c>
      <c r="AP1407" s="19" t="str">
        <f>MID(Main!AQ472,41,1)</f>
        <v/>
      </c>
      <c r="AQ1407" s="19" t="str">
        <f>MID(Main!AQ472,42,1)</f>
        <v/>
      </c>
      <c r="AR1407" s="195"/>
      <c r="AS1407" s="195"/>
      <c r="AT1407" s="195"/>
      <c r="AU1407" s="195"/>
      <c r="AV1407" s="195"/>
      <c r="AW1407" s="195"/>
      <c r="AX1407" s="195"/>
      <c r="AY1407" s="195"/>
      <c r="AZ1407" s="195"/>
      <c r="BA1407" s="195"/>
      <c r="BB1407" s="195"/>
      <c r="BC1407" s="195"/>
      <c r="BD1407" s="195"/>
      <c r="BE1407" s="195"/>
      <c r="BF1407" s="195"/>
      <c r="BG1407" s="195"/>
      <c r="BH1407" s="195"/>
      <c r="BI1407" s="198"/>
    </row>
    <row r="1408" spans="1:61" s="1" customFormat="1" ht="15" hidden="1" customHeight="1">
      <c r="A1408" s="202"/>
      <c r="B1408" s="20" t="str">
        <f>MID(Main!AR472,1,1)</f>
        <v>0</v>
      </c>
      <c r="C1408" s="20" t="str">
        <f>MID(Main!AR472,2,1)</f>
        <v xml:space="preserve"> </v>
      </c>
      <c r="D1408" s="20" t="str">
        <f>MID(Main!AR472,3,1)</f>
        <v/>
      </c>
      <c r="E1408" s="20" t="str">
        <f>MID(Main!AR472,4,1)</f>
        <v/>
      </c>
      <c r="F1408" s="20" t="str">
        <f>MID(Main!AR472,5,1)</f>
        <v/>
      </c>
      <c r="G1408" s="20" t="str">
        <f>MID(Main!AR472,6,1)</f>
        <v/>
      </c>
      <c r="H1408" s="20" t="str">
        <f>MID(Main!AR472,7,1)</f>
        <v/>
      </c>
      <c r="I1408" s="20" t="str">
        <f>MID(Main!AR472,8,1)</f>
        <v/>
      </c>
      <c r="J1408" s="20" t="str">
        <f>MID(Main!AR472,9,1)</f>
        <v/>
      </c>
      <c r="K1408" s="20" t="str">
        <f>MID(Main!AR472,10,1)</f>
        <v/>
      </c>
      <c r="L1408" s="20" t="str">
        <f>MID(Main!AR472,11,1)</f>
        <v/>
      </c>
      <c r="M1408" s="20" t="str">
        <f>MID(Main!AR472,12,1)</f>
        <v/>
      </c>
      <c r="N1408" s="20" t="str">
        <f>MID(Main!AR472,13,1)</f>
        <v/>
      </c>
      <c r="O1408" s="20" t="str">
        <f>MID(Main!AR472,14,1)</f>
        <v/>
      </c>
      <c r="P1408" s="20" t="str">
        <f>MID(Main!AR472,15,1)</f>
        <v/>
      </c>
      <c r="Q1408" s="20" t="str">
        <f>MID(Main!AR472,16,1)</f>
        <v/>
      </c>
      <c r="R1408" s="20" t="str">
        <f>MID(Main!AR472,17,1)</f>
        <v/>
      </c>
      <c r="S1408" s="20" t="str">
        <f>MID(Main!AR472,18,1)</f>
        <v/>
      </c>
      <c r="T1408" s="20" t="str">
        <f>MID(Main!AR472,19,1)</f>
        <v/>
      </c>
      <c r="U1408" s="20" t="str">
        <f>MID(Main!AR472,20,1)</f>
        <v/>
      </c>
      <c r="V1408" s="20" t="str">
        <f>MID(Main!AR472,21,1)</f>
        <v/>
      </c>
      <c r="W1408" s="20" t="str">
        <f>MID(Main!AR472,22,1)</f>
        <v/>
      </c>
      <c r="X1408" s="20" t="str">
        <f>MID(Main!AR472,23,1)</f>
        <v/>
      </c>
      <c r="Y1408" s="20" t="str">
        <f>MID(Main!AR472,24,1)</f>
        <v/>
      </c>
      <c r="Z1408" s="20" t="str">
        <f>MID(Main!AR472,25,1)</f>
        <v/>
      </c>
      <c r="AA1408" s="20" t="str">
        <f>MID(Main!AR472,26,1)</f>
        <v/>
      </c>
      <c r="AB1408" s="20" t="str">
        <f>MID(Main!AR472,27,1)</f>
        <v/>
      </c>
      <c r="AC1408" s="20" t="str">
        <f>MID(Main!AR472,28,1)</f>
        <v/>
      </c>
      <c r="AD1408" s="20" t="str">
        <f>MID(Main!AR472,29,1)</f>
        <v/>
      </c>
      <c r="AE1408" s="20" t="str">
        <f>MID(Main!AR472,30,1)</f>
        <v/>
      </c>
      <c r="AF1408" s="20" t="str">
        <f>MID(Main!AR472,31,1)</f>
        <v/>
      </c>
      <c r="AG1408" s="20" t="str">
        <f>MID(Main!AR472,32,1)</f>
        <v/>
      </c>
      <c r="AH1408" s="20" t="str">
        <f>MID(Main!AR472,33,1)</f>
        <v/>
      </c>
      <c r="AI1408" s="20" t="str">
        <f>MID(Main!AR472,34,1)</f>
        <v/>
      </c>
      <c r="AJ1408" s="20" t="str">
        <f>MID(Main!AR472,35,1)</f>
        <v/>
      </c>
      <c r="AK1408" s="20" t="str">
        <f>MID(Main!AR472,36,1)</f>
        <v/>
      </c>
      <c r="AL1408" s="20" t="str">
        <f>MID(Main!AR472,37,1)</f>
        <v/>
      </c>
      <c r="AM1408" s="20" t="str">
        <f>MID(Main!AR472,38,1)</f>
        <v/>
      </c>
      <c r="AN1408" s="20" t="str">
        <f>MID(Main!AR472,39,1)</f>
        <v/>
      </c>
      <c r="AO1408" s="20" t="str">
        <f>MID(Main!AR472,40,1)</f>
        <v/>
      </c>
      <c r="AP1408" s="20" t="str">
        <f>MID(Main!AR472,41,1)</f>
        <v/>
      </c>
      <c r="AQ1408" s="20" t="str">
        <f>MID(Main!AR472,42,1)</f>
        <v/>
      </c>
      <c r="AR1408" s="196"/>
      <c r="AS1408" s="196"/>
      <c r="AT1408" s="196"/>
      <c r="AU1408" s="196"/>
      <c r="AV1408" s="196"/>
      <c r="AW1408" s="196"/>
      <c r="AX1408" s="196"/>
      <c r="AY1408" s="196"/>
      <c r="AZ1408" s="196"/>
      <c r="BA1408" s="196"/>
      <c r="BB1408" s="196"/>
      <c r="BC1408" s="196"/>
      <c r="BD1408" s="196"/>
      <c r="BE1408" s="196"/>
      <c r="BF1408" s="196"/>
      <c r="BG1408" s="196"/>
      <c r="BH1408" s="196"/>
      <c r="BI1408" s="199"/>
    </row>
    <row r="1409" spans="1:61" s="1" customFormat="1" ht="15" hidden="1" customHeight="1">
      <c r="A1409" s="200" t="str">
        <f>IF(AR1409="","",SUBTOTAL(103,$AR$8:AR1409))</f>
        <v/>
      </c>
      <c r="B1409" s="18" t="str">
        <f>MID(Main!AP473,1,1)</f>
        <v xml:space="preserve"> </v>
      </c>
      <c r="C1409" s="18" t="str">
        <f>MID(Main!AP473,2,1)</f>
        <v/>
      </c>
      <c r="D1409" s="18" t="str">
        <f>MID(Main!AP473,3,1)</f>
        <v/>
      </c>
      <c r="E1409" s="18" t="str">
        <f>MID(Main!AP473,4,1)</f>
        <v/>
      </c>
      <c r="F1409" s="18" t="str">
        <f>MID(Main!AP473,5,1)</f>
        <v/>
      </c>
      <c r="G1409" s="18" t="str">
        <f>MID(Main!AP473,6,1)</f>
        <v/>
      </c>
      <c r="H1409" s="18" t="str">
        <f>MID(Main!AP473,7,1)</f>
        <v/>
      </c>
      <c r="I1409" s="18" t="str">
        <f>MID(Main!AP473,8,1)</f>
        <v/>
      </c>
      <c r="J1409" s="18" t="str">
        <f>MID(Main!AP473,9,1)</f>
        <v/>
      </c>
      <c r="K1409" s="18" t="str">
        <f>MID(Main!AP473,10,1)</f>
        <v/>
      </c>
      <c r="L1409" s="18" t="str">
        <f>MID(Main!AP473,11,1)</f>
        <v/>
      </c>
      <c r="M1409" s="18" t="str">
        <f>MID(Main!AP473,12,1)</f>
        <v/>
      </c>
      <c r="N1409" s="18" t="str">
        <f>MID(Main!AP473,13,1)</f>
        <v/>
      </c>
      <c r="O1409" s="18" t="str">
        <f>MID(Main!AP473,14,1)</f>
        <v/>
      </c>
      <c r="P1409" s="18" t="str">
        <f>MID(Main!AP473,15,1)</f>
        <v/>
      </c>
      <c r="Q1409" s="18" t="str">
        <f>MID(Main!AP473,16,1)</f>
        <v/>
      </c>
      <c r="R1409" s="18" t="str">
        <f>MID(Main!AP473,17,1)</f>
        <v/>
      </c>
      <c r="S1409" s="18" t="str">
        <f>MID(Main!AP473,18,1)</f>
        <v/>
      </c>
      <c r="T1409" s="18" t="str">
        <f>MID(Main!AP473,19,1)</f>
        <v/>
      </c>
      <c r="U1409" s="18" t="str">
        <f>MID(Main!AP473,20,1)</f>
        <v/>
      </c>
      <c r="V1409" s="18" t="str">
        <f>MID(Main!AP473,21,1)</f>
        <v/>
      </c>
      <c r="W1409" s="18" t="str">
        <f>MID(Main!AP473,22,1)</f>
        <v/>
      </c>
      <c r="X1409" s="18" t="str">
        <f>MID(Main!AP473,23,1)</f>
        <v/>
      </c>
      <c r="Y1409" s="18" t="str">
        <f>MID(Main!AP473,24,1)</f>
        <v/>
      </c>
      <c r="Z1409" s="18" t="str">
        <f>MID(Main!AP473,25,1)</f>
        <v/>
      </c>
      <c r="AA1409" s="18" t="str">
        <f>MID(Main!AP473,26,1)</f>
        <v/>
      </c>
      <c r="AB1409" s="18" t="str">
        <f>MID(Main!AP473,27,1)</f>
        <v/>
      </c>
      <c r="AC1409" s="18" t="str">
        <f>MID(Main!AP473,28,1)</f>
        <v/>
      </c>
      <c r="AD1409" s="18" t="str">
        <f>MID(Main!AP473,29,1)</f>
        <v/>
      </c>
      <c r="AE1409" s="18" t="str">
        <f>MID(Main!AP473,30,1)</f>
        <v/>
      </c>
      <c r="AF1409" s="18" t="str">
        <f>MID(Main!AP473,31,1)</f>
        <v/>
      </c>
      <c r="AG1409" s="18" t="str">
        <f>MID(Main!AP473,32,1)</f>
        <v/>
      </c>
      <c r="AH1409" s="18" t="str">
        <f>MID(Main!AP473,33,1)</f>
        <v/>
      </c>
      <c r="AI1409" s="18" t="str">
        <f>MID(Main!AP473,34,1)</f>
        <v/>
      </c>
      <c r="AJ1409" s="18" t="str">
        <f>MID(Main!AP473,35,1)</f>
        <v/>
      </c>
      <c r="AK1409" s="18" t="str">
        <f>MID(Main!AP473,36,1)</f>
        <v/>
      </c>
      <c r="AL1409" s="18" t="str">
        <f>MID(Main!AP473,37,1)</f>
        <v/>
      </c>
      <c r="AM1409" s="18" t="str">
        <f>MID(Main!AP473,38,1)</f>
        <v/>
      </c>
      <c r="AN1409" s="18" t="str">
        <f>MID(Main!AP473,39,1)</f>
        <v/>
      </c>
      <c r="AO1409" s="18" t="str">
        <f>MID(Main!AP473,40,1)</f>
        <v/>
      </c>
      <c r="AP1409" s="18" t="str">
        <f>MID(Main!AP473,41,1)</f>
        <v/>
      </c>
      <c r="AQ1409" s="18" t="str">
        <f>MID(Main!AP473,42,1)</f>
        <v/>
      </c>
      <c r="AR1409" s="194" t="str">
        <f>IF(Main!W473="","",Main!W473)</f>
        <v/>
      </c>
      <c r="AS1409" s="194" t="str">
        <f>IF(Main!X473="","",Main!X473)</f>
        <v/>
      </c>
      <c r="AT1409" s="194" t="str">
        <f>IF(Main!Y473="","",Main!Y473)</f>
        <v/>
      </c>
      <c r="AU1409" s="194" t="str">
        <f>IF(Main!Z473="","",Main!Z473)</f>
        <v/>
      </c>
      <c r="AV1409" s="194" t="str">
        <f>IF(Main!AA473="","",Main!AA473)</f>
        <v/>
      </c>
      <c r="AW1409" s="194" t="str">
        <f>IF(Main!AB473="","",Main!AB473)</f>
        <v/>
      </c>
      <c r="AX1409" s="194" t="str">
        <f>IF(Main!AC473="","",Main!AC473)</f>
        <v/>
      </c>
      <c r="AY1409" s="194" t="str">
        <f>IF(Main!AD473="","",Main!AD473)</f>
        <v/>
      </c>
      <c r="AZ1409" s="194" t="str">
        <f>IF(Main!AE473="","",Main!AE473)</f>
        <v/>
      </c>
      <c r="BA1409" s="194" t="str">
        <f>IF(Main!AF473="","",Main!AF473)</f>
        <v/>
      </c>
      <c r="BB1409" s="194" t="str">
        <f>IF(Main!AG473="","",Main!AG473)</f>
        <v/>
      </c>
      <c r="BC1409" s="194" t="str">
        <f>IF(Main!AH473="","",Main!AH473)</f>
        <v/>
      </c>
      <c r="BD1409" s="194" t="str">
        <f>IF(Main!AI473="","",Main!AI473)</f>
        <v/>
      </c>
      <c r="BE1409" s="194" t="str">
        <f>IF(Main!AJ473="","",Main!AJ473)</f>
        <v/>
      </c>
      <c r="BF1409" s="194" t="str">
        <f>IF(Main!AK473="","",Main!AK473)</f>
        <v/>
      </c>
      <c r="BG1409" s="194" t="str">
        <f>IF(Main!AL473="","",Main!AL473)</f>
        <v/>
      </c>
      <c r="BH1409" s="194" t="str">
        <f>IF(Main!AM473="","",Main!AM473)</f>
        <v/>
      </c>
      <c r="BI1409" s="197" t="str">
        <f>IF(Main!AN473="","",Main!AN473)</f>
        <v/>
      </c>
    </row>
    <row r="1410" spans="1:61" s="1" customFormat="1" ht="15" hidden="1" customHeight="1">
      <c r="A1410" s="201"/>
      <c r="B1410" s="19" t="str">
        <f>MID(Main!AQ473,1,1)</f>
        <v>0</v>
      </c>
      <c r="C1410" s="19" t="str">
        <f>MID(Main!AQ473,2,1)</f>
        <v xml:space="preserve"> </v>
      </c>
      <c r="D1410" s="19" t="str">
        <f>MID(Main!AQ473,3,1)</f>
        <v/>
      </c>
      <c r="E1410" s="19" t="str">
        <f>MID(Main!AQ473,4,1)</f>
        <v/>
      </c>
      <c r="F1410" s="19" t="str">
        <f>MID(Main!AQ473,5,1)</f>
        <v/>
      </c>
      <c r="G1410" s="19" t="str">
        <f>MID(Main!AQ473,6,1)</f>
        <v/>
      </c>
      <c r="H1410" s="19" t="str">
        <f>MID(Main!AQ473,7,1)</f>
        <v/>
      </c>
      <c r="I1410" s="19" t="str">
        <f>MID(Main!AQ473,8,1)</f>
        <v/>
      </c>
      <c r="J1410" s="19" t="str">
        <f>MID(Main!AQ473,9,1)</f>
        <v/>
      </c>
      <c r="K1410" s="19" t="str">
        <f>MID(Main!AQ473,10,1)</f>
        <v/>
      </c>
      <c r="L1410" s="19" t="str">
        <f>MID(Main!AQ473,11,1)</f>
        <v/>
      </c>
      <c r="M1410" s="19" t="str">
        <f>MID(Main!AQ473,12,1)</f>
        <v/>
      </c>
      <c r="N1410" s="19" t="str">
        <f>MID(Main!AQ473,13,1)</f>
        <v/>
      </c>
      <c r="O1410" s="19" t="str">
        <f>MID(Main!AQ473,14,1)</f>
        <v/>
      </c>
      <c r="P1410" s="19" t="str">
        <f>MID(Main!AQ473,15,1)</f>
        <v/>
      </c>
      <c r="Q1410" s="19" t="str">
        <f>MID(Main!AQ473,16,1)</f>
        <v/>
      </c>
      <c r="R1410" s="19" t="str">
        <f>MID(Main!AQ473,17,1)</f>
        <v/>
      </c>
      <c r="S1410" s="19" t="str">
        <f>MID(Main!AQ473,18,1)</f>
        <v/>
      </c>
      <c r="T1410" s="19" t="str">
        <f>MID(Main!AQ473,19,1)</f>
        <v/>
      </c>
      <c r="U1410" s="19" t="str">
        <f>MID(Main!AQ473,20,1)</f>
        <v/>
      </c>
      <c r="V1410" s="19" t="str">
        <f>MID(Main!AQ473,21,1)</f>
        <v/>
      </c>
      <c r="W1410" s="19" t="str">
        <f>MID(Main!AQ473,22,1)</f>
        <v/>
      </c>
      <c r="X1410" s="19" t="str">
        <f>MID(Main!AQ473,23,1)</f>
        <v/>
      </c>
      <c r="Y1410" s="19" t="str">
        <f>MID(Main!AQ473,24,1)</f>
        <v/>
      </c>
      <c r="Z1410" s="19" t="str">
        <f>MID(Main!AQ473,25,1)</f>
        <v/>
      </c>
      <c r="AA1410" s="19" t="str">
        <f>MID(Main!AQ473,26,1)</f>
        <v/>
      </c>
      <c r="AB1410" s="19" t="str">
        <f>MID(Main!AQ473,27,1)</f>
        <v/>
      </c>
      <c r="AC1410" s="19" t="str">
        <f>MID(Main!AQ473,28,1)</f>
        <v/>
      </c>
      <c r="AD1410" s="19" t="str">
        <f>MID(Main!AQ473,29,1)</f>
        <v/>
      </c>
      <c r="AE1410" s="19" t="str">
        <f>MID(Main!AQ473,30,1)</f>
        <v/>
      </c>
      <c r="AF1410" s="19" t="str">
        <f>MID(Main!AQ473,31,1)</f>
        <v/>
      </c>
      <c r="AG1410" s="19" t="str">
        <f>MID(Main!AQ473,32,1)</f>
        <v/>
      </c>
      <c r="AH1410" s="19" t="str">
        <f>MID(Main!AQ473,33,1)</f>
        <v/>
      </c>
      <c r="AI1410" s="19" t="str">
        <f>MID(Main!AQ473,34,1)</f>
        <v/>
      </c>
      <c r="AJ1410" s="19" t="str">
        <f>MID(Main!AQ473,35,1)</f>
        <v/>
      </c>
      <c r="AK1410" s="19" t="str">
        <f>MID(Main!AQ473,36,1)</f>
        <v/>
      </c>
      <c r="AL1410" s="19" t="str">
        <f>MID(Main!AQ473,37,1)</f>
        <v/>
      </c>
      <c r="AM1410" s="19" t="str">
        <f>MID(Main!AQ473,38,1)</f>
        <v/>
      </c>
      <c r="AN1410" s="19" t="str">
        <f>MID(Main!AQ473,39,1)</f>
        <v/>
      </c>
      <c r="AO1410" s="19" t="str">
        <f>MID(Main!AQ473,40,1)</f>
        <v/>
      </c>
      <c r="AP1410" s="19" t="str">
        <f>MID(Main!AQ473,41,1)</f>
        <v/>
      </c>
      <c r="AQ1410" s="19" t="str">
        <f>MID(Main!AQ473,42,1)</f>
        <v/>
      </c>
      <c r="AR1410" s="195"/>
      <c r="AS1410" s="195"/>
      <c r="AT1410" s="195"/>
      <c r="AU1410" s="195"/>
      <c r="AV1410" s="195"/>
      <c r="AW1410" s="195"/>
      <c r="AX1410" s="195"/>
      <c r="AY1410" s="195"/>
      <c r="AZ1410" s="195"/>
      <c r="BA1410" s="195"/>
      <c r="BB1410" s="195"/>
      <c r="BC1410" s="195"/>
      <c r="BD1410" s="195"/>
      <c r="BE1410" s="195"/>
      <c r="BF1410" s="195"/>
      <c r="BG1410" s="195"/>
      <c r="BH1410" s="195"/>
      <c r="BI1410" s="198"/>
    </row>
    <row r="1411" spans="1:61" s="1" customFormat="1" ht="15" hidden="1" customHeight="1">
      <c r="A1411" s="202"/>
      <c r="B1411" s="20" t="str">
        <f>MID(Main!AR473,1,1)</f>
        <v>0</v>
      </c>
      <c r="C1411" s="20" t="str">
        <f>MID(Main!AR473,2,1)</f>
        <v xml:space="preserve"> </v>
      </c>
      <c r="D1411" s="20" t="str">
        <f>MID(Main!AR473,3,1)</f>
        <v/>
      </c>
      <c r="E1411" s="20" t="str">
        <f>MID(Main!AR473,4,1)</f>
        <v/>
      </c>
      <c r="F1411" s="20" t="str">
        <f>MID(Main!AR473,5,1)</f>
        <v/>
      </c>
      <c r="G1411" s="20" t="str">
        <f>MID(Main!AR473,6,1)</f>
        <v/>
      </c>
      <c r="H1411" s="20" t="str">
        <f>MID(Main!AR473,7,1)</f>
        <v/>
      </c>
      <c r="I1411" s="20" t="str">
        <f>MID(Main!AR473,8,1)</f>
        <v/>
      </c>
      <c r="J1411" s="20" t="str">
        <f>MID(Main!AR473,9,1)</f>
        <v/>
      </c>
      <c r="K1411" s="20" t="str">
        <f>MID(Main!AR473,10,1)</f>
        <v/>
      </c>
      <c r="L1411" s="20" t="str">
        <f>MID(Main!AR473,11,1)</f>
        <v/>
      </c>
      <c r="M1411" s="20" t="str">
        <f>MID(Main!AR473,12,1)</f>
        <v/>
      </c>
      <c r="N1411" s="20" t="str">
        <f>MID(Main!AR473,13,1)</f>
        <v/>
      </c>
      <c r="O1411" s="20" t="str">
        <f>MID(Main!AR473,14,1)</f>
        <v/>
      </c>
      <c r="P1411" s="20" t="str">
        <f>MID(Main!AR473,15,1)</f>
        <v/>
      </c>
      <c r="Q1411" s="20" t="str">
        <f>MID(Main!AR473,16,1)</f>
        <v/>
      </c>
      <c r="R1411" s="20" t="str">
        <f>MID(Main!AR473,17,1)</f>
        <v/>
      </c>
      <c r="S1411" s="20" t="str">
        <f>MID(Main!AR473,18,1)</f>
        <v/>
      </c>
      <c r="T1411" s="20" t="str">
        <f>MID(Main!AR473,19,1)</f>
        <v/>
      </c>
      <c r="U1411" s="20" t="str">
        <f>MID(Main!AR473,20,1)</f>
        <v/>
      </c>
      <c r="V1411" s="20" t="str">
        <f>MID(Main!AR473,21,1)</f>
        <v/>
      </c>
      <c r="W1411" s="20" t="str">
        <f>MID(Main!AR473,22,1)</f>
        <v/>
      </c>
      <c r="X1411" s="20" t="str">
        <f>MID(Main!AR473,23,1)</f>
        <v/>
      </c>
      <c r="Y1411" s="20" t="str">
        <f>MID(Main!AR473,24,1)</f>
        <v/>
      </c>
      <c r="Z1411" s="20" t="str">
        <f>MID(Main!AR473,25,1)</f>
        <v/>
      </c>
      <c r="AA1411" s="20" t="str">
        <f>MID(Main!AR473,26,1)</f>
        <v/>
      </c>
      <c r="AB1411" s="20" t="str">
        <f>MID(Main!AR473,27,1)</f>
        <v/>
      </c>
      <c r="AC1411" s="20" t="str">
        <f>MID(Main!AR473,28,1)</f>
        <v/>
      </c>
      <c r="AD1411" s="20" t="str">
        <f>MID(Main!AR473,29,1)</f>
        <v/>
      </c>
      <c r="AE1411" s="20" t="str">
        <f>MID(Main!AR473,30,1)</f>
        <v/>
      </c>
      <c r="AF1411" s="20" t="str">
        <f>MID(Main!AR473,31,1)</f>
        <v/>
      </c>
      <c r="AG1411" s="20" t="str">
        <f>MID(Main!AR473,32,1)</f>
        <v/>
      </c>
      <c r="AH1411" s="20" t="str">
        <f>MID(Main!AR473,33,1)</f>
        <v/>
      </c>
      <c r="AI1411" s="20" t="str">
        <f>MID(Main!AR473,34,1)</f>
        <v/>
      </c>
      <c r="AJ1411" s="20" t="str">
        <f>MID(Main!AR473,35,1)</f>
        <v/>
      </c>
      <c r="AK1411" s="20" t="str">
        <f>MID(Main!AR473,36,1)</f>
        <v/>
      </c>
      <c r="AL1411" s="20" t="str">
        <f>MID(Main!AR473,37,1)</f>
        <v/>
      </c>
      <c r="AM1411" s="20" t="str">
        <f>MID(Main!AR473,38,1)</f>
        <v/>
      </c>
      <c r="AN1411" s="20" t="str">
        <f>MID(Main!AR473,39,1)</f>
        <v/>
      </c>
      <c r="AO1411" s="20" t="str">
        <f>MID(Main!AR473,40,1)</f>
        <v/>
      </c>
      <c r="AP1411" s="20" t="str">
        <f>MID(Main!AR473,41,1)</f>
        <v/>
      </c>
      <c r="AQ1411" s="20" t="str">
        <f>MID(Main!AR473,42,1)</f>
        <v/>
      </c>
      <c r="AR1411" s="196"/>
      <c r="AS1411" s="196"/>
      <c r="AT1411" s="196"/>
      <c r="AU1411" s="196"/>
      <c r="AV1411" s="196"/>
      <c r="AW1411" s="196"/>
      <c r="AX1411" s="196"/>
      <c r="AY1411" s="196"/>
      <c r="AZ1411" s="196"/>
      <c r="BA1411" s="196"/>
      <c r="BB1411" s="196"/>
      <c r="BC1411" s="196"/>
      <c r="BD1411" s="196"/>
      <c r="BE1411" s="196"/>
      <c r="BF1411" s="196"/>
      <c r="BG1411" s="196"/>
      <c r="BH1411" s="196"/>
      <c r="BI1411" s="199"/>
    </row>
    <row r="1412" spans="1:61" s="1" customFormat="1" ht="15" hidden="1" customHeight="1">
      <c r="A1412" s="200" t="str">
        <f>IF(AR1412="","",SUBTOTAL(103,$AR$8:AR1412))</f>
        <v/>
      </c>
      <c r="B1412" s="18" t="str">
        <f>MID(Main!AP474,1,1)</f>
        <v xml:space="preserve"> </v>
      </c>
      <c r="C1412" s="18" t="str">
        <f>MID(Main!AP474,2,1)</f>
        <v/>
      </c>
      <c r="D1412" s="18" t="str">
        <f>MID(Main!AP474,3,1)</f>
        <v/>
      </c>
      <c r="E1412" s="18" t="str">
        <f>MID(Main!AP474,4,1)</f>
        <v/>
      </c>
      <c r="F1412" s="18" t="str">
        <f>MID(Main!AP474,5,1)</f>
        <v/>
      </c>
      <c r="G1412" s="18" t="str">
        <f>MID(Main!AP474,6,1)</f>
        <v/>
      </c>
      <c r="H1412" s="18" t="str">
        <f>MID(Main!AP474,7,1)</f>
        <v/>
      </c>
      <c r="I1412" s="18" t="str">
        <f>MID(Main!AP474,8,1)</f>
        <v/>
      </c>
      <c r="J1412" s="18" t="str">
        <f>MID(Main!AP474,9,1)</f>
        <v/>
      </c>
      <c r="K1412" s="18" t="str">
        <f>MID(Main!AP474,10,1)</f>
        <v/>
      </c>
      <c r="L1412" s="18" t="str">
        <f>MID(Main!AP474,11,1)</f>
        <v/>
      </c>
      <c r="M1412" s="18" t="str">
        <f>MID(Main!AP474,12,1)</f>
        <v/>
      </c>
      <c r="N1412" s="18" t="str">
        <f>MID(Main!AP474,13,1)</f>
        <v/>
      </c>
      <c r="O1412" s="18" t="str">
        <f>MID(Main!AP474,14,1)</f>
        <v/>
      </c>
      <c r="P1412" s="18" t="str">
        <f>MID(Main!AP474,15,1)</f>
        <v/>
      </c>
      <c r="Q1412" s="18" t="str">
        <f>MID(Main!AP474,16,1)</f>
        <v/>
      </c>
      <c r="R1412" s="18" t="str">
        <f>MID(Main!AP474,17,1)</f>
        <v/>
      </c>
      <c r="S1412" s="18" t="str">
        <f>MID(Main!AP474,18,1)</f>
        <v/>
      </c>
      <c r="T1412" s="18" t="str">
        <f>MID(Main!AP474,19,1)</f>
        <v/>
      </c>
      <c r="U1412" s="18" t="str">
        <f>MID(Main!AP474,20,1)</f>
        <v/>
      </c>
      <c r="V1412" s="18" t="str">
        <f>MID(Main!AP474,21,1)</f>
        <v/>
      </c>
      <c r="W1412" s="18" t="str">
        <f>MID(Main!AP474,22,1)</f>
        <v/>
      </c>
      <c r="X1412" s="18" t="str">
        <f>MID(Main!AP474,23,1)</f>
        <v/>
      </c>
      <c r="Y1412" s="18" t="str">
        <f>MID(Main!AP474,24,1)</f>
        <v/>
      </c>
      <c r="Z1412" s="18" t="str">
        <f>MID(Main!AP474,25,1)</f>
        <v/>
      </c>
      <c r="AA1412" s="18" t="str">
        <f>MID(Main!AP474,26,1)</f>
        <v/>
      </c>
      <c r="AB1412" s="18" t="str">
        <f>MID(Main!AP474,27,1)</f>
        <v/>
      </c>
      <c r="AC1412" s="18" t="str">
        <f>MID(Main!AP474,28,1)</f>
        <v/>
      </c>
      <c r="AD1412" s="18" t="str">
        <f>MID(Main!AP474,29,1)</f>
        <v/>
      </c>
      <c r="AE1412" s="18" t="str">
        <f>MID(Main!AP474,30,1)</f>
        <v/>
      </c>
      <c r="AF1412" s="18" t="str">
        <f>MID(Main!AP474,31,1)</f>
        <v/>
      </c>
      <c r="AG1412" s="18" t="str">
        <f>MID(Main!AP474,32,1)</f>
        <v/>
      </c>
      <c r="AH1412" s="18" t="str">
        <f>MID(Main!AP474,33,1)</f>
        <v/>
      </c>
      <c r="AI1412" s="18" t="str">
        <f>MID(Main!AP474,34,1)</f>
        <v/>
      </c>
      <c r="AJ1412" s="18" t="str">
        <f>MID(Main!AP474,35,1)</f>
        <v/>
      </c>
      <c r="AK1412" s="18" t="str">
        <f>MID(Main!AP474,36,1)</f>
        <v/>
      </c>
      <c r="AL1412" s="18" t="str">
        <f>MID(Main!AP474,37,1)</f>
        <v/>
      </c>
      <c r="AM1412" s="18" t="str">
        <f>MID(Main!AP474,38,1)</f>
        <v/>
      </c>
      <c r="AN1412" s="18" t="str">
        <f>MID(Main!AP474,39,1)</f>
        <v/>
      </c>
      <c r="AO1412" s="18" t="str">
        <f>MID(Main!AP474,40,1)</f>
        <v/>
      </c>
      <c r="AP1412" s="18" t="str">
        <f>MID(Main!AP474,41,1)</f>
        <v/>
      </c>
      <c r="AQ1412" s="18" t="str">
        <f>MID(Main!AP474,42,1)</f>
        <v/>
      </c>
      <c r="AR1412" s="194" t="str">
        <f>IF(Main!W474="","",Main!W474)</f>
        <v/>
      </c>
      <c r="AS1412" s="194" t="str">
        <f>IF(Main!X474="","",Main!X474)</f>
        <v/>
      </c>
      <c r="AT1412" s="194" t="str">
        <f>IF(Main!Y474="","",Main!Y474)</f>
        <v/>
      </c>
      <c r="AU1412" s="194" t="str">
        <f>IF(Main!Z474="","",Main!Z474)</f>
        <v/>
      </c>
      <c r="AV1412" s="194" t="str">
        <f>IF(Main!AA474="","",Main!AA474)</f>
        <v/>
      </c>
      <c r="AW1412" s="194" t="str">
        <f>IF(Main!AB474="","",Main!AB474)</f>
        <v/>
      </c>
      <c r="AX1412" s="194" t="str">
        <f>IF(Main!AC474="","",Main!AC474)</f>
        <v/>
      </c>
      <c r="AY1412" s="194" t="str">
        <f>IF(Main!AD474="","",Main!AD474)</f>
        <v/>
      </c>
      <c r="AZ1412" s="194" t="str">
        <f>IF(Main!AE474="","",Main!AE474)</f>
        <v/>
      </c>
      <c r="BA1412" s="194" t="str">
        <f>IF(Main!AF474="","",Main!AF474)</f>
        <v/>
      </c>
      <c r="BB1412" s="194" t="str">
        <f>IF(Main!AG474="","",Main!AG474)</f>
        <v/>
      </c>
      <c r="BC1412" s="194" t="str">
        <f>IF(Main!AH474="","",Main!AH474)</f>
        <v/>
      </c>
      <c r="BD1412" s="194" t="str">
        <f>IF(Main!AI474="","",Main!AI474)</f>
        <v/>
      </c>
      <c r="BE1412" s="194" t="str">
        <f>IF(Main!AJ474="","",Main!AJ474)</f>
        <v/>
      </c>
      <c r="BF1412" s="194" t="str">
        <f>IF(Main!AK474="","",Main!AK474)</f>
        <v/>
      </c>
      <c r="BG1412" s="194" t="str">
        <f>IF(Main!AL474="","",Main!AL474)</f>
        <v/>
      </c>
      <c r="BH1412" s="194" t="str">
        <f>IF(Main!AM474="","",Main!AM474)</f>
        <v/>
      </c>
      <c r="BI1412" s="197" t="str">
        <f>IF(Main!AN474="","",Main!AN474)</f>
        <v/>
      </c>
    </row>
    <row r="1413" spans="1:61" s="1" customFormat="1" ht="15" hidden="1" customHeight="1">
      <c r="A1413" s="201"/>
      <c r="B1413" s="19" t="str">
        <f>MID(Main!AQ474,1,1)</f>
        <v>0</v>
      </c>
      <c r="C1413" s="19" t="str">
        <f>MID(Main!AQ474,2,1)</f>
        <v xml:space="preserve"> </v>
      </c>
      <c r="D1413" s="19" t="str">
        <f>MID(Main!AQ474,3,1)</f>
        <v/>
      </c>
      <c r="E1413" s="19" t="str">
        <f>MID(Main!AQ474,4,1)</f>
        <v/>
      </c>
      <c r="F1413" s="19" t="str">
        <f>MID(Main!AQ474,5,1)</f>
        <v/>
      </c>
      <c r="G1413" s="19" t="str">
        <f>MID(Main!AQ474,6,1)</f>
        <v/>
      </c>
      <c r="H1413" s="19" t="str">
        <f>MID(Main!AQ474,7,1)</f>
        <v/>
      </c>
      <c r="I1413" s="19" t="str">
        <f>MID(Main!AQ474,8,1)</f>
        <v/>
      </c>
      <c r="J1413" s="19" t="str">
        <f>MID(Main!AQ474,9,1)</f>
        <v/>
      </c>
      <c r="K1413" s="19" t="str">
        <f>MID(Main!AQ474,10,1)</f>
        <v/>
      </c>
      <c r="L1413" s="19" t="str">
        <f>MID(Main!AQ474,11,1)</f>
        <v/>
      </c>
      <c r="M1413" s="19" t="str">
        <f>MID(Main!AQ474,12,1)</f>
        <v/>
      </c>
      <c r="N1413" s="19" t="str">
        <f>MID(Main!AQ474,13,1)</f>
        <v/>
      </c>
      <c r="O1413" s="19" t="str">
        <f>MID(Main!AQ474,14,1)</f>
        <v/>
      </c>
      <c r="P1413" s="19" t="str">
        <f>MID(Main!AQ474,15,1)</f>
        <v/>
      </c>
      <c r="Q1413" s="19" t="str">
        <f>MID(Main!AQ474,16,1)</f>
        <v/>
      </c>
      <c r="R1413" s="19" t="str">
        <f>MID(Main!AQ474,17,1)</f>
        <v/>
      </c>
      <c r="S1413" s="19" t="str">
        <f>MID(Main!AQ474,18,1)</f>
        <v/>
      </c>
      <c r="T1413" s="19" t="str">
        <f>MID(Main!AQ474,19,1)</f>
        <v/>
      </c>
      <c r="U1413" s="19" t="str">
        <f>MID(Main!AQ474,20,1)</f>
        <v/>
      </c>
      <c r="V1413" s="19" t="str">
        <f>MID(Main!AQ474,21,1)</f>
        <v/>
      </c>
      <c r="W1413" s="19" t="str">
        <f>MID(Main!AQ474,22,1)</f>
        <v/>
      </c>
      <c r="X1413" s="19" t="str">
        <f>MID(Main!AQ474,23,1)</f>
        <v/>
      </c>
      <c r="Y1413" s="19" t="str">
        <f>MID(Main!AQ474,24,1)</f>
        <v/>
      </c>
      <c r="Z1413" s="19" t="str">
        <f>MID(Main!AQ474,25,1)</f>
        <v/>
      </c>
      <c r="AA1413" s="19" t="str">
        <f>MID(Main!AQ474,26,1)</f>
        <v/>
      </c>
      <c r="AB1413" s="19" t="str">
        <f>MID(Main!AQ474,27,1)</f>
        <v/>
      </c>
      <c r="AC1413" s="19" t="str">
        <f>MID(Main!AQ474,28,1)</f>
        <v/>
      </c>
      <c r="AD1413" s="19" t="str">
        <f>MID(Main!AQ474,29,1)</f>
        <v/>
      </c>
      <c r="AE1413" s="19" t="str">
        <f>MID(Main!AQ474,30,1)</f>
        <v/>
      </c>
      <c r="AF1413" s="19" t="str">
        <f>MID(Main!AQ474,31,1)</f>
        <v/>
      </c>
      <c r="AG1413" s="19" t="str">
        <f>MID(Main!AQ474,32,1)</f>
        <v/>
      </c>
      <c r="AH1413" s="19" t="str">
        <f>MID(Main!AQ474,33,1)</f>
        <v/>
      </c>
      <c r="AI1413" s="19" t="str">
        <f>MID(Main!AQ474,34,1)</f>
        <v/>
      </c>
      <c r="AJ1413" s="19" t="str">
        <f>MID(Main!AQ474,35,1)</f>
        <v/>
      </c>
      <c r="AK1413" s="19" t="str">
        <f>MID(Main!AQ474,36,1)</f>
        <v/>
      </c>
      <c r="AL1413" s="19" t="str">
        <f>MID(Main!AQ474,37,1)</f>
        <v/>
      </c>
      <c r="AM1413" s="19" t="str">
        <f>MID(Main!AQ474,38,1)</f>
        <v/>
      </c>
      <c r="AN1413" s="19" t="str">
        <f>MID(Main!AQ474,39,1)</f>
        <v/>
      </c>
      <c r="AO1413" s="19" t="str">
        <f>MID(Main!AQ474,40,1)</f>
        <v/>
      </c>
      <c r="AP1413" s="19" t="str">
        <f>MID(Main!AQ474,41,1)</f>
        <v/>
      </c>
      <c r="AQ1413" s="19" t="str">
        <f>MID(Main!AQ474,42,1)</f>
        <v/>
      </c>
      <c r="AR1413" s="195"/>
      <c r="AS1413" s="195"/>
      <c r="AT1413" s="195"/>
      <c r="AU1413" s="195"/>
      <c r="AV1413" s="195"/>
      <c r="AW1413" s="195"/>
      <c r="AX1413" s="195"/>
      <c r="AY1413" s="195"/>
      <c r="AZ1413" s="195"/>
      <c r="BA1413" s="195"/>
      <c r="BB1413" s="195"/>
      <c r="BC1413" s="195"/>
      <c r="BD1413" s="195"/>
      <c r="BE1413" s="195"/>
      <c r="BF1413" s="195"/>
      <c r="BG1413" s="195"/>
      <c r="BH1413" s="195"/>
      <c r="BI1413" s="198"/>
    </row>
    <row r="1414" spans="1:61" s="1" customFormat="1" ht="15" hidden="1" customHeight="1">
      <c r="A1414" s="202"/>
      <c r="B1414" s="20" t="str">
        <f>MID(Main!AR474,1,1)</f>
        <v>0</v>
      </c>
      <c r="C1414" s="20" t="str">
        <f>MID(Main!AR474,2,1)</f>
        <v xml:space="preserve"> </v>
      </c>
      <c r="D1414" s="20" t="str">
        <f>MID(Main!AR474,3,1)</f>
        <v/>
      </c>
      <c r="E1414" s="20" t="str">
        <f>MID(Main!AR474,4,1)</f>
        <v/>
      </c>
      <c r="F1414" s="20" t="str">
        <f>MID(Main!AR474,5,1)</f>
        <v/>
      </c>
      <c r="G1414" s="20" t="str">
        <f>MID(Main!AR474,6,1)</f>
        <v/>
      </c>
      <c r="H1414" s="20" t="str">
        <f>MID(Main!AR474,7,1)</f>
        <v/>
      </c>
      <c r="I1414" s="20" t="str">
        <f>MID(Main!AR474,8,1)</f>
        <v/>
      </c>
      <c r="J1414" s="20" t="str">
        <f>MID(Main!AR474,9,1)</f>
        <v/>
      </c>
      <c r="K1414" s="20" t="str">
        <f>MID(Main!AR474,10,1)</f>
        <v/>
      </c>
      <c r="L1414" s="20" t="str">
        <f>MID(Main!AR474,11,1)</f>
        <v/>
      </c>
      <c r="M1414" s="20" t="str">
        <f>MID(Main!AR474,12,1)</f>
        <v/>
      </c>
      <c r="N1414" s="20" t="str">
        <f>MID(Main!AR474,13,1)</f>
        <v/>
      </c>
      <c r="O1414" s="20" t="str">
        <f>MID(Main!AR474,14,1)</f>
        <v/>
      </c>
      <c r="P1414" s="20" t="str">
        <f>MID(Main!AR474,15,1)</f>
        <v/>
      </c>
      <c r="Q1414" s="20" t="str">
        <f>MID(Main!AR474,16,1)</f>
        <v/>
      </c>
      <c r="R1414" s="20" t="str">
        <f>MID(Main!AR474,17,1)</f>
        <v/>
      </c>
      <c r="S1414" s="20" t="str">
        <f>MID(Main!AR474,18,1)</f>
        <v/>
      </c>
      <c r="T1414" s="20" t="str">
        <f>MID(Main!AR474,19,1)</f>
        <v/>
      </c>
      <c r="U1414" s="20" t="str">
        <f>MID(Main!AR474,20,1)</f>
        <v/>
      </c>
      <c r="V1414" s="20" t="str">
        <f>MID(Main!AR474,21,1)</f>
        <v/>
      </c>
      <c r="W1414" s="20" t="str">
        <f>MID(Main!AR474,22,1)</f>
        <v/>
      </c>
      <c r="X1414" s="20" t="str">
        <f>MID(Main!AR474,23,1)</f>
        <v/>
      </c>
      <c r="Y1414" s="20" t="str">
        <f>MID(Main!AR474,24,1)</f>
        <v/>
      </c>
      <c r="Z1414" s="20" t="str">
        <f>MID(Main!AR474,25,1)</f>
        <v/>
      </c>
      <c r="AA1414" s="20" t="str">
        <f>MID(Main!AR474,26,1)</f>
        <v/>
      </c>
      <c r="AB1414" s="20" t="str">
        <f>MID(Main!AR474,27,1)</f>
        <v/>
      </c>
      <c r="AC1414" s="20" t="str">
        <f>MID(Main!AR474,28,1)</f>
        <v/>
      </c>
      <c r="AD1414" s="20" t="str">
        <f>MID(Main!AR474,29,1)</f>
        <v/>
      </c>
      <c r="AE1414" s="20" t="str">
        <f>MID(Main!AR474,30,1)</f>
        <v/>
      </c>
      <c r="AF1414" s="20" t="str">
        <f>MID(Main!AR474,31,1)</f>
        <v/>
      </c>
      <c r="AG1414" s="20" t="str">
        <f>MID(Main!AR474,32,1)</f>
        <v/>
      </c>
      <c r="AH1414" s="20" t="str">
        <f>MID(Main!AR474,33,1)</f>
        <v/>
      </c>
      <c r="AI1414" s="20" t="str">
        <f>MID(Main!AR474,34,1)</f>
        <v/>
      </c>
      <c r="AJ1414" s="20" t="str">
        <f>MID(Main!AR474,35,1)</f>
        <v/>
      </c>
      <c r="AK1414" s="20" t="str">
        <f>MID(Main!AR474,36,1)</f>
        <v/>
      </c>
      <c r="AL1414" s="20" t="str">
        <f>MID(Main!AR474,37,1)</f>
        <v/>
      </c>
      <c r="AM1414" s="20" t="str">
        <f>MID(Main!AR474,38,1)</f>
        <v/>
      </c>
      <c r="AN1414" s="20" t="str">
        <f>MID(Main!AR474,39,1)</f>
        <v/>
      </c>
      <c r="AO1414" s="20" t="str">
        <f>MID(Main!AR474,40,1)</f>
        <v/>
      </c>
      <c r="AP1414" s="20" t="str">
        <f>MID(Main!AR474,41,1)</f>
        <v/>
      </c>
      <c r="AQ1414" s="20" t="str">
        <f>MID(Main!AR474,42,1)</f>
        <v/>
      </c>
      <c r="AR1414" s="196"/>
      <c r="AS1414" s="196"/>
      <c r="AT1414" s="196"/>
      <c r="AU1414" s="196"/>
      <c r="AV1414" s="196"/>
      <c r="AW1414" s="196"/>
      <c r="AX1414" s="196"/>
      <c r="AY1414" s="196"/>
      <c r="AZ1414" s="196"/>
      <c r="BA1414" s="196"/>
      <c r="BB1414" s="196"/>
      <c r="BC1414" s="196"/>
      <c r="BD1414" s="196"/>
      <c r="BE1414" s="196"/>
      <c r="BF1414" s="196"/>
      <c r="BG1414" s="196"/>
      <c r="BH1414" s="196"/>
      <c r="BI1414" s="199"/>
    </row>
    <row r="1415" spans="1:61" s="1" customFormat="1" ht="15" hidden="1" customHeight="1">
      <c r="A1415" s="200" t="str">
        <f>IF(AR1415="","",SUBTOTAL(103,$AR$8:AR1415))</f>
        <v/>
      </c>
      <c r="B1415" s="18" t="str">
        <f>MID(Main!AP475,1,1)</f>
        <v xml:space="preserve"> </v>
      </c>
      <c r="C1415" s="18" t="str">
        <f>MID(Main!AP475,2,1)</f>
        <v/>
      </c>
      <c r="D1415" s="18" t="str">
        <f>MID(Main!AP475,3,1)</f>
        <v/>
      </c>
      <c r="E1415" s="18" t="str">
        <f>MID(Main!AP475,4,1)</f>
        <v/>
      </c>
      <c r="F1415" s="18" t="str">
        <f>MID(Main!AP475,5,1)</f>
        <v/>
      </c>
      <c r="G1415" s="18" t="str">
        <f>MID(Main!AP475,6,1)</f>
        <v/>
      </c>
      <c r="H1415" s="18" t="str">
        <f>MID(Main!AP475,7,1)</f>
        <v/>
      </c>
      <c r="I1415" s="18" t="str">
        <f>MID(Main!AP475,8,1)</f>
        <v/>
      </c>
      <c r="J1415" s="18" t="str">
        <f>MID(Main!AP475,9,1)</f>
        <v/>
      </c>
      <c r="K1415" s="18" t="str">
        <f>MID(Main!AP475,10,1)</f>
        <v/>
      </c>
      <c r="L1415" s="18" t="str">
        <f>MID(Main!AP475,11,1)</f>
        <v/>
      </c>
      <c r="M1415" s="18" t="str">
        <f>MID(Main!AP475,12,1)</f>
        <v/>
      </c>
      <c r="N1415" s="18" t="str">
        <f>MID(Main!AP475,13,1)</f>
        <v/>
      </c>
      <c r="O1415" s="18" t="str">
        <f>MID(Main!AP475,14,1)</f>
        <v/>
      </c>
      <c r="P1415" s="18" t="str">
        <f>MID(Main!AP475,15,1)</f>
        <v/>
      </c>
      <c r="Q1415" s="18" t="str">
        <f>MID(Main!AP475,16,1)</f>
        <v/>
      </c>
      <c r="R1415" s="18" t="str">
        <f>MID(Main!AP475,17,1)</f>
        <v/>
      </c>
      <c r="S1415" s="18" t="str">
        <f>MID(Main!AP475,18,1)</f>
        <v/>
      </c>
      <c r="T1415" s="18" t="str">
        <f>MID(Main!AP475,19,1)</f>
        <v/>
      </c>
      <c r="U1415" s="18" t="str">
        <f>MID(Main!AP475,20,1)</f>
        <v/>
      </c>
      <c r="V1415" s="18" t="str">
        <f>MID(Main!AP475,21,1)</f>
        <v/>
      </c>
      <c r="W1415" s="18" t="str">
        <f>MID(Main!AP475,22,1)</f>
        <v/>
      </c>
      <c r="X1415" s="18" t="str">
        <f>MID(Main!AP475,23,1)</f>
        <v/>
      </c>
      <c r="Y1415" s="18" t="str">
        <f>MID(Main!AP475,24,1)</f>
        <v/>
      </c>
      <c r="Z1415" s="18" t="str">
        <f>MID(Main!AP475,25,1)</f>
        <v/>
      </c>
      <c r="AA1415" s="18" t="str">
        <f>MID(Main!AP475,26,1)</f>
        <v/>
      </c>
      <c r="AB1415" s="18" t="str">
        <f>MID(Main!AP475,27,1)</f>
        <v/>
      </c>
      <c r="AC1415" s="18" t="str">
        <f>MID(Main!AP475,28,1)</f>
        <v/>
      </c>
      <c r="AD1415" s="18" t="str">
        <f>MID(Main!AP475,29,1)</f>
        <v/>
      </c>
      <c r="AE1415" s="18" t="str">
        <f>MID(Main!AP475,30,1)</f>
        <v/>
      </c>
      <c r="AF1415" s="18" t="str">
        <f>MID(Main!AP475,31,1)</f>
        <v/>
      </c>
      <c r="AG1415" s="18" t="str">
        <f>MID(Main!AP475,32,1)</f>
        <v/>
      </c>
      <c r="AH1415" s="18" t="str">
        <f>MID(Main!AP475,33,1)</f>
        <v/>
      </c>
      <c r="AI1415" s="18" t="str">
        <f>MID(Main!AP475,34,1)</f>
        <v/>
      </c>
      <c r="AJ1415" s="18" t="str">
        <f>MID(Main!AP475,35,1)</f>
        <v/>
      </c>
      <c r="AK1415" s="18" t="str">
        <f>MID(Main!AP475,36,1)</f>
        <v/>
      </c>
      <c r="AL1415" s="18" t="str">
        <f>MID(Main!AP475,37,1)</f>
        <v/>
      </c>
      <c r="AM1415" s="18" t="str">
        <f>MID(Main!AP475,38,1)</f>
        <v/>
      </c>
      <c r="AN1415" s="18" t="str">
        <f>MID(Main!AP475,39,1)</f>
        <v/>
      </c>
      <c r="AO1415" s="18" t="str">
        <f>MID(Main!AP475,40,1)</f>
        <v/>
      </c>
      <c r="AP1415" s="18" t="str">
        <f>MID(Main!AP475,41,1)</f>
        <v/>
      </c>
      <c r="AQ1415" s="18" t="str">
        <f>MID(Main!AP475,42,1)</f>
        <v/>
      </c>
      <c r="AR1415" s="194" t="str">
        <f>IF(Main!W475="","",Main!W475)</f>
        <v/>
      </c>
      <c r="AS1415" s="194" t="str">
        <f>IF(Main!X475="","",Main!X475)</f>
        <v/>
      </c>
      <c r="AT1415" s="194" t="str">
        <f>IF(Main!Y475="","",Main!Y475)</f>
        <v/>
      </c>
      <c r="AU1415" s="194" t="str">
        <f>IF(Main!Z475="","",Main!Z475)</f>
        <v/>
      </c>
      <c r="AV1415" s="194" t="str">
        <f>IF(Main!AA475="","",Main!AA475)</f>
        <v/>
      </c>
      <c r="AW1415" s="194" t="str">
        <f>IF(Main!AB475="","",Main!AB475)</f>
        <v/>
      </c>
      <c r="AX1415" s="194" t="str">
        <f>IF(Main!AC475="","",Main!AC475)</f>
        <v/>
      </c>
      <c r="AY1415" s="194" t="str">
        <f>IF(Main!AD475="","",Main!AD475)</f>
        <v/>
      </c>
      <c r="AZ1415" s="194" t="str">
        <f>IF(Main!AE475="","",Main!AE475)</f>
        <v/>
      </c>
      <c r="BA1415" s="194" t="str">
        <f>IF(Main!AF475="","",Main!AF475)</f>
        <v/>
      </c>
      <c r="BB1415" s="194" t="str">
        <f>IF(Main!AG475="","",Main!AG475)</f>
        <v/>
      </c>
      <c r="BC1415" s="194" t="str">
        <f>IF(Main!AH475="","",Main!AH475)</f>
        <v/>
      </c>
      <c r="BD1415" s="194" t="str">
        <f>IF(Main!AI475="","",Main!AI475)</f>
        <v/>
      </c>
      <c r="BE1415" s="194" t="str">
        <f>IF(Main!AJ475="","",Main!AJ475)</f>
        <v/>
      </c>
      <c r="BF1415" s="194" t="str">
        <f>IF(Main!AK475="","",Main!AK475)</f>
        <v/>
      </c>
      <c r="BG1415" s="194" t="str">
        <f>IF(Main!AL475="","",Main!AL475)</f>
        <v/>
      </c>
      <c r="BH1415" s="194" t="str">
        <f>IF(Main!AM475="","",Main!AM475)</f>
        <v/>
      </c>
      <c r="BI1415" s="197" t="str">
        <f>IF(Main!AN475="","",Main!AN475)</f>
        <v/>
      </c>
    </row>
    <row r="1416" spans="1:61" s="1" customFormat="1" ht="15" hidden="1" customHeight="1">
      <c r="A1416" s="201"/>
      <c r="B1416" s="19" t="str">
        <f>MID(Main!AQ475,1,1)</f>
        <v>0</v>
      </c>
      <c r="C1416" s="19" t="str">
        <f>MID(Main!AQ475,2,1)</f>
        <v xml:space="preserve"> </v>
      </c>
      <c r="D1416" s="19" t="str">
        <f>MID(Main!AQ475,3,1)</f>
        <v/>
      </c>
      <c r="E1416" s="19" t="str">
        <f>MID(Main!AQ475,4,1)</f>
        <v/>
      </c>
      <c r="F1416" s="19" t="str">
        <f>MID(Main!AQ475,5,1)</f>
        <v/>
      </c>
      <c r="G1416" s="19" t="str">
        <f>MID(Main!AQ475,6,1)</f>
        <v/>
      </c>
      <c r="H1416" s="19" t="str">
        <f>MID(Main!AQ475,7,1)</f>
        <v/>
      </c>
      <c r="I1416" s="19" t="str">
        <f>MID(Main!AQ475,8,1)</f>
        <v/>
      </c>
      <c r="J1416" s="19" t="str">
        <f>MID(Main!AQ475,9,1)</f>
        <v/>
      </c>
      <c r="K1416" s="19" t="str">
        <f>MID(Main!AQ475,10,1)</f>
        <v/>
      </c>
      <c r="L1416" s="19" t="str">
        <f>MID(Main!AQ475,11,1)</f>
        <v/>
      </c>
      <c r="M1416" s="19" t="str">
        <f>MID(Main!AQ475,12,1)</f>
        <v/>
      </c>
      <c r="N1416" s="19" t="str">
        <f>MID(Main!AQ475,13,1)</f>
        <v/>
      </c>
      <c r="O1416" s="19" t="str">
        <f>MID(Main!AQ475,14,1)</f>
        <v/>
      </c>
      <c r="P1416" s="19" t="str">
        <f>MID(Main!AQ475,15,1)</f>
        <v/>
      </c>
      <c r="Q1416" s="19" t="str">
        <f>MID(Main!AQ475,16,1)</f>
        <v/>
      </c>
      <c r="R1416" s="19" t="str">
        <f>MID(Main!AQ475,17,1)</f>
        <v/>
      </c>
      <c r="S1416" s="19" t="str">
        <f>MID(Main!AQ475,18,1)</f>
        <v/>
      </c>
      <c r="T1416" s="19" t="str">
        <f>MID(Main!AQ475,19,1)</f>
        <v/>
      </c>
      <c r="U1416" s="19" t="str">
        <f>MID(Main!AQ475,20,1)</f>
        <v/>
      </c>
      <c r="V1416" s="19" t="str">
        <f>MID(Main!AQ475,21,1)</f>
        <v/>
      </c>
      <c r="W1416" s="19" t="str">
        <f>MID(Main!AQ475,22,1)</f>
        <v/>
      </c>
      <c r="X1416" s="19" t="str">
        <f>MID(Main!AQ475,23,1)</f>
        <v/>
      </c>
      <c r="Y1416" s="19" t="str">
        <f>MID(Main!AQ475,24,1)</f>
        <v/>
      </c>
      <c r="Z1416" s="19" t="str">
        <f>MID(Main!AQ475,25,1)</f>
        <v/>
      </c>
      <c r="AA1416" s="19" t="str">
        <f>MID(Main!AQ475,26,1)</f>
        <v/>
      </c>
      <c r="AB1416" s="19" t="str">
        <f>MID(Main!AQ475,27,1)</f>
        <v/>
      </c>
      <c r="AC1416" s="19" t="str">
        <f>MID(Main!AQ475,28,1)</f>
        <v/>
      </c>
      <c r="AD1416" s="19" t="str">
        <f>MID(Main!AQ475,29,1)</f>
        <v/>
      </c>
      <c r="AE1416" s="19" t="str">
        <f>MID(Main!AQ475,30,1)</f>
        <v/>
      </c>
      <c r="AF1416" s="19" t="str">
        <f>MID(Main!AQ475,31,1)</f>
        <v/>
      </c>
      <c r="AG1416" s="19" t="str">
        <f>MID(Main!AQ475,32,1)</f>
        <v/>
      </c>
      <c r="AH1416" s="19" t="str">
        <f>MID(Main!AQ475,33,1)</f>
        <v/>
      </c>
      <c r="AI1416" s="19" t="str">
        <f>MID(Main!AQ475,34,1)</f>
        <v/>
      </c>
      <c r="AJ1416" s="19" t="str">
        <f>MID(Main!AQ475,35,1)</f>
        <v/>
      </c>
      <c r="AK1416" s="19" t="str">
        <f>MID(Main!AQ475,36,1)</f>
        <v/>
      </c>
      <c r="AL1416" s="19" t="str">
        <f>MID(Main!AQ475,37,1)</f>
        <v/>
      </c>
      <c r="AM1416" s="19" t="str">
        <f>MID(Main!AQ475,38,1)</f>
        <v/>
      </c>
      <c r="AN1416" s="19" t="str">
        <f>MID(Main!AQ475,39,1)</f>
        <v/>
      </c>
      <c r="AO1416" s="19" t="str">
        <f>MID(Main!AQ475,40,1)</f>
        <v/>
      </c>
      <c r="AP1416" s="19" t="str">
        <f>MID(Main!AQ475,41,1)</f>
        <v/>
      </c>
      <c r="AQ1416" s="19" t="str">
        <f>MID(Main!AQ475,42,1)</f>
        <v/>
      </c>
      <c r="AR1416" s="195"/>
      <c r="AS1416" s="195"/>
      <c r="AT1416" s="195"/>
      <c r="AU1416" s="195"/>
      <c r="AV1416" s="195"/>
      <c r="AW1416" s="195"/>
      <c r="AX1416" s="195"/>
      <c r="AY1416" s="195"/>
      <c r="AZ1416" s="195"/>
      <c r="BA1416" s="195"/>
      <c r="BB1416" s="195"/>
      <c r="BC1416" s="195"/>
      <c r="BD1416" s="195"/>
      <c r="BE1416" s="195"/>
      <c r="BF1416" s="195"/>
      <c r="BG1416" s="195"/>
      <c r="BH1416" s="195"/>
      <c r="BI1416" s="198"/>
    </row>
    <row r="1417" spans="1:61" s="1" customFormat="1" ht="15" hidden="1" customHeight="1">
      <c r="A1417" s="202"/>
      <c r="B1417" s="20" t="str">
        <f>MID(Main!AR475,1,1)</f>
        <v>0</v>
      </c>
      <c r="C1417" s="20" t="str">
        <f>MID(Main!AR475,2,1)</f>
        <v xml:space="preserve"> </v>
      </c>
      <c r="D1417" s="20" t="str">
        <f>MID(Main!AR475,3,1)</f>
        <v/>
      </c>
      <c r="E1417" s="20" t="str">
        <f>MID(Main!AR475,4,1)</f>
        <v/>
      </c>
      <c r="F1417" s="20" t="str">
        <f>MID(Main!AR475,5,1)</f>
        <v/>
      </c>
      <c r="G1417" s="20" t="str">
        <f>MID(Main!AR475,6,1)</f>
        <v/>
      </c>
      <c r="H1417" s="20" t="str">
        <f>MID(Main!AR475,7,1)</f>
        <v/>
      </c>
      <c r="I1417" s="20" t="str">
        <f>MID(Main!AR475,8,1)</f>
        <v/>
      </c>
      <c r="J1417" s="20" t="str">
        <f>MID(Main!AR475,9,1)</f>
        <v/>
      </c>
      <c r="K1417" s="20" t="str">
        <f>MID(Main!AR475,10,1)</f>
        <v/>
      </c>
      <c r="L1417" s="20" t="str">
        <f>MID(Main!AR475,11,1)</f>
        <v/>
      </c>
      <c r="M1417" s="20" t="str">
        <f>MID(Main!AR475,12,1)</f>
        <v/>
      </c>
      <c r="N1417" s="20" t="str">
        <f>MID(Main!AR475,13,1)</f>
        <v/>
      </c>
      <c r="O1417" s="20" t="str">
        <f>MID(Main!AR475,14,1)</f>
        <v/>
      </c>
      <c r="P1417" s="20" t="str">
        <f>MID(Main!AR475,15,1)</f>
        <v/>
      </c>
      <c r="Q1417" s="20" t="str">
        <f>MID(Main!AR475,16,1)</f>
        <v/>
      </c>
      <c r="R1417" s="20" t="str">
        <f>MID(Main!AR475,17,1)</f>
        <v/>
      </c>
      <c r="S1417" s="20" t="str">
        <f>MID(Main!AR475,18,1)</f>
        <v/>
      </c>
      <c r="T1417" s="20" t="str">
        <f>MID(Main!AR475,19,1)</f>
        <v/>
      </c>
      <c r="U1417" s="20" t="str">
        <f>MID(Main!AR475,20,1)</f>
        <v/>
      </c>
      <c r="V1417" s="20" t="str">
        <f>MID(Main!AR475,21,1)</f>
        <v/>
      </c>
      <c r="W1417" s="20" t="str">
        <f>MID(Main!AR475,22,1)</f>
        <v/>
      </c>
      <c r="X1417" s="20" t="str">
        <f>MID(Main!AR475,23,1)</f>
        <v/>
      </c>
      <c r="Y1417" s="20" t="str">
        <f>MID(Main!AR475,24,1)</f>
        <v/>
      </c>
      <c r="Z1417" s="20" t="str">
        <f>MID(Main!AR475,25,1)</f>
        <v/>
      </c>
      <c r="AA1417" s="20" t="str">
        <f>MID(Main!AR475,26,1)</f>
        <v/>
      </c>
      <c r="AB1417" s="20" t="str">
        <f>MID(Main!AR475,27,1)</f>
        <v/>
      </c>
      <c r="AC1417" s="20" t="str">
        <f>MID(Main!AR475,28,1)</f>
        <v/>
      </c>
      <c r="AD1417" s="20" t="str">
        <f>MID(Main!AR475,29,1)</f>
        <v/>
      </c>
      <c r="AE1417" s="20" t="str">
        <f>MID(Main!AR475,30,1)</f>
        <v/>
      </c>
      <c r="AF1417" s="20" t="str">
        <f>MID(Main!AR475,31,1)</f>
        <v/>
      </c>
      <c r="AG1417" s="20" t="str">
        <f>MID(Main!AR475,32,1)</f>
        <v/>
      </c>
      <c r="AH1417" s="20" t="str">
        <f>MID(Main!AR475,33,1)</f>
        <v/>
      </c>
      <c r="AI1417" s="20" t="str">
        <f>MID(Main!AR475,34,1)</f>
        <v/>
      </c>
      <c r="AJ1417" s="20" t="str">
        <f>MID(Main!AR475,35,1)</f>
        <v/>
      </c>
      <c r="AK1417" s="20" t="str">
        <f>MID(Main!AR475,36,1)</f>
        <v/>
      </c>
      <c r="AL1417" s="20" t="str">
        <f>MID(Main!AR475,37,1)</f>
        <v/>
      </c>
      <c r="AM1417" s="20" t="str">
        <f>MID(Main!AR475,38,1)</f>
        <v/>
      </c>
      <c r="AN1417" s="20" t="str">
        <f>MID(Main!AR475,39,1)</f>
        <v/>
      </c>
      <c r="AO1417" s="20" t="str">
        <f>MID(Main!AR475,40,1)</f>
        <v/>
      </c>
      <c r="AP1417" s="20" t="str">
        <f>MID(Main!AR475,41,1)</f>
        <v/>
      </c>
      <c r="AQ1417" s="20" t="str">
        <f>MID(Main!AR475,42,1)</f>
        <v/>
      </c>
      <c r="AR1417" s="196"/>
      <c r="AS1417" s="196"/>
      <c r="AT1417" s="196"/>
      <c r="AU1417" s="196"/>
      <c r="AV1417" s="196"/>
      <c r="AW1417" s="196"/>
      <c r="AX1417" s="196"/>
      <c r="AY1417" s="196"/>
      <c r="AZ1417" s="196"/>
      <c r="BA1417" s="196"/>
      <c r="BB1417" s="196"/>
      <c r="BC1417" s="196"/>
      <c r="BD1417" s="196"/>
      <c r="BE1417" s="196"/>
      <c r="BF1417" s="196"/>
      <c r="BG1417" s="196"/>
      <c r="BH1417" s="196"/>
      <c r="BI1417" s="199"/>
    </row>
    <row r="1418" spans="1:61" s="1" customFormat="1" ht="15" hidden="1" customHeight="1">
      <c r="A1418" s="200" t="str">
        <f>IF(AR1418="","",SUBTOTAL(103,$AR$8:AR1418))</f>
        <v/>
      </c>
      <c r="B1418" s="18" t="str">
        <f>MID(Main!AP476,1,1)</f>
        <v xml:space="preserve"> </v>
      </c>
      <c r="C1418" s="18" t="str">
        <f>MID(Main!AP476,2,1)</f>
        <v/>
      </c>
      <c r="D1418" s="18" t="str">
        <f>MID(Main!AP476,3,1)</f>
        <v/>
      </c>
      <c r="E1418" s="18" t="str">
        <f>MID(Main!AP476,4,1)</f>
        <v/>
      </c>
      <c r="F1418" s="18" t="str">
        <f>MID(Main!AP476,5,1)</f>
        <v/>
      </c>
      <c r="G1418" s="18" t="str">
        <f>MID(Main!AP476,6,1)</f>
        <v/>
      </c>
      <c r="H1418" s="18" t="str">
        <f>MID(Main!AP476,7,1)</f>
        <v/>
      </c>
      <c r="I1418" s="18" t="str">
        <f>MID(Main!AP476,8,1)</f>
        <v/>
      </c>
      <c r="J1418" s="18" t="str">
        <f>MID(Main!AP476,9,1)</f>
        <v/>
      </c>
      <c r="K1418" s="18" t="str">
        <f>MID(Main!AP476,10,1)</f>
        <v/>
      </c>
      <c r="L1418" s="18" t="str">
        <f>MID(Main!AP476,11,1)</f>
        <v/>
      </c>
      <c r="M1418" s="18" t="str">
        <f>MID(Main!AP476,12,1)</f>
        <v/>
      </c>
      <c r="N1418" s="18" t="str">
        <f>MID(Main!AP476,13,1)</f>
        <v/>
      </c>
      <c r="O1418" s="18" t="str">
        <f>MID(Main!AP476,14,1)</f>
        <v/>
      </c>
      <c r="P1418" s="18" t="str">
        <f>MID(Main!AP476,15,1)</f>
        <v/>
      </c>
      <c r="Q1418" s="18" t="str">
        <f>MID(Main!AP476,16,1)</f>
        <v/>
      </c>
      <c r="R1418" s="18" t="str">
        <f>MID(Main!AP476,17,1)</f>
        <v/>
      </c>
      <c r="S1418" s="18" t="str">
        <f>MID(Main!AP476,18,1)</f>
        <v/>
      </c>
      <c r="T1418" s="18" t="str">
        <f>MID(Main!AP476,19,1)</f>
        <v/>
      </c>
      <c r="U1418" s="18" t="str">
        <f>MID(Main!AP476,20,1)</f>
        <v/>
      </c>
      <c r="V1418" s="18" t="str">
        <f>MID(Main!AP476,21,1)</f>
        <v/>
      </c>
      <c r="W1418" s="18" t="str">
        <f>MID(Main!AP476,22,1)</f>
        <v/>
      </c>
      <c r="X1418" s="18" t="str">
        <f>MID(Main!AP476,23,1)</f>
        <v/>
      </c>
      <c r="Y1418" s="18" t="str">
        <f>MID(Main!AP476,24,1)</f>
        <v/>
      </c>
      <c r="Z1418" s="18" t="str">
        <f>MID(Main!AP476,25,1)</f>
        <v/>
      </c>
      <c r="AA1418" s="18" t="str">
        <f>MID(Main!AP476,26,1)</f>
        <v/>
      </c>
      <c r="AB1418" s="18" t="str">
        <f>MID(Main!AP476,27,1)</f>
        <v/>
      </c>
      <c r="AC1418" s="18" t="str">
        <f>MID(Main!AP476,28,1)</f>
        <v/>
      </c>
      <c r="AD1418" s="18" t="str">
        <f>MID(Main!AP476,29,1)</f>
        <v/>
      </c>
      <c r="AE1418" s="18" t="str">
        <f>MID(Main!AP476,30,1)</f>
        <v/>
      </c>
      <c r="AF1418" s="18" t="str">
        <f>MID(Main!AP476,31,1)</f>
        <v/>
      </c>
      <c r="AG1418" s="18" t="str">
        <f>MID(Main!AP476,32,1)</f>
        <v/>
      </c>
      <c r="AH1418" s="18" t="str">
        <f>MID(Main!AP476,33,1)</f>
        <v/>
      </c>
      <c r="AI1418" s="18" t="str">
        <f>MID(Main!AP476,34,1)</f>
        <v/>
      </c>
      <c r="AJ1418" s="18" t="str">
        <f>MID(Main!AP476,35,1)</f>
        <v/>
      </c>
      <c r="AK1418" s="18" t="str">
        <f>MID(Main!AP476,36,1)</f>
        <v/>
      </c>
      <c r="AL1418" s="18" t="str">
        <f>MID(Main!AP476,37,1)</f>
        <v/>
      </c>
      <c r="AM1418" s="18" t="str">
        <f>MID(Main!AP476,38,1)</f>
        <v/>
      </c>
      <c r="AN1418" s="18" t="str">
        <f>MID(Main!AP476,39,1)</f>
        <v/>
      </c>
      <c r="AO1418" s="18" t="str">
        <f>MID(Main!AP476,40,1)</f>
        <v/>
      </c>
      <c r="AP1418" s="18" t="str">
        <f>MID(Main!AP476,41,1)</f>
        <v/>
      </c>
      <c r="AQ1418" s="18" t="str">
        <f>MID(Main!AP476,42,1)</f>
        <v/>
      </c>
      <c r="AR1418" s="194" t="str">
        <f>IF(Main!W476="","",Main!W476)</f>
        <v/>
      </c>
      <c r="AS1418" s="194" t="str">
        <f>IF(Main!X476="","",Main!X476)</f>
        <v/>
      </c>
      <c r="AT1418" s="194" t="str">
        <f>IF(Main!Y476="","",Main!Y476)</f>
        <v/>
      </c>
      <c r="AU1418" s="194" t="str">
        <f>IF(Main!Z476="","",Main!Z476)</f>
        <v/>
      </c>
      <c r="AV1418" s="194" t="str">
        <f>IF(Main!AA476="","",Main!AA476)</f>
        <v/>
      </c>
      <c r="AW1418" s="194" t="str">
        <f>IF(Main!AB476="","",Main!AB476)</f>
        <v/>
      </c>
      <c r="AX1418" s="194" t="str">
        <f>IF(Main!AC476="","",Main!AC476)</f>
        <v/>
      </c>
      <c r="AY1418" s="194" t="str">
        <f>IF(Main!AD476="","",Main!AD476)</f>
        <v/>
      </c>
      <c r="AZ1418" s="194" t="str">
        <f>IF(Main!AE476="","",Main!AE476)</f>
        <v/>
      </c>
      <c r="BA1418" s="194" t="str">
        <f>IF(Main!AF476="","",Main!AF476)</f>
        <v/>
      </c>
      <c r="BB1418" s="194" t="str">
        <f>IF(Main!AG476="","",Main!AG476)</f>
        <v/>
      </c>
      <c r="BC1418" s="194" t="str">
        <f>IF(Main!AH476="","",Main!AH476)</f>
        <v/>
      </c>
      <c r="BD1418" s="194" t="str">
        <f>IF(Main!AI476="","",Main!AI476)</f>
        <v/>
      </c>
      <c r="BE1418" s="194" t="str">
        <f>IF(Main!AJ476="","",Main!AJ476)</f>
        <v/>
      </c>
      <c r="BF1418" s="194" t="str">
        <f>IF(Main!AK476="","",Main!AK476)</f>
        <v/>
      </c>
      <c r="BG1418" s="194" t="str">
        <f>IF(Main!AL476="","",Main!AL476)</f>
        <v/>
      </c>
      <c r="BH1418" s="194" t="str">
        <f>IF(Main!AM476="","",Main!AM476)</f>
        <v/>
      </c>
      <c r="BI1418" s="197" t="str">
        <f>IF(Main!AN476="","",Main!AN476)</f>
        <v/>
      </c>
    </row>
    <row r="1419" spans="1:61" s="1" customFormat="1" ht="15" hidden="1" customHeight="1">
      <c r="A1419" s="201"/>
      <c r="B1419" s="19" t="str">
        <f>MID(Main!AQ476,1,1)</f>
        <v>0</v>
      </c>
      <c r="C1419" s="19" t="str">
        <f>MID(Main!AQ476,2,1)</f>
        <v xml:space="preserve"> </v>
      </c>
      <c r="D1419" s="19" t="str">
        <f>MID(Main!AQ476,3,1)</f>
        <v/>
      </c>
      <c r="E1419" s="19" t="str">
        <f>MID(Main!AQ476,4,1)</f>
        <v/>
      </c>
      <c r="F1419" s="19" t="str">
        <f>MID(Main!AQ476,5,1)</f>
        <v/>
      </c>
      <c r="G1419" s="19" t="str">
        <f>MID(Main!AQ476,6,1)</f>
        <v/>
      </c>
      <c r="H1419" s="19" t="str">
        <f>MID(Main!AQ476,7,1)</f>
        <v/>
      </c>
      <c r="I1419" s="19" t="str">
        <f>MID(Main!AQ476,8,1)</f>
        <v/>
      </c>
      <c r="J1419" s="19" t="str">
        <f>MID(Main!AQ476,9,1)</f>
        <v/>
      </c>
      <c r="K1419" s="19" t="str">
        <f>MID(Main!AQ476,10,1)</f>
        <v/>
      </c>
      <c r="L1419" s="19" t="str">
        <f>MID(Main!AQ476,11,1)</f>
        <v/>
      </c>
      <c r="M1419" s="19" t="str">
        <f>MID(Main!AQ476,12,1)</f>
        <v/>
      </c>
      <c r="N1419" s="19" t="str">
        <f>MID(Main!AQ476,13,1)</f>
        <v/>
      </c>
      <c r="O1419" s="19" t="str">
        <f>MID(Main!AQ476,14,1)</f>
        <v/>
      </c>
      <c r="P1419" s="19" t="str">
        <f>MID(Main!AQ476,15,1)</f>
        <v/>
      </c>
      <c r="Q1419" s="19" t="str">
        <f>MID(Main!AQ476,16,1)</f>
        <v/>
      </c>
      <c r="R1419" s="19" t="str">
        <f>MID(Main!AQ476,17,1)</f>
        <v/>
      </c>
      <c r="S1419" s="19" t="str">
        <f>MID(Main!AQ476,18,1)</f>
        <v/>
      </c>
      <c r="T1419" s="19" t="str">
        <f>MID(Main!AQ476,19,1)</f>
        <v/>
      </c>
      <c r="U1419" s="19" t="str">
        <f>MID(Main!AQ476,20,1)</f>
        <v/>
      </c>
      <c r="V1419" s="19" t="str">
        <f>MID(Main!AQ476,21,1)</f>
        <v/>
      </c>
      <c r="W1419" s="19" t="str">
        <f>MID(Main!AQ476,22,1)</f>
        <v/>
      </c>
      <c r="X1419" s="19" t="str">
        <f>MID(Main!AQ476,23,1)</f>
        <v/>
      </c>
      <c r="Y1419" s="19" t="str">
        <f>MID(Main!AQ476,24,1)</f>
        <v/>
      </c>
      <c r="Z1419" s="19" t="str">
        <f>MID(Main!AQ476,25,1)</f>
        <v/>
      </c>
      <c r="AA1419" s="19" t="str">
        <f>MID(Main!AQ476,26,1)</f>
        <v/>
      </c>
      <c r="AB1419" s="19" t="str">
        <f>MID(Main!AQ476,27,1)</f>
        <v/>
      </c>
      <c r="AC1419" s="19" t="str">
        <f>MID(Main!AQ476,28,1)</f>
        <v/>
      </c>
      <c r="AD1419" s="19" t="str">
        <f>MID(Main!AQ476,29,1)</f>
        <v/>
      </c>
      <c r="AE1419" s="19" t="str">
        <f>MID(Main!AQ476,30,1)</f>
        <v/>
      </c>
      <c r="AF1419" s="19" t="str">
        <f>MID(Main!AQ476,31,1)</f>
        <v/>
      </c>
      <c r="AG1419" s="19" t="str">
        <f>MID(Main!AQ476,32,1)</f>
        <v/>
      </c>
      <c r="AH1419" s="19" t="str">
        <f>MID(Main!AQ476,33,1)</f>
        <v/>
      </c>
      <c r="AI1419" s="19" t="str">
        <f>MID(Main!AQ476,34,1)</f>
        <v/>
      </c>
      <c r="AJ1419" s="19" t="str">
        <f>MID(Main!AQ476,35,1)</f>
        <v/>
      </c>
      <c r="AK1419" s="19" t="str">
        <f>MID(Main!AQ476,36,1)</f>
        <v/>
      </c>
      <c r="AL1419" s="19" t="str">
        <f>MID(Main!AQ476,37,1)</f>
        <v/>
      </c>
      <c r="AM1419" s="19" t="str">
        <f>MID(Main!AQ476,38,1)</f>
        <v/>
      </c>
      <c r="AN1419" s="19" t="str">
        <f>MID(Main!AQ476,39,1)</f>
        <v/>
      </c>
      <c r="AO1419" s="19" t="str">
        <f>MID(Main!AQ476,40,1)</f>
        <v/>
      </c>
      <c r="AP1419" s="19" t="str">
        <f>MID(Main!AQ476,41,1)</f>
        <v/>
      </c>
      <c r="AQ1419" s="19" t="str">
        <f>MID(Main!AQ476,42,1)</f>
        <v/>
      </c>
      <c r="AR1419" s="195"/>
      <c r="AS1419" s="195"/>
      <c r="AT1419" s="195"/>
      <c r="AU1419" s="195"/>
      <c r="AV1419" s="195"/>
      <c r="AW1419" s="195"/>
      <c r="AX1419" s="195"/>
      <c r="AY1419" s="195"/>
      <c r="AZ1419" s="195"/>
      <c r="BA1419" s="195"/>
      <c r="BB1419" s="195"/>
      <c r="BC1419" s="195"/>
      <c r="BD1419" s="195"/>
      <c r="BE1419" s="195"/>
      <c r="BF1419" s="195"/>
      <c r="BG1419" s="195"/>
      <c r="BH1419" s="195"/>
      <c r="BI1419" s="198"/>
    </row>
    <row r="1420" spans="1:61" s="1" customFormat="1" ht="15" hidden="1" customHeight="1">
      <c r="A1420" s="202"/>
      <c r="B1420" s="20" t="str">
        <f>MID(Main!AR476,1,1)</f>
        <v>0</v>
      </c>
      <c r="C1420" s="20" t="str">
        <f>MID(Main!AR476,2,1)</f>
        <v xml:space="preserve"> </v>
      </c>
      <c r="D1420" s="20" t="str">
        <f>MID(Main!AR476,3,1)</f>
        <v/>
      </c>
      <c r="E1420" s="20" t="str">
        <f>MID(Main!AR476,4,1)</f>
        <v/>
      </c>
      <c r="F1420" s="20" t="str">
        <f>MID(Main!AR476,5,1)</f>
        <v/>
      </c>
      <c r="G1420" s="20" t="str">
        <f>MID(Main!AR476,6,1)</f>
        <v/>
      </c>
      <c r="H1420" s="20" t="str">
        <f>MID(Main!AR476,7,1)</f>
        <v/>
      </c>
      <c r="I1420" s="20" t="str">
        <f>MID(Main!AR476,8,1)</f>
        <v/>
      </c>
      <c r="J1420" s="20" t="str">
        <f>MID(Main!AR476,9,1)</f>
        <v/>
      </c>
      <c r="K1420" s="20" t="str">
        <f>MID(Main!AR476,10,1)</f>
        <v/>
      </c>
      <c r="L1420" s="20" t="str">
        <f>MID(Main!AR476,11,1)</f>
        <v/>
      </c>
      <c r="M1420" s="20" t="str">
        <f>MID(Main!AR476,12,1)</f>
        <v/>
      </c>
      <c r="N1420" s="20" t="str">
        <f>MID(Main!AR476,13,1)</f>
        <v/>
      </c>
      <c r="O1420" s="20" t="str">
        <f>MID(Main!AR476,14,1)</f>
        <v/>
      </c>
      <c r="P1420" s="20" t="str">
        <f>MID(Main!AR476,15,1)</f>
        <v/>
      </c>
      <c r="Q1420" s="20" t="str">
        <f>MID(Main!AR476,16,1)</f>
        <v/>
      </c>
      <c r="R1420" s="20" t="str">
        <f>MID(Main!AR476,17,1)</f>
        <v/>
      </c>
      <c r="S1420" s="20" t="str">
        <f>MID(Main!AR476,18,1)</f>
        <v/>
      </c>
      <c r="T1420" s="20" t="str">
        <f>MID(Main!AR476,19,1)</f>
        <v/>
      </c>
      <c r="U1420" s="20" t="str">
        <f>MID(Main!AR476,20,1)</f>
        <v/>
      </c>
      <c r="V1420" s="20" t="str">
        <f>MID(Main!AR476,21,1)</f>
        <v/>
      </c>
      <c r="W1420" s="20" t="str">
        <f>MID(Main!AR476,22,1)</f>
        <v/>
      </c>
      <c r="X1420" s="20" t="str">
        <f>MID(Main!AR476,23,1)</f>
        <v/>
      </c>
      <c r="Y1420" s="20" t="str">
        <f>MID(Main!AR476,24,1)</f>
        <v/>
      </c>
      <c r="Z1420" s="20" t="str">
        <f>MID(Main!AR476,25,1)</f>
        <v/>
      </c>
      <c r="AA1420" s="20" t="str">
        <f>MID(Main!AR476,26,1)</f>
        <v/>
      </c>
      <c r="AB1420" s="20" t="str">
        <f>MID(Main!AR476,27,1)</f>
        <v/>
      </c>
      <c r="AC1420" s="20" t="str">
        <f>MID(Main!AR476,28,1)</f>
        <v/>
      </c>
      <c r="AD1420" s="20" t="str">
        <f>MID(Main!AR476,29,1)</f>
        <v/>
      </c>
      <c r="AE1420" s="20" t="str">
        <f>MID(Main!AR476,30,1)</f>
        <v/>
      </c>
      <c r="AF1420" s="20" t="str">
        <f>MID(Main!AR476,31,1)</f>
        <v/>
      </c>
      <c r="AG1420" s="20" t="str">
        <f>MID(Main!AR476,32,1)</f>
        <v/>
      </c>
      <c r="AH1420" s="20" t="str">
        <f>MID(Main!AR476,33,1)</f>
        <v/>
      </c>
      <c r="AI1420" s="20" t="str">
        <f>MID(Main!AR476,34,1)</f>
        <v/>
      </c>
      <c r="AJ1420" s="20" t="str">
        <f>MID(Main!AR476,35,1)</f>
        <v/>
      </c>
      <c r="AK1420" s="20" t="str">
        <f>MID(Main!AR476,36,1)</f>
        <v/>
      </c>
      <c r="AL1420" s="20" t="str">
        <f>MID(Main!AR476,37,1)</f>
        <v/>
      </c>
      <c r="AM1420" s="20" t="str">
        <f>MID(Main!AR476,38,1)</f>
        <v/>
      </c>
      <c r="AN1420" s="20" t="str">
        <f>MID(Main!AR476,39,1)</f>
        <v/>
      </c>
      <c r="AO1420" s="20" t="str">
        <f>MID(Main!AR476,40,1)</f>
        <v/>
      </c>
      <c r="AP1420" s="20" t="str">
        <f>MID(Main!AR476,41,1)</f>
        <v/>
      </c>
      <c r="AQ1420" s="20" t="str">
        <f>MID(Main!AR476,42,1)</f>
        <v/>
      </c>
      <c r="AR1420" s="196"/>
      <c r="AS1420" s="196"/>
      <c r="AT1420" s="196"/>
      <c r="AU1420" s="196"/>
      <c r="AV1420" s="196"/>
      <c r="AW1420" s="196"/>
      <c r="AX1420" s="196"/>
      <c r="AY1420" s="196"/>
      <c r="AZ1420" s="196"/>
      <c r="BA1420" s="196"/>
      <c r="BB1420" s="196"/>
      <c r="BC1420" s="196"/>
      <c r="BD1420" s="196"/>
      <c r="BE1420" s="196"/>
      <c r="BF1420" s="196"/>
      <c r="BG1420" s="196"/>
      <c r="BH1420" s="196"/>
      <c r="BI1420" s="199"/>
    </row>
    <row r="1421" spans="1:61" s="1" customFormat="1" ht="15" hidden="1" customHeight="1">
      <c r="A1421" s="200" t="str">
        <f>IF(AR1421="","",SUBTOTAL(103,$AR$8:AR1421))</f>
        <v/>
      </c>
      <c r="B1421" s="18" t="str">
        <f>MID(Main!AP477,1,1)</f>
        <v xml:space="preserve"> </v>
      </c>
      <c r="C1421" s="18" t="str">
        <f>MID(Main!AP477,2,1)</f>
        <v/>
      </c>
      <c r="D1421" s="18" t="str">
        <f>MID(Main!AP477,3,1)</f>
        <v/>
      </c>
      <c r="E1421" s="18" t="str">
        <f>MID(Main!AP477,4,1)</f>
        <v/>
      </c>
      <c r="F1421" s="18" t="str">
        <f>MID(Main!AP477,5,1)</f>
        <v/>
      </c>
      <c r="G1421" s="18" t="str">
        <f>MID(Main!AP477,6,1)</f>
        <v/>
      </c>
      <c r="H1421" s="18" t="str">
        <f>MID(Main!AP477,7,1)</f>
        <v/>
      </c>
      <c r="I1421" s="18" t="str">
        <f>MID(Main!AP477,8,1)</f>
        <v/>
      </c>
      <c r="J1421" s="18" t="str">
        <f>MID(Main!AP477,9,1)</f>
        <v/>
      </c>
      <c r="K1421" s="18" t="str">
        <f>MID(Main!AP477,10,1)</f>
        <v/>
      </c>
      <c r="L1421" s="18" t="str">
        <f>MID(Main!AP477,11,1)</f>
        <v/>
      </c>
      <c r="M1421" s="18" t="str">
        <f>MID(Main!AP477,12,1)</f>
        <v/>
      </c>
      <c r="N1421" s="18" t="str">
        <f>MID(Main!AP477,13,1)</f>
        <v/>
      </c>
      <c r="O1421" s="18" t="str">
        <f>MID(Main!AP477,14,1)</f>
        <v/>
      </c>
      <c r="P1421" s="18" t="str">
        <f>MID(Main!AP477,15,1)</f>
        <v/>
      </c>
      <c r="Q1421" s="18" t="str">
        <f>MID(Main!AP477,16,1)</f>
        <v/>
      </c>
      <c r="R1421" s="18" t="str">
        <f>MID(Main!AP477,17,1)</f>
        <v/>
      </c>
      <c r="S1421" s="18" t="str">
        <f>MID(Main!AP477,18,1)</f>
        <v/>
      </c>
      <c r="T1421" s="18" t="str">
        <f>MID(Main!AP477,19,1)</f>
        <v/>
      </c>
      <c r="U1421" s="18" t="str">
        <f>MID(Main!AP477,20,1)</f>
        <v/>
      </c>
      <c r="V1421" s="18" t="str">
        <f>MID(Main!AP477,21,1)</f>
        <v/>
      </c>
      <c r="W1421" s="18" t="str">
        <f>MID(Main!AP477,22,1)</f>
        <v/>
      </c>
      <c r="X1421" s="18" t="str">
        <f>MID(Main!AP477,23,1)</f>
        <v/>
      </c>
      <c r="Y1421" s="18" t="str">
        <f>MID(Main!AP477,24,1)</f>
        <v/>
      </c>
      <c r="Z1421" s="18" t="str">
        <f>MID(Main!AP477,25,1)</f>
        <v/>
      </c>
      <c r="AA1421" s="18" t="str">
        <f>MID(Main!AP477,26,1)</f>
        <v/>
      </c>
      <c r="AB1421" s="18" t="str">
        <f>MID(Main!AP477,27,1)</f>
        <v/>
      </c>
      <c r="AC1421" s="18" t="str">
        <f>MID(Main!AP477,28,1)</f>
        <v/>
      </c>
      <c r="AD1421" s="18" t="str">
        <f>MID(Main!AP477,29,1)</f>
        <v/>
      </c>
      <c r="AE1421" s="18" t="str">
        <f>MID(Main!AP477,30,1)</f>
        <v/>
      </c>
      <c r="AF1421" s="18" t="str">
        <f>MID(Main!AP477,31,1)</f>
        <v/>
      </c>
      <c r="AG1421" s="18" t="str">
        <f>MID(Main!AP477,32,1)</f>
        <v/>
      </c>
      <c r="AH1421" s="18" t="str">
        <f>MID(Main!AP477,33,1)</f>
        <v/>
      </c>
      <c r="AI1421" s="18" t="str">
        <f>MID(Main!AP477,34,1)</f>
        <v/>
      </c>
      <c r="AJ1421" s="18" t="str">
        <f>MID(Main!AP477,35,1)</f>
        <v/>
      </c>
      <c r="AK1421" s="18" t="str">
        <f>MID(Main!AP477,36,1)</f>
        <v/>
      </c>
      <c r="AL1421" s="18" t="str">
        <f>MID(Main!AP477,37,1)</f>
        <v/>
      </c>
      <c r="AM1421" s="18" t="str">
        <f>MID(Main!AP477,38,1)</f>
        <v/>
      </c>
      <c r="AN1421" s="18" t="str">
        <f>MID(Main!AP477,39,1)</f>
        <v/>
      </c>
      <c r="AO1421" s="18" t="str">
        <f>MID(Main!AP477,40,1)</f>
        <v/>
      </c>
      <c r="AP1421" s="18" t="str">
        <f>MID(Main!AP477,41,1)</f>
        <v/>
      </c>
      <c r="AQ1421" s="18" t="str">
        <f>MID(Main!AP477,42,1)</f>
        <v/>
      </c>
      <c r="AR1421" s="194" t="str">
        <f>IF(Main!W477="","",Main!W477)</f>
        <v/>
      </c>
      <c r="AS1421" s="194" t="str">
        <f>IF(Main!X477="","",Main!X477)</f>
        <v/>
      </c>
      <c r="AT1421" s="194" t="str">
        <f>IF(Main!Y477="","",Main!Y477)</f>
        <v/>
      </c>
      <c r="AU1421" s="194" t="str">
        <f>IF(Main!Z477="","",Main!Z477)</f>
        <v/>
      </c>
      <c r="AV1421" s="194" t="str">
        <f>IF(Main!AA477="","",Main!AA477)</f>
        <v/>
      </c>
      <c r="AW1421" s="194" t="str">
        <f>IF(Main!AB477="","",Main!AB477)</f>
        <v/>
      </c>
      <c r="AX1421" s="194" t="str">
        <f>IF(Main!AC477="","",Main!AC477)</f>
        <v/>
      </c>
      <c r="AY1421" s="194" t="str">
        <f>IF(Main!AD477="","",Main!AD477)</f>
        <v/>
      </c>
      <c r="AZ1421" s="194" t="str">
        <f>IF(Main!AE477="","",Main!AE477)</f>
        <v/>
      </c>
      <c r="BA1421" s="194" t="str">
        <f>IF(Main!AF477="","",Main!AF477)</f>
        <v/>
      </c>
      <c r="BB1421" s="194" t="str">
        <f>IF(Main!AG477="","",Main!AG477)</f>
        <v/>
      </c>
      <c r="BC1421" s="194" t="str">
        <f>IF(Main!AH477="","",Main!AH477)</f>
        <v/>
      </c>
      <c r="BD1421" s="194" t="str">
        <f>IF(Main!AI477="","",Main!AI477)</f>
        <v/>
      </c>
      <c r="BE1421" s="194" t="str">
        <f>IF(Main!AJ477="","",Main!AJ477)</f>
        <v/>
      </c>
      <c r="BF1421" s="194" t="str">
        <f>IF(Main!AK477="","",Main!AK477)</f>
        <v/>
      </c>
      <c r="BG1421" s="194" t="str">
        <f>IF(Main!AL477="","",Main!AL477)</f>
        <v/>
      </c>
      <c r="BH1421" s="194" t="str">
        <f>IF(Main!AM477="","",Main!AM477)</f>
        <v/>
      </c>
      <c r="BI1421" s="197" t="str">
        <f>IF(Main!AN477="","",Main!AN477)</f>
        <v/>
      </c>
    </row>
    <row r="1422" spans="1:61" s="1" customFormat="1" ht="15" hidden="1" customHeight="1">
      <c r="A1422" s="201"/>
      <c r="B1422" s="19" t="str">
        <f>MID(Main!AQ477,1,1)</f>
        <v>0</v>
      </c>
      <c r="C1422" s="19" t="str">
        <f>MID(Main!AQ477,2,1)</f>
        <v xml:space="preserve"> </v>
      </c>
      <c r="D1422" s="19" t="str">
        <f>MID(Main!AQ477,3,1)</f>
        <v/>
      </c>
      <c r="E1422" s="19" t="str">
        <f>MID(Main!AQ477,4,1)</f>
        <v/>
      </c>
      <c r="F1422" s="19" t="str">
        <f>MID(Main!AQ477,5,1)</f>
        <v/>
      </c>
      <c r="G1422" s="19" t="str">
        <f>MID(Main!AQ477,6,1)</f>
        <v/>
      </c>
      <c r="H1422" s="19" t="str">
        <f>MID(Main!AQ477,7,1)</f>
        <v/>
      </c>
      <c r="I1422" s="19" t="str">
        <f>MID(Main!AQ477,8,1)</f>
        <v/>
      </c>
      <c r="J1422" s="19" t="str">
        <f>MID(Main!AQ477,9,1)</f>
        <v/>
      </c>
      <c r="K1422" s="19" t="str">
        <f>MID(Main!AQ477,10,1)</f>
        <v/>
      </c>
      <c r="L1422" s="19" t="str">
        <f>MID(Main!AQ477,11,1)</f>
        <v/>
      </c>
      <c r="M1422" s="19" t="str">
        <f>MID(Main!AQ477,12,1)</f>
        <v/>
      </c>
      <c r="N1422" s="19" t="str">
        <f>MID(Main!AQ477,13,1)</f>
        <v/>
      </c>
      <c r="O1422" s="19" t="str">
        <f>MID(Main!AQ477,14,1)</f>
        <v/>
      </c>
      <c r="P1422" s="19" t="str">
        <f>MID(Main!AQ477,15,1)</f>
        <v/>
      </c>
      <c r="Q1422" s="19" t="str">
        <f>MID(Main!AQ477,16,1)</f>
        <v/>
      </c>
      <c r="R1422" s="19" t="str">
        <f>MID(Main!AQ477,17,1)</f>
        <v/>
      </c>
      <c r="S1422" s="19" t="str">
        <f>MID(Main!AQ477,18,1)</f>
        <v/>
      </c>
      <c r="T1422" s="19" t="str">
        <f>MID(Main!AQ477,19,1)</f>
        <v/>
      </c>
      <c r="U1422" s="19" t="str">
        <f>MID(Main!AQ477,20,1)</f>
        <v/>
      </c>
      <c r="V1422" s="19" t="str">
        <f>MID(Main!AQ477,21,1)</f>
        <v/>
      </c>
      <c r="W1422" s="19" t="str">
        <f>MID(Main!AQ477,22,1)</f>
        <v/>
      </c>
      <c r="X1422" s="19" t="str">
        <f>MID(Main!AQ477,23,1)</f>
        <v/>
      </c>
      <c r="Y1422" s="19" t="str">
        <f>MID(Main!AQ477,24,1)</f>
        <v/>
      </c>
      <c r="Z1422" s="19" t="str">
        <f>MID(Main!AQ477,25,1)</f>
        <v/>
      </c>
      <c r="AA1422" s="19" t="str">
        <f>MID(Main!AQ477,26,1)</f>
        <v/>
      </c>
      <c r="AB1422" s="19" t="str">
        <f>MID(Main!AQ477,27,1)</f>
        <v/>
      </c>
      <c r="AC1422" s="19" t="str">
        <f>MID(Main!AQ477,28,1)</f>
        <v/>
      </c>
      <c r="AD1422" s="19" t="str">
        <f>MID(Main!AQ477,29,1)</f>
        <v/>
      </c>
      <c r="AE1422" s="19" t="str">
        <f>MID(Main!AQ477,30,1)</f>
        <v/>
      </c>
      <c r="AF1422" s="19" t="str">
        <f>MID(Main!AQ477,31,1)</f>
        <v/>
      </c>
      <c r="AG1422" s="19" t="str">
        <f>MID(Main!AQ477,32,1)</f>
        <v/>
      </c>
      <c r="AH1422" s="19" t="str">
        <f>MID(Main!AQ477,33,1)</f>
        <v/>
      </c>
      <c r="AI1422" s="19" t="str">
        <f>MID(Main!AQ477,34,1)</f>
        <v/>
      </c>
      <c r="AJ1422" s="19" t="str">
        <f>MID(Main!AQ477,35,1)</f>
        <v/>
      </c>
      <c r="AK1422" s="19" t="str">
        <f>MID(Main!AQ477,36,1)</f>
        <v/>
      </c>
      <c r="AL1422" s="19" t="str">
        <f>MID(Main!AQ477,37,1)</f>
        <v/>
      </c>
      <c r="AM1422" s="19" t="str">
        <f>MID(Main!AQ477,38,1)</f>
        <v/>
      </c>
      <c r="AN1422" s="19" t="str">
        <f>MID(Main!AQ477,39,1)</f>
        <v/>
      </c>
      <c r="AO1422" s="19" t="str">
        <f>MID(Main!AQ477,40,1)</f>
        <v/>
      </c>
      <c r="AP1422" s="19" t="str">
        <f>MID(Main!AQ477,41,1)</f>
        <v/>
      </c>
      <c r="AQ1422" s="19" t="str">
        <f>MID(Main!AQ477,42,1)</f>
        <v/>
      </c>
      <c r="AR1422" s="195"/>
      <c r="AS1422" s="195"/>
      <c r="AT1422" s="195"/>
      <c r="AU1422" s="195"/>
      <c r="AV1422" s="195"/>
      <c r="AW1422" s="195"/>
      <c r="AX1422" s="195"/>
      <c r="AY1422" s="195"/>
      <c r="AZ1422" s="195"/>
      <c r="BA1422" s="195"/>
      <c r="BB1422" s="195"/>
      <c r="BC1422" s="195"/>
      <c r="BD1422" s="195"/>
      <c r="BE1422" s="195"/>
      <c r="BF1422" s="195"/>
      <c r="BG1422" s="195"/>
      <c r="BH1422" s="195"/>
      <c r="BI1422" s="198"/>
    </row>
    <row r="1423" spans="1:61" s="1" customFormat="1" ht="15" hidden="1" customHeight="1">
      <c r="A1423" s="202"/>
      <c r="B1423" s="20" t="str">
        <f>MID(Main!AR477,1,1)</f>
        <v>0</v>
      </c>
      <c r="C1423" s="20" t="str">
        <f>MID(Main!AR477,2,1)</f>
        <v xml:space="preserve"> </v>
      </c>
      <c r="D1423" s="20" t="str">
        <f>MID(Main!AR477,3,1)</f>
        <v/>
      </c>
      <c r="E1423" s="20" t="str">
        <f>MID(Main!AR477,4,1)</f>
        <v/>
      </c>
      <c r="F1423" s="20" t="str">
        <f>MID(Main!AR477,5,1)</f>
        <v/>
      </c>
      <c r="G1423" s="20" t="str">
        <f>MID(Main!AR477,6,1)</f>
        <v/>
      </c>
      <c r="H1423" s="20" t="str">
        <f>MID(Main!AR477,7,1)</f>
        <v/>
      </c>
      <c r="I1423" s="20" t="str">
        <f>MID(Main!AR477,8,1)</f>
        <v/>
      </c>
      <c r="J1423" s="20" t="str">
        <f>MID(Main!AR477,9,1)</f>
        <v/>
      </c>
      <c r="K1423" s="20" t="str">
        <f>MID(Main!AR477,10,1)</f>
        <v/>
      </c>
      <c r="L1423" s="20" t="str">
        <f>MID(Main!AR477,11,1)</f>
        <v/>
      </c>
      <c r="M1423" s="20" t="str">
        <f>MID(Main!AR477,12,1)</f>
        <v/>
      </c>
      <c r="N1423" s="20" t="str">
        <f>MID(Main!AR477,13,1)</f>
        <v/>
      </c>
      <c r="O1423" s="20" t="str">
        <f>MID(Main!AR477,14,1)</f>
        <v/>
      </c>
      <c r="P1423" s="20" t="str">
        <f>MID(Main!AR477,15,1)</f>
        <v/>
      </c>
      <c r="Q1423" s="20" t="str">
        <f>MID(Main!AR477,16,1)</f>
        <v/>
      </c>
      <c r="R1423" s="20" t="str">
        <f>MID(Main!AR477,17,1)</f>
        <v/>
      </c>
      <c r="S1423" s="20" t="str">
        <f>MID(Main!AR477,18,1)</f>
        <v/>
      </c>
      <c r="T1423" s="20" t="str">
        <f>MID(Main!AR477,19,1)</f>
        <v/>
      </c>
      <c r="U1423" s="20" t="str">
        <f>MID(Main!AR477,20,1)</f>
        <v/>
      </c>
      <c r="V1423" s="20" t="str">
        <f>MID(Main!AR477,21,1)</f>
        <v/>
      </c>
      <c r="W1423" s="20" t="str">
        <f>MID(Main!AR477,22,1)</f>
        <v/>
      </c>
      <c r="X1423" s="20" t="str">
        <f>MID(Main!AR477,23,1)</f>
        <v/>
      </c>
      <c r="Y1423" s="20" t="str">
        <f>MID(Main!AR477,24,1)</f>
        <v/>
      </c>
      <c r="Z1423" s="20" t="str">
        <f>MID(Main!AR477,25,1)</f>
        <v/>
      </c>
      <c r="AA1423" s="20" t="str">
        <f>MID(Main!AR477,26,1)</f>
        <v/>
      </c>
      <c r="AB1423" s="20" t="str">
        <f>MID(Main!AR477,27,1)</f>
        <v/>
      </c>
      <c r="AC1423" s="20" t="str">
        <f>MID(Main!AR477,28,1)</f>
        <v/>
      </c>
      <c r="AD1423" s="20" t="str">
        <f>MID(Main!AR477,29,1)</f>
        <v/>
      </c>
      <c r="AE1423" s="20" t="str">
        <f>MID(Main!AR477,30,1)</f>
        <v/>
      </c>
      <c r="AF1423" s="20" t="str">
        <f>MID(Main!AR477,31,1)</f>
        <v/>
      </c>
      <c r="AG1423" s="20" t="str">
        <f>MID(Main!AR477,32,1)</f>
        <v/>
      </c>
      <c r="AH1423" s="20" t="str">
        <f>MID(Main!AR477,33,1)</f>
        <v/>
      </c>
      <c r="AI1423" s="20" t="str">
        <f>MID(Main!AR477,34,1)</f>
        <v/>
      </c>
      <c r="AJ1423" s="20" t="str">
        <f>MID(Main!AR477,35,1)</f>
        <v/>
      </c>
      <c r="AK1423" s="20" t="str">
        <f>MID(Main!AR477,36,1)</f>
        <v/>
      </c>
      <c r="AL1423" s="20" t="str">
        <f>MID(Main!AR477,37,1)</f>
        <v/>
      </c>
      <c r="AM1423" s="20" t="str">
        <f>MID(Main!AR477,38,1)</f>
        <v/>
      </c>
      <c r="AN1423" s="20" t="str">
        <f>MID(Main!AR477,39,1)</f>
        <v/>
      </c>
      <c r="AO1423" s="20" t="str">
        <f>MID(Main!AR477,40,1)</f>
        <v/>
      </c>
      <c r="AP1423" s="20" t="str">
        <f>MID(Main!AR477,41,1)</f>
        <v/>
      </c>
      <c r="AQ1423" s="20" t="str">
        <f>MID(Main!AR477,42,1)</f>
        <v/>
      </c>
      <c r="AR1423" s="196"/>
      <c r="AS1423" s="196"/>
      <c r="AT1423" s="196"/>
      <c r="AU1423" s="196"/>
      <c r="AV1423" s="196"/>
      <c r="AW1423" s="196"/>
      <c r="AX1423" s="196"/>
      <c r="AY1423" s="196"/>
      <c r="AZ1423" s="196"/>
      <c r="BA1423" s="196"/>
      <c r="BB1423" s="196"/>
      <c r="BC1423" s="196"/>
      <c r="BD1423" s="196"/>
      <c r="BE1423" s="196"/>
      <c r="BF1423" s="196"/>
      <c r="BG1423" s="196"/>
      <c r="BH1423" s="196"/>
      <c r="BI1423" s="199"/>
    </row>
    <row r="1424" spans="1:61" s="1" customFormat="1" ht="15" hidden="1" customHeight="1">
      <c r="A1424" s="200" t="str">
        <f>IF(AR1424="","",SUBTOTAL(103,$AR$8:AR1424))</f>
        <v/>
      </c>
      <c r="B1424" s="18" t="str">
        <f>MID(Main!AP478,1,1)</f>
        <v xml:space="preserve"> </v>
      </c>
      <c r="C1424" s="18" t="str">
        <f>MID(Main!AP478,2,1)</f>
        <v/>
      </c>
      <c r="D1424" s="18" t="str">
        <f>MID(Main!AP478,3,1)</f>
        <v/>
      </c>
      <c r="E1424" s="18" t="str">
        <f>MID(Main!AP478,4,1)</f>
        <v/>
      </c>
      <c r="F1424" s="18" t="str">
        <f>MID(Main!AP478,5,1)</f>
        <v/>
      </c>
      <c r="G1424" s="18" t="str">
        <f>MID(Main!AP478,6,1)</f>
        <v/>
      </c>
      <c r="H1424" s="18" t="str">
        <f>MID(Main!AP478,7,1)</f>
        <v/>
      </c>
      <c r="I1424" s="18" t="str">
        <f>MID(Main!AP478,8,1)</f>
        <v/>
      </c>
      <c r="J1424" s="18" t="str">
        <f>MID(Main!AP478,9,1)</f>
        <v/>
      </c>
      <c r="K1424" s="18" t="str">
        <f>MID(Main!AP478,10,1)</f>
        <v/>
      </c>
      <c r="L1424" s="18" t="str">
        <f>MID(Main!AP478,11,1)</f>
        <v/>
      </c>
      <c r="M1424" s="18" t="str">
        <f>MID(Main!AP478,12,1)</f>
        <v/>
      </c>
      <c r="N1424" s="18" t="str">
        <f>MID(Main!AP478,13,1)</f>
        <v/>
      </c>
      <c r="O1424" s="18" t="str">
        <f>MID(Main!AP478,14,1)</f>
        <v/>
      </c>
      <c r="P1424" s="18" t="str">
        <f>MID(Main!AP478,15,1)</f>
        <v/>
      </c>
      <c r="Q1424" s="18" t="str">
        <f>MID(Main!AP478,16,1)</f>
        <v/>
      </c>
      <c r="R1424" s="18" t="str">
        <f>MID(Main!AP478,17,1)</f>
        <v/>
      </c>
      <c r="S1424" s="18" t="str">
        <f>MID(Main!AP478,18,1)</f>
        <v/>
      </c>
      <c r="T1424" s="18" t="str">
        <f>MID(Main!AP478,19,1)</f>
        <v/>
      </c>
      <c r="U1424" s="18" t="str">
        <f>MID(Main!AP478,20,1)</f>
        <v/>
      </c>
      <c r="V1424" s="18" t="str">
        <f>MID(Main!AP478,21,1)</f>
        <v/>
      </c>
      <c r="W1424" s="18" t="str">
        <f>MID(Main!AP478,22,1)</f>
        <v/>
      </c>
      <c r="X1424" s="18" t="str">
        <f>MID(Main!AP478,23,1)</f>
        <v/>
      </c>
      <c r="Y1424" s="18" t="str">
        <f>MID(Main!AP478,24,1)</f>
        <v/>
      </c>
      <c r="Z1424" s="18" t="str">
        <f>MID(Main!AP478,25,1)</f>
        <v/>
      </c>
      <c r="AA1424" s="18" t="str">
        <f>MID(Main!AP478,26,1)</f>
        <v/>
      </c>
      <c r="AB1424" s="18" t="str">
        <f>MID(Main!AP478,27,1)</f>
        <v/>
      </c>
      <c r="AC1424" s="18" t="str">
        <f>MID(Main!AP478,28,1)</f>
        <v/>
      </c>
      <c r="AD1424" s="18" t="str">
        <f>MID(Main!AP478,29,1)</f>
        <v/>
      </c>
      <c r="AE1424" s="18" t="str">
        <f>MID(Main!AP478,30,1)</f>
        <v/>
      </c>
      <c r="AF1424" s="18" t="str">
        <f>MID(Main!AP478,31,1)</f>
        <v/>
      </c>
      <c r="AG1424" s="18" t="str">
        <f>MID(Main!AP478,32,1)</f>
        <v/>
      </c>
      <c r="AH1424" s="18" t="str">
        <f>MID(Main!AP478,33,1)</f>
        <v/>
      </c>
      <c r="AI1424" s="18" t="str">
        <f>MID(Main!AP478,34,1)</f>
        <v/>
      </c>
      <c r="AJ1424" s="18" t="str">
        <f>MID(Main!AP478,35,1)</f>
        <v/>
      </c>
      <c r="AK1424" s="18" t="str">
        <f>MID(Main!AP478,36,1)</f>
        <v/>
      </c>
      <c r="AL1424" s="18" t="str">
        <f>MID(Main!AP478,37,1)</f>
        <v/>
      </c>
      <c r="AM1424" s="18" t="str">
        <f>MID(Main!AP478,38,1)</f>
        <v/>
      </c>
      <c r="AN1424" s="18" t="str">
        <f>MID(Main!AP478,39,1)</f>
        <v/>
      </c>
      <c r="AO1424" s="18" t="str">
        <f>MID(Main!AP478,40,1)</f>
        <v/>
      </c>
      <c r="AP1424" s="18" t="str">
        <f>MID(Main!AP478,41,1)</f>
        <v/>
      </c>
      <c r="AQ1424" s="18" t="str">
        <f>MID(Main!AP478,42,1)</f>
        <v/>
      </c>
      <c r="AR1424" s="194" t="str">
        <f>IF(Main!W478="","",Main!W478)</f>
        <v/>
      </c>
      <c r="AS1424" s="194" t="str">
        <f>IF(Main!X478="","",Main!X478)</f>
        <v/>
      </c>
      <c r="AT1424" s="194" t="str">
        <f>IF(Main!Y478="","",Main!Y478)</f>
        <v/>
      </c>
      <c r="AU1424" s="194" t="str">
        <f>IF(Main!Z478="","",Main!Z478)</f>
        <v/>
      </c>
      <c r="AV1424" s="194" t="str">
        <f>IF(Main!AA478="","",Main!AA478)</f>
        <v/>
      </c>
      <c r="AW1424" s="194" t="str">
        <f>IF(Main!AB478="","",Main!AB478)</f>
        <v/>
      </c>
      <c r="AX1424" s="194" t="str">
        <f>IF(Main!AC478="","",Main!AC478)</f>
        <v/>
      </c>
      <c r="AY1424" s="194" t="str">
        <f>IF(Main!AD478="","",Main!AD478)</f>
        <v/>
      </c>
      <c r="AZ1424" s="194" t="str">
        <f>IF(Main!AE478="","",Main!AE478)</f>
        <v/>
      </c>
      <c r="BA1424" s="194" t="str">
        <f>IF(Main!AF478="","",Main!AF478)</f>
        <v/>
      </c>
      <c r="BB1424" s="194" t="str">
        <f>IF(Main!AG478="","",Main!AG478)</f>
        <v/>
      </c>
      <c r="BC1424" s="194" t="str">
        <f>IF(Main!AH478="","",Main!AH478)</f>
        <v/>
      </c>
      <c r="BD1424" s="194" t="str">
        <f>IF(Main!AI478="","",Main!AI478)</f>
        <v/>
      </c>
      <c r="BE1424" s="194" t="str">
        <f>IF(Main!AJ478="","",Main!AJ478)</f>
        <v/>
      </c>
      <c r="BF1424" s="194" t="str">
        <f>IF(Main!AK478="","",Main!AK478)</f>
        <v/>
      </c>
      <c r="BG1424" s="194" t="str">
        <f>IF(Main!AL478="","",Main!AL478)</f>
        <v/>
      </c>
      <c r="BH1424" s="194" t="str">
        <f>IF(Main!AM478="","",Main!AM478)</f>
        <v/>
      </c>
      <c r="BI1424" s="197" t="str">
        <f>IF(Main!AN478="","",Main!AN478)</f>
        <v/>
      </c>
    </row>
    <row r="1425" spans="1:61" s="1" customFormat="1" ht="15" hidden="1" customHeight="1">
      <c r="A1425" s="201"/>
      <c r="B1425" s="19" t="str">
        <f>MID(Main!AQ478,1,1)</f>
        <v>0</v>
      </c>
      <c r="C1425" s="19" t="str">
        <f>MID(Main!AQ478,2,1)</f>
        <v xml:space="preserve"> </v>
      </c>
      <c r="D1425" s="19" t="str">
        <f>MID(Main!AQ478,3,1)</f>
        <v/>
      </c>
      <c r="E1425" s="19" t="str">
        <f>MID(Main!AQ478,4,1)</f>
        <v/>
      </c>
      <c r="F1425" s="19" t="str">
        <f>MID(Main!AQ478,5,1)</f>
        <v/>
      </c>
      <c r="G1425" s="19" t="str">
        <f>MID(Main!AQ478,6,1)</f>
        <v/>
      </c>
      <c r="H1425" s="19" t="str">
        <f>MID(Main!AQ478,7,1)</f>
        <v/>
      </c>
      <c r="I1425" s="19" t="str">
        <f>MID(Main!AQ478,8,1)</f>
        <v/>
      </c>
      <c r="J1425" s="19" t="str">
        <f>MID(Main!AQ478,9,1)</f>
        <v/>
      </c>
      <c r="K1425" s="19" t="str">
        <f>MID(Main!AQ478,10,1)</f>
        <v/>
      </c>
      <c r="L1425" s="19" t="str">
        <f>MID(Main!AQ478,11,1)</f>
        <v/>
      </c>
      <c r="M1425" s="19" t="str">
        <f>MID(Main!AQ478,12,1)</f>
        <v/>
      </c>
      <c r="N1425" s="19" t="str">
        <f>MID(Main!AQ478,13,1)</f>
        <v/>
      </c>
      <c r="O1425" s="19" t="str">
        <f>MID(Main!AQ478,14,1)</f>
        <v/>
      </c>
      <c r="P1425" s="19" t="str">
        <f>MID(Main!AQ478,15,1)</f>
        <v/>
      </c>
      <c r="Q1425" s="19" t="str">
        <f>MID(Main!AQ478,16,1)</f>
        <v/>
      </c>
      <c r="R1425" s="19" t="str">
        <f>MID(Main!AQ478,17,1)</f>
        <v/>
      </c>
      <c r="S1425" s="19" t="str">
        <f>MID(Main!AQ478,18,1)</f>
        <v/>
      </c>
      <c r="T1425" s="19" t="str">
        <f>MID(Main!AQ478,19,1)</f>
        <v/>
      </c>
      <c r="U1425" s="19" t="str">
        <f>MID(Main!AQ478,20,1)</f>
        <v/>
      </c>
      <c r="V1425" s="19" t="str">
        <f>MID(Main!AQ478,21,1)</f>
        <v/>
      </c>
      <c r="W1425" s="19" t="str">
        <f>MID(Main!AQ478,22,1)</f>
        <v/>
      </c>
      <c r="X1425" s="19" t="str">
        <f>MID(Main!AQ478,23,1)</f>
        <v/>
      </c>
      <c r="Y1425" s="19" t="str">
        <f>MID(Main!AQ478,24,1)</f>
        <v/>
      </c>
      <c r="Z1425" s="19" t="str">
        <f>MID(Main!AQ478,25,1)</f>
        <v/>
      </c>
      <c r="AA1425" s="19" t="str">
        <f>MID(Main!AQ478,26,1)</f>
        <v/>
      </c>
      <c r="AB1425" s="19" t="str">
        <f>MID(Main!AQ478,27,1)</f>
        <v/>
      </c>
      <c r="AC1425" s="19" t="str">
        <f>MID(Main!AQ478,28,1)</f>
        <v/>
      </c>
      <c r="AD1425" s="19" t="str">
        <f>MID(Main!AQ478,29,1)</f>
        <v/>
      </c>
      <c r="AE1425" s="19" t="str">
        <f>MID(Main!AQ478,30,1)</f>
        <v/>
      </c>
      <c r="AF1425" s="19" t="str">
        <f>MID(Main!AQ478,31,1)</f>
        <v/>
      </c>
      <c r="AG1425" s="19" t="str">
        <f>MID(Main!AQ478,32,1)</f>
        <v/>
      </c>
      <c r="AH1425" s="19" t="str">
        <f>MID(Main!AQ478,33,1)</f>
        <v/>
      </c>
      <c r="AI1425" s="19" t="str">
        <f>MID(Main!AQ478,34,1)</f>
        <v/>
      </c>
      <c r="AJ1425" s="19" t="str">
        <f>MID(Main!AQ478,35,1)</f>
        <v/>
      </c>
      <c r="AK1425" s="19" t="str">
        <f>MID(Main!AQ478,36,1)</f>
        <v/>
      </c>
      <c r="AL1425" s="19" t="str">
        <f>MID(Main!AQ478,37,1)</f>
        <v/>
      </c>
      <c r="AM1425" s="19" t="str">
        <f>MID(Main!AQ478,38,1)</f>
        <v/>
      </c>
      <c r="AN1425" s="19" t="str">
        <f>MID(Main!AQ478,39,1)</f>
        <v/>
      </c>
      <c r="AO1425" s="19" t="str">
        <f>MID(Main!AQ478,40,1)</f>
        <v/>
      </c>
      <c r="AP1425" s="19" t="str">
        <f>MID(Main!AQ478,41,1)</f>
        <v/>
      </c>
      <c r="AQ1425" s="19" t="str">
        <f>MID(Main!AQ478,42,1)</f>
        <v/>
      </c>
      <c r="AR1425" s="195"/>
      <c r="AS1425" s="195"/>
      <c r="AT1425" s="195"/>
      <c r="AU1425" s="195"/>
      <c r="AV1425" s="195"/>
      <c r="AW1425" s="195"/>
      <c r="AX1425" s="195"/>
      <c r="AY1425" s="195"/>
      <c r="AZ1425" s="195"/>
      <c r="BA1425" s="195"/>
      <c r="BB1425" s="195"/>
      <c r="BC1425" s="195"/>
      <c r="BD1425" s="195"/>
      <c r="BE1425" s="195"/>
      <c r="BF1425" s="195"/>
      <c r="BG1425" s="195"/>
      <c r="BH1425" s="195"/>
      <c r="BI1425" s="198"/>
    </row>
    <row r="1426" spans="1:61" s="1" customFormat="1" ht="15" hidden="1" customHeight="1">
      <c r="A1426" s="202"/>
      <c r="B1426" s="20" t="str">
        <f>MID(Main!AR478,1,1)</f>
        <v>0</v>
      </c>
      <c r="C1426" s="20" t="str">
        <f>MID(Main!AR478,2,1)</f>
        <v xml:space="preserve"> </v>
      </c>
      <c r="D1426" s="20" t="str">
        <f>MID(Main!AR478,3,1)</f>
        <v/>
      </c>
      <c r="E1426" s="20" t="str">
        <f>MID(Main!AR478,4,1)</f>
        <v/>
      </c>
      <c r="F1426" s="20" t="str">
        <f>MID(Main!AR478,5,1)</f>
        <v/>
      </c>
      <c r="G1426" s="20" t="str">
        <f>MID(Main!AR478,6,1)</f>
        <v/>
      </c>
      <c r="H1426" s="20" t="str">
        <f>MID(Main!AR478,7,1)</f>
        <v/>
      </c>
      <c r="I1426" s="20" t="str">
        <f>MID(Main!AR478,8,1)</f>
        <v/>
      </c>
      <c r="J1426" s="20" t="str">
        <f>MID(Main!AR478,9,1)</f>
        <v/>
      </c>
      <c r="K1426" s="20" t="str">
        <f>MID(Main!AR478,10,1)</f>
        <v/>
      </c>
      <c r="L1426" s="20" t="str">
        <f>MID(Main!AR478,11,1)</f>
        <v/>
      </c>
      <c r="M1426" s="20" t="str">
        <f>MID(Main!AR478,12,1)</f>
        <v/>
      </c>
      <c r="N1426" s="20" t="str">
        <f>MID(Main!AR478,13,1)</f>
        <v/>
      </c>
      <c r="O1426" s="20" t="str">
        <f>MID(Main!AR478,14,1)</f>
        <v/>
      </c>
      <c r="P1426" s="20" t="str">
        <f>MID(Main!AR478,15,1)</f>
        <v/>
      </c>
      <c r="Q1426" s="20" t="str">
        <f>MID(Main!AR478,16,1)</f>
        <v/>
      </c>
      <c r="R1426" s="20" t="str">
        <f>MID(Main!AR478,17,1)</f>
        <v/>
      </c>
      <c r="S1426" s="20" t="str">
        <f>MID(Main!AR478,18,1)</f>
        <v/>
      </c>
      <c r="T1426" s="20" t="str">
        <f>MID(Main!AR478,19,1)</f>
        <v/>
      </c>
      <c r="U1426" s="20" t="str">
        <f>MID(Main!AR478,20,1)</f>
        <v/>
      </c>
      <c r="V1426" s="20" t="str">
        <f>MID(Main!AR478,21,1)</f>
        <v/>
      </c>
      <c r="W1426" s="20" t="str">
        <f>MID(Main!AR478,22,1)</f>
        <v/>
      </c>
      <c r="X1426" s="20" t="str">
        <f>MID(Main!AR478,23,1)</f>
        <v/>
      </c>
      <c r="Y1426" s="20" t="str">
        <f>MID(Main!AR478,24,1)</f>
        <v/>
      </c>
      <c r="Z1426" s="20" t="str">
        <f>MID(Main!AR478,25,1)</f>
        <v/>
      </c>
      <c r="AA1426" s="20" t="str">
        <f>MID(Main!AR478,26,1)</f>
        <v/>
      </c>
      <c r="AB1426" s="20" t="str">
        <f>MID(Main!AR478,27,1)</f>
        <v/>
      </c>
      <c r="AC1426" s="20" t="str">
        <f>MID(Main!AR478,28,1)</f>
        <v/>
      </c>
      <c r="AD1426" s="20" t="str">
        <f>MID(Main!AR478,29,1)</f>
        <v/>
      </c>
      <c r="AE1426" s="20" t="str">
        <f>MID(Main!AR478,30,1)</f>
        <v/>
      </c>
      <c r="AF1426" s="20" t="str">
        <f>MID(Main!AR478,31,1)</f>
        <v/>
      </c>
      <c r="AG1426" s="20" t="str">
        <f>MID(Main!AR478,32,1)</f>
        <v/>
      </c>
      <c r="AH1426" s="20" t="str">
        <f>MID(Main!AR478,33,1)</f>
        <v/>
      </c>
      <c r="AI1426" s="20" t="str">
        <f>MID(Main!AR478,34,1)</f>
        <v/>
      </c>
      <c r="AJ1426" s="20" t="str">
        <f>MID(Main!AR478,35,1)</f>
        <v/>
      </c>
      <c r="AK1426" s="20" t="str">
        <f>MID(Main!AR478,36,1)</f>
        <v/>
      </c>
      <c r="AL1426" s="20" t="str">
        <f>MID(Main!AR478,37,1)</f>
        <v/>
      </c>
      <c r="AM1426" s="20" t="str">
        <f>MID(Main!AR478,38,1)</f>
        <v/>
      </c>
      <c r="AN1426" s="20" t="str">
        <f>MID(Main!AR478,39,1)</f>
        <v/>
      </c>
      <c r="AO1426" s="20" t="str">
        <f>MID(Main!AR478,40,1)</f>
        <v/>
      </c>
      <c r="AP1426" s="20" t="str">
        <f>MID(Main!AR478,41,1)</f>
        <v/>
      </c>
      <c r="AQ1426" s="20" t="str">
        <f>MID(Main!AR478,42,1)</f>
        <v/>
      </c>
      <c r="AR1426" s="196"/>
      <c r="AS1426" s="196"/>
      <c r="AT1426" s="196"/>
      <c r="AU1426" s="196"/>
      <c r="AV1426" s="196"/>
      <c r="AW1426" s="196"/>
      <c r="AX1426" s="196"/>
      <c r="AY1426" s="196"/>
      <c r="AZ1426" s="196"/>
      <c r="BA1426" s="196"/>
      <c r="BB1426" s="196"/>
      <c r="BC1426" s="196"/>
      <c r="BD1426" s="196"/>
      <c r="BE1426" s="196"/>
      <c r="BF1426" s="196"/>
      <c r="BG1426" s="196"/>
      <c r="BH1426" s="196"/>
      <c r="BI1426" s="199"/>
    </row>
    <row r="1427" spans="1:61" s="1" customFormat="1" ht="15" hidden="1" customHeight="1">
      <c r="A1427" s="200" t="str">
        <f>IF(AR1427="","",SUBTOTAL(103,$AR$8:AR1427))</f>
        <v/>
      </c>
      <c r="B1427" s="18" t="str">
        <f>MID(Main!AP479,1,1)</f>
        <v xml:space="preserve"> </v>
      </c>
      <c r="C1427" s="18" t="str">
        <f>MID(Main!AP479,2,1)</f>
        <v/>
      </c>
      <c r="D1427" s="18" t="str">
        <f>MID(Main!AP479,3,1)</f>
        <v/>
      </c>
      <c r="E1427" s="18" t="str">
        <f>MID(Main!AP479,4,1)</f>
        <v/>
      </c>
      <c r="F1427" s="18" t="str">
        <f>MID(Main!AP479,5,1)</f>
        <v/>
      </c>
      <c r="G1427" s="18" t="str">
        <f>MID(Main!AP479,6,1)</f>
        <v/>
      </c>
      <c r="H1427" s="18" t="str">
        <f>MID(Main!AP479,7,1)</f>
        <v/>
      </c>
      <c r="I1427" s="18" t="str">
        <f>MID(Main!AP479,8,1)</f>
        <v/>
      </c>
      <c r="J1427" s="18" t="str">
        <f>MID(Main!AP479,9,1)</f>
        <v/>
      </c>
      <c r="K1427" s="18" t="str">
        <f>MID(Main!AP479,10,1)</f>
        <v/>
      </c>
      <c r="L1427" s="18" t="str">
        <f>MID(Main!AP479,11,1)</f>
        <v/>
      </c>
      <c r="M1427" s="18" t="str">
        <f>MID(Main!AP479,12,1)</f>
        <v/>
      </c>
      <c r="N1427" s="18" t="str">
        <f>MID(Main!AP479,13,1)</f>
        <v/>
      </c>
      <c r="O1427" s="18" t="str">
        <f>MID(Main!AP479,14,1)</f>
        <v/>
      </c>
      <c r="P1427" s="18" t="str">
        <f>MID(Main!AP479,15,1)</f>
        <v/>
      </c>
      <c r="Q1427" s="18" t="str">
        <f>MID(Main!AP479,16,1)</f>
        <v/>
      </c>
      <c r="R1427" s="18" t="str">
        <f>MID(Main!AP479,17,1)</f>
        <v/>
      </c>
      <c r="S1427" s="18" t="str">
        <f>MID(Main!AP479,18,1)</f>
        <v/>
      </c>
      <c r="T1427" s="18" t="str">
        <f>MID(Main!AP479,19,1)</f>
        <v/>
      </c>
      <c r="U1427" s="18" t="str">
        <f>MID(Main!AP479,20,1)</f>
        <v/>
      </c>
      <c r="V1427" s="18" t="str">
        <f>MID(Main!AP479,21,1)</f>
        <v/>
      </c>
      <c r="W1427" s="18" t="str">
        <f>MID(Main!AP479,22,1)</f>
        <v/>
      </c>
      <c r="X1427" s="18" t="str">
        <f>MID(Main!AP479,23,1)</f>
        <v/>
      </c>
      <c r="Y1427" s="18" t="str">
        <f>MID(Main!AP479,24,1)</f>
        <v/>
      </c>
      <c r="Z1427" s="18" t="str">
        <f>MID(Main!AP479,25,1)</f>
        <v/>
      </c>
      <c r="AA1427" s="18" t="str">
        <f>MID(Main!AP479,26,1)</f>
        <v/>
      </c>
      <c r="AB1427" s="18" t="str">
        <f>MID(Main!AP479,27,1)</f>
        <v/>
      </c>
      <c r="AC1427" s="18" t="str">
        <f>MID(Main!AP479,28,1)</f>
        <v/>
      </c>
      <c r="AD1427" s="18" t="str">
        <f>MID(Main!AP479,29,1)</f>
        <v/>
      </c>
      <c r="AE1427" s="18" t="str">
        <f>MID(Main!AP479,30,1)</f>
        <v/>
      </c>
      <c r="AF1427" s="18" t="str">
        <f>MID(Main!AP479,31,1)</f>
        <v/>
      </c>
      <c r="AG1427" s="18" t="str">
        <f>MID(Main!AP479,32,1)</f>
        <v/>
      </c>
      <c r="AH1427" s="18" t="str">
        <f>MID(Main!AP479,33,1)</f>
        <v/>
      </c>
      <c r="AI1427" s="18" t="str">
        <f>MID(Main!AP479,34,1)</f>
        <v/>
      </c>
      <c r="AJ1427" s="18" t="str">
        <f>MID(Main!AP479,35,1)</f>
        <v/>
      </c>
      <c r="AK1427" s="18" t="str">
        <f>MID(Main!AP479,36,1)</f>
        <v/>
      </c>
      <c r="AL1427" s="18" t="str">
        <f>MID(Main!AP479,37,1)</f>
        <v/>
      </c>
      <c r="AM1427" s="18" t="str">
        <f>MID(Main!AP479,38,1)</f>
        <v/>
      </c>
      <c r="AN1427" s="18" t="str">
        <f>MID(Main!AP479,39,1)</f>
        <v/>
      </c>
      <c r="AO1427" s="18" t="str">
        <f>MID(Main!AP479,40,1)</f>
        <v/>
      </c>
      <c r="AP1427" s="18" t="str">
        <f>MID(Main!AP479,41,1)</f>
        <v/>
      </c>
      <c r="AQ1427" s="18" t="str">
        <f>MID(Main!AP479,42,1)</f>
        <v/>
      </c>
      <c r="AR1427" s="194" t="str">
        <f>IF(Main!W479="","",Main!W479)</f>
        <v/>
      </c>
      <c r="AS1427" s="194" t="str">
        <f>IF(Main!X479="","",Main!X479)</f>
        <v/>
      </c>
      <c r="AT1427" s="194" t="str">
        <f>IF(Main!Y479="","",Main!Y479)</f>
        <v/>
      </c>
      <c r="AU1427" s="194" t="str">
        <f>IF(Main!Z479="","",Main!Z479)</f>
        <v/>
      </c>
      <c r="AV1427" s="194" t="str">
        <f>IF(Main!AA479="","",Main!AA479)</f>
        <v/>
      </c>
      <c r="AW1427" s="194" t="str">
        <f>IF(Main!AB479="","",Main!AB479)</f>
        <v/>
      </c>
      <c r="AX1427" s="194" t="str">
        <f>IF(Main!AC479="","",Main!AC479)</f>
        <v/>
      </c>
      <c r="AY1427" s="194" t="str">
        <f>IF(Main!AD479="","",Main!AD479)</f>
        <v/>
      </c>
      <c r="AZ1427" s="194" t="str">
        <f>IF(Main!AE479="","",Main!AE479)</f>
        <v/>
      </c>
      <c r="BA1427" s="194" t="str">
        <f>IF(Main!AF479="","",Main!AF479)</f>
        <v/>
      </c>
      <c r="BB1427" s="194" t="str">
        <f>IF(Main!AG479="","",Main!AG479)</f>
        <v/>
      </c>
      <c r="BC1427" s="194" t="str">
        <f>IF(Main!AH479="","",Main!AH479)</f>
        <v/>
      </c>
      <c r="BD1427" s="194" t="str">
        <f>IF(Main!AI479="","",Main!AI479)</f>
        <v/>
      </c>
      <c r="BE1427" s="194" t="str">
        <f>IF(Main!AJ479="","",Main!AJ479)</f>
        <v/>
      </c>
      <c r="BF1427" s="194" t="str">
        <f>IF(Main!AK479="","",Main!AK479)</f>
        <v/>
      </c>
      <c r="BG1427" s="194" t="str">
        <f>IF(Main!AL479="","",Main!AL479)</f>
        <v/>
      </c>
      <c r="BH1427" s="194" t="str">
        <f>IF(Main!AM479="","",Main!AM479)</f>
        <v/>
      </c>
      <c r="BI1427" s="197" t="str">
        <f>IF(Main!AN479="","",Main!AN479)</f>
        <v/>
      </c>
    </row>
    <row r="1428" spans="1:61" s="1" customFormat="1" ht="15" hidden="1" customHeight="1">
      <c r="A1428" s="201"/>
      <c r="B1428" s="19" t="str">
        <f>MID(Main!AQ479,1,1)</f>
        <v>0</v>
      </c>
      <c r="C1428" s="19" t="str">
        <f>MID(Main!AQ479,2,1)</f>
        <v xml:space="preserve"> </v>
      </c>
      <c r="D1428" s="19" t="str">
        <f>MID(Main!AQ479,3,1)</f>
        <v/>
      </c>
      <c r="E1428" s="19" t="str">
        <f>MID(Main!AQ479,4,1)</f>
        <v/>
      </c>
      <c r="F1428" s="19" t="str">
        <f>MID(Main!AQ479,5,1)</f>
        <v/>
      </c>
      <c r="G1428" s="19" t="str">
        <f>MID(Main!AQ479,6,1)</f>
        <v/>
      </c>
      <c r="H1428" s="19" t="str">
        <f>MID(Main!AQ479,7,1)</f>
        <v/>
      </c>
      <c r="I1428" s="19" t="str">
        <f>MID(Main!AQ479,8,1)</f>
        <v/>
      </c>
      <c r="J1428" s="19" t="str">
        <f>MID(Main!AQ479,9,1)</f>
        <v/>
      </c>
      <c r="K1428" s="19" t="str">
        <f>MID(Main!AQ479,10,1)</f>
        <v/>
      </c>
      <c r="L1428" s="19" t="str">
        <f>MID(Main!AQ479,11,1)</f>
        <v/>
      </c>
      <c r="M1428" s="19" t="str">
        <f>MID(Main!AQ479,12,1)</f>
        <v/>
      </c>
      <c r="N1428" s="19" t="str">
        <f>MID(Main!AQ479,13,1)</f>
        <v/>
      </c>
      <c r="O1428" s="19" t="str">
        <f>MID(Main!AQ479,14,1)</f>
        <v/>
      </c>
      <c r="P1428" s="19" t="str">
        <f>MID(Main!AQ479,15,1)</f>
        <v/>
      </c>
      <c r="Q1428" s="19" t="str">
        <f>MID(Main!AQ479,16,1)</f>
        <v/>
      </c>
      <c r="R1428" s="19" t="str">
        <f>MID(Main!AQ479,17,1)</f>
        <v/>
      </c>
      <c r="S1428" s="19" t="str">
        <f>MID(Main!AQ479,18,1)</f>
        <v/>
      </c>
      <c r="T1428" s="19" t="str">
        <f>MID(Main!AQ479,19,1)</f>
        <v/>
      </c>
      <c r="U1428" s="19" t="str">
        <f>MID(Main!AQ479,20,1)</f>
        <v/>
      </c>
      <c r="V1428" s="19" t="str">
        <f>MID(Main!AQ479,21,1)</f>
        <v/>
      </c>
      <c r="W1428" s="19" t="str">
        <f>MID(Main!AQ479,22,1)</f>
        <v/>
      </c>
      <c r="X1428" s="19" t="str">
        <f>MID(Main!AQ479,23,1)</f>
        <v/>
      </c>
      <c r="Y1428" s="19" t="str">
        <f>MID(Main!AQ479,24,1)</f>
        <v/>
      </c>
      <c r="Z1428" s="19" t="str">
        <f>MID(Main!AQ479,25,1)</f>
        <v/>
      </c>
      <c r="AA1428" s="19" t="str">
        <f>MID(Main!AQ479,26,1)</f>
        <v/>
      </c>
      <c r="AB1428" s="19" t="str">
        <f>MID(Main!AQ479,27,1)</f>
        <v/>
      </c>
      <c r="AC1428" s="19" t="str">
        <f>MID(Main!AQ479,28,1)</f>
        <v/>
      </c>
      <c r="AD1428" s="19" t="str">
        <f>MID(Main!AQ479,29,1)</f>
        <v/>
      </c>
      <c r="AE1428" s="19" t="str">
        <f>MID(Main!AQ479,30,1)</f>
        <v/>
      </c>
      <c r="AF1428" s="19" t="str">
        <f>MID(Main!AQ479,31,1)</f>
        <v/>
      </c>
      <c r="AG1428" s="19" t="str">
        <f>MID(Main!AQ479,32,1)</f>
        <v/>
      </c>
      <c r="AH1428" s="19" t="str">
        <f>MID(Main!AQ479,33,1)</f>
        <v/>
      </c>
      <c r="AI1428" s="19" t="str">
        <f>MID(Main!AQ479,34,1)</f>
        <v/>
      </c>
      <c r="AJ1428" s="19" t="str">
        <f>MID(Main!AQ479,35,1)</f>
        <v/>
      </c>
      <c r="AK1428" s="19" t="str">
        <f>MID(Main!AQ479,36,1)</f>
        <v/>
      </c>
      <c r="AL1428" s="19" t="str">
        <f>MID(Main!AQ479,37,1)</f>
        <v/>
      </c>
      <c r="AM1428" s="19" t="str">
        <f>MID(Main!AQ479,38,1)</f>
        <v/>
      </c>
      <c r="AN1428" s="19" t="str">
        <f>MID(Main!AQ479,39,1)</f>
        <v/>
      </c>
      <c r="AO1428" s="19" t="str">
        <f>MID(Main!AQ479,40,1)</f>
        <v/>
      </c>
      <c r="AP1428" s="19" t="str">
        <f>MID(Main!AQ479,41,1)</f>
        <v/>
      </c>
      <c r="AQ1428" s="19" t="str">
        <f>MID(Main!AQ479,42,1)</f>
        <v/>
      </c>
      <c r="AR1428" s="195"/>
      <c r="AS1428" s="195"/>
      <c r="AT1428" s="195"/>
      <c r="AU1428" s="195"/>
      <c r="AV1428" s="195"/>
      <c r="AW1428" s="195"/>
      <c r="AX1428" s="195"/>
      <c r="AY1428" s="195"/>
      <c r="AZ1428" s="195"/>
      <c r="BA1428" s="195"/>
      <c r="BB1428" s="195"/>
      <c r="BC1428" s="195"/>
      <c r="BD1428" s="195"/>
      <c r="BE1428" s="195"/>
      <c r="BF1428" s="195"/>
      <c r="BG1428" s="195"/>
      <c r="BH1428" s="195"/>
      <c r="BI1428" s="198"/>
    </row>
    <row r="1429" spans="1:61" s="1" customFormat="1" ht="15" hidden="1" customHeight="1">
      <c r="A1429" s="202"/>
      <c r="B1429" s="20" t="str">
        <f>MID(Main!AR479,1,1)</f>
        <v>0</v>
      </c>
      <c r="C1429" s="20" t="str">
        <f>MID(Main!AR479,2,1)</f>
        <v xml:space="preserve"> </v>
      </c>
      <c r="D1429" s="20" t="str">
        <f>MID(Main!AR479,3,1)</f>
        <v/>
      </c>
      <c r="E1429" s="20" t="str">
        <f>MID(Main!AR479,4,1)</f>
        <v/>
      </c>
      <c r="F1429" s="20" t="str">
        <f>MID(Main!AR479,5,1)</f>
        <v/>
      </c>
      <c r="G1429" s="20" t="str">
        <f>MID(Main!AR479,6,1)</f>
        <v/>
      </c>
      <c r="H1429" s="20" t="str">
        <f>MID(Main!AR479,7,1)</f>
        <v/>
      </c>
      <c r="I1429" s="20" t="str">
        <f>MID(Main!AR479,8,1)</f>
        <v/>
      </c>
      <c r="J1429" s="20" t="str">
        <f>MID(Main!AR479,9,1)</f>
        <v/>
      </c>
      <c r="K1429" s="20" t="str">
        <f>MID(Main!AR479,10,1)</f>
        <v/>
      </c>
      <c r="L1429" s="20" t="str">
        <f>MID(Main!AR479,11,1)</f>
        <v/>
      </c>
      <c r="M1429" s="20" t="str">
        <f>MID(Main!AR479,12,1)</f>
        <v/>
      </c>
      <c r="N1429" s="20" t="str">
        <f>MID(Main!AR479,13,1)</f>
        <v/>
      </c>
      <c r="O1429" s="20" t="str">
        <f>MID(Main!AR479,14,1)</f>
        <v/>
      </c>
      <c r="P1429" s="20" t="str">
        <f>MID(Main!AR479,15,1)</f>
        <v/>
      </c>
      <c r="Q1429" s="20" t="str">
        <f>MID(Main!AR479,16,1)</f>
        <v/>
      </c>
      <c r="R1429" s="20" t="str">
        <f>MID(Main!AR479,17,1)</f>
        <v/>
      </c>
      <c r="S1429" s="20" t="str">
        <f>MID(Main!AR479,18,1)</f>
        <v/>
      </c>
      <c r="T1429" s="20" t="str">
        <f>MID(Main!AR479,19,1)</f>
        <v/>
      </c>
      <c r="U1429" s="20" t="str">
        <f>MID(Main!AR479,20,1)</f>
        <v/>
      </c>
      <c r="V1429" s="20" t="str">
        <f>MID(Main!AR479,21,1)</f>
        <v/>
      </c>
      <c r="W1429" s="20" t="str">
        <f>MID(Main!AR479,22,1)</f>
        <v/>
      </c>
      <c r="X1429" s="20" t="str">
        <f>MID(Main!AR479,23,1)</f>
        <v/>
      </c>
      <c r="Y1429" s="20" t="str">
        <f>MID(Main!AR479,24,1)</f>
        <v/>
      </c>
      <c r="Z1429" s="20" t="str">
        <f>MID(Main!AR479,25,1)</f>
        <v/>
      </c>
      <c r="AA1429" s="20" t="str">
        <f>MID(Main!AR479,26,1)</f>
        <v/>
      </c>
      <c r="AB1429" s="20" t="str">
        <f>MID(Main!AR479,27,1)</f>
        <v/>
      </c>
      <c r="AC1429" s="20" t="str">
        <f>MID(Main!AR479,28,1)</f>
        <v/>
      </c>
      <c r="AD1429" s="20" t="str">
        <f>MID(Main!AR479,29,1)</f>
        <v/>
      </c>
      <c r="AE1429" s="20" t="str">
        <f>MID(Main!AR479,30,1)</f>
        <v/>
      </c>
      <c r="AF1429" s="20" t="str">
        <f>MID(Main!AR479,31,1)</f>
        <v/>
      </c>
      <c r="AG1429" s="20" t="str">
        <f>MID(Main!AR479,32,1)</f>
        <v/>
      </c>
      <c r="AH1429" s="20" t="str">
        <f>MID(Main!AR479,33,1)</f>
        <v/>
      </c>
      <c r="AI1429" s="20" t="str">
        <f>MID(Main!AR479,34,1)</f>
        <v/>
      </c>
      <c r="AJ1429" s="20" t="str">
        <f>MID(Main!AR479,35,1)</f>
        <v/>
      </c>
      <c r="AK1429" s="20" t="str">
        <f>MID(Main!AR479,36,1)</f>
        <v/>
      </c>
      <c r="AL1429" s="20" t="str">
        <f>MID(Main!AR479,37,1)</f>
        <v/>
      </c>
      <c r="AM1429" s="20" t="str">
        <f>MID(Main!AR479,38,1)</f>
        <v/>
      </c>
      <c r="AN1429" s="20" t="str">
        <f>MID(Main!AR479,39,1)</f>
        <v/>
      </c>
      <c r="AO1429" s="20" t="str">
        <f>MID(Main!AR479,40,1)</f>
        <v/>
      </c>
      <c r="AP1429" s="20" t="str">
        <f>MID(Main!AR479,41,1)</f>
        <v/>
      </c>
      <c r="AQ1429" s="20" t="str">
        <f>MID(Main!AR479,42,1)</f>
        <v/>
      </c>
      <c r="AR1429" s="196"/>
      <c r="AS1429" s="196"/>
      <c r="AT1429" s="196"/>
      <c r="AU1429" s="196"/>
      <c r="AV1429" s="196"/>
      <c r="AW1429" s="196"/>
      <c r="AX1429" s="196"/>
      <c r="AY1429" s="196"/>
      <c r="AZ1429" s="196"/>
      <c r="BA1429" s="196"/>
      <c r="BB1429" s="196"/>
      <c r="BC1429" s="196"/>
      <c r="BD1429" s="196"/>
      <c r="BE1429" s="196"/>
      <c r="BF1429" s="196"/>
      <c r="BG1429" s="196"/>
      <c r="BH1429" s="196"/>
      <c r="BI1429" s="199"/>
    </row>
    <row r="1430" spans="1:61" s="1" customFormat="1" ht="15" hidden="1" customHeight="1">
      <c r="A1430" s="200" t="str">
        <f>IF(AR1430="","",SUBTOTAL(103,$AR$8:AR1430))</f>
        <v/>
      </c>
      <c r="B1430" s="18" t="str">
        <f>MID(Main!AP480,1,1)</f>
        <v xml:space="preserve"> </v>
      </c>
      <c r="C1430" s="18" t="str">
        <f>MID(Main!AP480,2,1)</f>
        <v/>
      </c>
      <c r="D1430" s="18" t="str">
        <f>MID(Main!AP480,3,1)</f>
        <v/>
      </c>
      <c r="E1430" s="18" t="str">
        <f>MID(Main!AP480,4,1)</f>
        <v/>
      </c>
      <c r="F1430" s="18" t="str">
        <f>MID(Main!AP480,5,1)</f>
        <v/>
      </c>
      <c r="G1430" s="18" t="str">
        <f>MID(Main!AP480,6,1)</f>
        <v/>
      </c>
      <c r="H1430" s="18" t="str">
        <f>MID(Main!AP480,7,1)</f>
        <v/>
      </c>
      <c r="I1430" s="18" t="str">
        <f>MID(Main!AP480,8,1)</f>
        <v/>
      </c>
      <c r="J1430" s="18" t="str">
        <f>MID(Main!AP480,9,1)</f>
        <v/>
      </c>
      <c r="K1430" s="18" t="str">
        <f>MID(Main!AP480,10,1)</f>
        <v/>
      </c>
      <c r="L1430" s="18" t="str">
        <f>MID(Main!AP480,11,1)</f>
        <v/>
      </c>
      <c r="M1430" s="18" t="str">
        <f>MID(Main!AP480,12,1)</f>
        <v/>
      </c>
      <c r="N1430" s="18" t="str">
        <f>MID(Main!AP480,13,1)</f>
        <v/>
      </c>
      <c r="O1430" s="18" t="str">
        <f>MID(Main!AP480,14,1)</f>
        <v/>
      </c>
      <c r="P1430" s="18" t="str">
        <f>MID(Main!AP480,15,1)</f>
        <v/>
      </c>
      <c r="Q1430" s="18" t="str">
        <f>MID(Main!AP480,16,1)</f>
        <v/>
      </c>
      <c r="R1430" s="18" t="str">
        <f>MID(Main!AP480,17,1)</f>
        <v/>
      </c>
      <c r="S1430" s="18" t="str">
        <f>MID(Main!AP480,18,1)</f>
        <v/>
      </c>
      <c r="T1430" s="18" t="str">
        <f>MID(Main!AP480,19,1)</f>
        <v/>
      </c>
      <c r="U1430" s="18" t="str">
        <f>MID(Main!AP480,20,1)</f>
        <v/>
      </c>
      <c r="V1430" s="18" t="str">
        <f>MID(Main!AP480,21,1)</f>
        <v/>
      </c>
      <c r="W1430" s="18" t="str">
        <f>MID(Main!AP480,22,1)</f>
        <v/>
      </c>
      <c r="X1430" s="18" t="str">
        <f>MID(Main!AP480,23,1)</f>
        <v/>
      </c>
      <c r="Y1430" s="18" t="str">
        <f>MID(Main!AP480,24,1)</f>
        <v/>
      </c>
      <c r="Z1430" s="18" t="str">
        <f>MID(Main!AP480,25,1)</f>
        <v/>
      </c>
      <c r="AA1430" s="18" t="str">
        <f>MID(Main!AP480,26,1)</f>
        <v/>
      </c>
      <c r="AB1430" s="18" t="str">
        <f>MID(Main!AP480,27,1)</f>
        <v/>
      </c>
      <c r="AC1430" s="18" t="str">
        <f>MID(Main!AP480,28,1)</f>
        <v/>
      </c>
      <c r="AD1430" s="18" t="str">
        <f>MID(Main!AP480,29,1)</f>
        <v/>
      </c>
      <c r="AE1430" s="18" t="str">
        <f>MID(Main!AP480,30,1)</f>
        <v/>
      </c>
      <c r="AF1430" s="18" t="str">
        <f>MID(Main!AP480,31,1)</f>
        <v/>
      </c>
      <c r="AG1430" s="18" t="str">
        <f>MID(Main!AP480,32,1)</f>
        <v/>
      </c>
      <c r="AH1430" s="18" t="str">
        <f>MID(Main!AP480,33,1)</f>
        <v/>
      </c>
      <c r="AI1430" s="18" t="str">
        <f>MID(Main!AP480,34,1)</f>
        <v/>
      </c>
      <c r="AJ1430" s="18" t="str">
        <f>MID(Main!AP480,35,1)</f>
        <v/>
      </c>
      <c r="AK1430" s="18" t="str">
        <f>MID(Main!AP480,36,1)</f>
        <v/>
      </c>
      <c r="AL1430" s="18" t="str">
        <f>MID(Main!AP480,37,1)</f>
        <v/>
      </c>
      <c r="AM1430" s="18" t="str">
        <f>MID(Main!AP480,38,1)</f>
        <v/>
      </c>
      <c r="AN1430" s="18" t="str">
        <f>MID(Main!AP480,39,1)</f>
        <v/>
      </c>
      <c r="AO1430" s="18" t="str">
        <f>MID(Main!AP480,40,1)</f>
        <v/>
      </c>
      <c r="AP1430" s="18" t="str">
        <f>MID(Main!AP480,41,1)</f>
        <v/>
      </c>
      <c r="AQ1430" s="18" t="str">
        <f>MID(Main!AP480,42,1)</f>
        <v/>
      </c>
      <c r="AR1430" s="194" t="str">
        <f>IF(Main!W480="","",Main!W480)</f>
        <v/>
      </c>
      <c r="AS1430" s="194" t="str">
        <f>IF(Main!X480="","",Main!X480)</f>
        <v/>
      </c>
      <c r="AT1430" s="194" t="str">
        <f>IF(Main!Y480="","",Main!Y480)</f>
        <v/>
      </c>
      <c r="AU1430" s="194" t="str">
        <f>IF(Main!Z480="","",Main!Z480)</f>
        <v/>
      </c>
      <c r="AV1430" s="194" t="str">
        <f>IF(Main!AA480="","",Main!AA480)</f>
        <v/>
      </c>
      <c r="AW1430" s="194" t="str">
        <f>IF(Main!AB480="","",Main!AB480)</f>
        <v/>
      </c>
      <c r="AX1430" s="194" t="str">
        <f>IF(Main!AC480="","",Main!AC480)</f>
        <v/>
      </c>
      <c r="AY1430" s="194" t="str">
        <f>IF(Main!AD480="","",Main!AD480)</f>
        <v/>
      </c>
      <c r="AZ1430" s="194" t="str">
        <f>IF(Main!AE480="","",Main!AE480)</f>
        <v/>
      </c>
      <c r="BA1430" s="194" t="str">
        <f>IF(Main!AF480="","",Main!AF480)</f>
        <v/>
      </c>
      <c r="BB1430" s="194" t="str">
        <f>IF(Main!AG480="","",Main!AG480)</f>
        <v/>
      </c>
      <c r="BC1430" s="194" t="str">
        <f>IF(Main!AH480="","",Main!AH480)</f>
        <v/>
      </c>
      <c r="BD1430" s="194" t="str">
        <f>IF(Main!AI480="","",Main!AI480)</f>
        <v/>
      </c>
      <c r="BE1430" s="194" t="str">
        <f>IF(Main!AJ480="","",Main!AJ480)</f>
        <v/>
      </c>
      <c r="BF1430" s="194" t="str">
        <f>IF(Main!AK480="","",Main!AK480)</f>
        <v/>
      </c>
      <c r="BG1430" s="194" t="str">
        <f>IF(Main!AL480="","",Main!AL480)</f>
        <v/>
      </c>
      <c r="BH1430" s="194" t="str">
        <f>IF(Main!AM480="","",Main!AM480)</f>
        <v/>
      </c>
      <c r="BI1430" s="197" t="str">
        <f>IF(Main!AN480="","",Main!AN480)</f>
        <v/>
      </c>
    </row>
    <row r="1431" spans="1:61" s="1" customFormat="1" ht="15" hidden="1" customHeight="1">
      <c r="A1431" s="201"/>
      <c r="B1431" s="19" t="str">
        <f>MID(Main!AQ480,1,1)</f>
        <v>0</v>
      </c>
      <c r="C1431" s="19" t="str">
        <f>MID(Main!AQ480,2,1)</f>
        <v xml:space="preserve"> </v>
      </c>
      <c r="D1431" s="19" t="str">
        <f>MID(Main!AQ480,3,1)</f>
        <v/>
      </c>
      <c r="E1431" s="19" t="str">
        <f>MID(Main!AQ480,4,1)</f>
        <v/>
      </c>
      <c r="F1431" s="19" t="str">
        <f>MID(Main!AQ480,5,1)</f>
        <v/>
      </c>
      <c r="G1431" s="19" t="str">
        <f>MID(Main!AQ480,6,1)</f>
        <v/>
      </c>
      <c r="H1431" s="19" t="str">
        <f>MID(Main!AQ480,7,1)</f>
        <v/>
      </c>
      <c r="I1431" s="19" t="str">
        <f>MID(Main!AQ480,8,1)</f>
        <v/>
      </c>
      <c r="J1431" s="19" t="str">
        <f>MID(Main!AQ480,9,1)</f>
        <v/>
      </c>
      <c r="K1431" s="19" t="str">
        <f>MID(Main!AQ480,10,1)</f>
        <v/>
      </c>
      <c r="L1431" s="19" t="str">
        <f>MID(Main!AQ480,11,1)</f>
        <v/>
      </c>
      <c r="M1431" s="19" t="str">
        <f>MID(Main!AQ480,12,1)</f>
        <v/>
      </c>
      <c r="N1431" s="19" t="str">
        <f>MID(Main!AQ480,13,1)</f>
        <v/>
      </c>
      <c r="O1431" s="19" t="str">
        <f>MID(Main!AQ480,14,1)</f>
        <v/>
      </c>
      <c r="P1431" s="19" t="str">
        <f>MID(Main!AQ480,15,1)</f>
        <v/>
      </c>
      <c r="Q1431" s="19" t="str">
        <f>MID(Main!AQ480,16,1)</f>
        <v/>
      </c>
      <c r="R1431" s="19" t="str">
        <f>MID(Main!AQ480,17,1)</f>
        <v/>
      </c>
      <c r="S1431" s="19" t="str">
        <f>MID(Main!AQ480,18,1)</f>
        <v/>
      </c>
      <c r="T1431" s="19" t="str">
        <f>MID(Main!AQ480,19,1)</f>
        <v/>
      </c>
      <c r="U1431" s="19" t="str">
        <f>MID(Main!AQ480,20,1)</f>
        <v/>
      </c>
      <c r="V1431" s="19" t="str">
        <f>MID(Main!AQ480,21,1)</f>
        <v/>
      </c>
      <c r="W1431" s="19" t="str">
        <f>MID(Main!AQ480,22,1)</f>
        <v/>
      </c>
      <c r="X1431" s="19" t="str">
        <f>MID(Main!AQ480,23,1)</f>
        <v/>
      </c>
      <c r="Y1431" s="19" t="str">
        <f>MID(Main!AQ480,24,1)</f>
        <v/>
      </c>
      <c r="Z1431" s="19" t="str">
        <f>MID(Main!AQ480,25,1)</f>
        <v/>
      </c>
      <c r="AA1431" s="19" t="str">
        <f>MID(Main!AQ480,26,1)</f>
        <v/>
      </c>
      <c r="AB1431" s="19" t="str">
        <f>MID(Main!AQ480,27,1)</f>
        <v/>
      </c>
      <c r="AC1431" s="19" t="str">
        <f>MID(Main!AQ480,28,1)</f>
        <v/>
      </c>
      <c r="AD1431" s="19" t="str">
        <f>MID(Main!AQ480,29,1)</f>
        <v/>
      </c>
      <c r="AE1431" s="19" t="str">
        <f>MID(Main!AQ480,30,1)</f>
        <v/>
      </c>
      <c r="AF1431" s="19" t="str">
        <f>MID(Main!AQ480,31,1)</f>
        <v/>
      </c>
      <c r="AG1431" s="19" t="str">
        <f>MID(Main!AQ480,32,1)</f>
        <v/>
      </c>
      <c r="AH1431" s="19" t="str">
        <f>MID(Main!AQ480,33,1)</f>
        <v/>
      </c>
      <c r="AI1431" s="19" t="str">
        <f>MID(Main!AQ480,34,1)</f>
        <v/>
      </c>
      <c r="AJ1431" s="19" t="str">
        <f>MID(Main!AQ480,35,1)</f>
        <v/>
      </c>
      <c r="AK1431" s="19" t="str">
        <f>MID(Main!AQ480,36,1)</f>
        <v/>
      </c>
      <c r="AL1431" s="19" t="str">
        <f>MID(Main!AQ480,37,1)</f>
        <v/>
      </c>
      <c r="AM1431" s="19" t="str">
        <f>MID(Main!AQ480,38,1)</f>
        <v/>
      </c>
      <c r="AN1431" s="19" t="str">
        <f>MID(Main!AQ480,39,1)</f>
        <v/>
      </c>
      <c r="AO1431" s="19" t="str">
        <f>MID(Main!AQ480,40,1)</f>
        <v/>
      </c>
      <c r="AP1431" s="19" t="str">
        <f>MID(Main!AQ480,41,1)</f>
        <v/>
      </c>
      <c r="AQ1431" s="19" t="str">
        <f>MID(Main!AQ480,42,1)</f>
        <v/>
      </c>
      <c r="AR1431" s="195"/>
      <c r="AS1431" s="195"/>
      <c r="AT1431" s="195"/>
      <c r="AU1431" s="195"/>
      <c r="AV1431" s="195"/>
      <c r="AW1431" s="195"/>
      <c r="AX1431" s="195"/>
      <c r="AY1431" s="195"/>
      <c r="AZ1431" s="195"/>
      <c r="BA1431" s="195"/>
      <c r="BB1431" s="195"/>
      <c r="BC1431" s="195"/>
      <c r="BD1431" s="195"/>
      <c r="BE1431" s="195"/>
      <c r="BF1431" s="195"/>
      <c r="BG1431" s="195"/>
      <c r="BH1431" s="195"/>
      <c r="BI1431" s="198"/>
    </row>
    <row r="1432" spans="1:61" s="1" customFormat="1" ht="15" hidden="1" customHeight="1">
      <c r="A1432" s="202"/>
      <c r="B1432" s="20" t="str">
        <f>MID(Main!AR480,1,1)</f>
        <v>0</v>
      </c>
      <c r="C1432" s="20" t="str">
        <f>MID(Main!AR480,2,1)</f>
        <v xml:space="preserve"> </v>
      </c>
      <c r="D1432" s="20" t="str">
        <f>MID(Main!AR480,3,1)</f>
        <v/>
      </c>
      <c r="E1432" s="20" t="str">
        <f>MID(Main!AR480,4,1)</f>
        <v/>
      </c>
      <c r="F1432" s="20" t="str">
        <f>MID(Main!AR480,5,1)</f>
        <v/>
      </c>
      <c r="G1432" s="20" t="str">
        <f>MID(Main!AR480,6,1)</f>
        <v/>
      </c>
      <c r="H1432" s="20" t="str">
        <f>MID(Main!AR480,7,1)</f>
        <v/>
      </c>
      <c r="I1432" s="20" t="str">
        <f>MID(Main!AR480,8,1)</f>
        <v/>
      </c>
      <c r="J1432" s="20" t="str">
        <f>MID(Main!AR480,9,1)</f>
        <v/>
      </c>
      <c r="K1432" s="20" t="str">
        <f>MID(Main!AR480,10,1)</f>
        <v/>
      </c>
      <c r="L1432" s="20" t="str">
        <f>MID(Main!AR480,11,1)</f>
        <v/>
      </c>
      <c r="M1432" s="20" t="str">
        <f>MID(Main!AR480,12,1)</f>
        <v/>
      </c>
      <c r="N1432" s="20" t="str">
        <f>MID(Main!AR480,13,1)</f>
        <v/>
      </c>
      <c r="O1432" s="20" t="str">
        <f>MID(Main!AR480,14,1)</f>
        <v/>
      </c>
      <c r="P1432" s="20" t="str">
        <f>MID(Main!AR480,15,1)</f>
        <v/>
      </c>
      <c r="Q1432" s="20" t="str">
        <f>MID(Main!AR480,16,1)</f>
        <v/>
      </c>
      <c r="R1432" s="20" t="str">
        <f>MID(Main!AR480,17,1)</f>
        <v/>
      </c>
      <c r="S1432" s="20" t="str">
        <f>MID(Main!AR480,18,1)</f>
        <v/>
      </c>
      <c r="T1432" s="20" t="str">
        <f>MID(Main!AR480,19,1)</f>
        <v/>
      </c>
      <c r="U1432" s="20" t="str">
        <f>MID(Main!AR480,20,1)</f>
        <v/>
      </c>
      <c r="V1432" s="20" t="str">
        <f>MID(Main!AR480,21,1)</f>
        <v/>
      </c>
      <c r="W1432" s="20" t="str">
        <f>MID(Main!AR480,22,1)</f>
        <v/>
      </c>
      <c r="X1432" s="20" t="str">
        <f>MID(Main!AR480,23,1)</f>
        <v/>
      </c>
      <c r="Y1432" s="20" t="str">
        <f>MID(Main!AR480,24,1)</f>
        <v/>
      </c>
      <c r="Z1432" s="20" t="str">
        <f>MID(Main!AR480,25,1)</f>
        <v/>
      </c>
      <c r="AA1432" s="20" t="str">
        <f>MID(Main!AR480,26,1)</f>
        <v/>
      </c>
      <c r="AB1432" s="20" t="str">
        <f>MID(Main!AR480,27,1)</f>
        <v/>
      </c>
      <c r="AC1432" s="20" t="str">
        <f>MID(Main!AR480,28,1)</f>
        <v/>
      </c>
      <c r="AD1432" s="20" t="str">
        <f>MID(Main!AR480,29,1)</f>
        <v/>
      </c>
      <c r="AE1432" s="20" t="str">
        <f>MID(Main!AR480,30,1)</f>
        <v/>
      </c>
      <c r="AF1432" s="20" t="str">
        <f>MID(Main!AR480,31,1)</f>
        <v/>
      </c>
      <c r="AG1432" s="20" t="str">
        <f>MID(Main!AR480,32,1)</f>
        <v/>
      </c>
      <c r="AH1432" s="20" t="str">
        <f>MID(Main!AR480,33,1)</f>
        <v/>
      </c>
      <c r="AI1432" s="20" t="str">
        <f>MID(Main!AR480,34,1)</f>
        <v/>
      </c>
      <c r="AJ1432" s="20" t="str">
        <f>MID(Main!AR480,35,1)</f>
        <v/>
      </c>
      <c r="AK1432" s="20" t="str">
        <f>MID(Main!AR480,36,1)</f>
        <v/>
      </c>
      <c r="AL1432" s="20" t="str">
        <f>MID(Main!AR480,37,1)</f>
        <v/>
      </c>
      <c r="AM1432" s="20" t="str">
        <f>MID(Main!AR480,38,1)</f>
        <v/>
      </c>
      <c r="AN1432" s="20" t="str">
        <f>MID(Main!AR480,39,1)</f>
        <v/>
      </c>
      <c r="AO1432" s="20" t="str">
        <f>MID(Main!AR480,40,1)</f>
        <v/>
      </c>
      <c r="AP1432" s="20" t="str">
        <f>MID(Main!AR480,41,1)</f>
        <v/>
      </c>
      <c r="AQ1432" s="20" t="str">
        <f>MID(Main!AR480,42,1)</f>
        <v/>
      </c>
      <c r="AR1432" s="196"/>
      <c r="AS1432" s="196"/>
      <c r="AT1432" s="196"/>
      <c r="AU1432" s="196"/>
      <c r="AV1432" s="196"/>
      <c r="AW1432" s="196"/>
      <c r="AX1432" s="196"/>
      <c r="AY1432" s="196"/>
      <c r="AZ1432" s="196"/>
      <c r="BA1432" s="196"/>
      <c r="BB1432" s="196"/>
      <c r="BC1432" s="196"/>
      <c r="BD1432" s="196"/>
      <c r="BE1432" s="196"/>
      <c r="BF1432" s="196"/>
      <c r="BG1432" s="196"/>
      <c r="BH1432" s="196"/>
      <c r="BI1432" s="199"/>
    </row>
    <row r="1433" spans="1:61" s="1" customFormat="1" ht="15" hidden="1" customHeight="1">
      <c r="A1433" s="200" t="str">
        <f>IF(AR1433="","",SUBTOTAL(103,$AR$8:AR1433))</f>
        <v/>
      </c>
      <c r="B1433" s="18" t="str">
        <f>MID(Main!AP481,1,1)</f>
        <v xml:space="preserve"> </v>
      </c>
      <c r="C1433" s="18" t="str">
        <f>MID(Main!AP481,2,1)</f>
        <v/>
      </c>
      <c r="D1433" s="18" t="str">
        <f>MID(Main!AP481,3,1)</f>
        <v/>
      </c>
      <c r="E1433" s="18" t="str">
        <f>MID(Main!AP481,4,1)</f>
        <v/>
      </c>
      <c r="F1433" s="18" t="str">
        <f>MID(Main!AP481,5,1)</f>
        <v/>
      </c>
      <c r="G1433" s="18" t="str">
        <f>MID(Main!AP481,6,1)</f>
        <v/>
      </c>
      <c r="H1433" s="18" t="str">
        <f>MID(Main!AP481,7,1)</f>
        <v/>
      </c>
      <c r="I1433" s="18" t="str">
        <f>MID(Main!AP481,8,1)</f>
        <v/>
      </c>
      <c r="J1433" s="18" t="str">
        <f>MID(Main!AP481,9,1)</f>
        <v/>
      </c>
      <c r="K1433" s="18" t="str">
        <f>MID(Main!AP481,10,1)</f>
        <v/>
      </c>
      <c r="L1433" s="18" t="str">
        <f>MID(Main!AP481,11,1)</f>
        <v/>
      </c>
      <c r="M1433" s="18" t="str">
        <f>MID(Main!AP481,12,1)</f>
        <v/>
      </c>
      <c r="N1433" s="18" t="str">
        <f>MID(Main!AP481,13,1)</f>
        <v/>
      </c>
      <c r="O1433" s="18" t="str">
        <f>MID(Main!AP481,14,1)</f>
        <v/>
      </c>
      <c r="P1433" s="18" t="str">
        <f>MID(Main!AP481,15,1)</f>
        <v/>
      </c>
      <c r="Q1433" s="18" t="str">
        <f>MID(Main!AP481,16,1)</f>
        <v/>
      </c>
      <c r="R1433" s="18" t="str">
        <f>MID(Main!AP481,17,1)</f>
        <v/>
      </c>
      <c r="S1433" s="18" t="str">
        <f>MID(Main!AP481,18,1)</f>
        <v/>
      </c>
      <c r="T1433" s="18" t="str">
        <f>MID(Main!AP481,19,1)</f>
        <v/>
      </c>
      <c r="U1433" s="18" t="str">
        <f>MID(Main!AP481,20,1)</f>
        <v/>
      </c>
      <c r="V1433" s="18" t="str">
        <f>MID(Main!AP481,21,1)</f>
        <v/>
      </c>
      <c r="W1433" s="18" t="str">
        <f>MID(Main!AP481,22,1)</f>
        <v/>
      </c>
      <c r="X1433" s="18" t="str">
        <f>MID(Main!AP481,23,1)</f>
        <v/>
      </c>
      <c r="Y1433" s="18" t="str">
        <f>MID(Main!AP481,24,1)</f>
        <v/>
      </c>
      <c r="Z1433" s="18" t="str">
        <f>MID(Main!AP481,25,1)</f>
        <v/>
      </c>
      <c r="AA1433" s="18" t="str">
        <f>MID(Main!AP481,26,1)</f>
        <v/>
      </c>
      <c r="AB1433" s="18" t="str">
        <f>MID(Main!AP481,27,1)</f>
        <v/>
      </c>
      <c r="AC1433" s="18" t="str">
        <f>MID(Main!AP481,28,1)</f>
        <v/>
      </c>
      <c r="AD1433" s="18" t="str">
        <f>MID(Main!AP481,29,1)</f>
        <v/>
      </c>
      <c r="AE1433" s="18" t="str">
        <f>MID(Main!AP481,30,1)</f>
        <v/>
      </c>
      <c r="AF1433" s="18" t="str">
        <f>MID(Main!AP481,31,1)</f>
        <v/>
      </c>
      <c r="AG1433" s="18" t="str">
        <f>MID(Main!AP481,32,1)</f>
        <v/>
      </c>
      <c r="AH1433" s="18" t="str">
        <f>MID(Main!AP481,33,1)</f>
        <v/>
      </c>
      <c r="AI1433" s="18" t="str">
        <f>MID(Main!AP481,34,1)</f>
        <v/>
      </c>
      <c r="AJ1433" s="18" t="str">
        <f>MID(Main!AP481,35,1)</f>
        <v/>
      </c>
      <c r="AK1433" s="18" t="str">
        <f>MID(Main!AP481,36,1)</f>
        <v/>
      </c>
      <c r="AL1433" s="18" t="str">
        <f>MID(Main!AP481,37,1)</f>
        <v/>
      </c>
      <c r="AM1433" s="18" t="str">
        <f>MID(Main!AP481,38,1)</f>
        <v/>
      </c>
      <c r="AN1433" s="18" t="str">
        <f>MID(Main!AP481,39,1)</f>
        <v/>
      </c>
      <c r="AO1433" s="18" t="str">
        <f>MID(Main!AP481,40,1)</f>
        <v/>
      </c>
      <c r="AP1433" s="18" t="str">
        <f>MID(Main!AP481,41,1)</f>
        <v/>
      </c>
      <c r="AQ1433" s="18" t="str">
        <f>MID(Main!AP481,42,1)</f>
        <v/>
      </c>
      <c r="AR1433" s="194" t="str">
        <f>IF(Main!W481="","",Main!W481)</f>
        <v/>
      </c>
      <c r="AS1433" s="194" t="str">
        <f>IF(Main!X481="","",Main!X481)</f>
        <v/>
      </c>
      <c r="AT1433" s="194" t="str">
        <f>IF(Main!Y481="","",Main!Y481)</f>
        <v/>
      </c>
      <c r="AU1433" s="194" t="str">
        <f>IF(Main!Z481="","",Main!Z481)</f>
        <v/>
      </c>
      <c r="AV1433" s="194" t="str">
        <f>IF(Main!AA481="","",Main!AA481)</f>
        <v/>
      </c>
      <c r="AW1433" s="194" t="str">
        <f>IF(Main!AB481="","",Main!AB481)</f>
        <v/>
      </c>
      <c r="AX1433" s="194" t="str">
        <f>IF(Main!AC481="","",Main!AC481)</f>
        <v/>
      </c>
      <c r="AY1433" s="194" t="str">
        <f>IF(Main!AD481="","",Main!AD481)</f>
        <v/>
      </c>
      <c r="AZ1433" s="194" t="str">
        <f>IF(Main!AE481="","",Main!AE481)</f>
        <v/>
      </c>
      <c r="BA1433" s="194" t="str">
        <f>IF(Main!AF481="","",Main!AF481)</f>
        <v/>
      </c>
      <c r="BB1433" s="194" t="str">
        <f>IF(Main!AG481="","",Main!AG481)</f>
        <v/>
      </c>
      <c r="BC1433" s="194" t="str">
        <f>IF(Main!AH481="","",Main!AH481)</f>
        <v/>
      </c>
      <c r="BD1433" s="194" t="str">
        <f>IF(Main!AI481="","",Main!AI481)</f>
        <v/>
      </c>
      <c r="BE1433" s="194" t="str">
        <f>IF(Main!AJ481="","",Main!AJ481)</f>
        <v/>
      </c>
      <c r="BF1433" s="194" t="str">
        <f>IF(Main!AK481="","",Main!AK481)</f>
        <v/>
      </c>
      <c r="BG1433" s="194" t="str">
        <f>IF(Main!AL481="","",Main!AL481)</f>
        <v/>
      </c>
      <c r="BH1433" s="194" t="str">
        <f>IF(Main!AM481="","",Main!AM481)</f>
        <v/>
      </c>
      <c r="BI1433" s="197" t="str">
        <f>IF(Main!AN481="","",Main!AN481)</f>
        <v/>
      </c>
    </row>
    <row r="1434" spans="1:61" s="1" customFormat="1" ht="15" hidden="1" customHeight="1">
      <c r="A1434" s="201"/>
      <c r="B1434" s="19" t="str">
        <f>MID(Main!AQ481,1,1)</f>
        <v>0</v>
      </c>
      <c r="C1434" s="19" t="str">
        <f>MID(Main!AQ481,2,1)</f>
        <v xml:space="preserve"> </v>
      </c>
      <c r="D1434" s="19" t="str">
        <f>MID(Main!AQ481,3,1)</f>
        <v/>
      </c>
      <c r="E1434" s="19" t="str">
        <f>MID(Main!AQ481,4,1)</f>
        <v/>
      </c>
      <c r="F1434" s="19" t="str">
        <f>MID(Main!AQ481,5,1)</f>
        <v/>
      </c>
      <c r="G1434" s="19" t="str">
        <f>MID(Main!AQ481,6,1)</f>
        <v/>
      </c>
      <c r="H1434" s="19" t="str">
        <f>MID(Main!AQ481,7,1)</f>
        <v/>
      </c>
      <c r="I1434" s="19" t="str">
        <f>MID(Main!AQ481,8,1)</f>
        <v/>
      </c>
      <c r="J1434" s="19" t="str">
        <f>MID(Main!AQ481,9,1)</f>
        <v/>
      </c>
      <c r="K1434" s="19" t="str">
        <f>MID(Main!AQ481,10,1)</f>
        <v/>
      </c>
      <c r="L1434" s="19" t="str">
        <f>MID(Main!AQ481,11,1)</f>
        <v/>
      </c>
      <c r="M1434" s="19" t="str">
        <f>MID(Main!AQ481,12,1)</f>
        <v/>
      </c>
      <c r="N1434" s="19" t="str">
        <f>MID(Main!AQ481,13,1)</f>
        <v/>
      </c>
      <c r="O1434" s="19" t="str">
        <f>MID(Main!AQ481,14,1)</f>
        <v/>
      </c>
      <c r="P1434" s="19" t="str">
        <f>MID(Main!AQ481,15,1)</f>
        <v/>
      </c>
      <c r="Q1434" s="19" t="str">
        <f>MID(Main!AQ481,16,1)</f>
        <v/>
      </c>
      <c r="R1434" s="19" t="str">
        <f>MID(Main!AQ481,17,1)</f>
        <v/>
      </c>
      <c r="S1434" s="19" t="str">
        <f>MID(Main!AQ481,18,1)</f>
        <v/>
      </c>
      <c r="T1434" s="19" t="str">
        <f>MID(Main!AQ481,19,1)</f>
        <v/>
      </c>
      <c r="U1434" s="19" t="str">
        <f>MID(Main!AQ481,20,1)</f>
        <v/>
      </c>
      <c r="V1434" s="19" t="str">
        <f>MID(Main!AQ481,21,1)</f>
        <v/>
      </c>
      <c r="W1434" s="19" t="str">
        <f>MID(Main!AQ481,22,1)</f>
        <v/>
      </c>
      <c r="X1434" s="19" t="str">
        <f>MID(Main!AQ481,23,1)</f>
        <v/>
      </c>
      <c r="Y1434" s="19" t="str">
        <f>MID(Main!AQ481,24,1)</f>
        <v/>
      </c>
      <c r="Z1434" s="19" t="str">
        <f>MID(Main!AQ481,25,1)</f>
        <v/>
      </c>
      <c r="AA1434" s="19" t="str">
        <f>MID(Main!AQ481,26,1)</f>
        <v/>
      </c>
      <c r="AB1434" s="19" t="str">
        <f>MID(Main!AQ481,27,1)</f>
        <v/>
      </c>
      <c r="AC1434" s="19" t="str">
        <f>MID(Main!AQ481,28,1)</f>
        <v/>
      </c>
      <c r="AD1434" s="19" t="str">
        <f>MID(Main!AQ481,29,1)</f>
        <v/>
      </c>
      <c r="AE1434" s="19" t="str">
        <f>MID(Main!AQ481,30,1)</f>
        <v/>
      </c>
      <c r="AF1434" s="19" t="str">
        <f>MID(Main!AQ481,31,1)</f>
        <v/>
      </c>
      <c r="AG1434" s="19" t="str">
        <f>MID(Main!AQ481,32,1)</f>
        <v/>
      </c>
      <c r="AH1434" s="19" t="str">
        <f>MID(Main!AQ481,33,1)</f>
        <v/>
      </c>
      <c r="AI1434" s="19" t="str">
        <f>MID(Main!AQ481,34,1)</f>
        <v/>
      </c>
      <c r="AJ1434" s="19" t="str">
        <f>MID(Main!AQ481,35,1)</f>
        <v/>
      </c>
      <c r="AK1434" s="19" t="str">
        <f>MID(Main!AQ481,36,1)</f>
        <v/>
      </c>
      <c r="AL1434" s="19" t="str">
        <f>MID(Main!AQ481,37,1)</f>
        <v/>
      </c>
      <c r="AM1434" s="19" t="str">
        <f>MID(Main!AQ481,38,1)</f>
        <v/>
      </c>
      <c r="AN1434" s="19" t="str">
        <f>MID(Main!AQ481,39,1)</f>
        <v/>
      </c>
      <c r="AO1434" s="19" t="str">
        <f>MID(Main!AQ481,40,1)</f>
        <v/>
      </c>
      <c r="AP1434" s="19" t="str">
        <f>MID(Main!AQ481,41,1)</f>
        <v/>
      </c>
      <c r="AQ1434" s="19" t="str">
        <f>MID(Main!AQ481,42,1)</f>
        <v/>
      </c>
      <c r="AR1434" s="195"/>
      <c r="AS1434" s="195"/>
      <c r="AT1434" s="195"/>
      <c r="AU1434" s="195"/>
      <c r="AV1434" s="195"/>
      <c r="AW1434" s="195"/>
      <c r="AX1434" s="195"/>
      <c r="AY1434" s="195"/>
      <c r="AZ1434" s="195"/>
      <c r="BA1434" s="195"/>
      <c r="BB1434" s="195"/>
      <c r="BC1434" s="195"/>
      <c r="BD1434" s="195"/>
      <c r="BE1434" s="195"/>
      <c r="BF1434" s="195"/>
      <c r="BG1434" s="195"/>
      <c r="BH1434" s="195"/>
      <c r="BI1434" s="198"/>
    </row>
    <row r="1435" spans="1:61" s="1" customFormat="1" ht="15" hidden="1" customHeight="1">
      <c r="A1435" s="202"/>
      <c r="B1435" s="20" t="str">
        <f>MID(Main!AR481,1,1)</f>
        <v>0</v>
      </c>
      <c r="C1435" s="20" t="str">
        <f>MID(Main!AR481,2,1)</f>
        <v xml:space="preserve"> </v>
      </c>
      <c r="D1435" s="20" t="str">
        <f>MID(Main!AR481,3,1)</f>
        <v/>
      </c>
      <c r="E1435" s="20" t="str">
        <f>MID(Main!AR481,4,1)</f>
        <v/>
      </c>
      <c r="F1435" s="20" t="str">
        <f>MID(Main!AR481,5,1)</f>
        <v/>
      </c>
      <c r="G1435" s="20" t="str">
        <f>MID(Main!AR481,6,1)</f>
        <v/>
      </c>
      <c r="H1435" s="20" t="str">
        <f>MID(Main!AR481,7,1)</f>
        <v/>
      </c>
      <c r="I1435" s="20" t="str">
        <f>MID(Main!AR481,8,1)</f>
        <v/>
      </c>
      <c r="J1435" s="20" t="str">
        <f>MID(Main!AR481,9,1)</f>
        <v/>
      </c>
      <c r="K1435" s="20" t="str">
        <f>MID(Main!AR481,10,1)</f>
        <v/>
      </c>
      <c r="L1435" s="20" t="str">
        <f>MID(Main!AR481,11,1)</f>
        <v/>
      </c>
      <c r="M1435" s="20" t="str">
        <f>MID(Main!AR481,12,1)</f>
        <v/>
      </c>
      <c r="N1435" s="20" t="str">
        <f>MID(Main!AR481,13,1)</f>
        <v/>
      </c>
      <c r="O1435" s="20" t="str">
        <f>MID(Main!AR481,14,1)</f>
        <v/>
      </c>
      <c r="P1435" s="20" t="str">
        <f>MID(Main!AR481,15,1)</f>
        <v/>
      </c>
      <c r="Q1435" s="20" t="str">
        <f>MID(Main!AR481,16,1)</f>
        <v/>
      </c>
      <c r="R1435" s="20" t="str">
        <f>MID(Main!AR481,17,1)</f>
        <v/>
      </c>
      <c r="S1435" s="20" t="str">
        <f>MID(Main!AR481,18,1)</f>
        <v/>
      </c>
      <c r="T1435" s="20" t="str">
        <f>MID(Main!AR481,19,1)</f>
        <v/>
      </c>
      <c r="U1435" s="20" t="str">
        <f>MID(Main!AR481,20,1)</f>
        <v/>
      </c>
      <c r="V1435" s="20" t="str">
        <f>MID(Main!AR481,21,1)</f>
        <v/>
      </c>
      <c r="W1435" s="20" t="str">
        <f>MID(Main!AR481,22,1)</f>
        <v/>
      </c>
      <c r="X1435" s="20" t="str">
        <f>MID(Main!AR481,23,1)</f>
        <v/>
      </c>
      <c r="Y1435" s="20" t="str">
        <f>MID(Main!AR481,24,1)</f>
        <v/>
      </c>
      <c r="Z1435" s="20" t="str">
        <f>MID(Main!AR481,25,1)</f>
        <v/>
      </c>
      <c r="AA1435" s="20" t="str">
        <f>MID(Main!AR481,26,1)</f>
        <v/>
      </c>
      <c r="AB1435" s="20" t="str">
        <f>MID(Main!AR481,27,1)</f>
        <v/>
      </c>
      <c r="AC1435" s="20" t="str">
        <f>MID(Main!AR481,28,1)</f>
        <v/>
      </c>
      <c r="AD1435" s="20" t="str">
        <f>MID(Main!AR481,29,1)</f>
        <v/>
      </c>
      <c r="AE1435" s="20" t="str">
        <f>MID(Main!AR481,30,1)</f>
        <v/>
      </c>
      <c r="AF1435" s="20" t="str">
        <f>MID(Main!AR481,31,1)</f>
        <v/>
      </c>
      <c r="AG1435" s="20" t="str">
        <f>MID(Main!AR481,32,1)</f>
        <v/>
      </c>
      <c r="AH1435" s="20" t="str">
        <f>MID(Main!AR481,33,1)</f>
        <v/>
      </c>
      <c r="AI1435" s="20" t="str">
        <f>MID(Main!AR481,34,1)</f>
        <v/>
      </c>
      <c r="AJ1435" s="20" t="str">
        <f>MID(Main!AR481,35,1)</f>
        <v/>
      </c>
      <c r="AK1435" s="20" t="str">
        <f>MID(Main!AR481,36,1)</f>
        <v/>
      </c>
      <c r="AL1435" s="20" t="str">
        <f>MID(Main!AR481,37,1)</f>
        <v/>
      </c>
      <c r="AM1435" s="20" t="str">
        <f>MID(Main!AR481,38,1)</f>
        <v/>
      </c>
      <c r="AN1435" s="20" t="str">
        <f>MID(Main!AR481,39,1)</f>
        <v/>
      </c>
      <c r="AO1435" s="20" t="str">
        <f>MID(Main!AR481,40,1)</f>
        <v/>
      </c>
      <c r="AP1435" s="20" t="str">
        <f>MID(Main!AR481,41,1)</f>
        <v/>
      </c>
      <c r="AQ1435" s="20" t="str">
        <f>MID(Main!AR481,42,1)</f>
        <v/>
      </c>
      <c r="AR1435" s="196"/>
      <c r="AS1435" s="196"/>
      <c r="AT1435" s="196"/>
      <c r="AU1435" s="196"/>
      <c r="AV1435" s="196"/>
      <c r="AW1435" s="196"/>
      <c r="AX1435" s="196"/>
      <c r="AY1435" s="196"/>
      <c r="AZ1435" s="196"/>
      <c r="BA1435" s="196"/>
      <c r="BB1435" s="196"/>
      <c r="BC1435" s="196"/>
      <c r="BD1435" s="196"/>
      <c r="BE1435" s="196"/>
      <c r="BF1435" s="196"/>
      <c r="BG1435" s="196"/>
      <c r="BH1435" s="196"/>
      <c r="BI1435" s="199"/>
    </row>
    <row r="1436" spans="1:61" s="1" customFormat="1" ht="15" hidden="1" customHeight="1">
      <c r="A1436" s="200" t="str">
        <f>IF(AR1436="","",SUBTOTAL(103,$AR$8:AR1436))</f>
        <v/>
      </c>
      <c r="B1436" s="18" t="str">
        <f>MID(Main!AP482,1,1)</f>
        <v xml:space="preserve"> </v>
      </c>
      <c r="C1436" s="18" t="str">
        <f>MID(Main!AP482,2,1)</f>
        <v/>
      </c>
      <c r="D1436" s="18" t="str">
        <f>MID(Main!AP482,3,1)</f>
        <v/>
      </c>
      <c r="E1436" s="18" t="str">
        <f>MID(Main!AP482,4,1)</f>
        <v/>
      </c>
      <c r="F1436" s="18" t="str">
        <f>MID(Main!AP482,5,1)</f>
        <v/>
      </c>
      <c r="G1436" s="18" t="str">
        <f>MID(Main!AP482,6,1)</f>
        <v/>
      </c>
      <c r="H1436" s="18" t="str">
        <f>MID(Main!AP482,7,1)</f>
        <v/>
      </c>
      <c r="I1436" s="18" t="str">
        <f>MID(Main!AP482,8,1)</f>
        <v/>
      </c>
      <c r="J1436" s="18" t="str">
        <f>MID(Main!AP482,9,1)</f>
        <v/>
      </c>
      <c r="K1436" s="18" t="str">
        <f>MID(Main!AP482,10,1)</f>
        <v/>
      </c>
      <c r="L1436" s="18" t="str">
        <f>MID(Main!AP482,11,1)</f>
        <v/>
      </c>
      <c r="M1436" s="18" t="str">
        <f>MID(Main!AP482,12,1)</f>
        <v/>
      </c>
      <c r="N1436" s="18" t="str">
        <f>MID(Main!AP482,13,1)</f>
        <v/>
      </c>
      <c r="O1436" s="18" t="str">
        <f>MID(Main!AP482,14,1)</f>
        <v/>
      </c>
      <c r="P1436" s="18" t="str">
        <f>MID(Main!AP482,15,1)</f>
        <v/>
      </c>
      <c r="Q1436" s="18" t="str">
        <f>MID(Main!AP482,16,1)</f>
        <v/>
      </c>
      <c r="R1436" s="18" t="str">
        <f>MID(Main!AP482,17,1)</f>
        <v/>
      </c>
      <c r="S1436" s="18" t="str">
        <f>MID(Main!AP482,18,1)</f>
        <v/>
      </c>
      <c r="T1436" s="18" t="str">
        <f>MID(Main!AP482,19,1)</f>
        <v/>
      </c>
      <c r="U1436" s="18" t="str">
        <f>MID(Main!AP482,20,1)</f>
        <v/>
      </c>
      <c r="V1436" s="18" t="str">
        <f>MID(Main!AP482,21,1)</f>
        <v/>
      </c>
      <c r="W1436" s="18" t="str">
        <f>MID(Main!AP482,22,1)</f>
        <v/>
      </c>
      <c r="X1436" s="18" t="str">
        <f>MID(Main!AP482,23,1)</f>
        <v/>
      </c>
      <c r="Y1436" s="18" t="str">
        <f>MID(Main!AP482,24,1)</f>
        <v/>
      </c>
      <c r="Z1436" s="18" t="str">
        <f>MID(Main!AP482,25,1)</f>
        <v/>
      </c>
      <c r="AA1436" s="18" t="str">
        <f>MID(Main!AP482,26,1)</f>
        <v/>
      </c>
      <c r="AB1436" s="18" t="str">
        <f>MID(Main!AP482,27,1)</f>
        <v/>
      </c>
      <c r="AC1436" s="18" t="str">
        <f>MID(Main!AP482,28,1)</f>
        <v/>
      </c>
      <c r="AD1436" s="18" t="str">
        <f>MID(Main!AP482,29,1)</f>
        <v/>
      </c>
      <c r="AE1436" s="18" t="str">
        <f>MID(Main!AP482,30,1)</f>
        <v/>
      </c>
      <c r="AF1436" s="18" t="str">
        <f>MID(Main!AP482,31,1)</f>
        <v/>
      </c>
      <c r="AG1436" s="18" t="str">
        <f>MID(Main!AP482,32,1)</f>
        <v/>
      </c>
      <c r="AH1436" s="18" t="str">
        <f>MID(Main!AP482,33,1)</f>
        <v/>
      </c>
      <c r="AI1436" s="18" t="str">
        <f>MID(Main!AP482,34,1)</f>
        <v/>
      </c>
      <c r="AJ1436" s="18" t="str">
        <f>MID(Main!AP482,35,1)</f>
        <v/>
      </c>
      <c r="AK1436" s="18" t="str">
        <f>MID(Main!AP482,36,1)</f>
        <v/>
      </c>
      <c r="AL1436" s="18" t="str">
        <f>MID(Main!AP482,37,1)</f>
        <v/>
      </c>
      <c r="AM1436" s="18" t="str">
        <f>MID(Main!AP482,38,1)</f>
        <v/>
      </c>
      <c r="AN1436" s="18" t="str">
        <f>MID(Main!AP482,39,1)</f>
        <v/>
      </c>
      <c r="AO1436" s="18" t="str">
        <f>MID(Main!AP482,40,1)</f>
        <v/>
      </c>
      <c r="AP1436" s="18" t="str">
        <f>MID(Main!AP482,41,1)</f>
        <v/>
      </c>
      <c r="AQ1436" s="18" t="str">
        <f>MID(Main!AP482,42,1)</f>
        <v/>
      </c>
      <c r="AR1436" s="194" t="str">
        <f>IF(Main!W482="","",Main!W482)</f>
        <v/>
      </c>
      <c r="AS1436" s="194" t="str">
        <f>IF(Main!X482="","",Main!X482)</f>
        <v/>
      </c>
      <c r="AT1436" s="194" t="str">
        <f>IF(Main!Y482="","",Main!Y482)</f>
        <v/>
      </c>
      <c r="AU1436" s="194" t="str">
        <f>IF(Main!Z482="","",Main!Z482)</f>
        <v/>
      </c>
      <c r="AV1436" s="194" t="str">
        <f>IF(Main!AA482="","",Main!AA482)</f>
        <v/>
      </c>
      <c r="AW1436" s="194" t="str">
        <f>IF(Main!AB482="","",Main!AB482)</f>
        <v/>
      </c>
      <c r="AX1436" s="194" t="str">
        <f>IF(Main!AC482="","",Main!AC482)</f>
        <v/>
      </c>
      <c r="AY1436" s="194" t="str">
        <f>IF(Main!AD482="","",Main!AD482)</f>
        <v/>
      </c>
      <c r="AZ1436" s="194" t="str">
        <f>IF(Main!AE482="","",Main!AE482)</f>
        <v/>
      </c>
      <c r="BA1436" s="194" t="str">
        <f>IF(Main!AF482="","",Main!AF482)</f>
        <v/>
      </c>
      <c r="BB1436" s="194" t="str">
        <f>IF(Main!AG482="","",Main!AG482)</f>
        <v/>
      </c>
      <c r="BC1436" s="194" t="str">
        <f>IF(Main!AH482="","",Main!AH482)</f>
        <v/>
      </c>
      <c r="BD1436" s="194" t="str">
        <f>IF(Main!AI482="","",Main!AI482)</f>
        <v/>
      </c>
      <c r="BE1436" s="194" t="str">
        <f>IF(Main!AJ482="","",Main!AJ482)</f>
        <v/>
      </c>
      <c r="BF1436" s="194" t="str">
        <f>IF(Main!AK482="","",Main!AK482)</f>
        <v/>
      </c>
      <c r="BG1436" s="194" t="str">
        <f>IF(Main!AL482="","",Main!AL482)</f>
        <v/>
      </c>
      <c r="BH1436" s="194" t="str">
        <f>IF(Main!AM482="","",Main!AM482)</f>
        <v/>
      </c>
      <c r="BI1436" s="197" t="str">
        <f>IF(Main!AN482="","",Main!AN482)</f>
        <v/>
      </c>
    </row>
    <row r="1437" spans="1:61" s="1" customFormat="1" ht="15" hidden="1" customHeight="1">
      <c r="A1437" s="201"/>
      <c r="B1437" s="19" t="str">
        <f>MID(Main!AQ482,1,1)</f>
        <v>0</v>
      </c>
      <c r="C1437" s="19" t="str">
        <f>MID(Main!AQ482,2,1)</f>
        <v xml:space="preserve"> </v>
      </c>
      <c r="D1437" s="19" t="str">
        <f>MID(Main!AQ482,3,1)</f>
        <v/>
      </c>
      <c r="E1437" s="19" t="str">
        <f>MID(Main!AQ482,4,1)</f>
        <v/>
      </c>
      <c r="F1437" s="19" t="str">
        <f>MID(Main!AQ482,5,1)</f>
        <v/>
      </c>
      <c r="G1437" s="19" t="str">
        <f>MID(Main!AQ482,6,1)</f>
        <v/>
      </c>
      <c r="H1437" s="19" t="str">
        <f>MID(Main!AQ482,7,1)</f>
        <v/>
      </c>
      <c r="I1437" s="19" t="str">
        <f>MID(Main!AQ482,8,1)</f>
        <v/>
      </c>
      <c r="J1437" s="19" t="str">
        <f>MID(Main!AQ482,9,1)</f>
        <v/>
      </c>
      <c r="K1437" s="19" t="str">
        <f>MID(Main!AQ482,10,1)</f>
        <v/>
      </c>
      <c r="L1437" s="19" t="str">
        <f>MID(Main!AQ482,11,1)</f>
        <v/>
      </c>
      <c r="M1437" s="19" t="str">
        <f>MID(Main!AQ482,12,1)</f>
        <v/>
      </c>
      <c r="N1437" s="19" t="str">
        <f>MID(Main!AQ482,13,1)</f>
        <v/>
      </c>
      <c r="O1437" s="19" t="str">
        <f>MID(Main!AQ482,14,1)</f>
        <v/>
      </c>
      <c r="P1437" s="19" t="str">
        <f>MID(Main!AQ482,15,1)</f>
        <v/>
      </c>
      <c r="Q1437" s="19" t="str">
        <f>MID(Main!AQ482,16,1)</f>
        <v/>
      </c>
      <c r="R1437" s="19" t="str">
        <f>MID(Main!AQ482,17,1)</f>
        <v/>
      </c>
      <c r="S1437" s="19" t="str">
        <f>MID(Main!AQ482,18,1)</f>
        <v/>
      </c>
      <c r="T1437" s="19" t="str">
        <f>MID(Main!AQ482,19,1)</f>
        <v/>
      </c>
      <c r="U1437" s="19" t="str">
        <f>MID(Main!AQ482,20,1)</f>
        <v/>
      </c>
      <c r="V1437" s="19" t="str">
        <f>MID(Main!AQ482,21,1)</f>
        <v/>
      </c>
      <c r="W1437" s="19" t="str">
        <f>MID(Main!AQ482,22,1)</f>
        <v/>
      </c>
      <c r="X1437" s="19" t="str">
        <f>MID(Main!AQ482,23,1)</f>
        <v/>
      </c>
      <c r="Y1437" s="19" t="str">
        <f>MID(Main!AQ482,24,1)</f>
        <v/>
      </c>
      <c r="Z1437" s="19" t="str">
        <f>MID(Main!AQ482,25,1)</f>
        <v/>
      </c>
      <c r="AA1437" s="19" t="str">
        <f>MID(Main!AQ482,26,1)</f>
        <v/>
      </c>
      <c r="AB1437" s="19" t="str">
        <f>MID(Main!AQ482,27,1)</f>
        <v/>
      </c>
      <c r="AC1437" s="19" t="str">
        <f>MID(Main!AQ482,28,1)</f>
        <v/>
      </c>
      <c r="AD1437" s="19" t="str">
        <f>MID(Main!AQ482,29,1)</f>
        <v/>
      </c>
      <c r="AE1437" s="19" t="str">
        <f>MID(Main!AQ482,30,1)</f>
        <v/>
      </c>
      <c r="AF1437" s="19" t="str">
        <f>MID(Main!AQ482,31,1)</f>
        <v/>
      </c>
      <c r="AG1437" s="19" t="str">
        <f>MID(Main!AQ482,32,1)</f>
        <v/>
      </c>
      <c r="AH1437" s="19" t="str">
        <f>MID(Main!AQ482,33,1)</f>
        <v/>
      </c>
      <c r="AI1437" s="19" t="str">
        <f>MID(Main!AQ482,34,1)</f>
        <v/>
      </c>
      <c r="AJ1437" s="19" t="str">
        <f>MID(Main!AQ482,35,1)</f>
        <v/>
      </c>
      <c r="AK1437" s="19" t="str">
        <f>MID(Main!AQ482,36,1)</f>
        <v/>
      </c>
      <c r="AL1437" s="19" t="str">
        <f>MID(Main!AQ482,37,1)</f>
        <v/>
      </c>
      <c r="AM1437" s="19" t="str">
        <f>MID(Main!AQ482,38,1)</f>
        <v/>
      </c>
      <c r="AN1437" s="19" t="str">
        <f>MID(Main!AQ482,39,1)</f>
        <v/>
      </c>
      <c r="AO1437" s="19" t="str">
        <f>MID(Main!AQ482,40,1)</f>
        <v/>
      </c>
      <c r="AP1437" s="19" t="str">
        <f>MID(Main!AQ482,41,1)</f>
        <v/>
      </c>
      <c r="AQ1437" s="19" t="str">
        <f>MID(Main!AQ482,42,1)</f>
        <v/>
      </c>
      <c r="AR1437" s="195"/>
      <c r="AS1437" s="195"/>
      <c r="AT1437" s="195"/>
      <c r="AU1437" s="195"/>
      <c r="AV1437" s="195"/>
      <c r="AW1437" s="195"/>
      <c r="AX1437" s="195"/>
      <c r="AY1437" s="195"/>
      <c r="AZ1437" s="195"/>
      <c r="BA1437" s="195"/>
      <c r="BB1437" s="195"/>
      <c r="BC1437" s="195"/>
      <c r="BD1437" s="195"/>
      <c r="BE1437" s="195"/>
      <c r="BF1437" s="195"/>
      <c r="BG1437" s="195"/>
      <c r="BH1437" s="195"/>
      <c r="BI1437" s="198"/>
    </row>
    <row r="1438" spans="1:61" s="1" customFormat="1" ht="15" hidden="1" customHeight="1">
      <c r="A1438" s="202"/>
      <c r="B1438" s="20" t="str">
        <f>MID(Main!AR482,1,1)</f>
        <v>0</v>
      </c>
      <c r="C1438" s="20" t="str">
        <f>MID(Main!AR482,2,1)</f>
        <v xml:space="preserve"> </v>
      </c>
      <c r="D1438" s="20" t="str">
        <f>MID(Main!AR482,3,1)</f>
        <v/>
      </c>
      <c r="E1438" s="20" t="str">
        <f>MID(Main!AR482,4,1)</f>
        <v/>
      </c>
      <c r="F1438" s="20" t="str">
        <f>MID(Main!AR482,5,1)</f>
        <v/>
      </c>
      <c r="G1438" s="20" t="str">
        <f>MID(Main!AR482,6,1)</f>
        <v/>
      </c>
      <c r="H1438" s="20" t="str">
        <f>MID(Main!AR482,7,1)</f>
        <v/>
      </c>
      <c r="I1438" s="20" t="str">
        <f>MID(Main!AR482,8,1)</f>
        <v/>
      </c>
      <c r="J1438" s="20" t="str">
        <f>MID(Main!AR482,9,1)</f>
        <v/>
      </c>
      <c r="K1438" s="20" t="str">
        <f>MID(Main!AR482,10,1)</f>
        <v/>
      </c>
      <c r="L1438" s="20" t="str">
        <f>MID(Main!AR482,11,1)</f>
        <v/>
      </c>
      <c r="M1438" s="20" t="str">
        <f>MID(Main!AR482,12,1)</f>
        <v/>
      </c>
      <c r="N1438" s="20" t="str">
        <f>MID(Main!AR482,13,1)</f>
        <v/>
      </c>
      <c r="O1438" s="20" t="str">
        <f>MID(Main!AR482,14,1)</f>
        <v/>
      </c>
      <c r="P1438" s="20" t="str">
        <f>MID(Main!AR482,15,1)</f>
        <v/>
      </c>
      <c r="Q1438" s="20" t="str">
        <f>MID(Main!AR482,16,1)</f>
        <v/>
      </c>
      <c r="R1438" s="20" t="str">
        <f>MID(Main!AR482,17,1)</f>
        <v/>
      </c>
      <c r="S1438" s="20" t="str">
        <f>MID(Main!AR482,18,1)</f>
        <v/>
      </c>
      <c r="T1438" s="20" t="str">
        <f>MID(Main!AR482,19,1)</f>
        <v/>
      </c>
      <c r="U1438" s="20" t="str">
        <f>MID(Main!AR482,20,1)</f>
        <v/>
      </c>
      <c r="V1438" s="20" t="str">
        <f>MID(Main!AR482,21,1)</f>
        <v/>
      </c>
      <c r="W1438" s="20" t="str">
        <f>MID(Main!AR482,22,1)</f>
        <v/>
      </c>
      <c r="X1438" s="20" t="str">
        <f>MID(Main!AR482,23,1)</f>
        <v/>
      </c>
      <c r="Y1438" s="20" t="str">
        <f>MID(Main!AR482,24,1)</f>
        <v/>
      </c>
      <c r="Z1438" s="20" t="str">
        <f>MID(Main!AR482,25,1)</f>
        <v/>
      </c>
      <c r="AA1438" s="20" t="str">
        <f>MID(Main!AR482,26,1)</f>
        <v/>
      </c>
      <c r="AB1438" s="20" t="str">
        <f>MID(Main!AR482,27,1)</f>
        <v/>
      </c>
      <c r="AC1438" s="20" t="str">
        <f>MID(Main!AR482,28,1)</f>
        <v/>
      </c>
      <c r="AD1438" s="20" t="str">
        <f>MID(Main!AR482,29,1)</f>
        <v/>
      </c>
      <c r="AE1438" s="20" t="str">
        <f>MID(Main!AR482,30,1)</f>
        <v/>
      </c>
      <c r="AF1438" s="20" t="str">
        <f>MID(Main!AR482,31,1)</f>
        <v/>
      </c>
      <c r="AG1438" s="20" t="str">
        <f>MID(Main!AR482,32,1)</f>
        <v/>
      </c>
      <c r="AH1438" s="20" t="str">
        <f>MID(Main!AR482,33,1)</f>
        <v/>
      </c>
      <c r="AI1438" s="20" t="str">
        <f>MID(Main!AR482,34,1)</f>
        <v/>
      </c>
      <c r="AJ1438" s="20" t="str">
        <f>MID(Main!AR482,35,1)</f>
        <v/>
      </c>
      <c r="AK1438" s="20" t="str">
        <f>MID(Main!AR482,36,1)</f>
        <v/>
      </c>
      <c r="AL1438" s="20" t="str">
        <f>MID(Main!AR482,37,1)</f>
        <v/>
      </c>
      <c r="AM1438" s="20" t="str">
        <f>MID(Main!AR482,38,1)</f>
        <v/>
      </c>
      <c r="AN1438" s="20" t="str">
        <f>MID(Main!AR482,39,1)</f>
        <v/>
      </c>
      <c r="AO1438" s="20" t="str">
        <f>MID(Main!AR482,40,1)</f>
        <v/>
      </c>
      <c r="AP1438" s="20" t="str">
        <f>MID(Main!AR482,41,1)</f>
        <v/>
      </c>
      <c r="AQ1438" s="20" t="str">
        <f>MID(Main!AR482,42,1)</f>
        <v/>
      </c>
      <c r="AR1438" s="196"/>
      <c r="AS1438" s="196"/>
      <c r="AT1438" s="196"/>
      <c r="AU1438" s="196"/>
      <c r="AV1438" s="196"/>
      <c r="AW1438" s="196"/>
      <c r="AX1438" s="196"/>
      <c r="AY1438" s="196"/>
      <c r="AZ1438" s="196"/>
      <c r="BA1438" s="196"/>
      <c r="BB1438" s="196"/>
      <c r="BC1438" s="196"/>
      <c r="BD1438" s="196"/>
      <c r="BE1438" s="196"/>
      <c r="BF1438" s="196"/>
      <c r="BG1438" s="196"/>
      <c r="BH1438" s="196"/>
      <c r="BI1438" s="199"/>
    </row>
    <row r="1439" spans="1:61" s="1" customFormat="1" ht="15" hidden="1" customHeight="1">
      <c r="A1439" s="200" t="str">
        <f>IF(AR1439="","",SUBTOTAL(103,$AR$8:AR1439))</f>
        <v/>
      </c>
      <c r="B1439" s="18" t="str">
        <f>MID(Main!AP483,1,1)</f>
        <v xml:space="preserve"> </v>
      </c>
      <c r="C1439" s="18" t="str">
        <f>MID(Main!AP483,2,1)</f>
        <v/>
      </c>
      <c r="D1439" s="18" t="str">
        <f>MID(Main!AP483,3,1)</f>
        <v/>
      </c>
      <c r="E1439" s="18" t="str">
        <f>MID(Main!AP483,4,1)</f>
        <v/>
      </c>
      <c r="F1439" s="18" t="str">
        <f>MID(Main!AP483,5,1)</f>
        <v/>
      </c>
      <c r="G1439" s="18" t="str">
        <f>MID(Main!AP483,6,1)</f>
        <v/>
      </c>
      <c r="H1439" s="18" t="str">
        <f>MID(Main!AP483,7,1)</f>
        <v/>
      </c>
      <c r="I1439" s="18" t="str">
        <f>MID(Main!AP483,8,1)</f>
        <v/>
      </c>
      <c r="J1439" s="18" t="str">
        <f>MID(Main!AP483,9,1)</f>
        <v/>
      </c>
      <c r="K1439" s="18" t="str">
        <f>MID(Main!AP483,10,1)</f>
        <v/>
      </c>
      <c r="L1439" s="18" t="str">
        <f>MID(Main!AP483,11,1)</f>
        <v/>
      </c>
      <c r="M1439" s="18" t="str">
        <f>MID(Main!AP483,12,1)</f>
        <v/>
      </c>
      <c r="N1439" s="18" t="str">
        <f>MID(Main!AP483,13,1)</f>
        <v/>
      </c>
      <c r="O1439" s="18" t="str">
        <f>MID(Main!AP483,14,1)</f>
        <v/>
      </c>
      <c r="P1439" s="18" t="str">
        <f>MID(Main!AP483,15,1)</f>
        <v/>
      </c>
      <c r="Q1439" s="18" t="str">
        <f>MID(Main!AP483,16,1)</f>
        <v/>
      </c>
      <c r="R1439" s="18" t="str">
        <f>MID(Main!AP483,17,1)</f>
        <v/>
      </c>
      <c r="S1439" s="18" t="str">
        <f>MID(Main!AP483,18,1)</f>
        <v/>
      </c>
      <c r="T1439" s="18" t="str">
        <f>MID(Main!AP483,19,1)</f>
        <v/>
      </c>
      <c r="U1439" s="18" t="str">
        <f>MID(Main!AP483,20,1)</f>
        <v/>
      </c>
      <c r="V1439" s="18" t="str">
        <f>MID(Main!AP483,21,1)</f>
        <v/>
      </c>
      <c r="W1439" s="18" t="str">
        <f>MID(Main!AP483,22,1)</f>
        <v/>
      </c>
      <c r="X1439" s="18" t="str">
        <f>MID(Main!AP483,23,1)</f>
        <v/>
      </c>
      <c r="Y1439" s="18" t="str">
        <f>MID(Main!AP483,24,1)</f>
        <v/>
      </c>
      <c r="Z1439" s="18" t="str">
        <f>MID(Main!AP483,25,1)</f>
        <v/>
      </c>
      <c r="AA1439" s="18" t="str">
        <f>MID(Main!AP483,26,1)</f>
        <v/>
      </c>
      <c r="AB1439" s="18" t="str">
        <f>MID(Main!AP483,27,1)</f>
        <v/>
      </c>
      <c r="AC1439" s="18" t="str">
        <f>MID(Main!AP483,28,1)</f>
        <v/>
      </c>
      <c r="AD1439" s="18" t="str">
        <f>MID(Main!AP483,29,1)</f>
        <v/>
      </c>
      <c r="AE1439" s="18" t="str">
        <f>MID(Main!AP483,30,1)</f>
        <v/>
      </c>
      <c r="AF1439" s="18" t="str">
        <f>MID(Main!AP483,31,1)</f>
        <v/>
      </c>
      <c r="AG1439" s="18" t="str">
        <f>MID(Main!AP483,32,1)</f>
        <v/>
      </c>
      <c r="AH1439" s="18" t="str">
        <f>MID(Main!AP483,33,1)</f>
        <v/>
      </c>
      <c r="AI1439" s="18" t="str">
        <f>MID(Main!AP483,34,1)</f>
        <v/>
      </c>
      <c r="AJ1439" s="18" t="str">
        <f>MID(Main!AP483,35,1)</f>
        <v/>
      </c>
      <c r="AK1439" s="18" t="str">
        <f>MID(Main!AP483,36,1)</f>
        <v/>
      </c>
      <c r="AL1439" s="18" t="str">
        <f>MID(Main!AP483,37,1)</f>
        <v/>
      </c>
      <c r="AM1439" s="18" t="str">
        <f>MID(Main!AP483,38,1)</f>
        <v/>
      </c>
      <c r="AN1439" s="18" t="str">
        <f>MID(Main!AP483,39,1)</f>
        <v/>
      </c>
      <c r="AO1439" s="18" t="str">
        <f>MID(Main!AP483,40,1)</f>
        <v/>
      </c>
      <c r="AP1439" s="18" t="str">
        <f>MID(Main!AP483,41,1)</f>
        <v/>
      </c>
      <c r="AQ1439" s="18" t="str">
        <f>MID(Main!AP483,42,1)</f>
        <v/>
      </c>
      <c r="AR1439" s="194" t="str">
        <f>IF(Main!W483="","",Main!W483)</f>
        <v/>
      </c>
      <c r="AS1439" s="194" t="str">
        <f>IF(Main!X483="","",Main!X483)</f>
        <v/>
      </c>
      <c r="AT1439" s="194" t="str">
        <f>IF(Main!Y483="","",Main!Y483)</f>
        <v/>
      </c>
      <c r="AU1439" s="194" t="str">
        <f>IF(Main!Z483="","",Main!Z483)</f>
        <v/>
      </c>
      <c r="AV1439" s="194" t="str">
        <f>IF(Main!AA483="","",Main!AA483)</f>
        <v/>
      </c>
      <c r="AW1439" s="194" t="str">
        <f>IF(Main!AB483="","",Main!AB483)</f>
        <v/>
      </c>
      <c r="AX1439" s="194" t="str">
        <f>IF(Main!AC483="","",Main!AC483)</f>
        <v/>
      </c>
      <c r="AY1439" s="194" t="str">
        <f>IF(Main!AD483="","",Main!AD483)</f>
        <v/>
      </c>
      <c r="AZ1439" s="194" t="str">
        <f>IF(Main!AE483="","",Main!AE483)</f>
        <v/>
      </c>
      <c r="BA1439" s="194" t="str">
        <f>IF(Main!AF483="","",Main!AF483)</f>
        <v/>
      </c>
      <c r="BB1439" s="194" t="str">
        <f>IF(Main!AG483="","",Main!AG483)</f>
        <v/>
      </c>
      <c r="BC1439" s="194" t="str">
        <f>IF(Main!AH483="","",Main!AH483)</f>
        <v/>
      </c>
      <c r="BD1439" s="194" t="str">
        <f>IF(Main!AI483="","",Main!AI483)</f>
        <v/>
      </c>
      <c r="BE1439" s="194" t="str">
        <f>IF(Main!AJ483="","",Main!AJ483)</f>
        <v/>
      </c>
      <c r="BF1439" s="194" t="str">
        <f>IF(Main!AK483="","",Main!AK483)</f>
        <v/>
      </c>
      <c r="BG1439" s="194" t="str">
        <f>IF(Main!AL483="","",Main!AL483)</f>
        <v/>
      </c>
      <c r="BH1439" s="194" t="str">
        <f>IF(Main!AM483="","",Main!AM483)</f>
        <v/>
      </c>
      <c r="BI1439" s="197" t="str">
        <f>IF(Main!AN483="","",Main!AN483)</f>
        <v/>
      </c>
    </row>
    <row r="1440" spans="1:61" s="1" customFormat="1" ht="15" hidden="1" customHeight="1">
      <c r="A1440" s="201"/>
      <c r="B1440" s="19" t="str">
        <f>MID(Main!AQ483,1,1)</f>
        <v>0</v>
      </c>
      <c r="C1440" s="19" t="str">
        <f>MID(Main!AQ483,2,1)</f>
        <v xml:space="preserve"> </v>
      </c>
      <c r="D1440" s="19" t="str">
        <f>MID(Main!AQ483,3,1)</f>
        <v/>
      </c>
      <c r="E1440" s="19" t="str">
        <f>MID(Main!AQ483,4,1)</f>
        <v/>
      </c>
      <c r="F1440" s="19" t="str">
        <f>MID(Main!AQ483,5,1)</f>
        <v/>
      </c>
      <c r="G1440" s="19" t="str">
        <f>MID(Main!AQ483,6,1)</f>
        <v/>
      </c>
      <c r="H1440" s="19" t="str">
        <f>MID(Main!AQ483,7,1)</f>
        <v/>
      </c>
      <c r="I1440" s="19" t="str">
        <f>MID(Main!AQ483,8,1)</f>
        <v/>
      </c>
      <c r="J1440" s="19" t="str">
        <f>MID(Main!AQ483,9,1)</f>
        <v/>
      </c>
      <c r="K1440" s="19" t="str">
        <f>MID(Main!AQ483,10,1)</f>
        <v/>
      </c>
      <c r="L1440" s="19" t="str">
        <f>MID(Main!AQ483,11,1)</f>
        <v/>
      </c>
      <c r="M1440" s="19" t="str">
        <f>MID(Main!AQ483,12,1)</f>
        <v/>
      </c>
      <c r="N1440" s="19" t="str">
        <f>MID(Main!AQ483,13,1)</f>
        <v/>
      </c>
      <c r="O1440" s="19" t="str">
        <f>MID(Main!AQ483,14,1)</f>
        <v/>
      </c>
      <c r="P1440" s="19" t="str">
        <f>MID(Main!AQ483,15,1)</f>
        <v/>
      </c>
      <c r="Q1440" s="19" t="str">
        <f>MID(Main!AQ483,16,1)</f>
        <v/>
      </c>
      <c r="R1440" s="19" t="str">
        <f>MID(Main!AQ483,17,1)</f>
        <v/>
      </c>
      <c r="S1440" s="19" t="str">
        <f>MID(Main!AQ483,18,1)</f>
        <v/>
      </c>
      <c r="T1440" s="19" t="str">
        <f>MID(Main!AQ483,19,1)</f>
        <v/>
      </c>
      <c r="U1440" s="19" t="str">
        <f>MID(Main!AQ483,20,1)</f>
        <v/>
      </c>
      <c r="V1440" s="19" t="str">
        <f>MID(Main!AQ483,21,1)</f>
        <v/>
      </c>
      <c r="W1440" s="19" t="str">
        <f>MID(Main!AQ483,22,1)</f>
        <v/>
      </c>
      <c r="X1440" s="19" t="str">
        <f>MID(Main!AQ483,23,1)</f>
        <v/>
      </c>
      <c r="Y1440" s="19" t="str">
        <f>MID(Main!AQ483,24,1)</f>
        <v/>
      </c>
      <c r="Z1440" s="19" t="str">
        <f>MID(Main!AQ483,25,1)</f>
        <v/>
      </c>
      <c r="AA1440" s="19" t="str">
        <f>MID(Main!AQ483,26,1)</f>
        <v/>
      </c>
      <c r="AB1440" s="19" t="str">
        <f>MID(Main!AQ483,27,1)</f>
        <v/>
      </c>
      <c r="AC1440" s="19" t="str">
        <f>MID(Main!AQ483,28,1)</f>
        <v/>
      </c>
      <c r="AD1440" s="19" t="str">
        <f>MID(Main!AQ483,29,1)</f>
        <v/>
      </c>
      <c r="AE1440" s="19" t="str">
        <f>MID(Main!AQ483,30,1)</f>
        <v/>
      </c>
      <c r="AF1440" s="19" t="str">
        <f>MID(Main!AQ483,31,1)</f>
        <v/>
      </c>
      <c r="AG1440" s="19" t="str">
        <f>MID(Main!AQ483,32,1)</f>
        <v/>
      </c>
      <c r="AH1440" s="19" t="str">
        <f>MID(Main!AQ483,33,1)</f>
        <v/>
      </c>
      <c r="AI1440" s="19" t="str">
        <f>MID(Main!AQ483,34,1)</f>
        <v/>
      </c>
      <c r="AJ1440" s="19" t="str">
        <f>MID(Main!AQ483,35,1)</f>
        <v/>
      </c>
      <c r="AK1440" s="19" t="str">
        <f>MID(Main!AQ483,36,1)</f>
        <v/>
      </c>
      <c r="AL1440" s="19" t="str">
        <f>MID(Main!AQ483,37,1)</f>
        <v/>
      </c>
      <c r="AM1440" s="19" t="str">
        <f>MID(Main!AQ483,38,1)</f>
        <v/>
      </c>
      <c r="AN1440" s="19" t="str">
        <f>MID(Main!AQ483,39,1)</f>
        <v/>
      </c>
      <c r="AO1440" s="19" t="str">
        <f>MID(Main!AQ483,40,1)</f>
        <v/>
      </c>
      <c r="AP1440" s="19" t="str">
        <f>MID(Main!AQ483,41,1)</f>
        <v/>
      </c>
      <c r="AQ1440" s="19" t="str">
        <f>MID(Main!AQ483,42,1)</f>
        <v/>
      </c>
      <c r="AR1440" s="195"/>
      <c r="AS1440" s="195"/>
      <c r="AT1440" s="195"/>
      <c r="AU1440" s="195"/>
      <c r="AV1440" s="195"/>
      <c r="AW1440" s="195"/>
      <c r="AX1440" s="195"/>
      <c r="AY1440" s="195"/>
      <c r="AZ1440" s="195"/>
      <c r="BA1440" s="195"/>
      <c r="BB1440" s="195"/>
      <c r="BC1440" s="195"/>
      <c r="BD1440" s="195"/>
      <c r="BE1440" s="195"/>
      <c r="BF1440" s="195"/>
      <c r="BG1440" s="195"/>
      <c r="BH1440" s="195"/>
      <c r="BI1440" s="198"/>
    </row>
    <row r="1441" spans="1:61" s="1" customFormat="1" ht="15" hidden="1" customHeight="1">
      <c r="A1441" s="202"/>
      <c r="B1441" s="20" t="str">
        <f>MID(Main!AR483,1,1)</f>
        <v>0</v>
      </c>
      <c r="C1441" s="20" t="str">
        <f>MID(Main!AR483,2,1)</f>
        <v xml:space="preserve"> </v>
      </c>
      <c r="D1441" s="20" t="str">
        <f>MID(Main!AR483,3,1)</f>
        <v/>
      </c>
      <c r="E1441" s="20" t="str">
        <f>MID(Main!AR483,4,1)</f>
        <v/>
      </c>
      <c r="F1441" s="20" t="str">
        <f>MID(Main!AR483,5,1)</f>
        <v/>
      </c>
      <c r="G1441" s="20" t="str">
        <f>MID(Main!AR483,6,1)</f>
        <v/>
      </c>
      <c r="H1441" s="20" t="str">
        <f>MID(Main!AR483,7,1)</f>
        <v/>
      </c>
      <c r="I1441" s="20" t="str">
        <f>MID(Main!AR483,8,1)</f>
        <v/>
      </c>
      <c r="J1441" s="20" t="str">
        <f>MID(Main!AR483,9,1)</f>
        <v/>
      </c>
      <c r="K1441" s="20" t="str">
        <f>MID(Main!AR483,10,1)</f>
        <v/>
      </c>
      <c r="L1441" s="20" t="str">
        <f>MID(Main!AR483,11,1)</f>
        <v/>
      </c>
      <c r="M1441" s="20" t="str">
        <f>MID(Main!AR483,12,1)</f>
        <v/>
      </c>
      <c r="N1441" s="20" t="str">
        <f>MID(Main!AR483,13,1)</f>
        <v/>
      </c>
      <c r="O1441" s="20" t="str">
        <f>MID(Main!AR483,14,1)</f>
        <v/>
      </c>
      <c r="P1441" s="20" t="str">
        <f>MID(Main!AR483,15,1)</f>
        <v/>
      </c>
      <c r="Q1441" s="20" t="str">
        <f>MID(Main!AR483,16,1)</f>
        <v/>
      </c>
      <c r="R1441" s="20" t="str">
        <f>MID(Main!AR483,17,1)</f>
        <v/>
      </c>
      <c r="S1441" s="20" t="str">
        <f>MID(Main!AR483,18,1)</f>
        <v/>
      </c>
      <c r="T1441" s="20" t="str">
        <f>MID(Main!AR483,19,1)</f>
        <v/>
      </c>
      <c r="U1441" s="20" t="str">
        <f>MID(Main!AR483,20,1)</f>
        <v/>
      </c>
      <c r="V1441" s="20" t="str">
        <f>MID(Main!AR483,21,1)</f>
        <v/>
      </c>
      <c r="W1441" s="20" t="str">
        <f>MID(Main!AR483,22,1)</f>
        <v/>
      </c>
      <c r="X1441" s="20" t="str">
        <f>MID(Main!AR483,23,1)</f>
        <v/>
      </c>
      <c r="Y1441" s="20" t="str">
        <f>MID(Main!AR483,24,1)</f>
        <v/>
      </c>
      <c r="Z1441" s="20" t="str">
        <f>MID(Main!AR483,25,1)</f>
        <v/>
      </c>
      <c r="AA1441" s="20" t="str">
        <f>MID(Main!AR483,26,1)</f>
        <v/>
      </c>
      <c r="AB1441" s="20" t="str">
        <f>MID(Main!AR483,27,1)</f>
        <v/>
      </c>
      <c r="AC1441" s="20" t="str">
        <f>MID(Main!AR483,28,1)</f>
        <v/>
      </c>
      <c r="AD1441" s="20" t="str">
        <f>MID(Main!AR483,29,1)</f>
        <v/>
      </c>
      <c r="AE1441" s="20" t="str">
        <f>MID(Main!AR483,30,1)</f>
        <v/>
      </c>
      <c r="AF1441" s="20" t="str">
        <f>MID(Main!AR483,31,1)</f>
        <v/>
      </c>
      <c r="AG1441" s="20" t="str">
        <f>MID(Main!AR483,32,1)</f>
        <v/>
      </c>
      <c r="AH1441" s="20" t="str">
        <f>MID(Main!AR483,33,1)</f>
        <v/>
      </c>
      <c r="AI1441" s="20" t="str">
        <f>MID(Main!AR483,34,1)</f>
        <v/>
      </c>
      <c r="AJ1441" s="20" t="str">
        <f>MID(Main!AR483,35,1)</f>
        <v/>
      </c>
      <c r="AK1441" s="20" t="str">
        <f>MID(Main!AR483,36,1)</f>
        <v/>
      </c>
      <c r="AL1441" s="20" t="str">
        <f>MID(Main!AR483,37,1)</f>
        <v/>
      </c>
      <c r="AM1441" s="20" t="str">
        <f>MID(Main!AR483,38,1)</f>
        <v/>
      </c>
      <c r="AN1441" s="20" t="str">
        <f>MID(Main!AR483,39,1)</f>
        <v/>
      </c>
      <c r="AO1441" s="20" t="str">
        <f>MID(Main!AR483,40,1)</f>
        <v/>
      </c>
      <c r="AP1441" s="20" t="str">
        <f>MID(Main!AR483,41,1)</f>
        <v/>
      </c>
      <c r="AQ1441" s="20" t="str">
        <f>MID(Main!AR483,42,1)</f>
        <v/>
      </c>
      <c r="AR1441" s="196"/>
      <c r="AS1441" s="196"/>
      <c r="AT1441" s="196"/>
      <c r="AU1441" s="196"/>
      <c r="AV1441" s="196"/>
      <c r="AW1441" s="196"/>
      <c r="AX1441" s="196"/>
      <c r="AY1441" s="196"/>
      <c r="AZ1441" s="196"/>
      <c r="BA1441" s="196"/>
      <c r="BB1441" s="196"/>
      <c r="BC1441" s="196"/>
      <c r="BD1441" s="196"/>
      <c r="BE1441" s="196"/>
      <c r="BF1441" s="196"/>
      <c r="BG1441" s="196"/>
      <c r="BH1441" s="196"/>
      <c r="BI1441" s="199"/>
    </row>
    <row r="1442" spans="1:61" s="1" customFormat="1" ht="15" hidden="1" customHeight="1">
      <c r="A1442" s="200" t="str">
        <f>IF(AR1442="","",SUBTOTAL(103,$AR$8:AR1442))</f>
        <v/>
      </c>
      <c r="B1442" s="18" t="str">
        <f>MID(Main!AP484,1,1)</f>
        <v xml:space="preserve"> </v>
      </c>
      <c r="C1442" s="18" t="str">
        <f>MID(Main!AP484,2,1)</f>
        <v/>
      </c>
      <c r="D1442" s="18" t="str">
        <f>MID(Main!AP484,3,1)</f>
        <v/>
      </c>
      <c r="E1442" s="18" t="str">
        <f>MID(Main!AP484,4,1)</f>
        <v/>
      </c>
      <c r="F1442" s="18" t="str">
        <f>MID(Main!AP484,5,1)</f>
        <v/>
      </c>
      <c r="G1442" s="18" t="str">
        <f>MID(Main!AP484,6,1)</f>
        <v/>
      </c>
      <c r="H1442" s="18" t="str">
        <f>MID(Main!AP484,7,1)</f>
        <v/>
      </c>
      <c r="I1442" s="18" t="str">
        <f>MID(Main!AP484,8,1)</f>
        <v/>
      </c>
      <c r="J1442" s="18" t="str">
        <f>MID(Main!AP484,9,1)</f>
        <v/>
      </c>
      <c r="K1442" s="18" t="str">
        <f>MID(Main!AP484,10,1)</f>
        <v/>
      </c>
      <c r="L1442" s="18" t="str">
        <f>MID(Main!AP484,11,1)</f>
        <v/>
      </c>
      <c r="M1442" s="18" t="str">
        <f>MID(Main!AP484,12,1)</f>
        <v/>
      </c>
      <c r="N1442" s="18" t="str">
        <f>MID(Main!AP484,13,1)</f>
        <v/>
      </c>
      <c r="O1442" s="18" t="str">
        <f>MID(Main!AP484,14,1)</f>
        <v/>
      </c>
      <c r="P1442" s="18" t="str">
        <f>MID(Main!AP484,15,1)</f>
        <v/>
      </c>
      <c r="Q1442" s="18" t="str">
        <f>MID(Main!AP484,16,1)</f>
        <v/>
      </c>
      <c r="R1442" s="18" t="str">
        <f>MID(Main!AP484,17,1)</f>
        <v/>
      </c>
      <c r="S1442" s="18" t="str">
        <f>MID(Main!AP484,18,1)</f>
        <v/>
      </c>
      <c r="T1442" s="18" t="str">
        <f>MID(Main!AP484,19,1)</f>
        <v/>
      </c>
      <c r="U1442" s="18" t="str">
        <f>MID(Main!AP484,20,1)</f>
        <v/>
      </c>
      <c r="V1442" s="18" t="str">
        <f>MID(Main!AP484,21,1)</f>
        <v/>
      </c>
      <c r="W1442" s="18" t="str">
        <f>MID(Main!AP484,22,1)</f>
        <v/>
      </c>
      <c r="X1442" s="18" t="str">
        <f>MID(Main!AP484,23,1)</f>
        <v/>
      </c>
      <c r="Y1442" s="18" t="str">
        <f>MID(Main!AP484,24,1)</f>
        <v/>
      </c>
      <c r="Z1442" s="18" t="str">
        <f>MID(Main!AP484,25,1)</f>
        <v/>
      </c>
      <c r="AA1442" s="18" t="str">
        <f>MID(Main!AP484,26,1)</f>
        <v/>
      </c>
      <c r="AB1442" s="18" t="str">
        <f>MID(Main!AP484,27,1)</f>
        <v/>
      </c>
      <c r="AC1442" s="18" t="str">
        <f>MID(Main!AP484,28,1)</f>
        <v/>
      </c>
      <c r="AD1442" s="18" t="str">
        <f>MID(Main!AP484,29,1)</f>
        <v/>
      </c>
      <c r="AE1442" s="18" t="str">
        <f>MID(Main!AP484,30,1)</f>
        <v/>
      </c>
      <c r="AF1442" s="18" t="str">
        <f>MID(Main!AP484,31,1)</f>
        <v/>
      </c>
      <c r="AG1442" s="18" t="str">
        <f>MID(Main!AP484,32,1)</f>
        <v/>
      </c>
      <c r="AH1442" s="18" t="str">
        <f>MID(Main!AP484,33,1)</f>
        <v/>
      </c>
      <c r="AI1442" s="18" t="str">
        <f>MID(Main!AP484,34,1)</f>
        <v/>
      </c>
      <c r="AJ1442" s="18" t="str">
        <f>MID(Main!AP484,35,1)</f>
        <v/>
      </c>
      <c r="AK1442" s="18" t="str">
        <f>MID(Main!AP484,36,1)</f>
        <v/>
      </c>
      <c r="AL1442" s="18" t="str">
        <f>MID(Main!AP484,37,1)</f>
        <v/>
      </c>
      <c r="AM1442" s="18" t="str">
        <f>MID(Main!AP484,38,1)</f>
        <v/>
      </c>
      <c r="AN1442" s="18" t="str">
        <f>MID(Main!AP484,39,1)</f>
        <v/>
      </c>
      <c r="AO1442" s="18" t="str">
        <f>MID(Main!AP484,40,1)</f>
        <v/>
      </c>
      <c r="AP1442" s="18" t="str">
        <f>MID(Main!AP484,41,1)</f>
        <v/>
      </c>
      <c r="AQ1442" s="18" t="str">
        <f>MID(Main!AP484,42,1)</f>
        <v/>
      </c>
      <c r="AR1442" s="194" t="str">
        <f>IF(Main!W484="","",Main!W484)</f>
        <v/>
      </c>
      <c r="AS1442" s="194" t="str">
        <f>IF(Main!X484="","",Main!X484)</f>
        <v/>
      </c>
      <c r="AT1442" s="194" t="str">
        <f>IF(Main!Y484="","",Main!Y484)</f>
        <v/>
      </c>
      <c r="AU1442" s="194" t="str">
        <f>IF(Main!Z484="","",Main!Z484)</f>
        <v/>
      </c>
      <c r="AV1442" s="194" t="str">
        <f>IF(Main!AA484="","",Main!AA484)</f>
        <v/>
      </c>
      <c r="AW1442" s="194" t="str">
        <f>IF(Main!AB484="","",Main!AB484)</f>
        <v/>
      </c>
      <c r="AX1442" s="194" t="str">
        <f>IF(Main!AC484="","",Main!AC484)</f>
        <v/>
      </c>
      <c r="AY1442" s="194" t="str">
        <f>IF(Main!AD484="","",Main!AD484)</f>
        <v/>
      </c>
      <c r="AZ1442" s="194" t="str">
        <f>IF(Main!AE484="","",Main!AE484)</f>
        <v/>
      </c>
      <c r="BA1442" s="194" t="str">
        <f>IF(Main!AF484="","",Main!AF484)</f>
        <v/>
      </c>
      <c r="BB1442" s="194" t="str">
        <f>IF(Main!AG484="","",Main!AG484)</f>
        <v/>
      </c>
      <c r="BC1442" s="194" t="str">
        <f>IF(Main!AH484="","",Main!AH484)</f>
        <v/>
      </c>
      <c r="BD1442" s="194" t="str">
        <f>IF(Main!AI484="","",Main!AI484)</f>
        <v/>
      </c>
      <c r="BE1442" s="194" t="str">
        <f>IF(Main!AJ484="","",Main!AJ484)</f>
        <v/>
      </c>
      <c r="BF1442" s="194" t="str">
        <f>IF(Main!AK484="","",Main!AK484)</f>
        <v/>
      </c>
      <c r="BG1442" s="194" t="str">
        <f>IF(Main!AL484="","",Main!AL484)</f>
        <v/>
      </c>
      <c r="BH1442" s="194" t="str">
        <f>IF(Main!AM484="","",Main!AM484)</f>
        <v/>
      </c>
      <c r="BI1442" s="197" t="str">
        <f>IF(Main!AN484="","",Main!AN484)</f>
        <v/>
      </c>
    </row>
    <row r="1443" spans="1:61" s="1" customFormat="1" ht="15" hidden="1" customHeight="1">
      <c r="A1443" s="201"/>
      <c r="B1443" s="19" t="str">
        <f>MID(Main!AQ484,1,1)</f>
        <v>0</v>
      </c>
      <c r="C1443" s="19" t="str">
        <f>MID(Main!AQ484,2,1)</f>
        <v xml:space="preserve"> </v>
      </c>
      <c r="D1443" s="19" t="str">
        <f>MID(Main!AQ484,3,1)</f>
        <v/>
      </c>
      <c r="E1443" s="19" t="str">
        <f>MID(Main!AQ484,4,1)</f>
        <v/>
      </c>
      <c r="F1443" s="19" t="str">
        <f>MID(Main!AQ484,5,1)</f>
        <v/>
      </c>
      <c r="G1443" s="19" t="str">
        <f>MID(Main!AQ484,6,1)</f>
        <v/>
      </c>
      <c r="H1443" s="19" t="str">
        <f>MID(Main!AQ484,7,1)</f>
        <v/>
      </c>
      <c r="I1443" s="19" t="str">
        <f>MID(Main!AQ484,8,1)</f>
        <v/>
      </c>
      <c r="J1443" s="19" t="str">
        <f>MID(Main!AQ484,9,1)</f>
        <v/>
      </c>
      <c r="K1443" s="19" t="str">
        <f>MID(Main!AQ484,10,1)</f>
        <v/>
      </c>
      <c r="L1443" s="19" t="str">
        <f>MID(Main!AQ484,11,1)</f>
        <v/>
      </c>
      <c r="M1443" s="19" t="str">
        <f>MID(Main!AQ484,12,1)</f>
        <v/>
      </c>
      <c r="N1443" s="19" t="str">
        <f>MID(Main!AQ484,13,1)</f>
        <v/>
      </c>
      <c r="O1443" s="19" t="str">
        <f>MID(Main!AQ484,14,1)</f>
        <v/>
      </c>
      <c r="P1443" s="19" t="str">
        <f>MID(Main!AQ484,15,1)</f>
        <v/>
      </c>
      <c r="Q1443" s="19" t="str">
        <f>MID(Main!AQ484,16,1)</f>
        <v/>
      </c>
      <c r="R1443" s="19" t="str">
        <f>MID(Main!AQ484,17,1)</f>
        <v/>
      </c>
      <c r="S1443" s="19" t="str">
        <f>MID(Main!AQ484,18,1)</f>
        <v/>
      </c>
      <c r="T1443" s="19" t="str">
        <f>MID(Main!AQ484,19,1)</f>
        <v/>
      </c>
      <c r="U1443" s="19" t="str">
        <f>MID(Main!AQ484,20,1)</f>
        <v/>
      </c>
      <c r="V1443" s="19" t="str">
        <f>MID(Main!AQ484,21,1)</f>
        <v/>
      </c>
      <c r="W1443" s="19" t="str">
        <f>MID(Main!AQ484,22,1)</f>
        <v/>
      </c>
      <c r="X1443" s="19" t="str">
        <f>MID(Main!AQ484,23,1)</f>
        <v/>
      </c>
      <c r="Y1443" s="19" t="str">
        <f>MID(Main!AQ484,24,1)</f>
        <v/>
      </c>
      <c r="Z1443" s="19" t="str">
        <f>MID(Main!AQ484,25,1)</f>
        <v/>
      </c>
      <c r="AA1443" s="19" t="str">
        <f>MID(Main!AQ484,26,1)</f>
        <v/>
      </c>
      <c r="AB1443" s="19" t="str">
        <f>MID(Main!AQ484,27,1)</f>
        <v/>
      </c>
      <c r="AC1443" s="19" t="str">
        <f>MID(Main!AQ484,28,1)</f>
        <v/>
      </c>
      <c r="AD1443" s="19" t="str">
        <f>MID(Main!AQ484,29,1)</f>
        <v/>
      </c>
      <c r="AE1443" s="19" t="str">
        <f>MID(Main!AQ484,30,1)</f>
        <v/>
      </c>
      <c r="AF1443" s="19" t="str">
        <f>MID(Main!AQ484,31,1)</f>
        <v/>
      </c>
      <c r="AG1443" s="19" t="str">
        <f>MID(Main!AQ484,32,1)</f>
        <v/>
      </c>
      <c r="AH1443" s="19" t="str">
        <f>MID(Main!AQ484,33,1)</f>
        <v/>
      </c>
      <c r="AI1443" s="19" t="str">
        <f>MID(Main!AQ484,34,1)</f>
        <v/>
      </c>
      <c r="AJ1443" s="19" t="str">
        <f>MID(Main!AQ484,35,1)</f>
        <v/>
      </c>
      <c r="AK1443" s="19" t="str">
        <f>MID(Main!AQ484,36,1)</f>
        <v/>
      </c>
      <c r="AL1443" s="19" t="str">
        <f>MID(Main!AQ484,37,1)</f>
        <v/>
      </c>
      <c r="AM1443" s="19" t="str">
        <f>MID(Main!AQ484,38,1)</f>
        <v/>
      </c>
      <c r="AN1443" s="19" t="str">
        <f>MID(Main!AQ484,39,1)</f>
        <v/>
      </c>
      <c r="AO1443" s="19" t="str">
        <f>MID(Main!AQ484,40,1)</f>
        <v/>
      </c>
      <c r="AP1443" s="19" t="str">
        <f>MID(Main!AQ484,41,1)</f>
        <v/>
      </c>
      <c r="AQ1443" s="19" t="str">
        <f>MID(Main!AQ484,42,1)</f>
        <v/>
      </c>
      <c r="AR1443" s="195"/>
      <c r="AS1443" s="195"/>
      <c r="AT1443" s="195"/>
      <c r="AU1443" s="195"/>
      <c r="AV1443" s="195"/>
      <c r="AW1443" s="195"/>
      <c r="AX1443" s="195"/>
      <c r="AY1443" s="195"/>
      <c r="AZ1443" s="195"/>
      <c r="BA1443" s="195"/>
      <c r="BB1443" s="195"/>
      <c r="BC1443" s="195"/>
      <c r="BD1443" s="195"/>
      <c r="BE1443" s="195"/>
      <c r="BF1443" s="195"/>
      <c r="BG1443" s="195"/>
      <c r="BH1443" s="195"/>
      <c r="BI1443" s="198"/>
    </row>
    <row r="1444" spans="1:61" s="1" customFormat="1" ht="15" hidden="1" customHeight="1">
      <c r="A1444" s="202"/>
      <c r="B1444" s="20" t="str">
        <f>MID(Main!AR484,1,1)</f>
        <v>0</v>
      </c>
      <c r="C1444" s="20" t="str">
        <f>MID(Main!AR484,2,1)</f>
        <v xml:space="preserve"> </v>
      </c>
      <c r="D1444" s="20" t="str">
        <f>MID(Main!AR484,3,1)</f>
        <v/>
      </c>
      <c r="E1444" s="20" t="str">
        <f>MID(Main!AR484,4,1)</f>
        <v/>
      </c>
      <c r="F1444" s="20" t="str">
        <f>MID(Main!AR484,5,1)</f>
        <v/>
      </c>
      <c r="G1444" s="20" t="str">
        <f>MID(Main!AR484,6,1)</f>
        <v/>
      </c>
      <c r="H1444" s="20" t="str">
        <f>MID(Main!AR484,7,1)</f>
        <v/>
      </c>
      <c r="I1444" s="20" t="str">
        <f>MID(Main!AR484,8,1)</f>
        <v/>
      </c>
      <c r="J1444" s="20" t="str">
        <f>MID(Main!AR484,9,1)</f>
        <v/>
      </c>
      <c r="K1444" s="20" t="str">
        <f>MID(Main!AR484,10,1)</f>
        <v/>
      </c>
      <c r="L1444" s="20" t="str">
        <f>MID(Main!AR484,11,1)</f>
        <v/>
      </c>
      <c r="M1444" s="20" t="str">
        <f>MID(Main!AR484,12,1)</f>
        <v/>
      </c>
      <c r="N1444" s="20" t="str">
        <f>MID(Main!AR484,13,1)</f>
        <v/>
      </c>
      <c r="O1444" s="20" t="str">
        <f>MID(Main!AR484,14,1)</f>
        <v/>
      </c>
      <c r="P1444" s="20" t="str">
        <f>MID(Main!AR484,15,1)</f>
        <v/>
      </c>
      <c r="Q1444" s="20" t="str">
        <f>MID(Main!AR484,16,1)</f>
        <v/>
      </c>
      <c r="R1444" s="20" t="str">
        <f>MID(Main!AR484,17,1)</f>
        <v/>
      </c>
      <c r="S1444" s="20" t="str">
        <f>MID(Main!AR484,18,1)</f>
        <v/>
      </c>
      <c r="T1444" s="20" t="str">
        <f>MID(Main!AR484,19,1)</f>
        <v/>
      </c>
      <c r="U1444" s="20" t="str">
        <f>MID(Main!AR484,20,1)</f>
        <v/>
      </c>
      <c r="V1444" s="20" t="str">
        <f>MID(Main!AR484,21,1)</f>
        <v/>
      </c>
      <c r="W1444" s="20" t="str">
        <f>MID(Main!AR484,22,1)</f>
        <v/>
      </c>
      <c r="X1444" s="20" t="str">
        <f>MID(Main!AR484,23,1)</f>
        <v/>
      </c>
      <c r="Y1444" s="20" t="str">
        <f>MID(Main!AR484,24,1)</f>
        <v/>
      </c>
      <c r="Z1444" s="20" t="str">
        <f>MID(Main!AR484,25,1)</f>
        <v/>
      </c>
      <c r="AA1444" s="20" t="str">
        <f>MID(Main!AR484,26,1)</f>
        <v/>
      </c>
      <c r="AB1444" s="20" t="str">
        <f>MID(Main!AR484,27,1)</f>
        <v/>
      </c>
      <c r="AC1444" s="20" t="str">
        <f>MID(Main!AR484,28,1)</f>
        <v/>
      </c>
      <c r="AD1444" s="20" t="str">
        <f>MID(Main!AR484,29,1)</f>
        <v/>
      </c>
      <c r="AE1444" s="20" t="str">
        <f>MID(Main!AR484,30,1)</f>
        <v/>
      </c>
      <c r="AF1444" s="20" t="str">
        <f>MID(Main!AR484,31,1)</f>
        <v/>
      </c>
      <c r="AG1444" s="20" t="str">
        <f>MID(Main!AR484,32,1)</f>
        <v/>
      </c>
      <c r="AH1444" s="20" t="str">
        <f>MID(Main!AR484,33,1)</f>
        <v/>
      </c>
      <c r="AI1444" s="20" t="str">
        <f>MID(Main!AR484,34,1)</f>
        <v/>
      </c>
      <c r="AJ1444" s="20" t="str">
        <f>MID(Main!AR484,35,1)</f>
        <v/>
      </c>
      <c r="AK1444" s="20" t="str">
        <f>MID(Main!AR484,36,1)</f>
        <v/>
      </c>
      <c r="AL1444" s="20" t="str">
        <f>MID(Main!AR484,37,1)</f>
        <v/>
      </c>
      <c r="AM1444" s="20" t="str">
        <f>MID(Main!AR484,38,1)</f>
        <v/>
      </c>
      <c r="AN1444" s="20" t="str">
        <f>MID(Main!AR484,39,1)</f>
        <v/>
      </c>
      <c r="AO1444" s="20" t="str">
        <f>MID(Main!AR484,40,1)</f>
        <v/>
      </c>
      <c r="AP1444" s="20" t="str">
        <f>MID(Main!AR484,41,1)</f>
        <v/>
      </c>
      <c r="AQ1444" s="20" t="str">
        <f>MID(Main!AR484,42,1)</f>
        <v/>
      </c>
      <c r="AR1444" s="196"/>
      <c r="AS1444" s="196"/>
      <c r="AT1444" s="196"/>
      <c r="AU1444" s="196"/>
      <c r="AV1444" s="196"/>
      <c r="AW1444" s="196"/>
      <c r="AX1444" s="196"/>
      <c r="AY1444" s="196"/>
      <c r="AZ1444" s="196"/>
      <c r="BA1444" s="196"/>
      <c r="BB1444" s="196"/>
      <c r="BC1444" s="196"/>
      <c r="BD1444" s="196"/>
      <c r="BE1444" s="196"/>
      <c r="BF1444" s="196"/>
      <c r="BG1444" s="196"/>
      <c r="BH1444" s="196"/>
      <c r="BI1444" s="199"/>
    </row>
    <row r="1445" spans="1:61" s="1" customFormat="1" ht="15" hidden="1" customHeight="1">
      <c r="A1445" s="200" t="str">
        <f>IF(AR1445="","",SUBTOTAL(103,$AR$8:AR1445))</f>
        <v/>
      </c>
      <c r="B1445" s="18" t="str">
        <f>MID(Main!AP485,1,1)</f>
        <v xml:space="preserve"> </v>
      </c>
      <c r="C1445" s="18" t="str">
        <f>MID(Main!AP485,2,1)</f>
        <v/>
      </c>
      <c r="D1445" s="18" t="str">
        <f>MID(Main!AP485,3,1)</f>
        <v/>
      </c>
      <c r="E1445" s="18" t="str">
        <f>MID(Main!AP485,4,1)</f>
        <v/>
      </c>
      <c r="F1445" s="18" t="str">
        <f>MID(Main!AP485,5,1)</f>
        <v/>
      </c>
      <c r="G1445" s="18" t="str">
        <f>MID(Main!AP485,6,1)</f>
        <v/>
      </c>
      <c r="H1445" s="18" t="str">
        <f>MID(Main!AP485,7,1)</f>
        <v/>
      </c>
      <c r="I1445" s="18" t="str">
        <f>MID(Main!AP485,8,1)</f>
        <v/>
      </c>
      <c r="J1445" s="18" t="str">
        <f>MID(Main!AP485,9,1)</f>
        <v/>
      </c>
      <c r="K1445" s="18" t="str">
        <f>MID(Main!AP485,10,1)</f>
        <v/>
      </c>
      <c r="L1445" s="18" t="str">
        <f>MID(Main!AP485,11,1)</f>
        <v/>
      </c>
      <c r="M1445" s="18" t="str">
        <f>MID(Main!AP485,12,1)</f>
        <v/>
      </c>
      <c r="N1445" s="18" t="str">
        <f>MID(Main!AP485,13,1)</f>
        <v/>
      </c>
      <c r="O1445" s="18" t="str">
        <f>MID(Main!AP485,14,1)</f>
        <v/>
      </c>
      <c r="P1445" s="18" t="str">
        <f>MID(Main!AP485,15,1)</f>
        <v/>
      </c>
      <c r="Q1445" s="18" t="str">
        <f>MID(Main!AP485,16,1)</f>
        <v/>
      </c>
      <c r="R1445" s="18" t="str">
        <f>MID(Main!AP485,17,1)</f>
        <v/>
      </c>
      <c r="S1445" s="18" t="str">
        <f>MID(Main!AP485,18,1)</f>
        <v/>
      </c>
      <c r="T1445" s="18" t="str">
        <f>MID(Main!AP485,19,1)</f>
        <v/>
      </c>
      <c r="U1445" s="18" t="str">
        <f>MID(Main!AP485,20,1)</f>
        <v/>
      </c>
      <c r="V1445" s="18" t="str">
        <f>MID(Main!AP485,21,1)</f>
        <v/>
      </c>
      <c r="W1445" s="18" t="str">
        <f>MID(Main!AP485,22,1)</f>
        <v/>
      </c>
      <c r="X1445" s="18" t="str">
        <f>MID(Main!AP485,23,1)</f>
        <v/>
      </c>
      <c r="Y1445" s="18" t="str">
        <f>MID(Main!AP485,24,1)</f>
        <v/>
      </c>
      <c r="Z1445" s="18" t="str">
        <f>MID(Main!AP485,25,1)</f>
        <v/>
      </c>
      <c r="AA1445" s="18" t="str">
        <f>MID(Main!AP485,26,1)</f>
        <v/>
      </c>
      <c r="AB1445" s="18" t="str">
        <f>MID(Main!AP485,27,1)</f>
        <v/>
      </c>
      <c r="AC1445" s="18" t="str">
        <f>MID(Main!AP485,28,1)</f>
        <v/>
      </c>
      <c r="AD1445" s="18" t="str">
        <f>MID(Main!AP485,29,1)</f>
        <v/>
      </c>
      <c r="AE1445" s="18" t="str">
        <f>MID(Main!AP485,30,1)</f>
        <v/>
      </c>
      <c r="AF1445" s="18" t="str">
        <f>MID(Main!AP485,31,1)</f>
        <v/>
      </c>
      <c r="AG1445" s="18" t="str">
        <f>MID(Main!AP485,32,1)</f>
        <v/>
      </c>
      <c r="AH1445" s="18" t="str">
        <f>MID(Main!AP485,33,1)</f>
        <v/>
      </c>
      <c r="AI1445" s="18" t="str">
        <f>MID(Main!AP485,34,1)</f>
        <v/>
      </c>
      <c r="AJ1445" s="18" t="str">
        <f>MID(Main!AP485,35,1)</f>
        <v/>
      </c>
      <c r="AK1445" s="18" t="str">
        <f>MID(Main!AP485,36,1)</f>
        <v/>
      </c>
      <c r="AL1445" s="18" t="str">
        <f>MID(Main!AP485,37,1)</f>
        <v/>
      </c>
      <c r="AM1445" s="18" t="str">
        <f>MID(Main!AP485,38,1)</f>
        <v/>
      </c>
      <c r="AN1445" s="18" t="str">
        <f>MID(Main!AP485,39,1)</f>
        <v/>
      </c>
      <c r="AO1445" s="18" t="str">
        <f>MID(Main!AP485,40,1)</f>
        <v/>
      </c>
      <c r="AP1445" s="18" t="str">
        <f>MID(Main!AP485,41,1)</f>
        <v/>
      </c>
      <c r="AQ1445" s="18" t="str">
        <f>MID(Main!AP485,42,1)</f>
        <v/>
      </c>
      <c r="AR1445" s="194" t="str">
        <f>IF(Main!W485="","",Main!W485)</f>
        <v/>
      </c>
      <c r="AS1445" s="194" t="str">
        <f>IF(Main!X485="","",Main!X485)</f>
        <v/>
      </c>
      <c r="AT1445" s="194" t="str">
        <f>IF(Main!Y485="","",Main!Y485)</f>
        <v/>
      </c>
      <c r="AU1445" s="194" t="str">
        <f>IF(Main!Z485="","",Main!Z485)</f>
        <v/>
      </c>
      <c r="AV1445" s="194" t="str">
        <f>IF(Main!AA485="","",Main!AA485)</f>
        <v/>
      </c>
      <c r="AW1445" s="194" t="str">
        <f>IF(Main!AB485="","",Main!AB485)</f>
        <v/>
      </c>
      <c r="AX1445" s="194" t="str">
        <f>IF(Main!AC485="","",Main!AC485)</f>
        <v/>
      </c>
      <c r="AY1445" s="194" t="str">
        <f>IF(Main!AD485="","",Main!AD485)</f>
        <v/>
      </c>
      <c r="AZ1445" s="194" t="str">
        <f>IF(Main!AE485="","",Main!AE485)</f>
        <v/>
      </c>
      <c r="BA1445" s="194" t="str">
        <f>IF(Main!AF485="","",Main!AF485)</f>
        <v/>
      </c>
      <c r="BB1445" s="194" t="str">
        <f>IF(Main!AG485="","",Main!AG485)</f>
        <v/>
      </c>
      <c r="BC1445" s="194" t="str">
        <f>IF(Main!AH485="","",Main!AH485)</f>
        <v/>
      </c>
      <c r="BD1445" s="194" t="str">
        <f>IF(Main!AI485="","",Main!AI485)</f>
        <v/>
      </c>
      <c r="BE1445" s="194" t="str">
        <f>IF(Main!AJ485="","",Main!AJ485)</f>
        <v/>
      </c>
      <c r="BF1445" s="194" t="str">
        <f>IF(Main!AK485="","",Main!AK485)</f>
        <v/>
      </c>
      <c r="BG1445" s="194" t="str">
        <f>IF(Main!AL485="","",Main!AL485)</f>
        <v/>
      </c>
      <c r="BH1445" s="194" t="str">
        <f>IF(Main!AM485="","",Main!AM485)</f>
        <v/>
      </c>
      <c r="BI1445" s="197" t="str">
        <f>IF(Main!AN485="","",Main!AN485)</f>
        <v/>
      </c>
    </row>
    <row r="1446" spans="1:61" s="1" customFormat="1" ht="15" hidden="1" customHeight="1">
      <c r="A1446" s="201"/>
      <c r="B1446" s="19" t="str">
        <f>MID(Main!AQ485,1,1)</f>
        <v>0</v>
      </c>
      <c r="C1446" s="19" t="str">
        <f>MID(Main!AQ485,2,1)</f>
        <v xml:space="preserve"> </v>
      </c>
      <c r="D1446" s="19" t="str">
        <f>MID(Main!AQ485,3,1)</f>
        <v/>
      </c>
      <c r="E1446" s="19" t="str">
        <f>MID(Main!AQ485,4,1)</f>
        <v/>
      </c>
      <c r="F1446" s="19" t="str">
        <f>MID(Main!AQ485,5,1)</f>
        <v/>
      </c>
      <c r="G1446" s="19" t="str">
        <f>MID(Main!AQ485,6,1)</f>
        <v/>
      </c>
      <c r="H1446" s="19" t="str">
        <f>MID(Main!AQ485,7,1)</f>
        <v/>
      </c>
      <c r="I1446" s="19" t="str">
        <f>MID(Main!AQ485,8,1)</f>
        <v/>
      </c>
      <c r="J1446" s="19" t="str">
        <f>MID(Main!AQ485,9,1)</f>
        <v/>
      </c>
      <c r="K1446" s="19" t="str">
        <f>MID(Main!AQ485,10,1)</f>
        <v/>
      </c>
      <c r="L1446" s="19" t="str">
        <f>MID(Main!AQ485,11,1)</f>
        <v/>
      </c>
      <c r="M1446" s="19" t="str">
        <f>MID(Main!AQ485,12,1)</f>
        <v/>
      </c>
      <c r="N1446" s="19" t="str">
        <f>MID(Main!AQ485,13,1)</f>
        <v/>
      </c>
      <c r="O1446" s="19" t="str">
        <f>MID(Main!AQ485,14,1)</f>
        <v/>
      </c>
      <c r="P1446" s="19" t="str">
        <f>MID(Main!AQ485,15,1)</f>
        <v/>
      </c>
      <c r="Q1446" s="19" t="str">
        <f>MID(Main!AQ485,16,1)</f>
        <v/>
      </c>
      <c r="R1446" s="19" t="str">
        <f>MID(Main!AQ485,17,1)</f>
        <v/>
      </c>
      <c r="S1446" s="19" t="str">
        <f>MID(Main!AQ485,18,1)</f>
        <v/>
      </c>
      <c r="T1446" s="19" t="str">
        <f>MID(Main!AQ485,19,1)</f>
        <v/>
      </c>
      <c r="U1446" s="19" t="str">
        <f>MID(Main!AQ485,20,1)</f>
        <v/>
      </c>
      <c r="V1446" s="19" t="str">
        <f>MID(Main!AQ485,21,1)</f>
        <v/>
      </c>
      <c r="W1446" s="19" t="str">
        <f>MID(Main!AQ485,22,1)</f>
        <v/>
      </c>
      <c r="X1446" s="19" t="str">
        <f>MID(Main!AQ485,23,1)</f>
        <v/>
      </c>
      <c r="Y1446" s="19" t="str">
        <f>MID(Main!AQ485,24,1)</f>
        <v/>
      </c>
      <c r="Z1446" s="19" t="str">
        <f>MID(Main!AQ485,25,1)</f>
        <v/>
      </c>
      <c r="AA1446" s="19" t="str">
        <f>MID(Main!AQ485,26,1)</f>
        <v/>
      </c>
      <c r="AB1446" s="19" t="str">
        <f>MID(Main!AQ485,27,1)</f>
        <v/>
      </c>
      <c r="AC1446" s="19" t="str">
        <f>MID(Main!AQ485,28,1)</f>
        <v/>
      </c>
      <c r="AD1446" s="19" t="str">
        <f>MID(Main!AQ485,29,1)</f>
        <v/>
      </c>
      <c r="AE1446" s="19" t="str">
        <f>MID(Main!AQ485,30,1)</f>
        <v/>
      </c>
      <c r="AF1446" s="19" t="str">
        <f>MID(Main!AQ485,31,1)</f>
        <v/>
      </c>
      <c r="AG1446" s="19" t="str">
        <f>MID(Main!AQ485,32,1)</f>
        <v/>
      </c>
      <c r="AH1446" s="19" t="str">
        <f>MID(Main!AQ485,33,1)</f>
        <v/>
      </c>
      <c r="AI1446" s="19" t="str">
        <f>MID(Main!AQ485,34,1)</f>
        <v/>
      </c>
      <c r="AJ1446" s="19" t="str">
        <f>MID(Main!AQ485,35,1)</f>
        <v/>
      </c>
      <c r="AK1446" s="19" t="str">
        <f>MID(Main!AQ485,36,1)</f>
        <v/>
      </c>
      <c r="AL1446" s="19" t="str">
        <f>MID(Main!AQ485,37,1)</f>
        <v/>
      </c>
      <c r="AM1446" s="19" t="str">
        <f>MID(Main!AQ485,38,1)</f>
        <v/>
      </c>
      <c r="AN1446" s="19" t="str">
        <f>MID(Main!AQ485,39,1)</f>
        <v/>
      </c>
      <c r="AO1446" s="19" t="str">
        <f>MID(Main!AQ485,40,1)</f>
        <v/>
      </c>
      <c r="AP1446" s="19" t="str">
        <f>MID(Main!AQ485,41,1)</f>
        <v/>
      </c>
      <c r="AQ1446" s="19" t="str">
        <f>MID(Main!AQ485,42,1)</f>
        <v/>
      </c>
      <c r="AR1446" s="195"/>
      <c r="AS1446" s="195"/>
      <c r="AT1446" s="195"/>
      <c r="AU1446" s="195"/>
      <c r="AV1446" s="195"/>
      <c r="AW1446" s="195"/>
      <c r="AX1446" s="195"/>
      <c r="AY1446" s="195"/>
      <c r="AZ1446" s="195"/>
      <c r="BA1446" s="195"/>
      <c r="BB1446" s="195"/>
      <c r="BC1446" s="195"/>
      <c r="BD1446" s="195"/>
      <c r="BE1446" s="195"/>
      <c r="BF1446" s="195"/>
      <c r="BG1446" s="195"/>
      <c r="BH1446" s="195"/>
      <c r="BI1446" s="198"/>
    </row>
    <row r="1447" spans="1:61" s="1" customFormat="1" ht="15" hidden="1" customHeight="1">
      <c r="A1447" s="202"/>
      <c r="B1447" s="20" t="str">
        <f>MID(Main!AR485,1,1)</f>
        <v>0</v>
      </c>
      <c r="C1447" s="20" t="str">
        <f>MID(Main!AR485,2,1)</f>
        <v xml:space="preserve"> </v>
      </c>
      <c r="D1447" s="20" t="str">
        <f>MID(Main!AR485,3,1)</f>
        <v/>
      </c>
      <c r="E1447" s="20" t="str">
        <f>MID(Main!AR485,4,1)</f>
        <v/>
      </c>
      <c r="F1447" s="20" t="str">
        <f>MID(Main!AR485,5,1)</f>
        <v/>
      </c>
      <c r="G1447" s="20" t="str">
        <f>MID(Main!AR485,6,1)</f>
        <v/>
      </c>
      <c r="H1447" s="20" t="str">
        <f>MID(Main!AR485,7,1)</f>
        <v/>
      </c>
      <c r="I1447" s="20" t="str">
        <f>MID(Main!AR485,8,1)</f>
        <v/>
      </c>
      <c r="J1447" s="20" t="str">
        <f>MID(Main!AR485,9,1)</f>
        <v/>
      </c>
      <c r="K1447" s="20" t="str">
        <f>MID(Main!AR485,10,1)</f>
        <v/>
      </c>
      <c r="L1447" s="20" t="str">
        <f>MID(Main!AR485,11,1)</f>
        <v/>
      </c>
      <c r="M1447" s="20" t="str">
        <f>MID(Main!AR485,12,1)</f>
        <v/>
      </c>
      <c r="N1447" s="20" t="str">
        <f>MID(Main!AR485,13,1)</f>
        <v/>
      </c>
      <c r="O1447" s="20" t="str">
        <f>MID(Main!AR485,14,1)</f>
        <v/>
      </c>
      <c r="P1447" s="20" t="str">
        <f>MID(Main!AR485,15,1)</f>
        <v/>
      </c>
      <c r="Q1447" s="20" t="str">
        <f>MID(Main!AR485,16,1)</f>
        <v/>
      </c>
      <c r="R1447" s="20" t="str">
        <f>MID(Main!AR485,17,1)</f>
        <v/>
      </c>
      <c r="S1447" s="20" t="str">
        <f>MID(Main!AR485,18,1)</f>
        <v/>
      </c>
      <c r="T1447" s="20" t="str">
        <f>MID(Main!AR485,19,1)</f>
        <v/>
      </c>
      <c r="U1447" s="20" t="str">
        <f>MID(Main!AR485,20,1)</f>
        <v/>
      </c>
      <c r="V1447" s="20" t="str">
        <f>MID(Main!AR485,21,1)</f>
        <v/>
      </c>
      <c r="W1447" s="20" t="str">
        <f>MID(Main!AR485,22,1)</f>
        <v/>
      </c>
      <c r="X1447" s="20" t="str">
        <f>MID(Main!AR485,23,1)</f>
        <v/>
      </c>
      <c r="Y1447" s="20" t="str">
        <f>MID(Main!AR485,24,1)</f>
        <v/>
      </c>
      <c r="Z1447" s="20" t="str">
        <f>MID(Main!AR485,25,1)</f>
        <v/>
      </c>
      <c r="AA1447" s="20" t="str">
        <f>MID(Main!AR485,26,1)</f>
        <v/>
      </c>
      <c r="AB1447" s="20" t="str">
        <f>MID(Main!AR485,27,1)</f>
        <v/>
      </c>
      <c r="AC1447" s="20" t="str">
        <f>MID(Main!AR485,28,1)</f>
        <v/>
      </c>
      <c r="AD1447" s="20" t="str">
        <f>MID(Main!AR485,29,1)</f>
        <v/>
      </c>
      <c r="AE1447" s="20" t="str">
        <f>MID(Main!AR485,30,1)</f>
        <v/>
      </c>
      <c r="AF1447" s="20" t="str">
        <f>MID(Main!AR485,31,1)</f>
        <v/>
      </c>
      <c r="AG1447" s="20" t="str">
        <f>MID(Main!AR485,32,1)</f>
        <v/>
      </c>
      <c r="AH1447" s="20" t="str">
        <f>MID(Main!AR485,33,1)</f>
        <v/>
      </c>
      <c r="AI1447" s="20" t="str">
        <f>MID(Main!AR485,34,1)</f>
        <v/>
      </c>
      <c r="AJ1447" s="20" t="str">
        <f>MID(Main!AR485,35,1)</f>
        <v/>
      </c>
      <c r="AK1447" s="20" t="str">
        <f>MID(Main!AR485,36,1)</f>
        <v/>
      </c>
      <c r="AL1447" s="20" t="str">
        <f>MID(Main!AR485,37,1)</f>
        <v/>
      </c>
      <c r="AM1447" s="20" t="str">
        <f>MID(Main!AR485,38,1)</f>
        <v/>
      </c>
      <c r="AN1447" s="20" t="str">
        <f>MID(Main!AR485,39,1)</f>
        <v/>
      </c>
      <c r="AO1447" s="20" t="str">
        <f>MID(Main!AR485,40,1)</f>
        <v/>
      </c>
      <c r="AP1447" s="20" t="str">
        <f>MID(Main!AR485,41,1)</f>
        <v/>
      </c>
      <c r="AQ1447" s="20" t="str">
        <f>MID(Main!AR485,42,1)</f>
        <v/>
      </c>
      <c r="AR1447" s="196"/>
      <c r="AS1447" s="196"/>
      <c r="AT1447" s="196"/>
      <c r="AU1447" s="196"/>
      <c r="AV1447" s="196"/>
      <c r="AW1447" s="196"/>
      <c r="AX1447" s="196"/>
      <c r="AY1447" s="196"/>
      <c r="AZ1447" s="196"/>
      <c r="BA1447" s="196"/>
      <c r="BB1447" s="196"/>
      <c r="BC1447" s="196"/>
      <c r="BD1447" s="196"/>
      <c r="BE1447" s="196"/>
      <c r="BF1447" s="196"/>
      <c r="BG1447" s="196"/>
      <c r="BH1447" s="196"/>
      <c r="BI1447" s="199"/>
    </row>
    <row r="1448" spans="1:61" s="1" customFormat="1" ht="15" hidden="1" customHeight="1">
      <c r="A1448" s="200" t="str">
        <f>IF(AR1448="","",SUBTOTAL(103,$AR$8:AR1448))</f>
        <v/>
      </c>
      <c r="B1448" s="18" t="str">
        <f>MID(Main!AP486,1,1)</f>
        <v xml:space="preserve"> </v>
      </c>
      <c r="C1448" s="18" t="str">
        <f>MID(Main!AP486,2,1)</f>
        <v/>
      </c>
      <c r="D1448" s="18" t="str">
        <f>MID(Main!AP486,3,1)</f>
        <v/>
      </c>
      <c r="E1448" s="18" t="str">
        <f>MID(Main!AP486,4,1)</f>
        <v/>
      </c>
      <c r="F1448" s="18" t="str">
        <f>MID(Main!AP486,5,1)</f>
        <v/>
      </c>
      <c r="G1448" s="18" t="str">
        <f>MID(Main!AP486,6,1)</f>
        <v/>
      </c>
      <c r="H1448" s="18" t="str">
        <f>MID(Main!AP486,7,1)</f>
        <v/>
      </c>
      <c r="I1448" s="18" t="str">
        <f>MID(Main!AP486,8,1)</f>
        <v/>
      </c>
      <c r="J1448" s="18" t="str">
        <f>MID(Main!AP486,9,1)</f>
        <v/>
      </c>
      <c r="K1448" s="18" t="str">
        <f>MID(Main!AP486,10,1)</f>
        <v/>
      </c>
      <c r="L1448" s="18" t="str">
        <f>MID(Main!AP486,11,1)</f>
        <v/>
      </c>
      <c r="M1448" s="18" t="str">
        <f>MID(Main!AP486,12,1)</f>
        <v/>
      </c>
      <c r="N1448" s="18" t="str">
        <f>MID(Main!AP486,13,1)</f>
        <v/>
      </c>
      <c r="O1448" s="18" t="str">
        <f>MID(Main!AP486,14,1)</f>
        <v/>
      </c>
      <c r="P1448" s="18" t="str">
        <f>MID(Main!AP486,15,1)</f>
        <v/>
      </c>
      <c r="Q1448" s="18" t="str">
        <f>MID(Main!AP486,16,1)</f>
        <v/>
      </c>
      <c r="R1448" s="18" t="str">
        <f>MID(Main!AP486,17,1)</f>
        <v/>
      </c>
      <c r="S1448" s="18" t="str">
        <f>MID(Main!AP486,18,1)</f>
        <v/>
      </c>
      <c r="T1448" s="18" t="str">
        <f>MID(Main!AP486,19,1)</f>
        <v/>
      </c>
      <c r="U1448" s="18" t="str">
        <f>MID(Main!AP486,20,1)</f>
        <v/>
      </c>
      <c r="V1448" s="18" t="str">
        <f>MID(Main!AP486,21,1)</f>
        <v/>
      </c>
      <c r="W1448" s="18" t="str">
        <f>MID(Main!AP486,22,1)</f>
        <v/>
      </c>
      <c r="X1448" s="18" t="str">
        <f>MID(Main!AP486,23,1)</f>
        <v/>
      </c>
      <c r="Y1448" s="18" t="str">
        <f>MID(Main!AP486,24,1)</f>
        <v/>
      </c>
      <c r="Z1448" s="18" t="str">
        <f>MID(Main!AP486,25,1)</f>
        <v/>
      </c>
      <c r="AA1448" s="18" t="str">
        <f>MID(Main!AP486,26,1)</f>
        <v/>
      </c>
      <c r="AB1448" s="18" t="str">
        <f>MID(Main!AP486,27,1)</f>
        <v/>
      </c>
      <c r="AC1448" s="18" t="str">
        <f>MID(Main!AP486,28,1)</f>
        <v/>
      </c>
      <c r="AD1448" s="18" t="str">
        <f>MID(Main!AP486,29,1)</f>
        <v/>
      </c>
      <c r="AE1448" s="18" t="str">
        <f>MID(Main!AP486,30,1)</f>
        <v/>
      </c>
      <c r="AF1448" s="18" t="str">
        <f>MID(Main!AP486,31,1)</f>
        <v/>
      </c>
      <c r="AG1448" s="18" t="str">
        <f>MID(Main!AP486,32,1)</f>
        <v/>
      </c>
      <c r="AH1448" s="18" t="str">
        <f>MID(Main!AP486,33,1)</f>
        <v/>
      </c>
      <c r="AI1448" s="18" t="str">
        <f>MID(Main!AP486,34,1)</f>
        <v/>
      </c>
      <c r="AJ1448" s="18" t="str">
        <f>MID(Main!AP486,35,1)</f>
        <v/>
      </c>
      <c r="AK1448" s="18" t="str">
        <f>MID(Main!AP486,36,1)</f>
        <v/>
      </c>
      <c r="AL1448" s="18" t="str">
        <f>MID(Main!AP486,37,1)</f>
        <v/>
      </c>
      <c r="AM1448" s="18" t="str">
        <f>MID(Main!AP486,38,1)</f>
        <v/>
      </c>
      <c r="AN1448" s="18" t="str">
        <f>MID(Main!AP486,39,1)</f>
        <v/>
      </c>
      <c r="AO1448" s="18" t="str">
        <f>MID(Main!AP486,40,1)</f>
        <v/>
      </c>
      <c r="AP1448" s="18" t="str">
        <f>MID(Main!AP486,41,1)</f>
        <v/>
      </c>
      <c r="AQ1448" s="18" t="str">
        <f>MID(Main!AP486,42,1)</f>
        <v/>
      </c>
      <c r="AR1448" s="194" t="str">
        <f>IF(Main!W486="","",Main!W486)</f>
        <v/>
      </c>
      <c r="AS1448" s="194" t="str">
        <f>IF(Main!X486="","",Main!X486)</f>
        <v/>
      </c>
      <c r="AT1448" s="194" t="str">
        <f>IF(Main!Y486="","",Main!Y486)</f>
        <v/>
      </c>
      <c r="AU1448" s="194" t="str">
        <f>IF(Main!Z486="","",Main!Z486)</f>
        <v/>
      </c>
      <c r="AV1448" s="194" t="str">
        <f>IF(Main!AA486="","",Main!AA486)</f>
        <v/>
      </c>
      <c r="AW1448" s="194" t="str">
        <f>IF(Main!AB486="","",Main!AB486)</f>
        <v/>
      </c>
      <c r="AX1448" s="194" t="str">
        <f>IF(Main!AC486="","",Main!AC486)</f>
        <v/>
      </c>
      <c r="AY1448" s="194" t="str">
        <f>IF(Main!AD486="","",Main!AD486)</f>
        <v/>
      </c>
      <c r="AZ1448" s="194" t="str">
        <f>IF(Main!AE486="","",Main!AE486)</f>
        <v/>
      </c>
      <c r="BA1448" s="194" t="str">
        <f>IF(Main!AF486="","",Main!AF486)</f>
        <v/>
      </c>
      <c r="BB1448" s="194" t="str">
        <f>IF(Main!AG486="","",Main!AG486)</f>
        <v/>
      </c>
      <c r="BC1448" s="194" t="str">
        <f>IF(Main!AH486="","",Main!AH486)</f>
        <v/>
      </c>
      <c r="BD1448" s="194" t="str">
        <f>IF(Main!AI486="","",Main!AI486)</f>
        <v/>
      </c>
      <c r="BE1448" s="194" t="str">
        <f>IF(Main!AJ486="","",Main!AJ486)</f>
        <v/>
      </c>
      <c r="BF1448" s="194" t="str">
        <f>IF(Main!AK486="","",Main!AK486)</f>
        <v/>
      </c>
      <c r="BG1448" s="194" t="str">
        <f>IF(Main!AL486="","",Main!AL486)</f>
        <v/>
      </c>
      <c r="BH1448" s="194" t="str">
        <f>IF(Main!AM486="","",Main!AM486)</f>
        <v/>
      </c>
      <c r="BI1448" s="197" t="str">
        <f>IF(Main!AN486="","",Main!AN486)</f>
        <v/>
      </c>
    </row>
    <row r="1449" spans="1:61" s="1" customFormat="1" ht="15" hidden="1" customHeight="1">
      <c r="A1449" s="201"/>
      <c r="B1449" s="19" t="str">
        <f>MID(Main!AQ486,1,1)</f>
        <v>0</v>
      </c>
      <c r="C1449" s="19" t="str">
        <f>MID(Main!AQ486,2,1)</f>
        <v xml:space="preserve"> </v>
      </c>
      <c r="D1449" s="19" t="str">
        <f>MID(Main!AQ486,3,1)</f>
        <v/>
      </c>
      <c r="E1449" s="19" t="str">
        <f>MID(Main!AQ486,4,1)</f>
        <v/>
      </c>
      <c r="F1449" s="19" t="str">
        <f>MID(Main!AQ486,5,1)</f>
        <v/>
      </c>
      <c r="G1449" s="19" t="str">
        <f>MID(Main!AQ486,6,1)</f>
        <v/>
      </c>
      <c r="H1449" s="19" t="str">
        <f>MID(Main!AQ486,7,1)</f>
        <v/>
      </c>
      <c r="I1449" s="19" t="str">
        <f>MID(Main!AQ486,8,1)</f>
        <v/>
      </c>
      <c r="J1449" s="19" t="str">
        <f>MID(Main!AQ486,9,1)</f>
        <v/>
      </c>
      <c r="K1449" s="19" t="str">
        <f>MID(Main!AQ486,10,1)</f>
        <v/>
      </c>
      <c r="L1449" s="19" t="str">
        <f>MID(Main!AQ486,11,1)</f>
        <v/>
      </c>
      <c r="M1449" s="19" t="str">
        <f>MID(Main!AQ486,12,1)</f>
        <v/>
      </c>
      <c r="N1449" s="19" t="str">
        <f>MID(Main!AQ486,13,1)</f>
        <v/>
      </c>
      <c r="O1449" s="19" t="str">
        <f>MID(Main!AQ486,14,1)</f>
        <v/>
      </c>
      <c r="P1449" s="19" t="str">
        <f>MID(Main!AQ486,15,1)</f>
        <v/>
      </c>
      <c r="Q1449" s="19" t="str">
        <f>MID(Main!AQ486,16,1)</f>
        <v/>
      </c>
      <c r="R1449" s="19" t="str">
        <f>MID(Main!AQ486,17,1)</f>
        <v/>
      </c>
      <c r="S1449" s="19" t="str">
        <f>MID(Main!AQ486,18,1)</f>
        <v/>
      </c>
      <c r="T1449" s="19" t="str">
        <f>MID(Main!AQ486,19,1)</f>
        <v/>
      </c>
      <c r="U1449" s="19" t="str">
        <f>MID(Main!AQ486,20,1)</f>
        <v/>
      </c>
      <c r="V1449" s="19" t="str">
        <f>MID(Main!AQ486,21,1)</f>
        <v/>
      </c>
      <c r="W1449" s="19" t="str">
        <f>MID(Main!AQ486,22,1)</f>
        <v/>
      </c>
      <c r="X1449" s="19" t="str">
        <f>MID(Main!AQ486,23,1)</f>
        <v/>
      </c>
      <c r="Y1449" s="19" t="str">
        <f>MID(Main!AQ486,24,1)</f>
        <v/>
      </c>
      <c r="Z1449" s="19" t="str">
        <f>MID(Main!AQ486,25,1)</f>
        <v/>
      </c>
      <c r="AA1449" s="19" t="str">
        <f>MID(Main!AQ486,26,1)</f>
        <v/>
      </c>
      <c r="AB1449" s="19" t="str">
        <f>MID(Main!AQ486,27,1)</f>
        <v/>
      </c>
      <c r="AC1449" s="19" t="str">
        <f>MID(Main!AQ486,28,1)</f>
        <v/>
      </c>
      <c r="AD1449" s="19" t="str">
        <f>MID(Main!AQ486,29,1)</f>
        <v/>
      </c>
      <c r="AE1449" s="19" t="str">
        <f>MID(Main!AQ486,30,1)</f>
        <v/>
      </c>
      <c r="AF1449" s="19" t="str">
        <f>MID(Main!AQ486,31,1)</f>
        <v/>
      </c>
      <c r="AG1449" s="19" t="str">
        <f>MID(Main!AQ486,32,1)</f>
        <v/>
      </c>
      <c r="AH1449" s="19" t="str">
        <f>MID(Main!AQ486,33,1)</f>
        <v/>
      </c>
      <c r="AI1449" s="19" t="str">
        <f>MID(Main!AQ486,34,1)</f>
        <v/>
      </c>
      <c r="AJ1449" s="19" t="str">
        <f>MID(Main!AQ486,35,1)</f>
        <v/>
      </c>
      <c r="AK1449" s="19" t="str">
        <f>MID(Main!AQ486,36,1)</f>
        <v/>
      </c>
      <c r="AL1449" s="19" t="str">
        <f>MID(Main!AQ486,37,1)</f>
        <v/>
      </c>
      <c r="AM1449" s="19" t="str">
        <f>MID(Main!AQ486,38,1)</f>
        <v/>
      </c>
      <c r="AN1449" s="19" t="str">
        <f>MID(Main!AQ486,39,1)</f>
        <v/>
      </c>
      <c r="AO1449" s="19" t="str">
        <f>MID(Main!AQ486,40,1)</f>
        <v/>
      </c>
      <c r="AP1449" s="19" t="str">
        <f>MID(Main!AQ486,41,1)</f>
        <v/>
      </c>
      <c r="AQ1449" s="19" t="str">
        <f>MID(Main!AQ486,42,1)</f>
        <v/>
      </c>
      <c r="AR1449" s="195"/>
      <c r="AS1449" s="195"/>
      <c r="AT1449" s="195"/>
      <c r="AU1449" s="195"/>
      <c r="AV1449" s="195"/>
      <c r="AW1449" s="195"/>
      <c r="AX1449" s="195"/>
      <c r="AY1449" s="195"/>
      <c r="AZ1449" s="195"/>
      <c r="BA1449" s="195"/>
      <c r="BB1449" s="195"/>
      <c r="BC1449" s="195"/>
      <c r="BD1449" s="195"/>
      <c r="BE1449" s="195"/>
      <c r="BF1449" s="195"/>
      <c r="BG1449" s="195"/>
      <c r="BH1449" s="195"/>
      <c r="BI1449" s="198"/>
    </row>
    <row r="1450" spans="1:61" s="1" customFormat="1" ht="15" hidden="1" customHeight="1">
      <c r="A1450" s="202"/>
      <c r="B1450" s="20" t="str">
        <f>MID(Main!AR486,1,1)</f>
        <v>0</v>
      </c>
      <c r="C1450" s="20" t="str">
        <f>MID(Main!AR486,2,1)</f>
        <v xml:space="preserve"> </v>
      </c>
      <c r="D1450" s="20" t="str">
        <f>MID(Main!AR486,3,1)</f>
        <v/>
      </c>
      <c r="E1450" s="20" t="str">
        <f>MID(Main!AR486,4,1)</f>
        <v/>
      </c>
      <c r="F1450" s="20" t="str">
        <f>MID(Main!AR486,5,1)</f>
        <v/>
      </c>
      <c r="G1450" s="20" t="str">
        <f>MID(Main!AR486,6,1)</f>
        <v/>
      </c>
      <c r="H1450" s="20" t="str">
        <f>MID(Main!AR486,7,1)</f>
        <v/>
      </c>
      <c r="I1450" s="20" t="str">
        <f>MID(Main!AR486,8,1)</f>
        <v/>
      </c>
      <c r="J1450" s="20" t="str">
        <f>MID(Main!AR486,9,1)</f>
        <v/>
      </c>
      <c r="K1450" s="20" t="str">
        <f>MID(Main!AR486,10,1)</f>
        <v/>
      </c>
      <c r="L1450" s="20" t="str">
        <f>MID(Main!AR486,11,1)</f>
        <v/>
      </c>
      <c r="M1450" s="20" t="str">
        <f>MID(Main!AR486,12,1)</f>
        <v/>
      </c>
      <c r="N1450" s="20" t="str">
        <f>MID(Main!AR486,13,1)</f>
        <v/>
      </c>
      <c r="O1450" s="20" t="str">
        <f>MID(Main!AR486,14,1)</f>
        <v/>
      </c>
      <c r="P1450" s="20" t="str">
        <f>MID(Main!AR486,15,1)</f>
        <v/>
      </c>
      <c r="Q1450" s="20" t="str">
        <f>MID(Main!AR486,16,1)</f>
        <v/>
      </c>
      <c r="R1450" s="20" t="str">
        <f>MID(Main!AR486,17,1)</f>
        <v/>
      </c>
      <c r="S1450" s="20" t="str">
        <f>MID(Main!AR486,18,1)</f>
        <v/>
      </c>
      <c r="T1450" s="20" t="str">
        <f>MID(Main!AR486,19,1)</f>
        <v/>
      </c>
      <c r="U1450" s="20" t="str">
        <f>MID(Main!AR486,20,1)</f>
        <v/>
      </c>
      <c r="V1450" s="20" t="str">
        <f>MID(Main!AR486,21,1)</f>
        <v/>
      </c>
      <c r="W1450" s="20" t="str">
        <f>MID(Main!AR486,22,1)</f>
        <v/>
      </c>
      <c r="X1450" s="20" t="str">
        <f>MID(Main!AR486,23,1)</f>
        <v/>
      </c>
      <c r="Y1450" s="20" t="str">
        <f>MID(Main!AR486,24,1)</f>
        <v/>
      </c>
      <c r="Z1450" s="20" t="str">
        <f>MID(Main!AR486,25,1)</f>
        <v/>
      </c>
      <c r="AA1450" s="20" t="str">
        <f>MID(Main!AR486,26,1)</f>
        <v/>
      </c>
      <c r="AB1450" s="20" t="str">
        <f>MID(Main!AR486,27,1)</f>
        <v/>
      </c>
      <c r="AC1450" s="20" t="str">
        <f>MID(Main!AR486,28,1)</f>
        <v/>
      </c>
      <c r="AD1450" s="20" t="str">
        <f>MID(Main!AR486,29,1)</f>
        <v/>
      </c>
      <c r="AE1450" s="20" t="str">
        <f>MID(Main!AR486,30,1)</f>
        <v/>
      </c>
      <c r="AF1450" s="20" t="str">
        <f>MID(Main!AR486,31,1)</f>
        <v/>
      </c>
      <c r="AG1450" s="20" t="str">
        <f>MID(Main!AR486,32,1)</f>
        <v/>
      </c>
      <c r="AH1450" s="20" t="str">
        <f>MID(Main!AR486,33,1)</f>
        <v/>
      </c>
      <c r="AI1450" s="20" t="str">
        <f>MID(Main!AR486,34,1)</f>
        <v/>
      </c>
      <c r="AJ1450" s="20" t="str">
        <f>MID(Main!AR486,35,1)</f>
        <v/>
      </c>
      <c r="AK1450" s="20" t="str">
        <f>MID(Main!AR486,36,1)</f>
        <v/>
      </c>
      <c r="AL1450" s="20" t="str">
        <f>MID(Main!AR486,37,1)</f>
        <v/>
      </c>
      <c r="AM1450" s="20" t="str">
        <f>MID(Main!AR486,38,1)</f>
        <v/>
      </c>
      <c r="AN1450" s="20" t="str">
        <f>MID(Main!AR486,39,1)</f>
        <v/>
      </c>
      <c r="AO1450" s="20" t="str">
        <f>MID(Main!AR486,40,1)</f>
        <v/>
      </c>
      <c r="AP1450" s="20" t="str">
        <f>MID(Main!AR486,41,1)</f>
        <v/>
      </c>
      <c r="AQ1450" s="20" t="str">
        <f>MID(Main!AR486,42,1)</f>
        <v/>
      </c>
      <c r="AR1450" s="196"/>
      <c r="AS1450" s="196"/>
      <c r="AT1450" s="196"/>
      <c r="AU1450" s="196"/>
      <c r="AV1450" s="196"/>
      <c r="AW1450" s="196"/>
      <c r="AX1450" s="196"/>
      <c r="AY1450" s="196"/>
      <c r="AZ1450" s="196"/>
      <c r="BA1450" s="196"/>
      <c r="BB1450" s="196"/>
      <c r="BC1450" s="196"/>
      <c r="BD1450" s="196"/>
      <c r="BE1450" s="196"/>
      <c r="BF1450" s="196"/>
      <c r="BG1450" s="196"/>
      <c r="BH1450" s="196"/>
      <c r="BI1450" s="199"/>
    </row>
    <row r="1451" spans="1:61" s="1" customFormat="1" ht="15" hidden="1" customHeight="1">
      <c r="A1451" s="200" t="str">
        <f>IF(AR1451="","",SUBTOTAL(103,$AR$8:AR1451))</f>
        <v/>
      </c>
      <c r="B1451" s="18" t="str">
        <f>MID(Main!AP487,1,1)</f>
        <v xml:space="preserve"> </v>
      </c>
      <c r="C1451" s="18" t="str">
        <f>MID(Main!AP487,2,1)</f>
        <v/>
      </c>
      <c r="D1451" s="18" t="str">
        <f>MID(Main!AP487,3,1)</f>
        <v/>
      </c>
      <c r="E1451" s="18" t="str">
        <f>MID(Main!AP487,4,1)</f>
        <v/>
      </c>
      <c r="F1451" s="18" t="str">
        <f>MID(Main!AP487,5,1)</f>
        <v/>
      </c>
      <c r="G1451" s="18" t="str">
        <f>MID(Main!AP487,6,1)</f>
        <v/>
      </c>
      <c r="H1451" s="18" t="str">
        <f>MID(Main!AP487,7,1)</f>
        <v/>
      </c>
      <c r="I1451" s="18" t="str">
        <f>MID(Main!AP487,8,1)</f>
        <v/>
      </c>
      <c r="J1451" s="18" t="str">
        <f>MID(Main!AP487,9,1)</f>
        <v/>
      </c>
      <c r="K1451" s="18" t="str">
        <f>MID(Main!AP487,10,1)</f>
        <v/>
      </c>
      <c r="L1451" s="18" t="str">
        <f>MID(Main!AP487,11,1)</f>
        <v/>
      </c>
      <c r="M1451" s="18" t="str">
        <f>MID(Main!AP487,12,1)</f>
        <v/>
      </c>
      <c r="N1451" s="18" t="str">
        <f>MID(Main!AP487,13,1)</f>
        <v/>
      </c>
      <c r="O1451" s="18" t="str">
        <f>MID(Main!AP487,14,1)</f>
        <v/>
      </c>
      <c r="P1451" s="18" t="str">
        <f>MID(Main!AP487,15,1)</f>
        <v/>
      </c>
      <c r="Q1451" s="18" t="str">
        <f>MID(Main!AP487,16,1)</f>
        <v/>
      </c>
      <c r="R1451" s="18" t="str">
        <f>MID(Main!AP487,17,1)</f>
        <v/>
      </c>
      <c r="S1451" s="18" t="str">
        <f>MID(Main!AP487,18,1)</f>
        <v/>
      </c>
      <c r="T1451" s="18" t="str">
        <f>MID(Main!AP487,19,1)</f>
        <v/>
      </c>
      <c r="U1451" s="18" t="str">
        <f>MID(Main!AP487,20,1)</f>
        <v/>
      </c>
      <c r="V1451" s="18" t="str">
        <f>MID(Main!AP487,21,1)</f>
        <v/>
      </c>
      <c r="W1451" s="18" t="str">
        <f>MID(Main!AP487,22,1)</f>
        <v/>
      </c>
      <c r="X1451" s="18" t="str">
        <f>MID(Main!AP487,23,1)</f>
        <v/>
      </c>
      <c r="Y1451" s="18" t="str">
        <f>MID(Main!AP487,24,1)</f>
        <v/>
      </c>
      <c r="Z1451" s="18" t="str">
        <f>MID(Main!AP487,25,1)</f>
        <v/>
      </c>
      <c r="AA1451" s="18" t="str">
        <f>MID(Main!AP487,26,1)</f>
        <v/>
      </c>
      <c r="AB1451" s="18" t="str">
        <f>MID(Main!AP487,27,1)</f>
        <v/>
      </c>
      <c r="AC1451" s="18" t="str">
        <f>MID(Main!AP487,28,1)</f>
        <v/>
      </c>
      <c r="AD1451" s="18" t="str">
        <f>MID(Main!AP487,29,1)</f>
        <v/>
      </c>
      <c r="AE1451" s="18" t="str">
        <f>MID(Main!AP487,30,1)</f>
        <v/>
      </c>
      <c r="AF1451" s="18" t="str">
        <f>MID(Main!AP487,31,1)</f>
        <v/>
      </c>
      <c r="AG1451" s="18" t="str">
        <f>MID(Main!AP487,32,1)</f>
        <v/>
      </c>
      <c r="AH1451" s="18" t="str">
        <f>MID(Main!AP487,33,1)</f>
        <v/>
      </c>
      <c r="AI1451" s="18" t="str">
        <f>MID(Main!AP487,34,1)</f>
        <v/>
      </c>
      <c r="AJ1451" s="18" t="str">
        <f>MID(Main!AP487,35,1)</f>
        <v/>
      </c>
      <c r="AK1451" s="18" t="str">
        <f>MID(Main!AP487,36,1)</f>
        <v/>
      </c>
      <c r="AL1451" s="18" t="str">
        <f>MID(Main!AP487,37,1)</f>
        <v/>
      </c>
      <c r="AM1451" s="18" t="str">
        <f>MID(Main!AP487,38,1)</f>
        <v/>
      </c>
      <c r="AN1451" s="18" t="str">
        <f>MID(Main!AP487,39,1)</f>
        <v/>
      </c>
      <c r="AO1451" s="18" t="str">
        <f>MID(Main!AP487,40,1)</f>
        <v/>
      </c>
      <c r="AP1451" s="18" t="str">
        <f>MID(Main!AP487,41,1)</f>
        <v/>
      </c>
      <c r="AQ1451" s="18" t="str">
        <f>MID(Main!AP487,42,1)</f>
        <v/>
      </c>
      <c r="AR1451" s="194" t="str">
        <f>IF(Main!W487="","",Main!W487)</f>
        <v/>
      </c>
      <c r="AS1451" s="194" t="str">
        <f>IF(Main!X487="","",Main!X487)</f>
        <v/>
      </c>
      <c r="AT1451" s="194" t="str">
        <f>IF(Main!Y487="","",Main!Y487)</f>
        <v/>
      </c>
      <c r="AU1451" s="194" t="str">
        <f>IF(Main!Z487="","",Main!Z487)</f>
        <v/>
      </c>
      <c r="AV1451" s="194" t="str">
        <f>IF(Main!AA487="","",Main!AA487)</f>
        <v/>
      </c>
      <c r="AW1451" s="194" t="str">
        <f>IF(Main!AB487="","",Main!AB487)</f>
        <v/>
      </c>
      <c r="AX1451" s="194" t="str">
        <f>IF(Main!AC487="","",Main!AC487)</f>
        <v/>
      </c>
      <c r="AY1451" s="194" t="str">
        <f>IF(Main!AD487="","",Main!AD487)</f>
        <v/>
      </c>
      <c r="AZ1451" s="194" t="str">
        <f>IF(Main!AE487="","",Main!AE487)</f>
        <v/>
      </c>
      <c r="BA1451" s="194" t="str">
        <f>IF(Main!AF487="","",Main!AF487)</f>
        <v/>
      </c>
      <c r="BB1451" s="194" t="str">
        <f>IF(Main!AG487="","",Main!AG487)</f>
        <v/>
      </c>
      <c r="BC1451" s="194" t="str">
        <f>IF(Main!AH487="","",Main!AH487)</f>
        <v/>
      </c>
      <c r="BD1451" s="194" t="str">
        <f>IF(Main!AI487="","",Main!AI487)</f>
        <v/>
      </c>
      <c r="BE1451" s="194" t="str">
        <f>IF(Main!AJ487="","",Main!AJ487)</f>
        <v/>
      </c>
      <c r="BF1451" s="194" t="str">
        <f>IF(Main!AK487="","",Main!AK487)</f>
        <v/>
      </c>
      <c r="BG1451" s="194" t="str">
        <f>IF(Main!AL487="","",Main!AL487)</f>
        <v/>
      </c>
      <c r="BH1451" s="194" t="str">
        <f>IF(Main!AM487="","",Main!AM487)</f>
        <v/>
      </c>
      <c r="BI1451" s="197" t="str">
        <f>IF(Main!AN487="","",Main!AN487)</f>
        <v/>
      </c>
    </row>
    <row r="1452" spans="1:61" s="1" customFormat="1" ht="15" hidden="1" customHeight="1">
      <c r="A1452" s="201"/>
      <c r="B1452" s="19" t="str">
        <f>MID(Main!AQ487,1,1)</f>
        <v>0</v>
      </c>
      <c r="C1452" s="19" t="str">
        <f>MID(Main!AQ487,2,1)</f>
        <v xml:space="preserve"> </v>
      </c>
      <c r="D1452" s="19" t="str">
        <f>MID(Main!AQ487,3,1)</f>
        <v/>
      </c>
      <c r="E1452" s="19" t="str">
        <f>MID(Main!AQ487,4,1)</f>
        <v/>
      </c>
      <c r="F1452" s="19" t="str">
        <f>MID(Main!AQ487,5,1)</f>
        <v/>
      </c>
      <c r="G1452" s="19" t="str">
        <f>MID(Main!AQ487,6,1)</f>
        <v/>
      </c>
      <c r="H1452" s="19" t="str">
        <f>MID(Main!AQ487,7,1)</f>
        <v/>
      </c>
      <c r="I1452" s="19" t="str">
        <f>MID(Main!AQ487,8,1)</f>
        <v/>
      </c>
      <c r="J1452" s="19" t="str">
        <f>MID(Main!AQ487,9,1)</f>
        <v/>
      </c>
      <c r="K1452" s="19" t="str">
        <f>MID(Main!AQ487,10,1)</f>
        <v/>
      </c>
      <c r="L1452" s="19" t="str">
        <f>MID(Main!AQ487,11,1)</f>
        <v/>
      </c>
      <c r="M1452" s="19" t="str">
        <f>MID(Main!AQ487,12,1)</f>
        <v/>
      </c>
      <c r="N1452" s="19" t="str">
        <f>MID(Main!AQ487,13,1)</f>
        <v/>
      </c>
      <c r="O1452" s="19" t="str">
        <f>MID(Main!AQ487,14,1)</f>
        <v/>
      </c>
      <c r="P1452" s="19" t="str">
        <f>MID(Main!AQ487,15,1)</f>
        <v/>
      </c>
      <c r="Q1452" s="19" t="str">
        <f>MID(Main!AQ487,16,1)</f>
        <v/>
      </c>
      <c r="R1452" s="19" t="str">
        <f>MID(Main!AQ487,17,1)</f>
        <v/>
      </c>
      <c r="S1452" s="19" t="str">
        <f>MID(Main!AQ487,18,1)</f>
        <v/>
      </c>
      <c r="T1452" s="19" t="str">
        <f>MID(Main!AQ487,19,1)</f>
        <v/>
      </c>
      <c r="U1452" s="19" t="str">
        <f>MID(Main!AQ487,20,1)</f>
        <v/>
      </c>
      <c r="V1452" s="19" t="str">
        <f>MID(Main!AQ487,21,1)</f>
        <v/>
      </c>
      <c r="W1452" s="19" t="str">
        <f>MID(Main!AQ487,22,1)</f>
        <v/>
      </c>
      <c r="X1452" s="19" t="str">
        <f>MID(Main!AQ487,23,1)</f>
        <v/>
      </c>
      <c r="Y1452" s="19" t="str">
        <f>MID(Main!AQ487,24,1)</f>
        <v/>
      </c>
      <c r="Z1452" s="19" t="str">
        <f>MID(Main!AQ487,25,1)</f>
        <v/>
      </c>
      <c r="AA1452" s="19" t="str">
        <f>MID(Main!AQ487,26,1)</f>
        <v/>
      </c>
      <c r="AB1452" s="19" t="str">
        <f>MID(Main!AQ487,27,1)</f>
        <v/>
      </c>
      <c r="AC1452" s="19" t="str">
        <f>MID(Main!AQ487,28,1)</f>
        <v/>
      </c>
      <c r="AD1452" s="19" t="str">
        <f>MID(Main!AQ487,29,1)</f>
        <v/>
      </c>
      <c r="AE1452" s="19" t="str">
        <f>MID(Main!AQ487,30,1)</f>
        <v/>
      </c>
      <c r="AF1452" s="19" t="str">
        <f>MID(Main!AQ487,31,1)</f>
        <v/>
      </c>
      <c r="AG1452" s="19" t="str">
        <f>MID(Main!AQ487,32,1)</f>
        <v/>
      </c>
      <c r="AH1452" s="19" t="str">
        <f>MID(Main!AQ487,33,1)</f>
        <v/>
      </c>
      <c r="AI1452" s="19" t="str">
        <f>MID(Main!AQ487,34,1)</f>
        <v/>
      </c>
      <c r="AJ1452" s="19" t="str">
        <f>MID(Main!AQ487,35,1)</f>
        <v/>
      </c>
      <c r="AK1452" s="19" t="str">
        <f>MID(Main!AQ487,36,1)</f>
        <v/>
      </c>
      <c r="AL1452" s="19" t="str">
        <f>MID(Main!AQ487,37,1)</f>
        <v/>
      </c>
      <c r="AM1452" s="19" t="str">
        <f>MID(Main!AQ487,38,1)</f>
        <v/>
      </c>
      <c r="AN1452" s="19" t="str">
        <f>MID(Main!AQ487,39,1)</f>
        <v/>
      </c>
      <c r="AO1452" s="19" t="str">
        <f>MID(Main!AQ487,40,1)</f>
        <v/>
      </c>
      <c r="AP1452" s="19" t="str">
        <f>MID(Main!AQ487,41,1)</f>
        <v/>
      </c>
      <c r="AQ1452" s="19" t="str">
        <f>MID(Main!AQ487,42,1)</f>
        <v/>
      </c>
      <c r="AR1452" s="195"/>
      <c r="AS1452" s="195"/>
      <c r="AT1452" s="195"/>
      <c r="AU1452" s="195"/>
      <c r="AV1452" s="195"/>
      <c r="AW1452" s="195"/>
      <c r="AX1452" s="195"/>
      <c r="AY1452" s="195"/>
      <c r="AZ1452" s="195"/>
      <c r="BA1452" s="195"/>
      <c r="BB1452" s="195"/>
      <c r="BC1452" s="195"/>
      <c r="BD1452" s="195"/>
      <c r="BE1452" s="195"/>
      <c r="BF1452" s="195"/>
      <c r="BG1452" s="195"/>
      <c r="BH1452" s="195"/>
      <c r="BI1452" s="198"/>
    </row>
    <row r="1453" spans="1:61" s="1" customFormat="1" ht="15" hidden="1" customHeight="1">
      <c r="A1453" s="202"/>
      <c r="B1453" s="20" t="str">
        <f>MID(Main!AR487,1,1)</f>
        <v>0</v>
      </c>
      <c r="C1453" s="20" t="str">
        <f>MID(Main!AR487,2,1)</f>
        <v xml:space="preserve"> </v>
      </c>
      <c r="D1453" s="20" t="str">
        <f>MID(Main!AR487,3,1)</f>
        <v/>
      </c>
      <c r="E1453" s="20" t="str">
        <f>MID(Main!AR487,4,1)</f>
        <v/>
      </c>
      <c r="F1453" s="20" t="str">
        <f>MID(Main!AR487,5,1)</f>
        <v/>
      </c>
      <c r="G1453" s="20" t="str">
        <f>MID(Main!AR487,6,1)</f>
        <v/>
      </c>
      <c r="H1453" s="20" t="str">
        <f>MID(Main!AR487,7,1)</f>
        <v/>
      </c>
      <c r="I1453" s="20" t="str">
        <f>MID(Main!AR487,8,1)</f>
        <v/>
      </c>
      <c r="J1453" s="20" t="str">
        <f>MID(Main!AR487,9,1)</f>
        <v/>
      </c>
      <c r="K1453" s="20" t="str">
        <f>MID(Main!AR487,10,1)</f>
        <v/>
      </c>
      <c r="L1453" s="20" t="str">
        <f>MID(Main!AR487,11,1)</f>
        <v/>
      </c>
      <c r="M1453" s="20" t="str">
        <f>MID(Main!AR487,12,1)</f>
        <v/>
      </c>
      <c r="N1453" s="20" t="str">
        <f>MID(Main!AR487,13,1)</f>
        <v/>
      </c>
      <c r="O1453" s="20" t="str">
        <f>MID(Main!AR487,14,1)</f>
        <v/>
      </c>
      <c r="P1453" s="20" t="str">
        <f>MID(Main!AR487,15,1)</f>
        <v/>
      </c>
      <c r="Q1453" s="20" t="str">
        <f>MID(Main!AR487,16,1)</f>
        <v/>
      </c>
      <c r="R1453" s="20" t="str">
        <f>MID(Main!AR487,17,1)</f>
        <v/>
      </c>
      <c r="S1453" s="20" t="str">
        <f>MID(Main!AR487,18,1)</f>
        <v/>
      </c>
      <c r="T1453" s="20" t="str">
        <f>MID(Main!AR487,19,1)</f>
        <v/>
      </c>
      <c r="U1453" s="20" t="str">
        <f>MID(Main!AR487,20,1)</f>
        <v/>
      </c>
      <c r="V1453" s="20" t="str">
        <f>MID(Main!AR487,21,1)</f>
        <v/>
      </c>
      <c r="W1453" s="20" t="str">
        <f>MID(Main!AR487,22,1)</f>
        <v/>
      </c>
      <c r="X1453" s="20" t="str">
        <f>MID(Main!AR487,23,1)</f>
        <v/>
      </c>
      <c r="Y1453" s="20" t="str">
        <f>MID(Main!AR487,24,1)</f>
        <v/>
      </c>
      <c r="Z1453" s="20" t="str">
        <f>MID(Main!AR487,25,1)</f>
        <v/>
      </c>
      <c r="AA1453" s="20" t="str">
        <f>MID(Main!AR487,26,1)</f>
        <v/>
      </c>
      <c r="AB1453" s="20" t="str">
        <f>MID(Main!AR487,27,1)</f>
        <v/>
      </c>
      <c r="AC1453" s="20" t="str">
        <f>MID(Main!AR487,28,1)</f>
        <v/>
      </c>
      <c r="AD1453" s="20" t="str">
        <f>MID(Main!AR487,29,1)</f>
        <v/>
      </c>
      <c r="AE1453" s="20" t="str">
        <f>MID(Main!AR487,30,1)</f>
        <v/>
      </c>
      <c r="AF1453" s="20" t="str">
        <f>MID(Main!AR487,31,1)</f>
        <v/>
      </c>
      <c r="AG1453" s="20" t="str">
        <f>MID(Main!AR487,32,1)</f>
        <v/>
      </c>
      <c r="AH1453" s="20" t="str">
        <f>MID(Main!AR487,33,1)</f>
        <v/>
      </c>
      <c r="AI1453" s="20" t="str">
        <f>MID(Main!AR487,34,1)</f>
        <v/>
      </c>
      <c r="AJ1453" s="20" t="str">
        <f>MID(Main!AR487,35,1)</f>
        <v/>
      </c>
      <c r="AK1453" s="20" t="str">
        <f>MID(Main!AR487,36,1)</f>
        <v/>
      </c>
      <c r="AL1453" s="20" t="str">
        <f>MID(Main!AR487,37,1)</f>
        <v/>
      </c>
      <c r="AM1453" s="20" t="str">
        <f>MID(Main!AR487,38,1)</f>
        <v/>
      </c>
      <c r="AN1453" s="20" t="str">
        <f>MID(Main!AR487,39,1)</f>
        <v/>
      </c>
      <c r="AO1453" s="20" t="str">
        <f>MID(Main!AR487,40,1)</f>
        <v/>
      </c>
      <c r="AP1453" s="20" t="str">
        <f>MID(Main!AR487,41,1)</f>
        <v/>
      </c>
      <c r="AQ1453" s="20" t="str">
        <f>MID(Main!AR487,42,1)</f>
        <v/>
      </c>
      <c r="AR1453" s="196"/>
      <c r="AS1453" s="196"/>
      <c r="AT1453" s="196"/>
      <c r="AU1453" s="196"/>
      <c r="AV1453" s="196"/>
      <c r="AW1453" s="196"/>
      <c r="AX1453" s="196"/>
      <c r="AY1453" s="196"/>
      <c r="AZ1453" s="196"/>
      <c r="BA1453" s="196"/>
      <c r="BB1453" s="196"/>
      <c r="BC1453" s="196"/>
      <c r="BD1453" s="196"/>
      <c r="BE1453" s="196"/>
      <c r="BF1453" s="196"/>
      <c r="BG1453" s="196"/>
      <c r="BH1453" s="196"/>
      <c r="BI1453" s="199"/>
    </row>
    <row r="1454" spans="1:61" s="1" customFormat="1" ht="15" hidden="1" customHeight="1">
      <c r="A1454" s="200" t="str">
        <f>IF(AR1454="","",SUBTOTAL(103,$AR$8:AR1454))</f>
        <v/>
      </c>
      <c r="B1454" s="18" t="str">
        <f>MID(Main!AP488,1,1)</f>
        <v xml:space="preserve"> </v>
      </c>
      <c r="C1454" s="18" t="str">
        <f>MID(Main!AP488,2,1)</f>
        <v/>
      </c>
      <c r="D1454" s="18" t="str">
        <f>MID(Main!AP488,3,1)</f>
        <v/>
      </c>
      <c r="E1454" s="18" t="str">
        <f>MID(Main!AP488,4,1)</f>
        <v/>
      </c>
      <c r="F1454" s="18" t="str">
        <f>MID(Main!AP488,5,1)</f>
        <v/>
      </c>
      <c r="G1454" s="18" t="str">
        <f>MID(Main!AP488,6,1)</f>
        <v/>
      </c>
      <c r="H1454" s="18" t="str">
        <f>MID(Main!AP488,7,1)</f>
        <v/>
      </c>
      <c r="I1454" s="18" t="str">
        <f>MID(Main!AP488,8,1)</f>
        <v/>
      </c>
      <c r="J1454" s="18" t="str">
        <f>MID(Main!AP488,9,1)</f>
        <v/>
      </c>
      <c r="K1454" s="18" t="str">
        <f>MID(Main!AP488,10,1)</f>
        <v/>
      </c>
      <c r="L1454" s="18" t="str">
        <f>MID(Main!AP488,11,1)</f>
        <v/>
      </c>
      <c r="M1454" s="18" t="str">
        <f>MID(Main!AP488,12,1)</f>
        <v/>
      </c>
      <c r="N1454" s="18" t="str">
        <f>MID(Main!AP488,13,1)</f>
        <v/>
      </c>
      <c r="O1454" s="18" t="str">
        <f>MID(Main!AP488,14,1)</f>
        <v/>
      </c>
      <c r="P1454" s="18" t="str">
        <f>MID(Main!AP488,15,1)</f>
        <v/>
      </c>
      <c r="Q1454" s="18" t="str">
        <f>MID(Main!AP488,16,1)</f>
        <v/>
      </c>
      <c r="R1454" s="18" t="str">
        <f>MID(Main!AP488,17,1)</f>
        <v/>
      </c>
      <c r="S1454" s="18" t="str">
        <f>MID(Main!AP488,18,1)</f>
        <v/>
      </c>
      <c r="T1454" s="18" t="str">
        <f>MID(Main!AP488,19,1)</f>
        <v/>
      </c>
      <c r="U1454" s="18" t="str">
        <f>MID(Main!AP488,20,1)</f>
        <v/>
      </c>
      <c r="V1454" s="18" t="str">
        <f>MID(Main!AP488,21,1)</f>
        <v/>
      </c>
      <c r="W1454" s="18" t="str">
        <f>MID(Main!AP488,22,1)</f>
        <v/>
      </c>
      <c r="X1454" s="18" t="str">
        <f>MID(Main!AP488,23,1)</f>
        <v/>
      </c>
      <c r="Y1454" s="18" t="str">
        <f>MID(Main!AP488,24,1)</f>
        <v/>
      </c>
      <c r="Z1454" s="18" t="str">
        <f>MID(Main!AP488,25,1)</f>
        <v/>
      </c>
      <c r="AA1454" s="18" t="str">
        <f>MID(Main!AP488,26,1)</f>
        <v/>
      </c>
      <c r="AB1454" s="18" t="str">
        <f>MID(Main!AP488,27,1)</f>
        <v/>
      </c>
      <c r="AC1454" s="18" t="str">
        <f>MID(Main!AP488,28,1)</f>
        <v/>
      </c>
      <c r="AD1454" s="18" t="str">
        <f>MID(Main!AP488,29,1)</f>
        <v/>
      </c>
      <c r="AE1454" s="18" t="str">
        <f>MID(Main!AP488,30,1)</f>
        <v/>
      </c>
      <c r="AF1454" s="18" t="str">
        <f>MID(Main!AP488,31,1)</f>
        <v/>
      </c>
      <c r="AG1454" s="18" t="str">
        <f>MID(Main!AP488,32,1)</f>
        <v/>
      </c>
      <c r="AH1454" s="18" t="str">
        <f>MID(Main!AP488,33,1)</f>
        <v/>
      </c>
      <c r="AI1454" s="18" t="str">
        <f>MID(Main!AP488,34,1)</f>
        <v/>
      </c>
      <c r="AJ1454" s="18" t="str">
        <f>MID(Main!AP488,35,1)</f>
        <v/>
      </c>
      <c r="AK1454" s="18" t="str">
        <f>MID(Main!AP488,36,1)</f>
        <v/>
      </c>
      <c r="AL1454" s="18" t="str">
        <f>MID(Main!AP488,37,1)</f>
        <v/>
      </c>
      <c r="AM1454" s="18" t="str">
        <f>MID(Main!AP488,38,1)</f>
        <v/>
      </c>
      <c r="AN1454" s="18" t="str">
        <f>MID(Main!AP488,39,1)</f>
        <v/>
      </c>
      <c r="AO1454" s="18" t="str">
        <f>MID(Main!AP488,40,1)</f>
        <v/>
      </c>
      <c r="AP1454" s="18" t="str">
        <f>MID(Main!AP488,41,1)</f>
        <v/>
      </c>
      <c r="AQ1454" s="18" t="str">
        <f>MID(Main!AP488,42,1)</f>
        <v/>
      </c>
      <c r="AR1454" s="194" t="str">
        <f>IF(Main!W488="","",Main!W488)</f>
        <v/>
      </c>
      <c r="AS1454" s="194" t="str">
        <f>IF(Main!X488="","",Main!X488)</f>
        <v/>
      </c>
      <c r="AT1454" s="194" t="str">
        <f>IF(Main!Y488="","",Main!Y488)</f>
        <v/>
      </c>
      <c r="AU1454" s="194" t="str">
        <f>IF(Main!Z488="","",Main!Z488)</f>
        <v/>
      </c>
      <c r="AV1454" s="194" t="str">
        <f>IF(Main!AA488="","",Main!AA488)</f>
        <v/>
      </c>
      <c r="AW1454" s="194" t="str">
        <f>IF(Main!AB488="","",Main!AB488)</f>
        <v/>
      </c>
      <c r="AX1454" s="194" t="str">
        <f>IF(Main!AC488="","",Main!AC488)</f>
        <v/>
      </c>
      <c r="AY1454" s="194" t="str">
        <f>IF(Main!AD488="","",Main!AD488)</f>
        <v/>
      </c>
      <c r="AZ1454" s="194" t="str">
        <f>IF(Main!AE488="","",Main!AE488)</f>
        <v/>
      </c>
      <c r="BA1454" s="194" t="str">
        <f>IF(Main!AF488="","",Main!AF488)</f>
        <v/>
      </c>
      <c r="BB1454" s="194" t="str">
        <f>IF(Main!AG488="","",Main!AG488)</f>
        <v/>
      </c>
      <c r="BC1454" s="194" t="str">
        <f>IF(Main!AH488="","",Main!AH488)</f>
        <v/>
      </c>
      <c r="BD1454" s="194" t="str">
        <f>IF(Main!AI488="","",Main!AI488)</f>
        <v/>
      </c>
      <c r="BE1454" s="194" t="str">
        <f>IF(Main!AJ488="","",Main!AJ488)</f>
        <v/>
      </c>
      <c r="BF1454" s="194" t="str">
        <f>IF(Main!AK488="","",Main!AK488)</f>
        <v/>
      </c>
      <c r="BG1454" s="194" t="str">
        <f>IF(Main!AL488="","",Main!AL488)</f>
        <v/>
      </c>
      <c r="BH1454" s="194" t="str">
        <f>IF(Main!AM488="","",Main!AM488)</f>
        <v/>
      </c>
      <c r="BI1454" s="197" t="str">
        <f>IF(Main!AN488="","",Main!AN488)</f>
        <v/>
      </c>
    </row>
    <row r="1455" spans="1:61" s="1" customFormat="1" ht="15" hidden="1" customHeight="1">
      <c r="A1455" s="201"/>
      <c r="B1455" s="19" t="str">
        <f>MID(Main!AQ488,1,1)</f>
        <v>0</v>
      </c>
      <c r="C1455" s="19" t="str">
        <f>MID(Main!AQ488,2,1)</f>
        <v xml:space="preserve"> </v>
      </c>
      <c r="D1455" s="19" t="str">
        <f>MID(Main!AQ488,3,1)</f>
        <v/>
      </c>
      <c r="E1455" s="19" t="str">
        <f>MID(Main!AQ488,4,1)</f>
        <v/>
      </c>
      <c r="F1455" s="19" t="str">
        <f>MID(Main!AQ488,5,1)</f>
        <v/>
      </c>
      <c r="G1455" s="19" t="str">
        <f>MID(Main!AQ488,6,1)</f>
        <v/>
      </c>
      <c r="H1455" s="19" t="str">
        <f>MID(Main!AQ488,7,1)</f>
        <v/>
      </c>
      <c r="I1455" s="19" t="str">
        <f>MID(Main!AQ488,8,1)</f>
        <v/>
      </c>
      <c r="J1455" s="19" t="str">
        <f>MID(Main!AQ488,9,1)</f>
        <v/>
      </c>
      <c r="K1455" s="19" t="str">
        <f>MID(Main!AQ488,10,1)</f>
        <v/>
      </c>
      <c r="L1455" s="19" t="str">
        <f>MID(Main!AQ488,11,1)</f>
        <v/>
      </c>
      <c r="M1455" s="19" t="str">
        <f>MID(Main!AQ488,12,1)</f>
        <v/>
      </c>
      <c r="N1455" s="19" t="str">
        <f>MID(Main!AQ488,13,1)</f>
        <v/>
      </c>
      <c r="O1455" s="19" t="str">
        <f>MID(Main!AQ488,14,1)</f>
        <v/>
      </c>
      <c r="P1455" s="19" t="str">
        <f>MID(Main!AQ488,15,1)</f>
        <v/>
      </c>
      <c r="Q1455" s="19" t="str">
        <f>MID(Main!AQ488,16,1)</f>
        <v/>
      </c>
      <c r="R1455" s="19" t="str">
        <f>MID(Main!AQ488,17,1)</f>
        <v/>
      </c>
      <c r="S1455" s="19" t="str">
        <f>MID(Main!AQ488,18,1)</f>
        <v/>
      </c>
      <c r="T1455" s="19" t="str">
        <f>MID(Main!AQ488,19,1)</f>
        <v/>
      </c>
      <c r="U1455" s="19" t="str">
        <f>MID(Main!AQ488,20,1)</f>
        <v/>
      </c>
      <c r="V1455" s="19" t="str">
        <f>MID(Main!AQ488,21,1)</f>
        <v/>
      </c>
      <c r="W1455" s="19" t="str">
        <f>MID(Main!AQ488,22,1)</f>
        <v/>
      </c>
      <c r="X1455" s="19" t="str">
        <f>MID(Main!AQ488,23,1)</f>
        <v/>
      </c>
      <c r="Y1455" s="19" t="str">
        <f>MID(Main!AQ488,24,1)</f>
        <v/>
      </c>
      <c r="Z1455" s="19" t="str">
        <f>MID(Main!AQ488,25,1)</f>
        <v/>
      </c>
      <c r="AA1455" s="19" t="str">
        <f>MID(Main!AQ488,26,1)</f>
        <v/>
      </c>
      <c r="AB1455" s="19" t="str">
        <f>MID(Main!AQ488,27,1)</f>
        <v/>
      </c>
      <c r="AC1455" s="19" t="str">
        <f>MID(Main!AQ488,28,1)</f>
        <v/>
      </c>
      <c r="AD1455" s="19" t="str">
        <f>MID(Main!AQ488,29,1)</f>
        <v/>
      </c>
      <c r="AE1455" s="19" t="str">
        <f>MID(Main!AQ488,30,1)</f>
        <v/>
      </c>
      <c r="AF1455" s="19" t="str">
        <f>MID(Main!AQ488,31,1)</f>
        <v/>
      </c>
      <c r="AG1455" s="19" t="str">
        <f>MID(Main!AQ488,32,1)</f>
        <v/>
      </c>
      <c r="AH1455" s="19" t="str">
        <f>MID(Main!AQ488,33,1)</f>
        <v/>
      </c>
      <c r="AI1455" s="19" t="str">
        <f>MID(Main!AQ488,34,1)</f>
        <v/>
      </c>
      <c r="AJ1455" s="19" t="str">
        <f>MID(Main!AQ488,35,1)</f>
        <v/>
      </c>
      <c r="AK1455" s="19" t="str">
        <f>MID(Main!AQ488,36,1)</f>
        <v/>
      </c>
      <c r="AL1455" s="19" t="str">
        <f>MID(Main!AQ488,37,1)</f>
        <v/>
      </c>
      <c r="AM1455" s="19" t="str">
        <f>MID(Main!AQ488,38,1)</f>
        <v/>
      </c>
      <c r="AN1455" s="19" t="str">
        <f>MID(Main!AQ488,39,1)</f>
        <v/>
      </c>
      <c r="AO1455" s="19" t="str">
        <f>MID(Main!AQ488,40,1)</f>
        <v/>
      </c>
      <c r="AP1455" s="19" t="str">
        <f>MID(Main!AQ488,41,1)</f>
        <v/>
      </c>
      <c r="AQ1455" s="19" t="str">
        <f>MID(Main!AQ488,42,1)</f>
        <v/>
      </c>
      <c r="AR1455" s="195"/>
      <c r="AS1455" s="195"/>
      <c r="AT1455" s="195"/>
      <c r="AU1455" s="195"/>
      <c r="AV1455" s="195"/>
      <c r="AW1455" s="195"/>
      <c r="AX1455" s="195"/>
      <c r="AY1455" s="195"/>
      <c r="AZ1455" s="195"/>
      <c r="BA1455" s="195"/>
      <c r="BB1455" s="195"/>
      <c r="BC1455" s="195"/>
      <c r="BD1455" s="195"/>
      <c r="BE1455" s="195"/>
      <c r="BF1455" s="195"/>
      <c r="BG1455" s="195"/>
      <c r="BH1455" s="195"/>
      <c r="BI1455" s="198"/>
    </row>
    <row r="1456" spans="1:61" s="1" customFormat="1" ht="15" hidden="1" customHeight="1">
      <c r="A1456" s="202"/>
      <c r="B1456" s="20" t="str">
        <f>MID(Main!AR488,1,1)</f>
        <v>0</v>
      </c>
      <c r="C1456" s="20" t="str">
        <f>MID(Main!AR488,2,1)</f>
        <v xml:space="preserve"> </v>
      </c>
      <c r="D1456" s="20" t="str">
        <f>MID(Main!AR488,3,1)</f>
        <v/>
      </c>
      <c r="E1456" s="20" t="str">
        <f>MID(Main!AR488,4,1)</f>
        <v/>
      </c>
      <c r="F1456" s="20" t="str">
        <f>MID(Main!AR488,5,1)</f>
        <v/>
      </c>
      <c r="G1456" s="20" t="str">
        <f>MID(Main!AR488,6,1)</f>
        <v/>
      </c>
      <c r="H1456" s="20" t="str">
        <f>MID(Main!AR488,7,1)</f>
        <v/>
      </c>
      <c r="I1456" s="20" t="str">
        <f>MID(Main!AR488,8,1)</f>
        <v/>
      </c>
      <c r="J1456" s="20" t="str">
        <f>MID(Main!AR488,9,1)</f>
        <v/>
      </c>
      <c r="K1456" s="20" t="str">
        <f>MID(Main!AR488,10,1)</f>
        <v/>
      </c>
      <c r="L1456" s="20" t="str">
        <f>MID(Main!AR488,11,1)</f>
        <v/>
      </c>
      <c r="M1456" s="20" t="str">
        <f>MID(Main!AR488,12,1)</f>
        <v/>
      </c>
      <c r="N1456" s="20" t="str">
        <f>MID(Main!AR488,13,1)</f>
        <v/>
      </c>
      <c r="O1456" s="20" t="str">
        <f>MID(Main!AR488,14,1)</f>
        <v/>
      </c>
      <c r="P1456" s="20" t="str">
        <f>MID(Main!AR488,15,1)</f>
        <v/>
      </c>
      <c r="Q1456" s="20" t="str">
        <f>MID(Main!AR488,16,1)</f>
        <v/>
      </c>
      <c r="R1456" s="20" t="str">
        <f>MID(Main!AR488,17,1)</f>
        <v/>
      </c>
      <c r="S1456" s="20" t="str">
        <f>MID(Main!AR488,18,1)</f>
        <v/>
      </c>
      <c r="T1456" s="20" t="str">
        <f>MID(Main!AR488,19,1)</f>
        <v/>
      </c>
      <c r="U1456" s="20" t="str">
        <f>MID(Main!AR488,20,1)</f>
        <v/>
      </c>
      <c r="V1456" s="20" t="str">
        <f>MID(Main!AR488,21,1)</f>
        <v/>
      </c>
      <c r="W1456" s="20" t="str">
        <f>MID(Main!AR488,22,1)</f>
        <v/>
      </c>
      <c r="X1456" s="20" t="str">
        <f>MID(Main!AR488,23,1)</f>
        <v/>
      </c>
      <c r="Y1456" s="20" t="str">
        <f>MID(Main!AR488,24,1)</f>
        <v/>
      </c>
      <c r="Z1456" s="20" t="str">
        <f>MID(Main!AR488,25,1)</f>
        <v/>
      </c>
      <c r="AA1456" s="20" t="str">
        <f>MID(Main!AR488,26,1)</f>
        <v/>
      </c>
      <c r="AB1456" s="20" t="str">
        <f>MID(Main!AR488,27,1)</f>
        <v/>
      </c>
      <c r="AC1456" s="20" t="str">
        <f>MID(Main!AR488,28,1)</f>
        <v/>
      </c>
      <c r="AD1456" s="20" t="str">
        <f>MID(Main!AR488,29,1)</f>
        <v/>
      </c>
      <c r="AE1456" s="20" t="str">
        <f>MID(Main!AR488,30,1)</f>
        <v/>
      </c>
      <c r="AF1456" s="20" t="str">
        <f>MID(Main!AR488,31,1)</f>
        <v/>
      </c>
      <c r="AG1456" s="20" t="str">
        <f>MID(Main!AR488,32,1)</f>
        <v/>
      </c>
      <c r="AH1456" s="20" t="str">
        <f>MID(Main!AR488,33,1)</f>
        <v/>
      </c>
      <c r="AI1456" s="20" t="str">
        <f>MID(Main!AR488,34,1)</f>
        <v/>
      </c>
      <c r="AJ1456" s="20" t="str">
        <f>MID(Main!AR488,35,1)</f>
        <v/>
      </c>
      <c r="AK1456" s="20" t="str">
        <f>MID(Main!AR488,36,1)</f>
        <v/>
      </c>
      <c r="AL1456" s="20" t="str">
        <f>MID(Main!AR488,37,1)</f>
        <v/>
      </c>
      <c r="AM1456" s="20" t="str">
        <f>MID(Main!AR488,38,1)</f>
        <v/>
      </c>
      <c r="AN1456" s="20" t="str">
        <f>MID(Main!AR488,39,1)</f>
        <v/>
      </c>
      <c r="AO1456" s="20" t="str">
        <f>MID(Main!AR488,40,1)</f>
        <v/>
      </c>
      <c r="AP1456" s="20" t="str">
        <f>MID(Main!AR488,41,1)</f>
        <v/>
      </c>
      <c r="AQ1456" s="20" t="str">
        <f>MID(Main!AR488,42,1)</f>
        <v/>
      </c>
      <c r="AR1456" s="196"/>
      <c r="AS1456" s="196"/>
      <c r="AT1456" s="196"/>
      <c r="AU1456" s="196"/>
      <c r="AV1456" s="196"/>
      <c r="AW1456" s="196"/>
      <c r="AX1456" s="196"/>
      <c r="AY1456" s="196"/>
      <c r="AZ1456" s="196"/>
      <c r="BA1456" s="196"/>
      <c r="BB1456" s="196"/>
      <c r="BC1456" s="196"/>
      <c r="BD1456" s="196"/>
      <c r="BE1456" s="196"/>
      <c r="BF1456" s="196"/>
      <c r="BG1456" s="196"/>
      <c r="BH1456" s="196"/>
      <c r="BI1456" s="199"/>
    </row>
    <row r="1457" spans="1:61" s="1" customFormat="1" ht="15" hidden="1" customHeight="1">
      <c r="A1457" s="200" t="str">
        <f>IF(AR1457="","",SUBTOTAL(103,$AR$8:AR1457))</f>
        <v/>
      </c>
      <c r="B1457" s="18" t="str">
        <f>MID(Main!AP489,1,1)</f>
        <v xml:space="preserve"> </v>
      </c>
      <c r="C1457" s="18" t="str">
        <f>MID(Main!AP489,2,1)</f>
        <v/>
      </c>
      <c r="D1457" s="18" t="str">
        <f>MID(Main!AP489,3,1)</f>
        <v/>
      </c>
      <c r="E1457" s="18" t="str">
        <f>MID(Main!AP489,4,1)</f>
        <v/>
      </c>
      <c r="F1457" s="18" t="str">
        <f>MID(Main!AP489,5,1)</f>
        <v/>
      </c>
      <c r="G1457" s="18" t="str">
        <f>MID(Main!AP489,6,1)</f>
        <v/>
      </c>
      <c r="H1457" s="18" t="str">
        <f>MID(Main!AP489,7,1)</f>
        <v/>
      </c>
      <c r="I1457" s="18" t="str">
        <f>MID(Main!AP489,8,1)</f>
        <v/>
      </c>
      <c r="J1457" s="18" t="str">
        <f>MID(Main!AP489,9,1)</f>
        <v/>
      </c>
      <c r="K1457" s="18" t="str">
        <f>MID(Main!AP489,10,1)</f>
        <v/>
      </c>
      <c r="L1457" s="18" t="str">
        <f>MID(Main!AP489,11,1)</f>
        <v/>
      </c>
      <c r="M1457" s="18" t="str">
        <f>MID(Main!AP489,12,1)</f>
        <v/>
      </c>
      <c r="N1457" s="18" t="str">
        <f>MID(Main!AP489,13,1)</f>
        <v/>
      </c>
      <c r="O1457" s="18" t="str">
        <f>MID(Main!AP489,14,1)</f>
        <v/>
      </c>
      <c r="P1457" s="18" t="str">
        <f>MID(Main!AP489,15,1)</f>
        <v/>
      </c>
      <c r="Q1457" s="18" t="str">
        <f>MID(Main!AP489,16,1)</f>
        <v/>
      </c>
      <c r="R1457" s="18" t="str">
        <f>MID(Main!AP489,17,1)</f>
        <v/>
      </c>
      <c r="S1457" s="18" t="str">
        <f>MID(Main!AP489,18,1)</f>
        <v/>
      </c>
      <c r="T1457" s="18" t="str">
        <f>MID(Main!AP489,19,1)</f>
        <v/>
      </c>
      <c r="U1457" s="18" t="str">
        <f>MID(Main!AP489,20,1)</f>
        <v/>
      </c>
      <c r="V1457" s="18" t="str">
        <f>MID(Main!AP489,21,1)</f>
        <v/>
      </c>
      <c r="W1457" s="18" t="str">
        <f>MID(Main!AP489,22,1)</f>
        <v/>
      </c>
      <c r="X1457" s="18" t="str">
        <f>MID(Main!AP489,23,1)</f>
        <v/>
      </c>
      <c r="Y1457" s="18" t="str">
        <f>MID(Main!AP489,24,1)</f>
        <v/>
      </c>
      <c r="Z1457" s="18" t="str">
        <f>MID(Main!AP489,25,1)</f>
        <v/>
      </c>
      <c r="AA1457" s="18" t="str">
        <f>MID(Main!AP489,26,1)</f>
        <v/>
      </c>
      <c r="AB1457" s="18" t="str">
        <f>MID(Main!AP489,27,1)</f>
        <v/>
      </c>
      <c r="AC1457" s="18" t="str">
        <f>MID(Main!AP489,28,1)</f>
        <v/>
      </c>
      <c r="AD1457" s="18" t="str">
        <f>MID(Main!AP489,29,1)</f>
        <v/>
      </c>
      <c r="AE1457" s="18" t="str">
        <f>MID(Main!AP489,30,1)</f>
        <v/>
      </c>
      <c r="AF1457" s="18" t="str">
        <f>MID(Main!AP489,31,1)</f>
        <v/>
      </c>
      <c r="AG1457" s="18" t="str">
        <f>MID(Main!AP489,32,1)</f>
        <v/>
      </c>
      <c r="AH1457" s="18" t="str">
        <f>MID(Main!AP489,33,1)</f>
        <v/>
      </c>
      <c r="AI1457" s="18" t="str">
        <f>MID(Main!AP489,34,1)</f>
        <v/>
      </c>
      <c r="AJ1457" s="18" t="str">
        <f>MID(Main!AP489,35,1)</f>
        <v/>
      </c>
      <c r="AK1457" s="18" t="str">
        <f>MID(Main!AP489,36,1)</f>
        <v/>
      </c>
      <c r="AL1457" s="18" t="str">
        <f>MID(Main!AP489,37,1)</f>
        <v/>
      </c>
      <c r="AM1457" s="18" t="str">
        <f>MID(Main!AP489,38,1)</f>
        <v/>
      </c>
      <c r="AN1457" s="18" t="str">
        <f>MID(Main!AP489,39,1)</f>
        <v/>
      </c>
      <c r="AO1457" s="18" t="str">
        <f>MID(Main!AP489,40,1)</f>
        <v/>
      </c>
      <c r="AP1457" s="18" t="str">
        <f>MID(Main!AP489,41,1)</f>
        <v/>
      </c>
      <c r="AQ1457" s="18" t="str">
        <f>MID(Main!AP489,42,1)</f>
        <v/>
      </c>
      <c r="AR1457" s="194" t="str">
        <f>IF(Main!W489="","",Main!W489)</f>
        <v/>
      </c>
      <c r="AS1457" s="194" t="str">
        <f>IF(Main!X489="","",Main!X489)</f>
        <v/>
      </c>
      <c r="AT1457" s="194" t="str">
        <f>IF(Main!Y489="","",Main!Y489)</f>
        <v/>
      </c>
      <c r="AU1457" s="194" t="str">
        <f>IF(Main!Z489="","",Main!Z489)</f>
        <v/>
      </c>
      <c r="AV1457" s="194" t="str">
        <f>IF(Main!AA489="","",Main!AA489)</f>
        <v/>
      </c>
      <c r="AW1457" s="194" t="str">
        <f>IF(Main!AB489="","",Main!AB489)</f>
        <v/>
      </c>
      <c r="AX1457" s="194" t="str">
        <f>IF(Main!AC489="","",Main!AC489)</f>
        <v/>
      </c>
      <c r="AY1457" s="194" t="str">
        <f>IF(Main!AD489="","",Main!AD489)</f>
        <v/>
      </c>
      <c r="AZ1457" s="194" t="str">
        <f>IF(Main!AE489="","",Main!AE489)</f>
        <v/>
      </c>
      <c r="BA1457" s="194" t="str">
        <f>IF(Main!AF489="","",Main!AF489)</f>
        <v/>
      </c>
      <c r="BB1457" s="194" t="str">
        <f>IF(Main!AG489="","",Main!AG489)</f>
        <v/>
      </c>
      <c r="BC1457" s="194" t="str">
        <f>IF(Main!AH489="","",Main!AH489)</f>
        <v/>
      </c>
      <c r="BD1457" s="194" t="str">
        <f>IF(Main!AI489="","",Main!AI489)</f>
        <v/>
      </c>
      <c r="BE1457" s="194" t="str">
        <f>IF(Main!AJ489="","",Main!AJ489)</f>
        <v/>
      </c>
      <c r="BF1457" s="194" t="str">
        <f>IF(Main!AK489="","",Main!AK489)</f>
        <v/>
      </c>
      <c r="BG1457" s="194" t="str">
        <f>IF(Main!AL489="","",Main!AL489)</f>
        <v/>
      </c>
      <c r="BH1457" s="194" t="str">
        <f>IF(Main!AM489="","",Main!AM489)</f>
        <v/>
      </c>
      <c r="BI1457" s="197" t="str">
        <f>IF(Main!AN489="","",Main!AN489)</f>
        <v/>
      </c>
    </row>
    <row r="1458" spans="1:61" s="1" customFormat="1" ht="15" hidden="1" customHeight="1">
      <c r="A1458" s="201"/>
      <c r="B1458" s="19" t="str">
        <f>MID(Main!AQ489,1,1)</f>
        <v>0</v>
      </c>
      <c r="C1458" s="19" t="str">
        <f>MID(Main!AQ489,2,1)</f>
        <v xml:space="preserve"> </v>
      </c>
      <c r="D1458" s="19" t="str">
        <f>MID(Main!AQ489,3,1)</f>
        <v/>
      </c>
      <c r="E1458" s="19" t="str">
        <f>MID(Main!AQ489,4,1)</f>
        <v/>
      </c>
      <c r="F1458" s="19" t="str">
        <f>MID(Main!AQ489,5,1)</f>
        <v/>
      </c>
      <c r="G1458" s="19" t="str">
        <f>MID(Main!AQ489,6,1)</f>
        <v/>
      </c>
      <c r="H1458" s="19" t="str">
        <f>MID(Main!AQ489,7,1)</f>
        <v/>
      </c>
      <c r="I1458" s="19" t="str">
        <f>MID(Main!AQ489,8,1)</f>
        <v/>
      </c>
      <c r="J1458" s="19" t="str">
        <f>MID(Main!AQ489,9,1)</f>
        <v/>
      </c>
      <c r="K1458" s="19" t="str">
        <f>MID(Main!AQ489,10,1)</f>
        <v/>
      </c>
      <c r="L1458" s="19" t="str">
        <f>MID(Main!AQ489,11,1)</f>
        <v/>
      </c>
      <c r="M1458" s="19" t="str">
        <f>MID(Main!AQ489,12,1)</f>
        <v/>
      </c>
      <c r="N1458" s="19" t="str">
        <f>MID(Main!AQ489,13,1)</f>
        <v/>
      </c>
      <c r="O1458" s="19" t="str">
        <f>MID(Main!AQ489,14,1)</f>
        <v/>
      </c>
      <c r="P1458" s="19" t="str">
        <f>MID(Main!AQ489,15,1)</f>
        <v/>
      </c>
      <c r="Q1458" s="19" t="str">
        <f>MID(Main!AQ489,16,1)</f>
        <v/>
      </c>
      <c r="R1458" s="19" t="str">
        <f>MID(Main!AQ489,17,1)</f>
        <v/>
      </c>
      <c r="S1458" s="19" t="str">
        <f>MID(Main!AQ489,18,1)</f>
        <v/>
      </c>
      <c r="T1458" s="19" t="str">
        <f>MID(Main!AQ489,19,1)</f>
        <v/>
      </c>
      <c r="U1458" s="19" t="str">
        <f>MID(Main!AQ489,20,1)</f>
        <v/>
      </c>
      <c r="V1458" s="19" t="str">
        <f>MID(Main!AQ489,21,1)</f>
        <v/>
      </c>
      <c r="W1458" s="19" t="str">
        <f>MID(Main!AQ489,22,1)</f>
        <v/>
      </c>
      <c r="X1458" s="19" t="str">
        <f>MID(Main!AQ489,23,1)</f>
        <v/>
      </c>
      <c r="Y1458" s="19" t="str">
        <f>MID(Main!AQ489,24,1)</f>
        <v/>
      </c>
      <c r="Z1458" s="19" t="str">
        <f>MID(Main!AQ489,25,1)</f>
        <v/>
      </c>
      <c r="AA1458" s="19" t="str">
        <f>MID(Main!AQ489,26,1)</f>
        <v/>
      </c>
      <c r="AB1458" s="19" t="str">
        <f>MID(Main!AQ489,27,1)</f>
        <v/>
      </c>
      <c r="AC1458" s="19" t="str">
        <f>MID(Main!AQ489,28,1)</f>
        <v/>
      </c>
      <c r="AD1458" s="19" t="str">
        <f>MID(Main!AQ489,29,1)</f>
        <v/>
      </c>
      <c r="AE1458" s="19" t="str">
        <f>MID(Main!AQ489,30,1)</f>
        <v/>
      </c>
      <c r="AF1458" s="19" t="str">
        <f>MID(Main!AQ489,31,1)</f>
        <v/>
      </c>
      <c r="AG1458" s="19" t="str">
        <f>MID(Main!AQ489,32,1)</f>
        <v/>
      </c>
      <c r="AH1458" s="19" t="str">
        <f>MID(Main!AQ489,33,1)</f>
        <v/>
      </c>
      <c r="AI1458" s="19" t="str">
        <f>MID(Main!AQ489,34,1)</f>
        <v/>
      </c>
      <c r="AJ1458" s="19" t="str">
        <f>MID(Main!AQ489,35,1)</f>
        <v/>
      </c>
      <c r="AK1458" s="19" t="str">
        <f>MID(Main!AQ489,36,1)</f>
        <v/>
      </c>
      <c r="AL1458" s="19" t="str">
        <f>MID(Main!AQ489,37,1)</f>
        <v/>
      </c>
      <c r="AM1458" s="19" t="str">
        <f>MID(Main!AQ489,38,1)</f>
        <v/>
      </c>
      <c r="AN1458" s="19" t="str">
        <f>MID(Main!AQ489,39,1)</f>
        <v/>
      </c>
      <c r="AO1458" s="19" t="str">
        <f>MID(Main!AQ489,40,1)</f>
        <v/>
      </c>
      <c r="AP1458" s="19" t="str">
        <f>MID(Main!AQ489,41,1)</f>
        <v/>
      </c>
      <c r="AQ1458" s="19" t="str">
        <f>MID(Main!AQ489,42,1)</f>
        <v/>
      </c>
      <c r="AR1458" s="195"/>
      <c r="AS1458" s="195"/>
      <c r="AT1458" s="195"/>
      <c r="AU1458" s="195"/>
      <c r="AV1458" s="195"/>
      <c r="AW1458" s="195"/>
      <c r="AX1458" s="195"/>
      <c r="AY1458" s="195"/>
      <c r="AZ1458" s="195"/>
      <c r="BA1458" s="195"/>
      <c r="BB1458" s="195"/>
      <c r="BC1458" s="195"/>
      <c r="BD1458" s="195"/>
      <c r="BE1458" s="195"/>
      <c r="BF1458" s="195"/>
      <c r="BG1458" s="195"/>
      <c r="BH1458" s="195"/>
      <c r="BI1458" s="198"/>
    </row>
    <row r="1459" spans="1:61" s="1" customFormat="1" ht="15" hidden="1" customHeight="1">
      <c r="A1459" s="202"/>
      <c r="B1459" s="20" t="str">
        <f>MID(Main!AR489,1,1)</f>
        <v>0</v>
      </c>
      <c r="C1459" s="20" t="str">
        <f>MID(Main!AR489,2,1)</f>
        <v xml:space="preserve"> </v>
      </c>
      <c r="D1459" s="20" t="str">
        <f>MID(Main!AR489,3,1)</f>
        <v/>
      </c>
      <c r="E1459" s="20" t="str">
        <f>MID(Main!AR489,4,1)</f>
        <v/>
      </c>
      <c r="F1459" s="20" t="str">
        <f>MID(Main!AR489,5,1)</f>
        <v/>
      </c>
      <c r="G1459" s="20" t="str">
        <f>MID(Main!AR489,6,1)</f>
        <v/>
      </c>
      <c r="H1459" s="20" t="str">
        <f>MID(Main!AR489,7,1)</f>
        <v/>
      </c>
      <c r="I1459" s="20" t="str">
        <f>MID(Main!AR489,8,1)</f>
        <v/>
      </c>
      <c r="J1459" s="20" t="str">
        <f>MID(Main!AR489,9,1)</f>
        <v/>
      </c>
      <c r="K1459" s="20" t="str">
        <f>MID(Main!AR489,10,1)</f>
        <v/>
      </c>
      <c r="L1459" s="20" t="str">
        <f>MID(Main!AR489,11,1)</f>
        <v/>
      </c>
      <c r="M1459" s="20" t="str">
        <f>MID(Main!AR489,12,1)</f>
        <v/>
      </c>
      <c r="N1459" s="20" t="str">
        <f>MID(Main!AR489,13,1)</f>
        <v/>
      </c>
      <c r="O1459" s="20" t="str">
        <f>MID(Main!AR489,14,1)</f>
        <v/>
      </c>
      <c r="P1459" s="20" t="str">
        <f>MID(Main!AR489,15,1)</f>
        <v/>
      </c>
      <c r="Q1459" s="20" t="str">
        <f>MID(Main!AR489,16,1)</f>
        <v/>
      </c>
      <c r="R1459" s="20" t="str">
        <f>MID(Main!AR489,17,1)</f>
        <v/>
      </c>
      <c r="S1459" s="20" t="str">
        <f>MID(Main!AR489,18,1)</f>
        <v/>
      </c>
      <c r="T1459" s="20" t="str">
        <f>MID(Main!AR489,19,1)</f>
        <v/>
      </c>
      <c r="U1459" s="20" t="str">
        <f>MID(Main!AR489,20,1)</f>
        <v/>
      </c>
      <c r="V1459" s="20" t="str">
        <f>MID(Main!AR489,21,1)</f>
        <v/>
      </c>
      <c r="W1459" s="20" t="str">
        <f>MID(Main!AR489,22,1)</f>
        <v/>
      </c>
      <c r="X1459" s="20" t="str">
        <f>MID(Main!AR489,23,1)</f>
        <v/>
      </c>
      <c r="Y1459" s="20" t="str">
        <f>MID(Main!AR489,24,1)</f>
        <v/>
      </c>
      <c r="Z1459" s="20" t="str">
        <f>MID(Main!AR489,25,1)</f>
        <v/>
      </c>
      <c r="AA1459" s="20" t="str">
        <f>MID(Main!AR489,26,1)</f>
        <v/>
      </c>
      <c r="AB1459" s="20" t="str">
        <f>MID(Main!AR489,27,1)</f>
        <v/>
      </c>
      <c r="AC1459" s="20" t="str">
        <f>MID(Main!AR489,28,1)</f>
        <v/>
      </c>
      <c r="AD1459" s="20" t="str">
        <f>MID(Main!AR489,29,1)</f>
        <v/>
      </c>
      <c r="AE1459" s="20" t="str">
        <f>MID(Main!AR489,30,1)</f>
        <v/>
      </c>
      <c r="AF1459" s="20" t="str">
        <f>MID(Main!AR489,31,1)</f>
        <v/>
      </c>
      <c r="AG1459" s="20" t="str">
        <f>MID(Main!AR489,32,1)</f>
        <v/>
      </c>
      <c r="AH1459" s="20" t="str">
        <f>MID(Main!AR489,33,1)</f>
        <v/>
      </c>
      <c r="AI1459" s="20" t="str">
        <f>MID(Main!AR489,34,1)</f>
        <v/>
      </c>
      <c r="AJ1459" s="20" t="str">
        <f>MID(Main!AR489,35,1)</f>
        <v/>
      </c>
      <c r="AK1459" s="20" t="str">
        <f>MID(Main!AR489,36,1)</f>
        <v/>
      </c>
      <c r="AL1459" s="20" t="str">
        <f>MID(Main!AR489,37,1)</f>
        <v/>
      </c>
      <c r="AM1459" s="20" t="str">
        <f>MID(Main!AR489,38,1)</f>
        <v/>
      </c>
      <c r="AN1459" s="20" t="str">
        <f>MID(Main!AR489,39,1)</f>
        <v/>
      </c>
      <c r="AO1459" s="20" t="str">
        <f>MID(Main!AR489,40,1)</f>
        <v/>
      </c>
      <c r="AP1459" s="20" t="str">
        <f>MID(Main!AR489,41,1)</f>
        <v/>
      </c>
      <c r="AQ1459" s="20" t="str">
        <f>MID(Main!AR489,42,1)</f>
        <v/>
      </c>
      <c r="AR1459" s="196"/>
      <c r="AS1459" s="196"/>
      <c r="AT1459" s="196"/>
      <c r="AU1459" s="196"/>
      <c r="AV1459" s="196"/>
      <c r="AW1459" s="196"/>
      <c r="AX1459" s="196"/>
      <c r="AY1459" s="196"/>
      <c r="AZ1459" s="196"/>
      <c r="BA1459" s="196"/>
      <c r="BB1459" s="196"/>
      <c r="BC1459" s="196"/>
      <c r="BD1459" s="196"/>
      <c r="BE1459" s="196"/>
      <c r="BF1459" s="196"/>
      <c r="BG1459" s="196"/>
      <c r="BH1459" s="196"/>
      <c r="BI1459" s="199"/>
    </row>
    <row r="1460" spans="1:61" s="1" customFormat="1" ht="15" hidden="1" customHeight="1">
      <c r="A1460" s="200" t="str">
        <f>IF(AR1460="","",SUBTOTAL(103,$AR$8:AR1460))</f>
        <v/>
      </c>
      <c r="B1460" s="18" t="str">
        <f>MID(Main!AP490,1,1)</f>
        <v xml:space="preserve"> </v>
      </c>
      <c r="C1460" s="18" t="str">
        <f>MID(Main!AP490,2,1)</f>
        <v/>
      </c>
      <c r="D1460" s="18" t="str">
        <f>MID(Main!AP490,3,1)</f>
        <v/>
      </c>
      <c r="E1460" s="18" t="str">
        <f>MID(Main!AP490,4,1)</f>
        <v/>
      </c>
      <c r="F1460" s="18" t="str">
        <f>MID(Main!AP490,5,1)</f>
        <v/>
      </c>
      <c r="G1460" s="18" t="str">
        <f>MID(Main!AP490,6,1)</f>
        <v/>
      </c>
      <c r="H1460" s="18" t="str">
        <f>MID(Main!AP490,7,1)</f>
        <v/>
      </c>
      <c r="I1460" s="18" t="str">
        <f>MID(Main!AP490,8,1)</f>
        <v/>
      </c>
      <c r="J1460" s="18" t="str">
        <f>MID(Main!AP490,9,1)</f>
        <v/>
      </c>
      <c r="K1460" s="18" t="str">
        <f>MID(Main!AP490,10,1)</f>
        <v/>
      </c>
      <c r="L1460" s="18" t="str">
        <f>MID(Main!AP490,11,1)</f>
        <v/>
      </c>
      <c r="M1460" s="18" t="str">
        <f>MID(Main!AP490,12,1)</f>
        <v/>
      </c>
      <c r="N1460" s="18" t="str">
        <f>MID(Main!AP490,13,1)</f>
        <v/>
      </c>
      <c r="O1460" s="18" t="str">
        <f>MID(Main!AP490,14,1)</f>
        <v/>
      </c>
      <c r="P1460" s="18" t="str">
        <f>MID(Main!AP490,15,1)</f>
        <v/>
      </c>
      <c r="Q1460" s="18" t="str">
        <f>MID(Main!AP490,16,1)</f>
        <v/>
      </c>
      <c r="R1460" s="18" t="str">
        <f>MID(Main!AP490,17,1)</f>
        <v/>
      </c>
      <c r="S1460" s="18" t="str">
        <f>MID(Main!AP490,18,1)</f>
        <v/>
      </c>
      <c r="T1460" s="18" t="str">
        <f>MID(Main!AP490,19,1)</f>
        <v/>
      </c>
      <c r="U1460" s="18" t="str">
        <f>MID(Main!AP490,20,1)</f>
        <v/>
      </c>
      <c r="V1460" s="18" t="str">
        <f>MID(Main!AP490,21,1)</f>
        <v/>
      </c>
      <c r="W1460" s="18" t="str">
        <f>MID(Main!AP490,22,1)</f>
        <v/>
      </c>
      <c r="X1460" s="18" t="str">
        <f>MID(Main!AP490,23,1)</f>
        <v/>
      </c>
      <c r="Y1460" s="18" t="str">
        <f>MID(Main!AP490,24,1)</f>
        <v/>
      </c>
      <c r="Z1460" s="18" t="str">
        <f>MID(Main!AP490,25,1)</f>
        <v/>
      </c>
      <c r="AA1460" s="18" t="str">
        <f>MID(Main!AP490,26,1)</f>
        <v/>
      </c>
      <c r="AB1460" s="18" t="str">
        <f>MID(Main!AP490,27,1)</f>
        <v/>
      </c>
      <c r="AC1460" s="18" t="str">
        <f>MID(Main!AP490,28,1)</f>
        <v/>
      </c>
      <c r="AD1460" s="18" t="str">
        <f>MID(Main!AP490,29,1)</f>
        <v/>
      </c>
      <c r="AE1460" s="18" t="str">
        <f>MID(Main!AP490,30,1)</f>
        <v/>
      </c>
      <c r="AF1460" s="18" t="str">
        <f>MID(Main!AP490,31,1)</f>
        <v/>
      </c>
      <c r="AG1460" s="18" t="str">
        <f>MID(Main!AP490,32,1)</f>
        <v/>
      </c>
      <c r="AH1460" s="18" t="str">
        <f>MID(Main!AP490,33,1)</f>
        <v/>
      </c>
      <c r="AI1460" s="18" t="str">
        <f>MID(Main!AP490,34,1)</f>
        <v/>
      </c>
      <c r="AJ1460" s="18" t="str">
        <f>MID(Main!AP490,35,1)</f>
        <v/>
      </c>
      <c r="AK1460" s="18" t="str">
        <f>MID(Main!AP490,36,1)</f>
        <v/>
      </c>
      <c r="AL1460" s="18" t="str">
        <f>MID(Main!AP490,37,1)</f>
        <v/>
      </c>
      <c r="AM1460" s="18" t="str">
        <f>MID(Main!AP490,38,1)</f>
        <v/>
      </c>
      <c r="AN1460" s="18" t="str">
        <f>MID(Main!AP490,39,1)</f>
        <v/>
      </c>
      <c r="AO1460" s="18" t="str">
        <f>MID(Main!AP490,40,1)</f>
        <v/>
      </c>
      <c r="AP1460" s="18" t="str">
        <f>MID(Main!AP490,41,1)</f>
        <v/>
      </c>
      <c r="AQ1460" s="18" t="str">
        <f>MID(Main!AP490,42,1)</f>
        <v/>
      </c>
      <c r="AR1460" s="194" t="str">
        <f>IF(Main!W490="","",Main!W490)</f>
        <v/>
      </c>
      <c r="AS1460" s="194" t="str">
        <f>IF(Main!X490="","",Main!X490)</f>
        <v/>
      </c>
      <c r="AT1460" s="194" t="str">
        <f>IF(Main!Y490="","",Main!Y490)</f>
        <v/>
      </c>
      <c r="AU1460" s="194" t="str">
        <f>IF(Main!Z490="","",Main!Z490)</f>
        <v/>
      </c>
      <c r="AV1460" s="194" t="str">
        <f>IF(Main!AA490="","",Main!AA490)</f>
        <v/>
      </c>
      <c r="AW1460" s="194" t="str">
        <f>IF(Main!AB490="","",Main!AB490)</f>
        <v/>
      </c>
      <c r="AX1460" s="194" t="str">
        <f>IF(Main!AC490="","",Main!AC490)</f>
        <v/>
      </c>
      <c r="AY1460" s="194" t="str">
        <f>IF(Main!AD490="","",Main!AD490)</f>
        <v/>
      </c>
      <c r="AZ1460" s="194" t="str">
        <f>IF(Main!AE490="","",Main!AE490)</f>
        <v/>
      </c>
      <c r="BA1460" s="194" t="str">
        <f>IF(Main!AF490="","",Main!AF490)</f>
        <v/>
      </c>
      <c r="BB1460" s="194" t="str">
        <f>IF(Main!AG490="","",Main!AG490)</f>
        <v/>
      </c>
      <c r="BC1460" s="194" t="str">
        <f>IF(Main!AH490="","",Main!AH490)</f>
        <v/>
      </c>
      <c r="BD1460" s="194" t="str">
        <f>IF(Main!AI490="","",Main!AI490)</f>
        <v/>
      </c>
      <c r="BE1460" s="194" t="str">
        <f>IF(Main!AJ490="","",Main!AJ490)</f>
        <v/>
      </c>
      <c r="BF1460" s="194" t="str">
        <f>IF(Main!AK490="","",Main!AK490)</f>
        <v/>
      </c>
      <c r="BG1460" s="194" t="str">
        <f>IF(Main!AL490="","",Main!AL490)</f>
        <v/>
      </c>
      <c r="BH1460" s="194" t="str">
        <f>IF(Main!AM490="","",Main!AM490)</f>
        <v/>
      </c>
      <c r="BI1460" s="197" t="str">
        <f>IF(Main!AN490="","",Main!AN490)</f>
        <v/>
      </c>
    </row>
    <row r="1461" spans="1:61" s="1" customFormat="1" ht="15" hidden="1" customHeight="1">
      <c r="A1461" s="201"/>
      <c r="B1461" s="19" t="str">
        <f>MID(Main!AQ490,1,1)</f>
        <v>0</v>
      </c>
      <c r="C1461" s="19" t="str">
        <f>MID(Main!AQ490,2,1)</f>
        <v xml:space="preserve"> </v>
      </c>
      <c r="D1461" s="19" t="str">
        <f>MID(Main!AQ490,3,1)</f>
        <v/>
      </c>
      <c r="E1461" s="19" t="str">
        <f>MID(Main!AQ490,4,1)</f>
        <v/>
      </c>
      <c r="F1461" s="19" t="str">
        <f>MID(Main!AQ490,5,1)</f>
        <v/>
      </c>
      <c r="G1461" s="19" t="str">
        <f>MID(Main!AQ490,6,1)</f>
        <v/>
      </c>
      <c r="H1461" s="19" t="str">
        <f>MID(Main!AQ490,7,1)</f>
        <v/>
      </c>
      <c r="I1461" s="19" t="str">
        <f>MID(Main!AQ490,8,1)</f>
        <v/>
      </c>
      <c r="J1461" s="19" t="str">
        <f>MID(Main!AQ490,9,1)</f>
        <v/>
      </c>
      <c r="K1461" s="19" t="str">
        <f>MID(Main!AQ490,10,1)</f>
        <v/>
      </c>
      <c r="L1461" s="19" t="str">
        <f>MID(Main!AQ490,11,1)</f>
        <v/>
      </c>
      <c r="M1461" s="19" t="str">
        <f>MID(Main!AQ490,12,1)</f>
        <v/>
      </c>
      <c r="N1461" s="19" t="str">
        <f>MID(Main!AQ490,13,1)</f>
        <v/>
      </c>
      <c r="O1461" s="19" t="str">
        <f>MID(Main!AQ490,14,1)</f>
        <v/>
      </c>
      <c r="P1461" s="19" t="str">
        <f>MID(Main!AQ490,15,1)</f>
        <v/>
      </c>
      <c r="Q1461" s="19" t="str">
        <f>MID(Main!AQ490,16,1)</f>
        <v/>
      </c>
      <c r="R1461" s="19" t="str">
        <f>MID(Main!AQ490,17,1)</f>
        <v/>
      </c>
      <c r="S1461" s="19" t="str">
        <f>MID(Main!AQ490,18,1)</f>
        <v/>
      </c>
      <c r="T1461" s="19" t="str">
        <f>MID(Main!AQ490,19,1)</f>
        <v/>
      </c>
      <c r="U1461" s="19" t="str">
        <f>MID(Main!AQ490,20,1)</f>
        <v/>
      </c>
      <c r="V1461" s="19" t="str">
        <f>MID(Main!AQ490,21,1)</f>
        <v/>
      </c>
      <c r="W1461" s="19" t="str">
        <f>MID(Main!AQ490,22,1)</f>
        <v/>
      </c>
      <c r="X1461" s="19" t="str">
        <f>MID(Main!AQ490,23,1)</f>
        <v/>
      </c>
      <c r="Y1461" s="19" t="str">
        <f>MID(Main!AQ490,24,1)</f>
        <v/>
      </c>
      <c r="Z1461" s="19" t="str">
        <f>MID(Main!AQ490,25,1)</f>
        <v/>
      </c>
      <c r="AA1461" s="19" t="str">
        <f>MID(Main!AQ490,26,1)</f>
        <v/>
      </c>
      <c r="AB1461" s="19" t="str">
        <f>MID(Main!AQ490,27,1)</f>
        <v/>
      </c>
      <c r="AC1461" s="19" t="str">
        <f>MID(Main!AQ490,28,1)</f>
        <v/>
      </c>
      <c r="AD1461" s="19" t="str">
        <f>MID(Main!AQ490,29,1)</f>
        <v/>
      </c>
      <c r="AE1461" s="19" t="str">
        <f>MID(Main!AQ490,30,1)</f>
        <v/>
      </c>
      <c r="AF1461" s="19" t="str">
        <f>MID(Main!AQ490,31,1)</f>
        <v/>
      </c>
      <c r="AG1461" s="19" t="str">
        <f>MID(Main!AQ490,32,1)</f>
        <v/>
      </c>
      <c r="AH1461" s="19" t="str">
        <f>MID(Main!AQ490,33,1)</f>
        <v/>
      </c>
      <c r="AI1461" s="19" t="str">
        <f>MID(Main!AQ490,34,1)</f>
        <v/>
      </c>
      <c r="AJ1461" s="19" t="str">
        <f>MID(Main!AQ490,35,1)</f>
        <v/>
      </c>
      <c r="AK1461" s="19" t="str">
        <f>MID(Main!AQ490,36,1)</f>
        <v/>
      </c>
      <c r="AL1461" s="19" t="str">
        <f>MID(Main!AQ490,37,1)</f>
        <v/>
      </c>
      <c r="AM1461" s="19" t="str">
        <f>MID(Main!AQ490,38,1)</f>
        <v/>
      </c>
      <c r="AN1461" s="19" t="str">
        <f>MID(Main!AQ490,39,1)</f>
        <v/>
      </c>
      <c r="AO1461" s="19" t="str">
        <f>MID(Main!AQ490,40,1)</f>
        <v/>
      </c>
      <c r="AP1461" s="19" t="str">
        <f>MID(Main!AQ490,41,1)</f>
        <v/>
      </c>
      <c r="AQ1461" s="19" t="str">
        <f>MID(Main!AQ490,42,1)</f>
        <v/>
      </c>
      <c r="AR1461" s="195"/>
      <c r="AS1461" s="195"/>
      <c r="AT1461" s="195"/>
      <c r="AU1461" s="195"/>
      <c r="AV1461" s="195"/>
      <c r="AW1461" s="195"/>
      <c r="AX1461" s="195"/>
      <c r="AY1461" s="195"/>
      <c r="AZ1461" s="195"/>
      <c r="BA1461" s="195"/>
      <c r="BB1461" s="195"/>
      <c r="BC1461" s="195"/>
      <c r="BD1461" s="195"/>
      <c r="BE1461" s="195"/>
      <c r="BF1461" s="195"/>
      <c r="BG1461" s="195"/>
      <c r="BH1461" s="195"/>
      <c r="BI1461" s="198"/>
    </row>
    <row r="1462" spans="1:61" s="1" customFormat="1" ht="15" hidden="1" customHeight="1">
      <c r="A1462" s="202"/>
      <c r="B1462" s="20" t="str">
        <f>MID(Main!AR490,1,1)</f>
        <v>0</v>
      </c>
      <c r="C1462" s="20" t="str">
        <f>MID(Main!AR490,2,1)</f>
        <v xml:space="preserve"> </v>
      </c>
      <c r="D1462" s="20" t="str">
        <f>MID(Main!AR490,3,1)</f>
        <v/>
      </c>
      <c r="E1462" s="20" t="str">
        <f>MID(Main!AR490,4,1)</f>
        <v/>
      </c>
      <c r="F1462" s="20" t="str">
        <f>MID(Main!AR490,5,1)</f>
        <v/>
      </c>
      <c r="G1462" s="20" t="str">
        <f>MID(Main!AR490,6,1)</f>
        <v/>
      </c>
      <c r="H1462" s="20" t="str">
        <f>MID(Main!AR490,7,1)</f>
        <v/>
      </c>
      <c r="I1462" s="20" t="str">
        <f>MID(Main!AR490,8,1)</f>
        <v/>
      </c>
      <c r="J1462" s="20" t="str">
        <f>MID(Main!AR490,9,1)</f>
        <v/>
      </c>
      <c r="K1462" s="20" t="str">
        <f>MID(Main!AR490,10,1)</f>
        <v/>
      </c>
      <c r="L1462" s="20" t="str">
        <f>MID(Main!AR490,11,1)</f>
        <v/>
      </c>
      <c r="M1462" s="20" t="str">
        <f>MID(Main!AR490,12,1)</f>
        <v/>
      </c>
      <c r="N1462" s="20" t="str">
        <f>MID(Main!AR490,13,1)</f>
        <v/>
      </c>
      <c r="O1462" s="20" t="str">
        <f>MID(Main!AR490,14,1)</f>
        <v/>
      </c>
      <c r="P1462" s="20" t="str">
        <f>MID(Main!AR490,15,1)</f>
        <v/>
      </c>
      <c r="Q1462" s="20" t="str">
        <f>MID(Main!AR490,16,1)</f>
        <v/>
      </c>
      <c r="R1462" s="20" t="str">
        <f>MID(Main!AR490,17,1)</f>
        <v/>
      </c>
      <c r="S1462" s="20" t="str">
        <f>MID(Main!AR490,18,1)</f>
        <v/>
      </c>
      <c r="T1462" s="20" t="str">
        <f>MID(Main!AR490,19,1)</f>
        <v/>
      </c>
      <c r="U1462" s="20" t="str">
        <f>MID(Main!AR490,20,1)</f>
        <v/>
      </c>
      <c r="V1462" s="20" t="str">
        <f>MID(Main!AR490,21,1)</f>
        <v/>
      </c>
      <c r="W1462" s="20" t="str">
        <f>MID(Main!AR490,22,1)</f>
        <v/>
      </c>
      <c r="X1462" s="20" t="str">
        <f>MID(Main!AR490,23,1)</f>
        <v/>
      </c>
      <c r="Y1462" s="20" t="str">
        <f>MID(Main!AR490,24,1)</f>
        <v/>
      </c>
      <c r="Z1462" s="20" t="str">
        <f>MID(Main!AR490,25,1)</f>
        <v/>
      </c>
      <c r="AA1462" s="20" t="str">
        <f>MID(Main!AR490,26,1)</f>
        <v/>
      </c>
      <c r="AB1462" s="20" t="str">
        <f>MID(Main!AR490,27,1)</f>
        <v/>
      </c>
      <c r="AC1462" s="20" t="str">
        <f>MID(Main!AR490,28,1)</f>
        <v/>
      </c>
      <c r="AD1462" s="20" t="str">
        <f>MID(Main!AR490,29,1)</f>
        <v/>
      </c>
      <c r="AE1462" s="20" t="str">
        <f>MID(Main!AR490,30,1)</f>
        <v/>
      </c>
      <c r="AF1462" s="20" t="str">
        <f>MID(Main!AR490,31,1)</f>
        <v/>
      </c>
      <c r="AG1462" s="20" t="str">
        <f>MID(Main!AR490,32,1)</f>
        <v/>
      </c>
      <c r="AH1462" s="20" t="str">
        <f>MID(Main!AR490,33,1)</f>
        <v/>
      </c>
      <c r="AI1462" s="20" t="str">
        <f>MID(Main!AR490,34,1)</f>
        <v/>
      </c>
      <c r="AJ1462" s="20" t="str">
        <f>MID(Main!AR490,35,1)</f>
        <v/>
      </c>
      <c r="AK1462" s="20" t="str">
        <f>MID(Main!AR490,36,1)</f>
        <v/>
      </c>
      <c r="AL1462" s="20" t="str">
        <f>MID(Main!AR490,37,1)</f>
        <v/>
      </c>
      <c r="AM1462" s="20" t="str">
        <f>MID(Main!AR490,38,1)</f>
        <v/>
      </c>
      <c r="AN1462" s="20" t="str">
        <f>MID(Main!AR490,39,1)</f>
        <v/>
      </c>
      <c r="AO1462" s="20" t="str">
        <f>MID(Main!AR490,40,1)</f>
        <v/>
      </c>
      <c r="AP1462" s="20" t="str">
        <f>MID(Main!AR490,41,1)</f>
        <v/>
      </c>
      <c r="AQ1462" s="20" t="str">
        <f>MID(Main!AR490,42,1)</f>
        <v/>
      </c>
      <c r="AR1462" s="196"/>
      <c r="AS1462" s="196"/>
      <c r="AT1462" s="196"/>
      <c r="AU1462" s="196"/>
      <c r="AV1462" s="196"/>
      <c r="AW1462" s="196"/>
      <c r="AX1462" s="196"/>
      <c r="AY1462" s="196"/>
      <c r="AZ1462" s="196"/>
      <c r="BA1462" s="196"/>
      <c r="BB1462" s="196"/>
      <c r="BC1462" s="196"/>
      <c r="BD1462" s="196"/>
      <c r="BE1462" s="196"/>
      <c r="BF1462" s="196"/>
      <c r="BG1462" s="196"/>
      <c r="BH1462" s="196"/>
      <c r="BI1462" s="199"/>
    </row>
    <row r="1463" spans="1:61" s="1" customFormat="1" ht="15" hidden="1" customHeight="1">
      <c r="A1463" s="200" t="str">
        <f>IF(AR1463="","",SUBTOTAL(103,$AR$8:AR1463))</f>
        <v/>
      </c>
      <c r="B1463" s="18" t="str">
        <f>MID(Main!AP491,1,1)</f>
        <v xml:space="preserve"> </v>
      </c>
      <c r="C1463" s="18" t="str">
        <f>MID(Main!AP491,2,1)</f>
        <v/>
      </c>
      <c r="D1463" s="18" t="str">
        <f>MID(Main!AP491,3,1)</f>
        <v/>
      </c>
      <c r="E1463" s="18" t="str">
        <f>MID(Main!AP491,4,1)</f>
        <v/>
      </c>
      <c r="F1463" s="18" t="str">
        <f>MID(Main!AP491,5,1)</f>
        <v/>
      </c>
      <c r="G1463" s="18" t="str">
        <f>MID(Main!AP491,6,1)</f>
        <v/>
      </c>
      <c r="H1463" s="18" t="str">
        <f>MID(Main!AP491,7,1)</f>
        <v/>
      </c>
      <c r="I1463" s="18" t="str">
        <f>MID(Main!AP491,8,1)</f>
        <v/>
      </c>
      <c r="J1463" s="18" t="str">
        <f>MID(Main!AP491,9,1)</f>
        <v/>
      </c>
      <c r="K1463" s="18" t="str">
        <f>MID(Main!AP491,10,1)</f>
        <v/>
      </c>
      <c r="L1463" s="18" t="str">
        <f>MID(Main!AP491,11,1)</f>
        <v/>
      </c>
      <c r="M1463" s="18" t="str">
        <f>MID(Main!AP491,12,1)</f>
        <v/>
      </c>
      <c r="N1463" s="18" t="str">
        <f>MID(Main!AP491,13,1)</f>
        <v/>
      </c>
      <c r="O1463" s="18" t="str">
        <f>MID(Main!AP491,14,1)</f>
        <v/>
      </c>
      <c r="P1463" s="18" t="str">
        <f>MID(Main!AP491,15,1)</f>
        <v/>
      </c>
      <c r="Q1463" s="18" t="str">
        <f>MID(Main!AP491,16,1)</f>
        <v/>
      </c>
      <c r="R1463" s="18" t="str">
        <f>MID(Main!AP491,17,1)</f>
        <v/>
      </c>
      <c r="S1463" s="18" t="str">
        <f>MID(Main!AP491,18,1)</f>
        <v/>
      </c>
      <c r="T1463" s="18" t="str">
        <f>MID(Main!AP491,19,1)</f>
        <v/>
      </c>
      <c r="U1463" s="18" t="str">
        <f>MID(Main!AP491,20,1)</f>
        <v/>
      </c>
      <c r="V1463" s="18" t="str">
        <f>MID(Main!AP491,21,1)</f>
        <v/>
      </c>
      <c r="W1463" s="18" t="str">
        <f>MID(Main!AP491,22,1)</f>
        <v/>
      </c>
      <c r="X1463" s="18" t="str">
        <f>MID(Main!AP491,23,1)</f>
        <v/>
      </c>
      <c r="Y1463" s="18" t="str">
        <f>MID(Main!AP491,24,1)</f>
        <v/>
      </c>
      <c r="Z1463" s="18" t="str">
        <f>MID(Main!AP491,25,1)</f>
        <v/>
      </c>
      <c r="AA1463" s="18" t="str">
        <f>MID(Main!AP491,26,1)</f>
        <v/>
      </c>
      <c r="AB1463" s="18" t="str">
        <f>MID(Main!AP491,27,1)</f>
        <v/>
      </c>
      <c r="AC1463" s="18" t="str">
        <f>MID(Main!AP491,28,1)</f>
        <v/>
      </c>
      <c r="AD1463" s="18" t="str">
        <f>MID(Main!AP491,29,1)</f>
        <v/>
      </c>
      <c r="AE1463" s="18" t="str">
        <f>MID(Main!AP491,30,1)</f>
        <v/>
      </c>
      <c r="AF1463" s="18" t="str">
        <f>MID(Main!AP491,31,1)</f>
        <v/>
      </c>
      <c r="AG1463" s="18" t="str">
        <f>MID(Main!AP491,32,1)</f>
        <v/>
      </c>
      <c r="AH1463" s="18" t="str">
        <f>MID(Main!AP491,33,1)</f>
        <v/>
      </c>
      <c r="AI1463" s="18" t="str">
        <f>MID(Main!AP491,34,1)</f>
        <v/>
      </c>
      <c r="AJ1463" s="18" t="str">
        <f>MID(Main!AP491,35,1)</f>
        <v/>
      </c>
      <c r="AK1463" s="18" t="str">
        <f>MID(Main!AP491,36,1)</f>
        <v/>
      </c>
      <c r="AL1463" s="18" t="str">
        <f>MID(Main!AP491,37,1)</f>
        <v/>
      </c>
      <c r="AM1463" s="18" t="str">
        <f>MID(Main!AP491,38,1)</f>
        <v/>
      </c>
      <c r="AN1463" s="18" t="str">
        <f>MID(Main!AP491,39,1)</f>
        <v/>
      </c>
      <c r="AO1463" s="18" t="str">
        <f>MID(Main!AP491,40,1)</f>
        <v/>
      </c>
      <c r="AP1463" s="18" t="str">
        <f>MID(Main!AP491,41,1)</f>
        <v/>
      </c>
      <c r="AQ1463" s="18" t="str">
        <f>MID(Main!AP491,42,1)</f>
        <v/>
      </c>
      <c r="AR1463" s="194" t="str">
        <f>IF(Main!W491="","",Main!W491)</f>
        <v/>
      </c>
      <c r="AS1463" s="194" t="str">
        <f>IF(Main!X491="","",Main!X491)</f>
        <v/>
      </c>
      <c r="AT1463" s="194" t="str">
        <f>IF(Main!Y491="","",Main!Y491)</f>
        <v/>
      </c>
      <c r="AU1463" s="194" t="str">
        <f>IF(Main!Z491="","",Main!Z491)</f>
        <v/>
      </c>
      <c r="AV1463" s="194" t="str">
        <f>IF(Main!AA491="","",Main!AA491)</f>
        <v/>
      </c>
      <c r="AW1463" s="194" t="str">
        <f>IF(Main!AB491="","",Main!AB491)</f>
        <v/>
      </c>
      <c r="AX1463" s="194" t="str">
        <f>IF(Main!AC491="","",Main!AC491)</f>
        <v/>
      </c>
      <c r="AY1463" s="194" t="str">
        <f>IF(Main!AD491="","",Main!AD491)</f>
        <v/>
      </c>
      <c r="AZ1463" s="194" t="str">
        <f>IF(Main!AE491="","",Main!AE491)</f>
        <v/>
      </c>
      <c r="BA1463" s="194" t="str">
        <f>IF(Main!AF491="","",Main!AF491)</f>
        <v/>
      </c>
      <c r="BB1463" s="194" t="str">
        <f>IF(Main!AG491="","",Main!AG491)</f>
        <v/>
      </c>
      <c r="BC1463" s="194" t="str">
        <f>IF(Main!AH491="","",Main!AH491)</f>
        <v/>
      </c>
      <c r="BD1463" s="194" t="str">
        <f>IF(Main!AI491="","",Main!AI491)</f>
        <v/>
      </c>
      <c r="BE1463" s="194" t="str">
        <f>IF(Main!AJ491="","",Main!AJ491)</f>
        <v/>
      </c>
      <c r="BF1463" s="194" t="str">
        <f>IF(Main!AK491="","",Main!AK491)</f>
        <v/>
      </c>
      <c r="BG1463" s="194" t="str">
        <f>IF(Main!AL491="","",Main!AL491)</f>
        <v/>
      </c>
      <c r="BH1463" s="194" t="str">
        <f>IF(Main!AM491="","",Main!AM491)</f>
        <v/>
      </c>
      <c r="BI1463" s="197" t="str">
        <f>IF(Main!AN491="","",Main!AN491)</f>
        <v/>
      </c>
    </row>
    <row r="1464" spans="1:61" s="1" customFormat="1" ht="15" hidden="1" customHeight="1">
      <c r="A1464" s="201"/>
      <c r="B1464" s="19" t="str">
        <f>MID(Main!AQ491,1,1)</f>
        <v>0</v>
      </c>
      <c r="C1464" s="19" t="str">
        <f>MID(Main!AQ491,2,1)</f>
        <v xml:space="preserve"> </v>
      </c>
      <c r="D1464" s="19" t="str">
        <f>MID(Main!AQ491,3,1)</f>
        <v/>
      </c>
      <c r="E1464" s="19" t="str">
        <f>MID(Main!AQ491,4,1)</f>
        <v/>
      </c>
      <c r="F1464" s="19" t="str">
        <f>MID(Main!AQ491,5,1)</f>
        <v/>
      </c>
      <c r="G1464" s="19" t="str">
        <f>MID(Main!AQ491,6,1)</f>
        <v/>
      </c>
      <c r="H1464" s="19" t="str">
        <f>MID(Main!AQ491,7,1)</f>
        <v/>
      </c>
      <c r="I1464" s="19" t="str">
        <f>MID(Main!AQ491,8,1)</f>
        <v/>
      </c>
      <c r="J1464" s="19" t="str">
        <f>MID(Main!AQ491,9,1)</f>
        <v/>
      </c>
      <c r="K1464" s="19" t="str">
        <f>MID(Main!AQ491,10,1)</f>
        <v/>
      </c>
      <c r="L1464" s="19" t="str">
        <f>MID(Main!AQ491,11,1)</f>
        <v/>
      </c>
      <c r="M1464" s="19" t="str">
        <f>MID(Main!AQ491,12,1)</f>
        <v/>
      </c>
      <c r="N1464" s="19" t="str">
        <f>MID(Main!AQ491,13,1)</f>
        <v/>
      </c>
      <c r="O1464" s="19" t="str">
        <f>MID(Main!AQ491,14,1)</f>
        <v/>
      </c>
      <c r="P1464" s="19" t="str">
        <f>MID(Main!AQ491,15,1)</f>
        <v/>
      </c>
      <c r="Q1464" s="19" t="str">
        <f>MID(Main!AQ491,16,1)</f>
        <v/>
      </c>
      <c r="R1464" s="19" t="str">
        <f>MID(Main!AQ491,17,1)</f>
        <v/>
      </c>
      <c r="S1464" s="19" t="str">
        <f>MID(Main!AQ491,18,1)</f>
        <v/>
      </c>
      <c r="T1464" s="19" t="str">
        <f>MID(Main!AQ491,19,1)</f>
        <v/>
      </c>
      <c r="U1464" s="19" t="str">
        <f>MID(Main!AQ491,20,1)</f>
        <v/>
      </c>
      <c r="V1464" s="19" t="str">
        <f>MID(Main!AQ491,21,1)</f>
        <v/>
      </c>
      <c r="W1464" s="19" t="str">
        <f>MID(Main!AQ491,22,1)</f>
        <v/>
      </c>
      <c r="X1464" s="19" t="str">
        <f>MID(Main!AQ491,23,1)</f>
        <v/>
      </c>
      <c r="Y1464" s="19" t="str">
        <f>MID(Main!AQ491,24,1)</f>
        <v/>
      </c>
      <c r="Z1464" s="19" t="str">
        <f>MID(Main!AQ491,25,1)</f>
        <v/>
      </c>
      <c r="AA1464" s="19" t="str">
        <f>MID(Main!AQ491,26,1)</f>
        <v/>
      </c>
      <c r="AB1464" s="19" t="str">
        <f>MID(Main!AQ491,27,1)</f>
        <v/>
      </c>
      <c r="AC1464" s="19" t="str">
        <f>MID(Main!AQ491,28,1)</f>
        <v/>
      </c>
      <c r="AD1464" s="19" t="str">
        <f>MID(Main!AQ491,29,1)</f>
        <v/>
      </c>
      <c r="AE1464" s="19" t="str">
        <f>MID(Main!AQ491,30,1)</f>
        <v/>
      </c>
      <c r="AF1464" s="19" t="str">
        <f>MID(Main!AQ491,31,1)</f>
        <v/>
      </c>
      <c r="AG1464" s="19" t="str">
        <f>MID(Main!AQ491,32,1)</f>
        <v/>
      </c>
      <c r="AH1464" s="19" t="str">
        <f>MID(Main!AQ491,33,1)</f>
        <v/>
      </c>
      <c r="AI1464" s="19" t="str">
        <f>MID(Main!AQ491,34,1)</f>
        <v/>
      </c>
      <c r="AJ1464" s="19" t="str">
        <f>MID(Main!AQ491,35,1)</f>
        <v/>
      </c>
      <c r="AK1464" s="19" t="str">
        <f>MID(Main!AQ491,36,1)</f>
        <v/>
      </c>
      <c r="AL1464" s="19" t="str">
        <f>MID(Main!AQ491,37,1)</f>
        <v/>
      </c>
      <c r="AM1464" s="19" t="str">
        <f>MID(Main!AQ491,38,1)</f>
        <v/>
      </c>
      <c r="AN1464" s="19" t="str">
        <f>MID(Main!AQ491,39,1)</f>
        <v/>
      </c>
      <c r="AO1464" s="19" t="str">
        <f>MID(Main!AQ491,40,1)</f>
        <v/>
      </c>
      <c r="AP1464" s="19" t="str">
        <f>MID(Main!AQ491,41,1)</f>
        <v/>
      </c>
      <c r="AQ1464" s="19" t="str">
        <f>MID(Main!AQ491,42,1)</f>
        <v/>
      </c>
      <c r="AR1464" s="195"/>
      <c r="AS1464" s="195"/>
      <c r="AT1464" s="195"/>
      <c r="AU1464" s="195"/>
      <c r="AV1464" s="195"/>
      <c r="AW1464" s="195"/>
      <c r="AX1464" s="195"/>
      <c r="AY1464" s="195"/>
      <c r="AZ1464" s="195"/>
      <c r="BA1464" s="195"/>
      <c r="BB1464" s="195"/>
      <c r="BC1464" s="195"/>
      <c r="BD1464" s="195"/>
      <c r="BE1464" s="195"/>
      <c r="BF1464" s="195"/>
      <c r="BG1464" s="195"/>
      <c r="BH1464" s="195"/>
      <c r="BI1464" s="198"/>
    </row>
    <row r="1465" spans="1:61" s="1" customFormat="1" ht="15" hidden="1" customHeight="1">
      <c r="A1465" s="202"/>
      <c r="B1465" s="20" t="str">
        <f>MID(Main!AR491,1,1)</f>
        <v>0</v>
      </c>
      <c r="C1465" s="20" t="str">
        <f>MID(Main!AR491,2,1)</f>
        <v xml:space="preserve"> </v>
      </c>
      <c r="D1465" s="20" t="str">
        <f>MID(Main!AR491,3,1)</f>
        <v/>
      </c>
      <c r="E1465" s="20" t="str">
        <f>MID(Main!AR491,4,1)</f>
        <v/>
      </c>
      <c r="F1465" s="20" t="str">
        <f>MID(Main!AR491,5,1)</f>
        <v/>
      </c>
      <c r="G1465" s="20" t="str">
        <f>MID(Main!AR491,6,1)</f>
        <v/>
      </c>
      <c r="H1465" s="20" t="str">
        <f>MID(Main!AR491,7,1)</f>
        <v/>
      </c>
      <c r="I1465" s="20" t="str">
        <f>MID(Main!AR491,8,1)</f>
        <v/>
      </c>
      <c r="J1465" s="20" t="str">
        <f>MID(Main!AR491,9,1)</f>
        <v/>
      </c>
      <c r="K1465" s="20" t="str">
        <f>MID(Main!AR491,10,1)</f>
        <v/>
      </c>
      <c r="L1465" s="20" t="str">
        <f>MID(Main!AR491,11,1)</f>
        <v/>
      </c>
      <c r="M1465" s="20" t="str">
        <f>MID(Main!AR491,12,1)</f>
        <v/>
      </c>
      <c r="N1465" s="20" t="str">
        <f>MID(Main!AR491,13,1)</f>
        <v/>
      </c>
      <c r="O1465" s="20" t="str">
        <f>MID(Main!AR491,14,1)</f>
        <v/>
      </c>
      <c r="P1465" s="20" t="str">
        <f>MID(Main!AR491,15,1)</f>
        <v/>
      </c>
      <c r="Q1465" s="20" t="str">
        <f>MID(Main!AR491,16,1)</f>
        <v/>
      </c>
      <c r="R1465" s="20" t="str">
        <f>MID(Main!AR491,17,1)</f>
        <v/>
      </c>
      <c r="S1465" s="20" t="str">
        <f>MID(Main!AR491,18,1)</f>
        <v/>
      </c>
      <c r="T1465" s="20" t="str">
        <f>MID(Main!AR491,19,1)</f>
        <v/>
      </c>
      <c r="U1465" s="20" t="str">
        <f>MID(Main!AR491,20,1)</f>
        <v/>
      </c>
      <c r="V1465" s="20" t="str">
        <f>MID(Main!AR491,21,1)</f>
        <v/>
      </c>
      <c r="W1465" s="20" t="str">
        <f>MID(Main!AR491,22,1)</f>
        <v/>
      </c>
      <c r="X1465" s="20" t="str">
        <f>MID(Main!AR491,23,1)</f>
        <v/>
      </c>
      <c r="Y1465" s="20" t="str">
        <f>MID(Main!AR491,24,1)</f>
        <v/>
      </c>
      <c r="Z1465" s="20" t="str">
        <f>MID(Main!AR491,25,1)</f>
        <v/>
      </c>
      <c r="AA1465" s="20" t="str">
        <f>MID(Main!AR491,26,1)</f>
        <v/>
      </c>
      <c r="AB1465" s="20" t="str">
        <f>MID(Main!AR491,27,1)</f>
        <v/>
      </c>
      <c r="AC1465" s="20" t="str">
        <f>MID(Main!AR491,28,1)</f>
        <v/>
      </c>
      <c r="AD1465" s="20" t="str">
        <f>MID(Main!AR491,29,1)</f>
        <v/>
      </c>
      <c r="AE1465" s="20" t="str">
        <f>MID(Main!AR491,30,1)</f>
        <v/>
      </c>
      <c r="AF1465" s="20" t="str">
        <f>MID(Main!AR491,31,1)</f>
        <v/>
      </c>
      <c r="AG1465" s="20" t="str">
        <f>MID(Main!AR491,32,1)</f>
        <v/>
      </c>
      <c r="AH1465" s="20" t="str">
        <f>MID(Main!AR491,33,1)</f>
        <v/>
      </c>
      <c r="AI1465" s="20" t="str">
        <f>MID(Main!AR491,34,1)</f>
        <v/>
      </c>
      <c r="AJ1465" s="20" t="str">
        <f>MID(Main!AR491,35,1)</f>
        <v/>
      </c>
      <c r="AK1465" s="20" t="str">
        <f>MID(Main!AR491,36,1)</f>
        <v/>
      </c>
      <c r="AL1465" s="20" t="str">
        <f>MID(Main!AR491,37,1)</f>
        <v/>
      </c>
      <c r="AM1465" s="20" t="str">
        <f>MID(Main!AR491,38,1)</f>
        <v/>
      </c>
      <c r="AN1465" s="20" t="str">
        <f>MID(Main!AR491,39,1)</f>
        <v/>
      </c>
      <c r="AO1465" s="20" t="str">
        <f>MID(Main!AR491,40,1)</f>
        <v/>
      </c>
      <c r="AP1465" s="20" t="str">
        <f>MID(Main!AR491,41,1)</f>
        <v/>
      </c>
      <c r="AQ1465" s="20" t="str">
        <f>MID(Main!AR491,42,1)</f>
        <v/>
      </c>
      <c r="AR1465" s="196"/>
      <c r="AS1465" s="196"/>
      <c r="AT1465" s="196"/>
      <c r="AU1465" s="196"/>
      <c r="AV1465" s="196"/>
      <c r="AW1465" s="196"/>
      <c r="AX1465" s="196"/>
      <c r="AY1465" s="196"/>
      <c r="AZ1465" s="196"/>
      <c r="BA1465" s="196"/>
      <c r="BB1465" s="196"/>
      <c r="BC1465" s="196"/>
      <c r="BD1465" s="196"/>
      <c r="BE1465" s="196"/>
      <c r="BF1465" s="196"/>
      <c r="BG1465" s="196"/>
      <c r="BH1465" s="196"/>
      <c r="BI1465" s="199"/>
    </row>
    <row r="1466" spans="1:61" s="1" customFormat="1" ht="15" hidden="1" customHeight="1">
      <c r="A1466" s="200" t="str">
        <f>IF(AR1466="","",SUBTOTAL(103,$AR$8:AR1466))</f>
        <v/>
      </c>
      <c r="B1466" s="18" t="str">
        <f>MID(Main!AP492,1,1)</f>
        <v xml:space="preserve"> </v>
      </c>
      <c r="C1466" s="18" t="str">
        <f>MID(Main!AP492,2,1)</f>
        <v/>
      </c>
      <c r="D1466" s="18" t="str">
        <f>MID(Main!AP492,3,1)</f>
        <v/>
      </c>
      <c r="E1466" s="18" t="str">
        <f>MID(Main!AP492,4,1)</f>
        <v/>
      </c>
      <c r="F1466" s="18" t="str">
        <f>MID(Main!AP492,5,1)</f>
        <v/>
      </c>
      <c r="G1466" s="18" t="str">
        <f>MID(Main!AP492,6,1)</f>
        <v/>
      </c>
      <c r="H1466" s="18" t="str">
        <f>MID(Main!AP492,7,1)</f>
        <v/>
      </c>
      <c r="I1466" s="18" t="str">
        <f>MID(Main!AP492,8,1)</f>
        <v/>
      </c>
      <c r="J1466" s="18" t="str">
        <f>MID(Main!AP492,9,1)</f>
        <v/>
      </c>
      <c r="K1466" s="18" t="str">
        <f>MID(Main!AP492,10,1)</f>
        <v/>
      </c>
      <c r="L1466" s="18" t="str">
        <f>MID(Main!AP492,11,1)</f>
        <v/>
      </c>
      <c r="M1466" s="18" t="str">
        <f>MID(Main!AP492,12,1)</f>
        <v/>
      </c>
      <c r="N1466" s="18" t="str">
        <f>MID(Main!AP492,13,1)</f>
        <v/>
      </c>
      <c r="O1466" s="18" t="str">
        <f>MID(Main!AP492,14,1)</f>
        <v/>
      </c>
      <c r="P1466" s="18" t="str">
        <f>MID(Main!AP492,15,1)</f>
        <v/>
      </c>
      <c r="Q1466" s="18" t="str">
        <f>MID(Main!AP492,16,1)</f>
        <v/>
      </c>
      <c r="R1466" s="18" t="str">
        <f>MID(Main!AP492,17,1)</f>
        <v/>
      </c>
      <c r="S1466" s="18" t="str">
        <f>MID(Main!AP492,18,1)</f>
        <v/>
      </c>
      <c r="T1466" s="18" t="str">
        <f>MID(Main!AP492,19,1)</f>
        <v/>
      </c>
      <c r="U1466" s="18" t="str">
        <f>MID(Main!AP492,20,1)</f>
        <v/>
      </c>
      <c r="V1466" s="18" t="str">
        <f>MID(Main!AP492,21,1)</f>
        <v/>
      </c>
      <c r="W1466" s="18" t="str">
        <f>MID(Main!AP492,22,1)</f>
        <v/>
      </c>
      <c r="X1466" s="18" t="str">
        <f>MID(Main!AP492,23,1)</f>
        <v/>
      </c>
      <c r="Y1466" s="18" t="str">
        <f>MID(Main!AP492,24,1)</f>
        <v/>
      </c>
      <c r="Z1466" s="18" t="str">
        <f>MID(Main!AP492,25,1)</f>
        <v/>
      </c>
      <c r="AA1466" s="18" t="str">
        <f>MID(Main!AP492,26,1)</f>
        <v/>
      </c>
      <c r="AB1466" s="18" t="str">
        <f>MID(Main!AP492,27,1)</f>
        <v/>
      </c>
      <c r="AC1466" s="18" t="str">
        <f>MID(Main!AP492,28,1)</f>
        <v/>
      </c>
      <c r="AD1466" s="18" t="str">
        <f>MID(Main!AP492,29,1)</f>
        <v/>
      </c>
      <c r="AE1466" s="18" t="str">
        <f>MID(Main!AP492,30,1)</f>
        <v/>
      </c>
      <c r="AF1466" s="18" t="str">
        <f>MID(Main!AP492,31,1)</f>
        <v/>
      </c>
      <c r="AG1466" s="18" t="str">
        <f>MID(Main!AP492,32,1)</f>
        <v/>
      </c>
      <c r="AH1466" s="18" t="str">
        <f>MID(Main!AP492,33,1)</f>
        <v/>
      </c>
      <c r="AI1466" s="18" t="str">
        <f>MID(Main!AP492,34,1)</f>
        <v/>
      </c>
      <c r="AJ1466" s="18" t="str">
        <f>MID(Main!AP492,35,1)</f>
        <v/>
      </c>
      <c r="AK1466" s="18" t="str">
        <f>MID(Main!AP492,36,1)</f>
        <v/>
      </c>
      <c r="AL1466" s="18" t="str">
        <f>MID(Main!AP492,37,1)</f>
        <v/>
      </c>
      <c r="AM1466" s="18" t="str">
        <f>MID(Main!AP492,38,1)</f>
        <v/>
      </c>
      <c r="AN1466" s="18" t="str">
        <f>MID(Main!AP492,39,1)</f>
        <v/>
      </c>
      <c r="AO1466" s="18" t="str">
        <f>MID(Main!AP492,40,1)</f>
        <v/>
      </c>
      <c r="AP1466" s="18" t="str">
        <f>MID(Main!AP492,41,1)</f>
        <v/>
      </c>
      <c r="AQ1466" s="18" t="str">
        <f>MID(Main!AP492,42,1)</f>
        <v/>
      </c>
      <c r="AR1466" s="194" t="str">
        <f>IF(Main!W492="","",Main!W492)</f>
        <v/>
      </c>
      <c r="AS1466" s="194" t="str">
        <f>IF(Main!X492="","",Main!X492)</f>
        <v/>
      </c>
      <c r="AT1466" s="194" t="str">
        <f>IF(Main!Y492="","",Main!Y492)</f>
        <v/>
      </c>
      <c r="AU1466" s="194" t="str">
        <f>IF(Main!Z492="","",Main!Z492)</f>
        <v/>
      </c>
      <c r="AV1466" s="194" t="str">
        <f>IF(Main!AA492="","",Main!AA492)</f>
        <v/>
      </c>
      <c r="AW1466" s="194" t="str">
        <f>IF(Main!AB492="","",Main!AB492)</f>
        <v/>
      </c>
      <c r="AX1466" s="194" t="str">
        <f>IF(Main!AC492="","",Main!AC492)</f>
        <v/>
      </c>
      <c r="AY1466" s="194" t="str">
        <f>IF(Main!AD492="","",Main!AD492)</f>
        <v/>
      </c>
      <c r="AZ1466" s="194" t="str">
        <f>IF(Main!AE492="","",Main!AE492)</f>
        <v/>
      </c>
      <c r="BA1466" s="194" t="str">
        <f>IF(Main!AF492="","",Main!AF492)</f>
        <v/>
      </c>
      <c r="BB1466" s="194" t="str">
        <f>IF(Main!AG492="","",Main!AG492)</f>
        <v/>
      </c>
      <c r="BC1466" s="194" t="str">
        <f>IF(Main!AH492="","",Main!AH492)</f>
        <v/>
      </c>
      <c r="BD1466" s="194" t="str">
        <f>IF(Main!AI492="","",Main!AI492)</f>
        <v/>
      </c>
      <c r="BE1466" s="194" t="str">
        <f>IF(Main!AJ492="","",Main!AJ492)</f>
        <v/>
      </c>
      <c r="BF1466" s="194" t="str">
        <f>IF(Main!AK492="","",Main!AK492)</f>
        <v/>
      </c>
      <c r="BG1466" s="194" t="str">
        <f>IF(Main!AL492="","",Main!AL492)</f>
        <v/>
      </c>
      <c r="BH1466" s="194" t="str">
        <f>IF(Main!AM492="","",Main!AM492)</f>
        <v/>
      </c>
      <c r="BI1466" s="197" t="str">
        <f>IF(Main!AN492="","",Main!AN492)</f>
        <v/>
      </c>
    </row>
    <row r="1467" spans="1:61" s="1" customFormat="1" ht="15" hidden="1" customHeight="1">
      <c r="A1467" s="201"/>
      <c r="B1467" s="19" t="str">
        <f>MID(Main!AQ492,1,1)</f>
        <v>0</v>
      </c>
      <c r="C1467" s="19" t="str">
        <f>MID(Main!AQ492,2,1)</f>
        <v xml:space="preserve"> </v>
      </c>
      <c r="D1467" s="19" t="str">
        <f>MID(Main!AQ492,3,1)</f>
        <v/>
      </c>
      <c r="E1467" s="19" t="str">
        <f>MID(Main!AQ492,4,1)</f>
        <v/>
      </c>
      <c r="F1467" s="19" t="str">
        <f>MID(Main!AQ492,5,1)</f>
        <v/>
      </c>
      <c r="G1467" s="19" t="str">
        <f>MID(Main!AQ492,6,1)</f>
        <v/>
      </c>
      <c r="H1467" s="19" t="str">
        <f>MID(Main!AQ492,7,1)</f>
        <v/>
      </c>
      <c r="I1467" s="19" t="str">
        <f>MID(Main!AQ492,8,1)</f>
        <v/>
      </c>
      <c r="J1467" s="19" t="str">
        <f>MID(Main!AQ492,9,1)</f>
        <v/>
      </c>
      <c r="K1467" s="19" t="str">
        <f>MID(Main!AQ492,10,1)</f>
        <v/>
      </c>
      <c r="L1467" s="19" t="str">
        <f>MID(Main!AQ492,11,1)</f>
        <v/>
      </c>
      <c r="M1467" s="19" t="str">
        <f>MID(Main!AQ492,12,1)</f>
        <v/>
      </c>
      <c r="N1467" s="19" t="str">
        <f>MID(Main!AQ492,13,1)</f>
        <v/>
      </c>
      <c r="O1467" s="19" t="str">
        <f>MID(Main!AQ492,14,1)</f>
        <v/>
      </c>
      <c r="P1467" s="19" t="str">
        <f>MID(Main!AQ492,15,1)</f>
        <v/>
      </c>
      <c r="Q1467" s="19" t="str">
        <f>MID(Main!AQ492,16,1)</f>
        <v/>
      </c>
      <c r="R1467" s="19" t="str">
        <f>MID(Main!AQ492,17,1)</f>
        <v/>
      </c>
      <c r="S1467" s="19" t="str">
        <f>MID(Main!AQ492,18,1)</f>
        <v/>
      </c>
      <c r="T1467" s="19" t="str">
        <f>MID(Main!AQ492,19,1)</f>
        <v/>
      </c>
      <c r="U1467" s="19" t="str">
        <f>MID(Main!AQ492,20,1)</f>
        <v/>
      </c>
      <c r="V1467" s="19" t="str">
        <f>MID(Main!AQ492,21,1)</f>
        <v/>
      </c>
      <c r="W1467" s="19" t="str">
        <f>MID(Main!AQ492,22,1)</f>
        <v/>
      </c>
      <c r="X1467" s="19" t="str">
        <f>MID(Main!AQ492,23,1)</f>
        <v/>
      </c>
      <c r="Y1467" s="19" t="str">
        <f>MID(Main!AQ492,24,1)</f>
        <v/>
      </c>
      <c r="Z1467" s="19" t="str">
        <f>MID(Main!AQ492,25,1)</f>
        <v/>
      </c>
      <c r="AA1467" s="19" t="str">
        <f>MID(Main!AQ492,26,1)</f>
        <v/>
      </c>
      <c r="AB1467" s="19" t="str">
        <f>MID(Main!AQ492,27,1)</f>
        <v/>
      </c>
      <c r="AC1467" s="19" t="str">
        <f>MID(Main!AQ492,28,1)</f>
        <v/>
      </c>
      <c r="AD1467" s="19" t="str">
        <f>MID(Main!AQ492,29,1)</f>
        <v/>
      </c>
      <c r="AE1467" s="19" t="str">
        <f>MID(Main!AQ492,30,1)</f>
        <v/>
      </c>
      <c r="AF1467" s="19" t="str">
        <f>MID(Main!AQ492,31,1)</f>
        <v/>
      </c>
      <c r="AG1467" s="19" t="str">
        <f>MID(Main!AQ492,32,1)</f>
        <v/>
      </c>
      <c r="AH1467" s="19" t="str">
        <f>MID(Main!AQ492,33,1)</f>
        <v/>
      </c>
      <c r="AI1467" s="19" t="str">
        <f>MID(Main!AQ492,34,1)</f>
        <v/>
      </c>
      <c r="AJ1467" s="19" t="str">
        <f>MID(Main!AQ492,35,1)</f>
        <v/>
      </c>
      <c r="AK1467" s="19" t="str">
        <f>MID(Main!AQ492,36,1)</f>
        <v/>
      </c>
      <c r="AL1467" s="19" t="str">
        <f>MID(Main!AQ492,37,1)</f>
        <v/>
      </c>
      <c r="AM1467" s="19" t="str">
        <f>MID(Main!AQ492,38,1)</f>
        <v/>
      </c>
      <c r="AN1467" s="19" t="str">
        <f>MID(Main!AQ492,39,1)</f>
        <v/>
      </c>
      <c r="AO1467" s="19" t="str">
        <f>MID(Main!AQ492,40,1)</f>
        <v/>
      </c>
      <c r="AP1467" s="19" t="str">
        <f>MID(Main!AQ492,41,1)</f>
        <v/>
      </c>
      <c r="AQ1467" s="19" t="str">
        <f>MID(Main!AQ492,42,1)</f>
        <v/>
      </c>
      <c r="AR1467" s="195"/>
      <c r="AS1467" s="195"/>
      <c r="AT1467" s="195"/>
      <c r="AU1467" s="195"/>
      <c r="AV1467" s="195"/>
      <c r="AW1467" s="195"/>
      <c r="AX1467" s="195"/>
      <c r="AY1467" s="195"/>
      <c r="AZ1467" s="195"/>
      <c r="BA1467" s="195"/>
      <c r="BB1467" s="195"/>
      <c r="BC1467" s="195"/>
      <c r="BD1467" s="195"/>
      <c r="BE1467" s="195"/>
      <c r="BF1467" s="195"/>
      <c r="BG1467" s="195"/>
      <c r="BH1467" s="195"/>
      <c r="BI1467" s="198"/>
    </row>
    <row r="1468" spans="1:61" s="1" customFormat="1" ht="15" hidden="1" customHeight="1">
      <c r="A1468" s="202"/>
      <c r="B1468" s="20" t="str">
        <f>MID(Main!AR492,1,1)</f>
        <v>0</v>
      </c>
      <c r="C1468" s="20" t="str">
        <f>MID(Main!AR492,2,1)</f>
        <v xml:space="preserve"> </v>
      </c>
      <c r="D1468" s="20" t="str">
        <f>MID(Main!AR492,3,1)</f>
        <v/>
      </c>
      <c r="E1468" s="20" t="str">
        <f>MID(Main!AR492,4,1)</f>
        <v/>
      </c>
      <c r="F1468" s="20" t="str">
        <f>MID(Main!AR492,5,1)</f>
        <v/>
      </c>
      <c r="G1468" s="20" t="str">
        <f>MID(Main!AR492,6,1)</f>
        <v/>
      </c>
      <c r="H1468" s="20" t="str">
        <f>MID(Main!AR492,7,1)</f>
        <v/>
      </c>
      <c r="I1468" s="20" t="str">
        <f>MID(Main!AR492,8,1)</f>
        <v/>
      </c>
      <c r="J1468" s="20" t="str">
        <f>MID(Main!AR492,9,1)</f>
        <v/>
      </c>
      <c r="K1468" s="20" t="str">
        <f>MID(Main!AR492,10,1)</f>
        <v/>
      </c>
      <c r="L1468" s="20" t="str">
        <f>MID(Main!AR492,11,1)</f>
        <v/>
      </c>
      <c r="M1468" s="20" t="str">
        <f>MID(Main!AR492,12,1)</f>
        <v/>
      </c>
      <c r="N1468" s="20" t="str">
        <f>MID(Main!AR492,13,1)</f>
        <v/>
      </c>
      <c r="O1468" s="20" t="str">
        <f>MID(Main!AR492,14,1)</f>
        <v/>
      </c>
      <c r="P1468" s="20" t="str">
        <f>MID(Main!AR492,15,1)</f>
        <v/>
      </c>
      <c r="Q1468" s="20" t="str">
        <f>MID(Main!AR492,16,1)</f>
        <v/>
      </c>
      <c r="R1468" s="20" t="str">
        <f>MID(Main!AR492,17,1)</f>
        <v/>
      </c>
      <c r="S1468" s="20" t="str">
        <f>MID(Main!AR492,18,1)</f>
        <v/>
      </c>
      <c r="T1468" s="20" t="str">
        <f>MID(Main!AR492,19,1)</f>
        <v/>
      </c>
      <c r="U1468" s="20" t="str">
        <f>MID(Main!AR492,20,1)</f>
        <v/>
      </c>
      <c r="V1468" s="20" t="str">
        <f>MID(Main!AR492,21,1)</f>
        <v/>
      </c>
      <c r="W1468" s="20" t="str">
        <f>MID(Main!AR492,22,1)</f>
        <v/>
      </c>
      <c r="X1468" s="20" t="str">
        <f>MID(Main!AR492,23,1)</f>
        <v/>
      </c>
      <c r="Y1468" s="20" t="str">
        <f>MID(Main!AR492,24,1)</f>
        <v/>
      </c>
      <c r="Z1468" s="20" t="str">
        <f>MID(Main!AR492,25,1)</f>
        <v/>
      </c>
      <c r="AA1468" s="20" t="str">
        <f>MID(Main!AR492,26,1)</f>
        <v/>
      </c>
      <c r="AB1468" s="20" t="str">
        <f>MID(Main!AR492,27,1)</f>
        <v/>
      </c>
      <c r="AC1468" s="20" t="str">
        <f>MID(Main!AR492,28,1)</f>
        <v/>
      </c>
      <c r="AD1468" s="20" t="str">
        <f>MID(Main!AR492,29,1)</f>
        <v/>
      </c>
      <c r="AE1468" s="20" t="str">
        <f>MID(Main!AR492,30,1)</f>
        <v/>
      </c>
      <c r="AF1468" s="20" t="str">
        <f>MID(Main!AR492,31,1)</f>
        <v/>
      </c>
      <c r="AG1468" s="20" t="str">
        <f>MID(Main!AR492,32,1)</f>
        <v/>
      </c>
      <c r="AH1468" s="20" t="str">
        <f>MID(Main!AR492,33,1)</f>
        <v/>
      </c>
      <c r="AI1468" s="20" t="str">
        <f>MID(Main!AR492,34,1)</f>
        <v/>
      </c>
      <c r="AJ1468" s="20" t="str">
        <f>MID(Main!AR492,35,1)</f>
        <v/>
      </c>
      <c r="AK1468" s="20" t="str">
        <f>MID(Main!AR492,36,1)</f>
        <v/>
      </c>
      <c r="AL1468" s="20" t="str">
        <f>MID(Main!AR492,37,1)</f>
        <v/>
      </c>
      <c r="AM1468" s="20" t="str">
        <f>MID(Main!AR492,38,1)</f>
        <v/>
      </c>
      <c r="AN1468" s="20" t="str">
        <f>MID(Main!AR492,39,1)</f>
        <v/>
      </c>
      <c r="AO1468" s="20" t="str">
        <f>MID(Main!AR492,40,1)</f>
        <v/>
      </c>
      <c r="AP1468" s="20" t="str">
        <f>MID(Main!AR492,41,1)</f>
        <v/>
      </c>
      <c r="AQ1468" s="20" t="str">
        <f>MID(Main!AR492,42,1)</f>
        <v/>
      </c>
      <c r="AR1468" s="196"/>
      <c r="AS1468" s="196"/>
      <c r="AT1468" s="196"/>
      <c r="AU1468" s="196"/>
      <c r="AV1468" s="196"/>
      <c r="AW1468" s="196"/>
      <c r="AX1468" s="196"/>
      <c r="AY1468" s="196"/>
      <c r="AZ1468" s="196"/>
      <c r="BA1468" s="196"/>
      <c r="BB1468" s="196"/>
      <c r="BC1468" s="196"/>
      <c r="BD1468" s="196"/>
      <c r="BE1468" s="196"/>
      <c r="BF1468" s="196"/>
      <c r="BG1468" s="196"/>
      <c r="BH1468" s="196"/>
      <c r="BI1468" s="199"/>
    </row>
    <row r="1469" spans="1:61" s="1" customFormat="1" ht="15" hidden="1" customHeight="1">
      <c r="A1469" s="200" t="str">
        <f>IF(AR1469="","",SUBTOTAL(103,$AR$8:AR1469))</f>
        <v/>
      </c>
      <c r="B1469" s="18" t="str">
        <f>MID(Main!AP493,1,1)</f>
        <v xml:space="preserve"> </v>
      </c>
      <c r="C1469" s="18" t="str">
        <f>MID(Main!AP493,2,1)</f>
        <v/>
      </c>
      <c r="D1469" s="18" t="str">
        <f>MID(Main!AP493,3,1)</f>
        <v/>
      </c>
      <c r="E1469" s="18" t="str">
        <f>MID(Main!AP493,4,1)</f>
        <v/>
      </c>
      <c r="F1469" s="18" t="str">
        <f>MID(Main!AP493,5,1)</f>
        <v/>
      </c>
      <c r="G1469" s="18" t="str">
        <f>MID(Main!AP493,6,1)</f>
        <v/>
      </c>
      <c r="H1469" s="18" t="str">
        <f>MID(Main!AP493,7,1)</f>
        <v/>
      </c>
      <c r="I1469" s="18" t="str">
        <f>MID(Main!AP493,8,1)</f>
        <v/>
      </c>
      <c r="J1469" s="18" t="str">
        <f>MID(Main!AP493,9,1)</f>
        <v/>
      </c>
      <c r="K1469" s="18" t="str">
        <f>MID(Main!AP493,10,1)</f>
        <v/>
      </c>
      <c r="L1469" s="18" t="str">
        <f>MID(Main!AP493,11,1)</f>
        <v/>
      </c>
      <c r="M1469" s="18" t="str">
        <f>MID(Main!AP493,12,1)</f>
        <v/>
      </c>
      <c r="N1469" s="18" t="str">
        <f>MID(Main!AP493,13,1)</f>
        <v/>
      </c>
      <c r="O1469" s="18" t="str">
        <f>MID(Main!AP493,14,1)</f>
        <v/>
      </c>
      <c r="P1469" s="18" t="str">
        <f>MID(Main!AP493,15,1)</f>
        <v/>
      </c>
      <c r="Q1469" s="18" t="str">
        <f>MID(Main!AP493,16,1)</f>
        <v/>
      </c>
      <c r="R1469" s="18" t="str">
        <f>MID(Main!AP493,17,1)</f>
        <v/>
      </c>
      <c r="S1469" s="18" t="str">
        <f>MID(Main!AP493,18,1)</f>
        <v/>
      </c>
      <c r="T1469" s="18" t="str">
        <f>MID(Main!AP493,19,1)</f>
        <v/>
      </c>
      <c r="U1469" s="18" t="str">
        <f>MID(Main!AP493,20,1)</f>
        <v/>
      </c>
      <c r="V1469" s="18" t="str">
        <f>MID(Main!AP493,21,1)</f>
        <v/>
      </c>
      <c r="W1469" s="18" t="str">
        <f>MID(Main!AP493,22,1)</f>
        <v/>
      </c>
      <c r="X1469" s="18" t="str">
        <f>MID(Main!AP493,23,1)</f>
        <v/>
      </c>
      <c r="Y1469" s="18" t="str">
        <f>MID(Main!AP493,24,1)</f>
        <v/>
      </c>
      <c r="Z1469" s="18" t="str">
        <f>MID(Main!AP493,25,1)</f>
        <v/>
      </c>
      <c r="AA1469" s="18" t="str">
        <f>MID(Main!AP493,26,1)</f>
        <v/>
      </c>
      <c r="AB1469" s="18" t="str">
        <f>MID(Main!AP493,27,1)</f>
        <v/>
      </c>
      <c r="AC1469" s="18" t="str">
        <f>MID(Main!AP493,28,1)</f>
        <v/>
      </c>
      <c r="AD1469" s="18" t="str">
        <f>MID(Main!AP493,29,1)</f>
        <v/>
      </c>
      <c r="AE1469" s="18" t="str">
        <f>MID(Main!AP493,30,1)</f>
        <v/>
      </c>
      <c r="AF1469" s="18" t="str">
        <f>MID(Main!AP493,31,1)</f>
        <v/>
      </c>
      <c r="AG1469" s="18" t="str">
        <f>MID(Main!AP493,32,1)</f>
        <v/>
      </c>
      <c r="AH1469" s="18" t="str">
        <f>MID(Main!AP493,33,1)</f>
        <v/>
      </c>
      <c r="AI1469" s="18" t="str">
        <f>MID(Main!AP493,34,1)</f>
        <v/>
      </c>
      <c r="AJ1469" s="18" t="str">
        <f>MID(Main!AP493,35,1)</f>
        <v/>
      </c>
      <c r="AK1469" s="18" t="str">
        <f>MID(Main!AP493,36,1)</f>
        <v/>
      </c>
      <c r="AL1469" s="18" t="str">
        <f>MID(Main!AP493,37,1)</f>
        <v/>
      </c>
      <c r="AM1469" s="18" t="str">
        <f>MID(Main!AP493,38,1)</f>
        <v/>
      </c>
      <c r="AN1469" s="18" t="str">
        <f>MID(Main!AP493,39,1)</f>
        <v/>
      </c>
      <c r="AO1469" s="18" t="str">
        <f>MID(Main!AP493,40,1)</f>
        <v/>
      </c>
      <c r="AP1469" s="18" t="str">
        <f>MID(Main!AP493,41,1)</f>
        <v/>
      </c>
      <c r="AQ1469" s="18" t="str">
        <f>MID(Main!AP493,42,1)</f>
        <v/>
      </c>
      <c r="AR1469" s="194" t="str">
        <f>IF(Main!W493="","",Main!W493)</f>
        <v/>
      </c>
      <c r="AS1469" s="194" t="str">
        <f>IF(Main!X493="","",Main!X493)</f>
        <v/>
      </c>
      <c r="AT1469" s="194" t="str">
        <f>IF(Main!Y493="","",Main!Y493)</f>
        <v/>
      </c>
      <c r="AU1469" s="194" t="str">
        <f>IF(Main!Z493="","",Main!Z493)</f>
        <v/>
      </c>
      <c r="AV1469" s="194" t="str">
        <f>IF(Main!AA493="","",Main!AA493)</f>
        <v/>
      </c>
      <c r="AW1469" s="194" t="str">
        <f>IF(Main!AB493="","",Main!AB493)</f>
        <v/>
      </c>
      <c r="AX1469" s="194" t="str">
        <f>IF(Main!AC493="","",Main!AC493)</f>
        <v/>
      </c>
      <c r="AY1469" s="194" t="str">
        <f>IF(Main!AD493="","",Main!AD493)</f>
        <v/>
      </c>
      <c r="AZ1469" s="194" t="str">
        <f>IF(Main!AE493="","",Main!AE493)</f>
        <v/>
      </c>
      <c r="BA1469" s="194" t="str">
        <f>IF(Main!AF493="","",Main!AF493)</f>
        <v/>
      </c>
      <c r="BB1469" s="194" t="str">
        <f>IF(Main!AG493="","",Main!AG493)</f>
        <v/>
      </c>
      <c r="BC1469" s="194" t="str">
        <f>IF(Main!AH493="","",Main!AH493)</f>
        <v/>
      </c>
      <c r="BD1469" s="194" t="str">
        <f>IF(Main!AI493="","",Main!AI493)</f>
        <v/>
      </c>
      <c r="BE1469" s="194" t="str">
        <f>IF(Main!AJ493="","",Main!AJ493)</f>
        <v/>
      </c>
      <c r="BF1469" s="194" t="str">
        <f>IF(Main!AK493="","",Main!AK493)</f>
        <v/>
      </c>
      <c r="BG1469" s="194" t="str">
        <f>IF(Main!AL493="","",Main!AL493)</f>
        <v/>
      </c>
      <c r="BH1469" s="194" t="str">
        <f>IF(Main!AM493="","",Main!AM493)</f>
        <v/>
      </c>
      <c r="BI1469" s="197" t="str">
        <f>IF(Main!AN493="","",Main!AN493)</f>
        <v/>
      </c>
    </row>
    <row r="1470" spans="1:61" s="1" customFormat="1" ht="15" hidden="1" customHeight="1">
      <c r="A1470" s="201"/>
      <c r="B1470" s="19" t="str">
        <f>MID(Main!AQ493,1,1)</f>
        <v>0</v>
      </c>
      <c r="C1470" s="19" t="str">
        <f>MID(Main!AQ493,2,1)</f>
        <v xml:space="preserve"> </v>
      </c>
      <c r="D1470" s="19" t="str">
        <f>MID(Main!AQ493,3,1)</f>
        <v/>
      </c>
      <c r="E1470" s="19" t="str">
        <f>MID(Main!AQ493,4,1)</f>
        <v/>
      </c>
      <c r="F1470" s="19" t="str">
        <f>MID(Main!AQ493,5,1)</f>
        <v/>
      </c>
      <c r="G1470" s="19" t="str">
        <f>MID(Main!AQ493,6,1)</f>
        <v/>
      </c>
      <c r="H1470" s="19" t="str">
        <f>MID(Main!AQ493,7,1)</f>
        <v/>
      </c>
      <c r="I1470" s="19" t="str">
        <f>MID(Main!AQ493,8,1)</f>
        <v/>
      </c>
      <c r="J1470" s="19" t="str">
        <f>MID(Main!AQ493,9,1)</f>
        <v/>
      </c>
      <c r="K1470" s="19" t="str">
        <f>MID(Main!AQ493,10,1)</f>
        <v/>
      </c>
      <c r="L1470" s="19" t="str">
        <f>MID(Main!AQ493,11,1)</f>
        <v/>
      </c>
      <c r="M1470" s="19" t="str">
        <f>MID(Main!AQ493,12,1)</f>
        <v/>
      </c>
      <c r="N1470" s="19" t="str">
        <f>MID(Main!AQ493,13,1)</f>
        <v/>
      </c>
      <c r="O1470" s="19" t="str">
        <f>MID(Main!AQ493,14,1)</f>
        <v/>
      </c>
      <c r="P1470" s="19" t="str">
        <f>MID(Main!AQ493,15,1)</f>
        <v/>
      </c>
      <c r="Q1470" s="19" t="str">
        <f>MID(Main!AQ493,16,1)</f>
        <v/>
      </c>
      <c r="R1470" s="19" t="str">
        <f>MID(Main!AQ493,17,1)</f>
        <v/>
      </c>
      <c r="S1470" s="19" t="str">
        <f>MID(Main!AQ493,18,1)</f>
        <v/>
      </c>
      <c r="T1470" s="19" t="str">
        <f>MID(Main!AQ493,19,1)</f>
        <v/>
      </c>
      <c r="U1470" s="19" t="str">
        <f>MID(Main!AQ493,20,1)</f>
        <v/>
      </c>
      <c r="V1470" s="19" t="str">
        <f>MID(Main!AQ493,21,1)</f>
        <v/>
      </c>
      <c r="W1470" s="19" t="str">
        <f>MID(Main!AQ493,22,1)</f>
        <v/>
      </c>
      <c r="X1470" s="19" t="str">
        <f>MID(Main!AQ493,23,1)</f>
        <v/>
      </c>
      <c r="Y1470" s="19" t="str">
        <f>MID(Main!AQ493,24,1)</f>
        <v/>
      </c>
      <c r="Z1470" s="19" t="str">
        <f>MID(Main!AQ493,25,1)</f>
        <v/>
      </c>
      <c r="AA1470" s="19" t="str">
        <f>MID(Main!AQ493,26,1)</f>
        <v/>
      </c>
      <c r="AB1470" s="19" t="str">
        <f>MID(Main!AQ493,27,1)</f>
        <v/>
      </c>
      <c r="AC1470" s="19" t="str">
        <f>MID(Main!AQ493,28,1)</f>
        <v/>
      </c>
      <c r="AD1470" s="19" t="str">
        <f>MID(Main!AQ493,29,1)</f>
        <v/>
      </c>
      <c r="AE1470" s="19" t="str">
        <f>MID(Main!AQ493,30,1)</f>
        <v/>
      </c>
      <c r="AF1470" s="19" t="str">
        <f>MID(Main!AQ493,31,1)</f>
        <v/>
      </c>
      <c r="AG1470" s="19" t="str">
        <f>MID(Main!AQ493,32,1)</f>
        <v/>
      </c>
      <c r="AH1470" s="19" t="str">
        <f>MID(Main!AQ493,33,1)</f>
        <v/>
      </c>
      <c r="AI1470" s="19" t="str">
        <f>MID(Main!AQ493,34,1)</f>
        <v/>
      </c>
      <c r="AJ1470" s="19" t="str">
        <f>MID(Main!AQ493,35,1)</f>
        <v/>
      </c>
      <c r="AK1470" s="19" t="str">
        <f>MID(Main!AQ493,36,1)</f>
        <v/>
      </c>
      <c r="AL1470" s="19" t="str">
        <f>MID(Main!AQ493,37,1)</f>
        <v/>
      </c>
      <c r="AM1470" s="19" t="str">
        <f>MID(Main!AQ493,38,1)</f>
        <v/>
      </c>
      <c r="AN1470" s="19" t="str">
        <f>MID(Main!AQ493,39,1)</f>
        <v/>
      </c>
      <c r="AO1470" s="19" t="str">
        <f>MID(Main!AQ493,40,1)</f>
        <v/>
      </c>
      <c r="AP1470" s="19" t="str">
        <f>MID(Main!AQ493,41,1)</f>
        <v/>
      </c>
      <c r="AQ1470" s="19" t="str">
        <f>MID(Main!AQ493,42,1)</f>
        <v/>
      </c>
      <c r="AR1470" s="195"/>
      <c r="AS1470" s="195"/>
      <c r="AT1470" s="195"/>
      <c r="AU1470" s="195"/>
      <c r="AV1470" s="195"/>
      <c r="AW1470" s="195"/>
      <c r="AX1470" s="195"/>
      <c r="AY1470" s="195"/>
      <c r="AZ1470" s="195"/>
      <c r="BA1470" s="195"/>
      <c r="BB1470" s="195"/>
      <c r="BC1470" s="195"/>
      <c r="BD1470" s="195"/>
      <c r="BE1470" s="195"/>
      <c r="BF1470" s="195"/>
      <c r="BG1470" s="195"/>
      <c r="BH1470" s="195"/>
      <c r="BI1470" s="198"/>
    </row>
    <row r="1471" spans="1:61" s="1" customFormat="1" ht="15" hidden="1" customHeight="1">
      <c r="A1471" s="202"/>
      <c r="B1471" s="20" t="str">
        <f>MID(Main!AR493,1,1)</f>
        <v>0</v>
      </c>
      <c r="C1471" s="20" t="str">
        <f>MID(Main!AR493,2,1)</f>
        <v xml:space="preserve"> </v>
      </c>
      <c r="D1471" s="20" t="str">
        <f>MID(Main!AR493,3,1)</f>
        <v/>
      </c>
      <c r="E1471" s="20" t="str">
        <f>MID(Main!AR493,4,1)</f>
        <v/>
      </c>
      <c r="F1471" s="20" t="str">
        <f>MID(Main!AR493,5,1)</f>
        <v/>
      </c>
      <c r="G1471" s="20" t="str">
        <f>MID(Main!AR493,6,1)</f>
        <v/>
      </c>
      <c r="H1471" s="20" t="str">
        <f>MID(Main!AR493,7,1)</f>
        <v/>
      </c>
      <c r="I1471" s="20" t="str">
        <f>MID(Main!AR493,8,1)</f>
        <v/>
      </c>
      <c r="J1471" s="20" t="str">
        <f>MID(Main!AR493,9,1)</f>
        <v/>
      </c>
      <c r="K1471" s="20" t="str">
        <f>MID(Main!AR493,10,1)</f>
        <v/>
      </c>
      <c r="L1471" s="20" t="str">
        <f>MID(Main!AR493,11,1)</f>
        <v/>
      </c>
      <c r="M1471" s="20" t="str">
        <f>MID(Main!AR493,12,1)</f>
        <v/>
      </c>
      <c r="N1471" s="20" t="str">
        <f>MID(Main!AR493,13,1)</f>
        <v/>
      </c>
      <c r="O1471" s="20" t="str">
        <f>MID(Main!AR493,14,1)</f>
        <v/>
      </c>
      <c r="P1471" s="20" t="str">
        <f>MID(Main!AR493,15,1)</f>
        <v/>
      </c>
      <c r="Q1471" s="20" t="str">
        <f>MID(Main!AR493,16,1)</f>
        <v/>
      </c>
      <c r="R1471" s="20" t="str">
        <f>MID(Main!AR493,17,1)</f>
        <v/>
      </c>
      <c r="S1471" s="20" t="str">
        <f>MID(Main!AR493,18,1)</f>
        <v/>
      </c>
      <c r="T1471" s="20" t="str">
        <f>MID(Main!AR493,19,1)</f>
        <v/>
      </c>
      <c r="U1471" s="20" t="str">
        <f>MID(Main!AR493,20,1)</f>
        <v/>
      </c>
      <c r="V1471" s="20" t="str">
        <f>MID(Main!AR493,21,1)</f>
        <v/>
      </c>
      <c r="W1471" s="20" t="str">
        <f>MID(Main!AR493,22,1)</f>
        <v/>
      </c>
      <c r="X1471" s="20" t="str">
        <f>MID(Main!AR493,23,1)</f>
        <v/>
      </c>
      <c r="Y1471" s="20" t="str">
        <f>MID(Main!AR493,24,1)</f>
        <v/>
      </c>
      <c r="Z1471" s="20" t="str">
        <f>MID(Main!AR493,25,1)</f>
        <v/>
      </c>
      <c r="AA1471" s="20" t="str">
        <f>MID(Main!AR493,26,1)</f>
        <v/>
      </c>
      <c r="AB1471" s="20" t="str">
        <f>MID(Main!AR493,27,1)</f>
        <v/>
      </c>
      <c r="AC1471" s="20" t="str">
        <f>MID(Main!AR493,28,1)</f>
        <v/>
      </c>
      <c r="AD1471" s="20" t="str">
        <f>MID(Main!AR493,29,1)</f>
        <v/>
      </c>
      <c r="AE1471" s="20" t="str">
        <f>MID(Main!AR493,30,1)</f>
        <v/>
      </c>
      <c r="AF1471" s="20" t="str">
        <f>MID(Main!AR493,31,1)</f>
        <v/>
      </c>
      <c r="AG1471" s="20" t="str">
        <f>MID(Main!AR493,32,1)</f>
        <v/>
      </c>
      <c r="AH1471" s="20" t="str">
        <f>MID(Main!AR493,33,1)</f>
        <v/>
      </c>
      <c r="AI1471" s="20" t="str">
        <f>MID(Main!AR493,34,1)</f>
        <v/>
      </c>
      <c r="AJ1471" s="20" t="str">
        <f>MID(Main!AR493,35,1)</f>
        <v/>
      </c>
      <c r="AK1471" s="20" t="str">
        <f>MID(Main!AR493,36,1)</f>
        <v/>
      </c>
      <c r="AL1471" s="20" t="str">
        <f>MID(Main!AR493,37,1)</f>
        <v/>
      </c>
      <c r="AM1471" s="20" t="str">
        <f>MID(Main!AR493,38,1)</f>
        <v/>
      </c>
      <c r="AN1471" s="20" t="str">
        <f>MID(Main!AR493,39,1)</f>
        <v/>
      </c>
      <c r="AO1471" s="20" t="str">
        <f>MID(Main!AR493,40,1)</f>
        <v/>
      </c>
      <c r="AP1471" s="20" t="str">
        <f>MID(Main!AR493,41,1)</f>
        <v/>
      </c>
      <c r="AQ1471" s="20" t="str">
        <f>MID(Main!AR493,42,1)</f>
        <v/>
      </c>
      <c r="AR1471" s="196"/>
      <c r="AS1471" s="196"/>
      <c r="AT1471" s="196"/>
      <c r="AU1471" s="196"/>
      <c r="AV1471" s="196"/>
      <c r="AW1471" s="196"/>
      <c r="AX1471" s="196"/>
      <c r="AY1471" s="196"/>
      <c r="AZ1471" s="196"/>
      <c r="BA1471" s="196"/>
      <c r="BB1471" s="196"/>
      <c r="BC1471" s="196"/>
      <c r="BD1471" s="196"/>
      <c r="BE1471" s="196"/>
      <c r="BF1471" s="196"/>
      <c r="BG1471" s="196"/>
      <c r="BH1471" s="196"/>
      <c r="BI1471" s="199"/>
    </row>
    <row r="1472" spans="1:61" s="1" customFormat="1" ht="15" hidden="1" customHeight="1">
      <c r="A1472" s="200" t="str">
        <f>IF(AR1472="","",SUBTOTAL(103,$AR$8:AR1472))</f>
        <v/>
      </c>
      <c r="B1472" s="18" t="str">
        <f>MID(Main!AP494,1,1)</f>
        <v xml:space="preserve"> </v>
      </c>
      <c r="C1472" s="18" t="str">
        <f>MID(Main!AP494,2,1)</f>
        <v/>
      </c>
      <c r="D1472" s="18" t="str">
        <f>MID(Main!AP494,3,1)</f>
        <v/>
      </c>
      <c r="E1472" s="18" t="str">
        <f>MID(Main!AP494,4,1)</f>
        <v/>
      </c>
      <c r="F1472" s="18" t="str">
        <f>MID(Main!AP494,5,1)</f>
        <v/>
      </c>
      <c r="G1472" s="18" t="str">
        <f>MID(Main!AP494,6,1)</f>
        <v/>
      </c>
      <c r="H1472" s="18" t="str">
        <f>MID(Main!AP494,7,1)</f>
        <v/>
      </c>
      <c r="I1472" s="18" t="str">
        <f>MID(Main!AP494,8,1)</f>
        <v/>
      </c>
      <c r="J1472" s="18" t="str">
        <f>MID(Main!AP494,9,1)</f>
        <v/>
      </c>
      <c r="K1472" s="18" t="str">
        <f>MID(Main!AP494,10,1)</f>
        <v/>
      </c>
      <c r="L1472" s="18" t="str">
        <f>MID(Main!AP494,11,1)</f>
        <v/>
      </c>
      <c r="M1472" s="18" t="str">
        <f>MID(Main!AP494,12,1)</f>
        <v/>
      </c>
      <c r="N1472" s="18" t="str">
        <f>MID(Main!AP494,13,1)</f>
        <v/>
      </c>
      <c r="O1472" s="18" t="str">
        <f>MID(Main!AP494,14,1)</f>
        <v/>
      </c>
      <c r="P1472" s="18" t="str">
        <f>MID(Main!AP494,15,1)</f>
        <v/>
      </c>
      <c r="Q1472" s="18" t="str">
        <f>MID(Main!AP494,16,1)</f>
        <v/>
      </c>
      <c r="R1472" s="18" t="str">
        <f>MID(Main!AP494,17,1)</f>
        <v/>
      </c>
      <c r="S1472" s="18" t="str">
        <f>MID(Main!AP494,18,1)</f>
        <v/>
      </c>
      <c r="T1472" s="18" t="str">
        <f>MID(Main!AP494,19,1)</f>
        <v/>
      </c>
      <c r="U1472" s="18" t="str">
        <f>MID(Main!AP494,20,1)</f>
        <v/>
      </c>
      <c r="V1472" s="18" t="str">
        <f>MID(Main!AP494,21,1)</f>
        <v/>
      </c>
      <c r="W1472" s="18" t="str">
        <f>MID(Main!AP494,22,1)</f>
        <v/>
      </c>
      <c r="X1472" s="18" t="str">
        <f>MID(Main!AP494,23,1)</f>
        <v/>
      </c>
      <c r="Y1472" s="18" t="str">
        <f>MID(Main!AP494,24,1)</f>
        <v/>
      </c>
      <c r="Z1472" s="18" t="str">
        <f>MID(Main!AP494,25,1)</f>
        <v/>
      </c>
      <c r="AA1472" s="18" t="str">
        <f>MID(Main!AP494,26,1)</f>
        <v/>
      </c>
      <c r="AB1472" s="18" t="str">
        <f>MID(Main!AP494,27,1)</f>
        <v/>
      </c>
      <c r="AC1472" s="18" t="str">
        <f>MID(Main!AP494,28,1)</f>
        <v/>
      </c>
      <c r="AD1472" s="18" t="str">
        <f>MID(Main!AP494,29,1)</f>
        <v/>
      </c>
      <c r="AE1472" s="18" t="str">
        <f>MID(Main!AP494,30,1)</f>
        <v/>
      </c>
      <c r="AF1472" s="18" t="str">
        <f>MID(Main!AP494,31,1)</f>
        <v/>
      </c>
      <c r="AG1472" s="18" t="str">
        <f>MID(Main!AP494,32,1)</f>
        <v/>
      </c>
      <c r="AH1472" s="18" t="str">
        <f>MID(Main!AP494,33,1)</f>
        <v/>
      </c>
      <c r="AI1472" s="18" t="str">
        <f>MID(Main!AP494,34,1)</f>
        <v/>
      </c>
      <c r="AJ1472" s="18" t="str">
        <f>MID(Main!AP494,35,1)</f>
        <v/>
      </c>
      <c r="AK1472" s="18" t="str">
        <f>MID(Main!AP494,36,1)</f>
        <v/>
      </c>
      <c r="AL1472" s="18" t="str">
        <f>MID(Main!AP494,37,1)</f>
        <v/>
      </c>
      <c r="AM1472" s="18" t="str">
        <f>MID(Main!AP494,38,1)</f>
        <v/>
      </c>
      <c r="AN1472" s="18" t="str">
        <f>MID(Main!AP494,39,1)</f>
        <v/>
      </c>
      <c r="AO1472" s="18" t="str">
        <f>MID(Main!AP494,40,1)</f>
        <v/>
      </c>
      <c r="AP1472" s="18" t="str">
        <f>MID(Main!AP494,41,1)</f>
        <v/>
      </c>
      <c r="AQ1472" s="18" t="str">
        <f>MID(Main!AP494,42,1)</f>
        <v/>
      </c>
      <c r="AR1472" s="194" t="str">
        <f>IF(Main!W494="","",Main!W494)</f>
        <v/>
      </c>
      <c r="AS1472" s="194" t="str">
        <f>IF(Main!X494="","",Main!X494)</f>
        <v/>
      </c>
      <c r="AT1472" s="194" t="str">
        <f>IF(Main!Y494="","",Main!Y494)</f>
        <v/>
      </c>
      <c r="AU1472" s="194" t="str">
        <f>IF(Main!Z494="","",Main!Z494)</f>
        <v/>
      </c>
      <c r="AV1472" s="194" t="str">
        <f>IF(Main!AA494="","",Main!AA494)</f>
        <v/>
      </c>
      <c r="AW1472" s="194" t="str">
        <f>IF(Main!AB494="","",Main!AB494)</f>
        <v/>
      </c>
      <c r="AX1472" s="194" t="str">
        <f>IF(Main!AC494="","",Main!AC494)</f>
        <v/>
      </c>
      <c r="AY1472" s="194" t="str">
        <f>IF(Main!AD494="","",Main!AD494)</f>
        <v/>
      </c>
      <c r="AZ1472" s="194" t="str">
        <f>IF(Main!AE494="","",Main!AE494)</f>
        <v/>
      </c>
      <c r="BA1472" s="194" t="str">
        <f>IF(Main!AF494="","",Main!AF494)</f>
        <v/>
      </c>
      <c r="BB1472" s="194" t="str">
        <f>IF(Main!AG494="","",Main!AG494)</f>
        <v/>
      </c>
      <c r="BC1472" s="194" t="str">
        <f>IF(Main!AH494="","",Main!AH494)</f>
        <v/>
      </c>
      <c r="BD1472" s="194" t="str">
        <f>IF(Main!AI494="","",Main!AI494)</f>
        <v/>
      </c>
      <c r="BE1472" s="194" t="str">
        <f>IF(Main!AJ494="","",Main!AJ494)</f>
        <v/>
      </c>
      <c r="BF1472" s="194" t="str">
        <f>IF(Main!AK494="","",Main!AK494)</f>
        <v/>
      </c>
      <c r="BG1472" s="194" t="str">
        <f>IF(Main!AL494="","",Main!AL494)</f>
        <v/>
      </c>
      <c r="BH1472" s="194" t="str">
        <f>IF(Main!AM494="","",Main!AM494)</f>
        <v/>
      </c>
      <c r="BI1472" s="197" t="str">
        <f>IF(Main!AN494="","",Main!AN494)</f>
        <v/>
      </c>
    </row>
    <row r="1473" spans="1:61" s="1" customFormat="1" ht="15" hidden="1" customHeight="1">
      <c r="A1473" s="201"/>
      <c r="B1473" s="19" t="str">
        <f>MID(Main!AQ494,1,1)</f>
        <v>0</v>
      </c>
      <c r="C1473" s="19" t="str">
        <f>MID(Main!AQ494,2,1)</f>
        <v xml:space="preserve"> </v>
      </c>
      <c r="D1473" s="19" t="str">
        <f>MID(Main!AQ494,3,1)</f>
        <v/>
      </c>
      <c r="E1473" s="19" t="str">
        <f>MID(Main!AQ494,4,1)</f>
        <v/>
      </c>
      <c r="F1473" s="19" t="str">
        <f>MID(Main!AQ494,5,1)</f>
        <v/>
      </c>
      <c r="G1473" s="19" t="str">
        <f>MID(Main!AQ494,6,1)</f>
        <v/>
      </c>
      <c r="H1473" s="19" t="str">
        <f>MID(Main!AQ494,7,1)</f>
        <v/>
      </c>
      <c r="I1473" s="19" t="str">
        <f>MID(Main!AQ494,8,1)</f>
        <v/>
      </c>
      <c r="J1473" s="19" t="str">
        <f>MID(Main!AQ494,9,1)</f>
        <v/>
      </c>
      <c r="K1473" s="19" t="str">
        <f>MID(Main!AQ494,10,1)</f>
        <v/>
      </c>
      <c r="L1473" s="19" t="str">
        <f>MID(Main!AQ494,11,1)</f>
        <v/>
      </c>
      <c r="M1473" s="19" t="str">
        <f>MID(Main!AQ494,12,1)</f>
        <v/>
      </c>
      <c r="N1473" s="19" t="str">
        <f>MID(Main!AQ494,13,1)</f>
        <v/>
      </c>
      <c r="O1473" s="19" t="str">
        <f>MID(Main!AQ494,14,1)</f>
        <v/>
      </c>
      <c r="P1473" s="19" t="str">
        <f>MID(Main!AQ494,15,1)</f>
        <v/>
      </c>
      <c r="Q1473" s="19" t="str">
        <f>MID(Main!AQ494,16,1)</f>
        <v/>
      </c>
      <c r="R1473" s="19" t="str">
        <f>MID(Main!AQ494,17,1)</f>
        <v/>
      </c>
      <c r="S1473" s="19" t="str">
        <f>MID(Main!AQ494,18,1)</f>
        <v/>
      </c>
      <c r="T1473" s="19" t="str">
        <f>MID(Main!AQ494,19,1)</f>
        <v/>
      </c>
      <c r="U1473" s="19" t="str">
        <f>MID(Main!AQ494,20,1)</f>
        <v/>
      </c>
      <c r="V1473" s="19" t="str">
        <f>MID(Main!AQ494,21,1)</f>
        <v/>
      </c>
      <c r="W1473" s="19" t="str">
        <f>MID(Main!AQ494,22,1)</f>
        <v/>
      </c>
      <c r="X1473" s="19" t="str">
        <f>MID(Main!AQ494,23,1)</f>
        <v/>
      </c>
      <c r="Y1473" s="19" t="str">
        <f>MID(Main!AQ494,24,1)</f>
        <v/>
      </c>
      <c r="Z1473" s="19" t="str">
        <f>MID(Main!AQ494,25,1)</f>
        <v/>
      </c>
      <c r="AA1473" s="19" t="str">
        <f>MID(Main!AQ494,26,1)</f>
        <v/>
      </c>
      <c r="AB1473" s="19" t="str">
        <f>MID(Main!AQ494,27,1)</f>
        <v/>
      </c>
      <c r="AC1473" s="19" t="str">
        <f>MID(Main!AQ494,28,1)</f>
        <v/>
      </c>
      <c r="AD1473" s="19" t="str">
        <f>MID(Main!AQ494,29,1)</f>
        <v/>
      </c>
      <c r="AE1473" s="19" t="str">
        <f>MID(Main!AQ494,30,1)</f>
        <v/>
      </c>
      <c r="AF1473" s="19" t="str">
        <f>MID(Main!AQ494,31,1)</f>
        <v/>
      </c>
      <c r="AG1473" s="19" t="str">
        <f>MID(Main!AQ494,32,1)</f>
        <v/>
      </c>
      <c r="AH1473" s="19" t="str">
        <f>MID(Main!AQ494,33,1)</f>
        <v/>
      </c>
      <c r="AI1473" s="19" t="str">
        <f>MID(Main!AQ494,34,1)</f>
        <v/>
      </c>
      <c r="AJ1473" s="19" t="str">
        <f>MID(Main!AQ494,35,1)</f>
        <v/>
      </c>
      <c r="AK1473" s="19" t="str">
        <f>MID(Main!AQ494,36,1)</f>
        <v/>
      </c>
      <c r="AL1473" s="19" t="str">
        <f>MID(Main!AQ494,37,1)</f>
        <v/>
      </c>
      <c r="AM1473" s="19" t="str">
        <f>MID(Main!AQ494,38,1)</f>
        <v/>
      </c>
      <c r="AN1473" s="19" t="str">
        <f>MID(Main!AQ494,39,1)</f>
        <v/>
      </c>
      <c r="AO1473" s="19" t="str">
        <f>MID(Main!AQ494,40,1)</f>
        <v/>
      </c>
      <c r="AP1473" s="19" t="str">
        <f>MID(Main!AQ494,41,1)</f>
        <v/>
      </c>
      <c r="AQ1473" s="19" t="str">
        <f>MID(Main!AQ494,42,1)</f>
        <v/>
      </c>
      <c r="AR1473" s="195"/>
      <c r="AS1473" s="195"/>
      <c r="AT1473" s="195"/>
      <c r="AU1473" s="195"/>
      <c r="AV1473" s="195"/>
      <c r="AW1473" s="195"/>
      <c r="AX1473" s="195"/>
      <c r="AY1473" s="195"/>
      <c r="AZ1473" s="195"/>
      <c r="BA1473" s="195"/>
      <c r="BB1473" s="195"/>
      <c r="BC1473" s="195"/>
      <c r="BD1473" s="195"/>
      <c r="BE1473" s="195"/>
      <c r="BF1473" s="195"/>
      <c r="BG1473" s="195"/>
      <c r="BH1473" s="195"/>
      <c r="BI1473" s="198"/>
    </row>
    <row r="1474" spans="1:61" s="1" customFormat="1" ht="15" hidden="1" customHeight="1">
      <c r="A1474" s="202"/>
      <c r="B1474" s="20" t="str">
        <f>MID(Main!AR494,1,1)</f>
        <v>0</v>
      </c>
      <c r="C1474" s="20" t="str">
        <f>MID(Main!AR494,2,1)</f>
        <v xml:space="preserve"> </v>
      </c>
      <c r="D1474" s="20" t="str">
        <f>MID(Main!AR494,3,1)</f>
        <v/>
      </c>
      <c r="E1474" s="20" t="str">
        <f>MID(Main!AR494,4,1)</f>
        <v/>
      </c>
      <c r="F1474" s="20" t="str">
        <f>MID(Main!AR494,5,1)</f>
        <v/>
      </c>
      <c r="G1474" s="20" t="str">
        <f>MID(Main!AR494,6,1)</f>
        <v/>
      </c>
      <c r="H1474" s="20" t="str">
        <f>MID(Main!AR494,7,1)</f>
        <v/>
      </c>
      <c r="I1474" s="20" t="str">
        <f>MID(Main!AR494,8,1)</f>
        <v/>
      </c>
      <c r="J1474" s="20" t="str">
        <f>MID(Main!AR494,9,1)</f>
        <v/>
      </c>
      <c r="K1474" s="20" t="str">
        <f>MID(Main!AR494,10,1)</f>
        <v/>
      </c>
      <c r="L1474" s="20" t="str">
        <f>MID(Main!AR494,11,1)</f>
        <v/>
      </c>
      <c r="M1474" s="20" t="str">
        <f>MID(Main!AR494,12,1)</f>
        <v/>
      </c>
      <c r="N1474" s="20" t="str">
        <f>MID(Main!AR494,13,1)</f>
        <v/>
      </c>
      <c r="O1474" s="20" t="str">
        <f>MID(Main!AR494,14,1)</f>
        <v/>
      </c>
      <c r="P1474" s="20" t="str">
        <f>MID(Main!AR494,15,1)</f>
        <v/>
      </c>
      <c r="Q1474" s="20" t="str">
        <f>MID(Main!AR494,16,1)</f>
        <v/>
      </c>
      <c r="R1474" s="20" t="str">
        <f>MID(Main!AR494,17,1)</f>
        <v/>
      </c>
      <c r="S1474" s="20" t="str">
        <f>MID(Main!AR494,18,1)</f>
        <v/>
      </c>
      <c r="T1474" s="20" t="str">
        <f>MID(Main!AR494,19,1)</f>
        <v/>
      </c>
      <c r="U1474" s="20" t="str">
        <f>MID(Main!AR494,20,1)</f>
        <v/>
      </c>
      <c r="V1474" s="20" t="str">
        <f>MID(Main!AR494,21,1)</f>
        <v/>
      </c>
      <c r="W1474" s="20" t="str">
        <f>MID(Main!AR494,22,1)</f>
        <v/>
      </c>
      <c r="X1474" s="20" t="str">
        <f>MID(Main!AR494,23,1)</f>
        <v/>
      </c>
      <c r="Y1474" s="20" t="str">
        <f>MID(Main!AR494,24,1)</f>
        <v/>
      </c>
      <c r="Z1474" s="20" t="str">
        <f>MID(Main!AR494,25,1)</f>
        <v/>
      </c>
      <c r="AA1474" s="20" t="str">
        <f>MID(Main!AR494,26,1)</f>
        <v/>
      </c>
      <c r="AB1474" s="20" t="str">
        <f>MID(Main!AR494,27,1)</f>
        <v/>
      </c>
      <c r="AC1474" s="20" t="str">
        <f>MID(Main!AR494,28,1)</f>
        <v/>
      </c>
      <c r="AD1474" s="20" t="str">
        <f>MID(Main!AR494,29,1)</f>
        <v/>
      </c>
      <c r="AE1474" s="20" t="str">
        <f>MID(Main!AR494,30,1)</f>
        <v/>
      </c>
      <c r="AF1474" s="20" t="str">
        <f>MID(Main!AR494,31,1)</f>
        <v/>
      </c>
      <c r="AG1474" s="20" t="str">
        <f>MID(Main!AR494,32,1)</f>
        <v/>
      </c>
      <c r="AH1474" s="20" t="str">
        <f>MID(Main!AR494,33,1)</f>
        <v/>
      </c>
      <c r="AI1474" s="20" t="str">
        <f>MID(Main!AR494,34,1)</f>
        <v/>
      </c>
      <c r="AJ1474" s="20" t="str">
        <f>MID(Main!AR494,35,1)</f>
        <v/>
      </c>
      <c r="AK1474" s="20" t="str">
        <f>MID(Main!AR494,36,1)</f>
        <v/>
      </c>
      <c r="AL1474" s="20" t="str">
        <f>MID(Main!AR494,37,1)</f>
        <v/>
      </c>
      <c r="AM1474" s="20" t="str">
        <f>MID(Main!AR494,38,1)</f>
        <v/>
      </c>
      <c r="AN1474" s="20" t="str">
        <f>MID(Main!AR494,39,1)</f>
        <v/>
      </c>
      <c r="AO1474" s="20" t="str">
        <f>MID(Main!AR494,40,1)</f>
        <v/>
      </c>
      <c r="AP1474" s="20" t="str">
        <f>MID(Main!AR494,41,1)</f>
        <v/>
      </c>
      <c r="AQ1474" s="20" t="str">
        <f>MID(Main!AR494,42,1)</f>
        <v/>
      </c>
      <c r="AR1474" s="196"/>
      <c r="AS1474" s="196"/>
      <c r="AT1474" s="196"/>
      <c r="AU1474" s="196"/>
      <c r="AV1474" s="196"/>
      <c r="AW1474" s="196"/>
      <c r="AX1474" s="196"/>
      <c r="AY1474" s="196"/>
      <c r="AZ1474" s="196"/>
      <c r="BA1474" s="196"/>
      <c r="BB1474" s="196"/>
      <c r="BC1474" s="196"/>
      <c r="BD1474" s="196"/>
      <c r="BE1474" s="196"/>
      <c r="BF1474" s="196"/>
      <c r="BG1474" s="196"/>
      <c r="BH1474" s="196"/>
      <c r="BI1474" s="199"/>
    </row>
    <row r="1475" spans="1:61" s="1" customFormat="1" ht="15" hidden="1" customHeight="1">
      <c r="A1475" s="200" t="str">
        <f>IF(AR1475="","",SUBTOTAL(103,$AR$8:AR1475))</f>
        <v/>
      </c>
      <c r="B1475" s="18" t="str">
        <f>MID(Main!AP495,1,1)</f>
        <v xml:space="preserve"> </v>
      </c>
      <c r="C1475" s="18" t="str">
        <f>MID(Main!AP495,2,1)</f>
        <v/>
      </c>
      <c r="D1475" s="18" t="str">
        <f>MID(Main!AP495,3,1)</f>
        <v/>
      </c>
      <c r="E1475" s="18" t="str">
        <f>MID(Main!AP495,4,1)</f>
        <v/>
      </c>
      <c r="F1475" s="18" t="str">
        <f>MID(Main!AP495,5,1)</f>
        <v/>
      </c>
      <c r="G1475" s="18" t="str">
        <f>MID(Main!AP495,6,1)</f>
        <v/>
      </c>
      <c r="H1475" s="18" t="str">
        <f>MID(Main!AP495,7,1)</f>
        <v/>
      </c>
      <c r="I1475" s="18" t="str">
        <f>MID(Main!AP495,8,1)</f>
        <v/>
      </c>
      <c r="J1475" s="18" t="str">
        <f>MID(Main!AP495,9,1)</f>
        <v/>
      </c>
      <c r="K1475" s="18" t="str">
        <f>MID(Main!AP495,10,1)</f>
        <v/>
      </c>
      <c r="L1475" s="18" t="str">
        <f>MID(Main!AP495,11,1)</f>
        <v/>
      </c>
      <c r="M1475" s="18" t="str">
        <f>MID(Main!AP495,12,1)</f>
        <v/>
      </c>
      <c r="N1475" s="18" t="str">
        <f>MID(Main!AP495,13,1)</f>
        <v/>
      </c>
      <c r="O1475" s="18" t="str">
        <f>MID(Main!AP495,14,1)</f>
        <v/>
      </c>
      <c r="P1475" s="18" t="str">
        <f>MID(Main!AP495,15,1)</f>
        <v/>
      </c>
      <c r="Q1475" s="18" t="str">
        <f>MID(Main!AP495,16,1)</f>
        <v/>
      </c>
      <c r="R1475" s="18" t="str">
        <f>MID(Main!AP495,17,1)</f>
        <v/>
      </c>
      <c r="S1475" s="18" t="str">
        <f>MID(Main!AP495,18,1)</f>
        <v/>
      </c>
      <c r="T1475" s="18" t="str">
        <f>MID(Main!AP495,19,1)</f>
        <v/>
      </c>
      <c r="U1475" s="18" t="str">
        <f>MID(Main!AP495,20,1)</f>
        <v/>
      </c>
      <c r="V1475" s="18" t="str">
        <f>MID(Main!AP495,21,1)</f>
        <v/>
      </c>
      <c r="W1475" s="18" t="str">
        <f>MID(Main!AP495,22,1)</f>
        <v/>
      </c>
      <c r="X1475" s="18" t="str">
        <f>MID(Main!AP495,23,1)</f>
        <v/>
      </c>
      <c r="Y1475" s="18" t="str">
        <f>MID(Main!AP495,24,1)</f>
        <v/>
      </c>
      <c r="Z1475" s="18" t="str">
        <f>MID(Main!AP495,25,1)</f>
        <v/>
      </c>
      <c r="AA1475" s="18" t="str">
        <f>MID(Main!AP495,26,1)</f>
        <v/>
      </c>
      <c r="AB1475" s="18" t="str">
        <f>MID(Main!AP495,27,1)</f>
        <v/>
      </c>
      <c r="AC1475" s="18" t="str">
        <f>MID(Main!AP495,28,1)</f>
        <v/>
      </c>
      <c r="AD1475" s="18" t="str">
        <f>MID(Main!AP495,29,1)</f>
        <v/>
      </c>
      <c r="AE1475" s="18" t="str">
        <f>MID(Main!AP495,30,1)</f>
        <v/>
      </c>
      <c r="AF1475" s="18" t="str">
        <f>MID(Main!AP495,31,1)</f>
        <v/>
      </c>
      <c r="AG1475" s="18" t="str">
        <f>MID(Main!AP495,32,1)</f>
        <v/>
      </c>
      <c r="AH1475" s="18" t="str">
        <f>MID(Main!AP495,33,1)</f>
        <v/>
      </c>
      <c r="AI1475" s="18" t="str">
        <f>MID(Main!AP495,34,1)</f>
        <v/>
      </c>
      <c r="AJ1475" s="18" t="str">
        <f>MID(Main!AP495,35,1)</f>
        <v/>
      </c>
      <c r="AK1475" s="18" t="str">
        <f>MID(Main!AP495,36,1)</f>
        <v/>
      </c>
      <c r="AL1475" s="18" t="str">
        <f>MID(Main!AP495,37,1)</f>
        <v/>
      </c>
      <c r="AM1475" s="18" t="str">
        <f>MID(Main!AP495,38,1)</f>
        <v/>
      </c>
      <c r="AN1475" s="18" t="str">
        <f>MID(Main!AP495,39,1)</f>
        <v/>
      </c>
      <c r="AO1475" s="18" t="str">
        <f>MID(Main!AP495,40,1)</f>
        <v/>
      </c>
      <c r="AP1475" s="18" t="str">
        <f>MID(Main!AP495,41,1)</f>
        <v/>
      </c>
      <c r="AQ1475" s="18" t="str">
        <f>MID(Main!AP495,42,1)</f>
        <v/>
      </c>
      <c r="AR1475" s="194" t="str">
        <f>IF(Main!W495="","",Main!W495)</f>
        <v/>
      </c>
      <c r="AS1475" s="194" t="str">
        <f>IF(Main!X495="","",Main!X495)</f>
        <v/>
      </c>
      <c r="AT1475" s="194" t="str">
        <f>IF(Main!Y495="","",Main!Y495)</f>
        <v/>
      </c>
      <c r="AU1475" s="194" t="str">
        <f>IF(Main!Z495="","",Main!Z495)</f>
        <v/>
      </c>
      <c r="AV1475" s="194" t="str">
        <f>IF(Main!AA495="","",Main!AA495)</f>
        <v/>
      </c>
      <c r="AW1475" s="194" t="str">
        <f>IF(Main!AB495="","",Main!AB495)</f>
        <v/>
      </c>
      <c r="AX1475" s="194" t="str">
        <f>IF(Main!AC495="","",Main!AC495)</f>
        <v/>
      </c>
      <c r="AY1475" s="194" t="str">
        <f>IF(Main!AD495="","",Main!AD495)</f>
        <v/>
      </c>
      <c r="AZ1475" s="194" t="str">
        <f>IF(Main!AE495="","",Main!AE495)</f>
        <v/>
      </c>
      <c r="BA1475" s="194" t="str">
        <f>IF(Main!AF495="","",Main!AF495)</f>
        <v/>
      </c>
      <c r="BB1475" s="194" t="str">
        <f>IF(Main!AG495="","",Main!AG495)</f>
        <v/>
      </c>
      <c r="BC1475" s="194" t="str">
        <f>IF(Main!AH495="","",Main!AH495)</f>
        <v/>
      </c>
      <c r="BD1475" s="194" t="str">
        <f>IF(Main!AI495="","",Main!AI495)</f>
        <v/>
      </c>
      <c r="BE1475" s="194" t="str">
        <f>IF(Main!AJ495="","",Main!AJ495)</f>
        <v/>
      </c>
      <c r="BF1475" s="194" t="str">
        <f>IF(Main!AK495="","",Main!AK495)</f>
        <v/>
      </c>
      <c r="BG1475" s="194" t="str">
        <f>IF(Main!AL495="","",Main!AL495)</f>
        <v/>
      </c>
      <c r="BH1475" s="194" t="str">
        <f>IF(Main!AM495="","",Main!AM495)</f>
        <v/>
      </c>
      <c r="BI1475" s="197" t="str">
        <f>IF(Main!AN495="","",Main!AN495)</f>
        <v/>
      </c>
    </row>
    <row r="1476" spans="1:61" s="1" customFormat="1" ht="15" hidden="1" customHeight="1">
      <c r="A1476" s="201"/>
      <c r="B1476" s="19" t="str">
        <f>MID(Main!AQ495,1,1)</f>
        <v>0</v>
      </c>
      <c r="C1476" s="19" t="str">
        <f>MID(Main!AQ495,2,1)</f>
        <v xml:space="preserve"> </v>
      </c>
      <c r="D1476" s="19" t="str">
        <f>MID(Main!AQ495,3,1)</f>
        <v/>
      </c>
      <c r="E1476" s="19" t="str">
        <f>MID(Main!AQ495,4,1)</f>
        <v/>
      </c>
      <c r="F1476" s="19" t="str">
        <f>MID(Main!AQ495,5,1)</f>
        <v/>
      </c>
      <c r="G1476" s="19" t="str">
        <f>MID(Main!AQ495,6,1)</f>
        <v/>
      </c>
      <c r="H1476" s="19" t="str">
        <f>MID(Main!AQ495,7,1)</f>
        <v/>
      </c>
      <c r="I1476" s="19" t="str">
        <f>MID(Main!AQ495,8,1)</f>
        <v/>
      </c>
      <c r="J1476" s="19" t="str">
        <f>MID(Main!AQ495,9,1)</f>
        <v/>
      </c>
      <c r="K1476" s="19" t="str">
        <f>MID(Main!AQ495,10,1)</f>
        <v/>
      </c>
      <c r="L1476" s="19" t="str">
        <f>MID(Main!AQ495,11,1)</f>
        <v/>
      </c>
      <c r="M1476" s="19" t="str">
        <f>MID(Main!AQ495,12,1)</f>
        <v/>
      </c>
      <c r="N1476" s="19" t="str">
        <f>MID(Main!AQ495,13,1)</f>
        <v/>
      </c>
      <c r="O1476" s="19" t="str">
        <f>MID(Main!AQ495,14,1)</f>
        <v/>
      </c>
      <c r="P1476" s="19" t="str">
        <f>MID(Main!AQ495,15,1)</f>
        <v/>
      </c>
      <c r="Q1476" s="19" t="str">
        <f>MID(Main!AQ495,16,1)</f>
        <v/>
      </c>
      <c r="R1476" s="19" t="str">
        <f>MID(Main!AQ495,17,1)</f>
        <v/>
      </c>
      <c r="S1476" s="19" t="str">
        <f>MID(Main!AQ495,18,1)</f>
        <v/>
      </c>
      <c r="T1476" s="19" t="str">
        <f>MID(Main!AQ495,19,1)</f>
        <v/>
      </c>
      <c r="U1476" s="19" t="str">
        <f>MID(Main!AQ495,20,1)</f>
        <v/>
      </c>
      <c r="V1476" s="19" t="str">
        <f>MID(Main!AQ495,21,1)</f>
        <v/>
      </c>
      <c r="W1476" s="19" t="str">
        <f>MID(Main!AQ495,22,1)</f>
        <v/>
      </c>
      <c r="X1476" s="19" t="str">
        <f>MID(Main!AQ495,23,1)</f>
        <v/>
      </c>
      <c r="Y1476" s="19" t="str">
        <f>MID(Main!AQ495,24,1)</f>
        <v/>
      </c>
      <c r="Z1476" s="19" t="str">
        <f>MID(Main!AQ495,25,1)</f>
        <v/>
      </c>
      <c r="AA1476" s="19" t="str">
        <f>MID(Main!AQ495,26,1)</f>
        <v/>
      </c>
      <c r="AB1476" s="19" t="str">
        <f>MID(Main!AQ495,27,1)</f>
        <v/>
      </c>
      <c r="AC1476" s="19" t="str">
        <f>MID(Main!AQ495,28,1)</f>
        <v/>
      </c>
      <c r="AD1476" s="19" t="str">
        <f>MID(Main!AQ495,29,1)</f>
        <v/>
      </c>
      <c r="AE1476" s="19" t="str">
        <f>MID(Main!AQ495,30,1)</f>
        <v/>
      </c>
      <c r="AF1476" s="19" t="str">
        <f>MID(Main!AQ495,31,1)</f>
        <v/>
      </c>
      <c r="AG1476" s="19" t="str">
        <f>MID(Main!AQ495,32,1)</f>
        <v/>
      </c>
      <c r="AH1476" s="19" t="str">
        <f>MID(Main!AQ495,33,1)</f>
        <v/>
      </c>
      <c r="AI1476" s="19" t="str">
        <f>MID(Main!AQ495,34,1)</f>
        <v/>
      </c>
      <c r="AJ1476" s="19" t="str">
        <f>MID(Main!AQ495,35,1)</f>
        <v/>
      </c>
      <c r="AK1476" s="19" t="str">
        <f>MID(Main!AQ495,36,1)</f>
        <v/>
      </c>
      <c r="AL1476" s="19" t="str">
        <f>MID(Main!AQ495,37,1)</f>
        <v/>
      </c>
      <c r="AM1476" s="19" t="str">
        <f>MID(Main!AQ495,38,1)</f>
        <v/>
      </c>
      <c r="AN1476" s="19" t="str">
        <f>MID(Main!AQ495,39,1)</f>
        <v/>
      </c>
      <c r="AO1476" s="19" t="str">
        <f>MID(Main!AQ495,40,1)</f>
        <v/>
      </c>
      <c r="AP1476" s="19" t="str">
        <f>MID(Main!AQ495,41,1)</f>
        <v/>
      </c>
      <c r="AQ1476" s="19" t="str">
        <f>MID(Main!AQ495,42,1)</f>
        <v/>
      </c>
      <c r="AR1476" s="195"/>
      <c r="AS1476" s="195"/>
      <c r="AT1476" s="195"/>
      <c r="AU1476" s="195"/>
      <c r="AV1476" s="195"/>
      <c r="AW1476" s="195"/>
      <c r="AX1476" s="195"/>
      <c r="AY1476" s="195"/>
      <c r="AZ1476" s="195"/>
      <c r="BA1476" s="195"/>
      <c r="BB1476" s="195"/>
      <c r="BC1476" s="195"/>
      <c r="BD1476" s="195"/>
      <c r="BE1476" s="195"/>
      <c r="BF1476" s="195"/>
      <c r="BG1476" s="195"/>
      <c r="BH1476" s="195"/>
      <c r="BI1476" s="198"/>
    </row>
    <row r="1477" spans="1:61" s="1" customFormat="1" ht="15" hidden="1" customHeight="1">
      <c r="A1477" s="202"/>
      <c r="B1477" s="20" t="str">
        <f>MID(Main!AR495,1,1)</f>
        <v>0</v>
      </c>
      <c r="C1477" s="20" t="str">
        <f>MID(Main!AR495,2,1)</f>
        <v xml:space="preserve"> </v>
      </c>
      <c r="D1477" s="20" t="str">
        <f>MID(Main!AR495,3,1)</f>
        <v/>
      </c>
      <c r="E1477" s="20" t="str">
        <f>MID(Main!AR495,4,1)</f>
        <v/>
      </c>
      <c r="F1477" s="20" t="str">
        <f>MID(Main!AR495,5,1)</f>
        <v/>
      </c>
      <c r="G1477" s="20" t="str">
        <f>MID(Main!AR495,6,1)</f>
        <v/>
      </c>
      <c r="H1477" s="20" t="str">
        <f>MID(Main!AR495,7,1)</f>
        <v/>
      </c>
      <c r="I1477" s="20" t="str">
        <f>MID(Main!AR495,8,1)</f>
        <v/>
      </c>
      <c r="J1477" s="20" t="str">
        <f>MID(Main!AR495,9,1)</f>
        <v/>
      </c>
      <c r="K1477" s="20" t="str">
        <f>MID(Main!AR495,10,1)</f>
        <v/>
      </c>
      <c r="L1477" s="20" t="str">
        <f>MID(Main!AR495,11,1)</f>
        <v/>
      </c>
      <c r="M1477" s="20" t="str">
        <f>MID(Main!AR495,12,1)</f>
        <v/>
      </c>
      <c r="N1477" s="20" t="str">
        <f>MID(Main!AR495,13,1)</f>
        <v/>
      </c>
      <c r="O1477" s="20" t="str">
        <f>MID(Main!AR495,14,1)</f>
        <v/>
      </c>
      <c r="P1477" s="20" t="str">
        <f>MID(Main!AR495,15,1)</f>
        <v/>
      </c>
      <c r="Q1477" s="20" t="str">
        <f>MID(Main!AR495,16,1)</f>
        <v/>
      </c>
      <c r="R1477" s="20" t="str">
        <f>MID(Main!AR495,17,1)</f>
        <v/>
      </c>
      <c r="S1477" s="20" t="str">
        <f>MID(Main!AR495,18,1)</f>
        <v/>
      </c>
      <c r="T1477" s="20" t="str">
        <f>MID(Main!AR495,19,1)</f>
        <v/>
      </c>
      <c r="U1477" s="20" t="str">
        <f>MID(Main!AR495,20,1)</f>
        <v/>
      </c>
      <c r="V1477" s="20" t="str">
        <f>MID(Main!AR495,21,1)</f>
        <v/>
      </c>
      <c r="W1477" s="20" t="str">
        <f>MID(Main!AR495,22,1)</f>
        <v/>
      </c>
      <c r="X1477" s="20" t="str">
        <f>MID(Main!AR495,23,1)</f>
        <v/>
      </c>
      <c r="Y1477" s="20" t="str">
        <f>MID(Main!AR495,24,1)</f>
        <v/>
      </c>
      <c r="Z1477" s="20" t="str">
        <f>MID(Main!AR495,25,1)</f>
        <v/>
      </c>
      <c r="AA1477" s="20" t="str">
        <f>MID(Main!AR495,26,1)</f>
        <v/>
      </c>
      <c r="AB1477" s="20" t="str">
        <f>MID(Main!AR495,27,1)</f>
        <v/>
      </c>
      <c r="AC1477" s="20" t="str">
        <f>MID(Main!AR495,28,1)</f>
        <v/>
      </c>
      <c r="AD1477" s="20" t="str">
        <f>MID(Main!AR495,29,1)</f>
        <v/>
      </c>
      <c r="AE1477" s="20" t="str">
        <f>MID(Main!AR495,30,1)</f>
        <v/>
      </c>
      <c r="AF1477" s="20" t="str">
        <f>MID(Main!AR495,31,1)</f>
        <v/>
      </c>
      <c r="AG1477" s="20" t="str">
        <f>MID(Main!AR495,32,1)</f>
        <v/>
      </c>
      <c r="AH1477" s="20" t="str">
        <f>MID(Main!AR495,33,1)</f>
        <v/>
      </c>
      <c r="AI1477" s="20" t="str">
        <f>MID(Main!AR495,34,1)</f>
        <v/>
      </c>
      <c r="AJ1477" s="20" t="str">
        <f>MID(Main!AR495,35,1)</f>
        <v/>
      </c>
      <c r="AK1477" s="20" t="str">
        <f>MID(Main!AR495,36,1)</f>
        <v/>
      </c>
      <c r="AL1477" s="20" t="str">
        <f>MID(Main!AR495,37,1)</f>
        <v/>
      </c>
      <c r="AM1477" s="20" t="str">
        <f>MID(Main!AR495,38,1)</f>
        <v/>
      </c>
      <c r="AN1477" s="20" t="str">
        <f>MID(Main!AR495,39,1)</f>
        <v/>
      </c>
      <c r="AO1477" s="20" t="str">
        <f>MID(Main!AR495,40,1)</f>
        <v/>
      </c>
      <c r="AP1477" s="20" t="str">
        <f>MID(Main!AR495,41,1)</f>
        <v/>
      </c>
      <c r="AQ1477" s="20" t="str">
        <f>MID(Main!AR495,42,1)</f>
        <v/>
      </c>
      <c r="AR1477" s="196"/>
      <c r="AS1477" s="196"/>
      <c r="AT1477" s="196"/>
      <c r="AU1477" s="196"/>
      <c r="AV1477" s="196"/>
      <c r="AW1477" s="196"/>
      <c r="AX1477" s="196"/>
      <c r="AY1477" s="196"/>
      <c r="AZ1477" s="196"/>
      <c r="BA1477" s="196"/>
      <c r="BB1477" s="196"/>
      <c r="BC1477" s="196"/>
      <c r="BD1477" s="196"/>
      <c r="BE1477" s="196"/>
      <c r="BF1477" s="196"/>
      <c r="BG1477" s="196"/>
      <c r="BH1477" s="196"/>
      <c r="BI1477" s="199"/>
    </row>
    <row r="1478" spans="1:61" s="1" customFormat="1" ht="15" hidden="1" customHeight="1">
      <c r="A1478" s="200" t="str">
        <f>IF(AR1478="","",SUBTOTAL(103,$AR$8:AR1478))</f>
        <v/>
      </c>
      <c r="B1478" s="18" t="str">
        <f>MID(Main!AP496,1,1)</f>
        <v xml:space="preserve"> </v>
      </c>
      <c r="C1478" s="18" t="str">
        <f>MID(Main!AP496,2,1)</f>
        <v/>
      </c>
      <c r="D1478" s="18" t="str">
        <f>MID(Main!AP496,3,1)</f>
        <v/>
      </c>
      <c r="E1478" s="18" t="str">
        <f>MID(Main!AP496,4,1)</f>
        <v/>
      </c>
      <c r="F1478" s="18" t="str">
        <f>MID(Main!AP496,5,1)</f>
        <v/>
      </c>
      <c r="G1478" s="18" t="str">
        <f>MID(Main!AP496,6,1)</f>
        <v/>
      </c>
      <c r="H1478" s="18" t="str">
        <f>MID(Main!AP496,7,1)</f>
        <v/>
      </c>
      <c r="I1478" s="18" t="str">
        <f>MID(Main!AP496,8,1)</f>
        <v/>
      </c>
      <c r="J1478" s="18" t="str">
        <f>MID(Main!AP496,9,1)</f>
        <v/>
      </c>
      <c r="K1478" s="18" t="str">
        <f>MID(Main!AP496,10,1)</f>
        <v/>
      </c>
      <c r="L1478" s="18" t="str">
        <f>MID(Main!AP496,11,1)</f>
        <v/>
      </c>
      <c r="M1478" s="18" t="str">
        <f>MID(Main!AP496,12,1)</f>
        <v/>
      </c>
      <c r="N1478" s="18" t="str">
        <f>MID(Main!AP496,13,1)</f>
        <v/>
      </c>
      <c r="O1478" s="18" t="str">
        <f>MID(Main!AP496,14,1)</f>
        <v/>
      </c>
      <c r="P1478" s="18" t="str">
        <f>MID(Main!AP496,15,1)</f>
        <v/>
      </c>
      <c r="Q1478" s="18" t="str">
        <f>MID(Main!AP496,16,1)</f>
        <v/>
      </c>
      <c r="R1478" s="18" t="str">
        <f>MID(Main!AP496,17,1)</f>
        <v/>
      </c>
      <c r="S1478" s="18" t="str">
        <f>MID(Main!AP496,18,1)</f>
        <v/>
      </c>
      <c r="T1478" s="18" t="str">
        <f>MID(Main!AP496,19,1)</f>
        <v/>
      </c>
      <c r="U1478" s="18" t="str">
        <f>MID(Main!AP496,20,1)</f>
        <v/>
      </c>
      <c r="V1478" s="18" t="str">
        <f>MID(Main!AP496,21,1)</f>
        <v/>
      </c>
      <c r="W1478" s="18" t="str">
        <f>MID(Main!AP496,22,1)</f>
        <v/>
      </c>
      <c r="X1478" s="18" t="str">
        <f>MID(Main!AP496,23,1)</f>
        <v/>
      </c>
      <c r="Y1478" s="18" t="str">
        <f>MID(Main!AP496,24,1)</f>
        <v/>
      </c>
      <c r="Z1478" s="18" t="str">
        <f>MID(Main!AP496,25,1)</f>
        <v/>
      </c>
      <c r="AA1478" s="18" t="str">
        <f>MID(Main!AP496,26,1)</f>
        <v/>
      </c>
      <c r="AB1478" s="18" t="str">
        <f>MID(Main!AP496,27,1)</f>
        <v/>
      </c>
      <c r="AC1478" s="18" t="str">
        <f>MID(Main!AP496,28,1)</f>
        <v/>
      </c>
      <c r="AD1478" s="18" t="str">
        <f>MID(Main!AP496,29,1)</f>
        <v/>
      </c>
      <c r="AE1478" s="18" t="str">
        <f>MID(Main!AP496,30,1)</f>
        <v/>
      </c>
      <c r="AF1478" s="18" t="str">
        <f>MID(Main!AP496,31,1)</f>
        <v/>
      </c>
      <c r="AG1478" s="18" t="str">
        <f>MID(Main!AP496,32,1)</f>
        <v/>
      </c>
      <c r="AH1478" s="18" t="str">
        <f>MID(Main!AP496,33,1)</f>
        <v/>
      </c>
      <c r="AI1478" s="18" t="str">
        <f>MID(Main!AP496,34,1)</f>
        <v/>
      </c>
      <c r="AJ1478" s="18" t="str">
        <f>MID(Main!AP496,35,1)</f>
        <v/>
      </c>
      <c r="AK1478" s="18" t="str">
        <f>MID(Main!AP496,36,1)</f>
        <v/>
      </c>
      <c r="AL1478" s="18" t="str">
        <f>MID(Main!AP496,37,1)</f>
        <v/>
      </c>
      <c r="AM1478" s="18" t="str">
        <f>MID(Main!AP496,38,1)</f>
        <v/>
      </c>
      <c r="AN1478" s="18" t="str">
        <f>MID(Main!AP496,39,1)</f>
        <v/>
      </c>
      <c r="AO1478" s="18" t="str">
        <f>MID(Main!AP496,40,1)</f>
        <v/>
      </c>
      <c r="AP1478" s="18" t="str">
        <f>MID(Main!AP496,41,1)</f>
        <v/>
      </c>
      <c r="AQ1478" s="18" t="str">
        <f>MID(Main!AP496,42,1)</f>
        <v/>
      </c>
      <c r="AR1478" s="194" t="str">
        <f>IF(Main!W496="","",Main!W496)</f>
        <v/>
      </c>
      <c r="AS1478" s="194" t="str">
        <f>IF(Main!X496="","",Main!X496)</f>
        <v/>
      </c>
      <c r="AT1478" s="194" t="str">
        <f>IF(Main!Y496="","",Main!Y496)</f>
        <v/>
      </c>
      <c r="AU1478" s="194" t="str">
        <f>IF(Main!Z496="","",Main!Z496)</f>
        <v/>
      </c>
      <c r="AV1478" s="194" t="str">
        <f>IF(Main!AA496="","",Main!AA496)</f>
        <v/>
      </c>
      <c r="AW1478" s="194" t="str">
        <f>IF(Main!AB496="","",Main!AB496)</f>
        <v/>
      </c>
      <c r="AX1478" s="194" t="str">
        <f>IF(Main!AC496="","",Main!AC496)</f>
        <v/>
      </c>
      <c r="AY1478" s="194" t="str">
        <f>IF(Main!AD496="","",Main!AD496)</f>
        <v/>
      </c>
      <c r="AZ1478" s="194" t="str">
        <f>IF(Main!AE496="","",Main!AE496)</f>
        <v/>
      </c>
      <c r="BA1478" s="194" t="str">
        <f>IF(Main!AF496="","",Main!AF496)</f>
        <v/>
      </c>
      <c r="BB1478" s="194" t="str">
        <f>IF(Main!AG496="","",Main!AG496)</f>
        <v/>
      </c>
      <c r="BC1478" s="194" t="str">
        <f>IF(Main!AH496="","",Main!AH496)</f>
        <v/>
      </c>
      <c r="BD1478" s="194" t="str">
        <f>IF(Main!AI496="","",Main!AI496)</f>
        <v/>
      </c>
      <c r="BE1478" s="194" t="str">
        <f>IF(Main!AJ496="","",Main!AJ496)</f>
        <v/>
      </c>
      <c r="BF1478" s="194" t="str">
        <f>IF(Main!AK496="","",Main!AK496)</f>
        <v/>
      </c>
      <c r="BG1478" s="194" t="str">
        <f>IF(Main!AL496="","",Main!AL496)</f>
        <v/>
      </c>
      <c r="BH1478" s="194" t="str">
        <f>IF(Main!AM496="","",Main!AM496)</f>
        <v/>
      </c>
      <c r="BI1478" s="197" t="str">
        <f>IF(Main!AN496="","",Main!AN496)</f>
        <v/>
      </c>
    </row>
    <row r="1479" spans="1:61" s="1" customFormat="1" ht="15" hidden="1" customHeight="1">
      <c r="A1479" s="201"/>
      <c r="B1479" s="19" t="str">
        <f>MID(Main!AQ496,1,1)</f>
        <v>0</v>
      </c>
      <c r="C1479" s="19" t="str">
        <f>MID(Main!AQ496,2,1)</f>
        <v xml:space="preserve"> </v>
      </c>
      <c r="D1479" s="19" t="str">
        <f>MID(Main!AQ496,3,1)</f>
        <v/>
      </c>
      <c r="E1479" s="19" t="str">
        <f>MID(Main!AQ496,4,1)</f>
        <v/>
      </c>
      <c r="F1479" s="19" t="str">
        <f>MID(Main!AQ496,5,1)</f>
        <v/>
      </c>
      <c r="G1479" s="19" t="str">
        <f>MID(Main!AQ496,6,1)</f>
        <v/>
      </c>
      <c r="H1479" s="19" t="str">
        <f>MID(Main!AQ496,7,1)</f>
        <v/>
      </c>
      <c r="I1479" s="19" t="str">
        <f>MID(Main!AQ496,8,1)</f>
        <v/>
      </c>
      <c r="J1479" s="19" t="str">
        <f>MID(Main!AQ496,9,1)</f>
        <v/>
      </c>
      <c r="K1479" s="19" t="str">
        <f>MID(Main!AQ496,10,1)</f>
        <v/>
      </c>
      <c r="L1479" s="19" t="str">
        <f>MID(Main!AQ496,11,1)</f>
        <v/>
      </c>
      <c r="M1479" s="19" t="str">
        <f>MID(Main!AQ496,12,1)</f>
        <v/>
      </c>
      <c r="N1479" s="19" t="str">
        <f>MID(Main!AQ496,13,1)</f>
        <v/>
      </c>
      <c r="O1479" s="19" t="str">
        <f>MID(Main!AQ496,14,1)</f>
        <v/>
      </c>
      <c r="P1479" s="19" t="str">
        <f>MID(Main!AQ496,15,1)</f>
        <v/>
      </c>
      <c r="Q1479" s="19" t="str">
        <f>MID(Main!AQ496,16,1)</f>
        <v/>
      </c>
      <c r="R1479" s="19" t="str">
        <f>MID(Main!AQ496,17,1)</f>
        <v/>
      </c>
      <c r="S1479" s="19" t="str">
        <f>MID(Main!AQ496,18,1)</f>
        <v/>
      </c>
      <c r="T1479" s="19" t="str">
        <f>MID(Main!AQ496,19,1)</f>
        <v/>
      </c>
      <c r="U1479" s="19" t="str">
        <f>MID(Main!AQ496,20,1)</f>
        <v/>
      </c>
      <c r="V1479" s="19" t="str">
        <f>MID(Main!AQ496,21,1)</f>
        <v/>
      </c>
      <c r="W1479" s="19" t="str">
        <f>MID(Main!AQ496,22,1)</f>
        <v/>
      </c>
      <c r="X1479" s="19" t="str">
        <f>MID(Main!AQ496,23,1)</f>
        <v/>
      </c>
      <c r="Y1479" s="19" t="str">
        <f>MID(Main!AQ496,24,1)</f>
        <v/>
      </c>
      <c r="Z1479" s="19" t="str">
        <f>MID(Main!AQ496,25,1)</f>
        <v/>
      </c>
      <c r="AA1479" s="19" t="str">
        <f>MID(Main!AQ496,26,1)</f>
        <v/>
      </c>
      <c r="AB1479" s="19" t="str">
        <f>MID(Main!AQ496,27,1)</f>
        <v/>
      </c>
      <c r="AC1479" s="19" t="str">
        <f>MID(Main!AQ496,28,1)</f>
        <v/>
      </c>
      <c r="AD1479" s="19" t="str">
        <f>MID(Main!AQ496,29,1)</f>
        <v/>
      </c>
      <c r="AE1479" s="19" t="str">
        <f>MID(Main!AQ496,30,1)</f>
        <v/>
      </c>
      <c r="AF1479" s="19" t="str">
        <f>MID(Main!AQ496,31,1)</f>
        <v/>
      </c>
      <c r="AG1479" s="19" t="str">
        <f>MID(Main!AQ496,32,1)</f>
        <v/>
      </c>
      <c r="AH1479" s="19" t="str">
        <f>MID(Main!AQ496,33,1)</f>
        <v/>
      </c>
      <c r="AI1479" s="19" t="str">
        <f>MID(Main!AQ496,34,1)</f>
        <v/>
      </c>
      <c r="AJ1479" s="19" t="str">
        <f>MID(Main!AQ496,35,1)</f>
        <v/>
      </c>
      <c r="AK1479" s="19" t="str">
        <f>MID(Main!AQ496,36,1)</f>
        <v/>
      </c>
      <c r="AL1479" s="19" t="str">
        <f>MID(Main!AQ496,37,1)</f>
        <v/>
      </c>
      <c r="AM1479" s="19" t="str">
        <f>MID(Main!AQ496,38,1)</f>
        <v/>
      </c>
      <c r="AN1479" s="19" t="str">
        <f>MID(Main!AQ496,39,1)</f>
        <v/>
      </c>
      <c r="AO1479" s="19" t="str">
        <f>MID(Main!AQ496,40,1)</f>
        <v/>
      </c>
      <c r="AP1479" s="19" t="str">
        <f>MID(Main!AQ496,41,1)</f>
        <v/>
      </c>
      <c r="AQ1479" s="19" t="str">
        <f>MID(Main!AQ496,42,1)</f>
        <v/>
      </c>
      <c r="AR1479" s="195"/>
      <c r="AS1479" s="195"/>
      <c r="AT1479" s="195"/>
      <c r="AU1479" s="195"/>
      <c r="AV1479" s="195"/>
      <c r="AW1479" s="195"/>
      <c r="AX1479" s="195"/>
      <c r="AY1479" s="195"/>
      <c r="AZ1479" s="195"/>
      <c r="BA1479" s="195"/>
      <c r="BB1479" s="195"/>
      <c r="BC1479" s="195"/>
      <c r="BD1479" s="195"/>
      <c r="BE1479" s="195"/>
      <c r="BF1479" s="195"/>
      <c r="BG1479" s="195"/>
      <c r="BH1479" s="195"/>
      <c r="BI1479" s="198"/>
    </row>
    <row r="1480" spans="1:61" s="1" customFormat="1" ht="15" hidden="1" customHeight="1">
      <c r="A1480" s="202"/>
      <c r="B1480" s="20" t="str">
        <f>MID(Main!AR496,1,1)</f>
        <v>0</v>
      </c>
      <c r="C1480" s="20" t="str">
        <f>MID(Main!AR496,2,1)</f>
        <v xml:space="preserve"> </v>
      </c>
      <c r="D1480" s="20" t="str">
        <f>MID(Main!AR496,3,1)</f>
        <v/>
      </c>
      <c r="E1480" s="20" t="str">
        <f>MID(Main!AR496,4,1)</f>
        <v/>
      </c>
      <c r="F1480" s="20" t="str">
        <f>MID(Main!AR496,5,1)</f>
        <v/>
      </c>
      <c r="G1480" s="20" t="str">
        <f>MID(Main!AR496,6,1)</f>
        <v/>
      </c>
      <c r="H1480" s="20" t="str">
        <f>MID(Main!AR496,7,1)</f>
        <v/>
      </c>
      <c r="I1480" s="20" t="str">
        <f>MID(Main!AR496,8,1)</f>
        <v/>
      </c>
      <c r="J1480" s="20" t="str">
        <f>MID(Main!AR496,9,1)</f>
        <v/>
      </c>
      <c r="K1480" s="20" t="str">
        <f>MID(Main!AR496,10,1)</f>
        <v/>
      </c>
      <c r="L1480" s="20" t="str">
        <f>MID(Main!AR496,11,1)</f>
        <v/>
      </c>
      <c r="M1480" s="20" t="str">
        <f>MID(Main!AR496,12,1)</f>
        <v/>
      </c>
      <c r="N1480" s="20" t="str">
        <f>MID(Main!AR496,13,1)</f>
        <v/>
      </c>
      <c r="O1480" s="20" t="str">
        <f>MID(Main!AR496,14,1)</f>
        <v/>
      </c>
      <c r="P1480" s="20" t="str">
        <f>MID(Main!AR496,15,1)</f>
        <v/>
      </c>
      <c r="Q1480" s="20" t="str">
        <f>MID(Main!AR496,16,1)</f>
        <v/>
      </c>
      <c r="R1480" s="20" t="str">
        <f>MID(Main!AR496,17,1)</f>
        <v/>
      </c>
      <c r="S1480" s="20" t="str">
        <f>MID(Main!AR496,18,1)</f>
        <v/>
      </c>
      <c r="T1480" s="20" t="str">
        <f>MID(Main!AR496,19,1)</f>
        <v/>
      </c>
      <c r="U1480" s="20" t="str">
        <f>MID(Main!AR496,20,1)</f>
        <v/>
      </c>
      <c r="V1480" s="20" t="str">
        <f>MID(Main!AR496,21,1)</f>
        <v/>
      </c>
      <c r="W1480" s="20" t="str">
        <f>MID(Main!AR496,22,1)</f>
        <v/>
      </c>
      <c r="X1480" s="20" t="str">
        <f>MID(Main!AR496,23,1)</f>
        <v/>
      </c>
      <c r="Y1480" s="20" t="str">
        <f>MID(Main!AR496,24,1)</f>
        <v/>
      </c>
      <c r="Z1480" s="20" t="str">
        <f>MID(Main!AR496,25,1)</f>
        <v/>
      </c>
      <c r="AA1480" s="20" t="str">
        <f>MID(Main!AR496,26,1)</f>
        <v/>
      </c>
      <c r="AB1480" s="20" t="str">
        <f>MID(Main!AR496,27,1)</f>
        <v/>
      </c>
      <c r="AC1480" s="20" t="str">
        <f>MID(Main!AR496,28,1)</f>
        <v/>
      </c>
      <c r="AD1480" s="20" t="str">
        <f>MID(Main!AR496,29,1)</f>
        <v/>
      </c>
      <c r="AE1480" s="20" t="str">
        <f>MID(Main!AR496,30,1)</f>
        <v/>
      </c>
      <c r="AF1480" s="20" t="str">
        <f>MID(Main!AR496,31,1)</f>
        <v/>
      </c>
      <c r="AG1480" s="20" t="str">
        <f>MID(Main!AR496,32,1)</f>
        <v/>
      </c>
      <c r="AH1480" s="20" t="str">
        <f>MID(Main!AR496,33,1)</f>
        <v/>
      </c>
      <c r="AI1480" s="20" t="str">
        <f>MID(Main!AR496,34,1)</f>
        <v/>
      </c>
      <c r="AJ1480" s="20" t="str">
        <f>MID(Main!AR496,35,1)</f>
        <v/>
      </c>
      <c r="AK1480" s="20" t="str">
        <f>MID(Main!AR496,36,1)</f>
        <v/>
      </c>
      <c r="AL1480" s="20" t="str">
        <f>MID(Main!AR496,37,1)</f>
        <v/>
      </c>
      <c r="AM1480" s="20" t="str">
        <f>MID(Main!AR496,38,1)</f>
        <v/>
      </c>
      <c r="AN1480" s="20" t="str">
        <f>MID(Main!AR496,39,1)</f>
        <v/>
      </c>
      <c r="AO1480" s="20" t="str">
        <f>MID(Main!AR496,40,1)</f>
        <v/>
      </c>
      <c r="AP1480" s="20" t="str">
        <f>MID(Main!AR496,41,1)</f>
        <v/>
      </c>
      <c r="AQ1480" s="20" t="str">
        <f>MID(Main!AR496,42,1)</f>
        <v/>
      </c>
      <c r="AR1480" s="196"/>
      <c r="AS1480" s="196"/>
      <c r="AT1480" s="196"/>
      <c r="AU1480" s="196"/>
      <c r="AV1480" s="196"/>
      <c r="AW1480" s="196"/>
      <c r="AX1480" s="196"/>
      <c r="AY1480" s="196"/>
      <c r="AZ1480" s="196"/>
      <c r="BA1480" s="196"/>
      <c r="BB1480" s="196"/>
      <c r="BC1480" s="196"/>
      <c r="BD1480" s="196"/>
      <c r="BE1480" s="196"/>
      <c r="BF1480" s="196"/>
      <c r="BG1480" s="196"/>
      <c r="BH1480" s="196"/>
      <c r="BI1480" s="199"/>
    </row>
    <row r="1481" spans="1:61" s="1" customFormat="1" ht="15" hidden="1" customHeight="1">
      <c r="A1481" s="200" t="str">
        <f>IF(AR1481="","",SUBTOTAL(103,$AR$8:AR1481))</f>
        <v/>
      </c>
      <c r="B1481" s="18" t="str">
        <f>MID(Main!AP497,1,1)</f>
        <v xml:space="preserve"> </v>
      </c>
      <c r="C1481" s="18" t="str">
        <f>MID(Main!AP497,2,1)</f>
        <v/>
      </c>
      <c r="D1481" s="18" t="str">
        <f>MID(Main!AP497,3,1)</f>
        <v/>
      </c>
      <c r="E1481" s="18" t="str">
        <f>MID(Main!AP497,4,1)</f>
        <v/>
      </c>
      <c r="F1481" s="18" t="str">
        <f>MID(Main!AP497,5,1)</f>
        <v/>
      </c>
      <c r="G1481" s="18" t="str">
        <f>MID(Main!AP497,6,1)</f>
        <v/>
      </c>
      <c r="H1481" s="18" t="str">
        <f>MID(Main!AP497,7,1)</f>
        <v/>
      </c>
      <c r="I1481" s="18" t="str">
        <f>MID(Main!AP497,8,1)</f>
        <v/>
      </c>
      <c r="J1481" s="18" t="str">
        <f>MID(Main!AP497,9,1)</f>
        <v/>
      </c>
      <c r="K1481" s="18" t="str">
        <f>MID(Main!AP497,10,1)</f>
        <v/>
      </c>
      <c r="L1481" s="18" t="str">
        <f>MID(Main!AP497,11,1)</f>
        <v/>
      </c>
      <c r="M1481" s="18" t="str">
        <f>MID(Main!AP497,12,1)</f>
        <v/>
      </c>
      <c r="N1481" s="18" t="str">
        <f>MID(Main!AP497,13,1)</f>
        <v/>
      </c>
      <c r="O1481" s="18" t="str">
        <f>MID(Main!AP497,14,1)</f>
        <v/>
      </c>
      <c r="P1481" s="18" t="str">
        <f>MID(Main!AP497,15,1)</f>
        <v/>
      </c>
      <c r="Q1481" s="18" t="str">
        <f>MID(Main!AP497,16,1)</f>
        <v/>
      </c>
      <c r="R1481" s="18" t="str">
        <f>MID(Main!AP497,17,1)</f>
        <v/>
      </c>
      <c r="S1481" s="18" t="str">
        <f>MID(Main!AP497,18,1)</f>
        <v/>
      </c>
      <c r="T1481" s="18" t="str">
        <f>MID(Main!AP497,19,1)</f>
        <v/>
      </c>
      <c r="U1481" s="18" t="str">
        <f>MID(Main!AP497,20,1)</f>
        <v/>
      </c>
      <c r="V1481" s="18" t="str">
        <f>MID(Main!AP497,21,1)</f>
        <v/>
      </c>
      <c r="W1481" s="18" t="str">
        <f>MID(Main!AP497,22,1)</f>
        <v/>
      </c>
      <c r="X1481" s="18" t="str">
        <f>MID(Main!AP497,23,1)</f>
        <v/>
      </c>
      <c r="Y1481" s="18" t="str">
        <f>MID(Main!AP497,24,1)</f>
        <v/>
      </c>
      <c r="Z1481" s="18" t="str">
        <f>MID(Main!AP497,25,1)</f>
        <v/>
      </c>
      <c r="AA1481" s="18" t="str">
        <f>MID(Main!AP497,26,1)</f>
        <v/>
      </c>
      <c r="AB1481" s="18" t="str">
        <f>MID(Main!AP497,27,1)</f>
        <v/>
      </c>
      <c r="AC1481" s="18" t="str">
        <f>MID(Main!AP497,28,1)</f>
        <v/>
      </c>
      <c r="AD1481" s="18" t="str">
        <f>MID(Main!AP497,29,1)</f>
        <v/>
      </c>
      <c r="AE1481" s="18" t="str">
        <f>MID(Main!AP497,30,1)</f>
        <v/>
      </c>
      <c r="AF1481" s="18" t="str">
        <f>MID(Main!AP497,31,1)</f>
        <v/>
      </c>
      <c r="AG1481" s="18" t="str">
        <f>MID(Main!AP497,32,1)</f>
        <v/>
      </c>
      <c r="AH1481" s="18" t="str">
        <f>MID(Main!AP497,33,1)</f>
        <v/>
      </c>
      <c r="AI1481" s="18" t="str">
        <f>MID(Main!AP497,34,1)</f>
        <v/>
      </c>
      <c r="AJ1481" s="18" t="str">
        <f>MID(Main!AP497,35,1)</f>
        <v/>
      </c>
      <c r="AK1481" s="18" t="str">
        <f>MID(Main!AP497,36,1)</f>
        <v/>
      </c>
      <c r="AL1481" s="18" t="str">
        <f>MID(Main!AP497,37,1)</f>
        <v/>
      </c>
      <c r="AM1481" s="18" t="str">
        <f>MID(Main!AP497,38,1)</f>
        <v/>
      </c>
      <c r="AN1481" s="18" t="str">
        <f>MID(Main!AP497,39,1)</f>
        <v/>
      </c>
      <c r="AO1481" s="18" t="str">
        <f>MID(Main!AP497,40,1)</f>
        <v/>
      </c>
      <c r="AP1481" s="18" t="str">
        <f>MID(Main!AP497,41,1)</f>
        <v/>
      </c>
      <c r="AQ1481" s="18" t="str">
        <f>MID(Main!AP497,42,1)</f>
        <v/>
      </c>
      <c r="AR1481" s="194" t="str">
        <f>IF(Main!W497="","",Main!W497)</f>
        <v/>
      </c>
      <c r="AS1481" s="194" t="str">
        <f>IF(Main!X497="","",Main!X497)</f>
        <v/>
      </c>
      <c r="AT1481" s="194" t="str">
        <f>IF(Main!Y497="","",Main!Y497)</f>
        <v/>
      </c>
      <c r="AU1481" s="194" t="str">
        <f>IF(Main!Z497="","",Main!Z497)</f>
        <v/>
      </c>
      <c r="AV1481" s="194" t="str">
        <f>IF(Main!AA497="","",Main!AA497)</f>
        <v/>
      </c>
      <c r="AW1481" s="194" t="str">
        <f>IF(Main!AB497="","",Main!AB497)</f>
        <v/>
      </c>
      <c r="AX1481" s="194" t="str">
        <f>IF(Main!AC497="","",Main!AC497)</f>
        <v/>
      </c>
      <c r="AY1481" s="194" t="str">
        <f>IF(Main!AD497="","",Main!AD497)</f>
        <v/>
      </c>
      <c r="AZ1481" s="194" t="str">
        <f>IF(Main!AE497="","",Main!AE497)</f>
        <v/>
      </c>
      <c r="BA1481" s="194" t="str">
        <f>IF(Main!AF497="","",Main!AF497)</f>
        <v/>
      </c>
      <c r="BB1481" s="194" t="str">
        <f>IF(Main!AG497="","",Main!AG497)</f>
        <v/>
      </c>
      <c r="BC1481" s="194" t="str">
        <f>IF(Main!AH497="","",Main!AH497)</f>
        <v/>
      </c>
      <c r="BD1481" s="194" t="str">
        <f>IF(Main!AI497="","",Main!AI497)</f>
        <v/>
      </c>
      <c r="BE1481" s="194" t="str">
        <f>IF(Main!AJ497="","",Main!AJ497)</f>
        <v/>
      </c>
      <c r="BF1481" s="194" t="str">
        <f>IF(Main!AK497="","",Main!AK497)</f>
        <v/>
      </c>
      <c r="BG1481" s="194" t="str">
        <f>IF(Main!AL497="","",Main!AL497)</f>
        <v/>
      </c>
      <c r="BH1481" s="194" t="str">
        <f>IF(Main!AM497="","",Main!AM497)</f>
        <v/>
      </c>
      <c r="BI1481" s="197" t="str">
        <f>IF(Main!AN497="","",Main!AN497)</f>
        <v/>
      </c>
    </row>
    <row r="1482" spans="1:61" s="1" customFormat="1" ht="15" hidden="1" customHeight="1">
      <c r="A1482" s="201"/>
      <c r="B1482" s="19" t="str">
        <f>MID(Main!AQ497,1,1)</f>
        <v>0</v>
      </c>
      <c r="C1482" s="19" t="str">
        <f>MID(Main!AQ497,2,1)</f>
        <v xml:space="preserve"> </v>
      </c>
      <c r="D1482" s="19" t="str">
        <f>MID(Main!AQ497,3,1)</f>
        <v/>
      </c>
      <c r="E1482" s="19" t="str">
        <f>MID(Main!AQ497,4,1)</f>
        <v/>
      </c>
      <c r="F1482" s="19" t="str">
        <f>MID(Main!AQ497,5,1)</f>
        <v/>
      </c>
      <c r="G1482" s="19" t="str">
        <f>MID(Main!AQ497,6,1)</f>
        <v/>
      </c>
      <c r="H1482" s="19" t="str">
        <f>MID(Main!AQ497,7,1)</f>
        <v/>
      </c>
      <c r="I1482" s="19" t="str">
        <f>MID(Main!AQ497,8,1)</f>
        <v/>
      </c>
      <c r="J1482" s="19" t="str">
        <f>MID(Main!AQ497,9,1)</f>
        <v/>
      </c>
      <c r="K1482" s="19" t="str">
        <f>MID(Main!AQ497,10,1)</f>
        <v/>
      </c>
      <c r="L1482" s="19" t="str">
        <f>MID(Main!AQ497,11,1)</f>
        <v/>
      </c>
      <c r="M1482" s="19" t="str">
        <f>MID(Main!AQ497,12,1)</f>
        <v/>
      </c>
      <c r="N1482" s="19" t="str">
        <f>MID(Main!AQ497,13,1)</f>
        <v/>
      </c>
      <c r="O1482" s="19" t="str">
        <f>MID(Main!AQ497,14,1)</f>
        <v/>
      </c>
      <c r="P1482" s="19" t="str">
        <f>MID(Main!AQ497,15,1)</f>
        <v/>
      </c>
      <c r="Q1482" s="19" t="str">
        <f>MID(Main!AQ497,16,1)</f>
        <v/>
      </c>
      <c r="R1482" s="19" t="str">
        <f>MID(Main!AQ497,17,1)</f>
        <v/>
      </c>
      <c r="S1482" s="19" t="str">
        <f>MID(Main!AQ497,18,1)</f>
        <v/>
      </c>
      <c r="T1482" s="19" t="str">
        <f>MID(Main!AQ497,19,1)</f>
        <v/>
      </c>
      <c r="U1482" s="19" t="str">
        <f>MID(Main!AQ497,20,1)</f>
        <v/>
      </c>
      <c r="V1482" s="19" t="str">
        <f>MID(Main!AQ497,21,1)</f>
        <v/>
      </c>
      <c r="W1482" s="19" t="str">
        <f>MID(Main!AQ497,22,1)</f>
        <v/>
      </c>
      <c r="X1482" s="19" t="str">
        <f>MID(Main!AQ497,23,1)</f>
        <v/>
      </c>
      <c r="Y1482" s="19" t="str">
        <f>MID(Main!AQ497,24,1)</f>
        <v/>
      </c>
      <c r="Z1482" s="19" t="str">
        <f>MID(Main!AQ497,25,1)</f>
        <v/>
      </c>
      <c r="AA1482" s="19" t="str">
        <f>MID(Main!AQ497,26,1)</f>
        <v/>
      </c>
      <c r="AB1482" s="19" t="str">
        <f>MID(Main!AQ497,27,1)</f>
        <v/>
      </c>
      <c r="AC1482" s="19" t="str">
        <f>MID(Main!AQ497,28,1)</f>
        <v/>
      </c>
      <c r="AD1482" s="19" t="str">
        <f>MID(Main!AQ497,29,1)</f>
        <v/>
      </c>
      <c r="AE1482" s="19" t="str">
        <f>MID(Main!AQ497,30,1)</f>
        <v/>
      </c>
      <c r="AF1482" s="19" t="str">
        <f>MID(Main!AQ497,31,1)</f>
        <v/>
      </c>
      <c r="AG1482" s="19" t="str">
        <f>MID(Main!AQ497,32,1)</f>
        <v/>
      </c>
      <c r="AH1482" s="19" t="str">
        <f>MID(Main!AQ497,33,1)</f>
        <v/>
      </c>
      <c r="AI1482" s="19" t="str">
        <f>MID(Main!AQ497,34,1)</f>
        <v/>
      </c>
      <c r="AJ1482" s="19" t="str">
        <f>MID(Main!AQ497,35,1)</f>
        <v/>
      </c>
      <c r="AK1482" s="19" t="str">
        <f>MID(Main!AQ497,36,1)</f>
        <v/>
      </c>
      <c r="AL1482" s="19" t="str">
        <f>MID(Main!AQ497,37,1)</f>
        <v/>
      </c>
      <c r="AM1482" s="19" t="str">
        <f>MID(Main!AQ497,38,1)</f>
        <v/>
      </c>
      <c r="AN1482" s="19" t="str">
        <f>MID(Main!AQ497,39,1)</f>
        <v/>
      </c>
      <c r="AO1482" s="19" t="str">
        <f>MID(Main!AQ497,40,1)</f>
        <v/>
      </c>
      <c r="AP1482" s="19" t="str">
        <f>MID(Main!AQ497,41,1)</f>
        <v/>
      </c>
      <c r="AQ1482" s="19" t="str">
        <f>MID(Main!AQ497,42,1)</f>
        <v/>
      </c>
      <c r="AR1482" s="195"/>
      <c r="AS1482" s="195"/>
      <c r="AT1482" s="195"/>
      <c r="AU1482" s="195"/>
      <c r="AV1482" s="195"/>
      <c r="AW1482" s="195"/>
      <c r="AX1482" s="195"/>
      <c r="AY1482" s="195"/>
      <c r="AZ1482" s="195"/>
      <c r="BA1482" s="195"/>
      <c r="BB1482" s="195"/>
      <c r="BC1482" s="195"/>
      <c r="BD1482" s="195"/>
      <c r="BE1482" s="195"/>
      <c r="BF1482" s="195"/>
      <c r="BG1482" s="195"/>
      <c r="BH1482" s="195"/>
      <c r="BI1482" s="198"/>
    </row>
    <row r="1483" spans="1:61" s="1" customFormat="1" ht="15" hidden="1" customHeight="1">
      <c r="A1483" s="202"/>
      <c r="B1483" s="20" t="str">
        <f>MID(Main!AR497,1,1)</f>
        <v>0</v>
      </c>
      <c r="C1483" s="20" t="str">
        <f>MID(Main!AR497,2,1)</f>
        <v xml:space="preserve"> </v>
      </c>
      <c r="D1483" s="20" t="str">
        <f>MID(Main!AR497,3,1)</f>
        <v/>
      </c>
      <c r="E1483" s="20" t="str">
        <f>MID(Main!AR497,4,1)</f>
        <v/>
      </c>
      <c r="F1483" s="20" t="str">
        <f>MID(Main!AR497,5,1)</f>
        <v/>
      </c>
      <c r="G1483" s="20" t="str">
        <f>MID(Main!AR497,6,1)</f>
        <v/>
      </c>
      <c r="H1483" s="20" t="str">
        <f>MID(Main!AR497,7,1)</f>
        <v/>
      </c>
      <c r="I1483" s="20" t="str">
        <f>MID(Main!AR497,8,1)</f>
        <v/>
      </c>
      <c r="J1483" s="20" t="str">
        <f>MID(Main!AR497,9,1)</f>
        <v/>
      </c>
      <c r="K1483" s="20" t="str">
        <f>MID(Main!AR497,10,1)</f>
        <v/>
      </c>
      <c r="L1483" s="20" t="str">
        <f>MID(Main!AR497,11,1)</f>
        <v/>
      </c>
      <c r="M1483" s="20" t="str">
        <f>MID(Main!AR497,12,1)</f>
        <v/>
      </c>
      <c r="N1483" s="20" t="str">
        <f>MID(Main!AR497,13,1)</f>
        <v/>
      </c>
      <c r="O1483" s="20" t="str">
        <f>MID(Main!AR497,14,1)</f>
        <v/>
      </c>
      <c r="P1483" s="20" t="str">
        <f>MID(Main!AR497,15,1)</f>
        <v/>
      </c>
      <c r="Q1483" s="20" t="str">
        <f>MID(Main!AR497,16,1)</f>
        <v/>
      </c>
      <c r="R1483" s="20" t="str">
        <f>MID(Main!AR497,17,1)</f>
        <v/>
      </c>
      <c r="S1483" s="20" t="str">
        <f>MID(Main!AR497,18,1)</f>
        <v/>
      </c>
      <c r="T1483" s="20" t="str">
        <f>MID(Main!AR497,19,1)</f>
        <v/>
      </c>
      <c r="U1483" s="20" t="str">
        <f>MID(Main!AR497,20,1)</f>
        <v/>
      </c>
      <c r="V1483" s="20" t="str">
        <f>MID(Main!AR497,21,1)</f>
        <v/>
      </c>
      <c r="W1483" s="20" t="str">
        <f>MID(Main!AR497,22,1)</f>
        <v/>
      </c>
      <c r="X1483" s="20" t="str">
        <f>MID(Main!AR497,23,1)</f>
        <v/>
      </c>
      <c r="Y1483" s="20" t="str">
        <f>MID(Main!AR497,24,1)</f>
        <v/>
      </c>
      <c r="Z1483" s="20" t="str">
        <f>MID(Main!AR497,25,1)</f>
        <v/>
      </c>
      <c r="AA1483" s="20" t="str">
        <f>MID(Main!AR497,26,1)</f>
        <v/>
      </c>
      <c r="AB1483" s="20" t="str">
        <f>MID(Main!AR497,27,1)</f>
        <v/>
      </c>
      <c r="AC1483" s="20" t="str">
        <f>MID(Main!AR497,28,1)</f>
        <v/>
      </c>
      <c r="AD1483" s="20" t="str">
        <f>MID(Main!AR497,29,1)</f>
        <v/>
      </c>
      <c r="AE1483" s="20" t="str">
        <f>MID(Main!AR497,30,1)</f>
        <v/>
      </c>
      <c r="AF1483" s="20" t="str">
        <f>MID(Main!AR497,31,1)</f>
        <v/>
      </c>
      <c r="AG1483" s="20" t="str">
        <f>MID(Main!AR497,32,1)</f>
        <v/>
      </c>
      <c r="AH1483" s="20" t="str">
        <f>MID(Main!AR497,33,1)</f>
        <v/>
      </c>
      <c r="AI1483" s="20" t="str">
        <f>MID(Main!AR497,34,1)</f>
        <v/>
      </c>
      <c r="AJ1483" s="20" t="str">
        <f>MID(Main!AR497,35,1)</f>
        <v/>
      </c>
      <c r="AK1483" s="20" t="str">
        <f>MID(Main!AR497,36,1)</f>
        <v/>
      </c>
      <c r="AL1483" s="20" t="str">
        <f>MID(Main!AR497,37,1)</f>
        <v/>
      </c>
      <c r="AM1483" s="20" t="str">
        <f>MID(Main!AR497,38,1)</f>
        <v/>
      </c>
      <c r="AN1483" s="20" t="str">
        <f>MID(Main!AR497,39,1)</f>
        <v/>
      </c>
      <c r="AO1483" s="20" t="str">
        <f>MID(Main!AR497,40,1)</f>
        <v/>
      </c>
      <c r="AP1483" s="20" t="str">
        <f>MID(Main!AR497,41,1)</f>
        <v/>
      </c>
      <c r="AQ1483" s="20" t="str">
        <f>MID(Main!AR497,42,1)</f>
        <v/>
      </c>
      <c r="AR1483" s="196"/>
      <c r="AS1483" s="196"/>
      <c r="AT1483" s="196"/>
      <c r="AU1483" s="196"/>
      <c r="AV1483" s="196"/>
      <c r="AW1483" s="196"/>
      <c r="AX1483" s="196"/>
      <c r="AY1483" s="196"/>
      <c r="AZ1483" s="196"/>
      <c r="BA1483" s="196"/>
      <c r="BB1483" s="196"/>
      <c r="BC1483" s="196"/>
      <c r="BD1483" s="196"/>
      <c r="BE1483" s="196"/>
      <c r="BF1483" s="196"/>
      <c r="BG1483" s="196"/>
      <c r="BH1483" s="196"/>
      <c r="BI1483" s="199"/>
    </row>
    <row r="1484" spans="1:61" s="1" customFormat="1" ht="15" hidden="1" customHeight="1">
      <c r="A1484" s="200" t="str">
        <f>IF(AR1484="","",SUBTOTAL(103,$AR$8:AR1484))</f>
        <v/>
      </c>
      <c r="B1484" s="18" t="str">
        <f>MID(Main!AP498,1,1)</f>
        <v xml:space="preserve"> </v>
      </c>
      <c r="C1484" s="18" t="str">
        <f>MID(Main!AP498,2,1)</f>
        <v/>
      </c>
      <c r="D1484" s="18" t="str">
        <f>MID(Main!AP498,3,1)</f>
        <v/>
      </c>
      <c r="E1484" s="18" t="str">
        <f>MID(Main!AP498,4,1)</f>
        <v/>
      </c>
      <c r="F1484" s="18" t="str">
        <f>MID(Main!AP498,5,1)</f>
        <v/>
      </c>
      <c r="G1484" s="18" t="str">
        <f>MID(Main!AP498,6,1)</f>
        <v/>
      </c>
      <c r="H1484" s="18" t="str">
        <f>MID(Main!AP498,7,1)</f>
        <v/>
      </c>
      <c r="I1484" s="18" t="str">
        <f>MID(Main!AP498,8,1)</f>
        <v/>
      </c>
      <c r="J1484" s="18" t="str">
        <f>MID(Main!AP498,9,1)</f>
        <v/>
      </c>
      <c r="K1484" s="18" t="str">
        <f>MID(Main!AP498,10,1)</f>
        <v/>
      </c>
      <c r="L1484" s="18" t="str">
        <f>MID(Main!AP498,11,1)</f>
        <v/>
      </c>
      <c r="M1484" s="18" t="str">
        <f>MID(Main!AP498,12,1)</f>
        <v/>
      </c>
      <c r="N1484" s="18" t="str">
        <f>MID(Main!AP498,13,1)</f>
        <v/>
      </c>
      <c r="O1484" s="18" t="str">
        <f>MID(Main!AP498,14,1)</f>
        <v/>
      </c>
      <c r="P1484" s="18" t="str">
        <f>MID(Main!AP498,15,1)</f>
        <v/>
      </c>
      <c r="Q1484" s="18" t="str">
        <f>MID(Main!AP498,16,1)</f>
        <v/>
      </c>
      <c r="R1484" s="18" t="str">
        <f>MID(Main!AP498,17,1)</f>
        <v/>
      </c>
      <c r="S1484" s="18" t="str">
        <f>MID(Main!AP498,18,1)</f>
        <v/>
      </c>
      <c r="T1484" s="18" t="str">
        <f>MID(Main!AP498,19,1)</f>
        <v/>
      </c>
      <c r="U1484" s="18" t="str">
        <f>MID(Main!AP498,20,1)</f>
        <v/>
      </c>
      <c r="V1484" s="18" t="str">
        <f>MID(Main!AP498,21,1)</f>
        <v/>
      </c>
      <c r="W1484" s="18" t="str">
        <f>MID(Main!AP498,22,1)</f>
        <v/>
      </c>
      <c r="X1484" s="18" t="str">
        <f>MID(Main!AP498,23,1)</f>
        <v/>
      </c>
      <c r="Y1484" s="18" t="str">
        <f>MID(Main!AP498,24,1)</f>
        <v/>
      </c>
      <c r="Z1484" s="18" t="str">
        <f>MID(Main!AP498,25,1)</f>
        <v/>
      </c>
      <c r="AA1484" s="18" t="str">
        <f>MID(Main!AP498,26,1)</f>
        <v/>
      </c>
      <c r="AB1484" s="18" t="str">
        <f>MID(Main!AP498,27,1)</f>
        <v/>
      </c>
      <c r="AC1484" s="18" t="str">
        <f>MID(Main!AP498,28,1)</f>
        <v/>
      </c>
      <c r="AD1484" s="18" t="str">
        <f>MID(Main!AP498,29,1)</f>
        <v/>
      </c>
      <c r="AE1484" s="18" t="str">
        <f>MID(Main!AP498,30,1)</f>
        <v/>
      </c>
      <c r="AF1484" s="18" t="str">
        <f>MID(Main!AP498,31,1)</f>
        <v/>
      </c>
      <c r="AG1484" s="18" t="str">
        <f>MID(Main!AP498,32,1)</f>
        <v/>
      </c>
      <c r="AH1484" s="18" t="str">
        <f>MID(Main!AP498,33,1)</f>
        <v/>
      </c>
      <c r="AI1484" s="18" t="str">
        <f>MID(Main!AP498,34,1)</f>
        <v/>
      </c>
      <c r="AJ1484" s="18" t="str">
        <f>MID(Main!AP498,35,1)</f>
        <v/>
      </c>
      <c r="AK1484" s="18" t="str">
        <f>MID(Main!AP498,36,1)</f>
        <v/>
      </c>
      <c r="AL1484" s="18" t="str">
        <f>MID(Main!AP498,37,1)</f>
        <v/>
      </c>
      <c r="AM1484" s="18" t="str">
        <f>MID(Main!AP498,38,1)</f>
        <v/>
      </c>
      <c r="AN1484" s="18" t="str">
        <f>MID(Main!AP498,39,1)</f>
        <v/>
      </c>
      <c r="AO1484" s="18" t="str">
        <f>MID(Main!AP498,40,1)</f>
        <v/>
      </c>
      <c r="AP1484" s="18" t="str">
        <f>MID(Main!AP498,41,1)</f>
        <v/>
      </c>
      <c r="AQ1484" s="18" t="str">
        <f>MID(Main!AP498,42,1)</f>
        <v/>
      </c>
      <c r="AR1484" s="194" t="str">
        <f>IF(Main!W498="","",Main!W498)</f>
        <v/>
      </c>
      <c r="AS1484" s="194" t="str">
        <f>IF(Main!X498="","",Main!X498)</f>
        <v/>
      </c>
      <c r="AT1484" s="194" t="str">
        <f>IF(Main!Y498="","",Main!Y498)</f>
        <v/>
      </c>
      <c r="AU1484" s="194" t="str">
        <f>IF(Main!Z498="","",Main!Z498)</f>
        <v/>
      </c>
      <c r="AV1484" s="194" t="str">
        <f>IF(Main!AA498="","",Main!AA498)</f>
        <v/>
      </c>
      <c r="AW1484" s="194" t="str">
        <f>IF(Main!AB498="","",Main!AB498)</f>
        <v/>
      </c>
      <c r="AX1484" s="194" t="str">
        <f>IF(Main!AC498="","",Main!AC498)</f>
        <v/>
      </c>
      <c r="AY1484" s="194" t="str">
        <f>IF(Main!AD498="","",Main!AD498)</f>
        <v/>
      </c>
      <c r="AZ1484" s="194" t="str">
        <f>IF(Main!AE498="","",Main!AE498)</f>
        <v/>
      </c>
      <c r="BA1484" s="194" t="str">
        <f>IF(Main!AF498="","",Main!AF498)</f>
        <v/>
      </c>
      <c r="BB1484" s="194" t="str">
        <f>IF(Main!AG498="","",Main!AG498)</f>
        <v/>
      </c>
      <c r="BC1484" s="194" t="str">
        <f>IF(Main!AH498="","",Main!AH498)</f>
        <v/>
      </c>
      <c r="BD1484" s="194" t="str">
        <f>IF(Main!AI498="","",Main!AI498)</f>
        <v/>
      </c>
      <c r="BE1484" s="194" t="str">
        <f>IF(Main!AJ498="","",Main!AJ498)</f>
        <v/>
      </c>
      <c r="BF1484" s="194" t="str">
        <f>IF(Main!AK498="","",Main!AK498)</f>
        <v/>
      </c>
      <c r="BG1484" s="194" t="str">
        <f>IF(Main!AL498="","",Main!AL498)</f>
        <v/>
      </c>
      <c r="BH1484" s="194" t="str">
        <f>IF(Main!AM498="","",Main!AM498)</f>
        <v/>
      </c>
      <c r="BI1484" s="197" t="str">
        <f>IF(Main!AN498="","",Main!AN498)</f>
        <v/>
      </c>
    </row>
    <row r="1485" spans="1:61" s="1" customFormat="1" ht="15" hidden="1" customHeight="1">
      <c r="A1485" s="201"/>
      <c r="B1485" s="19" t="str">
        <f>MID(Main!AQ498,1,1)</f>
        <v>0</v>
      </c>
      <c r="C1485" s="19" t="str">
        <f>MID(Main!AQ498,2,1)</f>
        <v xml:space="preserve"> </v>
      </c>
      <c r="D1485" s="19" t="str">
        <f>MID(Main!AQ498,3,1)</f>
        <v/>
      </c>
      <c r="E1485" s="19" t="str">
        <f>MID(Main!AQ498,4,1)</f>
        <v/>
      </c>
      <c r="F1485" s="19" t="str">
        <f>MID(Main!AQ498,5,1)</f>
        <v/>
      </c>
      <c r="G1485" s="19" t="str">
        <f>MID(Main!AQ498,6,1)</f>
        <v/>
      </c>
      <c r="H1485" s="19" t="str">
        <f>MID(Main!AQ498,7,1)</f>
        <v/>
      </c>
      <c r="I1485" s="19" t="str">
        <f>MID(Main!AQ498,8,1)</f>
        <v/>
      </c>
      <c r="J1485" s="19" t="str">
        <f>MID(Main!AQ498,9,1)</f>
        <v/>
      </c>
      <c r="K1485" s="19" t="str">
        <f>MID(Main!AQ498,10,1)</f>
        <v/>
      </c>
      <c r="L1485" s="19" t="str">
        <f>MID(Main!AQ498,11,1)</f>
        <v/>
      </c>
      <c r="M1485" s="19" t="str">
        <f>MID(Main!AQ498,12,1)</f>
        <v/>
      </c>
      <c r="N1485" s="19" t="str">
        <f>MID(Main!AQ498,13,1)</f>
        <v/>
      </c>
      <c r="O1485" s="19" t="str">
        <f>MID(Main!AQ498,14,1)</f>
        <v/>
      </c>
      <c r="P1485" s="19" t="str">
        <f>MID(Main!AQ498,15,1)</f>
        <v/>
      </c>
      <c r="Q1485" s="19" t="str">
        <f>MID(Main!AQ498,16,1)</f>
        <v/>
      </c>
      <c r="R1485" s="19" t="str">
        <f>MID(Main!AQ498,17,1)</f>
        <v/>
      </c>
      <c r="S1485" s="19" t="str">
        <f>MID(Main!AQ498,18,1)</f>
        <v/>
      </c>
      <c r="T1485" s="19" t="str">
        <f>MID(Main!AQ498,19,1)</f>
        <v/>
      </c>
      <c r="U1485" s="19" t="str">
        <f>MID(Main!AQ498,20,1)</f>
        <v/>
      </c>
      <c r="V1485" s="19" t="str">
        <f>MID(Main!AQ498,21,1)</f>
        <v/>
      </c>
      <c r="W1485" s="19" t="str">
        <f>MID(Main!AQ498,22,1)</f>
        <v/>
      </c>
      <c r="X1485" s="19" t="str">
        <f>MID(Main!AQ498,23,1)</f>
        <v/>
      </c>
      <c r="Y1485" s="19" t="str">
        <f>MID(Main!AQ498,24,1)</f>
        <v/>
      </c>
      <c r="Z1485" s="19" t="str">
        <f>MID(Main!AQ498,25,1)</f>
        <v/>
      </c>
      <c r="AA1485" s="19" t="str">
        <f>MID(Main!AQ498,26,1)</f>
        <v/>
      </c>
      <c r="AB1485" s="19" t="str">
        <f>MID(Main!AQ498,27,1)</f>
        <v/>
      </c>
      <c r="AC1485" s="19" t="str">
        <f>MID(Main!AQ498,28,1)</f>
        <v/>
      </c>
      <c r="AD1485" s="19" t="str">
        <f>MID(Main!AQ498,29,1)</f>
        <v/>
      </c>
      <c r="AE1485" s="19" t="str">
        <f>MID(Main!AQ498,30,1)</f>
        <v/>
      </c>
      <c r="AF1485" s="19" t="str">
        <f>MID(Main!AQ498,31,1)</f>
        <v/>
      </c>
      <c r="AG1485" s="19" t="str">
        <f>MID(Main!AQ498,32,1)</f>
        <v/>
      </c>
      <c r="AH1485" s="19" t="str">
        <f>MID(Main!AQ498,33,1)</f>
        <v/>
      </c>
      <c r="AI1485" s="19" t="str">
        <f>MID(Main!AQ498,34,1)</f>
        <v/>
      </c>
      <c r="AJ1485" s="19" t="str">
        <f>MID(Main!AQ498,35,1)</f>
        <v/>
      </c>
      <c r="AK1485" s="19" t="str">
        <f>MID(Main!AQ498,36,1)</f>
        <v/>
      </c>
      <c r="AL1485" s="19" t="str">
        <f>MID(Main!AQ498,37,1)</f>
        <v/>
      </c>
      <c r="AM1485" s="19" t="str">
        <f>MID(Main!AQ498,38,1)</f>
        <v/>
      </c>
      <c r="AN1485" s="19" t="str">
        <f>MID(Main!AQ498,39,1)</f>
        <v/>
      </c>
      <c r="AO1485" s="19" t="str">
        <f>MID(Main!AQ498,40,1)</f>
        <v/>
      </c>
      <c r="AP1485" s="19" t="str">
        <f>MID(Main!AQ498,41,1)</f>
        <v/>
      </c>
      <c r="AQ1485" s="19" t="str">
        <f>MID(Main!AQ498,42,1)</f>
        <v/>
      </c>
      <c r="AR1485" s="195"/>
      <c r="AS1485" s="195"/>
      <c r="AT1485" s="195"/>
      <c r="AU1485" s="195"/>
      <c r="AV1485" s="195"/>
      <c r="AW1485" s="195"/>
      <c r="AX1485" s="195"/>
      <c r="AY1485" s="195"/>
      <c r="AZ1485" s="195"/>
      <c r="BA1485" s="195"/>
      <c r="BB1485" s="195"/>
      <c r="BC1485" s="195"/>
      <c r="BD1485" s="195"/>
      <c r="BE1485" s="195"/>
      <c r="BF1485" s="195"/>
      <c r="BG1485" s="195"/>
      <c r="BH1485" s="195"/>
      <c r="BI1485" s="198"/>
    </row>
    <row r="1486" spans="1:61" s="1" customFormat="1" ht="15" hidden="1" customHeight="1">
      <c r="A1486" s="202"/>
      <c r="B1486" s="20" t="str">
        <f>MID(Main!AR498,1,1)</f>
        <v>0</v>
      </c>
      <c r="C1486" s="20" t="str">
        <f>MID(Main!AR498,2,1)</f>
        <v xml:space="preserve"> </v>
      </c>
      <c r="D1486" s="20" t="str">
        <f>MID(Main!AR498,3,1)</f>
        <v/>
      </c>
      <c r="E1486" s="20" t="str">
        <f>MID(Main!AR498,4,1)</f>
        <v/>
      </c>
      <c r="F1486" s="20" t="str">
        <f>MID(Main!AR498,5,1)</f>
        <v/>
      </c>
      <c r="G1486" s="20" t="str">
        <f>MID(Main!AR498,6,1)</f>
        <v/>
      </c>
      <c r="H1486" s="20" t="str">
        <f>MID(Main!AR498,7,1)</f>
        <v/>
      </c>
      <c r="I1486" s="20" t="str">
        <f>MID(Main!AR498,8,1)</f>
        <v/>
      </c>
      <c r="J1486" s="20" t="str">
        <f>MID(Main!AR498,9,1)</f>
        <v/>
      </c>
      <c r="K1486" s="20" t="str">
        <f>MID(Main!AR498,10,1)</f>
        <v/>
      </c>
      <c r="L1486" s="20" t="str">
        <f>MID(Main!AR498,11,1)</f>
        <v/>
      </c>
      <c r="M1486" s="20" t="str">
        <f>MID(Main!AR498,12,1)</f>
        <v/>
      </c>
      <c r="N1486" s="20" t="str">
        <f>MID(Main!AR498,13,1)</f>
        <v/>
      </c>
      <c r="O1486" s="20" t="str">
        <f>MID(Main!AR498,14,1)</f>
        <v/>
      </c>
      <c r="P1486" s="20" t="str">
        <f>MID(Main!AR498,15,1)</f>
        <v/>
      </c>
      <c r="Q1486" s="20" t="str">
        <f>MID(Main!AR498,16,1)</f>
        <v/>
      </c>
      <c r="R1486" s="20" t="str">
        <f>MID(Main!AR498,17,1)</f>
        <v/>
      </c>
      <c r="S1486" s="20" t="str">
        <f>MID(Main!AR498,18,1)</f>
        <v/>
      </c>
      <c r="T1486" s="20" t="str">
        <f>MID(Main!AR498,19,1)</f>
        <v/>
      </c>
      <c r="U1486" s="20" t="str">
        <f>MID(Main!AR498,20,1)</f>
        <v/>
      </c>
      <c r="V1486" s="20" t="str">
        <f>MID(Main!AR498,21,1)</f>
        <v/>
      </c>
      <c r="W1486" s="20" t="str">
        <f>MID(Main!AR498,22,1)</f>
        <v/>
      </c>
      <c r="X1486" s="20" t="str">
        <f>MID(Main!AR498,23,1)</f>
        <v/>
      </c>
      <c r="Y1486" s="20" t="str">
        <f>MID(Main!AR498,24,1)</f>
        <v/>
      </c>
      <c r="Z1486" s="20" t="str">
        <f>MID(Main!AR498,25,1)</f>
        <v/>
      </c>
      <c r="AA1486" s="20" t="str">
        <f>MID(Main!AR498,26,1)</f>
        <v/>
      </c>
      <c r="AB1486" s="20" t="str">
        <f>MID(Main!AR498,27,1)</f>
        <v/>
      </c>
      <c r="AC1486" s="20" t="str">
        <f>MID(Main!AR498,28,1)</f>
        <v/>
      </c>
      <c r="AD1486" s="20" t="str">
        <f>MID(Main!AR498,29,1)</f>
        <v/>
      </c>
      <c r="AE1486" s="20" t="str">
        <f>MID(Main!AR498,30,1)</f>
        <v/>
      </c>
      <c r="AF1486" s="20" t="str">
        <f>MID(Main!AR498,31,1)</f>
        <v/>
      </c>
      <c r="AG1486" s="20" t="str">
        <f>MID(Main!AR498,32,1)</f>
        <v/>
      </c>
      <c r="AH1486" s="20" t="str">
        <f>MID(Main!AR498,33,1)</f>
        <v/>
      </c>
      <c r="AI1486" s="20" t="str">
        <f>MID(Main!AR498,34,1)</f>
        <v/>
      </c>
      <c r="AJ1486" s="20" t="str">
        <f>MID(Main!AR498,35,1)</f>
        <v/>
      </c>
      <c r="AK1486" s="20" t="str">
        <f>MID(Main!AR498,36,1)</f>
        <v/>
      </c>
      <c r="AL1486" s="20" t="str">
        <f>MID(Main!AR498,37,1)</f>
        <v/>
      </c>
      <c r="AM1486" s="20" t="str">
        <f>MID(Main!AR498,38,1)</f>
        <v/>
      </c>
      <c r="AN1486" s="20" t="str">
        <f>MID(Main!AR498,39,1)</f>
        <v/>
      </c>
      <c r="AO1486" s="20" t="str">
        <f>MID(Main!AR498,40,1)</f>
        <v/>
      </c>
      <c r="AP1486" s="20" t="str">
        <f>MID(Main!AR498,41,1)</f>
        <v/>
      </c>
      <c r="AQ1486" s="20" t="str">
        <f>MID(Main!AR498,42,1)</f>
        <v/>
      </c>
      <c r="AR1486" s="196"/>
      <c r="AS1486" s="196"/>
      <c r="AT1486" s="196"/>
      <c r="AU1486" s="196"/>
      <c r="AV1486" s="196"/>
      <c r="AW1486" s="196"/>
      <c r="AX1486" s="196"/>
      <c r="AY1486" s="196"/>
      <c r="AZ1486" s="196"/>
      <c r="BA1486" s="196"/>
      <c r="BB1486" s="196"/>
      <c r="BC1486" s="196"/>
      <c r="BD1486" s="196"/>
      <c r="BE1486" s="196"/>
      <c r="BF1486" s="196"/>
      <c r="BG1486" s="196"/>
      <c r="BH1486" s="196"/>
      <c r="BI1486" s="199"/>
    </row>
    <row r="1487" spans="1:61" s="1" customFormat="1" ht="15" hidden="1" customHeight="1">
      <c r="A1487" s="200" t="str">
        <f>IF(AR1487="","",SUBTOTAL(103,$AR$8:AR1487))</f>
        <v/>
      </c>
      <c r="B1487" s="18" t="str">
        <f>MID(Main!AP499,1,1)</f>
        <v xml:space="preserve"> </v>
      </c>
      <c r="C1487" s="18" t="str">
        <f>MID(Main!AP499,2,1)</f>
        <v/>
      </c>
      <c r="D1487" s="18" t="str">
        <f>MID(Main!AP499,3,1)</f>
        <v/>
      </c>
      <c r="E1487" s="18" t="str">
        <f>MID(Main!AP499,4,1)</f>
        <v/>
      </c>
      <c r="F1487" s="18" t="str">
        <f>MID(Main!AP499,5,1)</f>
        <v/>
      </c>
      <c r="G1487" s="18" t="str">
        <f>MID(Main!AP499,6,1)</f>
        <v/>
      </c>
      <c r="H1487" s="18" t="str">
        <f>MID(Main!AP499,7,1)</f>
        <v/>
      </c>
      <c r="I1487" s="18" t="str">
        <f>MID(Main!AP499,8,1)</f>
        <v/>
      </c>
      <c r="J1487" s="18" t="str">
        <f>MID(Main!AP499,9,1)</f>
        <v/>
      </c>
      <c r="K1487" s="18" t="str">
        <f>MID(Main!AP499,10,1)</f>
        <v/>
      </c>
      <c r="L1487" s="18" t="str">
        <f>MID(Main!AP499,11,1)</f>
        <v/>
      </c>
      <c r="M1487" s="18" t="str">
        <f>MID(Main!AP499,12,1)</f>
        <v/>
      </c>
      <c r="N1487" s="18" t="str">
        <f>MID(Main!AP499,13,1)</f>
        <v/>
      </c>
      <c r="O1487" s="18" t="str">
        <f>MID(Main!AP499,14,1)</f>
        <v/>
      </c>
      <c r="P1487" s="18" t="str">
        <f>MID(Main!AP499,15,1)</f>
        <v/>
      </c>
      <c r="Q1487" s="18" t="str">
        <f>MID(Main!AP499,16,1)</f>
        <v/>
      </c>
      <c r="R1487" s="18" t="str">
        <f>MID(Main!AP499,17,1)</f>
        <v/>
      </c>
      <c r="S1487" s="18" t="str">
        <f>MID(Main!AP499,18,1)</f>
        <v/>
      </c>
      <c r="T1487" s="18" t="str">
        <f>MID(Main!AP499,19,1)</f>
        <v/>
      </c>
      <c r="U1487" s="18" t="str">
        <f>MID(Main!AP499,20,1)</f>
        <v/>
      </c>
      <c r="V1487" s="18" t="str">
        <f>MID(Main!AP499,21,1)</f>
        <v/>
      </c>
      <c r="W1487" s="18" t="str">
        <f>MID(Main!AP499,22,1)</f>
        <v/>
      </c>
      <c r="X1487" s="18" t="str">
        <f>MID(Main!AP499,23,1)</f>
        <v/>
      </c>
      <c r="Y1487" s="18" t="str">
        <f>MID(Main!AP499,24,1)</f>
        <v/>
      </c>
      <c r="Z1487" s="18" t="str">
        <f>MID(Main!AP499,25,1)</f>
        <v/>
      </c>
      <c r="AA1487" s="18" t="str">
        <f>MID(Main!AP499,26,1)</f>
        <v/>
      </c>
      <c r="AB1487" s="18" t="str">
        <f>MID(Main!AP499,27,1)</f>
        <v/>
      </c>
      <c r="AC1487" s="18" t="str">
        <f>MID(Main!AP499,28,1)</f>
        <v/>
      </c>
      <c r="AD1487" s="18" t="str">
        <f>MID(Main!AP499,29,1)</f>
        <v/>
      </c>
      <c r="AE1487" s="18" t="str">
        <f>MID(Main!AP499,30,1)</f>
        <v/>
      </c>
      <c r="AF1487" s="18" t="str">
        <f>MID(Main!AP499,31,1)</f>
        <v/>
      </c>
      <c r="AG1487" s="18" t="str">
        <f>MID(Main!AP499,32,1)</f>
        <v/>
      </c>
      <c r="AH1487" s="18" t="str">
        <f>MID(Main!AP499,33,1)</f>
        <v/>
      </c>
      <c r="AI1487" s="18" t="str">
        <f>MID(Main!AP499,34,1)</f>
        <v/>
      </c>
      <c r="AJ1487" s="18" t="str">
        <f>MID(Main!AP499,35,1)</f>
        <v/>
      </c>
      <c r="AK1487" s="18" t="str">
        <f>MID(Main!AP499,36,1)</f>
        <v/>
      </c>
      <c r="AL1487" s="18" t="str">
        <f>MID(Main!AP499,37,1)</f>
        <v/>
      </c>
      <c r="AM1487" s="18" t="str">
        <f>MID(Main!AP499,38,1)</f>
        <v/>
      </c>
      <c r="AN1487" s="18" t="str">
        <f>MID(Main!AP499,39,1)</f>
        <v/>
      </c>
      <c r="AO1487" s="18" t="str">
        <f>MID(Main!AP499,40,1)</f>
        <v/>
      </c>
      <c r="AP1487" s="18" t="str">
        <f>MID(Main!AP499,41,1)</f>
        <v/>
      </c>
      <c r="AQ1487" s="18" t="str">
        <f>MID(Main!AP499,42,1)</f>
        <v/>
      </c>
      <c r="AR1487" s="194" t="str">
        <f>IF(Main!W499="","",Main!W499)</f>
        <v/>
      </c>
      <c r="AS1487" s="194" t="str">
        <f>IF(Main!X499="","",Main!X499)</f>
        <v/>
      </c>
      <c r="AT1487" s="194" t="str">
        <f>IF(Main!Y499="","",Main!Y499)</f>
        <v/>
      </c>
      <c r="AU1487" s="194" t="str">
        <f>IF(Main!Z499="","",Main!Z499)</f>
        <v/>
      </c>
      <c r="AV1487" s="194" t="str">
        <f>IF(Main!AA499="","",Main!AA499)</f>
        <v/>
      </c>
      <c r="AW1487" s="194" t="str">
        <f>IF(Main!AB499="","",Main!AB499)</f>
        <v/>
      </c>
      <c r="AX1487" s="194" t="str">
        <f>IF(Main!AC499="","",Main!AC499)</f>
        <v/>
      </c>
      <c r="AY1487" s="194" t="str">
        <f>IF(Main!AD499="","",Main!AD499)</f>
        <v/>
      </c>
      <c r="AZ1487" s="194" t="str">
        <f>IF(Main!AE499="","",Main!AE499)</f>
        <v/>
      </c>
      <c r="BA1487" s="194" t="str">
        <f>IF(Main!AF499="","",Main!AF499)</f>
        <v/>
      </c>
      <c r="BB1487" s="194" t="str">
        <f>IF(Main!AG499="","",Main!AG499)</f>
        <v/>
      </c>
      <c r="BC1487" s="194" t="str">
        <f>IF(Main!AH499="","",Main!AH499)</f>
        <v/>
      </c>
      <c r="BD1487" s="194" t="str">
        <f>IF(Main!AI499="","",Main!AI499)</f>
        <v/>
      </c>
      <c r="BE1487" s="194" t="str">
        <f>IF(Main!AJ499="","",Main!AJ499)</f>
        <v/>
      </c>
      <c r="BF1487" s="194" t="str">
        <f>IF(Main!AK499="","",Main!AK499)</f>
        <v/>
      </c>
      <c r="BG1487" s="194" t="str">
        <f>IF(Main!AL499="","",Main!AL499)</f>
        <v/>
      </c>
      <c r="BH1487" s="194" t="str">
        <f>IF(Main!AM499="","",Main!AM499)</f>
        <v/>
      </c>
      <c r="BI1487" s="197" t="str">
        <f>IF(Main!AN499="","",Main!AN499)</f>
        <v/>
      </c>
    </row>
    <row r="1488" spans="1:61" s="1" customFormat="1" ht="15" hidden="1" customHeight="1">
      <c r="A1488" s="201"/>
      <c r="B1488" s="19" t="str">
        <f>MID(Main!AQ499,1,1)</f>
        <v>0</v>
      </c>
      <c r="C1488" s="19" t="str">
        <f>MID(Main!AQ499,2,1)</f>
        <v xml:space="preserve"> </v>
      </c>
      <c r="D1488" s="19" t="str">
        <f>MID(Main!AQ499,3,1)</f>
        <v/>
      </c>
      <c r="E1488" s="19" t="str">
        <f>MID(Main!AQ499,4,1)</f>
        <v/>
      </c>
      <c r="F1488" s="19" t="str">
        <f>MID(Main!AQ499,5,1)</f>
        <v/>
      </c>
      <c r="G1488" s="19" t="str">
        <f>MID(Main!AQ499,6,1)</f>
        <v/>
      </c>
      <c r="H1488" s="19" t="str">
        <f>MID(Main!AQ499,7,1)</f>
        <v/>
      </c>
      <c r="I1488" s="19" t="str">
        <f>MID(Main!AQ499,8,1)</f>
        <v/>
      </c>
      <c r="J1488" s="19" t="str">
        <f>MID(Main!AQ499,9,1)</f>
        <v/>
      </c>
      <c r="K1488" s="19" t="str">
        <f>MID(Main!AQ499,10,1)</f>
        <v/>
      </c>
      <c r="L1488" s="19" t="str">
        <f>MID(Main!AQ499,11,1)</f>
        <v/>
      </c>
      <c r="M1488" s="19" t="str">
        <f>MID(Main!AQ499,12,1)</f>
        <v/>
      </c>
      <c r="N1488" s="19" t="str">
        <f>MID(Main!AQ499,13,1)</f>
        <v/>
      </c>
      <c r="O1488" s="19" t="str">
        <f>MID(Main!AQ499,14,1)</f>
        <v/>
      </c>
      <c r="P1488" s="19" t="str">
        <f>MID(Main!AQ499,15,1)</f>
        <v/>
      </c>
      <c r="Q1488" s="19" t="str">
        <f>MID(Main!AQ499,16,1)</f>
        <v/>
      </c>
      <c r="R1488" s="19" t="str">
        <f>MID(Main!AQ499,17,1)</f>
        <v/>
      </c>
      <c r="S1488" s="19" t="str">
        <f>MID(Main!AQ499,18,1)</f>
        <v/>
      </c>
      <c r="T1488" s="19" t="str">
        <f>MID(Main!AQ499,19,1)</f>
        <v/>
      </c>
      <c r="U1488" s="19" t="str">
        <f>MID(Main!AQ499,20,1)</f>
        <v/>
      </c>
      <c r="V1488" s="19" t="str">
        <f>MID(Main!AQ499,21,1)</f>
        <v/>
      </c>
      <c r="W1488" s="19" t="str">
        <f>MID(Main!AQ499,22,1)</f>
        <v/>
      </c>
      <c r="X1488" s="19" t="str">
        <f>MID(Main!AQ499,23,1)</f>
        <v/>
      </c>
      <c r="Y1488" s="19" t="str">
        <f>MID(Main!AQ499,24,1)</f>
        <v/>
      </c>
      <c r="Z1488" s="19" t="str">
        <f>MID(Main!AQ499,25,1)</f>
        <v/>
      </c>
      <c r="AA1488" s="19" t="str">
        <f>MID(Main!AQ499,26,1)</f>
        <v/>
      </c>
      <c r="AB1488" s="19" t="str">
        <f>MID(Main!AQ499,27,1)</f>
        <v/>
      </c>
      <c r="AC1488" s="19" t="str">
        <f>MID(Main!AQ499,28,1)</f>
        <v/>
      </c>
      <c r="AD1488" s="19" t="str">
        <f>MID(Main!AQ499,29,1)</f>
        <v/>
      </c>
      <c r="AE1488" s="19" t="str">
        <f>MID(Main!AQ499,30,1)</f>
        <v/>
      </c>
      <c r="AF1488" s="19" t="str">
        <f>MID(Main!AQ499,31,1)</f>
        <v/>
      </c>
      <c r="AG1488" s="19" t="str">
        <f>MID(Main!AQ499,32,1)</f>
        <v/>
      </c>
      <c r="AH1488" s="19" t="str">
        <f>MID(Main!AQ499,33,1)</f>
        <v/>
      </c>
      <c r="AI1488" s="19" t="str">
        <f>MID(Main!AQ499,34,1)</f>
        <v/>
      </c>
      <c r="AJ1488" s="19" t="str">
        <f>MID(Main!AQ499,35,1)</f>
        <v/>
      </c>
      <c r="AK1488" s="19" t="str">
        <f>MID(Main!AQ499,36,1)</f>
        <v/>
      </c>
      <c r="AL1488" s="19" t="str">
        <f>MID(Main!AQ499,37,1)</f>
        <v/>
      </c>
      <c r="AM1488" s="19" t="str">
        <f>MID(Main!AQ499,38,1)</f>
        <v/>
      </c>
      <c r="AN1488" s="19" t="str">
        <f>MID(Main!AQ499,39,1)</f>
        <v/>
      </c>
      <c r="AO1488" s="19" t="str">
        <f>MID(Main!AQ499,40,1)</f>
        <v/>
      </c>
      <c r="AP1488" s="19" t="str">
        <f>MID(Main!AQ499,41,1)</f>
        <v/>
      </c>
      <c r="AQ1488" s="19" t="str">
        <f>MID(Main!AQ499,42,1)</f>
        <v/>
      </c>
      <c r="AR1488" s="195"/>
      <c r="AS1488" s="195"/>
      <c r="AT1488" s="195"/>
      <c r="AU1488" s="195"/>
      <c r="AV1488" s="195"/>
      <c r="AW1488" s="195"/>
      <c r="AX1488" s="195"/>
      <c r="AY1488" s="195"/>
      <c r="AZ1488" s="195"/>
      <c r="BA1488" s="195"/>
      <c r="BB1488" s="195"/>
      <c r="BC1488" s="195"/>
      <c r="BD1488" s="195"/>
      <c r="BE1488" s="195"/>
      <c r="BF1488" s="195"/>
      <c r="BG1488" s="195"/>
      <c r="BH1488" s="195"/>
      <c r="BI1488" s="198"/>
    </row>
    <row r="1489" spans="1:61" s="1" customFormat="1" ht="15" hidden="1" customHeight="1">
      <c r="A1489" s="202"/>
      <c r="B1489" s="20" t="str">
        <f>MID(Main!AR499,1,1)</f>
        <v>0</v>
      </c>
      <c r="C1489" s="20" t="str">
        <f>MID(Main!AR499,2,1)</f>
        <v xml:space="preserve"> </v>
      </c>
      <c r="D1489" s="20" t="str">
        <f>MID(Main!AR499,3,1)</f>
        <v/>
      </c>
      <c r="E1489" s="20" t="str">
        <f>MID(Main!AR499,4,1)</f>
        <v/>
      </c>
      <c r="F1489" s="20" t="str">
        <f>MID(Main!AR499,5,1)</f>
        <v/>
      </c>
      <c r="G1489" s="20" t="str">
        <f>MID(Main!AR499,6,1)</f>
        <v/>
      </c>
      <c r="H1489" s="20" t="str">
        <f>MID(Main!AR499,7,1)</f>
        <v/>
      </c>
      <c r="I1489" s="20" t="str">
        <f>MID(Main!AR499,8,1)</f>
        <v/>
      </c>
      <c r="J1489" s="20" t="str">
        <f>MID(Main!AR499,9,1)</f>
        <v/>
      </c>
      <c r="K1489" s="20" t="str">
        <f>MID(Main!AR499,10,1)</f>
        <v/>
      </c>
      <c r="L1489" s="20" t="str">
        <f>MID(Main!AR499,11,1)</f>
        <v/>
      </c>
      <c r="M1489" s="20" t="str">
        <f>MID(Main!AR499,12,1)</f>
        <v/>
      </c>
      <c r="N1489" s="20" t="str">
        <f>MID(Main!AR499,13,1)</f>
        <v/>
      </c>
      <c r="O1489" s="20" t="str">
        <f>MID(Main!AR499,14,1)</f>
        <v/>
      </c>
      <c r="P1489" s="20" t="str">
        <f>MID(Main!AR499,15,1)</f>
        <v/>
      </c>
      <c r="Q1489" s="20" t="str">
        <f>MID(Main!AR499,16,1)</f>
        <v/>
      </c>
      <c r="R1489" s="20" t="str">
        <f>MID(Main!AR499,17,1)</f>
        <v/>
      </c>
      <c r="S1489" s="20" t="str">
        <f>MID(Main!AR499,18,1)</f>
        <v/>
      </c>
      <c r="T1489" s="20" t="str">
        <f>MID(Main!AR499,19,1)</f>
        <v/>
      </c>
      <c r="U1489" s="20" t="str">
        <f>MID(Main!AR499,20,1)</f>
        <v/>
      </c>
      <c r="V1489" s="20" t="str">
        <f>MID(Main!AR499,21,1)</f>
        <v/>
      </c>
      <c r="W1489" s="20" t="str">
        <f>MID(Main!AR499,22,1)</f>
        <v/>
      </c>
      <c r="X1489" s="20" t="str">
        <f>MID(Main!AR499,23,1)</f>
        <v/>
      </c>
      <c r="Y1489" s="20" t="str">
        <f>MID(Main!AR499,24,1)</f>
        <v/>
      </c>
      <c r="Z1489" s="20" t="str">
        <f>MID(Main!AR499,25,1)</f>
        <v/>
      </c>
      <c r="AA1489" s="20" t="str">
        <f>MID(Main!AR499,26,1)</f>
        <v/>
      </c>
      <c r="AB1489" s="20" t="str">
        <f>MID(Main!AR499,27,1)</f>
        <v/>
      </c>
      <c r="AC1489" s="20" t="str">
        <f>MID(Main!AR499,28,1)</f>
        <v/>
      </c>
      <c r="AD1489" s="20" t="str">
        <f>MID(Main!AR499,29,1)</f>
        <v/>
      </c>
      <c r="AE1489" s="20" t="str">
        <f>MID(Main!AR499,30,1)</f>
        <v/>
      </c>
      <c r="AF1489" s="20" t="str">
        <f>MID(Main!AR499,31,1)</f>
        <v/>
      </c>
      <c r="AG1489" s="20" t="str">
        <f>MID(Main!AR499,32,1)</f>
        <v/>
      </c>
      <c r="AH1489" s="20" t="str">
        <f>MID(Main!AR499,33,1)</f>
        <v/>
      </c>
      <c r="AI1489" s="20" t="str">
        <f>MID(Main!AR499,34,1)</f>
        <v/>
      </c>
      <c r="AJ1489" s="20" t="str">
        <f>MID(Main!AR499,35,1)</f>
        <v/>
      </c>
      <c r="AK1489" s="20" t="str">
        <f>MID(Main!AR499,36,1)</f>
        <v/>
      </c>
      <c r="AL1489" s="20" t="str">
        <f>MID(Main!AR499,37,1)</f>
        <v/>
      </c>
      <c r="AM1489" s="20" t="str">
        <f>MID(Main!AR499,38,1)</f>
        <v/>
      </c>
      <c r="AN1489" s="20" t="str">
        <f>MID(Main!AR499,39,1)</f>
        <v/>
      </c>
      <c r="AO1489" s="20" t="str">
        <f>MID(Main!AR499,40,1)</f>
        <v/>
      </c>
      <c r="AP1489" s="20" t="str">
        <f>MID(Main!AR499,41,1)</f>
        <v/>
      </c>
      <c r="AQ1489" s="20" t="str">
        <f>MID(Main!AR499,42,1)</f>
        <v/>
      </c>
      <c r="AR1489" s="196"/>
      <c r="AS1489" s="196"/>
      <c r="AT1489" s="196"/>
      <c r="AU1489" s="196"/>
      <c r="AV1489" s="196"/>
      <c r="AW1489" s="196"/>
      <c r="AX1489" s="196"/>
      <c r="AY1489" s="196"/>
      <c r="AZ1489" s="196"/>
      <c r="BA1489" s="196"/>
      <c r="BB1489" s="196"/>
      <c r="BC1489" s="196"/>
      <c r="BD1489" s="196"/>
      <c r="BE1489" s="196"/>
      <c r="BF1489" s="196"/>
      <c r="BG1489" s="196"/>
      <c r="BH1489" s="196"/>
      <c r="BI1489" s="199"/>
    </row>
    <row r="1490" spans="1:61" s="1" customFormat="1" ht="15" hidden="1" customHeight="1">
      <c r="A1490" s="200" t="str">
        <f>IF(AR1490="","",SUBTOTAL(103,$AR$8:AR1490))</f>
        <v/>
      </c>
      <c r="B1490" s="18" t="str">
        <f>MID(Main!AP500,1,1)</f>
        <v xml:space="preserve"> </v>
      </c>
      <c r="C1490" s="18" t="str">
        <f>MID(Main!AP500,2,1)</f>
        <v/>
      </c>
      <c r="D1490" s="18" t="str">
        <f>MID(Main!AP500,3,1)</f>
        <v/>
      </c>
      <c r="E1490" s="18" t="str">
        <f>MID(Main!AP500,4,1)</f>
        <v/>
      </c>
      <c r="F1490" s="18" t="str">
        <f>MID(Main!AP500,5,1)</f>
        <v/>
      </c>
      <c r="G1490" s="18" t="str">
        <f>MID(Main!AP500,6,1)</f>
        <v/>
      </c>
      <c r="H1490" s="18" t="str">
        <f>MID(Main!AP500,7,1)</f>
        <v/>
      </c>
      <c r="I1490" s="18" t="str">
        <f>MID(Main!AP500,8,1)</f>
        <v/>
      </c>
      <c r="J1490" s="18" t="str">
        <f>MID(Main!AP500,9,1)</f>
        <v/>
      </c>
      <c r="K1490" s="18" t="str">
        <f>MID(Main!AP500,10,1)</f>
        <v/>
      </c>
      <c r="L1490" s="18" t="str">
        <f>MID(Main!AP500,11,1)</f>
        <v/>
      </c>
      <c r="M1490" s="18" t="str">
        <f>MID(Main!AP500,12,1)</f>
        <v/>
      </c>
      <c r="N1490" s="18" t="str">
        <f>MID(Main!AP500,13,1)</f>
        <v/>
      </c>
      <c r="O1490" s="18" t="str">
        <f>MID(Main!AP500,14,1)</f>
        <v/>
      </c>
      <c r="P1490" s="18" t="str">
        <f>MID(Main!AP500,15,1)</f>
        <v/>
      </c>
      <c r="Q1490" s="18" t="str">
        <f>MID(Main!AP500,16,1)</f>
        <v/>
      </c>
      <c r="R1490" s="18" t="str">
        <f>MID(Main!AP500,17,1)</f>
        <v/>
      </c>
      <c r="S1490" s="18" t="str">
        <f>MID(Main!AP500,18,1)</f>
        <v/>
      </c>
      <c r="T1490" s="18" t="str">
        <f>MID(Main!AP500,19,1)</f>
        <v/>
      </c>
      <c r="U1490" s="18" t="str">
        <f>MID(Main!AP500,20,1)</f>
        <v/>
      </c>
      <c r="V1490" s="18" t="str">
        <f>MID(Main!AP500,21,1)</f>
        <v/>
      </c>
      <c r="W1490" s="18" t="str">
        <f>MID(Main!AP500,22,1)</f>
        <v/>
      </c>
      <c r="X1490" s="18" t="str">
        <f>MID(Main!AP500,23,1)</f>
        <v/>
      </c>
      <c r="Y1490" s="18" t="str">
        <f>MID(Main!AP500,24,1)</f>
        <v/>
      </c>
      <c r="Z1490" s="18" t="str">
        <f>MID(Main!AP500,25,1)</f>
        <v/>
      </c>
      <c r="AA1490" s="18" t="str">
        <f>MID(Main!AP500,26,1)</f>
        <v/>
      </c>
      <c r="AB1490" s="18" t="str">
        <f>MID(Main!AP500,27,1)</f>
        <v/>
      </c>
      <c r="AC1490" s="18" t="str">
        <f>MID(Main!AP500,28,1)</f>
        <v/>
      </c>
      <c r="AD1490" s="18" t="str">
        <f>MID(Main!AP500,29,1)</f>
        <v/>
      </c>
      <c r="AE1490" s="18" t="str">
        <f>MID(Main!AP500,30,1)</f>
        <v/>
      </c>
      <c r="AF1490" s="18" t="str">
        <f>MID(Main!AP500,31,1)</f>
        <v/>
      </c>
      <c r="AG1490" s="18" t="str">
        <f>MID(Main!AP500,32,1)</f>
        <v/>
      </c>
      <c r="AH1490" s="18" t="str">
        <f>MID(Main!AP500,33,1)</f>
        <v/>
      </c>
      <c r="AI1490" s="18" t="str">
        <f>MID(Main!AP500,34,1)</f>
        <v/>
      </c>
      <c r="AJ1490" s="18" t="str">
        <f>MID(Main!AP500,35,1)</f>
        <v/>
      </c>
      <c r="AK1490" s="18" t="str">
        <f>MID(Main!AP500,36,1)</f>
        <v/>
      </c>
      <c r="AL1490" s="18" t="str">
        <f>MID(Main!AP500,37,1)</f>
        <v/>
      </c>
      <c r="AM1490" s="18" t="str">
        <f>MID(Main!AP500,38,1)</f>
        <v/>
      </c>
      <c r="AN1490" s="18" t="str">
        <f>MID(Main!AP500,39,1)</f>
        <v/>
      </c>
      <c r="AO1490" s="18" t="str">
        <f>MID(Main!AP500,40,1)</f>
        <v/>
      </c>
      <c r="AP1490" s="18" t="str">
        <f>MID(Main!AP500,41,1)</f>
        <v/>
      </c>
      <c r="AQ1490" s="18" t="str">
        <f>MID(Main!AP500,42,1)</f>
        <v/>
      </c>
      <c r="AR1490" s="194" t="str">
        <f>IF(Main!W500="","",Main!W500)</f>
        <v/>
      </c>
      <c r="AS1490" s="194" t="str">
        <f>IF(Main!X500="","",Main!X500)</f>
        <v/>
      </c>
      <c r="AT1490" s="194" t="str">
        <f>IF(Main!Y500="","",Main!Y500)</f>
        <v/>
      </c>
      <c r="AU1490" s="194" t="str">
        <f>IF(Main!Z500="","",Main!Z500)</f>
        <v/>
      </c>
      <c r="AV1490" s="194" t="str">
        <f>IF(Main!AA500="","",Main!AA500)</f>
        <v/>
      </c>
      <c r="AW1490" s="194" t="str">
        <f>IF(Main!AB500="","",Main!AB500)</f>
        <v/>
      </c>
      <c r="AX1490" s="194" t="str">
        <f>IF(Main!AC500="","",Main!AC500)</f>
        <v/>
      </c>
      <c r="AY1490" s="194" t="str">
        <f>IF(Main!AD500="","",Main!AD500)</f>
        <v/>
      </c>
      <c r="AZ1490" s="194" t="str">
        <f>IF(Main!AE500="","",Main!AE500)</f>
        <v/>
      </c>
      <c r="BA1490" s="194" t="str">
        <f>IF(Main!AF500="","",Main!AF500)</f>
        <v/>
      </c>
      <c r="BB1490" s="194" t="str">
        <f>IF(Main!AG500="","",Main!AG500)</f>
        <v/>
      </c>
      <c r="BC1490" s="194" t="str">
        <f>IF(Main!AH500="","",Main!AH500)</f>
        <v/>
      </c>
      <c r="BD1490" s="194" t="str">
        <f>IF(Main!AI500="","",Main!AI500)</f>
        <v/>
      </c>
      <c r="BE1490" s="194" t="str">
        <f>IF(Main!AJ500="","",Main!AJ500)</f>
        <v/>
      </c>
      <c r="BF1490" s="194" t="str">
        <f>IF(Main!AK500="","",Main!AK500)</f>
        <v/>
      </c>
      <c r="BG1490" s="194" t="str">
        <f>IF(Main!AL500="","",Main!AL500)</f>
        <v/>
      </c>
      <c r="BH1490" s="194" t="str">
        <f>IF(Main!AM500="","",Main!AM500)</f>
        <v/>
      </c>
      <c r="BI1490" s="197" t="str">
        <f>IF(Main!AN500="","",Main!AN500)</f>
        <v/>
      </c>
    </row>
    <row r="1491" spans="1:61" s="1" customFormat="1" ht="15" hidden="1" customHeight="1">
      <c r="A1491" s="201"/>
      <c r="B1491" s="19" t="str">
        <f>MID(Main!AQ500,1,1)</f>
        <v>0</v>
      </c>
      <c r="C1491" s="19" t="str">
        <f>MID(Main!AQ500,2,1)</f>
        <v xml:space="preserve"> </v>
      </c>
      <c r="D1491" s="19" t="str">
        <f>MID(Main!AQ500,3,1)</f>
        <v/>
      </c>
      <c r="E1491" s="19" t="str">
        <f>MID(Main!AQ500,4,1)</f>
        <v/>
      </c>
      <c r="F1491" s="19" t="str">
        <f>MID(Main!AQ500,5,1)</f>
        <v/>
      </c>
      <c r="G1491" s="19" t="str">
        <f>MID(Main!AQ500,6,1)</f>
        <v/>
      </c>
      <c r="H1491" s="19" t="str">
        <f>MID(Main!AQ500,7,1)</f>
        <v/>
      </c>
      <c r="I1491" s="19" t="str">
        <f>MID(Main!AQ500,8,1)</f>
        <v/>
      </c>
      <c r="J1491" s="19" t="str">
        <f>MID(Main!AQ500,9,1)</f>
        <v/>
      </c>
      <c r="K1491" s="19" t="str">
        <f>MID(Main!AQ500,10,1)</f>
        <v/>
      </c>
      <c r="L1491" s="19" t="str">
        <f>MID(Main!AQ500,11,1)</f>
        <v/>
      </c>
      <c r="M1491" s="19" t="str">
        <f>MID(Main!AQ500,12,1)</f>
        <v/>
      </c>
      <c r="N1491" s="19" t="str">
        <f>MID(Main!AQ500,13,1)</f>
        <v/>
      </c>
      <c r="O1491" s="19" t="str">
        <f>MID(Main!AQ500,14,1)</f>
        <v/>
      </c>
      <c r="P1491" s="19" t="str">
        <f>MID(Main!AQ500,15,1)</f>
        <v/>
      </c>
      <c r="Q1491" s="19" t="str">
        <f>MID(Main!AQ500,16,1)</f>
        <v/>
      </c>
      <c r="R1491" s="19" t="str">
        <f>MID(Main!AQ500,17,1)</f>
        <v/>
      </c>
      <c r="S1491" s="19" t="str">
        <f>MID(Main!AQ500,18,1)</f>
        <v/>
      </c>
      <c r="T1491" s="19" t="str">
        <f>MID(Main!AQ500,19,1)</f>
        <v/>
      </c>
      <c r="U1491" s="19" t="str">
        <f>MID(Main!AQ500,20,1)</f>
        <v/>
      </c>
      <c r="V1491" s="19" t="str">
        <f>MID(Main!AQ500,21,1)</f>
        <v/>
      </c>
      <c r="W1491" s="19" t="str">
        <f>MID(Main!AQ500,22,1)</f>
        <v/>
      </c>
      <c r="X1491" s="19" t="str">
        <f>MID(Main!AQ500,23,1)</f>
        <v/>
      </c>
      <c r="Y1491" s="19" t="str">
        <f>MID(Main!AQ500,24,1)</f>
        <v/>
      </c>
      <c r="Z1491" s="19" t="str">
        <f>MID(Main!AQ500,25,1)</f>
        <v/>
      </c>
      <c r="AA1491" s="19" t="str">
        <f>MID(Main!AQ500,26,1)</f>
        <v/>
      </c>
      <c r="AB1491" s="19" t="str">
        <f>MID(Main!AQ500,27,1)</f>
        <v/>
      </c>
      <c r="AC1491" s="19" t="str">
        <f>MID(Main!AQ500,28,1)</f>
        <v/>
      </c>
      <c r="AD1491" s="19" t="str">
        <f>MID(Main!AQ500,29,1)</f>
        <v/>
      </c>
      <c r="AE1491" s="19" t="str">
        <f>MID(Main!AQ500,30,1)</f>
        <v/>
      </c>
      <c r="AF1491" s="19" t="str">
        <f>MID(Main!AQ500,31,1)</f>
        <v/>
      </c>
      <c r="AG1491" s="19" t="str">
        <f>MID(Main!AQ500,32,1)</f>
        <v/>
      </c>
      <c r="AH1491" s="19" t="str">
        <f>MID(Main!AQ500,33,1)</f>
        <v/>
      </c>
      <c r="AI1491" s="19" t="str">
        <f>MID(Main!AQ500,34,1)</f>
        <v/>
      </c>
      <c r="AJ1491" s="19" t="str">
        <f>MID(Main!AQ500,35,1)</f>
        <v/>
      </c>
      <c r="AK1491" s="19" t="str">
        <f>MID(Main!AQ500,36,1)</f>
        <v/>
      </c>
      <c r="AL1491" s="19" t="str">
        <f>MID(Main!AQ500,37,1)</f>
        <v/>
      </c>
      <c r="AM1491" s="19" t="str">
        <f>MID(Main!AQ500,38,1)</f>
        <v/>
      </c>
      <c r="AN1491" s="19" t="str">
        <f>MID(Main!AQ500,39,1)</f>
        <v/>
      </c>
      <c r="AO1491" s="19" t="str">
        <f>MID(Main!AQ500,40,1)</f>
        <v/>
      </c>
      <c r="AP1491" s="19" t="str">
        <f>MID(Main!AQ500,41,1)</f>
        <v/>
      </c>
      <c r="AQ1491" s="19" t="str">
        <f>MID(Main!AQ500,42,1)</f>
        <v/>
      </c>
      <c r="AR1491" s="195"/>
      <c r="AS1491" s="195"/>
      <c r="AT1491" s="195"/>
      <c r="AU1491" s="195"/>
      <c r="AV1491" s="195"/>
      <c r="AW1491" s="195"/>
      <c r="AX1491" s="195"/>
      <c r="AY1491" s="195"/>
      <c r="AZ1491" s="195"/>
      <c r="BA1491" s="195"/>
      <c r="BB1491" s="195"/>
      <c r="BC1491" s="195"/>
      <c r="BD1491" s="195"/>
      <c r="BE1491" s="195"/>
      <c r="BF1491" s="195"/>
      <c r="BG1491" s="195"/>
      <c r="BH1491" s="195"/>
      <c r="BI1491" s="198"/>
    </row>
    <row r="1492" spans="1:61" s="1" customFormat="1" ht="15" hidden="1" customHeight="1">
      <c r="A1492" s="202"/>
      <c r="B1492" s="20" t="str">
        <f>MID(Main!AR500,1,1)</f>
        <v>0</v>
      </c>
      <c r="C1492" s="20" t="str">
        <f>MID(Main!AR500,2,1)</f>
        <v xml:space="preserve"> </v>
      </c>
      <c r="D1492" s="20" t="str">
        <f>MID(Main!AR500,3,1)</f>
        <v/>
      </c>
      <c r="E1492" s="20" t="str">
        <f>MID(Main!AR500,4,1)</f>
        <v/>
      </c>
      <c r="F1492" s="20" t="str">
        <f>MID(Main!AR500,5,1)</f>
        <v/>
      </c>
      <c r="G1492" s="20" t="str">
        <f>MID(Main!AR500,6,1)</f>
        <v/>
      </c>
      <c r="H1492" s="20" t="str">
        <f>MID(Main!AR500,7,1)</f>
        <v/>
      </c>
      <c r="I1492" s="20" t="str">
        <f>MID(Main!AR500,8,1)</f>
        <v/>
      </c>
      <c r="J1492" s="20" t="str">
        <f>MID(Main!AR500,9,1)</f>
        <v/>
      </c>
      <c r="K1492" s="20" t="str">
        <f>MID(Main!AR500,10,1)</f>
        <v/>
      </c>
      <c r="L1492" s="20" t="str">
        <f>MID(Main!AR500,11,1)</f>
        <v/>
      </c>
      <c r="M1492" s="20" t="str">
        <f>MID(Main!AR500,12,1)</f>
        <v/>
      </c>
      <c r="N1492" s="20" t="str">
        <f>MID(Main!AR500,13,1)</f>
        <v/>
      </c>
      <c r="O1492" s="20" t="str">
        <f>MID(Main!AR500,14,1)</f>
        <v/>
      </c>
      <c r="P1492" s="20" t="str">
        <f>MID(Main!AR500,15,1)</f>
        <v/>
      </c>
      <c r="Q1492" s="20" t="str">
        <f>MID(Main!AR500,16,1)</f>
        <v/>
      </c>
      <c r="R1492" s="20" t="str">
        <f>MID(Main!AR500,17,1)</f>
        <v/>
      </c>
      <c r="S1492" s="20" t="str">
        <f>MID(Main!AR500,18,1)</f>
        <v/>
      </c>
      <c r="T1492" s="20" t="str">
        <f>MID(Main!AR500,19,1)</f>
        <v/>
      </c>
      <c r="U1492" s="20" t="str">
        <f>MID(Main!AR500,20,1)</f>
        <v/>
      </c>
      <c r="V1492" s="20" t="str">
        <f>MID(Main!AR500,21,1)</f>
        <v/>
      </c>
      <c r="W1492" s="20" t="str">
        <f>MID(Main!AR500,22,1)</f>
        <v/>
      </c>
      <c r="X1492" s="20" t="str">
        <f>MID(Main!AR500,23,1)</f>
        <v/>
      </c>
      <c r="Y1492" s="20" t="str">
        <f>MID(Main!AR500,24,1)</f>
        <v/>
      </c>
      <c r="Z1492" s="20" t="str">
        <f>MID(Main!AR500,25,1)</f>
        <v/>
      </c>
      <c r="AA1492" s="20" t="str">
        <f>MID(Main!AR500,26,1)</f>
        <v/>
      </c>
      <c r="AB1492" s="20" t="str">
        <f>MID(Main!AR500,27,1)</f>
        <v/>
      </c>
      <c r="AC1492" s="20" t="str">
        <f>MID(Main!AR500,28,1)</f>
        <v/>
      </c>
      <c r="AD1492" s="20" t="str">
        <f>MID(Main!AR500,29,1)</f>
        <v/>
      </c>
      <c r="AE1492" s="20" t="str">
        <f>MID(Main!AR500,30,1)</f>
        <v/>
      </c>
      <c r="AF1492" s="20" t="str">
        <f>MID(Main!AR500,31,1)</f>
        <v/>
      </c>
      <c r="AG1492" s="20" t="str">
        <f>MID(Main!AR500,32,1)</f>
        <v/>
      </c>
      <c r="AH1492" s="20" t="str">
        <f>MID(Main!AR500,33,1)</f>
        <v/>
      </c>
      <c r="AI1492" s="20" t="str">
        <f>MID(Main!AR500,34,1)</f>
        <v/>
      </c>
      <c r="AJ1492" s="20" t="str">
        <f>MID(Main!AR500,35,1)</f>
        <v/>
      </c>
      <c r="AK1492" s="20" t="str">
        <f>MID(Main!AR500,36,1)</f>
        <v/>
      </c>
      <c r="AL1492" s="20" t="str">
        <f>MID(Main!AR500,37,1)</f>
        <v/>
      </c>
      <c r="AM1492" s="20" t="str">
        <f>MID(Main!AR500,38,1)</f>
        <v/>
      </c>
      <c r="AN1492" s="20" t="str">
        <f>MID(Main!AR500,39,1)</f>
        <v/>
      </c>
      <c r="AO1492" s="20" t="str">
        <f>MID(Main!AR500,40,1)</f>
        <v/>
      </c>
      <c r="AP1492" s="20" t="str">
        <f>MID(Main!AR500,41,1)</f>
        <v/>
      </c>
      <c r="AQ1492" s="20" t="str">
        <f>MID(Main!AR500,42,1)</f>
        <v/>
      </c>
      <c r="AR1492" s="196"/>
      <c r="AS1492" s="196"/>
      <c r="AT1492" s="196"/>
      <c r="AU1492" s="196"/>
      <c r="AV1492" s="196"/>
      <c r="AW1492" s="196"/>
      <c r="AX1492" s="196"/>
      <c r="AY1492" s="196"/>
      <c r="AZ1492" s="196"/>
      <c r="BA1492" s="196"/>
      <c r="BB1492" s="196"/>
      <c r="BC1492" s="196"/>
      <c r="BD1492" s="196"/>
      <c r="BE1492" s="196"/>
      <c r="BF1492" s="196"/>
      <c r="BG1492" s="196"/>
      <c r="BH1492" s="196"/>
      <c r="BI1492" s="199"/>
    </row>
    <row r="1493" spans="1:61" s="1" customFormat="1" ht="15" hidden="1" customHeight="1">
      <c r="A1493" s="200" t="str">
        <f>IF(AR1493="","",SUBTOTAL(103,$AR$8:AR1493))</f>
        <v/>
      </c>
      <c r="B1493" s="18" t="str">
        <f>MID(Main!AP501,1,1)</f>
        <v xml:space="preserve"> </v>
      </c>
      <c r="C1493" s="18" t="str">
        <f>MID(Main!AP501,2,1)</f>
        <v/>
      </c>
      <c r="D1493" s="18" t="str">
        <f>MID(Main!AP501,3,1)</f>
        <v/>
      </c>
      <c r="E1493" s="18" t="str">
        <f>MID(Main!AP501,4,1)</f>
        <v/>
      </c>
      <c r="F1493" s="18" t="str">
        <f>MID(Main!AP501,5,1)</f>
        <v/>
      </c>
      <c r="G1493" s="18" t="str">
        <f>MID(Main!AP501,6,1)</f>
        <v/>
      </c>
      <c r="H1493" s="18" t="str">
        <f>MID(Main!AP501,7,1)</f>
        <v/>
      </c>
      <c r="I1493" s="18" t="str">
        <f>MID(Main!AP501,8,1)</f>
        <v/>
      </c>
      <c r="J1493" s="18" t="str">
        <f>MID(Main!AP501,9,1)</f>
        <v/>
      </c>
      <c r="K1493" s="18" t="str">
        <f>MID(Main!AP501,10,1)</f>
        <v/>
      </c>
      <c r="L1493" s="18" t="str">
        <f>MID(Main!AP501,11,1)</f>
        <v/>
      </c>
      <c r="M1493" s="18" t="str">
        <f>MID(Main!AP501,12,1)</f>
        <v/>
      </c>
      <c r="N1493" s="18" t="str">
        <f>MID(Main!AP501,13,1)</f>
        <v/>
      </c>
      <c r="O1493" s="18" t="str">
        <f>MID(Main!AP501,14,1)</f>
        <v/>
      </c>
      <c r="P1493" s="18" t="str">
        <f>MID(Main!AP501,15,1)</f>
        <v/>
      </c>
      <c r="Q1493" s="18" t="str">
        <f>MID(Main!AP501,16,1)</f>
        <v/>
      </c>
      <c r="R1493" s="18" t="str">
        <f>MID(Main!AP501,17,1)</f>
        <v/>
      </c>
      <c r="S1493" s="18" t="str">
        <f>MID(Main!AP501,18,1)</f>
        <v/>
      </c>
      <c r="T1493" s="18" t="str">
        <f>MID(Main!AP501,19,1)</f>
        <v/>
      </c>
      <c r="U1493" s="18" t="str">
        <f>MID(Main!AP501,20,1)</f>
        <v/>
      </c>
      <c r="V1493" s="18" t="str">
        <f>MID(Main!AP501,21,1)</f>
        <v/>
      </c>
      <c r="W1493" s="18" t="str">
        <f>MID(Main!AP501,22,1)</f>
        <v/>
      </c>
      <c r="X1493" s="18" t="str">
        <f>MID(Main!AP501,23,1)</f>
        <v/>
      </c>
      <c r="Y1493" s="18" t="str">
        <f>MID(Main!AP501,24,1)</f>
        <v/>
      </c>
      <c r="Z1493" s="18" t="str">
        <f>MID(Main!AP501,25,1)</f>
        <v/>
      </c>
      <c r="AA1493" s="18" t="str">
        <f>MID(Main!AP501,26,1)</f>
        <v/>
      </c>
      <c r="AB1493" s="18" t="str">
        <f>MID(Main!AP501,27,1)</f>
        <v/>
      </c>
      <c r="AC1493" s="18" t="str">
        <f>MID(Main!AP501,28,1)</f>
        <v/>
      </c>
      <c r="AD1493" s="18" t="str">
        <f>MID(Main!AP501,29,1)</f>
        <v/>
      </c>
      <c r="AE1493" s="18" t="str">
        <f>MID(Main!AP501,30,1)</f>
        <v/>
      </c>
      <c r="AF1493" s="18" t="str">
        <f>MID(Main!AP501,31,1)</f>
        <v/>
      </c>
      <c r="AG1493" s="18" t="str">
        <f>MID(Main!AP501,32,1)</f>
        <v/>
      </c>
      <c r="AH1493" s="18" t="str">
        <f>MID(Main!AP501,33,1)</f>
        <v/>
      </c>
      <c r="AI1493" s="18" t="str">
        <f>MID(Main!AP501,34,1)</f>
        <v/>
      </c>
      <c r="AJ1493" s="18" t="str">
        <f>MID(Main!AP501,35,1)</f>
        <v/>
      </c>
      <c r="AK1493" s="18" t="str">
        <f>MID(Main!AP501,36,1)</f>
        <v/>
      </c>
      <c r="AL1493" s="18" t="str">
        <f>MID(Main!AP501,37,1)</f>
        <v/>
      </c>
      <c r="AM1493" s="18" t="str">
        <f>MID(Main!AP501,38,1)</f>
        <v/>
      </c>
      <c r="AN1493" s="18" t="str">
        <f>MID(Main!AP501,39,1)</f>
        <v/>
      </c>
      <c r="AO1493" s="18" t="str">
        <f>MID(Main!AP501,40,1)</f>
        <v/>
      </c>
      <c r="AP1493" s="18" t="str">
        <f>MID(Main!AP501,41,1)</f>
        <v/>
      </c>
      <c r="AQ1493" s="18" t="str">
        <f>MID(Main!AP501,42,1)</f>
        <v/>
      </c>
      <c r="AR1493" s="194" t="str">
        <f>IF(Main!W501="","",Main!W501)</f>
        <v/>
      </c>
      <c r="AS1493" s="194" t="str">
        <f>IF(Main!X501="","",Main!X501)</f>
        <v/>
      </c>
      <c r="AT1493" s="194" t="str">
        <f>IF(Main!Y501="","",Main!Y501)</f>
        <v/>
      </c>
      <c r="AU1493" s="194" t="str">
        <f>IF(Main!Z501="","",Main!Z501)</f>
        <v/>
      </c>
      <c r="AV1493" s="194" t="str">
        <f>IF(Main!AA501="","",Main!AA501)</f>
        <v/>
      </c>
      <c r="AW1493" s="194" t="str">
        <f>IF(Main!AB501="","",Main!AB501)</f>
        <v/>
      </c>
      <c r="AX1493" s="194" t="str">
        <f>IF(Main!AC501="","",Main!AC501)</f>
        <v/>
      </c>
      <c r="AY1493" s="194" t="str">
        <f>IF(Main!AD501="","",Main!AD501)</f>
        <v/>
      </c>
      <c r="AZ1493" s="194" t="str">
        <f>IF(Main!AE501="","",Main!AE501)</f>
        <v/>
      </c>
      <c r="BA1493" s="194" t="str">
        <f>IF(Main!AF501="","",Main!AF501)</f>
        <v/>
      </c>
      <c r="BB1493" s="194" t="str">
        <f>IF(Main!AG501="","",Main!AG501)</f>
        <v/>
      </c>
      <c r="BC1493" s="194" t="str">
        <f>IF(Main!AH501="","",Main!AH501)</f>
        <v/>
      </c>
      <c r="BD1493" s="194" t="str">
        <f>IF(Main!AI501="","",Main!AI501)</f>
        <v/>
      </c>
      <c r="BE1493" s="194" t="str">
        <f>IF(Main!AJ501="","",Main!AJ501)</f>
        <v/>
      </c>
      <c r="BF1493" s="194" t="str">
        <f>IF(Main!AK501="","",Main!AK501)</f>
        <v/>
      </c>
      <c r="BG1493" s="194" t="str">
        <f>IF(Main!AL501="","",Main!AL501)</f>
        <v/>
      </c>
      <c r="BH1493" s="194" t="str">
        <f>IF(Main!AM501="","",Main!AM501)</f>
        <v/>
      </c>
      <c r="BI1493" s="197" t="str">
        <f>IF(Main!AN501="","",Main!AN501)</f>
        <v/>
      </c>
    </row>
    <row r="1494" spans="1:61" s="1" customFormat="1" ht="15" hidden="1" customHeight="1">
      <c r="A1494" s="201"/>
      <c r="B1494" s="19" t="str">
        <f>MID(Main!AQ501,1,1)</f>
        <v>0</v>
      </c>
      <c r="C1494" s="19" t="str">
        <f>MID(Main!AQ501,2,1)</f>
        <v xml:space="preserve"> </v>
      </c>
      <c r="D1494" s="19" t="str">
        <f>MID(Main!AQ501,3,1)</f>
        <v/>
      </c>
      <c r="E1494" s="19" t="str">
        <f>MID(Main!AQ501,4,1)</f>
        <v/>
      </c>
      <c r="F1494" s="19" t="str">
        <f>MID(Main!AQ501,5,1)</f>
        <v/>
      </c>
      <c r="G1494" s="19" t="str">
        <f>MID(Main!AQ501,6,1)</f>
        <v/>
      </c>
      <c r="H1494" s="19" t="str">
        <f>MID(Main!AQ501,7,1)</f>
        <v/>
      </c>
      <c r="I1494" s="19" t="str">
        <f>MID(Main!AQ501,8,1)</f>
        <v/>
      </c>
      <c r="J1494" s="19" t="str">
        <f>MID(Main!AQ501,9,1)</f>
        <v/>
      </c>
      <c r="K1494" s="19" t="str">
        <f>MID(Main!AQ501,10,1)</f>
        <v/>
      </c>
      <c r="L1494" s="19" t="str">
        <f>MID(Main!AQ501,11,1)</f>
        <v/>
      </c>
      <c r="M1494" s="19" t="str">
        <f>MID(Main!AQ501,12,1)</f>
        <v/>
      </c>
      <c r="N1494" s="19" t="str">
        <f>MID(Main!AQ501,13,1)</f>
        <v/>
      </c>
      <c r="O1494" s="19" t="str">
        <f>MID(Main!AQ501,14,1)</f>
        <v/>
      </c>
      <c r="P1494" s="19" t="str">
        <f>MID(Main!AQ501,15,1)</f>
        <v/>
      </c>
      <c r="Q1494" s="19" t="str">
        <f>MID(Main!AQ501,16,1)</f>
        <v/>
      </c>
      <c r="R1494" s="19" t="str">
        <f>MID(Main!AQ501,17,1)</f>
        <v/>
      </c>
      <c r="S1494" s="19" t="str">
        <f>MID(Main!AQ501,18,1)</f>
        <v/>
      </c>
      <c r="T1494" s="19" t="str">
        <f>MID(Main!AQ501,19,1)</f>
        <v/>
      </c>
      <c r="U1494" s="19" t="str">
        <f>MID(Main!AQ501,20,1)</f>
        <v/>
      </c>
      <c r="V1494" s="19" t="str">
        <f>MID(Main!AQ501,21,1)</f>
        <v/>
      </c>
      <c r="W1494" s="19" t="str">
        <f>MID(Main!AQ501,22,1)</f>
        <v/>
      </c>
      <c r="X1494" s="19" t="str">
        <f>MID(Main!AQ501,23,1)</f>
        <v/>
      </c>
      <c r="Y1494" s="19" t="str">
        <f>MID(Main!AQ501,24,1)</f>
        <v/>
      </c>
      <c r="Z1494" s="19" t="str">
        <f>MID(Main!AQ501,25,1)</f>
        <v/>
      </c>
      <c r="AA1494" s="19" t="str">
        <f>MID(Main!AQ501,26,1)</f>
        <v/>
      </c>
      <c r="AB1494" s="19" t="str">
        <f>MID(Main!AQ501,27,1)</f>
        <v/>
      </c>
      <c r="AC1494" s="19" t="str">
        <f>MID(Main!AQ501,28,1)</f>
        <v/>
      </c>
      <c r="AD1494" s="19" t="str">
        <f>MID(Main!AQ501,29,1)</f>
        <v/>
      </c>
      <c r="AE1494" s="19" t="str">
        <f>MID(Main!AQ501,30,1)</f>
        <v/>
      </c>
      <c r="AF1494" s="19" t="str">
        <f>MID(Main!AQ501,31,1)</f>
        <v/>
      </c>
      <c r="AG1494" s="19" t="str">
        <f>MID(Main!AQ501,32,1)</f>
        <v/>
      </c>
      <c r="AH1494" s="19" t="str">
        <f>MID(Main!AQ501,33,1)</f>
        <v/>
      </c>
      <c r="AI1494" s="19" t="str">
        <f>MID(Main!AQ501,34,1)</f>
        <v/>
      </c>
      <c r="AJ1494" s="19" t="str">
        <f>MID(Main!AQ501,35,1)</f>
        <v/>
      </c>
      <c r="AK1494" s="19" t="str">
        <f>MID(Main!AQ501,36,1)</f>
        <v/>
      </c>
      <c r="AL1494" s="19" t="str">
        <f>MID(Main!AQ501,37,1)</f>
        <v/>
      </c>
      <c r="AM1494" s="19" t="str">
        <f>MID(Main!AQ501,38,1)</f>
        <v/>
      </c>
      <c r="AN1494" s="19" t="str">
        <f>MID(Main!AQ501,39,1)</f>
        <v/>
      </c>
      <c r="AO1494" s="19" t="str">
        <f>MID(Main!AQ501,40,1)</f>
        <v/>
      </c>
      <c r="AP1494" s="19" t="str">
        <f>MID(Main!AQ501,41,1)</f>
        <v/>
      </c>
      <c r="AQ1494" s="19" t="str">
        <f>MID(Main!AQ501,42,1)</f>
        <v/>
      </c>
      <c r="AR1494" s="195"/>
      <c r="AS1494" s="195"/>
      <c r="AT1494" s="195"/>
      <c r="AU1494" s="195"/>
      <c r="AV1494" s="195"/>
      <c r="AW1494" s="195"/>
      <c r="AX1494" s="195"/>
      <c r="AY1494" s="195"/>
      <c r="AZ1494" s="195"/>
      <c r="BA1494" s="195"/>
      <c r="BB1494" s="195"/>
      <c r="BC1494" s="195"/>
      <c r="BD1494" s="195"/>
      <c r="BE1494" s="195"/>
      <c r="BF1494" s="195"/>
      <c r="BG1494" s="195"/>
      <c r="BH1494" s="195"/>
      <c r="BI1494" s="198"/>
    </row>
    <row r="1495" spans="1:61" s="1" customFormat="1" ht="15" hidden="1" customHeight="1">
      <c r="A1495" s="202"/>
      <c r="B1495" s="20" t="str">
        <f>MID(Main!AR501,1,1)</f>
        <v>0</v>
      </c>
      <c r="C1495" s="20" t="str">
        <f>MID(Main!AR501,2,1)</f>
        <v xml:space="preserve"> </v>
      </c>
      <c r="D1495" s="20" t="str">
        <f>MID(Main!AR501,3,1)</f>
        <v/>
      </c>
      <c r="E1495" s="20" t="str">
        <f>MID(Main!AR501,4,1)</f>
        <v/>
      </c>
      <c r="F1495" s="20" t="str">
        <f>MID(Main!AR501,5,1)</f>
        <v/>
      </c>
      <c r="G1495" s="20" t="str">
        <f>MID(Main!AR501,6,1)</f>
        <v/>
      </c>
      <c r="H1495" s="20" t="str">
        <f>MID(Main!AR501,7,1)</f>
        <v/>
      </c>
      <c r="I1495" s="20" t="str">
        <f>MID(Main!AR501,8,1)</f>
        <v/>
      </c>
      <c r="J1495" s="20" t="str">
        <f>MID(Main!AR501,9,1)</f>
        <v/>
      </c>
      <c r="K1495" s="20" t="str">
        <f>MID(Main!AR501,10,1)</f>
        <v/>
      </c>
      <c r="L1495" s="20" t="str">
        <f>MID(Main!AR501,11,1)</f>
        <v/>
      </c>
      <c r="M1495" s="20" t="str">
        <f>MID(Main!AR501,12,1)</f>
        <v/>
      </c>
      <c r="N1495" s="20" t="str">
        <f>MID(Main!AR501,13,1)</f>
        <v/>
      </c>
      <c r="O1495" s="20" t="str">
        <f>MID(Main!AR501,14,1)</f>
        <v/>
      </c>
      <c r="P1495" s="20" t="str">
        <f>MID(Main!AR501,15,1)</f>
        <v/>
      </c>
      <c r="Q1495" s="20" t="str">
        <f>MID(Main!AR501,16,1)</f>
        <v/>
      </c>
      <c r="R1495" s="20" t="str">
        <f>MID(Main!AR501,17,1)</f>
        <v/>
      </c>
      <c r="S1495" s="20" t="str">
        <f>MID(Main!AR501,18,1)</f>
        <v/>
      </c>
      <c r="T1495" s="20" t="str">
        <f>MID(Main!AR501,19,1)</f>
        <v/>
      </c>
      <c r="U1495" s="20" t="str">
        <f>MID(Main!AR501,20,1)</f>
        <v/>
      </c>
      <c r="V1495" s="20" t="str">
        <f>MID(Main!AR501,21,1)</f>
        <v/>
      </c>
      <c r="W1495" s="20" t="str">
        <f>MID(Main!AR501,22,1)</f>
        <v/>
      </c>
      <c r="X1495" s="20" t="str">
        <f>MID(Main!AR501,23,1)</f>
        <v/>
      </c>
      <c r="Y1495" s="20" t="str">
        <f>MID(Main!AR501,24,1)</f>
        <v/>
      </c>
      <c r="Z1495" s="20" t="str">
        <f>MID(Main!AR501,25,1)</f>
        <v/>
      </c>
      <c r="AA1495" s="20" t="str">
        <f>MID(Main!AR501,26,1)</f>
        <v/>
      </c>
      <c r="AB1495" s="20" t="str">
        <f>MID(Main!AR501,27,1)</f>
        <v/>
      </c>
      <c r="AC1495" s="20" t="str">
        <f>MID(Main!AR501,28,1)</f>
        <v/>
      </c>
      <c r="AD1495" s="20" t="str">
        <f>MID(Main!AR501,29,1)</f>
        <v/>
      </c>
      <c r="AE1495" s="20" t="str">
        <f>MID(Main!AR501,30,1)</f>
        <v/>
      </c>
      <c r="AF1495" s="20" t="str">
        <f>MID(Main!AR501,31,1)</f>
        <v/>
      </c>
      <c r="AG1495" s="20" t="str">
        <f>MID(Main!AR501,32,1)</f>
        <v/>
      </c>
      <c r="AH1495" s="20" t="str">
        <f>MID(Main!AR501,33,1)</f>
        <v/>
      </c>
      <c r="AI1495" s="20" t="str">
        <f>MID(Main!AR501,34,1)</f>
        <v/>
      </c>
      <c r="AJ1495" s="20" t="str">
        <f>MID(Main!AR501,35,1)</f>
        <v/>
      </c>
      <c r="AK1495" s="20" t="str">
        <f>MID(Main!AR501,36,1)</f>
        <v/>
      </c>
      <c r="AL1495" s="20" t="str">
        <f>MID(Main!AR501,37,1)</f>
        <v/>
      </c>
      <c r="AM1495" s="20" t="str">
        <f>MID(Main!AR501,38,1)</f>
        <v/>
      </c>
      <c r="AN1495" s="20" t="str">
        <f>MID(Main!AR501,39,1)</f>
        <v/>
      </c>
      <c r="AO1495" s="20" t="str">
        <f>MID(Main!AR501,40,1)</f>
        <v/>
      </c>
      <c r="AP1495" s="20" t="str">
        <f>MID(Main!AR501,41,1)</f>
        <v/>
      </c>
      <c r="AQ1495" s="20" t="str">
        <f>MID(Main!AR501,42,1)</f>
        <v/>
      </c>
      <c r="AR1495" s="196"/>
      <c r="AS1495" s="196"/>
      <c r="AT1495" s="196"/>
      <c r="AU1495" s="196"/>
      <c r="AV1495" s="196"/>
      <c r="AW1495" s="196"/>
      <c r="AX1495" s="196"/>
      <c r="AY1495" s="196"/>
      <c r="AZ1495" s="196"/>
      <c r="BA1495" s="196"/>
      <c r="BB1495" s="196"/>
      <c r="BC1495" s="196"/>
      <c r="BD1495" s="196"/>
      <c r="BE1495" s="196"/>
      <c r="BF1495" s="196"/>
      <c r="BG1495" s="196"/>
      <c r="BH1495" s="196"/>
      <c r="BI1495" s="199"/>
    </row>
    <row r="1496" spans="1:61" s="1" customFormat="1" ht="15" hidden="1" customHeight="1">
      <c r="A1496" s="200" t="str">
        <f>IF(AR1496="","",SUBTOTAL(103,$AR$8:AR1496))</f>
        <v/>
      </c>
      <c r="B1496" s="18" t="str">
        <f>MID(Main!AP502,1,1)</f>
        <v xml:space="preserve"> </v>
      </c>
      <c r="C1496" s="18" t="str">
        <f>MID(Main!AP502,2,1)</f>
        <v/>
      </c>
      <c r="D1496" s="18" t="str">
        <f>MID(Main!AP502,3,1)</f>
        <v/>
      </c>
      <c r="E1496" s="18" t="str">
        <f>MID(Main!AP502,4,1)</f>
        <v/>
      </c>
      <c r="F1496" s="18" t="str">
        <f>MID(Main!AP502,5,1)</f>
        <v/>
      </c>
      <c r="G1496" s="18" t="str">
        <f>MID(Main!AP502,6,1)</f>
        <v/>
      </c>
      <c r="H1496" s="18" t="str">
        <f>MID(Main!AP502,7,1)</f>
        <v/>
      </c>
      <c r="I1496" s="18" t="str">
        <f>MID(Main!AP502,8,1)</f>
        <v/>
      </c>
      <c r="J1496" s="18" t="str">
        <f>MID(Main!AP502,9,1)</f>
        <v/>
      </c>
      <c r="K1496" s="18" t="str">
        <f>MID(Main!AP502,10,1)</f>
        <v/>
      </c>
      <c r="L1496" s="18" t="str">
        <f>MID(Main!AP502,11,1)</f>
        <v/>
      </c>
      <c r="M1496" s="18" t="str">
        <f>MID(Main!AP502,12,1)</f>
        <v/>
      </c>
      <c r="N1496" s="18" t="str">
        <f>MID(Main!AP502,13,1)</f>
        <v/>
      </c>
      <c r="O1496" s="18" t="str">
        <f>MID(Main!AP502,14,1)</f>
        <v/>
      </c>
      <c r="P1496" s="18" t="str">
        <f>MID(Main!AP502,15,1)</f>
        <v/>
      </c>
      <c r="Q1496" s="18" t="str">
        <f>MID(Main!AP502,16,1)</f>
        <v/>
      </c>
      <c r="R1496" s="18" t="str">
        <f>MID(Main!AP502,17,1)</f>
        <v/>
      </c>
      <c r="S1496" s="18" t="str">
        <f>MID(Main!AP502,18,1)</f>
        <v/>
      </c>
      <c r="T1496" s="18" t="str">
        <f>MID(Main!AP502,19,1)</f>
        <v/>
      </c>
      <c r="U1496" s="18" t="str">
        <f>MID(Main!AP502,20,1)</f>
        <v/>
      </c>
      <c r="V1496" s="18" t="str">
        <f>MID(Main!AP502,21,1)</f>
        <v/>
      </c>
      <c r="W1496" s="18" t="str">
        <f>MID(Main!AP502,22,1)</f>
        <v/>
      </c>
      <c r="X1496" s="18" t="str">
        <f>MID(Main!AP502,23,1)</f>
        <v/>
      </c>
      <c r="Y1496" s="18" t="str">
        <f>MID(Main!AP502,24,1)</f>
        <v/>
      </c>
      <c r="Z1496" s="18" t="str">
        <f>MID(Main!AP502,25,1)</f>
        <v/>
      </c>
      <c r="AA1496" s="18" t="str">
        <f>MID(Main!AP502,26,1)</f>
        <v/>
      </c>
      <c r="AB1496" s="18" t="str">
        <f>MID(Main!AP502,27,1)</f>
        <v/>
      </c>
      <c r="AC1496" s="18" t="str">
        <f>MID(Main!AP502,28,1)</f>
        <v/>
      </c>
      <c r="AD1496" s="18" t="str">
        <f>MID(Main!AP502,29,1)</f>
        <v/>
      </c>
      <c r="AE1496" s="18" t="str">
        <f>MID(Main!AP502,30,1)</f>
        <v/>
      </c>
      <c r="AF1496" s="18" t="str">
        <f>MID(Main!AP502,31,1)</f>
        <v/>
      </c>
      <c r="AG1496" s="18" t="str">
        <f>MID(Main!AP502,32,1)</f>
        <v/>
      </c>
      <c r="AH1496" s="18" t="str">
        <f>MID(Main!AP502,33,1)</f>
        <v/>
      </c>
      <c r="AI1496" s="18" t="str">
        <f>MID(Main!AP502,34,1)</f>
        <v/>
      </c>
      <c r="AJ1496" s="18" t="str">
        <f>MID(Main!AP502,35,1)</f>
        <v/>
      </c>
      <c r="AK1496" s="18" t="str">
        <f>MID(Main!AP502,36,1)</f>
        <v/>
      </c>
      <c r="AL1496" s="18" t="str">
        <f>MID(Main!AP502,37,1)</f>
        <v/>
      </c>
      <c r="AM1496" s="18" t="str">
        <f>MID(Main!AP502,38,1)</f>
        <v/>
      </c>
      <c r="AN1496" s="18" t="str">
        <f>MID(Main!AP502,39,1)</f>
        <v/>
      </c>
      <c r="AO1496" s="18" t="str">
        <f>MID(Main!AP502,40,1)</f>
        <v/>
      </c>
      <c r="AP1496" s="18" t="str">
        <f>MID(Main!AP502,41,1)</f>
        <v/>
      </c>
      <c r="AQ1496" s="18" t="str">
        <f>MID(Main!AP502,42,1)</f>
        <v/>
      </c>
      <c r="AR1496" s="194" t="str">
        <f>IF(Main!W502="","",Main!W502)</f>
        <v/>
      </c>
      <c r="AS1496" s="194" t="str">
        <f>IF(Main!X502="","",Main!X502)</f>
        <v/>
      </c>
      <c r="AT1496" s="194" t="str">
        <f>IF(Main!Y502="","",Main!Y502)</f>
        <v/>
      </c>
      <c r="AU1496" s="194" t="str">
        <f>IF(Main!Z502="","",Main!Z502)</f>
        <v/>
      </c>
      <c r="AV1496" s="194" t="str">
        <f>IF(Main!AA502="","",Main!AA502)</f>
        <v/>
      </c>
      <c r="AW1496" s="194" t="str">
        <f>IF(Main!AB502="","",Main!AB502)</f>
        <v/>
      </c>
      <c r="AX1496" s="194" t="str">
        <f>IF(Main!AC502="","",Main!AC502)</f>
        <v/>
      </c>
      <c r="AY1496" s="194" t="str">
        <f>IF(Main!AD502="","",Main!AD502)</f>
        <v/>
      </c>
      <c r="AZ1496" s="194" t="str">
        <f>IF(Main!AE502="","",Main!AE502)</f>
        <v/>
      </c>
      <c r="BA1496" s="194" t="str">
        <f>IF(Main!AF502="","",Main!AF502)</f>
        <v/>
      </c>
      <c r="BB1496" s="194" t="str">
        <f>IF(Main!AG502="","",Main!AG502)</f>
        <v/>
      </c>
      <c r="BC1496" s="194" t="str">
        <f>IF(Main!AH502="","",Main!AH502)</f>
        <v/>
      </c>
      <c r="BD1496" s="194" t="str">
        <f>IF(Main!AI502="","",Main!AI502)</f>
        <v/>
      </c>
      <c r="BE1496" s="194" t="str">
        <f>IF(Main!AJ502="","",Main!AJ502)</f>
        <v/>
      </c>
      <c r="BF1496" s="194" t="str">
        <f>IF(Main!AK502="","",Main!AK502)</f>
        <v/>
      </c>
      <c r="BG1496" s="194" t="str">
        <f>IF(Main!AL502="","",Main!AL502)</f>
        <v/>
      </c>
      <c r="BH1496" s="194" t="str">
        <f>IF(Main!AM502="","",Main!AM502)</f>
        <v/>
      </c>
      <c r="BI1496" s="197" t="str">
        <f>IF(Main!AN502="","",Main!AN502)</f>
        <v/>
      </c>
    </row>
    <row r="1497" spans="1:61" s="1" customFormat="1" ht="15" hidden="1" customHeight="1">
      <c r="A1497" s="201"/>
      <c r="B1497" s="19" t="str">
        <f>MID(Main!AQ502,1,1)</f>
        <v>0</v>
      </c>
      <c r="C1497" s="19" t="str">
        <f>MID(Main!AQ502,2,1)</f>
        <v xml:space="preserve"> </v>
      </c>
      <c r="D1497" s="19" t="str">
        <f>MID(Main!AQ502,3,1)</f>
        <v/>
      </c>
      <c r="E1497" s="19" t="str">
        <f>MID(Main!AQ502,4,1)</f>
        <v/>
      </c>
      <c r="F1497" s="19" t="str">
        <f>MID(Main!AQ502,5,1)</f>
        <v/>
      </c>
      <c r="G1497" s="19" t="str">
        <f>MID(Main!AQ502,6,1)</f>
        <v/>
      </c>
      <c r="H1497" s="19" t="str">
        <f>MID(Main!AQ502,7,1)</f>
        <v/>
      </c>
      <c r="I1497" s="19" t="str">
        <f>MID(Main!AQ502,8,1)</f>
        <v/>
      </c>
      <c r="J1497" s="19" t="str">
        <f>MID(Main!AQ502,9,1)</f>
        <v/>
      </c>
      <c r="K1497" s="19" t="str">
        <f>MID(Main!AQ502,10,1)</f>
        <v/>
      </c>
      <c r="L1497" s="19" t="str">
        <f>MID(Main!AQ502,11,1)</f>
        <v/>
      </c>
      <c r="M1497" s="19" t="str">
        <f>MID(Main!AQ502,12,1)</f>
        <v/>
      </c>
      <c r="N1497" s="19" t="str">
        <f>MID(Main!AQ502,13,1)</f>
        <v/>
      </c>
      <c r="O1497" s="19" t="str">
        <f>MID(Main!AQ502,14,1)</f>
        <v/>
      </c>
      <c r="P1497" s="19" t="str">
        <f>MID(Main!AQ502,15,1)</f>
        <v/>
      </c>
      <c r="Q1497" s="19" t="str">
        <f>MID(Main!AQ502,16,1)</f>
        <v/>
      </c>
      <c r="R1497" s="19" t="str">
        <f>MID(Main!AQ502,17,1)</f>
        <v/>
      </c>
      <c r="S1497" s="19" t="str">
        <f>MID(Main!AQ502,18,1)</f>
        <v/>
      </c>
      <c r="T1497" s="19" t="str">
        <f>MID(Main!AQ502,19,1)</f>
        <v/>
      </c>
      <c r="U1497" s="19" t="str">
        <f>MID(Main!AQ502,20,1)</f>
        <v/>
      </c>
      <c r="V1497" s="19" t="str">
        <f>MID(Main!AQ502,21,1)</f>
        <v/>
      </c>
      <c r="W1497" s="19" t="str">
        <f>MID(Main!AQ502,22,1)</f>
        <v/>
      </c>
      <c r="X1497" s="19" t="str">
        <f>MID(Main!AQ502,23,1)</f>
        <v/>
      </c>
      <c r="Y1497" s="19" t="str">
        <f>MID(Main!AQ502,24,1)</f>
        <v/>
      </c>
      <c r="Z1497" s="19" t="str">
        <f>MID(Main!AQ502,25,1)</f>
        <v/>
      </c>
      <c r="AA1497" s="19" t="str">
        <f>MID(Main!AQ502,26,1)</f>
        <v/>
      </c>
      <c r="AB1497" s="19" t="str">
        <f>MID(Main!AQ502,27,1)</f>
        <v/>
      </c>
      <c r="AC1497" s="19" t="str">
        <f>MID(Main!AQ502,28,1)</f>
        <v/>
      </c>
      <c r="AD1497" s="19" t="str">
        <f>MID(Main!AQ502,29,1)</f>
        <v/>
      </c>
      <c r="AE1497" s="19" t="str">
        <f>MID(Main!AQ502,30,1)</f>
        <v/>
      </c>
      <c r="AF1497" s="19" t="str">
        <f>MID(Main!AQ502,31,1)</f>
        <v/>
      </c>
      <c r="AG1497" s="19" t="str">
        <f>MID(Main!AQ502,32,1)</f>
        <v/>
      </c>
      <c r="AH1497" s="19" t="str">
        <f>MID(Main!AQ502,33,1)</f>
        <v/>
      </c>
      <c r="AI1497" s="19" t="str">
        <f>MID(Main!AQ502,34,1)</f>
        <v/>
      </c>
      <c r="AJ1497" s="19" t="str">
        <f>MID(Main!AQ502,35,1)</f>
        <v/>
      </c>
      <c r="AK1497" s="19" t="str">
        <f>MID(Main!AQ502,36,1)</f>
        <v/>
      </c>
      <c r="AL1497" s="19" t="str">
        <f>MID(Main!AQ502,37,1)</f>
        <v/>
      </c>
      <c r="AM1497" s="19" t="str">
        <f>MID(Main!AQ502,38,1)</f>
        <v/>
      </c>
      <c r="AN1497" s="19" t="str">
        <f>MID(Main!AQ502,39,1)</f>
        <v/>
      </c>
      <c r="AO1497" s="19" t="str">
        <f>MID(Main!AQ502,40,1)</f>
        <v/>
      </c>
      <c r="AP1497" s="19" t="str">
        <f>MID(Main!AQ502,41,1)</f>
        <v/>
      </c>
      <c r="AQ1497" s="19" t="str">
        <f>MID(Main!AQ502,42,1)</f>
        <v/>
      </c>
      <c r="AR1497" s="195"/>
      <c r="AS1497" s="195"/>
      <c r="AT1497" s="195"/>
      <c r="AU1497" s="195"/>
      <c r="AV1497" s="195"/>
      <c r="AW1497" s="195"/>
      <c r="AX1497" s="195"/>
      <c r="AY1497" s="195"/>
      <c r="AZ1497" s="195"/>
      <c r="BA1497" s="195"/>
      <c r="BB1497" s="195"/>
      <c r="BC1497" s="195"/>
      <c r="BD1497" s="195"/>
      <c r="BE1497" s="195"/>
      <c r="BF1497" s="195"/>
      <c r="BG1497" s="195"/>
      <c r="BH1497" s="195"/>
      <c r="BI1497" s="198"/>
    </row>
    <row r="1498" spans="1:61" s="1" customFormat="1" ht="15" hidden="1" customHeight="1">
      <c r="A1498" s="202"/>
      <c r="B1498" s="20" t="str">
        <f>MID(Main!AR502,1,1)</f>
        <v>0</v>
      </c>
      <c r="C1498" s="20" t="str">
        <f>MID(Main!AR502,2,1)</f>
        <v xml:space="preserve"> </v>
      </c>
      <c r="D1498" s="20" t="str">
        <f>MID(Main!AR502,3,1)</f>
        <v/>
      </c>
      <c r="E1498" s="20" t="str">
        <f>MID(Main!AR502,4,1)</f>
        <v/>
      </c>
      <c r="F1498" s="20" t="str">
        <f>MID(Main!AR502,5,1)</f>
        <v/>
      </c>
      <c r="G1498" s="20" t="str">
        <f>MID(Main!AR502,6,1)</f>
        <v/>
      </c>
      <c r="H1498" s="20" t="str">
        <f>MID(Main!AR502,7,1)</f>
        <v/>
      </c>
      <c r="I1498" s="20" t="str">
        <f>MID(Main!AR502,8,1)</f>
        <v/>
      </c>
      <c r="J1498" s="20" t="str">
        <f>MID(Main!AR502,9,1)</f>
        <v/>
      </c>
      <c r="K1498" s="20" t="str">
        <f>MID(Main!AR502,10,1)</f>
        <v/>
      </c>
      <c r="L1498" s="20" t="str">
        <f>MID(Main!AR502,11,1)</f>
        <v/>
      </c>
      <c r="M1498" s="20" t="str">
        <f>MID(Main!AR502,12,1)</f>
        <v/>
      </c>
      <c r="N1498" s="20" t="str">
        <f>MID(Main!AR502,13,1)</f>
        <v/>
      </c>
      <c r="O1498" s="20" t="str">
        <f>MID(Main!AR502,14,1)</f>
        <v/>
      </c>
      <c r="P1498" s="20" t="str">
        <f>MID(Main!AR502,15,1)</f>
        <v/>
      </c>
      <c r="Q1498" s="20" t="str">
        <f>MID(Main!AR502,16,1)</f>
        <v/>
      </c>
      <c r="R1498" s="20" t="str">
        <f>MID(Main!AR502,17,1)</f>
        <v/>
      </c>
      <c r="S1498" s="20" t="str">
        <f>MID(Main!AR502,18,1)</f>
        <v/>
      </c>
      <c r="T1498" s="20" t="str">
        <f>MID(Main!AR502,19,1)</f>
        <v/>
      </c>
      <c r="U1498" s="20" t="str">
        <f>MID(Main!AR502,20,1)</f>
        <v/>
      </c>
      <c r="V1498" s="20" t="str">
        <f>MID(Main!AR502,21,1)</f>
        <v/>
      </c>
      <c r="W1498" s="20" t="str">
        <f>MID(Main!AR502,22,1)</f>
        <v/>
      </c>
      <c r="X1498" s="20" t="str">
        <f>MID(Main!AR502,23,1)</f>
        <v/>
      </c>
      <c r="Y1498" s="20" t="str">
        <f>MID(Main!AR502,24,1)</f>
        <v/>
      </c>
      <c r="Z1498" s="20" t="str">
        <f>MID(Main!AR502,25,1)</f>
        <v/>
      </c>
      <c r="AA1498" s="20" t="str">
        <f>MID(Main!AR502,26,1)</f>
        <v/>
      </c>
      <c r="AB1498" s="20" t="str">
        <f>MID(Main!AR502,27,1)</f>
        <v/>
      </c>
      <c r="AC1498" s="20" t="str">
        <f>MID(Main!AR502,28,1)</f>
        <v/>
      </c>
      <c r="AD1498" s="20" t="str">
        <f>MID(Main!AR502,29,1)</f>
        <v/>
      </c>
      <c r="AE1498" s="20" t="str">
        <f>MID(Main!AR502,30,1)</f>
        <v/>
      </c>
      <c r="AF1498" s="20" t="str">
        <f>MID(Main!AR502,31,1)</f>
        <v/>
      </c>
      <c r="AG1498" s="20" t="str">
        <f>MID(Main!AR502,32,1)</f>
        <v/>
      </c>
      <c r="AH1498" s="20" t="str">
        <f>MID(Main!AR502,33,1)</f>
        <v/>
      </c>
      <c r="AI1498" s="20" t="str">
        <f>MID(Main!AR502,34,1)</f>
        <v/>
      </c>
      <c r="AJ1498" s="20" t="str">
        <f>MID(Main!AR502,35,1)</f>
        <v/>
      </c>
      <c r="AK1498" s="20" t="str">
        <f>MID(Main!AR502,36,1)</f>
        <v/>
      </c>
      <c r="AL1498" s="20" t="str">
        <f>MID(Main!AR502,37,1)</f>
        <v/>
      </c>
      <c r="AM1498" s="20" t="str">
        <f>MID(Main!AR502,38,1)</f>
        <v/>
      </c>
      <c r="AN1498" s="20" t="str">
        <f>MID(Main!AR502,39,1)</f>
        <v/>
      </c>
      <c r="AO1498" s="20" t="str">
        <f>MID(Main!AR502,40,1)</f>
        <v/>
      </c>
      <c r="AP1498" s="20" t="str">
        <f>MID(Main!AR502,41,1)</f>
        <v/>
      </c>
      <c r="AQ1498" s="20" t="str">
        <f>MID(Main!AR502,42,1)</f>
        <v/>
      </c>
      <c r="AR1498" s="196"/>
      <c r="AS1498" s="196"/>
      <c r="AT1498" s="196"/>
      <c r="AU1498" s="196"/>
      <c r="AV1498" s="196"/>
      <c r="AW1498" s="196"/>
      <c r="AX1498" s="196"/>
      <c r="AY1498" s="196"/>
      <c r="AZ1498" s="196"/>
      <c r="BA1498" s="196"/>
      <c r="BB1498" s="196"/>
      <c r="BC1498" s="196"/>
      <c r="BD1498" s="196"/>
      <c r="BE1498" s="196"/>
      <c r="BF1498" s="196"/>
      <c r="BG1498" s="196"/>
      <c r="BH1498" s="196"/>
      <c r="BI1498" s="199"/>
    </row>
    <row r="1499" spans="1:61" s="1" customFormat="1" ht="15" hidden="1" customHeight="1">
      <c r="A1499" s="200" t="str">
        <f>IF(AR1499="","",SUBTOTAL(103,$AR$8:AR1499))</f>
        <v/>
      </c>
      <c r="B1499" s="18" t="str">
        <f>MID(Main!AP503,1,1)</f>
        <v xml:space="preserve"> </v>
      </c>
      <c r="C1499" s="18" t="str">
        <f>MID(Main!AP503,2,1)</f>
        <v/>
      </c>
      <c r="D1499" s="18" t="str">
        <f>MID(Main!AP503,3,1)</f>
        <v/>
      </c>
      <c r="E1499" s="18" t="str">
        <f>MID(Main!AP503,4,1)</f>
        <v/>
      </c>
      <c r="F1499" s="18" t="str">
        <f>MID(Main!AP503,5,1)</f>
        <v/>
      </c>
      <c r="G1499" s="18" t="str">
        <f>MID(Main!AP503,6,1)</f>
        <v/>
      </c>
      <c r="H1499" s="18" t="str">
        <f>MID(Main!AP503,7,1)</f>
        <v/>
      </c>
      <c r="I1499" s="18" t="str">
        <f>MID(Main!AP503,8,1)</f>
        <v/>
      </c>
      <c r="J1499" s="18" t="str">
        <f>MID(Main!AP503,9,1)</f>
        <v/>
      </c>
      <c r="K1499" s="18" t="str">
        <f>MID(Main!AP503,10,1)</f>
        <v/>
      </c>
      <c r="L1499" s="18" t="str">
        <f>MID(Main!AP503,11,1)</f>
        <v/>
      </c>
      <c r="M1499" s="18" t="str">
        <f>MID(Main!AP503,12,1)</f>
        <v/>
      </c>
      <c r="N1499" s="18" t="str">
        <f>MID(Main!AP503,13,1)</f>
        <v/>
      </c>
      <c r="O1499" s="18" t="str">
        <f>MID(Main!AP503,14,1)</f>
        <v/>
      </c>
      <c r="P1499" s="18" t="str">
        <f>MID(Main!AP503,15,1)</f>
        <v/>
      </c>
      <c r="Q1499" s="18" t="str">
        <f>MID(Main!AP503,16,1)</f>
        <v/>
      </c>
      <c r="R1499" s="18" t="str">
        <f>MID(Main!AP503,17,1)</f>
        <v/>
      </c>
      <c r="S1499" s="18" t="str">
        <f>MID(Main!AP503,18,1)</f>
        <v/>
      </c>
      <c r="T1499" s="18" t="str">
        <f>MID(Main!AP503,19,1)</f>
        <v/>
      </c>
      <c r="U1499" s="18" t="str">
        <f>MID(Main!AP503,20,1)</f>
        <v/>
      </c>
      <c r="V1499" s="18" t="str">
        <f>MID(Main!AP503,21,1)</f>
        <v/>
      </c>
      <c r="W1499" s="18" t="str">
        <f>MID(Main!AP503,22,1)</f>
        <v/>
      </c>
      <c r="X1499" s="18" t="str">
        <f>MID(Main!AP503,23,1)</f>
        <v/>
      </c>
      <c r="Y1499" s="18" t="str">
        <f>MID(Main!AP503,24,1)</f>
        <v/>
      </c>
      <c r="Z1499" s="18" t="str">
        <f>MID(Main!AP503,25,1)</f>
        <v/>
      </c>
      <c r="AA1499" s="18" t="str">
        <f>MID(Main!AP503,26,1)</f>
        <v/>
      </c>
      <c r="AB1499" s="18" t="str">
        <f>MID(Main!AP503,27,1)</f>
        <v/>
      </c>
      <c r="AC1499" s="18" t="str">
        <f>MID(Main!AP503,28,1)</f>
        <v/>
      </c>
      <c r="AD1499" s="18" t="str">
        <f>MID(Main!AP503,29,1)</f>
        <v/>
      </c>
      <c r="AE1499" s="18" t="str">
        <f>MID(Main!AP503,30,1)</f>
        <v/>
      </c>
      <c r="AF1499" s="18" t="str">
        <f>MID(Main!AP503,31,1)</f>
        <v/>
      </c>
      <c r="AG1499" s="18" t="str">
        <f>MID(Main!AP503,32,1)</f>
        <v/>
      </c>
      <c r="AH1499" s="18" t="str">
        <f>MID(Main!AP503,33,1)</f>
        <v/>
      </c>
      <c r="AI1499" s="18" t="str">
        <f>MID(Main!AP503,34,1)</f>
        <v/>
      </c>
      <c r="AJ1499" s="18" t="str">
        <f>MID(Main!AP503,35,1)</f>
        <v/>
      </c>
      <c r="AK1499" s="18" t="str">
        <f>MID(Main!AP503,36,1)</f>
        <v/>
      </c>
      <c r="AL1499" s="18" t="str">
        <f>MID(Main!AP503,37,1)</f>
        <v/>
      </c>
      <c r="AM1499" s="18" t="str">
        <f>MID(Main!AP503,38,1)</f>
        <v/>
      </c>
      <c r="AN1499" s="18" t="str">
        <f>MID(Main!AP503,39,1)</f>
        <v/>
      </c>
      <c r="AO1499" s="18" t="str">
        <f>MID(Main!AP503,40,1)</f>
        <v/>
      </c>
      <c r="AP1499" s="18" t="str">
        <f>MID(Main!AP503,41,1)</f>
        <v/>
      </c>
      <c r="AQ1499" s="18" t="str">
        <f>MID(Main!AP503,42,1)</f>
        <v/>
      </c>
      <c r="AR1499" s="194" t="str">
        <f>IF(Main!W503="","",Main!W503)</f>
        <v/>
      </c>
      <c r="AS1499" s="194" t="str">
        <f>IF(Main!X503="","",Main!X503)</f>
        <v/>
      </c>
      <c r="AT1499" s="194" t="str">
        <f>IF(Main!Y503="","",Main!Y503)</f>
        <v/>
      </c>
      <c r="AU1499" s="194" t="str">
        <f>IF(Main!Z503="","",Main!Z503)</f>
        <v/>
      </c>
      <c r="AV1499" s="194" t="str">
        <f>IF(Main!AA503="","",Main!AA503)</f>
        <v/>
      </c>
      <c r="AW1499" s="194" t="str">
        <f>IF(Main!AB503="","",Main!AB503)</f>
        <v/>
      </c>
      <c r="AX1499" s="194" t="str">
        <f>IF(Main!AC503="","",Main!AC503)</f>
        <v/>
      </c>
      <c r="AY1499" s="194" t="str">
        <f>IF(Main!AD503="","",Main!AD503)</f>
        <v/>
      </c>
      <c r="AZ1499" s="194" t="str">
        <f>IF(Main!AE503="","",Main!AE503)</f>
        <v/>
      </c>
      <c r="BA1499" s="194" t="str">
        <f>IF(Main!AF503="","",Main!AF503)</f>
        <v/>
      </c>
      <c r="BB1499" s="194" t="str">
        <f>IF(Main!AG503="","",Main!AG503)</f>
        <v/>
      </c>
      <c r="BC1499" s="194" t="str">
        <f>IF(Main!AH503="","",Main!AH503)</f>
        <v/>
      </c>
      <c r="BD1499" s="194" t="str">
        <f>IF(Main!AI503="","",Main!AI503)</f>
        <v/>
      </c>
      <c r="BE1499" s="194" t="str">
        <f>IF(Main!AJ503="","",Main!AJ503)</f>
        <v/>
      </c>
      <c r="BF1499" s="194" t="str">
        <f>IF(Main!AK503="","",Main!AK503)</f>
        <v/>
      </c>
      <c r="BG1499" s="194" t="str">
        <f>IF(Main!AL503="","",Main!AL503)</f>
        <v/>
      </c>
      <c r="BH1499" s="194" t="str">
        <f>IF(Main!AM503="","",Main!AM503)</f>
        <v/>
      </c>
      <c r="BI1499" s="197" t="str">
        <f>IF(Main!AN503="","",Main!AN503)</f>
        <v/>
      </c>
    </row>
    <row r="1500" spans="1:61" s="1" customFormat="1" ht="15" hidden="1" customHeight="1">
      <c r="A1500" s="201"/>
      <c r="B1500" s="19" t="str">
        <f>MID(Main!AQ503,1,1)</f>
        <v>0</v>
      </c>
      <c r="C1500" s="19" t="str">
        <f>MID(Main!AQ503,2,1)</f>
        <v xml:space="preserve"> </v>
      </c>
      <c r="D1500" s="19" t="str">
        <f>MID(Main!AQ503,3,1)</f>
        <v/>
      </c>
      <c r="E1500" s="19" t="str">
        <f>MID(Main!AQ503,4,1)</f>
        <v/>
      </c>
      <c r="F1500" s="19" t="str">
        <f>MID(Main!AQ503,5,1)</f>
        <v/>
      </c>
      <c r="G1500" s="19" t="str">
        <f>MID(Main!AQ503,6,1)</f>
        <v/>
      </c>
      <c r="H1500" s="19" t="str">
        <f>MID(Main!AQ503,7,1)</f>
        <v/>
      </c>
      <c r="I1500" s="19" t="str">
        <f>MID(Main!AQ503,8,1)</f>
        <v/>
      </c>
      <c r="J1500" s="19" t="str">
        <f>MID(Main!AQ503,9,1)</f>
        <v/>
      </c>
      <c r="K1500" s="19" t="str">
        <f>MID(Main!AQ503,10,1)</f>
        <v/>
      </c>
      <c r="L1500" s="19" t="str">
        <f>MID(Main!AQ503,11,1)</f>
        <v/>
      </c>
      <c r="M1500" s="19" t="str">
        <f>MID(Main!AQ503,12,1)</f>
        <v/>
      </c>
      <c r="N1500" s="19" t="str">
        <f>MID(Main!AQ503,13,1)</f>
        <v/>
      </c>
      <c r="O1500" s="19" t="str">
        <f>MID(Main!AQ503,14,1)</f>
        <v/>
      </c>
      <c r="P1500" s="19" t="str">
        <f>MID(Main!AQ503,15,1)</f>
        <v/>
      </c>
      <c r="Q1500" s="19" t="str">
        <f>MID(Main!AQ503,16,1)</f>
        <v/>
      </c>
      <c r="R1500" s="19" t="str">
        <f>MID(Main!AQ503,17,1)</f>
        <v/>
      </c>
      <c r="S1500" s="19" t="str">
        <f>MID(Main!AQ503,18,1)</f>
        <v/>
      </c>
      <c r="T1500" s="19" t="str">
        <f>MID(Main!AQ503,19,1)</f>
        <v/>
      </c>
      <c r="U1500" s="19" t="str">
        <f>MID(Main!AQ503,20,1)</f>
        <v/>
      </c>
      <c r="V1500" s="19" t="str">
        <f>MID(Main!AQ503,21,1)</f>
        <v/>
      </c>
      <c r="W1500" s="19" t="str">
        <f>MID(Main!AQ503,22,1)</f>
        <v/>
      </c>
      <c r="X1500" s="19" t="str">
        <f>MID(Main!AQ503,23,1)</f>
        <v/>
      </c>
      <c r="Y1500" s="19" t="str">
        <f>MID(Main!AQ503,24,1)</f>
        <v/>
      </c>
      <c r="Z1500" s="19" t="str">
        <f>MID(Main!AQ503,25,1)</f>
        <v/>
      </c>
      <c r="AA1500" s="19" t="str">
        <f>MID(Main!AQ503,26,1)</f>
        <v/>
      </c>
      <c r="AB1500" s="19" t="str">
        <f>MID(Main!AQ503,27,1)</f>
        <v/>
      </c>
      <c r="AC1500" s="19" t="str">
        <f>MID(Main!AQ503,28,1)</f>
        <v/>
      </c>
      <c r="AD1500" s="19" t="str">
        <f>MID(Main!AQ503,29,1)</f>
        <v/>
      </c>
      <c r="AE1500" s="19" t="str">
        <f>MID(Main!AQ503,30,1)</f>
        <v/>
      </c>
      <c r="AF1500" s="19" t="str">
        <f>MID(Main!AQ503,31,1)</f>
        <v/>
      </c>
      <c r="AG1500" s="19" t="str">
        <f>MID(Main!AQ503,32,1)</f>
        <v/>
      </c>
      <c r="AH1500" s="19" t="str">
        <f>MID(Main!AQ503,33,1)</f>
        <v/>
      </c>
      <c r="AI1500" s="19" t="str">
        <f>MID(Main!AQ503,34,1)</f>
        <v/>
      </c>
      <c r="AJ1500" s="19" t="str">
        <f>MID(Main!AQ503,35,1)</f>
        <v/>
      </c>
      <c r="AK1500" s="19" t="str">
        <f>MID(Main!AQ503,36,1)</f>
        <v/>
      </c>
      <c r="AL1500" s="19" t="str">
        <f>MID(Main!AQ503,37,1)</f>
        <v/>
      </c>
      <c r="AM1500" s="19" t="str">
        <f>MID(Main!AQ503,38,1)</f>
        <v/>
      </c>
      <c r="AN1500" s="19" t="str">
        <f>MID(Main!AQ503,39,1)</f>
        <v/>
      </c>
      <c r="AO1500" s="19" t="str">
        <f>MID(Main!AQ503,40,1)</f>
        <v/>
      </c>
      <c r="AP1500" s="19" t="str">
        <f>MID(Main!AQ503,41,1)</f>
        <v/>
      </c>
      <c r="AQ1500" s="19" t="str">
        <f>MID(Main!AQ503,42,1)</f>
        <v/>
      </c>
      <c r="AR1500" s="195"/>
      <c r="AS1500" s="195"/>
      <c r="AT1500" s="195"/>
      <c r="AU1500" s="195"/>
      <c r="AV1500" s="195"/>
      <c r="AW1500" s="195"/>
      <c r="AX1500" s="195"/>
      <c r="AY1500" s="195"/>
      <c r="AZ1500" s="195"/>
      <c r="BA1500" s="195"/>
      <c r="BB1500" s="195"/>
      <c r="BC1500" s="195"/>
      <c r="BD1500" s="195"/>
      <c r="BE1500" s="195"/>
      <c r="BF1500" s="195"/>
      <c r="BG1500" s="195"/>
      <c r="BH1500" s="195"/>
      <c r="BI1500" s="198"/>
    </row>
    <row r="1501" spans="1:61" s="1" customFormat="1" ht="15" hidden="1" customHeight="1">
      <c r="A1501" s="202"/>
      <c r="B1501" s="20" t="str">
        <f>MID(Main!AR503,1,1)</f>
        <v>0</v>
      </c>
      <c r="C1501" s="20" t="str">
        <f>MID(Main!AR503,2,1)</f>
        <v xml:space="preserve"> </v>
      </c>
      <c r="D1501" s="20" t="str">
        <f>MID(Main!AR503,3,1)</f>
        <v/>
      </c>
      <c r="E1501" s="20" t="str">
        <f>MID(Main!AR503,4,1)</f>
        <v/>
      </c>
      <c r="F1501" s="20" t="str">
        <f>MID(Main!AR503,5,1)</f>
        <v/>
      </c>
      <c r="G1501" s="20" t="str">
        <f>MID(Main!AR503,6,1)</f>
        <v/>
      </c>
      <c r="H1501" s="20" t="str">
        <f>MID(Main!AR503,7,1)</f>
        <v/>
      </c>
      <c r="I1501" s="20" t="str">
        <f>MID(Main!AR503,8,1)</f>
        <v/>
      </c>
      <c r="J1501" s="20" t="str">
        <f>MID(Main!AR503,9,1)</f>
        <v/>
      </c>
      <c r="K1501" s="20" t="str">
        <f>MID(Main!AR503,10,1)</f>
        <v/>
      </c>
      <c r="L1501" s="20" t="str">
        <f>MID(Main!AR503,11,1)</f>
        <v/>
      </c>
      <c r="M1501" s="20" t="str">
        <f>MID(Main!AR503,12,1)</f>
        <v/>
      </c>
      <c r="N1501" s="20" t="str">
        <f>MID(Main!AR503,13,1)</f>
        <v/>
      </c>
      <c r="O1501" s="20" t="str">
        <f>MID(Main!AR503,14,1)</f>
        <v/>
      </c>
      <c r="P1501" s="20" t="str">
        <f>MID(Main!AR503,15,1)</f>
        <v/>
      </c>
      <c r="Q1501" s="20" t="str">
        <f>MID(Main!AR503,16,1)</f>
        <v/>
      </c>
      <c r="R1501" s="20" t="str">
        <f>MID(Main!AR503,17,1)</f>
        <v/>
      </c>
      <c r="S1501" s="20" t="str">
        <f>MID(Main!AR503,18,1)</f>
        <v/>
      </c>
      <c r="T1501" s="20" t="str">
        <f>MID(Main!AR503,19,1)</f>
        <v/>
      </c>
      <c r="U1501" s="20" t="str">
        <f>MID(Main!AR503,20,1)</f>
        <v/>
      </c>
      <c r="V1501" s="20" t="str">
        <f>MID(Main!AR503,21,1)</f>
        <v/>
      </c>
      <c r="W1501" s="20" t="str">
        <f>MID(Main!AR503,22,1)</f>
        <v/>
      </c>
      <c r="X1501" s="20" t="str">
        <f>MID(Main!AR503,23,1)</f>
        <v/>
      </c>
      <c r="Y1501" s="20" t="str">
        <f>MID(Main!AR503,24,1)</f>
        <v/>
      </c>
      <c r="Z1501" s="20" t="str">
        <f>MID(Main!AR503,25,1)</f>
        <v/>
      </c>
      <c r="AA1501" s="20" t="str">
        <f>MID(Main!AR503,26,1)</f>
        <v/>
      </c>
      <c r="AB1501" s="20" t="str">
        <f>MID(Main!AR503,27,1)</f>
        <v/>
      </c>
      <c r="AC1501" s="20" t="str">
        <f>MID(Main!AR503,28,1)</f>
        <v/>
      </c>
      <c r="AD1501" s="20" t="str">
        <f>MID(Main!AR503,29,1)</f>
        <v/>
      </c>
      <c r="AE1501" s="20" t="str">
        <f>MID(Main!AR503,30,1)</f>
        <v/>
      </c>
      <c r="AF1501" s="20" t="str">
        <f>MID(Main!AR503,31,1)</f>
        <v/>
      </c>
      <c r="AG1501" s="20" t="str">
        <f>MID(Main!AR503,32,1)</f>
        <v/>
      </c>
      <c r="AH1501" s="20" t="str">
        <f>MID(Main!AR503,33,1)</f>
        <v/>
      </c>
      <c r="AI1501" s="20" t="str">
        <f>MID(Main!AR503,34,1)</f>
        <v/>
      </c>
      <c r="AJ1501" s="20" t="str">
        <f>MID(Main!AR503,35,1)</f>
        <v/>
      </c>
      <c r="AK1501" s="20" t="str">
        <f>MID(Main!AR503,36,1)</f>
        <v/>
      </c>
      <c r="AL1501" s="20" t="str">
        <f>MID(Main!AR503,37,1)</f>
        <v/>
      </c>
      <c r="AM1501" s="20" t="str">
        <f>MID(Main!AR503,38,1)</f>
        <v/>
      </c>
      <c r="AN1501" s="20" t="str">
        <f>MID(Main!AR503,39,1)</f>
        <v/>
      </c>
      <c r="AO1501" s="20" t="str">
        <f>MID(Main!AR503,40,1)</f>
        <v/>
      </c>
      <c r="AP1501" s="20" t="str">
        <f>MID(Main!AR503,41,1)</f>
        <v/>
      </c>
      <c r="AQ1501" s="20" t="str">
        <f>MID(Main!AR503,42,1)</f>
        <v/>
      </c>
      <c r="AR1501" s="196"/>
      <c r="AS1501" s="196"/>
      <c r="AT1501" s="196"/>
      <c r="AU1501" s="196"/>
      <c r="AV1501" s="196"/>
      <c r="AW1501" s="196"/>
      <c r="AX1501" s="196"/>
      <c r="AY1501" s="196"/>
      <c r="AZ1501" s="196"/>
      <c r="BA1501" s="196"/>
      <c r="BB1501" s="196"/>
      <c r="BC1501" s="196"/>
      <c r="BD1501" s="196"/>
      <c r="BE1501" s="196"/>
      <c r="BF1501" s="196"/>
      <c r="BG1501" s="196"/>
      <c r="BH1501" s="196"/>
      <c r="BI1501" s="199"/>
    </row>
    <row r="1502" spans="1:61" s="1" customFormat="1" ht="15" hidden="1" customHeight="1">
      <c r="A1502" s="200" t="str">
        <f>IF(AR1502="","",SUBTOTAL(103,$AR$8:AR1502))</f>
        <v/>
      </c>
      <c r="B1502" s="18" t="str">
        <f>MID(Main!AP504,1,1)</f>
        <v xml:space="preserve"> </v>
      </c>
      <c r="C1502" s="18" t="str">
        <f>MID(Main!AP504,2,1)</f>
        <v/>
      </c>
      <c r="D1502" s="18" t="str">
        <f>MID(Main!AP504,3,1)</f>
        <v/>
      </c>
      <c r="E1502" s="18" t="str">
        <f>MID(Main!AP504,4,1)</f>
        <v/>
      </c>
      <c r="F1502" s="18" t="str">
        <f>MID(Main!AP504,5,1)</f>
        <v/>
      </c>
      <c r="G1502" s="18" t="str">
        <f>MID(Main!AP504,6,1)</f>
        <v/>
      </c>
      <c r="H1502" s="18" t="str">
        <f>MID(Main!AP504,7,1)</f>
        <v/>
      </c>
      <c r="I1502" s="18" t="str">
        <f>MID(Main!AP504,8,1)</f>
        <v/>
      </c>
      <c r="J1502" s="18" t="str">
        <f>MID(Main!AP504,9,1)</f>
        <v/>
      </c>
      <c r="K1502" s="18" t="str">
        <f>MID(Main!AP504,10,1)</f>
        <v/>
      </c>
      <c r="L1502" s="18" t="str">
        <f>MID(Main!AP504,11,1)</f>
        <v/>
      </c>
      <c r="M1502" s="18" t="str">
        <f>MID(Main!AP504,12,1)</f>
        <v/>
      </c>
      <c r="N1502" s="18" t="str">
        <f>MID(Main!AP504,13,1)</f>
        <v/>
      </c>
      <c r="O1502" s="18" t="str">
        <f>MID(Main!AP504,14,1)</f>
        <v/>
      </c>
      <c r="P1502" s="18" t="str">
        <f>MID(Main!AP504,15,1)</f>
        <v/>
      </c>
      <c r="Q1502" s="18" t="str">
        <f>MID(Main!AP504,16,1)</f>
        <v/>
      </c>
      <c r="R1502" s="18" t="str">
        <f>MID(Main!AP504,17,1)</f>
        <v/>
      </c>
      <c r="S1502" s="18" t="str">
        <f>MID(Main!AP504,18,1)</f>
        <v/>
      </c>
      <c r="T1502" s="18" t="str">
        <f>MID(Main!AP504,19,1)</f>
        <v/>
      </c>
      <c r="U1502" s="18" t="str">
        <f>MID(Main!AP504,20,1)</f>
        <v/>
      </c>
      <c r="V1502" s="18" t="str">
        <f>MID(Main!AP504,21,1)</f>
        <v/>
      </c>
      <c r="W1502" s="18" t="str">
        <f>MID(Main!AP504,22,1)</f>
        <v/>
      </c>
      <c r="X1502" s="18" t="str">
        <f>MID(Main!AP504,23,1)</f>
        <v/>
      </c>
      <c r="Y1502" s="18" t="str">
        <f>MID(Main!AP504,24,1)</f>
        <v/>
      </c>
      <c r="Z1502" s="18" t="str">
        <f>MID(Main!AP504,25,1)</f>
        <v/>
      </c>
      <c r="AA1502" s="18" t="str">
        <f>MID(Main!AP504,26,1)</f>
        <v/>
      </c>
      <c r="AB1502" s="18" t="str">
        <f>MID(Main!AP504,27,1)</f>
        <v/>
      </c>
      <c r="AC1502" s="18" t="str">
        <f>MID(Main!AP504,28,1)</f>
        <v/>
      </c>
      <c r="AD1502" s="18" t="str">
        <f>MID(Main!AP504,29,1)</f>
        <v/>
      </c>
      <c r="AE1502" s="18" t="str">
        <f>MID(Main!AP504,30,1)</f>
        <v/>
      </c>
      <c r="AF1502" s="18" t="str">
        <f>MID(Main!AP504,31,1)</f>
        <v/>
      </c>
      <c r="AG1502" s="18" t="str">
        <f>MID(Main!AP504,32,1)</f>
        <v/>
      </c>
      <c r="AH1502" s="18" t="str">
        <f>MID(Main!AP504,33,1)</f>
        <v/>
      </c>
      <c r="AI1502" s="18" t="str">
        <f>MID(Main!AP504,34,1)</f>
        <v/>
      </c>
      <c r="AJ1502" s="18" t="str">
        <f>MID(Main!AP504,35,1)</f>
        <v/>
      </c>
      <c r="AK1502" s="18" t="str">
        <f>MID(Main!AP504,36,1)</f>
        <v/>
      </c>
      <c r="AL1502" s="18" t="str">
        <f>MID(Main!AP504,37,1)</f>
        <v/>
      </c>
      <c r="AM1502" s="18" t="str">
        <f>MID(Main!AP504,38,1)</f>
        <v/>
      </c>
      <c r="AN1502" s="18" t="str">
        <f>MID(Main!AP504,39,1)</f>
        <v/>
      </c>
      <c r="AO1502" s="18" t="str">
        <f>MID(Main!AP504,40,1)</f>
        <v/>
      </c>
      <c r="AP1502" s="18" t="str">
        <f>MID(Main!AP504,41,1)</f>
        <v/>
      </c>
      <c r="AQ1502" s="18" t="str">
        <f>MID(Main!AP504,42,1)</f>
        <v/>
      </c>
      <c r="AR1502" s="194" t="str">
        <f>IF(Main!W504="","",Main!W504)</f>
        <v/>
      </c>
      <c r="AS1502" s="194" t="str">
        <f>IF(Main!X504="","",Main!X504)</f>
        <v/>
      </c>
      <c r="AT1502" s="194" t="str">
        <f>IF(Main!Y504="","",Main!Y504)</f>
        <v/>
      </c>
      <c r="AU1502" s="194" t="str">
        <f>IF(Main!Z504="","",Main!Z504)</f>
        <v/>
      </c>
      <c r="AV1502" s="194" t="str">
        <f>IF(Main!AA504="","",Main!AA504)</f>
        <v/>
      </c>
      <c r="AW1502" s="194" t="str">
        <f>IF(Main!AB504="","",Main!AB504)</f>
        <v/>
      </c>
      <c r="AX1502" s="194" t="str">
        <f>IF(Main!AC504="","",Main!AC504)</f>
        <v/>
      </c>
      <c r="AY1502" s="194" t="str">
        <f>IF(Main!AD504="","",Main!AD504)</f>
        <v/>
      </c>
      <c r="AZ1502" s="194" t="str">
        <f>IF(Main!AE504="","",Main!AE504)</f>
        <v/>
      </c>
      <c r="BA1502" s="194" t="str">
        <f>IF(Main!AF504="","",Main!AF504)</f>
        <v/>
      </c>
      <c r="BB1502" s="194" t="str">
        <f>IF(Main!AG504="","",Main!AG504)</f>
        <v/>
      </c>
      <c r="BC1502" s="194" t="str">
        <f>IF(Main!AH504="","",Main!AH504)</f>
        <v/>
      </c>
      <c r="BD1502" s="194" t="str">
        <f>IF(Main!AI504="","",Main!AI504)</f>
        <v/>
      </c>
      <c r="BE1502" s="194" t="str">
        <f>IF(Main!AJ504="","",Main!AJ504)</f>
        <v/>
      </c>
      <c r="BF1502" s="194" t="str">
        <f>IF(Main!AK504="","",Main!AK504)</f>
        <v/>
      </c>
      <c r="BG1502" s="194" t="str">
        <f>IF(Main!AL504="","",Main!AL504)</f>
        <v/>
      </c>
      <c r="BH1502" s="194" t="str">
        <f>IF(Main!AM504="","",Main!AM504)</f>
        <v/>
      </c>
      <c r="BI1502" s="197" t="str">
        <f>IF(Main!AN504="","",Main!AN504)</f>
        <v/>
      </c>
    </row>
    <row r="1503" spans="1:61" s="1" customFormat="1" ht="15" hidden="1" customHeight="1">
      <c r="A1503" s="201"/>
      <c r="B1503" s="19" t="str">
        <f>MID(Main!AQ504,1,1)</f>
        <v>0</v>
      </c>
      <c r="C1503" s="19" t="str">
        <f>MID(Main!AQ504,2,1)</f>
        <v xml:space="preserve"> </v>
      </c>
      <c r="D1503" s="19" t="str">
        <f>MID(Main!AQ504,3,1)</f>
        <v/>
      </c>
      <c r="E1503" s="19" t="str">
        <f>MID(Main!AQ504,4,1)</f>
        <v/>
      </c>
      <c r="F1503" s="19" t="str">
        <f>MID(Main!AQ504,5,1)</f>
        <v/>
      </c>
      <c r="G1503" s="19" t="str">
        <f>MID(Main!AQ504,6,1)</f>
        <v/>
      </c>
      <c r="H1503" s="19" t="str">
        <f>MID(Main!AQ504,7,1)</f>
        <v/>
      </c>
      <c r="I1503" s="19" t="str">
        <f>MID(Main!AQ504,8,1)</f>
        <v/>
      </c>
      <c r="J1503" s="19" t="str">
        <f>MID(Main!AQ504,9,1)</f>
        <v/>
      </c>
      <c r="K1503" s="19" t="str">
        <f>MID(Main!AQ504,10,1)</f>
        <v/>
      </c>
      <c r="L1503" s="19" t="str">
        <f>MID(Main!AQ504,11,1)</f>
        <v/>
      </c>
      <c r="M1503" s="19" t="str">
        <f>MID(Main!AQ504,12,1)</f>
        <v/>
      </c>
      <c r="N1503" s="19" t="str">
        <f>MID(Main!AQ504,13,1)</f>
        <v/>
      </c>
      <c r="O1503" s="19" t="str">
        <f>MID(Main!AQ504,14,1)</f>
        <v/>
      </c>
      <c r="P1503" s="19" t="str">
        <f>MID(Main!AQ504,15,1)</f>
        <v/>
      </c>
      <c r="Q1503" s="19" t="str">
        <f>MID(Main!AQ504,16,1)</f>
        <v/>
      </c>
      <c r="R1503" s="19" t="str">
        <f>MID(Main!AQ504,17,1)</f>
        <v/>
      </c>
      <c r="S1503" s="19" t="str">
        <f>MID(Main!AQ504,18,1)</f>
        <v/>
      </c>
      <c r="T1503" s="19" t="str">
        <f>MID(Main!AQ504,19,1)</f>
        <v/>
      </c>
      <c r="U1503" s="19" t="str">
        <f>MID(Main!AQ504,20,1)</f>
        <v/>
      </c>
      <c r="V1503" s="19" t="str">
        <f>MID(Main!AQ504,21,1)</f>
        <v/>
      </c>
      <c r="W1503" s="19" t="str">
        <f>MID(Main!AQ504,22,1)</f>
        <v/>
      </c>
      <c r="X1503" s="19" t="str">
        <f>MID(Main!AQ504,23,1)</f>
        <v/>
      </c>
      <c r="Y1503" s="19" t="str">
        <f>MID(Main!AQ504,24,1)</f>
        <v/>
      </c>
      <c r="Z1503" s="19" t="str">
        <f>MID(Main!AQ504,25,1)</f>
        <v/>
      </c>
      <c r="AA1503" s="19" t="str">
        <f>MID(Main!AQ504,26,1)</f>
        <v/>
      </c>
      <c r="AB1503" s="19" t="str">
        <f>MID(Main!AQ504,27,1)</f>
        <v/>
      </c>
      <c r="AC1503" s="19" t="str">
        <f>MID(Main!AQ504,28,1)</f>
        <v/>
      </c>
      <c r="AD1503" s="19" t="str">
        <f>MID(Main!AQ504,29,1)</f>
        <v/>
      </c>
      <c r="AE1503" s="19" t="str">
        <f>MID(Main!AQ504,30,1)</f>
        <v/>
      </c>
      <c r="AF1503" s="19" t="str">
        <f>MID(Main!AQ504,31,1)</f>
        <v/>
      </c>
      <c r="AG1503" s="19" t="str">
        <f>MID(Main!AQ504,32,1)</f>
        <v/>
      </c>
      <c r="AH1503" s="19" t="str">
        <f>MID(Main!AQ504,33,1)</f>
        <v/>
      </c>
      <c r="AI1503" s="19" t="str">
        <f>MID(Main!AQ504,34,1)</f>
        <v/>
      </c>
      <c r="AJ1503" s="19" t="str">
        <f>MID(Main!AQ504,35,1)</f>
        <v/>
      </c>
      <c r="AK1503" s="19" t="str">
        <f>MID(Main!AQ504,36,1)</f>
        <v/>
      </c>
      <c r="AL1503" s="19" t="str">
        <f>MID(Main!AQ504,37,1)</f>
        <v/>
      </c>
      <c r="AM1503" s="19" t="str">
        <f>MID(Main!AQ504,38,1)</f>
        <v/>
      </c>
      <c r="AN1503" s="19" t="str">
        <f>MID(Main!AQ504,39,1)</f>
        <v/>
      </c>
      <c r="AO1503" s="19" t="str">
        <f>MID(Main!AQ504,40,1)</f>
        <v/>
      </c>
      <c r="AP1503" s="19" t="str">
        <f>MID(Main!AQ504,41,1)</f>
        <v/>
      </c>
      <c r="AQ1503" s="19" t="str">
        <f>MID(Main!AQ504,42,1)</f>
        <v/>
      </c>
      <c r="AR1503" s="195"/>
      <c r="AS1503" s="195"/>
      <c r="AT1503" s="195"/>
      <c r="AU1503" s="195"/>
      <c r="AV1503" s="195"/>
      <c r="AW1503" s="195"/>
      <c r="AX1503" s="195"/>
      <c r="AY1503" s="195"/>
      <c r="AZ1503" s="195"/>
      <c r="BA1503" s="195"/>
      <c r="BB1503" s="195"/>
      <c r="BC1503" s="195"/>
      <c r="BD1503" s="195"/>
      <c r="BE1503" s="195"/>
      <c r="BF1503" s="195"/>
      <c r="BG1503" s="195"/>
      <c r="BH1503" s="195"/>
      <c r="BI1503" s="198"/>
    </row>
    <row r="1504" spans="1:61" s="1" customFormat="1" ht="15" hidden="1" customHeight="1">
      <c r="A1504" s="202"/>
      <c r="B1504" s="20" t="str">
        <f>MID(Main!AR504,1,1)</f>
        <v>0</v>
      </c>
      <c r="C1504" s="20" t="str">
        <f>MID(Main!AR504,2,1)</f>
        <v xml:space="preserve"> </v>
      </c>
      <c r="D1504" s="20" t="str">
        <f>MID(Main!AR504,3,1)</f>
        <v/>
      </c>
      <c r="E1504" s="20" t="str">
        <f>MID(Main!AR504,4,1)</f>
        <v/>
      </c>
      <c r="F1504" s="20" t="str">
        <f>MID(Main!AR504,5,1)</f>
        <v/>
      </c>
      <c r="G1504" s="20" t="str">
        <f>MID(Main!AR504,6,1)</f>
        <v/>
      </c>
      <c r="H1504" s="20" t="str">
        <f>MID(Main!AR504,7,1)</f>
        <v/>
      </c>
      <c r="I1504" s="20" t="str">
        <f>MID(Main!AR504,8,1)</f>
        <v/>
      </c>
      <c r="J1504" s="20" t="str">
        <f>MID(Main!AR504,9,1)</f>
        <v/>
      </c>
      <c r="K1504" s="20" t="str">
        <f>MID(Main!AR504,10,1)</f>
        <v/>
      </c>
      <c r="L1504" s="20" t="str">
        <f>MID(Main!AR504,11,1)</f>
        <v/>
      </c>
      <c r="M1504" s="20" t="str">
        <f>MID(Main!AR504,12,1)</f>
        <v/>
      </c>
      <c r="N1504" s="20" t="str">
        <f>MID(Main!AR504,13,1)</f>
        <v/>
      </c>
      <c r="O1504" s="20" t="str">
        <f>MID(Main!AR504,14,1)</f>
        <v/>
      </c>
      <c r="P1504" s="20" t="str">
        <f>MID(Main!AR504,15,1)</f>
        <v/>
      </c>
      <c r="Q1504" s="20" t="str">
        <f>MID(Main!AR504,16,1)</f>
        <v/>
      </c>
      <c r="R1504" s="20" t="str">
        <f>MID(Main!AR504,17,1)</f>
        <v/>
      </c>
      <c r="S1504" s="20" t="str">
        <f>MID(Main!AR504,18,1)</f>
        <v/>
      </c>
      <c r="T1504" s="20" t="str">
        <f>MID(Main!AR504,19,1)</f>
        <v/>
      </c>
      <c r="U1504" s="20" t="str">
        <f>MID(Main!AR504,20,1)</f>
        <v/>
      </c>
      <c r="V1504" s="20" t="str">
        <f>MID(Main!AR504,21,1)</f>
        <v/>
      </c>
      <c r="W1504" s="20" t="str">
        <f>MID(Main!AR504,22,1)</f>
        <v/>
      </c>
      <c r="X1504" s="20" t="str">
        <f>MID(Main!AR504,23,1)</f>
        <v/>
      </c>
      <c r="Y1504" s="20" t="str">
        <f>MID(Main!AR504,24,1)</f>
        <v/>
      </c>
      <c r="Z1504" s="20" t="str">
        <f>MID(Main!AR504,25,1)</f>
        <v/>
      </c>
      <c r="AA1504" s="20" t="str">
        <f>MID(Main!AR504,26,1)</f>
        <v/>
      </c>
      <c r="AB1504" s="20" t="str">
        <f>MID(Main!AR504,27,1)</f>
        <v/>
      </c>
      <c r="AC1504" s="20" t="str">
        <f>MID(Main!AR504,28,1)</f>
        <v/>
      </c>
      <c r="AD1504" s="20" t="str">
        <f>MID(Main!AR504,29,1)</f>
        <v/>
      </c>
      <c r="AE1504" s="20" t="str">
        <f>MID(Main!AR504,30,1)</f>
        <v/>
      </c>
      <c r="AF1504" s="20" t="str">
        <f>MID(Main!AR504,31,1)</f>
        <v/>
      </c>
      <c r="AG1504" s="20" t="str">
        <f>MID(Main!AR504,32,1)</f>
        <v/>
      </c>
      <c r="AH1504" s="20" t="str">
        <f>MID(Main!AR504,33,1)</f>
        <v/>
      </c>
      <c r="AI1504" s="20" t="str">
        <f>MID(Main!AR504,34,1)</f>
        <v/>
      </c>
      <c r="AJ1504" s="20" t="str">
        <f>MID(Main!AR504,35,1)</f>
        <v/>
      </c>
      <c r="AK1504" s="20" t="str">
        <f>MID(Main!AR504,36,1)</f>
        <v/>
      </c>
      <c r="AL1504" s="20" t="str">
        <f>MID(Main!AR504,37,1)</f>
        <v/>
      </c>
      <c r="AM1504" s="20" t="str">
        <f>MID(Main!AR504,38,1)</f>
        <v/>
      </c>
      <c r="AN1504" s="20" t="str">
        <f>MID(Main!AR504,39,1)</f>
        <v/>
      </c>
      <c r="AO1504" s="20" t="str">
        <f>MID(Main!AR504,40,1)</f>
        <v/>
      </c>
      <c r="AP1504" s="20" t="str">
        <f>MID(Main!AR504,41,1)</f>
        <v/>
      </c>
      <c r="AQ1504" s="20" t="str">
        <f>MID(Main!AR504,42,1)</f>
        <v/>
      </c>
      <c r="AR1504" s="196"/>
      <c r="AS1504" s="196"/>
      <c r="AT1504" s="196"/>
      <c r="AU1504" s="196"/>
      <c r="AV1504" s="196"/>
      <c r="AW1504" s="196"/>
      <c r="AX1504" s="196"/>
      <c r="AY1504" s="196"/>
      <c r="AZ1504" s="196"/>
      <c r="BA1504" s="196"/>
      <c r="BB1504" s="196"/>
      <c r="BC1504" s="196"/>
      <c r="BD1504" s="196"/>
      <c r="BE1504" s="196"/>
      <c r="BF1504" s="196"/>
      <c r="BG1504" s="196"/>
      <c r="BH1504" s="196"/>
      <c r="BI1504" s="199"/>
    </row>
    <row r="1505" spans="1:61" s="1" customFormat="1" ht="15" hidden="1" customHeight="1">
      <c r="A1505" s="200" t="str">
        <f>IF(AR1505="","",SUBTOTAL(103,$AR$8:AR1505))</f>
        <v/>
      </c>
      <c r="B1505" s="18" t="str">
        <f>MID(Main!AP505,1,1)</f>
        <v xml:space="preserve"> </v>
      </c>
      <c r="C1505" s="18" t="str">
        <f>MID(Main!AP505,2,1)</f>
        <v/>
      </c>
      <c r="D1505" s="18" t="str">
        <f>MID(Main!AP505,3,1)</f>
        <v/>
      </c>
      <c r="E1505" s="18" t="str">
        <f>MID(Main!AP505,4,1)</f>
        <v/>
      </c>
      <c r="F1505" s="18" t="str">
        <f>MID(Main!AP505,5,1)</f>
        <v/>
      </c>
      <c r="G1505" s="18" t="str">
        <f>MID(Main!AP505,6,1)</f>
        <v/>
      </c>
      <c r="H1505" s="18" t="str">
        <f>MID(Main!AP505,7,1)</f>
        <v/>
      </c>
      <c r="I1505" s="18" t="str">
        <f>MID(Main!AP505,8,1)</f>
        <v/>
      </c>
      <c r="J1505" s="18" t="str">
        <f>MID(Main!AP505,9,1)</f>
        <v/>
      </c>
      <c r="K1505" s="18" t="str">
        <f>MID(Main!AP505,10,1)</f>
        <v/>
      </c>
      <c r="L1505" s="18" t="str">
        <f>MID(Main!AP505,11,1)</f>
        <v/>
      </c>
      <c r="M1505" s="18" t="str">
        <f>MID(Main!AP505,12,1)</f>
        <v/>
      </c>
      <c r="N1505" s="18" t="str">
        <f>MID(Main!AP505,13,1)</f>
        <v/>
      </c>
      <c r="O1505" s="18" t="str">
        <f>MID(Main!AP505,14,1)</f>
        <v/>
      </c>
      <c r="P1505" s="18" t="str">
        <f>MID(Main!AP505,15,1)</f>
        <v/>
      </c>
      <c r="Q1505" s="18" t="str">
        <f>MID(Main!AP505,16,1)</f>
        <v/>
      </c>
      <c r="R1505" s="18" t="str">
        <f>MID(Main!AP505,17,1)</f>
        <v/>
      </c>
      <c r="S1505" s="18" t="str">
        <f>MID(Main!AP505,18,1)</f>
        <v/>
      </c>
      <c r="T1505" s="18" t="str">
        <f>MID(Main!AP505,19,1)</f>
        <v/>
      </c>
      <c r="U1505" s="18" t="str">
        <f>MID(Main!AP505,20,1)</f>
        <v/>
      </c>
      <c r="V1505" s="18" t="str">
        <f>MID(Main!AP505,21,1)</f>
        <v/>
      </c>
      <c r="W1505" s="18" t="str">
        <f>MID(Main!AP505,22,1)</f>
        <v/>
      </c>
      <c r="X1505" s="18" t="str">
        <f>MID(Main!AP505,23,1)</f>
        <v/>
      </c>
      <c r="Y1505" s="18" t="str">
        <f>MID(Main!AP505,24,1)</f>
        <v/>
      </c>
      <c r="Z1505" s="18" t="str">
        <f>MID(Main!AP505,25,1)</f>
        <v/>
      </c>
      <c r="AA1505" s="18" t="str">
        <f>MID(Main!AP505,26,1)</f>
        <v/>
      </c>
      <c r="AB1505" s="18" t="str">
        <f>MID(Main!AP505,27,1)</f>
        <v/>
      </c>
      <c r="AC1505" s="18" t="str">
        <f>MID(Main!AP505,28,1)</f>
        <v/>
      </c>
      <c r="AD1505" s="18" t="str">
        <f>MID(Main!AP505,29,1)</f>
        <v/>
      </c>
      <c r="AE1505" s="18" t="str">
        <f>MID(Main!AP505,30,1)</f>
        <v/>
      </c>
      <c r="AF1505" s="18" t="str">
        <f>MID(Main!AP505,31,1)</f>
        <v/>
      </c>
      <c r="AG1505" s="18" t="str">
        <f>MID(Main!AP505,32,1)</f>
        <v/>
      </c>
      <c r="AH1505" s="18" t="str">
        <f>MID(Main!AP505,33,1)</f>
        <v/>
      </c>
      <c r="AI1505" s="18" t="str">
        <f>MID(Main!AP505,34,1)</f>
        <v/>
      </c>
      <c r="AJ1505" s="18" t="str">
        <f>MID(Main!AP505,35,1)</f>
        <v/>
      </c>
      <c r="AK1505" s="18" t="str">
        <f>MID(Main!AP505,36,1)</f>
        <v/>
      </c>
      <c r="AL1505" s="18" t="str">
        <f>MID(Main!AP505,37,1)</f>
        <v/>
      </c>
      <c r="AM1505" s="18" t="str">
        <f>MID(Main!AP505,38,1)</f>
        <v/>
      </c>
      <c r="AN1505" s="18" t="str">
        <f>MID(Main!AP505,39,1)</f>
        <v/>
      </c>
      <c r="AO1505" s="18" t="str">
        <f>MID(Main!AP505,40,1)</f>
        <v/>
      </c>
      <c r="AP1505" s="18" t="str">
        <f>MID(Main!AP505,41,1)</f>
        <v/>
      </c>
      <c r="AQ1505" s="18" t="str">
        <f>MID(Main!AP505,42,1)</f>
        <v/>
      </c>
      <c r="AR1505" s="194" t="str">
        <f>IF(Main!W505="","",Main!W505)</f>
        <v/>
      </c>
      <c r="AS1505" s="194" t="str">
        <f>IF(Main!X505="","",Main!X505)</f>
        <v/>
      </c>
      <c r="AT1505" s="194" t="str">
        <f>IF(Main!Y505="","",Main!Y505)</f>
        <v/>
      </c>
      <c r="AU1505" s="194" t="str">
        <f>IF(Main!Z505="","",Main!Z505)</f>
        <v/>
      </c>
      <c r="AV1505" s="194" t="str">
        <f>IF(Main!AA505="","",Main!AA505)</f>
        <v/>
      </c>
      <c r="AW1505" s="194" t="str">
        <f>IF(Main!AB505="","",Main!AB505)</f>
        <v/>
      </c>
      <c r="AX1505" s="194" t="str">
        <f>IF(Main!AC505="","",Main!AC505)</f>
        <v/>
      </c>
      <c r="AY1505" s="194" t="str">
        <f>IF(Main!AD505="","",Main!AD505)</f>
        <v/>
      </c>
      <c r="AZ1505" s="194" t="str">
        <f>IF(Main!AE505="","",Main!AE505)</f>
        <v/>
      </c>
      <c r="BA1505" s="194" t="str">
        <f>IF(Main!AF505="","",Main!AF505)</f>
        <v/>
      </c>
      <c r="BB1505" s="194" t="str">
        <f>IF(Main!AG505="","",Main!AG505)</f>
        <v/>
      </c>
      <c r="BC1505" s="194" t="str">
        <f>IF(Main!AH505="","",Main!AH505)</f>
        <v/>
      </c>
      <c r="BD1505" s="194" t="str">
        <f>IF(Main!AI505="","",Main!AI505)</f>
        <v/>
      </c>
      <c r="BE1505" s="194" t="str">
        <f>IF(Main!AJ505="","",Main!AJ505)</f>
        <v/>
      </c>
      <c r="BF1505" s="194" t="str">
        <f>IF(Main!AK505="","",Main!AK505)</f>
        <v/>
      </c>
      <c r="BG1505" s="194" t="str">
        <f>IF(Main!AL505="","",Main!AL505)</f>
        <v/>
      </c>
      <c r="BH1505" s="194" t="str">
        <f>IF(Main!AM505="","",Main!AM505)</f>
        <v/>
      </c>
      <c r="BI1505" s="197" t="str">
        <f>IF(Main!AN505="","",Main!AN505)</f>
        <v/>
      </c>
    </row>
    <row r="1506" spans="1:61" s="1" customFormat="1" ht="15" hidden="1" customHeight="1">
      <c r="A1506" s="201"/>
      <c r="B1506" s="19" t="str">
        <f>MID(Main!AQ505,1,1)</f>
        <v>0</v>
      </c>
      <c r="C1506" s="19" t="str">
        <f>MID(Main!AQ505,2,1)</f>
        <v xml:space="preserve"> </v>
      </c>
      <c r="D1506" s="19" t="str">
        <f>MID(Main!AQ505,3,1)</f>
        <v/>
      </c>
      <c r="E1506" s="19" t="str">
        <f>MID(Main!AQ505,4,1)</f>
        <v/>
      </c>
      <c r="F1506" s="19" t="str">
        <f>MID(Main!AQ505,5,1)</f>
        <v/>
      </c>
      <c r="G1506" s="19" t="str">
        <f>MID(Main!AQ505,6,1)</f>
        <v/>
      </c>
      <c r="H1506" s="19" t="str">
        <f>MID(Main!AQ505,7,1)</f>
        <v/>
      </c>
      <c r="I1506" s="19" t="str">
        <f>MID(Main!AQ505,8,1)</f>
        <v/>
      </c>
      <c r="J1506" s="19" t="str">
        <f>MID(Main!AQ505,9,1)</f>
        <v/>
      </c>
      <c r="K1506" s="19" t="str">
        <f>MID(Main!AQ505,10,1)</f>
        <v/>
      </c>
      <c r="L1506" s="19" t="str">
        <f>MID(Main!AQ505,11,1)</f>
        <v/>
      </c>
      <c r="M1506" s="19" t="str">
        <f>MID(Main!AQ505,12,1)</f>
        <v/>
      </c>
      <c r="N1506" s="19" t="str">
        <f>MID(Main!AQ505,13,1)</f>
        <v/>
      </c>
      <c r="O1506" s="19" t="str">
        <f>MID(Main!AQ505,14,1)</f>
        <v/>
      </c>
      <c r="P1506" s="19" t="str">
        <f>MID(Main!AQ505,15,1)</f>
        <v/>
      </c>
      <c r="Q1506" s="19" t="str">
        <f>MID(Main!AQ505,16,1)</f>
        <v/>
      </c>
      <c r="R1506" s="19" t="str">
        <f>MID(Main!AQ505,17,1)</f>
        <v/>
      </c>
      <c r="S1506" s="19" t="str">
        <f>MID(Main!AQ505,18,1)</f>
        <v/>
      </c>
      <c r="T1506" s="19" t="str">
        <f>MID(Main!AQ505,19,1)</f>
        <v/>
      </c>
      <c r="U1506" s="19" t="str">
        <f>MID(Main!AQ505,20,1)</f>
        <v/>
      </c>
      <c r="V1506" s="19" t="str">
        <f>MID(Main!AQ505,21,1)</f>
        <v/>
      </c>
      <c r="W1506" s="19" t="str">
        <f>MID(Main!AQ505,22,1)</f>
        <v/>
      </c>
      <c r="X1506" s="19" t="str">
        <f>MID(Main!AQ505,23,1)</f>
        <v/>
      </c>
      <c r="Y1506" s="19" t="str">
        <f>MID(Main!AQ505,24,1)</f>
        <v/>
      </c>
      <c r="Z1506" s="19" t="str">
        <f>MID(Main!AQ505,25,1)</f>
        <v/>
      </c>
      <c r="AA1506" s="19" t="str">
        <f>MID(Main!AQ505,26,1)</f>
        <v/>
      </c>
      <c r="AB1506" s="19" t="str">
        <f>MID(Main!AQ505,27,1)</f>
        <v/>
      </c>
      <c r="AC1506" s="19" t="str">
        <f>MID(Main!AQ505,28,1)</f>
        <v/>
      </c>
      <c r="AD1506" s="19" t="str">
        <f>MID(Main!AQ505,29,1)</f>
        <v/>
      </c>
      <c r="AE1506" s="19" t="str">
        <f>MID(Main!AQ505,30,1)</f>
        <v/>
      </c>
      <c r="AF1506" s="19" t="str">
        <f>MID(Main!AQ505,31,1)</f>
        <v/>
      </c>
      <c r="AG1506" s="19" t="str">
        <f>MID(Main!AQ505,32,1)</f>
        <v/>
      </c>
      <c r="AH1506" s="19" t="str">
        <f>MID(Main!AQ505,33,1)</f>
        <v/>
      </c>
      <c r="AI1506" s="19" t="str">
        <f>MID(Main!AQ505,34,1)</f>
        <v/>
      </c>
      <c r="AJ1506" s="19" t="str">
        <f>MID(Main!AQ505,35,1)</f>
        <v/>
      </c>
      <c r="AK1506" s="19" t="str">
        <f>MID(Main!AQ505,36,1)</f>
        <v/>
      </c>
      <c r="AL1506" s="19" t="str">
        <f>MID(Main!AQ505,37,1)</f>
        <v/>
      </c>
      <c r="AM1506" s="19" t="str">
        <f>MID(Main!AQ505,38,1)</f>
        <v/>
      </c>
      <c r="AN1506" s="19" t="str">
        <f>MID(Main!AQ505,39,1)</f>
        <v/>
      </c>
      <c r="AO1506" s="19" t="str">
        <f>MID(Main!AQ505,40,1)</f>
        <v/>
      </c>
      <c r="AP1506" s="19" t="str">
        <f>MID(Main!AQ505,41,1)</f>
        <v/>
      </c>
      <c r="AQ1506" s="19" t="str">
        <f>MID(Main!AQ505,42,1)</f>
        <v/>
      </c>
      <c r="AR1506" s="195"/>
      <c r="AS1506" s="195"/>
      <c r="AT1506" s="195"/>
      <c r="AU1506" s="195"/>
      <c r="AV1506" s="195"/>
      <c r="AW1506" s="195"/>
      <c r="AX1506" s="195"/>
      <c r="AY1506" s="195"/>
      <c r="AZ1506" s="195"/>
      <c r="BA1506" s="195"/>
      <c r="BB1506" s="195"/>
      <c r="BC1506" s="195"/>
      <c r="BD1506" s="195"/>
      <c r="BE1506" s="195"/>
      <c r="BF1506" s="195"/>
      <c r="BG1506" s="195"/>
      <c r="BH1506" s="195"/>
      <c r="BI1506" s="198"/>
    </row>
    <row r="1507" spans="1:61" s="1" customFormat="1" ht="15" hidden="1" customHeight="1">
      <c r="A1507" s="202"/>
      <c r="B1507" s="20" t="str">
        <f>MID(Main!AR505,1,1)</f>
        <v>0</v>
      </c>
      <c r="C1507" s="20" t="str">
        <f>MID(Main!AR505,2,1)</f>
        <v xml:space="preserve"> </v>
      </c>
      <c r="D1507" s="20" t="str">
        <f>MID(Main!AR505,3,1)</f>
        <v/>
      </c>
      <c r="E1507" s="20" t="str">
        <f>MID(Main!AR505,4,1)</f>
        <v/>
      </c>
      <c r="F1507" s="20" t="str">
        <f>MID(Main!AR505,5,1)</f>
        <v/>
      </c>
      <c r="G1507" s="20" t="str">
        <f>MID(Main!AR505,6,1)</f>
        <v/>
      </c>
      <c r="H1507" s="20" t="str">
        <f>MID(Main!AR505,7,1)</f>
        <v/>
      </c>
      <c r="I1507" s="20" t="str">
        <f>MID(Main!AR505,8,1)</f>
        <v/>
      </c>
      <c r="J1507" s="20" t="str">
        <f>MID(Main!AR505,9,1)</f>
        <v/>
      </c>
      <c r="K1507" s="20" t="str">
        <f>MID(Main!AR505,10,1)</f>
        <v/>
      </c>
      <c r="L1507" s="20" t="str">
        <f>MID(Main!AR505,11,1)</f>
        <v/>
      </c>
      <c r="M1507" s="20" t="str">
        <f>MID(Main!AR505,12,1)</f>
        <v/>
      </c>
      <c r="N1507" s="20" t="str">
        <f>MID(Main!AR505,13,1)</f>
        <v/>
      </c>
      <c r="O1507" s="20" t="str">
        <f>MID(Main!AR505,14,1)</f>
        <v/>
      </c>
      <c r="P1507" s="20" t="str">
        <f>MID(Main!AR505,15,1)</f>
        <v/>
      </c>
      <c r="Q1507" s="20" t="str">
        <f>MID(Main!AR505,16,1)</f>
        <v/>
      </c>
      <c r="R1507" s="20" t="str">
        <f>MID(Main!AR505,17,1)</f>
        <v/>
      </c>
      <c r="S1507" s="20" t="str">
        <f>MID(Main!AR505,18,1)</f>
        <v/>
      </c>
      <c r="T1507" s="20" t="str">
        <f>MID(Main!AR505,19,1)</f>
        <v/>
      </c>
      <c r="U1507" s="20" t="str">
        <f>MID(Main!AR505,20,1)</f>
        <v/>
      </c>
      <c r="V1507" s="20" t="str">
        <f>MID(Main!AR505,21,1)</f>
        <v/>
      </c>
      <c r="W1507" s="20" t="str">
        <f>MID(Main!AR505,22,1)</f>
        <v/>
      </c>
      <c r="X1507" s="20" t="str">
        <f>MID(Main!AR505,23,1)</f>
        <v/>
      </c>
      <c r="Y1507" s="20" t="str">
        <f>MID(Main!AR505,24,1)</f>
        <v/>
      </c>
      <c r="Z1507" s="20" t="str">
        <f>MID(Main!AR505,25,1)</f>
        <v/>
      </c>
      <c r="AA1507" s="20" t="str">
        <f>MID(Main!AR505,26,1)</f>
        <v/>
      </c>
      <c r="AB1507" s="20" t="str">
        <f>MID(Main!AR505,27,1)</f>
        <v/>
      </c>
      <c r="AC1507" s="20" t="str">
        <f>MID(Main!AR505,28,1)</f>
        <v/>
      </c>
      <c r="AD1507" s="20" t="str">
        <f>MID(Main!AR505,29,1)</f>
        <v/>
      </c>
      <c r="AE1507" s="20" t="str">
        <f>MID(Main!AR505,30,1)</f>
        <v/>
      </c>
      <c r="AF1507" s="20" t="str">
        <f>MID(Main!AR505,31,1)</f>
        <v/>
      </c>
      <c r="AG1507" s="20" t="str">
        <f>MID(Main!AR505,32,1)</f>
        <v/>
      </c>
      <c r="AH1507" s="20" t="str">
        <f>MID(Main!AR505,33,1)</f>
        <v/>
      </c>
      <c r="AI1507" s="20" t="str">
        <f>MID(Main!AR505,34,1)</f>
        <v/>
      </c>
      <c r="AJ1507" s="20" t="str">
        <f>MID(Main!AR505,35,1)</f>
        <v/>
      </c>
      <c r="AK1507" s="20" t="str">
        <f>MID(Main!AR505,36,1)</f>
        <v/>
      </c>
      <c r="AL1507" s="20" t="str">
        <f>MID(Main!AR505,37,1)</f>
        <v/>
      </c>
      <c r="AM1507" s="20" t="str">
        <f>MID(Main!AR505,38,1)</f>
        <v/>
      </c>
      <c r="AN1507" s="20" t="str">
        <f>MID(Main!AR505,39,1)</f>
        <v/>
      </c>
      <c r="AO1507" s="20" t="str">
        <f>MID(Main!AR505,40,1)</f>
        <v/>
      </c>
      <c r="AP1507" s="20" t="str">
        <f>MID(Main!AR505,41,1)</f>
        <v/>
      </c>
      <c r="AQ1507" s="20" t="str">
        <f>MID(Main!AR505,42,1)</f>
        <v/>
      </c>
      <c r="AR1507" s="196"/>
      <c r="AS1507" s="196"/>
      <c r="AT1507" s="196"/>
      <c r="AU1507" s="196"/>
      <c r="AV1507" s="196"/>
      <c r="AW1507" s="196"/>
      <c r="AX1507" s="196"/>
      <c r="AY1507" s="196"/>
      <c r="AZ1507" s="196"/>
      <c r="BA1507" s="196"/>
      <c r="BB1507" s="196"/>
      <c r="BC1507" s="196"/>
      <c r="BD1507" s="196"/>
      <c r="BE1507" s="196"/>
      <c r="BF1507" s="196"/>
      <c r="BG1507" s="196"/>
      <c r="BH1507" s="196"/>
      <c r="BI1507" s="199"/>
    </row>
  </sheetData>
  <sheetProtection password="CC00" sheet="1" objects="1" scenarios="1" formatCells="0" formatRows="0" autoFilter="0"/>
  <autoFilter ref="B7:B1507">
    <filterColumn colId="0">
      <customFilters>
        <customFilter operator="notEqual" val=" "/>
      </customFilters>
    </filterColumn>
  </autoFilter>
  <mergeCells count="9533">
    <mergeCell ref="AI4:AJ4"/>
    <mergeCell ref="A5:A7"/>
    <mergeCell ref="B5:AQ6"/>
    <mergeCell ref="AR5:AR7"/>
    <mergeCell ref="AS5:AS7"/>
    <mergeCell ref="AT5:AT7"/>
    <mergeCell ref="A1:BI1"/>
    <mergeCell ref="A2:H2"/>
    <mergeCell ref="A4:H4"/>
    <mergeCell ref="I4:J4"/>
    <mergeCell ref="K4:L4"/>
    <mergeCell ref="M4:N4"/>
    <mergeCell ref="V4:W4"/>
    <mergeCell ref="X4:Y4"/>
    <mergeCell ref="Z4:AA4"/>
    <mergeCell ref="AG4:AH4"/>
    <mergeCell ref="AW8:AW10"/>
    <mergeCell ref="AX8:AX10"/>
    <mergeCell ref="AY8:AY10"/>
    <mergeCell ref="AZ8:AZ10"/>
    <mergeCell ref="BA8:BA10"/>
    <mergeCell ref="BB8:BB10"/>
    <mergeCell ref="A8:A10"/>
    <mergeCell ref="AR8:AR10"/>
    <mergeCell ref="AS8:AS10"/>
    <mergeCell ref="AT8:AT10"/>
    <mergeCell ref="AU8:AU10"/>
    <mergeCell ref="AV8:AV10"/>
    <mergeCell ref="BE5:BE7"/>
    <mergeCell ref="BF5:BF7"/>
    <mergeCell ref="BG5:BG7"/>
    <mergeCell ref="BH5:BH7"/>
    <mergeCell ref="BI14:BI16"/>
    <mergeCell ref="BI5:BI7"/>
    <mergeCell ref="AU6:AU7"/>
    <mergeCell ref="AV6:AV7"/>
    <mergeCell ref="AW6:AW7"/>
    <mergeCell ref="AX6:AX7"/>
    <mergeCell ref="AY6:AY7"/>
    <mergeCell ref="AU5:AW5"/>
    <mergeCell ref="AX5:AZ5"/>
    <mergeCell ref="BA5:BA7"/>
    <mergeCell ref="BB5:BB7"/>
    <mergeCell ref="BC5:BC7"/>
    <mergeCell ref="BD5:BD7"/>
    <mergeCell ref="AZ6:AZ7"/>
    <mergeCell ref="BF11:BF13"/>
    <mergeCell ref="BG11:BG13"/>
    <mergeCell ref="BH11:BH13"/>
    <mergeCell ref="BI11:BI13"/>
    <mergeCell ref="AZ11:AZ13"/>
    <mergeCell ref="BA11:BA13"/>
    <mergeCell ref="BB11:BB13"/>
    <mergeCell ref="BC11:BC13"/>
    <mergeCell ref="BD11:BD13"/>
    <mergeCell ref="BE11:BE13"/>
    <mergeCell ref="BI8:BI10"/>
    <mergeCell ref="AV14:AV16"/>
    <mergeCell ref="A11:A13"/>
    <mergeCell ref="AR11:AR13"/>
    <mergeCell ref="AS11:AS13"/>
    <mergeCell ref="AT11:AT13"/>
    <mergeCell ref="AU11:AU13"/>
    <mergeCell ref="AV11:AV13"/>
    <mergeCell ref="AW11:AW13"/>
    <mergeCell ref="AX11:AX13"/>
    <mergeCell ref="AY11:AY13"/>
    <mergeCell ref="BC8:BC10"/>
    <mergeCell ref="BD8:BD10"/>
    <mergeCell ref="BE8:BE10"/>
    <mergeCell ref="BF8:BF10"/>
    <mergeCell ref="BG8:BG10"/>
    <mergeCell ref="BH8:BH10"/>
    <mergeCell ref="BC14:BC16"/>
    <mergeCell ref="BD14:BD16"/>
    <mergeCell ref="BE14:BE16"/>
    <mergeCell ref="BF14:BF16"/>
    <mergeCell ref="BG14:BG16"/>
    <mergeCell ref="BH14:BH16"/>
    <mergeCell ref="AW14:AW16"/>
    <mergeCell ref="AX14:AX16"/>
    <mergeCell ref="AY14:AY16"/>
    <mergeCell ref="AZ14:AZ16"/>
    <mergeCell ref="BA14:BA16"/>
    <mergeCell ref="BB14:BB16"/>
    <mergeCell ref="A14:A16"/>
    <mergeCell ref="AR14:AR16"/>
    <mergeCell ref="AS14:AS16"/>
    <mergeCell ref="AT14:AT16"/>
    <mergeCell ref="AU14:AU16"/>
    <mergeCell ref="AW20:AW22"/>
    <mergeCell ref="AX20:AX22"/>
    <mergeCell ref="AY20:AY22"/>
    <mergeCell ref="AZ20:AZ22"/>
    <mergeCell ref="BA20:BA22"/>
    <mergeCell ref="BB20:BB22"/>
    <mergeCell ref="BF17:BF19"/>
    <mergeCell ref="BG17:BG19"/>
    <mergeCell ref="BH17:BH19"/>
    <mergeCell ref="BI17:BI19"/>
    <mergeCell ref="A20:A22"/>
    <mergeCell ref="AR20:AR22"/>
    <mergeCell ref="AS20:AS22"/>
    <mergeCell ref="AT20:AT22"/>
    <mergeCell ref="AU20:AU22"/>
    <mergeCell ref="AV20:AV22"/>
    <mergeCell ref="AZ17:AZ19"/>
    <mergeCell ref="BA17:BA19"/>
    <mergeCell ref="BB17:BB19"/>
    <mergeCell ref="BC17:BC19"/>
    <mergeCell ref="BD17:BD19"/>
    <mergeCell ref="BE17:BE19"/>
    <mergeCell ref="A17:A19"/>
    <mergeCell ref="AR17:AR19"/>
    <mergeCell ref="AS17:AS19"/>
    <mergeCell ref="AT17:AT19"/>
    <mergeCell ref="AU17:AU19"/>
    <mergeCell ref="AV17:AV19"/>
    <mergeCell ref="AW17:AW19"/>
    <mergeCell ref="AX17:AX19"/>
    <mergeCell ref="AY17:AY19"/>
    <mergeCell ref="BF23:BF25"/>
    <mergeCell ref="BG23:BG25"/>
    <mergeCell ref="BH23:BH25"/>
    <mergeCell ref="BI23:BI25"/>
    <mergeCell ref="A26:A28"/>
    <mergeCell ref="AR26:AR28"/>
    <mergeCell ref="AS26:AS28"/>
    <mergeCell ref="AT26:AT28"/>
    <mergeCell ref="AU26:AU28"/>
    <mergeCell ref="AV26:AV28"/>
    <mergeCell ref="AZ23:AZ25"/>
    <mergeCell ref="BA23:BA25"/>
    <mergeCell ref="BB23:BB25"/>
    <mergeCell ref="BC23:BC25"/>
    <mergeCell ref="BD23:BD25"/>
    <mergeCell ref="BE23:BE25"/>
    <mergeCell ref="BI20:BI22"/>
    <mergeCell ref="A23:A25"/>
    <mergeCell ref="AR23:AR25"/>
    <mergeCell ref="AS23:AS25"/>
    <mergeCell ref="AT23:AT25"/>
    <mergeCell ref="AU23:AU25"/>
    <mergeCell ref="AV23:AV25"/>
    <mergeCell ref="AW23:AW25"/>
    <mergeCell ref="AX23:AX25"/>
    <mergeCell ref="AY23:AY25"/>
    <mergeCell ref="BC20:BC22"/>
    <mergeCell ref="BD20:BD22"/>
    <mergeCell ref="BE20:BE22"/>
    <mergeCell ref="BF20:BF22"/>
    <mergeCell ref="BG20:BG22"/>
    <mergeCell ref="BH20:BH22"/>
    <mergeCell ref="BI26:BI28"/>
    <mergeCell ref="A29:A31"/>
    <mergeCell ref="AR29:AR31"/>
    <mergeCell ref="AS29:AS31"/>
    <mergeCell ref="AT29:AT31"/>
    <mergeCell ref="AU29:AU31"/>
    <mergeCell ref="AV29:AV31"/>
    <mergeCell ref="AW29:AW31"/>
    <mergeCell ref="AX29:AX31"/>
    <mergeCell ref="AY29:AY31"/>
    <mergeCell ref="BC26:BC28"/>
    <mergeCell ref="BD26:BD28"/>
    <mergeCell ref="BE26:BE28"/>
    <mergeCell ref="BF26:BF28"/>
    <mergeCell ref="BG26:BG28"/>
    <mergeCell ref="BH26:BH28"/>
    <mergeCell ref="AW26:AW28"/>
    <mergeCell ref="AX26:AX28"/>
    <mergeCell ref="AY26:AY28"/>
    <mergeCell ref="AZ26:AZ28"/>
    <mergeCell ref="BA26:BA28"/>
    <mergeCell ref="BB26:BB28"/>
    <mergeCell ref="AW32:AW34"/>
    <mergeCell ref="AX32:AX34"/>
    <mergeCell ref="AY32:AY34"/>
    <mergeCell ref="AZ32:AZ34"/>
    <mergeCell ref="BA32:BA34"/>
    <mergeCell ref="BB32:BB34"/>
    <mergeCell ref="BF29:BF31"/>
    <mergeCell ref="BG29:BG31"/>
    <mergeCell ref="BH29:BH31"/>
    <mergeCell ref="BI29:BI31"/>
    <mergeCell ref="A32:A34"/>
    <mergeCell ref="AR32:AR34"/>
    <mergeCell ref="AS32:AS34"/>
    <mergeCell ref="AT32:AT34"/>
    <mergeCell ref="AU32:AU34"/>
    <mergeCell ref="AV32:AV34"/>
    <mergeCell ref="AZ29:AZ31"/>
    <mergeCell ref="BA29:BA31"/>
    <mergeCell ref="BB29:BB31"/>
    <mergeCell ref="BC29:BC31"/>
    <mergeCell ref="BD29:BD31"/>
    <mergeCell ref="BE29:BE31"/>
    <mergeCell ref="BF35:BF37"/>
    <mergeCell ref="BG35:BG37"/>
    <mergeCell ref="BH35:BH37"/>
    <mergeCell ref="BI35:BI37"/>
    <mergeCell ref="A38:A40"/>
    <mergeCell ref="AR38:AR40"/>
    <mergeCell ref="AS38:AS40"/>
    <mergeCell ref="AT38:AT40"/>
    <mergeCell ref="AU38:AU40"/>
    <mergeCell ref="AV38:AV40"/>
    <mergeCell ref="AZ35:AZ37"/>
    <mergeCell ref="BA35:BA37"/>
    <mergeCell ref="BB35:BB37"/>
    <mergeCell ref="BC35:BC37"/>
    <mergeCell ref="BD35:BD37"/>
    <mergeCell ref="BE35:BE37"/>
    <mergeCell ref="BI32:BI34"/>
    <mergeCell ref="A35:A37"/>
    <mergeCell ref="AR35:AR37"/>
    <mergeCell ref="AS35:AS37"/>
    <mergeCell ref="AT35:AT37"/>
    <mergeCell ref="AU35:AU37"/>
    <mergeCell ref="AV35:AV37"/>
    <mergeCell ref="AW35:AW37"/>
    <mergeCell ref="AX35:AX37"/>
    <mergeCell ref="AY35:AY37"/>
    <mergeCell ref="BC32:BC34"/>
    <mergeCell ref="BD32:BD34"/>
    <mergeCell ref="BE32:BE34"/>
    <mergeCell ref="BF32:BF34"/>
    <mergeCell ref="BG32:BG34"/>
    <mergeCell ref="BH32:BH34"/>
    <mergeCell ref="BI38:BI40"/>
    <mergeCell ref="A41:A43"/>
    <mergeCell ref="AR41:AR43"/>
    <mergeCell ref="AS41:AS43"/>
    <mergeCell ref="AT41:AT43"/>
    <mergeCell ref="AU41:AU43"/>
    <mergeCell ref="AV41:AV43"/>
    <mergeCell ref="AW41:AW43"/>
    <mergeCell ref="AX41:AX43"/>
    <mergeCell ref="AY41:AY43"/>
    <mergeCell ref="BC38:BC40"/>
    <mergeCell ref="BD38:BD40"/>
    <mergeCell ref="BE38:BE40"/>
    <mergeCell ref="BF38:BF40"/>
    <mergeCell ref="BG38:BG40"/>
    <mergeCell ref="BH38:BH40"/>
    <mergeCell ref="AW38:AW40"/>
    <mergeCell ref="AX38:AX40"/>
    <mergeCell ref="AY38:AY40"/>
    <mergeCell ref="AZ38:AZ40"/>
    <mergeCell ref="BA38:BA40"/>
    <mergeCell ref="BB38:BB40"/>
    <mergeCell ref="AW44:AW46"/>
    <mergeCell ref="AX44:AX46"/>
    <mergeCell ref="AY44:AY46"/>
    <mergeCell ref="AZ44:AZ46"/>
    <mergeCell ref="BA44:BA46"/>
    <mergeCell ref="BB44:BB46"/>
    <mergeCell ref="BF41:BF43"/>
    <mergeCell ref="BG41:BG43"/>
    <mergeCell ref="BH41:BH43"/>
    <mergeCell ref="BI41:BI43"/>
    <mergeCell ref="A44:A46"/>
    <mergeCell ref="AR44:AR46"/>
    <mergeCell ref="AS44:AS46"/>
    <mergeCell ref="AT44:AT46"/>
    <mergeCell ref="AU44:AU46"/>
    <mergeCell ref="AV44:AV46"/>
    <mergeCell ref="AZ41:AZ43"/>
    <mergeCell ref="BA41:BA43"/>
    <mergeCell ref="BB41:BB43"/>
    <mergeCell ref="BC41:BC43"/>
    <mergeCell ref="BD41:BD43"/>
    <mergeCell ref="BE41:BE43"/>
    <mergeCell ref="BF47:BF49"/>
    <mergeCell ref="BG47:BG49"/>
    <mergeCell ref="BH47:BH49"/>
    <mergeCell ref="BI47:BI49"/>
    <mergeCell ref="A50:A52"/>
    <mergeCell ref="AR50:AR52"/>
    <mergeCell ref="AS50:AS52"/>
    <mergeCell ref="AT50:AT52"/>
    <mergeCell ref="AU50:AU52"/>
    <mergeCell ref="AV50:AV52"/>
    <mergeCell ref="AZ47:AZ49"/>
    <mergeCell ref="BA47:BA49"/>
    <mergeCell ref="BB47:BB49"/>
    <mergeCell ref="BC47:BC49"/>
    <mergeCell ref="BD47:BD49"/>
    <mergeCell ref="BE47:BE49"/>
    <mergeCell ref="BI44:BI46"/>
    <mergeCell ref="A47:A49"/>
    <mergeCell ref="AR47:AR49"/>
    <mergeCell ref="AS47:AS49"/>
    <mergeCell ref="AT47:AT49"/>
    <mergeCell ref="AU47:AU49"/>
    <mergeCell ref="AV47:AV49"/>
    <mergeCell ref="AW47:AW49"/>
    <mergeCell ref="AX47:AX49"/>
    <mergeCell ref="AY47:AY49"/>
    <mergeCell ref="BC44:BC46"/>
    <mergeCell ref="BD44:BD46"/>
    <mergeCell ref="BE44:BE46"/>
    <mergeCell ref="BF44:BF46"/>
    <mergeCell ref="BG44:BG46"/>
    <mergeCell ref="BH44:BH46"/>
    <mergeCell ref="BI50:BI52"/>
    <mergeCell ref="A53:A55"/>
    <mergeCell ref="AR53:AR55"/>
    <mergeCell ref="AS53:AS55"/>
    <mergeCell ref="AT53:AT55"/>
    <mergeCell ref="AU53:AU55"/>
    <mergeCell ref="AV53:AV55"/>
    <mergeCell ref="AW53:AW55"/>
    <mergeCell ref="AX53:AX55"/>
    <mergeCell ref="AY53:AY55"/>
    <mergeCell ref="BC50:BC52"/>
    <mergeCell ref="BD50:BD52"/>
    <mergeCell ref="BE50:BE52"/>
    <mergeCell ref="BF50:BF52"/>
    <mergeCell ref="BG50:BG52"/>
    <mergeCell ref="BH50:BH52"/>
    <mergeCell ref="AW50:AW52"/>
    <mergeCell ref="AX50:AX52"/>
    <mergeCell ref="AY50:AY52"/>
    <mergeCell ref="AZ50:AZ52"/>
    <mergeCell ref="BA50:BA52"/>
    <mergeCell ref="BB50:BB52"/>
    <mergeCell ref="AW56:AW58"/>
    <mergeCell ref="AX56:AX58"/>
    <mergeCell ref="AY56:AY58"/>
    <mergeCell ref="AZ56:AZ58"/>
    <mergeCell ref="BA56:BA58"/>
    <mergeCell ref="BB56:BB58"/>
    <mergeCell ref="BF53:BF55"/>
    <mergeCell ref="BG53:BG55"/>
    <mergeCell ref="BH53:BH55"/>
    <mergeCell ref="BI53:BI55"/>
    <mergeCell ref="A56:A58"/>
    <mergeCell ref="AR56:AR58"/>
    <mergeCell ref="AS56:AS58"/>
    <mergeCell ref="AT56:AT58"/>
    <mergeCell ref="AU56:AU58"/>
    <mergeCell ref="AV56:AV58"/>
    <mergeCell ref="AZ53:AZ55"/>
    <mergeCell ref="BA53:BA55"/>
    <mergeCell ref="BB53:BB55"/>
    <mergeCell ref="BC53:BC55"/>
    <mergeCell ref="BD53:BD55"/>
    <mergeCell ref="BE53:BE55"/>
    <mergeCell ref="BF59:BF61"/>
    <mergeCell ref="BG59:BG61"/>
    <mergeCell ref="BH59:BH61"/>
    <mergeCell ref="BI59:BI61"/>
    <mergeCell ref="A62:A64"/>
    <mergeCell ref="AR62:AR64"/>
    <mergeCell ref="AS62:AS64"/>
    <mergeCell ref="AT62:AT64"/>
    <mergeCell ref="AU62:AU64"/>
    <mergeCell ref="AV62:AV64"/>
    <mergeCell ref="AZ59:AZ61"/>
    <mergeCell ref="BA59:BA61"/>
    <mergeCell ref="BB59:BB61"/>
    <mergeCell ref="BC59:BC61"/>
    <mergeCell ref="BD59:BD61"/>
    <mergeCell ref="BE59:BE61"/>
    <mergeCell ref="BI56:BI58"/>
    <mergeCell ref="A59:A61"/>
    <mergeCell ref="AR59:AR61"/>
    <mergeCell ref="AS59:AS61"/>
    <mergeCell ref="AT59:AT61"/>
    <mergeCell ref="AU59:AU61"/>
    <mergeCell ref="AV59:AV61"/>
    <mergeCell ref="AW59:AW61"/>
    <mergeCell ref="AX59:AX61"/>
    <mergeCell ref="AY59:AY61"/>
    <mergeCell ref="BC56:BC58"/>
    <mergeCell ref="BD56:BD58"/>
    <mergeCell ref="BE56:BE58"/>
    <mergeCell ref="BF56:BF58"/>
    <mergeCell ref="BG56:BG58"/>
    <mergeCell ref="BH56:BH58"/>
    <mergeCell ref="BI62:BI64"/>
    <mergeCell ref="A65:A67"/>
    <mergeCell ref="AR65:AR67"/>
    <mergeCell ref="AS65:AS67"/>
    <mergeCell ref="AT65:AT67"/>
    <mergeCell ref="AU65:AU67"/>
    <mergeCell ref="AV65:AV67"/>
    <mergeCell ref="AW65:AW67"/>
    <mergeCell ref="AX65:AX67"/>
    <mergeCell ref="AY65:AY67"/>
    <mergeCell ref="BC62:BC64"/>
    <mergeCell ref="BD62:BD64"/>
    <mergeCell ref="BE62:BE64"/>
    <mergeCell ref="BF62:BF64"/>
    <mergeCell ref="BG62:BG64"/>
    <mergeCell ref="BH62:BH64"/>
    <mergeCell ref="AW62:AW64"/>
    <mergeCell ref="AX62:AX64"/>
    <mergeCell ref="AY62:AY64"/>
    <mergeCell ref="AZ62:AZ64"/>
    <mergeCell ref="BA62:BA64"/>
    <mergeCell ref="BB62:BB64"/>
    <mergeCell ref="AW68:AW70"/>
    <mergeCell ref="AX68:AX70"/>
    <mergeCell ref="AY68:AY70"/>
    <mergeCell ref="AZ68:AZ70"/>
    <mergeCell ref="BA68:BA70"/>
    <mergeCell ref="BB68:BB70"/>
    <mergeCell ref="BF65:BF67"/>
    <mergeCell ref="BG65:BG67"/>
    <mergeCell ref="BH65:BH67"/>
    <mergeCell ref="BI65:BI67"/>
    <mergeCell ref="A68:A70"/>
    <mergeCell ref="AR68:AR70"/>
    <mergeCell ref="AS68:AS70"/>
    <mergeCell ref="AT68:AT70"/>
    <mergeCell ref="AU68:AU70"/>
    <mergeCell ref="AV68:AV70"/>
    <mergeCell ref="AZ65:AZ67"/>
    <mergeCell ref="BA65:BA67"/>
    <mergeCell ref="BB65:BB67"/>
    <mergeCell ref="BC65:BC67"/>
    <mergeCell ref="BD65:BD67"/>
    <mergeCell ref="BE65:BE67"/>
    <mergeCell ref="BF71:BF73"/>
    <mergeCell ref="BG71:BG73"/>
    <mergeCell ref="BH71:BH73"/>
    <mergeCell ref="BI71:BI73"/>
    <mergeCell ref="A74:A76"/>
    <mergeCell ref="AR74:AR76"/>
    <mergeCell ref="AS74:AS76"/>
    <mergeCell ref="AT74:AT76"/>
    <mergeCell ref="AU74:AU76"/>
    <mergeCell ref="AV74:AV76"/>
    <mergeCell ref="AZ71:AZ73"/>
    <mergeCell ref="BA71:BA73"/>
    <mergeCell ref="BB71:BB73"/>
    <mergeCell ref="BC71:BC73"/>
    <mergeCell ref="BD71:BD73"/>
    <mergeCell ref="BE71:BE73"/>
    <mergeCell ref="BI68:BI70"/>
    <mergeCell ref="A71:A73"/>
    <mergeCell ref="AR71:AR73"/>
    <mergeCell ref="AS71:AS73"/>
    <mergeCell ref="AT71:AT73"/>
    <mergeCell ref="AU71:AU73"/>
    <mergeCell ref="AV71:AV73"/>
    <mergeCell ref="AW71:AW73"/>
    <mergeCell ref="AX71:AX73"/>
    <mergeCell ref="AY71:AY73"/>
    <mergeCell ref="BC68:BC70"/>
    <mergeCell ref="BD68:BD70"/>
    <mergeCell ref="BE68:BE70"/>
    <mergeCell ref="BF68:BF70"/>
    <mergeCell ref="BG68:BG70"/>
    <mergeCell ref="BH68:BH70"/>
    <mergeCell ref="BI74:BI76"/>
    <mergeCell ref="A77:A79"/>
    <mergeCell ref="AR77:AR79"/>
    <mergeCell ref="AS77:AS79"/>
    <mergeCell ref="AT77:AT79"/>
    <mergeCell ref="AU77:AU79"/>
    <mergeCell ref="AV77:AV79"/>
    <mergeCell ref="AW77:AW79"/>
    <mergeCell ref="AX77:AX79"/>
    <mergeCell ref="AY77:AY79"/>
    <mergeCell ref="BC74:BC76"/>
    <mergeCell ref="BD74:BD76"/>
    <mergeCell ref="BE74:BE76"/>
    <mergeCell ref="BF74:BF76"/>
    <mergeCell ref="BG74:BG76"/>
    <mergeCell ref="BH74:BH76"/>
    <mergeCell ref="AW74:AW76"/>
    <mergeCell ref="AX74:AX76"/>
    <mergeCell ref="AY74:AY76"/>
    <mergeCell ref="AZ74:AZ76"/>
    <mergeCell ref="BA74:BA76"/>
    <mergeCell ref="BB74:BB76"/>
    <mergeCell ref="AW80:AW82"/>
    <mergeCell ref="AX80:AX82"/>
    <mergeCell ref="AY80:AY82"/>
    <mergeCell ref="AZ80:AZ82"/>
    <mergeCell ref="BA80:BA82"/>
    <mergeCell ref="BB80:BB82"/>
    <mergeCell ref="BF77:BF79"/>
    <mergeCell ref="BG77:BG79"/>
    <mergeCell ref="BH77:BH79"/>
    <mergeCell ref="BI77:BI79"/>
    <mergeCell ref="A80:A82"/>
    <mergeCell ref="AR80:AR82"/>
    <mergeCell ref="AS80:AS82"/>
    <mergeCell ref="AT80:AT82"/>
    <mergeCell ref="AU80:AU82"/>
    <mergeCell ref="AV80:AV82"/>
    <mergeCell ref="AZ77:AZ79"/>
    <mergeCell ref="BA77:BA79"/>
    <mergeCell ref="BB77:BB79"/>
    <mergeCell ref="BC77:BC79"/>
    <mergeCell ref="BD77:BD79"/>
    <mergeCell ref="BE77:BE79"/>
    <mergeCell ref="BF83:BF85"/>
    <mergeCell ref="BG83:BG85"/>
    <mergeCell ref="BH83:BH85"/>
    <mergeCell ref="BI83:BI85"/>
    <mergeCell ref="A86:A88"/>
    <mergeCell ref="AR86:AR88"/>
    <mergeCell ref="AS86:AS88"/>
    <mergeCell ref="AT86:AT88"/>
    <mergeCell ref="AU86:AU88"/>
    <mergeCell ref="AV86:AV88"/>
    <mergeCell ref="AZ83:AZ85"/>
    <mergeCell ref="BA83:BA85"/>
    <mergeCell ref="BB83:BB85"/>
    <mergeCell ref="BC83:BC85"/>
    <mergeCell ref="BD83:BD85"/>
    <mergeCell ref="BE83:BE85"/>
    <mergeCell ref="BI80:BI82"/>
    <mergeCell ref="A83:A85"/>
    <mergeCell ref="AR83:AR85"/>
    <mergeCell ref="AS83:AS85"/>
    <mergeCell ref="AT83:AT85"/>
    <mergeCell ref="AU83:AU85"/>
    <mergeCell ref="AV83:AV85"/>
    <mergeCell ref="AW83:AW85"/>
    <mergeCell ref="AX83:AX85"/>
    <mergeCell ref="AY83:AY85"/>
    <mergeCell ref="BC80:BC82"/>
    <mergeCell ref="BD80:BD82"/>
    <mergeCell ref="BE80:BE82"/>
    <mergeCell ref="BF80:BF82"/>
    <mergeCell ref="BG80:BG82"/>
    <mergeCell ref="BH80:BH82"/>
    <mergeCell ref="BI86:BI88"/>
    <mergeCell ref="A89:A91"/>
    <mergeCell ref="AR89:AR91"/>
    <mergeCell ref="AS89:AS91"/>
    <mergeCell ref="AT89:AT91"/>
    <mergeCell ref="AU89:AU91"/>
    <mergeCell ref="AV89:AV91"/>
    <mergeCell ref="AW89:AW91"/>
    <mergeCell ref="AX89:AX91"/>
    <mergeCell ref="AY89:AY91"/>
    <mergeCell ref="BC86:BC88"/>
    <mergeCell ref="BD86:BD88"/>
    <mergeCell ref="BE86:BE88"/>
    <mergeCell ref="BF86:BF88"/>
    <mergeCell ref="BG86:BG88"/>
    <mergeCell ref="BH86:BH88"/>
    <mergeCell ref="AW86:AW88"/>
    <mergeCell ref="AX86:AX88"/>
    <mergeCell ref="AY86:AY88"/>
    <mergeCell ref="AZ86:AZ88"/>
    <mergeCell ref="BA86:BA88"/>
    <mergeCell ref="BB86:BB88"/>
    <mergeCell ref="AW92:AW94"/>
    <mergeCell ref="AX92:AX94"/>
    <mergeCell ref="AY92:AY94"/>
    <mergeCell ref="AZ92:AZ94"/>
    <mergeCell ref="BA92:BA94"/>
    <mergeCell ref="BB92:BB94"/>
    <mergeCell ref="BF89:BF91"/>
    <mergeCell ref="BG89:BG91"/>
    <mergeCell ref="BH89:BH91"/>
    <mergeCell ref="BI89:BI91"/>
    <mergeCell ref="A92:A94"/>
    <mergeCell ref="AR92:AR94"/>
    <mergeCell ref="AS92:AS94"/>
    <mergeCell ref="AT92:AT94"/>
    <mergeCell ref="AU92:AU94"/>
    <mergeCell ref="AV92:AV94"/>
    <mergeCell ref="AZ89:AZ91"/>
    <mergeCell ref="BA89:BA91"/>
    <mergeCell ref="BB89:BB91"/>
    <mergeCell ref="BC89:BC91"/>
    <mergeCell ref="BD89:BD91"/>
    <mergeCell ref="BE89:BE91"/>
    <mergeCell ref="BF95:BF97"/>
    <mergeCell ref="BG95:BG97"/>
    <mergeCell ref="BH95:BH97"/>
    <mergeCell ref="BI95:BI97"/>
    <mergeCell ref="A98:A100"/>
    <mergeCell ref="AR98:AR100"/>
    <mergeCell ref="AS98:AS100"/>
    <mergeCell ref="AT98:AT100"/>
    <mergeCell ref="AU98:AU100"/>
    <mergeCell ref="AV98:AV100"/>
    <mergeCell ref="AZ95:AZ97"/>
    <mergeCell ref="BA95:BA97"/>
    <mergeCell ref="BB95:BB97"/>
    <mergeCell ref="BC95:BC97"/>
    <mergeCell ref="BD95:BD97"/>
    <mergeCell ref="BE95:BE97"/>
    <mergeCell ref="BI92:BI94"/>
    <mergeCell ref="A95:A97"/>
    <mergeCell ref="AR95:AR97"/>
    <mergeCell ref="AS95:AS97"/>
    <mergeCell ref="AT95:AT97"/>
    <mergeCell ref="AU95:AU97"/>
    <mergeCell ref="AV95:AV97"/>
    <mergeCell ref="AW95:AW97"/>
    <mergeCell ref="AX95:AX97"/>
    <mergeCell ref="AY95:AY97"/>
    <mergeCell ref="BC92:BC94"/>
    <mergeCell ref="BD92:BD94"/>
    <mergeCell ref="BE92:BE94"/>
    <mergeCell ref="BF92:BF94"/>
    <mergeCell ref="BG92:BG94"/>
    <mergeCell ref="BH92:BH94"/>
    <mergeCell ref="BI98:BI100"/>
    <mergeCell ref="A101:A103"/>
    <mergeCell ref="AR101:AR103"/>
    <mergeCell ref="AS101:AS103"/>
    <mergeCell ref="AT101:AT103"/>
    <mergeCell ref="AU101:AU103"/>
    <mergeCell ref="AV101:AV103"/>
    <mergeCell ref="AW101:AW103"/>
    <mergeCell ref="AX101:AX103"/>
    <mergeCell ref="AY101:AY103"/>
    <mergeCell ref="BC98:BC100"/>
    <mergeCell ref="BD98:BD100"/>
    <mergeCell ref="BE98:BE100"/>
    <mergeCell ref="BF98:BF100"/>
    <mergeCell ref="BG98:BG100"/>
    <mergeCell ref="BH98:BH100"/>
    <mergeCell ref="AW98:AW100"/>
    <mergeCell ref="AX98:AX100"/>
    <mergeCell ref="AY98:AY100"/>
    <mergeCell ref="AZ98:AZ100"/>
    <mergeCell ref="BA98:BA100"/>
    <mergeCell ref="BB98:BB100"/>
    <mergeCell ref="AW104:AW106"/>
    <mergeCell ref="AX104:AX106"/>
    <mergeCell ref="AY104:AY106"/>
    <mergeCell ref="AZ104:AZ106"/>
    <mergeCell ref="BA104:BA106"/>
    <mergeCell ref="BB104:BB106"/>
    <mergeCell ref="BF101:BF103"/>
    <mergeCell ref="BG101:BG103"/>
    <mergeCell ref="BH101:BH103"/>
    <mergeCell ref="BI101:BI103"/>
    <mergeCell ref="A104:A106"/>
    <mergeCell ref="AR104:AR106"/>
    <mergeCell ref="AS104:AS106"/>
    <mergeCell ref="AT104:AT106"/>
    <mergeCell ref="AU104:AU106"/>
    <mergeCell ref="AV104:AV106"/>
    <mergeCell ref="AZ101:AZ103"/>
    <mergeCell ref="BA101:BA103"/>
    <mergeCell ref="BB101:BB103"/>
    <mergeCell ref="BC101:BC103"/>
    <mergeCell ref="BD101:BD103"/>
    <mergeCell ref="BE101:BE103"/>
    <mergeCell ref="BF107:BF109"/>
    <mergeCell ref="BG107:BG109"/>
    <mergeCell ref="BH107:BH109"/>
    <mergeCell ref="BI107:BI109"/>
    <mergeCell ref="A110:A112"/>
    <mergeCell ref="AR110:AR112"/>
    <mergeCell ref="AS110:AS112"/>
    <mergeCell ref="AT110:AT112"/>
    <mergeCell ref="AU110:AU112"/>
    <mergeCell ref="AV110:AV112"/>
    <mergeCell ref="AZ107:AZ109"/>
    <mergeCell ref="BA107:BA109"/>
    <mergeCell ref="BB107:BB109"/>
    <mergeCell ref="BC107:BC109"/>
    <mergeCell ref="BD107:BD109"/>
    <mergeCell ref="BE107:BE109"/>
    <mergeCell ref="BI104:BI106"/>
    <mergeCell ref="A107:A109"/>
    <mergeCell ref="AR107:AR109"/>
    <mergeCell ref="AS107:AS109"/>
    <mergeCell ref="AT107:AT109"/>
    <mergeCell ref="AU107:AU109"/>
    <mergeCell ref="AV107:AV109"/>
    <mergeCell ref="AW107:AW109"/>
    <mergeCell ref="AX107:AX109"/>
    <mergeCell ref="AY107:AY109"/>
    <mergeCell ref="BC104:BC106"/>
    <mergeCell ref="BD104:BD106"/>
    <mergeCell ref="BE104:BE106"/>
    <mergeCell ref="BF104:BF106"/>
    <mergeCell ref="BG104:BG106"/>
    <mergeCell ref="BH104:BH106"/>
    <mergeCell ref="BI110:BI112"/>
    <mergeCell ref="A113:A115"/>
    <mergeCell ref="AR113:AR115"/>
    <mergeCell ref="AS113:AS115"/>
    <mergeCell ref="AT113:AT115"/>
    <mergeCell ref="AU113:AU115"/>
    <mergeCell ref="AV113:AV115"/>
    <mergeCell ref="AW113:AW115"/>
    <mergeCell ref="AX113:AX115"/>
    <mergeCell ref="AY113:AY115"/>
    <mergeCell ref="BC110:BC112"/>
    <mergeCell ref="BD110:BD112"/>
    <mergeCell ref="BE110:BE112"/>
    <mergeCell ref="BF110:BF112"/>
    <mergeCell ref="BG110:BG112"/>
    <mergeCell ref="BH110:BH112"/>
    <mergeCell ref="AW110:AW112"/>
    <mergeCell ref="AX110:AX112"/>
    <mergeCell ref="AY110:AY112"/>
    <mergeCell ref="AZ110:AZ112"/>
    <mergeCell ref="BA110:BA112"/>
    <mergeCell ref="BB110:BB112"/>
    <mergeCell ref="AW116:AW118"/>
    <mergeCell ref="AX116:AX118"/>
    <mergeCell ref="AY116:AY118"/>
    <mergeCell ref="AZ116:AZ118"/>
    <mergeCell ref="BA116:BA118"/>
    <mergeCell ref="BB116:BB118"/>
    <mergeCell ref="BF113:BF115"/>
    <mergeCell ref="BG113:BG115"/>
    <mergeCell ref="BH113:BH115"/>
    <mergeCell ref="BI113:BI115"/>
    <mergeCell ref="A116:A118"/>
    <mergeCell ref="AR116:AR118"/>
    <mergeCell ref="AS116:AS118"/>
    <mergeCell ref="AT116:AT118"/>
    <mergeCell ref="AU116:AU118"/>
    <mergeCell ref="AV116:AV118"/>
    <mergeCell ref="AZ113:AZ115"/>
    <mergeCell ref="BA113:BA115"/>
    <mergeCell ref="BB113:BB115"/>
    <mergeCell ref="BC113:BC115"/>
    <mergeCell ref="BD113:BD115"/>
    <mergeCell ref="BE113:BE115"/>
    <mergeCell ref="BF119:BF121"/>
    <mergeCell ref="BG119:BG121"/>
    <mergeCell ref="BH119:BH121"/>
    <mergeCell ref="BI119:BI121"/>
    <mergeCell ref="A122:A124"/>
    <mergeCell ref="AR122:AR124"/>
    <mergeCell ref="AS122:AS124"/>
    <mergeCell ref="AT122:AT124"/>
    <mergeCell ref="AU122:AU124"/>
    <mergeCell ref="AV122:AV124"/>
    <mergeCell ref="AZ119:AZ121"/>
    <mergeCell ref="BA119:BA121"/>
    <mergeCell ref="BB119:BB121"/>
    <mergeCell ref="BC119:BC121"/>
    <mergeCell ref="BD119:BD121"/>
    <mergeCell ref="BE119:BE121"/>
    <mergeCell ref="BI116:BI118"/>
    <mergeCell ref="A119:A121"/>
    <mergeCell ref="AR119:AR121"/>
    <mergeCell ref="AS119:AS121"/>
    <mergeCell ref="AT119:AT121"/>
    <mergeCell ref="AU119:AU121"/>
    <mergeCell ref="AV119:AV121"/>
    <mergeCell ref="AW119:AW121"/>
    <mergeCell ref="AX119:AX121"/>
    <mergeCell ref="AY119:AY121"/>
    <mergeCell ref="BC116:BC118"/>
    <mergeCell ref="BD116:BD118"/>
    <mergeCell ref="BE116:BE118"/>
    <mergeCell ref="BF116:BF118"/>
    <mergeCell ref="BG116:BG118"/>
    <mergeCell ref="BH116:BH118"/>
    <mergeCell ref="BI122:BI124"/>
    <mergeCell ref="A125:A127"/>
    <mergeCell ref="AR125:AR127"/>
    <mergeCell ref="AS125:AS127"/>
    <mergeCell ref="AT125:AT127"/>
    <mergeCell ref="AU125:AU127"/>
    <mergeCell ref="AV125:AV127"/>
    <mergeCell ref="AW125:AW127"/>
    <mergeCell ref="AX125:AX127"/>
    <mergeCell ref="AY125:AY127"/>
    <mergeCell ref="BC122:BC124"/>
    <mergeCell ref="BD122:BD124"/>
    <mergeCell ref="BE122:BE124"/>
    <mergeCell ref="BF122:BF124"/>
    <mergeCell ref="BG122:BG124"/>
    <mergeCell ref="BH122:BH124"/>
    <mergeCell ref="AW122:AW124"/>
    <mergeCell ref="AX122:AX124"/>
    <mergeCell ref="AY122:AY124"/>
    <mergeCell ref="AZ122:AZ124"/>
    <mergeCell ref="BA122:BA124"/>
    <mergeCell ref="BB122:BB124"/>
    <mergeCell ref="AW128:AW130"/>
    <mergeCell ref="AX128:AX130"/>
    <mergeCell ref="AY128:AY130"/>
    <mergeCell ref="AZ128:AZ130"/>
    <mergeCell ref="BA128:BA130"/>
    <mergeCell ref="BB128:BB130"/>
    <mergeCell ref="BF125:BF127"/>
    <mergeCell ref="BG125:BG127"/>
    <mergeCell ref="BH125:BH127"/>
    <mergeCell ref="BI125:BI127"/>
    <mergeCell ref="A128:A130"/>
    <mergeCell ref="AR128:AR130"/>
    <mergeCell ref="AS128:AS130"/>
    <mergeCell ref="AT128:AT130"/>
    <mergeCell ref="AU128:AU130"/>
    <mergeCell ref="AV128:AV130"/>
    <mergeCell ref="AZ125:AZ127"/>
    <mergeCell ref="BA125:BA127"/>
    <mergeCell ref="BB125:BB127"/>
    <mergeCell ref="BC125:BC127"/>
    <mergeCell ref="BD125:BD127"/>
    <mergeCell ref="BE125:BE127"/>
    <mergeCell ref="BF131:BF133"/>
    <mergeCell ref="BG131:BG133"/>
    <mergeCell ref="BH131:BH133"/>
    <mergeCell ref="BI131:BI133"/>
    <mergeCell ref="A134:A136"/>
    <mergeCell ref="AR134:AR136"/>
    <mergeCell ref="AS134:AS136"/>
    <mergeCell ref="AT134:AT136"/>
    <mergeCell ref="AU134:AU136"/>
    <mergeCell ref="AV134:AV136"/>
    <mergeCell ref="AZ131:AZ133"/>
    <mergeCell ref="BA131:BA133"/>
    <mergeCell ref="BB131:BB133"/>
    <mergeCell ref="BC131:BC133"/>
    <mergeCell ref="BD131:BD133"/>
    <mergeCell ref="BE131:BE133"/>
    <mergeCell ref="BI128:BI130"/>
    <mergeCell ref="A131:A133"/>
    <mergeCell ref="AR131:AR133"/>
    <mergeCell ref="AS131:AS133"/>
    <mergeCell ref="AT131:AT133"/>
    <mergeCell ref="AU131:AU133"/>
    <mergeCell ref="AV131:AV133"/>
    <mergeCell ref="AW131:AW133"/>
    <mergeCell ref="AX131:AX133"/>
    <mergeCell ref="AY131:AY133"/>
    <mergeCell ref="BC128:BC130"/>
    <mergeCell ref="BD128:BD130"/>
    <mergeCell ref="BE128:BE130"/>
    <mergeCell ref="BF128:BF130"/>
    <mergeCell ref="BG128:BG130"/>
    <mergeCell ref="BH128:BH130"/>
    <mergeCell ref="BI134:BI136"/>
    <mergeCell ref="A137:A139"/>
    <mergeCell ref="AR137:AR139"/>
    <mergeCell ref="AS137:AS139"/>
    <mergeCell ref="AT137:AT139"/>
    <mergeCell ref="AU137:AU139"/>
    <mergeCell ref="AV137:AV139"/>
    <mergeCell ref="AW137:AW139"/>
    <mergeCell ref="AX137:AX139"/>
    <mergeCell ref="AY137:AY139"/>
    <mergeCell ref="BC134:BC136"/>
    <mergeCell ref="BD134:BD136"/>
    <mergeCell ref="BE134:BE136"/>
    <mergeCell ref="BF134:BF136"/>
    <mergeCell ref="BG134:BG136"/>
    <mergeCell ref="BH134:BH136"/>
    <mergeCell ref="AW134:AW136"/>
    <mergeCell ref="AX134:AX136"/>
    <mergeCell ref="AY134:AY136"/>
    <mergeCell ref="AZ134:AZ136"/>
    <mergeCell ref="BA134:BA136"/>
    <mergeCell ref="BB134:BB136"/>
    <mergeCell ref="AW140:AW142"/>
    <mergeCell ref="AX140:AX142"/>
    <mergeCell ref="AY140:AY142"/>
    <mergeCell ref="AZ140:AZ142"/>
    <mergeCell ref="BA140:BA142"/>
    <mergeCell ref="BB140:BB142"/>
    <mergeCell ref="BF137:BF139"/>
    <mergeCell ref="BG137:BG139"/>
    <mergeCell ref="BH137:BH139"/>
    <mergeCell ref="BI137:BI139"/>
    <mergeCell ref="A140:A142"/>
    <mergeCell ref="AR140:AR142"/>
    <mergeCell ref="AS140:AS142"/>
    <mergeCell ref="AT140:AT142"/>
    <mergeCell ref="AU140:AU142"/>
    <mergeCell ref="AV140:AV142"/>
    <mergeCell ref="AZ137:AZ139"/>
    <mergeCell ref="BA137:BA139"/>
    <mergeCell ref="BB137:BB139"/>
    <mergeCell ref="BC137:BC139"/>
    <mergeCell ref="BD137:BD139"/>
    <mergeCell ref="BE137:BE139"/>
    <mergeCell ref="BF143:BF145"/>
    <mergeCell ref="BG143:BG145"/>
    <mergeCell ref="BH143:BH145"/>
    <mergeCell ref="BI143:BI145"/>
    <mergeCell ref="A146:A148"/>
    <mergeCell ref="AR146:AR148"/>
    <mergeCell ref="AS146:AS148"/>
    <mergeCell ref="AT146:AT148"/>
    <mergeCell ref="AU146:AU148"/>
    <mergeCell ref="AV146:AV148"/>
    <mergeCell ref="AZ143:AZ145"/>
    <mergeCell ref="BA143:BA145"/>
    <mergeCell ref="BB143:BB145"/>
    <mergeCell ref="BC143:BC145"/>
    <mergeCell ref="BD143:BD145"/>
    <mergeCell ref="BE143:BE145"/>
    <mergeCell ref="BI140:BI142"/>
    <mergeCell ref="A143:A145"/>
    <mergeCell ref="AR143:AR145"/>
    <mergeCell ref="AS143:AS145"/>
    <mergeCell ref="AT143:AT145"/>
    <mergeCell ref="AU143:AU145"/>
    <mergeCell ref="AV143:AV145"/>
    <mergeCell ref="AW143:AW145"/>
    <mergeCell ref="AX143:AX145"/>
    <mergeCell ref="AY143:AY145"/>
    <mergeCell ref="BC140:BC142"/>
    <mergeCell ref="BD140:BD142"/>
    <mergeCell ref="BE140:BE142"/>
    <mergeCell ref="BF140:BF142"/>
    <mergeCell ref="BG140:BG142"/>
    <mergeCell ref="BH140:BH142"/>
    <mergeCell ref="BI146:BI148"/>
    <mergeCell ref="A149:A151"/>
    <mergeCell ref="AR149:AR151"/>
    <mergeCell ref="AS149:AS151"/>
    <mergeCell ref="AT149:AT151"/>
    <mergeCell ref="AU149:AU151"/>
    <mergeCell ref="AV149:AV151"/>
    <mergeCell ref="AW149:AW151"/>
    <mergeCell ref="AX149:AX151"/>
    <mergeCell ref="AY149:AY151"/>
    <mergeCell ref="BC146:BC148"/>
    <mergeCell ref="BD146:BD148"/>
    <mergeCell ref="BE146:BE148"/>
    <mergeCell ref="BF146:BF148"/>
    <mergeCell ref="BG146:BG148"/>
    <mergeCell ref="BH146:BH148"/>
    <mergeCell ref="AW146:AW148"/>
    <mergeCell ref="AX146:AX148"/>
    <mergeCell ref="AY146:AY148"/>
    <mergeCell ref="AZ146:AZ148"/>
    <mergeCell ref="BA146:BA148"/>
    <mergeCell ref="BB146:BB148"/>
    <mergeCell ref="AW152:AW154"/>
    <mergeCell ref="AX152:AX154"/>
    <mergeCell ref="AY152:AY154"/>
    <mergeCell ref="AZ152:AZ154"/>
    <mergeCell ref="BA152:BA154"/>
    <mergeCell ref="BB152:BB154"/>
    <mergeCell ref="BF149:BF151"/>
    <mergeCell ref="BG149:BG151"/>
    <mergeCell ref="BH149:BH151"/>
    <mergeCell ref="BI149:BI151"/>
    <mergeCell ref="A152:A154"/>
    <mergeCell ref="AR152:AR154"/>
    <mergeCell ref="AS152:AS154"/>
    <mergeCell ref="AT152:AT154"/>
    <mergeCell ref="AU152:AU154"/>
    <mergeCell ref="AV152:AV154"/>
    <mergeCell ref="AZ149:AZ151"/>
    <mergeCell ref="BA149:BA151"/>
    <mergeCell ref="BB149:BB151"/>
    <mergeCell ref="BC149:BC151"/>
    <mergeCell ref="BD149:BD151"/>
    <mergeCell ref="BE149:BE151"/>
    <mergeCell ref="BF155:BF157"/>
    <mergeCell ref="BG155:BG157"/>
    <mergeCell ref="BH155:BH157"/>
    <mergeCell ref="BI155:BI157"/>
    <mergeCell ref="A158:A160"/>
    <mergeCell ref="AR158:AR160"/>
    <mergeCell ref="AS158:AS160"/>
    <mergeCell ref="AT158:AT160"/>
    <mergeCell ref="AU158:AU160"/>
    <mergeCell ref="AV158:AV160"/>
    <mergeCell ref="AZ155:AZ157"/>
    <mergeCell ref="BA155:BA157"/>
    <mergeCell ref="BB155:BB157"/>
    <mergeCell ref="BC155:BC157"/>
    <mergeCell ref="BD155:BD157"/>
    <mergeCell ref="BE155:BE157"/>
    <mergeCell ref="BI152:BI154"/>
    <mergeCell ref="A155:A157"/>
    <mergeCell ref="AR155:AR157"/>
    <mergeCell ref="AS155:AS157"/>
    <mergeCell ref="AT155:AT157"/>
    <mergeCell ref="AU155:AU157"/>
    <mergeCell ref="AV155:AV157"/>
    <mergeCell ref="AW155:AW157"/>
    <mergeCell ref="AX155:AX157"/>
    <mergeCell ref="AY155:AY157"/>
    <mergeCell ref="BC152:BC154"/>
    <mergeCell ref="BD152:BD154"/>
    <mergeCell ref="BE152:BE154"/>
    <mergeCell ref="BF152:BF154"/>
    <mergeCell ref="BG152:BG154"/>
    <mergeCell ref="BH152:BH154"/>
    <mergeCell ref="BI158:BI160"/>
    <mergeCell ref="A161:A163"/>
    <mergeCell ref="AR161:AR163"/>
    <mergeCell ref="AS161:AS163"/>
    <mergeCell ref="AT161:AT163"/>
    <mergeCell ref="AU161:AU163"/>
    <mergeCell ref="AV161:AV163"/>
    <mergeCell ref="AW161:AW163"/>
    <mergeCell ref="AX161:AX163"/>
    <mergeCell ref="AY161:AY163"/>
    <mergeCell ref="BC158:BC160"/>
    <mergeCell ref="BD158:BD160"/>
    <mergeCell ref="BE158:BE160"/>
    <mergeCell ref="BF158:BF160"/>
    <mergeCell ref="BG158:BG160"/>
    <mergeCell ref="BH158:BH160"/>
    <mergeCell ref="AW158:AW160"/>
    <mergeCell ref="AX158:AX160"/>
    <mergeCell ref="AY158:AY160"/>
    <mergeCell ref="AZ158:AZ160"/>
    <mergeCell ref="BA158:BA160"/>
    <mergeCell ref="BB158:BB160"/>
    <mergeCell ref="AW164:AW166"/>
    <mergeCell ref="AX164:AX166"/>
    <mergeCell ref="AY164:AY166"/>
    <mergeCell ref="AZ164:AZ166"/>
    <mergeCell ref="BA164:BA166"/>
    <mergeCell ref="BB164:BB166"/>
    <mergeCell ref="BF161:BF163"/>
    <mergeCell ref="BG161:BG163"/>
    <mergeCell ref="BH161:BH163"/>
    <mergeCell ref="BI161:BI163"/>
    <mergeCell ref="A164:A166"/>
    <mergeCell ref="AR164:AR166"/>
    <mergeCell ref="AS164:AS166"/>
    <mergeCell ref="AT164:AT166"/>
    <mergeCell ref="AU164:AU166"/>
    <mergeCell ref="AV164:AV166"/>
    <mergeCell ref="AZ161:AZ163"/>
    <mergeCell ref="BA161:BA163"/>
    <mergeCell ref="BB161:BB163"/>
    <mergeCell ref="BC161:BC163"/>
    <mergeCell ref="BD161:BD163"/>
    <mergeCell ref="BE161:BE163"/>
    <mergeCell ref="BF167:BF169"/>
    <mergeCell ref="BG167:BG169"/>
    <mergeCell ref="BH167:BH169"/>
    <mergeCell ref="BI167:BI169"/>
    <mergeCell ref="A170:A172"/>
    <mergeCell ref="AR170:AR172"/>
    <mergeCell ref="AS170:AS172"/>
    <mergeCell ref="AT170:AT172"/>
    <mergeCell ref="AU170:AU172"/>
    <mergeCell ref="AV170:AV172"/>
    <mergeCell ref="AZ167:AZ169"/>
    <mergeCell ref="BA167:BA169"/>
    <mergeCell ref="BB167:BB169"/>
    <mergeCell ref="BC167:BC169"/>
    <mergeCell ref="BD167:BD169"/>
    <mergeCell ref="BE167:BE169"/>
    <mergeCell ref="BI164:BI166"/>
    <mergeCell ref="A167:A169"/>
    <mergeCell ref="AR167:AR169"/>
    <mergeCell ref="AS167:AS169"/>
    <mergeCell ref="AT167:AT169"/>
    <mergeCell ref="AU167:AU169"/>
    <mergeCell ref="AV167:AV169"/>
    <mergeCell ref="AW167:AW169"/>
    <mergeCell ref="AX167:AX169"/>
    <mergeCell ref="AY167:AY169"/>
    <mergeCell ref="BC164:BC166"/>
    <mergeCell ref="BD164:BD166"/>
    <mergeCell ref="BE164:BE166"/>
    <mergeCell ref="BF164:BF166"/>
    <mergeCell ref="BG164:BG166"/>
    <mergeCell ref="BH164:BH166"/>
    <mergeCell ref="BI170:BI172"/>
    <mergeCell ref="A173:A175"/>
    <mergeCell ref="AR173:AR175"/>
    <mergeCell ref="AS173:AS175"/>
    <mergeCell ref="AT173:AT175"/>
    <mergeCell ref="AU173:AU175"/>
    <mergeCell ref="AV173:AV175"/>
    <mergeCell ref="AW173:AW175"/>
    <mergeCell ref="AX173:AX175"/>
    <mergeCell ref="AY173:AY175"/>
    <mergeCell ref="BC170:BC172"/>
    <mergeCell ref="BD170:BD172"/>
    <mergeCell ref="BE170:BE172"/>
    <mergeCell ref="BF170:BF172"/>
    <mergeCell ref="BG170:BG172"/>
    <mergeCell ref="BH170:BH172"/>
    <mergeCell ref="AW170:AW172"/>
    <mergeCell ref="AX170:AX172"/>
    <mergeCell ref="AY170:AY172"/>
    <mergeCell ref="AZ170:AZ172"/>
    <mergeCell ref="BA170:BA172"/>
    <mergeCell ref="BB170:BB172"/>
    <mergeCell ref="AW176:AW178"/>
    <mergeCell ref="AX176:AX178"/>
    <mergeCell ref="AY176:AY178"/>
    <mergeCell ref="AZ176:AZ178"/>
    <mergeCell ref="BA176:BA178"/>
    <mergeCell ref="BB176:BB178"/>
    <mergeCell ref="BF173:BF175"/>
    <mergeCell ref="BG173:BG175"/>
    <mergeCell ref="BH173:BH175"/>
    <mergeCell ref="BI173:BI175"/>
    <mergeCell ref="A176:A178"/>
    <mergeCell ref="AR176:AR178"/>
    <mergeCell ref="AS176:AS178"/>
    <mergeCell ref="AT176:AT178"/>
    <mergeCell ref="AU176:AU178"/>
    <mergeCell ref="AV176:AV178"/>
    <mergeCell ref="AZ173:AZ175"/>
    <mergeCell ref="BA173:BA175"/>
    <mergeCell ref="BB173:BB175"/>
    <mergeCell ref="BC173:BC175"/>
    <mergeCell ref="BD173:BD175"/>
    <mergeCell ref="BE173:BE175"/>
    <mergeCell ref="BF179:BF181"/>
    <mergeCell ref="BG179:BG181"/>
    <mergeCell ref="BH179:BH181"/>
    <mergeCell ref="BI179:BI181"/>
    <mergeCell ref="A182:A184"/>
    <mergeCell ref="AR182:AR184"/>
    <mergeCell ref="AS182:AS184"/>
    <mergeCell ref="AT182:AT184"/>
    <mergeCell ref="AU182:AU184"/>
    <mergeCell ref="AV182:AV184"/>
    <mergeCell ref="AZ179:AZ181"/>
    <mergeCell ref="BA179:BA181"/>
    <mergeCell ref="BB179:BB181"/>
    <mergeCell ref="BC179:BC181"/>
    <mergeCell ref="BD179:BD181"/>
    <mergeCell ref="BE179:BE181"/>
    <mergeCell ref="BI176:BI178"/>
    <mergeCell ref="A179:A181"/>
    <mergeCell ref="AR179:AR181"/>
    <mergeCell ref="AS179:AS181"/>
    <mergeCell ref="AT179:AT181"/>
    <mergeCell ref="AU179:AU181"/>
    <mergeCell ref="AV179:AV181"/>
    <mergeCell ref="AW179:AW181"/>
    <mergeCell ref="AX179:AX181"/>
    <mergeCell ref="AY179:AY181"/>
    <mergeCell ref="BC176:BC178"/>
    <mergeCell ref="BD176:BD178"/>
    <mergeCell ref="BE176:BE178"/>
    <mergeCell ref="BF176:BF178"/>
    <mergeCell ref="BG176:BG178"/>
    <mergeCell ref="BH176:BH178"/>
    <mergeCell ref="BI182:BI184"/>
    <mergeCell ref="A185:A187"/>
    <mergeCell ref="AR185:AR187"/>
    <mergeCell ref="AS185:AS187"/>
    <mergeCell ref="AT185:AT187"/>
    <mergeCell ref="AU185:AU187"/>
    <mergeCell ref="AV185:AV187"/>
    <mergeCell ref="AW185:AW187"/>
    <mergeCell ref="AX185:AX187"/>
    <mergeCell ref="AY185:AY187"/>
    <mergeCell ref="BC182:BC184"/>
    <mergeCell ref="BD182:BD184"/>
    <mergeCell ref="BE182:BE184"/>
    <mergeCell ref="BF182:BF184"/>
    <mergeCell ref="BG182:BG184"/>
    <mergeCell ref="BH182:BH184"/>
    <mergeCell ref="AW182:AW184"/>
    <mergeCell ref="AX182:AX184"/>
    <mergeCell ref="AY182:AY184"/>
    <mergeCell ref="AZ182:AZ184"/>
    <mergeCell ref="BA182:BA184"/>
    <mergeCell ref="BB182:BB184"/>
    <mergeCell ref="AW188:AW190"/>
    <mergeCell ref="AX188:AX190"/>
    <mergeCell ref="AY188:AY190"/>
    <mergeCell ref="AZ188:AZ190"/>
    <mergeCell ref="BA188:BA190"/>
    <mergeCell ref="BB188:BB190"/>
    <mergeCell ref="BF185:BF187"/>
    <mergeCell ref="BG185:BG187"/>
    <mergeCell ref="BH185:BH187"/>
    <mergeCell ref="BI185:BI187"/>
    <mergeCell ref="A188:A190"/>
    <mergeCell ref="AR188:AR190"/>
    <mergeCell ref="AS188:AS190"/>
    <mergeCell ref="AT188:AT190"/>
    <mergeCell ref="AU188:AU190"/>
    <mergeCell ref="AV188:AV190"/>
    <mergeCell ref="AZ185:AZ187"/>
    <mergeCell ref="BA185:BA187"/>
    <mergeCell ref="BB185:BB187"/>
    <mergeCell ref="BC185:BC187"/>
    <mergeCell ref="BD185:BD187"/>
    <mergeCell ref="BE185:BE187"/>
    <mergeCell ref="BF191:BF193"/>
    <mergeCell ref="BG191:BG193"/>
    <mergeCell ref="BH191:BH193"/>
    <mergeCell ref="BI191:BI193"/>
    <mergeCell ref="A194:A196"/>
    <mergeCell ref="AR194:AR196"/>
    <mergeCell ref="AS194:AS196"/>
    <mergeCell ref="AT194:AT196"/>
    <mergeCell ref="AU194:AU196"/>
    <mergeCell ref="AV194:AV196"/>
    <mergeCell ref="AZ191:AZ193"/>
    <mergeCell ref="BA191:BA193"/>
    <mergeCell ref="BB191:BB193"/>
    <mergeCell ref="BC191:BC193"/>
    <mergeCell ref="BD191:BD193"/>
    <mergeCell ref="BE191:BE193"/>
    <mergeCell ref="BI188:BI190"/>
    <mergeCell ref="A191:A193"/>
    <mergeCell ref="AR191:AR193"/>
    <mergeCell ref="AS191:AS193"/>
    <mergeCell ref="AT191:AT193"/>
    <mergeCell ref="AU191:AU193"/>
    <mergeCell ref="AV191:AV193"/>
    <mergeCell ref="AW191:AW193"/>
    <mergeCell ref="AX191:AX193"/>
    <mergeCell ref="AY191:AY193"/>
    <mergeCell ref="BC188:BC190"/>
    <mergeCell ref="BD188:BD190"/>
    <mergeCell ref="BE188:BE190"/>
    <mergeCell ref="BF188:BF190"/>
    <mergeCell ref="BG188:BG190"/>
    <mergeCell ref="BH188:BH190"/>
    <mergeCell ref="BI194:BI196"/>
    <mergeCell ref="A197:A199"/>
    <mergeCell ref="AR197:AR199"/>
    <mergeCell ref="AS197:AS199"/>
    <mergeCell ref="AT197:AT199"/>
    <mergeCell ref="AU197:AU199"/>
    <mergeCell ref="AV197:AV199"/>
    <mergeCell ref="AW197:AW199"/>
    <mergeCell ref="AX197:AX199"/>
    <mergeCell ref="AY197:AY199"/>
    <mergeCell ref="BC194:BC196"/>
    <mergeCell ref="BD194:BD196"/>
    <mergeCell ref="BE194:BE196"/>
    <mergeCell ref="BF194:BF196"/>
    <mergeCell ref="BG194:BG196"/>
    <mergeCell ref="BH194:BH196"/>
    <mergeCell ref="AW194:AW196"/>
    <mergeCell ref="AX194:AX196"/>
    <mergeCell ref="AY194:AY196"/>
    <mergeCell ref="AZ194:AZ196"/>
    <mergeCell ref="BA194:BA196"/>
    <mergeCell ref="BB194:BB196"/>
    <mergeCell ref="AW200:AW202"/>
    <mergeCell ref="AX200:AX202"/>
    <mergeCell ref="AY200:AY202"/>
    <mergeCell ref="AZ200:AZ202"/>
    <mergeCell ref="BA200:BA202"/>
    <mergeCell ref="BB200:BB202"/>
    <mergeCell ref="BF197:BF199"/>
    <mergeCell ref="BG197:BG199"/>
    <mergeCell ref="BH197:BH199"/>
    <mergeCell ref="BI197:BI199"/>
    <mergeCell ref="A200:A202"/>
    <mergeCell ref="AR200:AR202"/>
    <mergeCell ref="AS200:AS202"/>
    <mergeCell ref="AT200:AT202"/>
    <mergeCell ref="AU200:AU202"/>
    <mergeCell ref="AV200:AV202"/>
    <mergeCell ref="AZ197:AZ199"/>
    <mergeCell ref="BA197:BA199"/>
    <mergeCell ref="BB197:BB199"/>
    <mergeCell ref="BC197:BC199"/>
    <mergeCell ref="BD197:BD199"/>
    <mergeCell ref="BE197:BE199"/>
    <mergeCell ref="BF203:BF205"/>
    <mergeCell ref="BG203:BG205"/>
    <mergeCell ref="BH203:BH205"/>
    <mergeCell ref="BI203:BI205"/>
    <mergeCell ref="A206:A208"/>
    <mergeCell ref="AR206:AR208"/>
    <mergeCell ref="AS206:AS208"/>
    <mergeCell ref="AT206:AT208"/>
    <mergeCell ref="AU206:AU208"/>
    <mergeCell ref="AV206:AV208"/>
    <mergeCell ref="AZ203:AZ205"/>
    <mergeCell ref="BA203:BA205"/>
    <mergeCell ref="BB203:BB205"/>
    <mergeCell ref="BC203:BC205"/>
    <mergeCell ref="BD203:BD205"/>
    <mergeCell ref="BE203:BE205"/>
    <mergeCell ref="BI200:BI202"/>
    <mergeCell ref="A203:A205"/>
    <mergeCell ref="AR203:AR205"/>
    <mergeCell ref="AS203:AS205"/>
    <mergeCell ref="AT203:AT205"/>
    <mergeCell ref="AU203:AU205"/>
    <mergeCell ref="AV203:AV205"/>
    <mergeCell ref="AW203:AW205"/>
    <mergeCell ref="AX203:AX205"/>
    <mergeCell ref="AY203:AY205"/>
    <mergeCell ref="BC200:BC202"/>
    <mergeCell ref="BD200:BD202"/>
    <mergeCell ref="BE200:BE202"/>
    <mergeCell ref="BF200:BF202"/>
    <mergeCell ref="BG200:BG202"/>
    <mergeCell ref="BH200:BH202"/>
    <mergeCell ref="BI206:BI208"/>
    <mergeCell ref="A209:A211"/>
    <mergeCell ref="AR209:AR211"/>
    <mergeCell ref="AS209:AS211"/>
    <mergeCell ref="AT209:AT211"/>
    <mergeCell ref="AU209:AU211"/>
    <mergeCell ref="AV209:AV211"/>
    <mergeCell ref="AW209:AW211"/>
    <mergeCell ref="AX209:AX211"/>
    <mergeCell ref="AY209:AY211"/>
    <mergeCell ref="BC206:BC208"/>
    <mergeCell ref="BD206:BD208"/>
    <mergeCell ref="BE206:BE208"/>
    <mergeCell ref="BF206:BF208"/>
    <mergeCell ref="BG206:BG208"/>
    <mergeCell ref="BH206:BH208"/>
    <mergeCell ref="AW206:AW208"/>
    <mergeCell ref="AX206:AX208"/>
    <mergeCell ref="AY206:AY208"/>
    <mergeCell ref="AZ206:AZ208"/>
    <mergeCell ref="BA206:BA208"/>
    <mergeCell ref="BB206:BB208"/>
    <mergeCell ref="AW212:AW214"/>
    <mergeCell ref="AX212:AX214"/>
    <mergeCell ref="AY212:AY214"/>
    <mergeCell ref="AZ212:AZ214"/>
    <mergeCell ref="BA212:BA214"/>
    <mergeCell ref="BB212:BB214"/>
    <mergeCell ref="BF209:BF211"/>
    <mergeCell ref="BG209:BG211"/>
    <mergeCell ref="BH209:BH211"/>
    <mergeCell ref="BI209:BI211"/>
    <mergeCell ref="A212:A214"/>
    <mergeCell ref="AR212:AR214"/>
    <mergeCell ref="AS212:AS214"/>
    <mergeCell ref="AT212:AT214"/>
    <mergeCell ref="AU212:AU214"/>
    <mergeCell ref="AV212:AV214"/>
    <mergeCell ref="AZ209:AZ211"/>
    <mergeCell ref="BA209:BA211"/>
    <mergeCell ref="BB209:BB211"/>
    <mergeCell ref="BC209:BC211"/>
    <mergeCell ref="BD209:BD211"/>
    <mergeCell ref="BE209:BE211"/>
    <mergeCell ref="BF215:BF217"/>
    <mergeCell ref="BG215:BG217"/>
    <mergeCell ref="BH215:BH217"/>
    <mergeCell ref="BI215:BI217"/>
    <mergeCell ref="A218:A220"/>
    <mergeCell ref="AR218:AR220"/>
    <mergeCell ref="AS218:AS220"/>
    <mergeCell ref="AT218:AT220"/>
    <mergeCell ref="AU218:AU220"/>
    <mergeCell ref="AV218:AV220"/>
    <mergeCell ref="AZ215:AZ217"/>
    <mergeCell ref="BA215:BA217"/>
    <mergeCell ref="BB215:BB217"/>
    <mergeCell ref="BC215:BC217"/>
    <mergeCell ref="BD215:BD217"/>
    <mergeCell ref="BE215:BE217"/>
    <mergeCell ref="BI212:BI214"/>
    <mergeCell ref="A215:A217"/>
    <mergeCell ref="AR215:AR217"/>
    <mergeCell ref="AS215:AS217"/>
    <mergeCell ref="AT215:AT217"/>
    <mergeCell ref="AU215:AU217"/>
    <mergeCell ref="AV215:AV217"/>
    <mergeCell ref="AW215:AW217"/>
    <mergeCell ref="AX215:AX217"/>
    <mergeCell ref="AY215:AY217"/>
    <mergeCell ref="BC212:BC214"/>
    <mergeCell ref="BD212:BD214"/>
    <mergeCell ref="BE212:BE214"/>
    <mergeCell ref="BF212:BF214"/>
    <mergeCell ref="BG212:BG214"/>
    <mergeCell ref="BH212:BH214"/>
    <mergeCell ref="BI218:BI220"/>
    <mergeCell ref="A221:A223"/>
    <mergeCell ref="AR221:AR223"/>
    <mergeCell ref="AS221:AS223"/>
    <mergeCell ref="AT221:AT223"/>
    <mergeCell ref="AU221:AU223"/>
    <mergeCell ref="AV221:AV223"/>
    <mergeCell ref="AW221:AW223"/>
    <mergeCell ref="AX221:AX223"/>
    <mergeCell ref="AY221:AY223"/>
    <mergeCell ref="BC218:BC220"/>
    <mergeCell ref="BD218:BD220"/>
    <mergeCell ref="BE218:BE220"/>
    <mergeCell ref="BF218:BF220"/>
    <mergeCell ref="BG218:BG220"/>
    <mergeCell ref="BH218:BH220"/>
    <mergeCell ref="AW218:AW220"/>
    <mergeCell ref="AX218:AX220"/>
    <mergeCell ref="AY218:AY220"/>
    <mergeCell ref="AZ218:AZ220"/>
    <mergeCell ref="BA218:BA220"/>
    <mergeCell ref="BB218:BB220"/>
    <mergeCell ref="AW224:AW226"/>
    <mergeCell ref="AX224:AX226"/>
    <mergeCell ref="AY224:AY226"/>
    <mergeCell ref="AZ224:AZ226"/>
    <mergeCell ref="BA224:BA226"/>
    <mergeCell ref="BB224:BB226"/>
    <mergeCell ref="BF221:BF223"/>
    <mergeCell ref="BG221:BG223"/>
    <mergeCell ref="BH221:BH223"/>
    <mergeCell ref="BI221:BI223"/>
    <mergeCell ref="A224:A226"/>
    <mergeCell ref="AR224:AR226"/>
    <mergeCell ref="AS224:AS226"/>
    <mergeCell ref="AT224:AT226"/>
    <mergeCell ref="AU224:AU226"/>
    <mergeCell ref="AV224:AV226"/>
    <mergeCell ref="AZ221:AZ223"/>
    <mergeCell ref="BA221:BA223"/>
    <mergeCell ref="BB221:BB223"/>
    <mergeCell ref="BC221:BC223"/>
    <mergeCell ref="BD221:BD223"/>
    <mergeCell ref="BE221:BE223"/>
    <mergeCell ref="BF227:BF229"/>
    <mergeCell ref="BG227:BG229"/>
    <mergeCell ref="BH227:BH229"/>
    <mergeCell ref="BI227:BI229"/>
    <mergeCell ref="A230:A232"/>
    <mergeCell ref="AR230:AR232"/>
    <mergeCell ref="AS230:AS232"/>
    <mergeCell ref="AT230:AT232"/>
    <mergeCell ref="AU230:AU232"/>
    <mergeCell ref="AV230:AV232"/>
    <mergeCell ref="AZ227:AZ229"/>
    <mergeCell ref="BA227:BA229"/>
    <mergeCell ref="BB227:BB229"/>
    <mergeCell ref="BC227:BC229"/>
    <mergeCell ref="BD227:BD229"/>
    <mergeCell ref="BE227:BE229"/>
    <mergeCell ref="BI224:BI226"/>
    <mergeCell ref="A227:A229"/>
    <mergeCell ref="AR227:AR229"/>
    <mergeCell ref="AS227:AS229"/>
    <mergeCell ref="AT227:AT229"/>
    <mergeCell ref="AU227:AU229"/>
    <mergeCell ref="AV227:AV229"/>
    <mergeCell ref="AW227:AW229"/>
    <mergeCell ref="AX227:AX229"/>
    <mergeCell ref="AY227:AY229"/>
    <mergeCell ref="BC224:BC226"/>
    <mergeCell ref="BD224:BD226"/>
    <mergeCell ref="BE224:BE226"/>
    <mergeCell ref="BF224:BF226"/>
    <mergeCell ref="BG224:BG226"/>
    <mergeCell ref="BH224:BH226"/>
    <mergeCell ref="BI230:BI232"/>
    <mergeCell ref="A233:A235"/>
    <mergeCell ref="AR233:AR235"/>
    <mergeCell ref="AS233:AS235"/>
    <mergeCell ref="AT233:AT235"/>
    <mergeCell ref="AU233:AU235"/>
    <mergeCell ref="AV233:AV235"/>
    <mergeCell ref="AW233:AW235"/>
    <mergeCell ref="AX233:AX235"/>
    <mergeCell ref="AY233:AY235"/>
    <mergeCell ref="BC230:BC232"/>
    <mergeCell ref="BD230:BD232"/>
    <mergeCell ref="BE230:BE232"/>
    <mergeCell ref="BF230:BF232"/>
    <mergeCell ref="BG230:BG232"/>
    <mergeCell ref="BH230:BH232"/>
    <mergeCell ref="AW230:AW232"/>
    <mergeCell ref="AX230:AX232"/>
    <mergeCell ref="AY230:AY232"/>
    <mergeCell ref="AZ230:AZ232"/>
    <mergeCell ref="BA230:BA232"/>
    <mergeCell ref="BB230:BB232"/>
    <mergeCell ref="AW236:AW238"/>
    <mergeCell ref="AX236:AX238"/>
    <mergeCell ref="AY236:AY238"/>
    <mergeCell ref="AZ236:AZ238"/>
    <mergeCell ref="BA236:BA238"/>
    <mergeCell ref="BB236:BB238"/>
    <mergeCell ref="BF233:BF235"/>
    <mergeCell ref="BG233:BG235"/>
    <mergeCell ref="BH233:BH235"/>
    <mergeCell ref="BI233:BI235"/>
    <mergeCell ref="A236:A238"/>
    <mergeCell ref="AR236:AR238"/>
    <mergeCell ref="AS236:AS238"/>
    <mergeCell ref="AT236:AT238"/>
    <mergeCell ref="AU236:AU238"/>
    <mergeCell ref="AV236:AV238"/>
    <mergeCell ref="AZ233:AZ235"/>
    <mergeCell ref="BA233:BA235"/>
    <mergeCell ref="BB233:BB235"/>
    <mergeCell ref="BC233:BC235"/>
    <mergeCell ref="BD233:BD235"/>
    <mergeCell ref="BE233:BE235"/>
    <mergeCell ref="BF239:BF241"/>
    <mergeCell ref="BG239:BG241"/>
    <mergeCell ref="BH239:BH241"/>
    <mergeCell ref="BI239:BI241"/>
    <mergeCell ref="A242:A244"/>
    <mergeCell ref="AR242:AR244"/>
    <mergeCell ref="AS242:AS244"/>
    <mergeCell ref="AT242:AT244"/>
    <mergeCell ref="AU242:AU244"/>
    <mergeCell ref="AV242:AV244"/>
    <mergeCell ref="AZ239:AZ241"/>
    <mergeCell ref="BA239:BA241"/>
    <mergeCell ref="BB239:BB241"/>
    <mergeCell ref="BC239:BC241"/>
    <mergeCell ref="BD239:BD241"/>
    <mergeCell ref="BE239:BE241"/>
    <mergeCell ref="BI236:BI238"/>
    <mergeCell ref="A239:A241"/>
    <mergeCell ref="AR239:AR241"/>
    <mergeCell ref="AS239:AS241"/>
    <mergeCell ref="AT239:AT241"/>
    <mergeCell ref="AU239:AU241"/>
    <mergeCell ref="AV239:AV241"/>
    <mergeCell ref="AW239:AW241"/>
    <mergeCell ref="AX239:AX241"/>
    <mergeCell ref="AY239:AY241"/>
    <mergeCell ref="BC236:BC238"/>
    <mergeCell ref="BD236:BD238"/>
    <mergeCell ref="BE236:BE238"/>
    <mergeCell ref="BF236:BF238"/>
    <mergeCell ref="BG236:BG238"/>
    <mergeCell ref="BH236:BH238"/>
    <mergeCell ref="BI242:BI244"/>
    <mergeCell ref="A245:A247"/>
    <mergeCell ref="AR245:AR247"/>
    <mergeCell ref="AS245:AS247"/>
    <mergeCell ref="AT245:AT247"/>
    <mergeCell ref="AU245:AU247"/>
    <mergeCell ref="AV245:AV247"/>
    <mergeCell ref="AW245:AW247"/>
    <mergeCell ref="AX245:AX247"/>
    <mergeCell ref="AY245:AY247"/>
    <mergeCell ref="BC242:BC244"/>
    <mergeCell ref="BD242:BD244"/>
    <mergeCell ref="BE242:BE244"/>
    <mergeCell ref="BF242:BF244"/>
    <mergeCell ref="BG242:BG244"/>
    <mergeCell ref="BH242:BH244"/>
    <mergeCell ref="AW242:AW244"/>
    <mergeCell ref="AX242:AX244"/>
    <mergeCell ref="AY242:AY244"/>
    <mergeCell ref="AZ242:AZ244"/>
    <mergeCell ref="BA242:BA244"/>
    <mergeCell ref="BB242:BB244"/>
    <mergeCell ref="AW248:AW250"/>
    <mergeCell ref="AX248:AX250"/>
    <mergeCell ref="AY248:AY250"/>
    <mergeCell ref="AZ248:AZ250"/>
    <mergeCell ref="BA248:BA250"/>
    <mergeCell ref="BB248:BB250"/>
    <mergeCell ref="BF245:BF247"/>
    <mergeCell ref="BG245:BG247"/>
    <mergeCell ref="BH245:BH247"/>
    <mergeCell ref="BI245:BI247"/>
    <mergeCell ref="A248:A250"/>
    <mergeCell ref="AR248:AR250"/>
    <mergeCell ref="AS248:AS250"/>
    <mergeCell ref="AT248:AT250"/>
    <mergeCell ref="AU248:AU250"/>
    <mergeCell ref="AV248:AV250"/>
    <mergeCell ref="AZ245:AZ247"/>
    <mergeCell ref="BA245:BA247"/>
    <mergeCell ref="BB245:BB247"/>
    <mergeCell ref="BC245:BC247"/>
    <mergeCell ref="BD245:BD247"/>
    <mergeCell ref="BE245:BE247"/>
    <mergeCell ref="BF251:BF253"/>
    <mergeCell ref="BG251:BG253"/>
    <mergeCell ref="BH251:BH253"/>
    <mergeCell ref="BI251:BI253"/>
    <mergeCell ref="A254:A256"/>
    <mergeCell ref="AR254:AR256"/>
    <mergeCell ref="AS254:AS256"/>
    <mergeCell ref="AT254:AT256"/>
    <mergeCell ref="AU254:AU256"/>
    <mergeCell ref="AV254:AV256"/>
    <mergeCell ref="AZ251:AZ253"/>
    <mergeCell ref="BA251:BA253"/>
    <mergeCell ref="BB251:BB253"/>
    <mergeCell ref="BC251:BC253"/>
    <mergeCell ref="BD251:BD253"/>
    <mergeCell ref="BE251:BE253"/>
    <mergeCell ref="BI248:BI250"/>
    <mergeCell ref="A251:A253"/>
    <mergeCell ref="AR251:AR253"/>
    <mergeCell ref="AS251:AS253"/>
    <mergeCell ref="AT251:AT253"/>
    <mergeCell ref="AU251:AU253"/>
    <mergeCell ref="AV251:AV253"/>
    <mergeCell ref="AW251:AW253"/>
    <mergeCell ref="AX251:AX253"/>
    <mergeCell ref="AY251:AY253"/>
    <mergeCell ref="BC248:BC250"/>
    <mergeCell ref="BD248:BD250"/>
    <mergeCell ref="BE248:BE250"/>
    <mergeCell ref="BF248:BF250"/>
    <mergeCell ref="BG248:BG250"/>
    <mergeCell ref="BH248:BH250"/>
    <mergeCell ref="BI254:BI256"/>
    <mergeCell ref="A257:A259"/>
    <mergeCell ref="AR257:AR259"/>
    <mergeCell ref="AS257:AS259"/>
    <mergeCell ref="AT257:AT259"/>
    <mergeCell ref="AU257:AU259"/>
    <mergeCell ref="AV257:AV259"/>
    <mergeCell ref="AW257:AW259"/>
    <mergeCell ref="AX257:AX259"/>
    <mergeCell ref="AY257:AY259"/>
    <mergeCell ref="BC254:BC256"/>
    <mergeCell ref="BD254:BD256"/>
    <mergeCell ref="BE254:BE256"/>
    <mergeCell ref="BF254:BF256"/>
    <mergeCell ref="BG254:BG256"/>
    <mergeCell ref="BH254:BH256"/>
    <mergeCell ref="AW254:AW256"/>
    <mergeCell ref="AX254:AX256"/>
    <mergeCell ref="AY254:AY256"/>
    <mergeCell ref="AZ254:AZ256"/>
    <mergeCell ref="BA254:BA256"/>
    <mergeCell ref="BB254:BB256"/>
    <mergeCell ref="AW260:AW262"/>
    <mergeCell ref="AX260:AX262"/>
    <mergeCell ref="AY260:AY262"/>
    <mergeCell ref="AZ260:AZ262"/>
    <mergeCell ref="BA260:BA262"/>
    <mergeCell ref="BB260:BB262"/>
    <mergeCell ref="BF257:BF259"/>
    <mergeCell ref="BG257:BG259"/>
    <mergeCell ref="BH257:BH259"/>
    <mergeCell ref="BI257:BI259"/>
    <mergeCell ref="A260:A262"/>
    <mergeCell ref="AR260:AR262"/>
    <mergeCell ref="AS260:AS262"/>
    <mergeCell ref="AT260:AT262"/>
    <mergeCell ref="AU260:AU262"/>
    <mergeCell ref="AV260:AV262"/>
    <mergeCell ref="AZ257:AZ259"/>
    <mergeCell ref="BA257:BA259"/>
    <mergeCell ref="BB257:BB259"/>
    <mergeCell ref="BC257:BC259"/>
    <mergeCell ref="BD257:BD259"/>
    <mergeCell ref="BE257:BE259"/>
    <mergeCell ref="BF263:BF265"/>
    <mergeCell ref="BG263:BG265"/>
    <mergeCell ref="BH263:BH265"/>
    <mergeCell ref="BI263:BI265"/>
    <mergeCell ref="A266:A268"/>
    <mergeCell ref="AR266:AR268"/>
    <mergeCell ref="AS266:AS268"/>
    <mergeCell ref="AT266:AT268"/>
    <mergeCell ref="AU266:AU268"/>
    <mergeCell ref="AV266:AV268"/>
    <mergeCell ref="AZ263:AZ265"/>
    <mergeCell ref="BA263:BA265"/>
    <mergeCell ref="BB263:BB265"/>
    <mergeCell ref="BC263:BC265"/>
    <mergeCell ref="BD263:BD265"/>
    <mergeCell ref="BE263:BE265"/>
    <mergeCell ref="BI260:BI262"/>
    <mergeCell ref="A263:A265"/>
    <mergeCell ref="AR263:AR265"/>
    <mergeCell ref="AS263:AS265"/>
    <mergeCell ref="AT263:AT265"/>
    <mergeCell ref="AU263:AU265"/>
    <mergeCell ref="AV263:AV265"/>
    <mergeCell ref="AW263:AW265"/>
    <mergeCell ref="AX263:AX265"/>
    <mergeCell ref="AY263:AY265"/>
    <mergeCell ref="BC260:BC262"/>
    <mergeCell ref="BD260:BD262"/>
    <mergeCell ref="BE260:BE262"/>
    <mergeCell ref="BF260:BF262"/>
    <mergeCell ref="BG260:BG262"/>
    <mergeCell ref="BH260:BH262"/>
    <mergeCell ref="BI266:BI268"/>
    <mergeCell ref="A269:A271"/>
    <mergeCell ref="AR269:AR271"/>
    <mergeCell ref="AS269:AS271"/>
    <mergeCell ref="AT269:AT271"/>
    <mergeCell ref="AU269:AU271"/>
    <mergeCell ref="AV269:AV271"/>
    <mergeCell ref="AW269:AW271"/>
    <mergeCell ref="AX269:AX271"/>
    <mergeCell ref="AY269:AY271"/>
    <mergeCell ref="BC266:BC268"/>
    <mergeCell ref="BD266:BD268"/>
    <mergeCell ref="BE266:BE268"/>
    <mergeCell ref="BF266:BF268"/>
    <mergeCell ref="BG266:BG268"/>
    <mergeCell ref="BH266:BH268"/>
    <mergeCell ref="AW266:AW268"/>
    <mergeCell ref="AX266:AX268"/>
    <mergeCell ref="AY266:AY268"/>
    <mergeCell ref="AZ266:AZ268"/>
    <mergeCell ref="BA266:BA268"/>
    <mergeCell ref="BB266:BB268"/>
    <mergeCell ref="AW272:AW274"/>
    <mergeCell ref="AX272:AX274"/>
    <mergeCell ref="AY272:AY274"/>
    <mergeCell ref="AZ272:AZ274"/>
    <mergeCell ref="BA272:BA274"/>
    <mergeCell ref="BB272:BB274"/>
    <mergeCell ref="BF269:BF271"/>
    <mergeCell ref="BG269:BG271"/>
    <mergeCell ref="BH269:BH271"/>
    <mergeCell ref="BI269:BI271"/>
    <mergeCell ref="A272:A274"/>
    <mergeCell ref="AR272:AR274"/>
    <mergeCell ref="AS272:AS274"/>
    <mergeCell ref="AT272:AT274"/>
    <mergeCell ref="AU272:AU274"/>
    <mergeCell ref="AV272:AV274"/>
    <mergeCell ref="AZ269:AZ271"/>
    <mergeCell ref="BA269:BA271"/>
    <mergeCell ref="BB269:BB271"/>
    <mergeCell ref="BC269:BC271"/>
    <mergeCell ref="BD269:BD271"/>
    <mergeCell ref="BE269:BE271"/>
    <mergeCell ref="BF275:BF277"/>
    <mergeCell ref="BG275:BG277"/>
    <mergeCell ref="BH275:BH277"/>
    <mergeCell ref="BI275:BI277"/>
    <mergeCell ref="A278:A280"/>
    <mergeCell ref="AR278:AR280"/>
    <mergeCell ref="AS278:AS280"/>
    <mergeCell ref="AT278:AT280"/>
    <mergeCell ref="AU278:AU280"/>
    <mergeCell ref="AV278:AV280"/>
    <mergeCell ref="AZ275:AZ277"/>
    <mergeCell ref="BA275:BA277"/>
    <mergeCell ref="BB275:BB277"/>
    <mergeCell ref="BC275:BC277"/>
    <mergeCell ref="BD275:BD277"/>
    <mergeCell ref="BE275:BE277"/>
    <mergeCell ref="BI272:BI274"/>
    <mergeCell ref="A275:A277"/>
    <mergeCell ref="AR275:AR277"/>
    <mergeCell ref="AS275:AS277"/>
    <mergeCell ref="AT275:AT277"/>
    <mergeCell ref="AU275:AU277"/>
    <mergeCell ref="AV275:AV277"/>
    <mergeCell ref="AW275:AW277"/>
    <mergeCell ref="AX275:AX277"/>
    <mergeCell ref="AY275:AY277"/>
    <mergeCell ref="BC272:BC274"/>
    <mergeCell ref="BD272:BD274"/>
    <mergeCell ref="BE272:BE274"/>
    <mergeCell ref="BF272:BF274"/>
    <mergeCell ref="BG272:BG274"/>
    <mergeCell ref="BH272:BH274"/>
    <mergeCell ref="BI278:BI280"/>
    <mergeCell ref="A281:A283"/>
    <mergeCell ref="AR281:AR283"/>
    <mergeCell ref="AS281:AS283"/>
    <mergeCell ref="AT281:AT283"/>
    <mergeCell ref="AU281:AU283"/>
    <mergeCell ref="AV281:AV283"/>
    <mergeCell ref="AW281:AW283"/>
    <mergeCell ref="AX281:AX283"/>
    <mergeCell ref="AY281:AY283"/>
    <mergeCell ref="BC278:BC280"/>
    <mergeCell ref="BD278:BD280"/>
    <mergeCell ref="BE278:BE280"/>
    <mergeCell ref="BF278:BF280"/>
    <mergeCell ref="BG278:BG280"/>
    <mergeCell ref="BH278:BH280"/>
    <mergeCell ref="AW278:AW280"/>
    <mergeCell ref="AX278:AX280"/>
    <mergeCell ref="AY278:AY280"/>
    <mergeCell ref="AZ278:AZ280"/>
    <mergeCell ref="BA278:BA280"/>
    <mergeCell ref="BB278:BB280"/>
    <mergeCell ref="AW284:AW286"/>
    <mergeCell ref="AX284:AX286"/>
    <mergeCell ref="AY284:AY286"/>
    <mergeCell ref="AZ284:AZ286"/>
    <mergeCell ref="BA284:BA286"/>
    <mergeCell ref="BB284:BB286"/>
    <mergeCell ref="BF281:BF283"/>
    <mergeCell ref="BG281:BG283"/>
    <mergeCell ref="BH281:BH283"/>
    <mergeCell ref="BI281:BI283"/>
    <mergeCell ref="A284:A286"/>
    <mergeCell ref="AR284:AR286"/>
    <mergeCell ref="AS284:AS286"/>
    <mergeCell ref="AT284:AT286"/>
    <mergeCell ref="AU284:AU286"/>
    <mergeCell ref="AV284:AV286"/>
    <mergeCell ref="AZ281:AZ283"/>
    <mergeCell ref="BA281:BA283"/>
    <mergeCell ref="BB281:BB283"/>
    <mergeCell ref="BC281:BC283"/>
    <mergeCell ref="BD281:BD283"/>
    <mergeCell ref="BE281:BE283"/>
    <mergeCell ref="BF287:BF289"/>
    <mergeCell ref="BG287:BG289"/>
    <mergeCell ref="BH287:BH289"/>
    <mergeCell ref="BI287:BI289"/>
    <mergeCell ref="A290:A292"/>
    <mergeCell ref="AR290:AR292"/>
    <mergeCell ref="AS290:AS292"/>
    <mergeCell ref="AT290:AT292"/>
    <mergeCell ref="AU290:AU292"/>
    <mergeCell ref="AV290:AV292"/>
    <mergeCell ref="AZ287:AZ289"/>
    <mergeCell ref="BA287:BA289"/>
    <mergeCell ref="BB287:BB289"/>
    <mergeCell ref="BC287:BC289"/>
    <mergeCell ref="BD287:BD289"/>
    <mergeCell ref="BE287:BE289"/>
    <mergeCell ref="BI284:BI286"/>
    <mergeCell ref="A287:A289"/>
    <mergeCell ref="AR287:AR289"/>
    <mergeCell ref="AS287:AS289"/>
    <mergeCell ref="AT287:AT289"/>
    <mergeCell ref="AU287:AU289"/>
    <mergeCell ref="AV287:AV289"/>
    <mergeCell ref="AW287:AW289"/>
    <mergeCell ref="AX287:AX289"/>
    <mergeCell ref="AY287:AY289"/>
    <mergeCell ref="BC284:BC286"/>
    <mergeCell ref="BD284:BD286"/>
    <mergeCell ref="BE284:BE286"/>
    <mergeCell ref="BF284:BF286"/>
    <mergeCell ref="BG284:BG286"/>
    <mergeCell ref="BH284:BH286"/>
    <mergeCell ref="BI290:BI292"/>
    <mergeCell ref="A293:A295"/>
    <mergeCell ref="AR293:AR295"/>
    <mergeCell ref="AS293:AS295"/>
    <mergeCell ref="AT293:AT295"/>
    <mergeCell ref="AU293:AU295"/>
    <mergeCell ref="AV293:AV295"/>
    <mergeCell ref="AW293:AW295"/>
    <mergeCell ref="AX293:AX295"/>
    <mergeCell ref="AY293:AY295"/>
    <mergeCell ref="BC290:BC292"/>
    <mergeCell ref="BD290:BD292"/>
    <mergeCell ref="BE290:BE292"/>
    <mergeCell ref="BF290:BF292"/>
    <mergeCell ref="BG290:BG292"/>
    <mergeCell ref="BH290:BH292"/>
    <mergeCell ref="AW290:AW292"/>
    <mergeCell ref="AX290:AX292"/>
    <mergeCell ref="AY290:AY292"/>
    <mergeCell ref="AZ290:AZ292"/>
    <mergeCell ref="BA290:BA292"/>
    <mergeCell ref="BB290:BB292"/>
    <mergeCell ref="AW296:AW298"/>
    <mergeCell ref="AX296:AX298"/>
    <mergeCell ref="AY296:AY298"/>
    <mergeCell ref="AZ296:AZ298"/>
    <mergeCell ref="BA296:BA298"/>
    <mergeCell ref="BB296:BB298"/>
    <mergeCell ref="BF293:BF295"/>
    <mergeCell ref="BG293:BG295"/>
    <mergeCell ref="BH293:BH295"/>
    <mergeCell ref="BI293:BI295"/>
    <mergeCell ref="A296:A298"/>
    <mergeCell ref="AR296:AR298"/>
    <mergeCell ref="AS296:AS298"/>
    <mergeCell ref="AT296:AT298"/>
    <mergeCell ref="AU296:AU298"/>
    <mergeCell ref="AV296:AV298"/>
    <mergeCell ref="AZ293:AZ295"/>
    <mergeCell ref="BA293:BA295"/>
    <mergeCell ref="BB293:BB295"/>
    <mergeCell ref="BC293:BC295"/>
    <mergeCell ref="BD293:BD295"/>
    <mergeCell ref="BE293:BE295"/>
    <mergeCell ref="BF299:BF301"/>
    <mergeCell ref="BG299:BG301"/>
    <mergeCell ref="BH299:BH301"/>
    <mergeCell ref="BI299:BI301"/>
    <mergeCell ref="A302:A304"/>
    <mergeCell ref="AR302:AR304"/>
    <mergeCell ref="AS302:AS304"/>
    <mergeCell ref="AT302:AT304"/>
    <mergeCell ref="AU302:AU304"/>
    <mergeCell ref="AV302:AV304"/>
    <mergeCell ref="AZ299:AZ301"/>
    <mergeCell ref="BA299:BA301"/>
    <mergeCell ref="BB299:BB301"/>
    <mergeCell ref="BC299:BC301"/>
    <mergeCell ref="BD299:BD301"/>
    <mergeCell ref="BE299:BE301"/>
    <mergeCell ref="BI296:BI298"/>
    <mergeCell ref="A299:A301"/>
    <mergeCell ref="AR299:AR301"/>
    <mergeCell ref="AS299:AS301"/>
    <mergeCell ref="AT299:AT301"/>
    <mergeCell ref="AU299:AU301"/>
    <mergeCell ref="AV299:AV301"/>
    <mergeCell ref="AW299:AW301"/>
    <mergeCell ref="AX299:AX301"/>
    <mergeCell ref="AY299:AY301"/>
    <mergeCell ref="BC296:BC298"/>
    <mergeCell ref="BD296:BD298"/>
    <mergeCell ref="BE296:BE298"/>
    <mergeCell ref="BF296:BF298"/>
    <mergeCell ref="BG296:BG298"/>
    <mergeCell ref="BH296:BH298"/>
    <mergeCell ref="BI302:BI304"/>
    <mergeCell ref="A305:A307"/>
    <mergeCell ref="AR305:AR307"/>
    <mergeCell ref="AS305:AS307"/>
    <mergeCell ref="AT305:AT307"/>
    <mergeCell ref="AU305:AU307"/>
    <mergeCell ref="AV305:AV307"/>
    <mergeCell ref="AW305:AW307"/>
    <mergeCell ref="AX305:AX307"/>
    <mergeCell ref="AY305:AY307"/>
    <mergeCell ref="BC302:BC304"/>
    <mergeCell ref="BD302:BD304"/>
    <mergeCell ref="BE302:BE304"/>
    <mergeCell ref="BF302:BF304"/>
    <mergeCell ref="BG302:BG304"/>
    <mergeCell ref="BH302:BH304"/>
    <mergeCell ref="AW302:AW304"/>
    <mergeCell ref="AX302:AX304"/>
    <mergeCell ref="AY302:AY304"/>
    <mergeCell ref="AZ302:AZ304"/>
    <mergeCell ref="BA302:BA304"/>
    <mergeCell ref="BB302:BB304"/>
    <mergeCell ref="AW308:AW310"/>
    <mergeCell ref="AX308:AX310"/>
    <mergeCell ref="AY308:AY310"/>
    <mergeCell ref="AZ308:AZ310"/>
    <mergeCell ref="BA308:BA310"/>
    <mergeCell ref="BB308:BB310"/>
    <mergeCell ref="BF305:BF307"/>
    <mergeCell ref="BG305:BG307"/>
    <mergeCell ref="BH305:BH307"/>
    <mergeCell ref="BI305:BI307"/>
    <mergeCell ref="A308:A310"/>
    <mergeCell ref="AR308:AR310"/>
    <mergeCell ref="AS308:AS310"/>
    <mergeCell ref="AT308:AT310"/>
    <mergeCell ref="AU308:AU310"/>
    <mergeCell ref="AV308:AV310"/>
    <mergeCell ref="AZ305:AZ307"/>
    <mergeCell ref="BA305:BA307"/>
    <mergeCell ref="BB305:BB307"/>
    <mergeCell ref="BC305:BC307"/>
    <mergeCell ref="BD305:BD307"/>
    <mergeCell ref="BE305:BE307"/>
    <mergeCell ref="BF311:BF313"/>
    <mergeCell ref="BG311:BG313"/>
    <mergeCell ref="BH311:BH313"/>
    <mergeCell ref="BI311:BI313"/>
    <mergeCell ref="A314:A316"/>
    <mergeCell ref="AR314:AR316"/>
    <mergeCell ref="AS314:AS316"/>
    <mergeCell ref="AT314:AT316"/>
    <mergeCell ref="AU314:AU316"/>
    <mergeCell ref="AV314:AV316"/>
    <mergeCell ref="AZ311:AZ313"/>
    <mergeCell ref="BA311:BA313"/>
    <mergeCell ref="BB311:BB313"/>
    <mergeCell ref="BC311:BC313"/>
    <mergeCell ref="BD311:BD313"/>
    <mergeCell ref="BE311:BE313"/>
    <mergeCell ref="BI308:BI310"/>
    <mergeCell ref="A311:A313"/>
    <mergeCell ref="AR311:AR313"/>
    <mergeCell ref="AS311:AS313"/>
    <mergeCell ref="AT311:AT313"/>
    <mergeCell ref="AU311:AU313"/>
    <mergeCell ref="AV311:AV313"/>
    <mergeCell ref="AW311:AW313"/>
    <mergeCell ref="AX311:AX313"/>
    <mergeCell ref="AY311:AY313"/>
    <mergeCell ref="BC308:BC310"/>
    <mergeCell ref="BD308:BD310"/>
    <mergeCell ref="BE308:BE310"/>
    <mergeCell ref="BF308:BF310"/>
    <mergeCell ref="BG308:BG310"/>
    <mergeCell ref="BH308:BH310"/>
    <mergeCell ref="BI314:BI316"/>
    <mergeCell ref="A317:A319"/>
    <mergeCell ref="AR317:AR319"/>
    <mergeCell ref="AS317:AS319"/>
    <mergeCell ref="AT317:AT319"/>
    <mergeCell ref="AU317:AU319"/>
    <mergeCell ref="AV317:AV319"/>
    <mergeCell ref="AW317:AW319"/>
    <mergeCell ref="AX317:AX319"/>
    <mergeCell ref="AY317:AY319"/>
    <mergeCell ref="BC314:BC316"/>
    <mergeCell ref="BD314:BD316"/>
    <mergeCell ref="BE314:BE316"/>
    <mergeCell ref="BF314:BF316"/>
    <mergeCell ref="BG314:BG316"/>
    <mergeCell ref="BH314:BH316"/>
    <mergeCell ref="AW314:AW316"/>
    <mergeCell ref="AX314:AX316"/>
    <mergeCell ref="AY314:AY316"/>
    <mergeCell ref="AZ314:AZ316"/>
    <mergeCell ref="BA314:BA316"/>
    <mergeCell ref="BB314:BB316"/>
    <mergeCell ref="AW320:AW322"/>
    <mergeCell ref="AX320:AX322"/>
    <mergeCell ref="AY320:AY322"/>
    <mergeCell ref="AZ320:AZ322"/>
    <mergeCell ref="BA320:BA322"/>
    <mergeCell ref="BB320:BB322"/>
    <mergeCell ref="BF317:BF319"/>
    <mergeCell ref="BG317:BG319"/>
    <mergeCell ref="BH317:BH319"/>
    <mergeCell ref="BI317:BI319"/>
    <mergeCell ref="A320:A322"/>
    <mergeCell ref="AR320:AR322"/>
    <mergeCell ref="AS320:AS322"/>
    <mergeCell ref="AT320:AT322"/>
    <mergeCell ref="AU320:AU322"/>
    <mergeCell ref="AV320:AV322"/>
    <mergeCell ref="AZ317:AZ319"/>
    <mergeCell ref="BA317:BA319"/>
    <mergeCell ref="BB317:BB319"/>
    <mergeCell ref="BC317:BC319"/>
    <mergeCell ref="BD317:BD319"/>
    <mergeCell ref="BE317:BE319"/>
    <mergeCell ref="BF323:BF325"/>
    <mergeCell ref="BG323:BG325"/>
    <mergeCell ref="BH323:BH325"/>
    <mergeCell ref="BI323:BI325"/>
    <mergeCell ref="A326:A328"/>
    <mergeCell ref="AR326:AR328"/>
    <mergeCell ref="AS326:AS328"/>
    <mergeCell ref="AT326:AT328"/>
    <mergeCell ref="AU326:AU328"/>
    <mergeCell ref="AV326:AV328"/>
    <mergeCell ref="AZ323:AZ325"/>
    <mergeCell ref="BA323:BA325"/>
    <mergeCell ref="BB323:BB325"/>
    <mergeCell ref="BC323:BC325"/>
    <mergeCell ref="BD323:BD325"/>
    <mergeCell ref="BE323:BE325"/>
    <mergeCell ref="BI320:BI322"/>
    <mergeCell ref="A323:A325"/>
    <mergeCell ref="AR323:AR325"/>
    <mergeCell ref="AS323:AS325"/>
    <mergeCell ref="AT323:AT325"/>
    <mergeCell ref="AU323:AU325"/>
    <mergeCell ref="AV323:AV325"/>
    <mergeCell ref="AW323:AW325"/>
    <mergeCell ref="AX323:AX325"/>
    <mergeCell ref="AY323:AY325"/>
    <mergeCell ref="BC320:BC322"/>
    <mergeCell ref="BD320:BD322"/>
    <mergeCell ref="BE320:BE322"/>
    <mergeCell ref="BF320:BF322"/>
    <mergeCell ref="BG320:BG322"/>
    <mergeCell ref="BH320:BH322"/>
    <mergeCell ref="BI326:BI328"/>
    <mergeCell ref="A329:A331"/>
    <mergeCell ref="AR329:AR331"/>
    <mergeCell ref="AS329:AS331"/>
    <mergeCell ref="AT329:AT331"/>
    <mergeCell ref="AU329:AU331"/>
    <mergeCell ref="AV329:AV331"/>
    <mergeCell ref="AW329:AW331"/>
    <mergeCell ref="AX329:AX331"/>
    <mergeCell ref="AY329:AY331"/>
    <mergeCell ref="BC326:BC328"/>
    <mergeCell ref="BD326:BD328"/>
    <mergeCell ref="BE326:BE328"/>
    <mergeCell ref="BF326:BF328"/>
    <mergeCell ref="BG326:BG328"/>
    <mergeCell ref="BH326:BH328"/>
    <mergeCell ref="AW326:AW328"/>
    <mergeCell ref="AX326:AX328"/>
    <mergeCell ref="AY326:AY328"/>
    <mergeCell ref="AZ326:AZ328"/>
    <mergeCell ref="BA326:BA328"/>
    <mergeCell ref="BB326:BB328"/>
    <mergeCell ref="AW332:AW334"/>
    <mergeCell ref="AX332:AX334"/>
    <mergeCell ref="AY332:AY334"/>
    <mergeCell ref="AZ332:AZ334"/>
    <mergeCell ref="BA332:BA334"/>
    <mergeCell ref="BB332:BB334"/>
    <mergeCell ref="BF329:BF331"/>
    <mergeCell ref="BG329:BG331"/>
    <mergeCell ref="BH329:BH331"/>
    <mergeCell ref="BI329:BI331"/>
    <mergeCell ref="A332:A334"/>
    <mergeCell ref="AR332:AR334"/>
    <mergeCell ref="AS332:AS334"/>
    <mergeCell ref="AT332:AT334"/>
    <mergeCell ref="AU332:AU334"/>
    <mergeCell ref="AV332:AV334"/>
    <mergeCell ref="AZ329:AZ331"/>
    <mergeCell ref="BA329:BA331"/>
    <mergeCell ref="BB329:BB331"/>
    <mergeCell ref="BC329:BC331"/>
    <mergeCell ref="BD329:BD331"/>
    <mergeCell ref="BE329:BE331"/>
    <mergeCell ref="BF335:BF337"/>
    <mergeCell ref="BG335:BG337"/>
    <mergeCell ref="BH335:BH337"/>
    <mergeCell ref="BI335:BI337"/>
    <mergeCell ref="A338:A340"/>
    <mergeCell ref="AR338:AR340"/>
    <mergeCell ref="AS338:AS340"/>
    <mergeCell ref="AT338:AT340"/>
    <mergeCell ref="AU338:AU340"/>
    <mergeCell ref="AV338:AV340"/>
    <mergeCell ref="AZ335:AZ337"/>
    <mergeCell ref="BA335:BA337"/>
    <mergeCell ref="BB335:BB337"/>
    <mergeCell ref="BC335:BC337"/>
    <mergeCell ref="BD335:BD337"/>
    <mergeCell ref="BE335:BE337"/>
    <mergeCell ref="BI332:BI334"/>
    <mergeCell ref="A335:A337"/>
    <mergeCell ref="AR335:AR337"/>
    <mergeCell ref="AS335:AS337"/>
    <mergeCell ref="AT335:AT337"/>
    <mergeCell ref="AU335:AU337"/>
    <mergeCell ref="AV335:AV337"/>
    <mergeCell ref="AW335:AW337"/>
    <mergeCell ref="AX335:AX337"/>
    <mergeCell ref="AY335:AY337"/>
    <mergeCell ref="BC332:BC334"/>
    <mergeCell ref="BD332:BD334"/>
    <mergeCell ref="BE332:BE334"/>
    <mergeCell ref="BF332:BF334"/>
    <mergeCell ref="BG332:BG334"/>
    <mergeCell ref="BH332:BH334"/>
    <mergeCell ref="BI338:BI340"/>
    <mergeCell ref="A341:A343"/>
    <mergeCell ref="AR341:AR343"/>
    <mergeCell ref="AS341:AS343"/>
    <mergeCell ref="AT341:AT343"/>
    <mergeCell ref="AU341:AU343"/>
    <mergeCell ref="AV341:AV343"/>
    <mergeCell ref="AW341:AW343"/>
    <mergeCell ref="AX341:AX343"/>
    <mergeCell ref="AY341:AY343"/>
    <mergeCell ref="BC338:BC340"/>
    <mergeCell ref="BD338:BD340"/>
    <mergeCell ref="BE338:BE340"/>
    <mergeCell ref="BF338:BF340"/>
    <mergeCell ref="BG338:BG340"/>
    <mergeCell ref="BH338:BH340"/>
    <mergeCell ref="AW338:AW340"/>
    <mergeCell ref="AX338:AX340"/>
    <mergeCell ref="AY338:AY340"/>
    <mergeCell ref="AZ338:AZ340"/>
    <mergeCell ref="BA338:BA340"/>
    <mergeCell ref="BB338:BB340"/>
    <mergeCell ref="AW344:AW346"/>
    <mergeCell ref="AX344:AX346"/>
    <mergeCell ref="AY344:AY346"/>
    <mergeCell ref="AZ344:AZ346"/>
    <mergeCell ref="BA344:BA346"/>
    <mergeCell ref="BB344:BB346"/>
    <mergeCell ref="BF341:BF343"/>
    <mergeCell ref="BG341:BG343"/>
    <mergeCell ref="BH341:BH343"/>
    <mergeCell ref="BI341:BI343"/>
    <mergeCell ref="A344:A346"/>
    <mergeCell ref="AR344:AR346"/>
    <mergeCell ref="AS344:AS346"/>
    <mergeCell ref="AT344:AT346"/>
    <mergeCell ref="AU344:AU346"/>
    <mergeCell ref="AV344:AV346"/>
    <mergeCell ref="AZ341:AZ343"/>
    <mergeCell ref="BA341:BA343"/>
    <mergeCell ref="BB341:BB343"/>
    <mergeCell ref="BC341:BC343"/>
    <mergeCell ref="BD341:BD343"/>
    <mergeCell ref="BE341:BE343"/>
    <mergeCell ref="BF347:BF349"/>
    <mergeCell ref="BG347:BG349"/>
    <mergeCell ref="BH347:BH349"/>
    <mergeCell ref="BI347:BI349"/>
    <mergeCell ref="A350:A352"/>
    <mergeCell ref="AR350:AR352"/>
    <mergeCell ref="AS350:AS352"/>
    <mergeCell ref="AT350:AT352"/>
    <mergeCell ref="AU350:AU352"/>
    <mergeCell ref="AV350:AV352"/>
    <mergeCell ref="AZ347:AZ349"/>
    <mergeCell ref="BA347:BA349"/>
    <mergeCell ref="BB347:BB349"/>
    <mergeCell ref="BC347:BC349"/>
    <mergeCell ref="BD347:BD349"/>
    <mergeCell ref="BE347:BE349"/>
    <mergeCell ref="BI344:BI346"/>
    <mergeCell ref="A347:A349"/>
    <mergeCell ref="AR347:AR349"/>
    <mergeCell ref="AS347:AS349"/>
    <mergeCell ref="AT347:AT349"/>
    <mergeCell ref="AU347:AU349"/>
    <mergeCell ref="AV347:AV349"/>
    <mergeCell ref="AW347:AW349"/>
    <mergeCell ref="AX347:AX349"/>
    <mergeCell ref="AY347:AY349"/>
    <mergeCell ref="BC344:BC346"/>
    <mergeCell ref="BD344:BD346"/>
    <mergeCell ref="BE344:BE346"/>
    <mergeCell ref="BF344:BF346"/>
    <mergeCell ref="BG344:BG346"/>
    <mergeCell ref="BH344:BH346"/>
    <mergeCell ref="BI350:BI352"/>
    <mergeCell ref="A353:A355"/>
    <mergeCell ref="AR353:AR355"/>
    <mergeCell ref="AS353:AS355"/>
    <mergeCell ref="AT353:AT355"/>
    <mergeCell ref="AU353:AU355"/>
    <mergeCell ref="AV353:AV355"/>
    <mergeCell ref="AW353:AW355"/>
    <mergeCell ref="AX353:AX355"/>
    <mergeCell ref="AY353:AY355"/>
    <mergeCell ref="BC350:BC352"/>
    <mergeCell ref="BD350:BD352"/>
    <mergeCell ref="BE350:BE352"/>
    <mergeCell ref="BF350:BF352"/>
    <mergeCell ref="BG350:BG352"/>
    <mergeCell ref="BH350:BH352"/>
    <mergeCell ref="AW350:AW352"/>
    <mergeCell ref="AX350:AX352"/>
    <mergeCell ref="AY350:AY352"/>
    <mergeCell ref="AZ350:AZ352"/>
    <mergeCell ref="BA350:BA352"/>
    <mergeCell ref="BB350:BB352"/>
    <mergeCell ref="AW356:AW358"/>
    <mergeCell ref="AX356:AX358"/>
    <mergeCell ref="AY356:AY358"/>
    <mergeCell ref="AZ356:AZ358"/>
    <mergeCell ref="BA356:BA358"/>
    <mergeCell ref="BB356:BB358"/>
    <mergeCell ref="BF353:BF355"/>
    <mergeCell ref="BG353:BG355"/>
    <mergeCell ref="BH353:BH355"/>
    <mergeCell ref="BI353:BI355"/>
    <mergeCell ref="A356:A358"/>
    <mergeCell ref="AR356:AR358"/>
    <mergeCell ref="AS356:AS358"/>
    <mergeCell ref="AT356:AT358"/>
    <mergeCell ref="AU356:AU358"/>
    <mergeCell ref="AV356:AV358"/>
    <mergeCell ref="AZ353:AZ355"/>
    <mergeCell ref="BA353:BA355"/>
    <mergeCell ref="BB353:BB355"/>
    <mergeCell ref="BC353:BC355"/>
    <mergeCell ref="BD353:BD355"/>
    <mergeCell ref="BE353:BE355"/>
    <mergeCell ref="BF359:BF361"/>
    <mergeCell ref="BG359:BG361"/>
    <mergeCell ref="BH359:BH361"/>
    <mergeCell ref="BI359:BI361"/>
    <mergeCell ref="A362:A364"/>
    <mergeCell ref="AR362:AR364"/>
    <mergeCell ref="AS362:AS364"/>
    <mergeCell ref="AT362:AT364"/>
    <mergeCell ref="AU362:AU364"/>
    <mergeCell ref="AV362:AV364"/>
    <mergeCell ref="AZ359:AZ361"/>
    <mergeCell ref="BA359:BA361"/>
    <mergeCell ref="BB359:BB361"/>
    <mergeCell ref="BC359:BC361"/>
    <mergeCell ref="BD359:BD361"/>
    <mergeCell ref="BE359:BE361"/>
    <mergeCell ref="BI356:BI358"/>
    <mergeCell ref="A359:A361"/>
    <mergeCell ref="AR359:AR361"/>
    <mergeCell ref="AS359:AS361"/>
    <mergeCell ref="AT359:AT361"/>
    <mergeCell ref="AU359:AU361"/>
    <mergeCell ref="AV359:AV361"/>
    <mergeCell ref="AW359:AW361"/>
    <mergeCell ref="AX359:AX361"/>
    <mergeCell ref="AY359:AY361"/>
    <mergeCell ref="BC356:BC358"/>
    <mergeCell ref="BD356:BD358"/>
    <mergeCell ref="BE356:BE358"/>
    <mergeCell ref="BF356:BF358"/>
    <mergeCell ref="BG356:BG358"/>
    <mergeCell ref="BH356:BH358"/>
    <mergeCell ref="BI362:BI364"/>
    <mergeCell ref="A365:A367"/>
    <mergeCell ref="AR365:AR367"/>
    <mergeCell ref="AS365:AS367"/>
    <mergeCell ref="AT365:AT367"/>
    <mergeCell ref="AU365:AU367"/>
    <mergeCell ref="AV365:AV367"/>
    <mergeCell ref="AW365:AW367"/>
    <mergeCell ref="AX365:AX367"/>
    <mergeCell ref="AY365:AY367"/>
    <mergeCell ref="BC362:BC364"/>
    <mergeCell ref="BD362:BD364"/>
    <mergeCell ref="BE362:BE364"/>
    <mergeCell ref="BF362:BF364"/>
    <mergeCell ref="BG362:BG364"/>
    <mergeCell ref="BH362:BH364"/>
    <mergeCell ref="AW362:AW364"/>
    <mergeCell ref="AX362:AX364"/>
    <mergeCell ref="AY362:AY364"/>
    <mergeCell ref="AZ362:AZ364"/>
    <mergeCell ref="BA362:BA364"/>
    <mergeCell ref="BB362:BB364"/>
    <mergeCell ref="AW368:AW370"/>
    <mergeCell ref="AX368:AX370"/>
    <mergeCell ref="AY368:AY370"/>
    <mergeCell ref="AZ368:AZ370"/>
    <mergeCell ref="BA368:BA370"/>
    <mergeCell ref="BB368:BB370"/>
    <mergeCell ref="BF365:BF367"/>
    <mergeCell ref="BG365:BG367"/>
    <mergeCell ref="BH365:BH367"/>
    <mergeCell ref="BI365:BI367"/>
    <mergeCell ref="A368:A370"/>
    <mergeCell ref="AR368:AR370"/>
    <mergeCell ref="AS368:AS370"/>
    <mergeCell ref="AT368:AT370"/>
    <mergeCell ref="AU368:AU370"/>
    <mergeCell ref="AV368:AV370"/>
    <mergeCell ref="AZ365:AZ367"/>
    <mergeCell ref="BA365:BA367"/>
    <mergeCell ref="BB365:BB367"/>
    <mergeCell ref="BC365:BC367"/>
    <mergeCell ref="BD365:BD367"/>
    <mergeCell ref="BE365:BE367"/>
    <mergeCell ref="BF371:BF373"/>
    <mergeCell ref="BG371:BG373"/>
    <mergeCell ref="BH371:BH373"/>
    <mergeCell ref="BI371:BI373"/>
    <mergeCell ref="A374:A376"/>
    <mergeCell ref="AR374:AR376"/>
    <mergeCell ref="AS374:AS376"/>
    <mergeCell ref="AT374:AT376"/>
    <mergeCell ref="AU374:AU376"/>
    <mergeCell ref="AV374:AV376"/>
    <mergeCell ref="AZ371:AZ373"/>
    <mergeCell ref="BA371:BA373"/>
    <mergeCell ref="BB371:BB373"/>
    <mergeCell ref="BC371:BC373"/>
    <mergeCell ref="BD371:BD373"/>
    <mergeCell ref="BE371:BE373"/>
    <mergeCell ref="BI368:BI370"/>
    <mergeCell ref="A371:A373"/>
    <mergeCell ref="AR371:AR373"/>
    <mergeCell ref="AS371:AS373"/>
    <mergeCell ref="AT371:AT373"/>
    <mergeCell ref="AU371:AU373"/>
    <mergeCell ref="AV371:AV373"/>
    <mergeCell ref="AW371:AW373"/>
    <mergeCell ref="AX371:AX373"/>
    <mergeCell ref="AY371:AY373"/>
    <mergeCell ref="BC368:BC370"/>
    <mergeCell ref="BD368:BD370"/>
    <mergeCell ref="BE368:BE370"/>
    <mergeCell ref="BF368:BF370"/>
    <mergeCell ref="BG368:BG370"/>
    <mergeCell ref="BH368:BH370"/>
    <mergeCell ref="BI374:BI376"/>
    <mergeCell ref="A377:A379"/>
    <mergeCell ref="AR377:AR379"/>
    <mergeCell ref="AS377:AS379"/>
    <mergeCell ref="AT377:AT379"/>
    <mergeCell ref="AU377:AU379"/>
    <mergeCell ref="AV377:AV379"/>
    <mergeCell ref="AW377:AW379"/>
    <mergeCell ref="AX377:AX379"/>
    <mergeCell ref="AY377:AY379"/>
    <mergeCell ref="BC374:BC376"/>
    <mergeCell ref="BD374:BD376"/>
    <mergeCell ref="BE374:BE376"/>
    <mergeCell ref="BF374:BF376"/>
    <mergeCell ref="BG374:BG376"/>
    <mergeCell ref="BH374:BH376"/>
    <mergeCell ref="AW374:AW376"/>
    <mergeCell ref="AX374:AX376"/>
    <mergeCell ref="AY374:AY376"/>
    <mergeCell ref="AZ374:AZ376"/>
    <mergeCell ref="BA374:BA376"/>
    <mergeCell ref="BB374:BB376"/>
    <mergeCell ref="AW380:AW382"/>
    <mergeCell ref="AX380:AX382"/>
    <mergeCell ref="AY380:AY382"/>
    <mergeCell ref="AZ380:AZ382"/>
    <mergeCell ref="BA380:BA382"/>
    <mergeCell ref="BB380:BB382"/>
    <mergeCell ref="BF377:BF379"/>
    <mergeCell ref="BG377:BG379"/>
    <mergeCell ref="BH377:BH379"/>
    <mergeCell ref="BI377:BI379"/>
    <mergeCell ref="A380:A382"/>
    <mergeCell ref="AR380:AR382"/>
    <mergeCell ref="AS380:AS382"/>
    <mergeCell ref="AT380:AT382"/>
    <mergeCell ref="AU380:AU382"/>
    <mergeCell ref="AV380:AV382"/>
    <mergeCell ref="AZ377:AZ379"/>
    <mergeCell ref="BA377:BA379"/>
    <mergeCell ref="BB377:BB379"/>
    <mergeCell ref="BC377:BC379"/>
    <mergeCell ref="BD377:BD379"/>
    <mergeCell ref="BE377:BE379"/>
    <mergeCell ref="BF383:BF385"/>
    <mergeCell ref="BG383:BG385"/>
    <mergeCell ref="BH383:BH385"/>
    <mergeCell ref="BI383:BI385"/>
    <mergeCell ref="A386:A388"/>
    <mergeCell ref="AR386:AR388"/>
    <mergeCell ref="AS386:AS388"/>
    <mergeCell ref="AT386:AT388"/>
    <mergeCell ref="AU386:AU388"/>
    <mergeCell ref="AV386:AV388"/>
    <mergeCell ref="AZ383:AZ385"/>
    <mergeCell ref="BA383:BA385"/>
    <mergeCell ref="BB383:BB385"/>
    <mergeCell ref="BC383:BC385"/>
    <mergeCell ref="BD383:BD385"/>
    <mergeCell ref="BE383:BE385"/>
    <mergeCell ref="BI380:BI382"/>
    <mergeCell ref="A383:A385"/>
    <mergeCell ref="AR383:AR385"/>
    <mergeCell ref="AS383:AS385"/>
    <mergeCell ref="AT383:AT385"/>
    <mergeCell ref="AU383:AU385"/>
    <mergeCell ref="AV383:AV385"/>
    <mergeCell ref="AW383:AW385"/>
    <mergeCell ref="AX383:AX385"/>
    <mergeCell ref="AY383:AY385"/>
    <mergeCell ref="BC380:BC382"/>
    <mergeCell ref="BD380:BD382"/>
    <mergeCell ref="BE380:BE382"/>
    <mergeCell ref="BF380:BF382"/>
    <mergeCell ref="BG380:BG382"/>
    <mergeCell ref="BH380:BH382"/>
    <mergeCell ref="BI386:BI388"/>
    <mergeCell ref="A389:A391"/>
    <mergeCell ref="AR389:AR391"/>
    <mergeCell ref="AS389:AS391"/>
    <mergeCell ref="AT389:AT391"/>
    <mergeCell ref="AU389:AU391"/>
    <mergeCell ref="AV389:AV391"/>
    <mergeCell ref="AW389:AW391"/>
    <mergeCell ref="AX389:AX391"/>
    <mergeCell ref="AY389:AY391"/>
    <mergeCell ref="BC386:BC388"/>
    <mergeCell ref="BD386:BD388"/>
    <mergeCell ref="BE386:BE388"/>
    <mergeCell ref="BF386:BF388"/>
    <mergeCell ref="BG386:BG388"/>
    <mergeCell ref="BH386:BH388"/>
    <mergeCell ref="AW386:AW388"/>
    <mergeCell ref="AX386:AX388"/>
    <mergeCell ref="AY386:AY388"/>
    <mergeCell ref="AZ386:AZ388"/>
    <mergeCell ref="BA386:BA388"/>
    <mergeCell ref="BB386:BB388"/>
    <mergeCell ref="AW392:AW394"/>
    <mergeCell ref="AX392:AX394"/>
    <mergeCell ref="AY392:AY394"/>
    <mergeCell ref="AZ392:AZ394"/>
    <mergeCell ref="BA392:BA394"/>
    <mergeCell ref="BB392:BB394"/>
    <mergeCell ref="BF389:BF391"/>
    <mergeCell ref="BG389:BG391"/>
    <mergeCell ref="BH389:BH391"/>
    <mergeCell ref="BI389:BI391"/>
    <mergeCell ref="A392:A394"/>
    <mergeCell ref="AR392:AR394"/>
    <mergeCell ref="AS392:AS394"/>
    <mergeCell ref="AT392:AT394"/>
    <mergeCell ref="AU392:AU394"/>
    <mergeCell ref="AV392:AV394"/>
    <mergeCell ref="AZ389:AZ391"/>
    <mergeCell ref="BA389:BA391"/>
    <mergeCell ref="BB389:BB391"/>
    <mergeCell ref="BC389:BC391"/>
    <mergeCell ref="BD389:BD391"/>
    <mergeCell ref="BE389:BE391"/>
    <mergeCell ref="BF395:BF397"/>
    <mergeCell ref="BG395:BG397"/>
    <mergeCell ref="BH395:BH397"/>
    <mergeCell ref="BI395:BI397"/>
    <mergeCell ref="A398:A400"/>
    <mergeCell ref="AR398:AR400"/>
    <mergeCell ref="AS398:AS400"/>
    <mergeCell ref="AT398:AT400"/>
    <mergeCell ref="AU398:AU400"/>
    <mergeCell ref="AV398:AV400"/>
    <mergeCell ref="AZ395:AZ397"/>
    <mergeCell ref="BA395:BA397"/>
    <mergeCell ref="BB395:BB397"/>
    <mergeCell ref="BC395:BC397"/>
    <mergeCell ref="BD395:BD397"/>
    <mergeCell ref="BE395:BE397"/>
    <mergeCell ref="BI392:BI394"/>
    <mergeCell ref="A395:A397"/>
    <mergeCell ref="AR395:AR397"/>
    <mergeCell ref="AS395:AS397"/>
    <mergeCell ref="AT395:AT397"/>
    <mergeCell ref="AU395:AU397"/>
    <mergeCell ref="AV395:AV397"/>
    <mergeCell ref="AW395:AW397"/>
    <mergeCell ref="AX395:AX397"/>
    <mergeCell ref="AY395:AY397"/>
    <mergeCell ref="BC392:BC394"/>
    <mergeCell ref="BD392:BD394"/>
    <mergeCell ref="BE392:BE394"/>
    <mergeCell ref="BF392:BF394"/>
    <mergeCell ref="BG392:BG394"/>
    <mergeCell ref="BH392:BH394"/>
    <mergeCell ref="BI398:BI400"/>
    <mergeCell ref="A401:A403"/>
    <mergeCell ref="AR401:AR403"/>
    <mergeCell ref="AS401:AS403"/>
    <mergeCell ref="AT401:AT403"/>
    <mergeCell ref="AU401:AU403"/>
    <mergeCell ref="AV401:AV403"/>
    <mergeCell ref="AW401:AW403"/>
    <mergeCell ref="AX401:AX403"/>
    <mergeCell ref="AY401:AY403"/>
    <mergeCell ref="BC398:BC400"/>
    <mergeCell ref="BD398:BD400"/>
    <mergeCell ref="BE398:BE400"/>
    <mergeCell ref="BF398:BF400"/>
    <mergeCell ref="BG398:BG400"/>
    <mergeCell ref="BH398:BH400"/>
    <mergeCell ref="AW398:AW400"/>
    <mergeCell ref="AX398:AX400"/>
    <mergeCell ref="AY398:AY400"/>
    <mergeCell ref="AZ398:AZ400"/>
    <mergeCell ref="BA398:BA400"/>
    <mergeCell ref="BB398:BB400"/>
    <mergeCell ref="AW404:AW406"/>
    <mergeCell ref="AX404:AX406"/>
    <mergeCell ref="AY404:AY406"/>
    <mergeCell ref="AZ404:AZ406"/>
    <mergeCell ref="BA404:BA406"/>
    <mergeCell ref="BB404:BB406"/>
    <mergeCell ref="BF401:BF403"/>
    <mergeCell ref="BG401:BG403"/>
    <mergeCell ref="BH401:BH403"/>
    <mergeCell ref="BI401:BI403"/>
    <mergeCell ref="A404:A406"/>
    <mergeCell ref="AR404:AR406"/>
    <mergeCell ref="AS404:AS406"/>
    <mergeCell ref="AT404:AT406"/>
    <mergeCell ref="AU404:AU406"/>
    <mergeCell ref="AV404:AV406"/>
    <mergeCell ref="AZ401:AZ403"/>
    <mergeCell ref="BA401:BA403"/>
    <mergeCell ref="BB401:BB403"/>
    <mergeCell ref="BC401:BC403"/>
    <mergeCell ref="BD401:BD403"/>
    <mergeCell ref="BE401:BE403"/>
    <mergeCell ref="BF407:BF409"/>
    <mergeCell ref="BG407:BG409"/>
    <mergeCell ref="BH407:BH409"/>
    <mergeCell ref="BI407:BI409"/>
    <mergeCell ref="A410:A412"/>
    <mergeCell ref="AR410:AR412"/>
    <mergeCell ref="AS410:AS412"/>
    <mergeCell ref="AT410:AT412"/>
    <mergeCell ref="AU410:AU412"/>
    <mergeCell ref="AV410:AV412"/>
    <mergeCell ref="AZ407:AZ409"/>
    <mergeCell ref="BA407:BA409"/>
    <mergeCell ref="BB407:BB409"/>
    <mergeCell ref="BC407:BC409"/>
    <mergeCell ref="BD407:BD409"/>
    <mergeCell ref="BE407:BE409"/>
    <mergeCell ref="BI404:BI406"/>
    <mergeCell ref="A407:A409"/>
    <mergeCell ref="AR407:AR409"/>
    <mergeCell ref="AS407:AS409"/>
    <mergeCell ref="AT407:AT409"/>
    <mergeCell ref="AU407:AU409"/>
    <mergeCell ref="AV407:AV409"/>
    <mergeCell ref="AW407:AW409"/>
    <mergeCell ref="AX407:AX409"/>
    <mergeCell ref="AY407:AY409"/>
    <mergeCell ref="BC404:BC406"/>
    <mergeCell ref="BD404:BD406"/>
    <mergeCell ref="BE404:BE406"/>
    <mergeCell ref="BF404:BF406"/>
    <mergeCell ref="BG404:BG406"/>
    <mergeCell ref="BH404:BH406"/>
    <mergeCell ref="BI410:BI412"/>
    <mergeCell ref="A413:A415"/>
    <mergeCell ref="AR413:AR415"/>
    <mergeCell ref="AS413:AS415"/>
    <mergeCell ref="AT413:AT415"/>
    <mergeCell ref="AU413:AU415"/>
    <mergeCell ref="AV413:AV415"/>
    <mergeCell ref="AW413:AW415"/>
    <mergeCell ref="AX413:AX415"/>
    <mergeCell ref="AY413:AY415"/>
    <mergeCell ref="BC410:BC412"/>
    <mergeCell ref="BD410:BD412"/>
    <mergeCell ref="BE410:BE412"/>
    <mergeCell ref="BF410:BF412"/>
    <mergeCell ref="BG410:BG412"/>
    <mergeCell ref="BH410:BH412"/>
    <mergeCell ref="AW410:AW412"/>
    <mergeCell ref="AX410:AX412"/>
    <mergeCell ref="AY410:AY412"/>
    <mergeCell ref="AZ410:AZ412"/>
    <mergeCell ref="BA410:BA412"/>
    <mergeCell ref="BB410:BB412"/>
    <mergeCell ref="AW416:AW418"/>
    <mergeCell ref="AX416:AX418"/>
    <mergeCell ref="AY416:AY418"/>
    <mergeCell ref="AZ416:AZ418"/>
    <mergeCell ref="BA416:BA418"/>
    <mergeCell ref="BB416:BB418"/>
    <mergeCell ref="BF413:BF415"/>
    <mergeCell ref="BG413:BG415"/>
    <mergeCell ref="BH413:BH415"/>
    <mergeCell ref="BI413:BI415"/>
    <mergeCell ref="A416:A418"/>
    <mergeCell ref="AR416:AR418"/>
    <mergeCell ref="AS416:AS418"/>
    <mergeCell ref="AT416:AT418"/>
    <mergeCell ref="AU416:AU418"/>
    <mergeCell ref="AV416:AV418"/>
    <mergeCell ref="AZ413:AZ415"/>
    <mergeCell ref="BA413:BA415"/>
    <mergeCell ref="BB413:BB415"/>
    <mergeCell ref="BC413:BC415"/>
    <mergeCell ref="BD413:BD415"/>
    <mergeCell ref="BE413:BE415"/>
    <mergeCell ref="BF419:BF421"/>
    <mergeCell ref="BG419:BG421"/>
    <mergeCell ref="BH419:BH421"/>
    <mergeCell ref="BI419:BI421"/>
    <mergeCell ref="A422:A424"/>
    <mergeCell ref="AR422:AR424"/>
    <mergeCell ref="AS422:AS424"/>
    <mergeCell ref="AT422:AT424"/>
    <mergeCell ref="AU422:AU424"/>
    <mergeCell ref="AV422:AV424"/>
    <mergeCell ref="AZ419:AZ421"/>
    <mergeCell ref="BA419:BA421"/>
    <mergeCell ref="BB419:BB421"/>
    <mergeCell ref="BC419:BC421"/>
    <mergeCell ref="BD419:BD421"/>
    <mergeCell ref="BE419:BE421"/>
    <mergeCell ref="BI416:BI418"/>
    <mergeCell ref="A419:A421"/>
    <mergeCell ref="AR419:AR421"/>
    <mergeCell ref="AS419:AS421"/>
    <mergeCell ref="AT419:AT421"/>
    <mergeCell ref="AU419:AU421"/>
    <mergeCell ref="AV419:AV421"/>
    <mergeCell ref="AW419:AW421"/>
    <mergeCell ref="AX419:AX421"/>
    <mergeCell ref="AY419:AY421"/>
    <mergeCell ref="BC416:BC418"/>
    <mergeCell ref="BD416:BD418"/>
    <mergeCell ref="BE416:BE418"/>
    <mergeCell ref="BF416:BF418"/>
    <mergeCell ref="BG416:BG418"/>
    <mergeCell ref="BH416:BH418"/>
    <mergeCell ref="BI422:BI424"/>
    <mergeCell ref="A425:A427"/>
    <mergeCell ref="AR425:AR427"/>
    <mergeCell ref="AS425:AS427"/>
    <mergeCell ref="AT425:AT427"/>
    <mergeCell ref="AU425:AU427"/>
    <mergeCell ref="AV425:AV427"/>
    <mergeCell ref="AW425:AW427"/>
    <mergeCell ref="AX425:AX427"/>
    <mergeCell ref="AY425:AY427"/>
    <mergeCell ref="BC422:BC424"/>
    <mergeCell ref="BD422:BD424"/>
    <mergeCell ref="BE422:BE424"/>
    <mergeCell ref="BF422:BF424"/>
    <mergeCell ref="BG422:BG424"/>
    <mergeCell ref="BH422:BH424"/>
    <mergeCell ref="AW422:AW424"/>
    <mergeCell ref="AX422:AX424"/>
    <mergeCell ref="AY422:AY424"/>
    <mergeCell ref="AZ422:AZ424"/>
    <mergeCell ref="BA422:BA424"/>
    <mergeCell ref="BB422:BB424"/>
    <mergeCell ref="AW428:AW430"/>
    <mergeCell ref="AX428:AX430"/>
    <mergeCell ref="AY428:AY430"/>
    <mergeCell ref="AZ428:AZ430"/>
    <mergeCell ref="BA428:BA430"/>
    <mergeCell ref="BB428:BB430"/>
    <mergeCell ref="BF425:BF427"/>
    <mergeCell ref="BG425:BG427"/>
    <mergeCell ref="BH425:BH427"/>
    <mergeCell ref="BI425:BI427"/>
    <mergeCell ref="A428:A430"/>
    <mergeCell ref="AR428:AR430"/>
    <mergeCell ref="AS428:AS430"/>
    <mergeCell ref="AT428:AT430"/>
    <mergeCell ref="AU428:AU430"/>
    <mergeCell ref="AV428:AV430"/>
    <mergeCell ref="AZ425:AZ427"/>
    <mergeCell ref="BA425:BA427"/>
    <mergeCell ref="BB425:BB427"/>
    <mergeCell ref="BC425:BC427"/>
    <mergeCell ref="BD425:BD427"/>
    <mergeCell ref="BE425:BE427"/>
    <mergeCell ref="BF431:BF433"/>
    <mergeCell ref="BG431:BG433"/>
    <mergeCell ref="BH431:BH433"/>
    <mergeCell ref="BI431:BI433"/>
    <mergeCell ref="A434:A436"/>
    <mergeCell ref="AR434:AR436"/>
    <mergeCell ref="AS434:AS436"/>
    <mergeCell ref="AT434:AT436"/>
    <mergeCell ref="AU434:AU436"/>
    <mergeCell ref="AV434:AV436"/>
    <mergeCell ref="AZ431:AZ433"/>
    <mergeCell ref="BA431:BA433"/>
    <mergeCell ref="BB431:BB433"/>
    <mergeCell ref="BC431:BC433"/>
    <mergeCell ref="BD431:BD433"/>
    <mergeCell ref="BE431:BE433"/>
    <mergeCell ref="BI428:BI430"/>
    <mergeCell ref="A431:A433"/>
    <mergeCell ref="AR431:AR433"/>
    <mergeCell ref="AS431:AS433"/>
    <mergeCell ref="AT431:AT433"/>
    <mergeCell ref="AU431:AU433"/>
    <mergeCell ref="AV431:AV433"/>
    <mergeCell ref="AW431:AW433"/>
    <mergeCell ref="AX431:AX433"/>
    <mergeCell ref="AY431:AY433"/>
    <mergeCell ref="BC428:BC430"/>
    <mergeCell ref="BD428:BD430"/>
    <mergeCell ref="BE428:BE430"/>
    <mergeCell ref="BF428:BF430"/>
    <mergeCell ref="BG428:BG430"/>
    <mergeCell ref="BH428:BH430"/>
    <mergeCell ref="BI434:BI436"/>
    <mergeCell ref="A437:A439"/>
    <mergeCell ref="AR437:AR439"/>
    <mergeCell ref="AS437:AS439"/>
    <mergeCell ref="AT437:AT439"/>
    <mergeCell ref="AU437:AU439"/>
    <mergeCell ref="AV437:AV439"/>
    <mergeCell ref="AW437:AW439"/>
    <mergeCell ref="AX437:AX439"/>
    <mergeCell ref="AY437:AY439"/>
    <mergeCell ref="BC434:BC436"/>
    <mergeCell ref="BD434:BD436"/>
    <mergeCell ref="BE434:BE436"/>
    <mergeCell ref="BF434:BF436"/>
    <mergeCell ref="BG434:BG436"/>
    <mergeCell ref="BH434:BH436"/>
    <mergeCell ref="AW434:AW436"/>
    <mergeCell ref="AX434:AX436"/>
    <mergeCell ref="AY434:AY436"/>
    <mergeCell ref="AZ434:AZ436"/>
    <mergeCell ref="BA434:BA436"/>
    <mergeCell ref="BB434:BB436"/>
    <mergeCell ref="AW440:AW442"/>
    <mergeCell ref="AX440:AX442"/>
    <mergeCell ref="AY440:AY442"/>
    <mergeCell ref="AZ440:AZ442"/>
    <mergeCell ref="BA440:BA442"/>
    <mergeCell ref="BB440:BB442"/>
    <mergeCell ref="BF437:BF439"/>
    <mergeCell ref="BG437:BG439"/>
    <mergeCell ref="BH437:BH439"/>
    <mergeCell ref="BI437:BI439"/>
    <mergeCell ref="A440:A442"/>
    <mergeCell ref="AR440:AR442"/>
    <mergeCell ref="AS440:AS442"/>
    <mergeCell ref="AT440:AT442"/>
    <mergeCell ref="AU440:AU442"/>
    <mergeCell ref="AV440:AV442"/>
    <mergeCell ref="AZ437:AZ439"/>
    <mergeCell ref="BA437:BA439"/>
    <mergeCell ref="BB437:BB439"/>
    <mergeCell ref="BC437:BC439"/>
    <mergeCell ref="BD437:BD439"/>
    <mergeCell ref="BE437:BE439"/>
    <mergeCell ref="BF443:BF445"/>
    <mergeCell ref="BG443:BG445"/>
    <mergeCell ref="BH443:BH445"/>
    <mergeCell ref="BI443:BI445"/>
    <mergeCell ref="A446:A448"/>
    <mergeCell ref="AR446:AR448"/>
    <mergeCell ref="AS446:AS448"/>
    <mergeCell ref="AT446:AT448"/>
    <mergeCell ref="AU446:AU448"/>
    <mergeCell ref="AV446:AV448"/>
    <mergeCell ref="AZ443:AZ445"/>
    <mergeCell ref="BA443:BA445"/>
    <mergeCell ref="BB443:BB445"/>
    <mergeCell ref="BC443:BC445"/>
    <mergeCell ref="BD443:BD445"/>
    <mergeCell ref="BE443:BE445"/>
    <mergeCell ref="BI440:BI442"/>
    <mergeCell ref="A443:A445"/>
    <mergeCell ref="AR443:AR445"/>
    <mergeCell ref="AS443:AS445"/>
    <mergeCell ref="AT443:AT445"/>
    <mergeCell ref="AU443:AU445"/>
    <mergeCell ref="AV443:AV445"/>
    <mergeCell ref="AW443:AW445"/>
    <mergeCell ref="AX443:AX445"/>
    <mergeCell ref="AY443:AY445"/>
    <mergeCell ref="BC440:BC442"/>
    <mergeCell ref="BD440:BD442"/>
    <mergeCell ref="BE440:BE442"/>
    <mergeCell ref="BF440:BF442"/>
    <mergeCell ref="BG440:BG442"/>
    <mergeCell ref="BH440:BH442"/>
    <mergeCell ref="BI446:BI448"/>
    <mergeCell ref="A449:A451"/>
    <mergeCell ref="AR449:AR451"/>
    <mergeCell ref="AS449:AS451"/>
    <mergeCell ref="AT449:AT451"/>
    <mergeCell ref="AU449:AU451"/>
    <mergeCell ref="AV449:AV451"/>
    <mergeCell ref="AW449:AW451"/>
    <mergeCell ref="AX449:AX451"/>
    <mergeCell ref="AY449:AY451"/>
    <mergeCell ref="BC446:BC448"/>
    <mergeCell ref="BD446:BD448"/>
    <mergeCell ref="BE446:BE448"/>
    <mergeCell ref="BF446:BF448"/>
    <mergeCell ref="BG446:BG448"/>
    <mergeCell ref="BH446:BH448"/>
    <mergeCell ref="AW446:AW448"/>
    <mergeCell ref="AX446:AX448"/>
    <mergeCell ref="AY446:AY448"/>
    <mergeCell ref="AZ446:AZ448"/>
    <mergeCell ref="BA446:BA448"/>
    <mergeCell ref="BB446:BB448"/>
    <mergeCell ref="AW452:AW454"/>
    <mergeCell ref="AX452:AX454"/>
    <mergeCell ref="AY452:AY454"/>
    <mergeCell ref="AZ452:AZ454"/>
    <mergeCell ref="BA452:BA454"/>
    <mergeCell ref="BB452:BB454"/>
    <mergeCell ref="BF449:BF451"/>
    <mergeCell ref="BG449:BG451"/>
    <mergeCell ref="BH449:BH451"/>
    <mergeCell ref="BI449:BI451"/>
    <mergeCell ref="A452:A454"/>
    <mergeCell ref="AR452:AR454"/>
    <mergeCell ref="AS452:AS454"/>
    <mergeCell ref="AT452:AT454"/>
    <mergeCell ref="AU452:AU454"/>
    <mergeCell ref="AV452:AV454"/>
    <mergeCell ref="AZ449:AZ451"/>
    <mergeCell ref="BA449:BA451"/>
    <mergeCell ref="BB449:BB451"/>
    <mergeCell ref="BC449:BC451"/>
    <mergeCell ref="BD449:BD451"/>
    <mergeCell ref="BE449:BE451"/>
    <mergeCell ref="BF455:BF457"/>
    <mergeCell ref="BG455:BG457"/>
    <mergeCell ref="BH455:BH457"/>
    <mergeCell ref="BI455:BI457"/>
    <mergeCell ref="A458:A460"/>
    <mergeCell ref="AR458:AR460"/>
    <mergeCell ref="AS458:AS460"/>
    <mergeCell ref="AT458:AT460"/>
    <mergeCell ref="AU458:AU460"/>
    <mergeCell ref="AV458:AV460"/>
    <mergeCell ref="AZ455:AZ457"/>
    <mergeCell ref="BA455:BA457"/>
    <mergeCell ref="BB455:BB457"/>
    <mergeCell ref="BC455:BC457"/>
    <mergeCell ref="BD455:BD457"/>
    <mergeCell ref="BE455:BE457"/>
    <mergeCell ref="BI452:BI454"/>
    <mergeCell ref="A455:A457"/>
    <mergeCell ref="AR455:AR457"/>
    <mergeCell ref="AS455:AS457"/>
    <mergeCell ref="AT455:AT457"/>
    <mergeCell ref="AU455:AU457"/>
    <mergeCell ref="AV455:AV457"/>
    <mergeCell ref="AW455:AW457"/>
    <mergeCell ref="AX455:AX457"/>
    <mergeCell ref="AY455:AY457"/>
    <mergeCell ref="BC452:BC454"/>
    <mergeCell ref="BD452:BD454"/>
    <mergeCell ref="BE452:BE454"/>
    <mergeCell ref="BF452:BF454"/>
    <mergeCell ref="BG452:BG454"/>
    <mergeCell ref="BH452:BH454"/>
    <mergeCell ref="BI458:BI460"/>
    <mergeCell ref="A461:A463"/>
    <mergeCell ref="AR461:AR463"/>
    <mergeCell ref="AS461:AS463"/>
    <mergeCell ref="AT461:AT463"/>
    <mergeCell ref="AU461:AU463"/>
    <mergeCell ref="AV461:AV463"/>
    <mergeCell ref="AW461:AW463"/>
    <mergeCell ref="AX461:AX463"/>
    <mergeCell ref="AY461:AY463"/>
    <mergeCell ref="BC458:BC460"/>
    <mergeCell ref="BD458:BD460"/>
    <mergeCell ref="BE458:BE460"/>
    <mergeCell ref="BF458:BF460"/>
    <mergeCell ref="BG458:BG460"/>
    <mergeCell ref="BH458:BH460"/>
    <mergeCell ref="AW458:AW460"/>
    <mergeCell ref="AX458:AX460"/>
    <mergeCell ref="AY458:AY460"/>
    <mergeCell ref="AZ458:AZ460"/>
    <mergeCell ref="BA458:BA460"/>
    <mergeCell ref="BB458:BB460"/>
    <mergeCell ref="AW464:AW466"/>
    <mergeCell ref="AX464:AX466"/>
    <mergeCell ref="AY464:AY466"/>
    <mergeCell ref="AZ464:AZ466"/>
    <mergeCell ref="BA464:BA466"/>
    <mergeCell ref="BB464:BB466"/>
    <mergeCell ref="BF461:BF463"/>
    <mergeCell ref="BG461:BG463"/>
    <mergeCell ref="BH461:BH463"/>
    <mergeCell ref="BI461:BI463"/>
    <mergeCell ref="A464:A466"/>
    <mergeCell ref="AR464:AR466"/>
    <mergeCell ref="AS464:AS466"/>
    <mergeCell ref="AT464:AT466"/>
    <mergeCell ref="AU464:AU466"/>
    <mergeCell ref="AV464:AV466"/>
    <mergeCell ref="AZ461:AZ463"/>
    <mergeCell ref="BA461:BA463"/>
    <mergeCell ref="BB461:BB463"/>
    <mergeCell ref="BC461:BC463"/>
    <mergeCell ref="BD461:BD463"/>
    <mergeCell ref="BE461:BE463"/>
    <mergeCell ref="BF467:BF469"/>
    <mergeCell ref="BG467:BG469"/>
    <mergeCell ref="BH467:BH469"/>
    <mergeCell ref="BI467:BI469"/>
    <mergeCell ref="A470:A472"/>
    <mergeCell ref="AR470:AR472"/>
    <mergeCell ref="AS470:AS472"/>
    <mergeCell ref="AT470:AT472"/>
    <mergeCell ref="AU470:AU472"/>
    <mergeCell ref="AV470:AV472"/>
    <mergeCell ref="AZ467:AZ469"/>
    <mergeCell ref="BA467:BA469"/>
    <mergeCell ref="BB467:BB469"/>
    <mergeCell ref="BC467:BC469"/>
    <mergeCell ref="BD467:BD469"/>
    <mergeCell ref="BE467:BE469"/>
    <mergeCell ref="BI464:BI466"/>
    <mergeCell ref="A467:A469"/>
    <mergeCell ref="AR467:AR469"/>
    <mergeCell ref="AS467:AS469"/>
    <mergeCell ref="AT467:AT469"/>
    <mergeCell ref="AU467:AU469"/>
    <mergeCell ref="AV467:AV469"/>
    <mergeCell ref="AW467:AW469"/>
    <mergeCell ref="AX467:AX469"/>
    <mergeCell ref="AY467:AY469"/>
    <mergeCell ref="BC464:BC466"/>
    <mergeCell ref="BD464:BD466"/>
    <mergeCell ref="BE464:BE466"/>
    <mergeCell ref="BF464:BF466"/>
    <mergeCell ref="BG464:BG466"/>
    <mergeCell ref="BH464:BH466"/>
    <mergeCell ref="BI470:BI472"/>
    <mergeCell ref="A473:A475"/>
    <mergeCell ref="AR473:AR475"/>
    <mergeCell ref="AS473:AS475"/>
    <mergeCell ref="AT473:AT475"/>
    <mergeCell ref="AU473:AU475"/>
    <mergeCell ref="AV473:AV475"/>
    <mergeCell ref="AW473:AW475"/>
    <mergeCell ref="AX473:AX475"/>
    <mergeCell ref="AY473:AY475"/>
    <mergeCell ref="BC470:BC472"/>
    <mergeCell ref="BD470:BD472"/>
    <mergeCell ref="BE470:BE472"/>
    <mergeCell ref="BF470:BF472"/>
    <mergeCell ref="BG470:BG472"/>
    <mergeCell ref="BH470:BH472"/>
    <mergeCell ref="AW470:AW472"/>
    <mergeCell ref="AX470:AX472"/>
    <mergeCell ref="AY470:AY472"/>
    <mergeCell ref="AZ470:AZ472"/>
    <mergeCell ref="BA470:BA472"/>
    <mergeCell ref="BB470:BB472"/>
    <mergeCell ref="AW476:AW478"/>
    <mergeCell ref="AX476:AX478"/>
    <mergeCell ref="AY476:AY478"/>
    <mergeCell ref="AZ476:AZ478"/>
    <mergeCell ref="BA476:BA478"/>
    <mergeCell ref="BB476:BB478"/>
    <mergeCell ref="BF473:BF475"/>
    <mergeCell ref="BG473:BG475"/>
    <mergeCell ref="BH473:BH475"/>
    <mergeCell ref="BI473:BI475"/>
    <mergeCell ref="A476:A478"/>
    <mergeCell ref="AR476:AR478"/>
    <mergeCell ref="AS476:AS478"/>
    <mergeCell ref="AT476:AT478"/>
    <mergeCell ref="AU476:AU478"/>
    <mergeCell ref="AV476:AV478"/>
    <mergeCell ref="AZ473:AZ475"/>
    <mergeCell ref="BA473:BA475"/>
    <mergeCell ref="BB473:BB475"/>
    <mergeCell ref="BC473:BC475"/>
    <mergeCell ref="BD473:BD475"/>
    <mergeCell ref="BE473:BE475"/>
    <mergeCell ref="BF479:BF481"/>
    <mergeCell ref="BG479:BG481"/>
    <mergeCell ref="BH479:BH481"/>
    <mergeCell ref="BI479:BI481"/>
    <mergeCell ref="A482:A484"/>
    <mergeCell ref="AR482:AR484"/>
    <mergeCell ref="AS482:AS484"/>
    <mergeCell ref="AT482:AT484"/>
    <mergeCell ref="AU482:AU484"/>
    <mergeCell ref="AV482:AV484"/>
    <mergeCell ref="AZ479:AZ481"/>
    <mergeCell ref="BA479:BA481"/>
    <mergeCell ref="BB479:BB481"/>
    <mergeCell ref="BC479:BC481"/>
    <mergeCell ref="BD479:BD481"/>
    <mergeCell ref="BE479:BE481"/>
    <mergeCell ref="BI476:BI478"/>
    <mergeCell ref="A479:A481"/>
    <mergeCell ref="AR479:AR481"/>
    <mergeCell ref="AS479:AS481"/>
    <mergeCell ref="AT479:AT481"/>
    <mergeCell ref="AU479:AU481"/>
    <mergeCell ref="AV479:AV481"/>
    <mergeCell ref="AW479:AW481"/>
    <mergeCell ref="AX479:AX481"/>
    <mergeCell ref="AY479:AY481"/>
    <mergeCell ref="BC476:BC478"/>
    <mergeCell ref="BD476:BD478"/>
    <mergeCell ref="BE476:BE478"/>
    <mergeCell ref="BF476:BF478"/>
    <mergeCell ref="BG476:BG478"/>
    <mergeCell ref="BH476:BH478"/>
    <mergeCell ref="BI482:BI484"/>
    <mergeCell ref="A485:A487"/>
    <mergeCell ref="AR485:AR487"/>
    <mergeCell ref="AS485:AS487"/>
    <mergeCell ref="AT485:AT487"/>
    <mergeCell ref="AU485:AU487"/>
    <mergeCell ref="AV485:AV487"/>
    <mergeCell ref="AW485:AW487"/>
    <mergeCell ref="AX485:AX487"/>
    <mergeCell ref="AY485:AY487"/>
    <mergeCell ref="BC482:BC484"/>
    <mergeCell ref="BD482:BD484"/>
    <mergeCell ref="BE482:BE484"/>
    <mergeCell ref="BF482:BF484"/>
    <mergeCell ref="BG482:BG484"/>
    <mergeCell ref="BH482:BH484"/>
    <mergeCell ref="AW482:AW484"/>
    <mergeCell ref="AX482:AX484"/>
    <mergeCell ref="AY482:AY484"/>
    <mergeCell ref="AZ482:AZ484"/>
    <mergeCell ref="BA482:BA484"/>
    <mergeCell ref="BB482:BB484"/>
    <mergeCell ref="AW488:AW490"/>
    <mergeCell ref="AX488:AX490"/>
    <mergeCell ref="AY488:AY490"/>
    <mergeCell ref="AZ488:AZ490"/>
    <mergeCell ref="BA488:BA490"/>
    <mergeCell ref="BB488:BB490"/>
    <mergeCell ref="BF485:BF487"/>
    <mergeCell ref="BG485:BG487"/>
    <mergeCell ref="BH485:BH487"/>
    <mergeCell ref="BI485:BI487"/>
    <mergeCell ref="A488:A490"/>
    <mergeCell ref="AR488:AR490"/>
    <mergeCell ref="AS488:AS490"/>
    <mergeCell ref="AT488:AT490"/>
    <mergeCell ref="AU488:AU490"/>
    <mergeCell ref="AV488:AV490"/>
    <mergeCell ref="AZ485:AZ487"/>
    <mergeCell ref="BA485:BA487"/>
    <mergeCell ref="BB485:BB487"/>
    <mergeCell ref="BC485:BC487"/>
    <mergeCell ref="BD485:BD487"/>
    <mergeCell ref="BE485:BE487"/>
    <mergeCell ref="BF491:BF493"/>
    <mergeCell ref="BG491:BG493"/>
    <mergeCell ref="BH491:BH493"/>
    <mergeCell ref="BI491:BI493"/>
    <mergeCell ref="A494:A496"/>
    <mergeCell ref="AR494:AR496"/>
    <mergeCell ref="AS494:AS496"/>
    <mergeCell ref="AT494:AT496"/>
    <mergeCell ref="AU494:AU496"/>
    <mergeCell ref="AV494:AV496"/>
    <mergeCell ref="AZ491:AZ493"/>
    <mergeCell ref="BA491:BA493"/>
    <mergeCell ref="BB491:BB493"/>
    <mergeCell ref="BC491:BC493"/>
    <mergeCell ref="BD491:BD493"/>
    <mergeCell ref="BE491:BE493"/>
    <mergeCell ref="BI488:BI490"/>
    <mergeCell ref="A491:A493"/>
    <mergeCell ref="AR491:AR493"/>
    <mergeCell ref="AS491:AS493"/>
    <mergeCell ref="AT491:AT493"/>
    <mergeCell ref="AU491:AU493"/>
    <mergeCell ref="AV491:AV493"/>
    <mergeCell ref="AW491:AW493"/>
    <mergeCell ref="AX491:AX493"/>
    <mergeCell ref="AY491:AY493"/>
    <mergeCell ref="BC488:BC490"/>
    <mergeCell ref="BD488:BD490"/>
    <mergeCell ref="BE488:BE490"/>
    <mergeCell ref="BF488:BF490"/>
    <mergeCell ref="BG488:BG490"/>
    <mergeCell ref="BH488:BH490"/>
    <mergeCell ref="BI494:BI496"/>
    <mergeCell ref="A497:A499"/>
    <mergeCell ref="AR497:AR499"/>
    <mergeCell ref="AS497:AS499"/>
    <mergeCell ref="AT497:AT499"/>
    <mergeCell ref="AU497:AU499"/>
    <mergeCell ref="AV497:AV499"/>
    <mergeCell ref="AW497:AW499"/>
    <mergeCell ref="AX497:AX499"/>
    <mergeCell ref="AY497:AY499"/>
    <mergeCell ref="BC494:BC496"/>
    <mergeCell ref="BD494:BD496"/>
    <mergeCell ref="BE494:BE496"/>
    <mergeCell ref="BF494:BF496"/>
    <mergeCell ref="BG494:BG496"/>
    <mergeCell ref="BH494:BH496"/>
    <mergeCell ref="AW494:AW496"/>
    <mergeCell ref="AX494:AX496"/>
    <mergeCell ref="AY494:AY496"/>
    <mergeCell ref="AZ494:AZ496"/>
    <mergeCell ref="BA494:BA496"/>
    <mergeCell ref="BB494:BB496"/>
    <mergeCell ref="AW500:AW502"/>
    <mergeCell ref="AX500:AX502"/>
    <mergeCell ref="AY500:AY502"/>
    <mergeCell ref="AZ500:AZ502"/>
    <mergeCell ref="BA500:BA502"/>
    <mergeCell ref="BB500:BB502"/>
    <mergeCell ref="BF497:BF499"/>
    <mergeCell ref="BG497:BG499"/>
    <mergeCell ref="BH497:BH499"/>
    <mergeCell ref="BI497:BI499"/>
    <mergeCell ref="A500:A502"/>
    <mergeCell ref="AR500:AR502"/>
    <mergeCell ref="AS500:AS502"/>
    <mergeCell ref="AT500:AT502"/>
    <mergeCell ref="AU500:AU502"/>
    <mergeCell ref="AV500:AV502"/>
    <mergeCell ref="AZ497:AZ499"/>
    <mergeCell ref="BA497:BA499"/>
    <mergeCell ref="BB497:BB499"/>
    <mergeCell ref="BC497:BC499"/>
    <mergeCell ref="BD497:BD499"/>
    <mergeCell ref="BE497:BE499"/>
    <mergeCell ref="BF503:BF505"/>
    <mergeCell ref="BG503:BG505"/>
    <mergeCell ref="BH503:BH505"/>
    <mergeCell ref="BI503:BI505"/>
    <mergeCell ref="A506:A508"/>
    <mergeCell ref="AR506:AR508"/>
    <mergeCell ref="AS506:AS508"/>
    <mergeCell ref="AT506:AT508"/>
    <mergeCell ref="AU506:AU508"/>
    <mergeCell ref="AV506:AV508"/>
    <mergeCell ref="AZ503:AZ505"/>
    <mergeCell ref="BA503:BA505"/>
    <mergeCell ref="BB503:BB505"/>
    <mergeCell ref="BC503:BC505"/>
    <mergeCell ref="BD503:BD505"/>
    <mergeCell ref="BE503:BE505"/>
    <mergeCell ref="BI500:BI502"/>
    <mergeCell ref="A503:A505"/>
    <mergeCell ref="AR503:AR505"/>
    <mergeCell ref="AS503:AS505"/>
    <mergeCell ref="AT503:AT505"/>
    <mergeCell ref="AU503:AU505"/>
    <mergeCell ref="AV503:AV505"/>
    <mergeCell ref="AW503:AW505"/>
    <mergeCell ref="AX503:AX505"/>
    <mergeCell ref="AY503:AY505"/>
    <mergeCell ref="BC500:BC502"/>
    <mergeCell ref="BD500:BD502"/>
    <mergeCell ref="BE500:BE502"/>
    <mergeCell ref="BF500:BF502"/>
    <mergeCell ref="BG500:BG502"/>
    <mergeCell ref="BH500:BH502"/>
    <mergeCell ref="BI506:BI508"/>
    <mergeCell ref="A509:A511"/>
    <mergeCell ref="AR509:AR511"/>
    <mergeCell ref="AS509:AS511"/>
    <mergeCell ref="AT509:AT511"/>
    <mergeCell ref="AU509:AU511"/>
    <mergeCell ref="AV509:AV511"/>
    <mergeCell ref="AW509:AW511"/>
    <mergeCell ref="AX509:AX511"/>
    <mergeCell ref="AY509:AY511"/>
    <mergeCell ref="BC506:BC508"/>
    <mergeCell ref="BD506:BD508"/>
    <mergeCell ref="BE506:BE508"/>
    <mergeCell ref="BF506:BF508"/>
    <mergeCell ref="BG506:BG508"/>
    <mergeCell ref="BH506:BH508"/>
    <mergeCell ref="AW506:AW508"/>
    <mergeCell ref="AX506:AX508"/>
    <mergeCell ref="AY506:AY508"/>
    <mergeCell ref="AZ506:AZ508"/>
    <mergeCell ref="BA506:BA508"/>
    <mergeCell ref="BB506:BB508"/>
    <mergeCell ref="AW512:AW514"/>
    <mergeCell ref="AX512:AX514"/>
    <mergeCell ref="AY512:AY514"/>
    <mergeCell ref="AZ512:AZ514"/>
    <mergeCell ref="BA512:BA514"/>
    <mergeCell ref="BB512:BB514"/>
    <mergeCell ref="BF509:BF511"/>
    <mergeCell ref="BG509:BG511"/>
    <mergeCell ref="BH509:BH511"/>
    <mergeCell ref="BI509:BI511"/>
    <mergeCell ref="A512:A514"/>
    <mergeCell ref="AR512:AR514"/>
    <mergeCell ref="AS512:AS514"/>
    <mergeCell ref="AT512:AT514"/>
    <mergeCell ref="AU512:AU514"/>
    <mergeCell ref="AV512:AV514"/>
    <mergeCell ref="AZ509:AZ511"/>
    <mergeCell ref="BA509:BA511"/>
    <mergeCell ref="BB509:BB511"/>
    <mergeCell ref="BC509:BC511"/>
    <mergeCell ref="BD509:BD511"/>
    <mergeCell ref="BE509:BE511"/>
    <mergeCell ref="BF515:BF517"/>
    <mergeCell ref="BG515:BG517"/>
    <mergeCell ref="BH515:BH517"/>
    <mergeCell ref="BI515:BI517"/>
    <mergeCell ref="A518:A520"/>
    <mergeCell ref="AR518:AR520"/>
    <mergeCell ref="AS518:AS520"/>
    <mergeCell ref="AT518:AT520"/>
    <mergeCell ref="AU518:AU520"/>
    <mergeCell ref="AV518:AV520"/>
    <mergeCell ref="AZ515:AZ517"/>
    <mergeCell ref="BA515:BA517"/>
    <mergeCell ref="BB515:BB517"/>
    <mergeCell ref="BC515:BC517"/>
    <mergeCell ref="BD515:BD517"/>
    <mergeCell ref="BE515:BE517"/>
    <mergeCell ref="BI512:BI514"/>
    <mergeCell ref="A515:A517"/>
    <mergeCell ref="AR515:AR517"/>
    <mergeCell ref="AS515:AS517"/>
    <mergeCell ref="AT515:AT517"/>
    <mergeCell ref="AU515:AU517"/>
    <mergeCell ref="AV515:AV517"/>
    <mergeCell ref="AW515:AW517"/>
    <mergeCell ref="AX515:AX517"/>
    <mergeCell ref="AY515:AY517"/>
    <mergeCell ref="BC512:BC514"/>
    <mergeCell ref="BD512:BD514"/>
    <mergeCell ref="BE512:BE514"/>
    <mergeCell ref="BF512:BF514"/>
    <mergeCell ref="BG512:BG514"/>
    <mergeCell ref="BH512:BH514"/>
    <mergeCell ref="BI518:BI520"/>
    <mergeCell ref="A521:A523"/>
    <mergeCell ref="AR521:AR523"/>
    <mergeCell ref="AS521:AS523"/>
    <mergeCell ref="AT521:AT523"/>
    <mergeCell ref="AU521:AU523"/>
    <mergeCell ref="AV521:AV523"/>
    <mergeCell ref="AW521:AW523"/>
    <mergeCell ref="AX521:AX523"/>
    <mergeCell ref="AY521:AY523"/>
    <mergeCell ref="BC518:BC520"/>
    <mergeCell ref="BD518:BD520"/>
    <mergeCell ref="BE518:BE520"/>
    <mergeCell ref="BF518:BF520"/>
    <mergeCell ref="BG518:BG520"/>
    <mergeCell ref="BH518:BH520"/>
    <mergeCell ref="AW518:AW520"/>
    <mergeCell ref="AX518:AX520"/>
    <mergeCell ref="AY518:AY520"/>
    <mergeCell ref="AZ518:AZ520"/>
    <mergeCell ref="BA518:BA520"/>
    <mergeCell ref="BB518:BB520"/>
    <mergeCell ref="AW524:AW526"/>
    <mergeCell ref="AX524:AX526"/>
    <mergeCell ref="AY524:AY526"/>
    <mergeCell ref="AZ524:AZ526"/>
    <mergeCell ref="BA524:BA526"/>
    <mergeCell ref="BB524:BB526"/>
    <mergeCell ref="BF521:BF523"/>
    <mergeCell ref="BG521:BG523"/>
    <mergeCell ref="BH521:BH523"/>
    <mergeCell ref="BI521:BI523"/>
    <mergeCell ref="A524:A526"/>
    <mergeCell ref="AR524:AR526"/>
    <mergeCell ref="AS524:AS526"/>
    <mergeCell ref="AT524:AT526"/>
    <mergeCell ref="AU524:AU526"/>
    <mergeCell ref="AV524:AV526"/>
    <mergeCell ref="AZ521:AZ523"/>
    <mergeCell ref="BA521:BA523"/>
    <mergeCell ref="BB521:BB523"/>
    <mergeCell ref="BC521:BC523"/>
    <mergeCell ref="BD521:BD523"/>
    <mergeCell ref="BE521:BE523"/>
    <mergeCell ref="BF527:BF529"/>
    <mergeCell ref="BG527:BG529"/>
    <mergeCell ref="BH527:BH529"/>
    <mergeCell ref="BI527:BI529"/>
    <mergeCell ref="A530:A532"/>
    <mergeCell ref="AR530:AR532"/>
    <mergeCell ref="AS530:AS532"/>
    <mergeCell ref="AT530:AT532"/>
    <mergeCell ref="AU530:AU532"/>
    <mergeCell ref="AV530:AV532"/>
    <mergeCell ref="AZ527:AZ529"/>
    <mergeCell ref="BA527:BA529"/>
    <mergeCell ref="BB527:BB529"/>
    <mergeCell ref="BC527:BC529"/>
    <mergeCell ref="BD527:BD529"/>
    <mergeCell ref="BE527:BE529"/>
    <mergeCell ref="BI524:BI526"/>
    <mergeCell ref="A527:A529"/>
    <mergeCell ref="AR527:AR529"/>
    <mergeCell ref="AS527:AS529"/>
    <mergeCell ref="AT527:AT529"/>
    <mergeCell ref="AU527:AU529"/>
    <mergeCell ref="AV527:AV529"/>
    <mergeCell ref="AW527:AW529"/>
    <mergeCell ref="AX527:AX529"/>
    <mergeCell ref="AY527:AY529"/>
    <mergeCell ref="BC524:BC526"/>
    <mergeCell ref="BD524:BD526"/>
    <mergeCell ref="BE524:BE526"/>
    <mergeCell ref="BF524:BF526"/>
    <mergeCell ref="BG524:BG526"/>
    <mergeCell ref="BH524:BH526"/>
    <mergeCell ref="BI530:BI532"/>
    <mergeCell ref="A533:A535"/>
    <mergeCell ref="AR533:AR535"/>
    <mergeCell ref="AS533:AS535"/>
    <mergeCell ref="AT533:AT535"/>
    <mergeCell ref="AU533:AU535"/>
    <mergeCell ref="AV533:AV535"/>
    <mergeCell ref="AW533:AW535"/>
    <mergeCell ref="AX533:AX535"/>
    <mergeCell ref="AY533:AY535"/>
    <mergeCell ref="BC530:BC532"/>
    <mergeCell ref="BD530:BD532"/>
    <mergeCell ref="BE530:BE532"/>
    <mergeCell ref="BF530:BF532"/>
    <mergeCell ref="BG530:BG532"/>
    <mergeCell ref="BH530:BH532"/>
    <mergeCell ref="AW530:AW532"/>
    <mergeCell ref="AX530:AX532"/>
    <mergeCell ref="AY530:AY532"/>
    <mergeCell ref="AZ530:AZ532"/>
    <mergeCell ref="BA530:BA532"/>
    <mergeCell ref="BB530:BB532"/>
    <mergeCell ref="AW536:AW538"/>
    <mergeCell ref="AX536:AX538"/>
    <mergeCell ref="AY536:AY538"/>
    <mergeCell ref="AZ536:AZ538"/>
    <mergeCell ref="BA536:BA538"/>
    <mergeCell ref="BB536:BB538"/>
    <mergeCell ref="BF533:BF535"/>
    <mergeCell ref="BG533:BG535"/>
    <mergeCell ref="BH533:BH535"/>
    <mergeCell ref="BI533:BI535"/>
    <mergeCell ref="A536:A538"/>
    <mergeCell ref="AR536:AR538"/>
    <mergeCell ref="AS536:AS538"/>
    <mergeCell ref="AT536:AT538"/>
    <mergeCell ref="AU536:AU538"/>
    <mergeCell ref="AV536:AV538"/>
    <mergeCell ref="AZ533:AZ535"/>
    <mergeCell ref="BA533:BA535"/>
    <mergeCell ref="BB533:BB535"/>
    <mergeCell ref="BC533:BC535"/>
    <mergeCell ref="BD533:BD535"/>
    <mergeCell ref="BE533:BE535"/>
    <mergeCell ref="BF539:BF541"/>
    <mergeCell ref="BG539:BG541"/>
    <mergeCell ref="BH539:BH541"/>
    <mergeCell ref="BI539:BI541"/>
    <mergeCell ref="A542:A544"/>
    <mergeCell ref="AR542:AR544"/>
    <mergeCell ref="AS542:AS544"/>
    <mergeCell ref="AT542:AT544"/>
    <mergeCell ref="AU542:AU544"/>
    <mergeCell ref="AV542:AV544"/>
    <mergeCell ref="AZ539:AZ541"/>
    <mergeCell ref="BA539:BA541"/>
    <mergeCell ref="BB539:BB541"/>
    <mergeCell ref="BC539:BC541"/>
    <mergeCell ref="BD539:BD541"/>
    <mergeCell ref="BE539:BE541"/>
    <mergeCell ref="BI536:BI538"/>
    <mergeCell ref="A539:A541"/>
    <mergeCell ref="AR539:AR541"/>
    <mergeCell ref="AS539:AS541"/>
    <mergeCell ref="AT539:AT541"/>
    <mergeCell ref="AU539:AU541"/>
    <mergeCell ref="AV539:AV541"/>
    <mergeCell ref="AW539:AW541"/>
    <mergeCell ref="AX539:AX541"/>
    <mergeCell ref="AY539:AY541"/>
    <mergeCell ref="BC536:BC538"/>
    <mergeCell ref="BD536:BD538"/>
    <mergeCell ref="BE536:BE538"/>
    <mergeCell ref="BF536:BF538"/>
    <mergeCell ref="BG536:BG538"/>
    <mergeCell ref="BH536:BH538"/>
    <mergeCell ref="BI542:BI544"/>
    <mergeCell ref="A545:A547"/>
    <mergeCell ref="AR545:AR547"/>
    <mergeCell ref="AS545:AS547"/>
    <mergeCell ref="AT545:AT547"/>
    <mergeCell ref="AU545:AU547"/>
    <mergeCell ref="AV545:AV547"/>
    <mergeCell ref="AW545:AW547"/>
    <mergeCell ref="AX545:AX547"/>
    <mergeCell ref="AY545:AY547"/>
    <mergeCell ref="BC542:BC544"/>
    <mergeCell ref="BD542:BD544"/>
    <mergeCell ref="BE542:BE544"/>
    <mergeCell ref="BF542:BF544"/>
    <mergeCell ref="BG542:BG544"/>
    <mergeCell ref="BH542:BH544"/>
    <mergeCell ref="AW542:AW544"/>
    <mergeCell ref="AX542:AX544"/>
    <mergeCell ref="AY542:AY544"/>
    <mergeCell ref="AZ542:AZ544"/>
    <mergeCell ref="BA542:BA544"/>
    <mergeCell ref="BB542:BB544"/>
    <mergeCell ref="AW548:AW550"/>
    <mergeCell ref="AX548:AX550"/>
    <mergeCell ref="AY548:AY550"/>
    <mergeCell ref="AZ548:AZ550"/>
    <mergeCell ref="BA548:BA550"/>
    <mergeCell ref="BB548:BB550"/>
    <mergeCell ref="BF545:BF547"/>
    <mergeCell ref="BG545:BG547"/>
    <mergeCell ref="BH545:BH547"/>
    <mergeCell ref="BI545:BI547"/>
    <mergeCell ref="A548:A550"/>
    <mergeCell ref="AR548:AR550"/>
    <mergeCell ref="AS548:AS550"/>
    <mergeCell ref="AT548:AT550"/>
    <mergeCell ref="AU548:AU550"/>
    <mergeCell ref="AV548:AV550"/>
    <mergeCell ref="AZ545:AZ547"/>
    <mergeCell ref="BA545:BA547"/>
    <mergeCell ref="BB545:BB547"/>
    <mergeCell ref="BC545:BC547"/>
    <mergeCell ref="BD545:BD547"/>
    <mergeCell ref="BE545:BE547"/>
    <mergeCell ref="BF551:BF553"/>
    <mergeCell ref="BG551:BG553"/>
    <mergeCell ref="BH551:BH553"/>
    <mergeCell ref="BI551:BI553"/>
    <mergeCell ref="A554:A556"/>
    <mergeCell ref="AR554:AR556"/>
    <mergeCell ref="AS554:AS556"/>
    <mergeCell ref="AT554:AT556"/>
    <mergeCell ref="AU554:AU556"/>
    <mergeCell ref="AV554:AV556"/>
    <mergeCell ref="AZ551:AZ553"/>
    <mergeCell ref="BA551:BA553"/>
    <mergeCell ref="BB551:BB553"/>
    <mergeCell ref="BC551:BC553"/>
    <mergeCell ref="BD551:BD553"/>
    <mergeCell ref="BE551:BE553"/>
    <mergeCell ref="BI548:BI550"/>
    <mergeCell ref="A551:A553"/>
    <mergeCell ref="AR551:AR553"/>
    <mergeCell ref="AS551:AS553"/>
    <mergeCell ref="AT551:AT553"/>
    <mergeCell ref="AU551:AU553"/>
    <mergeCell ref="AV551:AV553"/>
    <mergeCell ref="AW551:AW553"/>
    <mergeCell ref="AX551:AX553"/>
    <mergeCell ref="AY551:AY553"/>
    <mergeCell ref="BC548:BC550"/>
    <mergeCell ref="BD548:BD550"/>
    <mergeCell ref="BE548:BE550"/>
    <mergeCell ref="BF548:BF550"/>
    <mergeCell ref="BG548:BG550"/>
    <mergeCell ref="BH548:BH550"/>
    <mergeCell ref="BI554:BI556"/>
    <mergeCell ref="A557:A559"/>
    <mergeCell ref="AR557:AR559"/>
    <mergeCell ref="AS557:AS559"/>
    <mergeCell ref="AT557:AT559"/>
    <mergeCell ref="AU557:AU559"/>
    <mergeCell ref="AV557:AV559"/>
    <mergeCell ref="AW557:AW559"/>
    <mergeCell ref="AX557:AX559"/>
    <mergeCell ref="AY557:AY559"/>
    <mergeCell ref="BC554:BC556"/>
    <mergeCell ref="BD554:BD556"/>
    <mergeCell ref="BE554:BE556"/>
    <mergeCell ref="BF554:BF556"/>
    <mergeCell ref="BG554:BG556"/>
    <mergeCell ref="BH554:BH556"/>
    <mergeCell ref="AW554:AW556"/>
    <mergeCell ref="AX554:AX556"/>
    <mergeCell ref="AY554:AY556"/>
    <mergeCell ref="AZ554:AZ556"/>
    <mergeCell ref="BA554:BA556"/>
    <mergeCell ref="BB554:BB556"/>
    <mergeCell ref="AW560:AW562"/>
    <mergeCell ref="AX560:AX562"/>
    <mergeCell ref="AY560:AY562"/>
    <mergeCell ref="AZ560:AZ562"/>
    <mergeCell ref="BA560:BA562"/>
    <mergeCell ref="BB560:BB562"/>
    <mergeCell ref="BF557:BF559"/>
    <mergeCell ref="BG557:BG559"/>
    <mergeCell ref="BH557:BH559"/>
    <mergeCell ref="BI557:BI559"/>
    <mergeCell ref="A560:A562"/>
    <mergeCell ref="AR560:AR562"/>
    <mergeCell ref="AS560:AS562"/>
    <mergeCell ref="AT560:AT562"/>
    <mergeCell ref="AU560:AU562"/>
    <mergeCell ref="AV560:AV562"/>
    <mergeCell ref="AZ557:AZ559"/>
    <mergeCell ref="BA557:BA559"/>
    <mergeCell ref="BB557:BB559"/>
    <mergeCell ref="BC557:BC559"/>
    <mergeCell ref="BD557:BD559"/>
    <mergeCell ref="BE557:BE559"/>
    <mergeCell ref="BF563:BF565"/>
    <mergeCell ref="BG563:BG565"/>
    <mergeCell ref="BH563:BH565"/>
    <mergeCell ref="BI563:BI565"/>
    <mergeCell ref="A566:A568"/>
    <mergeCell ref="AR566:AR568"/>
    <mergeCell ref="AS566:AS568"/>
    <mergeCell ref="AT566:AT568"/>
    <mergeCell ref="AU566:AU568"/>
    <mergeCell ref="AV566:AV568"/>
    <mergeCell ref="AZ563:AZ565"/>
    <mergeCell ref="BA563:BA565"/>
    <mergeCell ref="BB563:BB565"/>
    <mergeCell ref="BC563:BC565"/>
    <mergeCell ref="BD563:BD565"/>
    <mergeCell ref="BE563:BE565"/>
    <mergeCell ref="BI560:BI562"/>
    <mergeCell ref="A563:A565"/>
    <mergeCell ref="AR563:AR565"/>
    <mergeCell ref="AS563:AS565"/>
    <mergeCell ref="AT563:AT565"/>
    <mergeCell ref="AU563:AU565"/>
    <mergeCell ref="AV563:AV565"/>
    <mergeCell ref="AW563:AW565"/>
    <mergeCell ref="AX563:AX565"/>
    <mergeCell ref="AY563:AY565"/>
    <mergeCell ref="BC560:BC562"/>
    <mergeCell ref="BD560:BD562"/>
    <mergeCell ref="BE560:BE562"/>
    <mergeCell ref="BF560:BF562"/>
    <mergeCell ref="BG560:BG562"/>
    <mergeCell ref="BH560:BH562"/>
    <mergeCell ref="BI566:BI568"/>
    <mergeCell ref="A569:A571"/>
    <mergeCell ref="AR569:AR571"/>
    <mergeCell ref="AS569:AS571"/>
    <mergeCell ref="AT569:AT571"/>
    <mergeCell ref="AU569:AU571"/>
    <mergeCell ref="AV569:AV571"/>
    <mergeCell ref="AW569:AW571"/>
    <mergeCell ref="AX569:AX571"/>
    <mergeCell ref="AY569:AY571"/>
    <mergeCell ref="BC566:BC568"/>
    <mergeCell ref="BD566:BD568"/>
    <mergeCell ref="BE566:BE568"/>
    <mergeCell ref="BF566:BF568"/>
    <mergeCell ref="BG566:BG568"/>
    <mergeCell ref="BH566:BH568"/>
    <mergeCell ref="AW566:AW568"/>
    <mergeCell ref="AX566:AX568"/>
    <mergeCell ref="AY566:AY568"/>
    <mergeCell ref="AZ566:AZ568"/>
    <mergeCell ref="BA566:BA568"/>
    <mergeCell ref="BB566:BB568"/>
    <mergeCell ref="AW572:AW574"/>
    <mergeCell ref="AX572:AX574"/>
    <mergeCell ref="AY572:AY574"/>
    <mergeCell ref="AZ572:AZ574"/>
    <mergeCell ref="BA572:BA574"/>
    <mergeCell ref="BB572:BB574"/>
    <mergeCell ref="BF569:BF571"/>
    <mergeCell ref="BG569:BG571"/>
    <mergeCell ref="BH569:BH571"/>
    <mergeCell ref="BI569:BI571"/>
    <mergeCell ref="A572:A574"/>
    <mergeCell ref="AR572:AR574"/>
    <mergeCell ref="AS572:AS574"/>
    <mergeCell ref="AT572:AT574"/>
    <mergeCell ref="AU572:AU574"/>
    <mergeCell ref="AV572:AV574"/>
    <mergeCell ref="AZ569:AZ571"/>
    <mergeCell ref="BA569:BA571"/>
    <mergeCell ref="BB569:BB571"/>
    <mergeCell ref="BC569:BC571"/>
    <mergeCell ref="BD569:BD571"/>
    <mergeCell ref="BE569:BE571"/>
    <mergeCell ref="BF575:BF577"/>
    <mergeCell ref="BG575:BG577"/>
    <mergeCell ref="BH575:BH577"/>
    <mergeCell ref="BI575:BI577"/>
    <mergeCell ref="A578:A580"/>
    <mergeCell ref="AR578:AR580"/>
    <mergeCell ref="AS578:AS580"/>
    <mergeCell ref="AT578:AT580"/>
    <mergeCell ref="AU578:AU580"/>
    <mergeCell ref="AV578:AV580"/>
    <mergeCell ref="AZ575:AZ577"/>
    <mergeCell ref="BA575:BA577"/>
    <mergeCell ref="BB575:BB577"/>
    <mergeCell ref="BC575:BC577"/>
    <mergeCell ref="BD575:BD577"/>
    <mergeCell ref="BE575:BE577"/>
    <mergeCell ref="BI572:BI574"/>
    <mergeCell ref="A575:A577"/>
    <mergeCell ref="AR575:AR577"/>
    <mergeCell ref="AS575:AS577"/>
    <mergeCell ref="AT575:AT577"/>
    <mergeCell ref="AU575:AU577"/>
    <mergeCell ref="AV575:AV577"/>
    <mergeCell ref="AW575:AW577"/>
    <mergeCell ref="AX575:AX577"/>
    <mergeCell ref="AY575:AY577"/>
    <mergeCell ref="BC572:BC574"/>
    <mergeCell ref="BD572:BD574"/>
    <mergeCell ref="BE572:BE574"/>
    <mergeCell ref="BF572:BF574"/>
    <mergeCell ref="BG572:BG574"/>
    <mergeCell ref="BH572:BH574"/>
    <mergeCell ref="BI578:BI580"/>
    <mergeCell ref="A581:A583"/>
    <mergeCell ref="AR581:AR583"/>
    <mergeCell ref="AS581:AS583"/>
    <mergeCell ref="AT581:AT583"/>
    <mergeCell ref="AU581:AU583"/>
    <mergeCell ref="AV581:AV583"/>
    <mergeCell ref="AW581:AW583"/>
    <mergeCell ref="AX581:AX583"/>
    <mergeCell ref="AY581:AY583"/>
    <mergeCell ref="BC578:BC580"/>
    <mergeCell ref="BD578:BD580"/>
    <mergeCell ref="BE578:BE580"/>
    <mergeCell ref="BF578:BF580"/>
    <mergeCell ref="BG578:BG580"/>
    <mergeCell ref="BH578:BH580"/>
    <mergeCell ref="AW578:AW580"/>
    <mergeCell ref="AX578:AX580"/>
    <mergeCell ref="AY578:AY580"/>
    <mergeCell ref="AZ578:AZ580"/>
    <mergeCell ref="BA578:BA580"/>
    <mergeCell ref="BB578:BB580"/>
    <mergeCell ref="AW584:AW586"/>
    <mergeCell ref="AX584:AX586"/>
    <mergeCell ref="AY584:AY586"/>
    <mergeCell ref="AZ584:AZ586"/>
    <mergeCell ref="BA584:BA586"/>
    <mergeCell ref="BB584:BB586"/>
    <mergeCell ref="BF581:BF583"/>
    <mergeCell ref="BG581:BG583"/>
    <mergeCell ref="BH581:BH583"/>
    <mergeCell ref="BI581:BI583"/>
    <mergeCell ref="A584:A586"/>
    <mergeCell ref="AR584:AR586"/>
    <mergeCell ref="AS584:AS586"/>
    <mergeCell ref="AT584:AT586"/>
    <mergeCell ref="AU584:AU586"/>
    <mergeCell ref="AV584:AV586"/>
    <mergeCell ref="AZ581:AZ583"/>
    <mergeCell ref="BA581:BA583"/>
    <mergeCell ref="BB581:BB583"/>
    <mergeCell ref="BC581:BC583"/>
    <mergeCell ref="BD581:BD583"/>
    <mergeCell ref="BE581:BE583"/>
    <mergeCell ref="BF587:BF589"/>
    <mergeCell ref="BG587:BG589"/>
    <mergeCell ref="BH587:BH589"/>
    <mergeCell ref="BI587:BI589"/>
    <mergeCell ref="A590:A592"/>
    <mergeCell ref="AR590:AR592"/>
    <mergeCell ref="AS590:AS592"/>
    <mergeCell ref="AT590:AT592"/>
    <mergeCell ref="AU590:AU592"/>
    <mergeCell ref="AV590:AV592"/>
    <mergeCell ref="AZ587:AZ589"/>
    <mergeCell ref="BA587:BA589"/>
    <mergeCell ref="BB587:BB589"/>
    <mergeCell ref="BC587:BC589"/>
    <mergeCell ref="BD587:BD589"/>
    <mergeCell ref="BE587:BE589"/>
    <mergeCell ref="BI584:BI586"/>
    <mergeCell ref="A587:A589"/>
    <mergeCell ref="AR587:AR589"/>
    <mergeCell ref="AS587:AS589"/>
    <mergeCell ref="AT587:AT589"/>
    <mergeCell ref="AU587:AU589"/>
    <mergeCell ref="AV587:AV589"/>
    <mergeCell ref="AW587:AW589"/>
    <mergeCell ref="AX587:AX589"/>
    <mergeCell ref="AY587:AY589"/>
    <mergeCell ref="BC584:BC586"/>
    <mergeCell ref="BD584:BD586"/>
    <mergeCell ref="BE584:BE586"/>
    <mergeCell ref="BF584:BF586"/>
    <mergeCell ref="BG584:BG586"/>
    <mergeCell ref="BH584:BH586"/>
    <mergeCell ref="BI590:BI592"/>
    <mergeCell ref="A593:A595"/>
    <mergeCell ref="AR593:AR595"/>
    <mergeCell ref="AS593:AS595"/>
    <mergeCell ref="AT593:AT595"/>
    <mergeCell ref="AU593:AU595"/>
    <mergeCell ref="AV593:AV595"/>
    <mergeCell ref="AW593:AW595"/>
    <mergeCell ref="AX593:AX595"/>
    <mergeCell ref="AY593:AY595"/>
    <mergeCell ref="BC590:BC592"/>
    <mergeCell ref="BD590:BD592"/>
    <mergeCell ref="BE590:BE592"/>
    <mergeCell ref="BF590:BF592"/>
    <mergeCell ref="BG590:BG592"/>
    <mergeCell ref="BH590:BH592"/>
    <mergeCell ref="AW590:AW592"/>
    <mergeCell ref="AX590:AX592"/>
    <mergeCell ref="AY590:AY592"/>
    <mergeCell ref="AZ590:AZ592"/>
    <mergeCell ref="BA590:BA592"/>
    <mergeCell ref="BB590:BB592"/>
    <mergeCell ref="AW596:AW598"/>
    <mergeCell ref="AX596:AX598"/>
    <mergeCell ref="AY596:AY598"/>
    <mergeCell ref="AZ596:AZ598"/>
    <mergeCell ref="BA596:BA598"/>
    <mergeCell ref="BB596:BB598"/>
    <mergeCell ref="BF593:BF595"/>
    <mergeCell ref="BG593:BG595"/>
    <mergeCell ref="BH593:BH595"/>
    <mergeCell ref="BI593:BI595"/>
    <mergeCell ref="A596:A598"/>
    <mergeCell ref="AR596:AR598"/>
    <mergeCell ref="AS596:AS598"/>
    <mergeCell ref="AT596:AT598"/>
    <mergeCell ref="AU596:AU598"/>
    <mergeCell ref="AV596:AV598"/>
    <mergeCell ref="AZ593:AZ595"/>
    <mergeCell ref="BA593:BA595"/>
    <mergeCell ref="BB593:BB595"/>
    <mergeCell ref="BC593:BC595"/>
    <mergeCell ref="BD593:BD595"/>
    <mergeCell ref="BE593:BE595"/>
    <mergeCell ref="BF599:BF601"/>
    <mergeCell ref="BG599:BG601"/>
    <mergeCell ref="BH599:BH601"/>
    <mergeCell ref="BI599:BI601"/>
    <mergeCell ref="A602:A604"/>
    <mergeCell ref="AR602:AR604"/>
    <mergeCell ref="AS602:AS604"/>
    <mergeCell ref="AT602:AT604"/>
    <mergeCell ref="AU602:AU604"/>
    <mergeCell ref="AV602:AV604"/>
    <mergeCell ref="AZ599:AZ601"/>
    <mergeCell ref="BA599:BA601"/>
    <mergeCell ref="BB599:BB601"/>
    <mergeCell ref="BC599:BC601"/>
    <mergeCell ref="BD599:BD601"/>
    <mergeCell ref="BE599:BE601"/>
    <mergeCell ref="BI596:BI598"/>
    <mergeCell ref="A599:A601"/>
    <mergeCell ref="AR599:AR601"/>
    <mergeCell ref="AS599:AS601"/>
    <mergeCell ref="AT599:AT601"/>
    <mergeCell ref="AU599:AU601"/>
    <mergeCell ref="AV599:AV601"/>
    <mergeCell ref="AW599:AW601"/>
    <mergeCell ref="AX599:AX601"/>
    <mergeCell ref="AY599:AY601"/>
    <mergeCell ref="BC596:BC598"/>
    <mergeCell ref="BD596:BD598"/>
    <mergeCell ref="BE596:BE598"/>
    <mergeCell ref="BF596:BF598"/>
    <mergeCell ref="BG596:BG598"/>
    <mergeCell ref="BH596:BH598"/>
    <mergeCell ref="BI602:BI604"/>
    <mergeCell ref="A605:A607"/>
    <mergeCell ref="AR605:AR607"/>
    <mergeCell ref="AS605:AS607"/>
    <mergeCell ref="AT605:AT607"/>
    <mergeCell ref="AU605:AU607"/>
    <mergeCell ref="AV605:AV607"/>
    <mergeCell ref="AW605:AW607"/>
    <mergeCell ref="AX605:AX607"/>
    <mergeCell ref="AY605:AY607"/>
    <mergeCell ref="BC602:BC604"/>
    <mergeCell ref="BD602:BD604"/>
    <mergeCell ref="BE602:BE604"/>
    <mergeCell ref="BF602:BF604"/>
    <mergeCell ref="BG602:BG604"/>
    <mergeCell ref="BH602:BH604"/>
    <mergeCell ref="AW602:AW604"/>
    <mergeCell ref="AX602:AX604"/>
    <mergeCell ref="AY602:AY604"/>
    <mergeCell ref="AZ602:AZ604"/>
    <mergeCell ref="BA602:BA604"/>
    <mergeCell ref="BB602:BB604"/>
    <mergeCell ref="AW608:AW610"/>
    <mergeCell ref="AX608:AX610"/>
    <mergeCell ref="AY608:AY610"/>
    <mergeCell ref="AZ608:AZ610"/>
    <mergeCell ref="BA608:BA610"/>
    <mergeCell ref="BB608:BB610"/>
    <mergeCell ref="BF605:BF607"/>
    <mergeCell ref="BG605:BG607"/>
    <mergeCell ref="BH605:BH607"/>
    <mergeCell ref="BI605:BI607"/>
    <mergeCell ref="A608:A610"/>
    <mergeCell ref="AR608:AR610"/>
    <mergeCell ref="AS608:AS610"/>
    <mergeCell ref="AT608:AT610"/>
    <mergeCell ref="AU608:AU610"/>
    <mergeCell ref="AV608:AV610"/>
    <mergeCell ref="AZ605:AZ607"/>
    <mergeCell ref="BA605:BA607"/>
    <mergeCell ref="BB605:BB607"/>
    <mergeCell ref="BC605:BC607"/>
    <mergeCell ref="BD605:BD607"/>
    <mergeCell ref="BE605:BE607"/>
    <mergeCell ref="BF611:BF613"/>
    <mergeCell ref="BG611:BG613"/>
    <mergeCell ref="BH611:BH613"/>
    <mergeCell ref="BI611:BI613"/>
    <mergeCell ref="A614:A616"/>
    <mergeCell ref="AR614:AR616"/>
    <mergeCell ref="AS614:AS616"/>
    <mergeCell ref="AT614:AT616"/>
    <mergeCell ref="AU614:AU616"/>
    <mergeCell ref="AV614:AV616"/>
    <mergeCell ref="AZ611:AZ613"/>
    <mergeCell ref="BA611:BA613"/>
    <mergeCell ref="BB611:BB613"/>
    <mergeCell ref="BC611:BC613"/>
    <mergeCell ref="BD611:BD613"/>
    <mergeCell ref="BE611:BE613"/>
    <mergeCell ref="BI608:BI610"/>
    <mergeCell ref="A611:A613"/>
    <mergeCell ref="AR611:AR613"/>
    <mergeCell ref="AS611:AS613"/>
    <mergeCell ref="AT611:AT613"/>
    <mergeCell ref="AU611:AU613"/>
    <mergeCell ref="AV611:AV613"/>
    <mergeCell ref="AW611:AW613"/>
    <mergeCell ref="AX611:AX613"/>
    <mergeCell ref="AY611:AY613"/>
    <mergeCell ref="BC608:BC610"/>
    <mergeCell ref="BD608:BD610"/>
    <mergeCell ref="BE608:BE610"/>
    <mergeCell ref="BF608:BF610"/>
    <mergeCell ref="BG608:BG610"/>
    <mergeCell ref="BH608:BH610"/>
    <mergeCell ref="BI614:BI616"/>
    <mergeCell ref="A617:A619"/>
    <mergeCell ref="AR617:AR619"/>
    <mergeCell ref="AS617:AS619"/>
    <mergeCell ref="AT617:AT619"/>
    <mergeCell ref="AU617:AU619"/>
    <mergeCell ref="AV617:AV619"/>
    <mergeCell ref="AW617:AW619"/>
    <mergeCell ref="AX617:AX619"/>
    <mergeCell ref="AY617:AY619"/>
    <mergeCell ref="BC614:BC616"/>
    <mergeCell ref="BD614:BD616"/>
    <mergeCell ref="BE614:BE616"/>
    <mergeCell ref="BF614:BF616"/>
    <mergeCell ref="BG614:BG616"/>
    <mergeCell ref="BH614:BH616"/>
    <mergeCell ref="AW614:AW616"/>
    <mergeCell ref="AX614:AX616"/>
    <mergeCell ref="AY614:AY616"/>
    <mergeCell ref="AZ614:AZ616"/>
    <mergeCell ref="BA614:BA616"/>
    <mergeCell ref="BB614:BB616"/>
    <mergeCell ref="AW620:AW622"/>
    <mergeCell ref="AX620:AX622"/>
    <mergeCell ref="AY620:AY622"/>
    <mergeCell ref="AZ620:AZ622"/>
    <mergeCell ref="BA620:BA622"/>
    <mergeCell ref="BB620:BB622"/>
    <mergeCell ref="BF617:BF619"/>
    <mergeCell ref="BG617:BG619"/>
    <mergeCell ref="BH617:BH619"/>
    <mergeCell ref="BI617:BI619"/>
    <mergeCell ref="A620:A622"/>
    <mergeCell ref="AR620:AR622"/>
    <mergeCell ref="AS620:AS622"/>
    <mergeCell ref="AT620:AT622"/>
    <mergeCell ref="AU620:AU622"/>
    <mergeCell ref="AV620:AV622"/>
    <mergeCell ref="AZ617:AZ619"/>
    <mergeCell ref="BA617:BA619"/>
    <mergeCell ref="BB617:BB619"/>
    <mergeCell ref="BC617:BC619"/>
    <mergeCell ref="BD617:BD619"/>
    <mergeCell ref="BE617:BE619"/>
    <mergeCell ref="BF623:BF625"/>
    <mergeCell ref="BG623:BG625"/>
    <mergeCell ref="BH623:BH625"/>
    <mergeCell ref="BI623:BI625"/>
    <mergeCell ref="A626:A628"/>
    <mergeCell ref="AR626:AR628"/>
    <mergeCell ref="AS626:AS628"/>
    <mergeCell ref="AT626:AT628"/>
    <mergeCell ref="AU626:AU628"/>
    <mergeCell ref="AV626:AV628"/>
    <mergeCell ref="AZ623:AZ625"/>
    <mergeCell ref="BA623:BA625"/>
    <mergeCell ref="BB623:BB625"/>
    <mergeCell ref="BC623:BC625"/>
    <mergeCell ref="BD623:BD625"/>
    <mergeCell ref="BE623:BE625"/>
    <mergeCell ref="BI620:BI622"/>
    <mergeCell ref="A623:A625"/>
    <mergeCell ref="AR623:AR625"/>
    <mergeCell ref="AS623:AS625"/>
    <mergeCell ref="AT623:AT625"/>
    <mergeCell ref="AU623:AU625"/>
    <mergeCell ref="AV623:AV625"/>
    <mergeCell ref="AW623:AW625"/>
    <mergeCell ref="AX623:AX625"/>
    <mergeCell ref="AY623:AY625"/>
    <mergeCell ref="BC620:BC622"/>
    <mergeCell ref="BD620:BD622"/>
    <mergeCell ref="BE620:BE622"/>
    <mergeCell ref="BF620:BF622"/>
    <mergeCell ref="BG620:BG622"/>
    <mergeCell ref="BH620:BH622"/>
    <mergeCell ref="BI626:BI628"/>
    <mergeCell ref="A629:A631"/>
    <mergeCell ref="AR629:AR631"/>
    <mergeCell ref="AS629:AS631"/>
    <mergeCell ref="AT629:AT631"/>
    <mergeCell ref="AU629:AU631"/>
    <mergeCell ref="AV629:AV631"/>
    <mergeCell ref="AW629:AW631"/>
    <mergeCell ref="AX629:AX631"/>
    <mergeCell ref="AY629:AY631"/>
    <mergeCell ref="BC626:BC628"/>
    <mergeCell ref="BD626:BD628"/>
    <mergeCell ref="BE626:BE628"/>
    <mergeCell ref="BF626:BF628"/>
    <mergeCell ref="BG626:BG628"/>
    <mergeCell ref="BH626:BH628"/>
    <mergeCell ref="AW626:AW628"/>
    <mergeCell ref="AX626:AX628"/>
    <mergeCell ref="AY626:AY628"/>
    <mergeCell ref="AZ626:AZ628"/>
    <mergeCell ref="BA626:BA628"/>
    <mergeCell ref="BB626:BB628"/>
    <mergeCell ref="AW632:AW634"/>
    <mergeCell ref="AX632:AX634"/>
    <mergeCell ref="AY632:AY634"/>
    <mergeCell ref="AZ632:AZ634"/>
    <mergeCell ref="BA632:BA634"/>
    <mergeCell ref="BB632:BB634"/>
    <mergeCell ref="BF629:BF631"/>
    <mergeCell ref="BG629:BG631"/>
    <mergeCell ref="BH629:BH631"/>
    <mergeCell ref="BI629:BI631"/>
    <mergeCell ref="A632:A634"/>
    <mergeCell ref="AR632:AR634"/>
    <mergeCell ref="AS632:AS634"/>
    <mergeCell ref="AT632:AT634"/>
    <mergeCell ref="AU632:AU634"/>
    <mergeCell ref="AV632:AV634"/>
    <mergeCell ref="AZ629:AZ631"/>
    <mergeCell ref="BA629:BA631"/>
    <mergeCell ref="BB629:BB631"/>
    <mergeCell ref="BC629:BC631"/>
    <mergeCell ref="BD629:BD631"/>
    <mergeCell ref="BE629:BE631"/>
    <mergeCell ref="BF635:BF637"/>
    <mergeCell ref="BG635:BG637"/>
    <mergeCell ref="BH635:BH637"/>
    <mergeCell ref="BI635:BI637"/>
    <mergeCell ref="A638:A640"/>
    <mergeCell ref="AR638:AR640"/>
    <mergeCell ref="AS638:AS640"/>
    <mergeCell ref="AT638:AT640"/>
    <mergeCell ref="AU638:AU640"/>
    <mergeCell ref="AV638:AV640"/>
    <mergeCell ref="AZ635:AZ637"/>
    <mergeCell ref="BA635:BA637"/>
    <mergeCell ref="BB635:BB637"/>
    <mergeCell ref="BC635:BC637"/>
    <mergeCell ref="BD635:BD637"/>
    <mergeCell ref="BE635:BE637"/>
    <mergeCell ref="BI632:BI634"/>
    <mergeCell ref="A635:A637"/>
    <mergeCell ref="AR635:AR637"/>
    <mergeCell ref="AS635:AS637"/>
    <mergeCell ref="AT635:AT637"/>
    <mergeCell ref="AU635:AU637"/>
    <mergeCell ref="AV635:AV637"/>
    <mergeCell ref="AW635:AW637"/>
    <mergeCell ref="AX635:AX637"/>
    <mergeCell ref="AY635:AY637"/>
    <mergeCell ref="BC632:BC634"/>
    <mergeCell ref="BD632:BD634"/>
    <mergeCell ref="BE632:BE634"/>
    <mergeCell ref="BF632:BF634"/>
    <mergeCell ref="BG632:BG634"/>
    <mergeCell ref="BH632:BH634"/>
    <mergeCell ref="BI638:BI640"/>
    <mergeCell ref="A641:A643"/>
    <mergeCell ref="AR641:AR643"/>
    <mergeCell ref="AS641:AS643"/>
    <mergeCell ref="AT641:AT643"/>
    <mergeCell ref="AU641:AU643"/>
    <mergeCell ref="AV641:AV643"/>
    <mergeCell ref="AW641:AW643"/>
    <mergeCell ref="AX641:AX643"/>
    <mergeCell ref="AY641:AY643"/>
    <mergeCell ref="BC638:BC640"/>
    <mergeCell ref="BD638:BD640"/>
    <mergeCell ref="BE638:BE640"/>
    <mergeCell ref="BF638:BF640"/>
    <mergeCell ref="BG638:BG640"/>
    <mergeCell ref="BH638:BH640"/>
    <mergeCell ref="AW638:AW640"/>
    <mergeCell ref="AX638:AX640"/>
    <mergeCell ref="AY638:AY640"/>
    <mergeCell ref="AZ638:AZ640"/>
    <mergeCell ref="BA638:BA640"/>
    <mergeCell ref="BB638:BB640"/>
    <mergeCell ref="AW644:AW646"/>
    <mergeCell ref="AX644:AX646"/>
    <mergeCell ref="AY644:AY646"/>
    <mergeCell ref="AZ644:AZ646"/>
    <mergeCell ref="BA644:BA646"/>
    <mergeCell ref="BB644:BB646"/>
    <mergeCell ref="BF641:BF643"/>
    <mergeCell ref="BG641:BG643"/>
    <mergeCell ref="BH641:BH643"/>
    <mergeCell ref="BI641:BI643"/>
    <mergeCell ref="A644:A646"/>
    <mergeCell ref="AR644:AR646"/>
    <mergeCell ref="AS644:AS646"/>
    <mergeCell ref="AT644:AT646"/>
    <mergeCell ref="AU644:AU646"/>
    <mergeCell ref="AV644:AV646"/>
    <mergeCell ref="AZ641:AZ643"/>
    <mergeCell ref="BA641:BA643"/>
    <mergeCell ref="BB641:BB643"/>
    <mergeCell ref="BC641:BC643"/>
    <mergeCell ref="BD641:BD643"/>
    <mergeCell ref="BE641:BE643"/>
    <mergeCell ref="BF647:BF649"/>
    <mergeCell ref="BG647:BG649"/>
    <mergeCell ref="BH647:BH649"/>
    <mergeCell ref="BI647:BI649"/>
    <mergeCell ref="A650:A652"/>
    <mergeCell ref="AR650:AR652"/>
    <mergeCell ref="AS650:AS652"/>
    <mergeCell ref="AT650:AT652"/>
    <mergeCell ref="AU650:AU652"/>
    <mergeCell ref="AV650:AV652"/>
    <mergeCell ref="AZ647:AZ649"/>
    <mergeCell ref="BA647:BA649"/>
    <mergeCell ref="BB647:BB649"/>
    <mergeCell ref="BC647:BC649"/>
    <mergeCell ref="BD647:BD649"/>
    <mergeCell ref="BE647:BE649"/>
    <mergeCell ref="BI644:BI646"/>
    <mergeCell ref="A647:A649"/>
    <mergeCell ref="AR647:AR649"/>
    <mergeCell ref="AS647:AS649"/>
    <mergeCell ref="AT647:AT649"/>
    <mergeCell ref="AU647:AU649"/>
    <mergeCell ref="AV647:AV649"/>
    <mergeCell ref="AW647:AW649"/>
    <mergeCell ref="AX647:AX649"/>
    <mergeCell ref="AY647:AY649"/>
    <mergeCell ref="BC644:BC646"/>
    <mergeCell ref="BD644:BD646"/>
    <mergeCell ref="BE644:BE646"/>
    <mergeCell ref="BF644:BF646"/>
    <mergeCell ref="BG644:BG646"/>
    <mergeCell ref="BH644:BH646"/>
    <mergeCell ref="BI650:BI652"/>
    <mergeCell ref="A653:A655"/>
    <mergeCell ref="AR653:AR655"/>
    <mergeCell ref="AS653:AS655"/>
    <mergeCell ref="AT653:AT655"/>
    <mergeCell ref="AU653:AU655"/>
    <mergeCell ref="AV653:AV655"/>
    <mergeCell ref="AW653:AW655"/>
    <mergeCell ref="AX653:AX655"/>
    <mergeCell ref="AY653:AY655"/>
    <mergeCell ref="BC650:BC652"/>
    <mergeCell ref="BD650:BD652"/>
    <mergeCell ref="BE650:BE652"/>
    <mergeCell ref="BF650:BF652"/>
    <mergeCell ref="BG650:BG652"/>
    <mergeCell ref="BH650:BH652"/>
    <mergeCell ref="AW650:AW652"/>
    <mergeCell ref="AX650:AX652"/>
    <mergeCell ref="AY650:AY652"/>
    <mergeCell ref="AZ650:AZ652"/>
    <mergeCell ref="BA650:BA652"/>
    <mergeCell ref="BB650:BB652"/>
    <mergeCell ref="AW656:AW658"/>
    <mergeCell ref="AX656:AX658"/>
    <mergeCell ref="AY656:AY658"/>
    <mergeCell ref="AZ656:AZ658"/>
    <mergeCell ref="BA656:BA658"/>
    <mergeCell ref="BB656:BB658"/>
    <mergeCell ref="BF653:BF655"/>
    <mergeCell ref="BG653:BG655"/>
    <mergeCell ref="BH653:BH655"/>
    <mergeCell ref="BI653:BI655"/>
    <mergeCell ref="A656:A658"/>
    <mergeCell ref="AR656:AR658"/>
    <mergeCell ref="AS656:AS658"/>
    <mergeCell ref="AT656:AT658"/>
    <mergeCell ref="AU656:AU658"/>
    <mergeCell ref="AV656:AV658"/>
    <mergeCell ref="AZ653:AZ655"/>
    <mergeCell ref="BA653:BA655"/>
    <mergeCell ref="BB653:BB655"/>
    <mergeCell ref="BC653:BC655"/>
    <mergeCell ref="BD653:BD655"/>
    <mergeCell ref="BE653:BE655"/>
    <mergeCell ref="BF659:BF661"/>
    <mergeCell ref="BG659:BG661"/>
    <mergeCell ref="BH659:BH661"/>
    <mergeCell ref="BI659:BI661"/>
    <mergeCell ref="A662:A664"/>
    <mergeCell ref="AR662:AR664"/>
    <mergeCell ref="AS662:AS664"/>
    <mergeCell ref="AT662:AT664"/>
    <mergeCell ref="AU662:AU664"/>
    <mergeCell ref="AV662:AV664"/>
    <mergeCell ref="AZ659:AZ661"/>
    <mergeCell ref="BA659:BA661"/>
    <mergeCell ref="BB659:BB661"/>
    <mergeCell ref="BC659:BC661"/>
    <mergeCell ref="BD659:BD661"/>
    <mergeCell ref="BE659:BE661"/>
    <mergeCell ref="BI656:BI658"/>
    <mergeCell ref="A659:A661"/>
    <mergeCell ref="AR659:AR661"/>
    <mergeCell ref="AS659:AS661"/>
    <mergeCell ref="AT659:AT661"/>
    <mergeCell ref="AU659:AU661"/>
    <mergeCell ref="AV659:AV661"/>
    <mergeCell ref="AW659:AW661"/>
    <mergeCell ref="AX659:AX661"/>
    <mergeCell ref="AY659:AY661"/>
    <mergeCell ref="BC656:BC658"/>
    <mergeCell ref="BD656:BD658"/>
    <mergeCell ref="BE656:BE658"/>
    <mergeCell ref="BF656:BF658"/>
    <mergeCell ref="BG656:BG658"/>
    <mergeCell ref="BH656:BH658"/>
    <mergeCell ref="BI662:BI664"/>
    <mergeCell ref="A665:A667"/>
    <mergeCell ref="AR665:AR667"/>
    <mergeCell ref="AS665:AS667"/>
    <mergeCell ref="AT665:AT667"/>
    <mergeCell ref="AU665:AU667"/>
    <mergeCell ref="AV665:AV667"/>
    <mergeCell ref="AW665:AW667"/>
    <mergeCell ref="AX665:AX667"/>
    <mergeCell ref="AY665:AY667"/>
    <mergeCell ref="BC662:BC664"/>
    <mergeCell ref="BD662:BD664"/>
    <mergeCell ref="BE662:BE664"/>
    <mergeCell ref="BF662:BF664"/>
    <mergeCell ref="BG662:BG664"/>
    <mergeCell ref="BH662:BH664"/>
    <mergeCell ref="AW662:AW664"/>
    <mergeCell ref="AX662:AX664"/>
    <mergeCell ref="AY662:AY664"/>
    <mergeCell ref="AZ662:AZ664"/>
    <mergeCell ref="BA662:BA664"/>
    <mergeCell ref="BB662:BB664"/>
    <mergeCell ref="AW668:AW670"/>
    <mergeCell ref="AX668:AX670"/>
    <mergeCell ref="AY668:AY670"/>
    <mergeCell ref="AZ668:AZ670"/>
    <mergeCell ref="BA668:BA670"/>
    <mergeCell ref="BB668:BB670"/>
    <mergeCell ref="BF665:BF667"/>
    <mergeCell ref="BG665:BG667"/>
    <mergeCell ref="BH665:BH667"/>
    <mergeCell ref="BI665:BI667"/>
    <mergeCell ref="A668:A670"/>
    <mergeCell ref="AR668:AR670"/>
    <mergeCell ref="AS668:AS670"/>
    <mergeCell ref="AT668:AT670"/>
    <mergeCell ref="AU668:AU670"/>
    <mergeCell ref="AV668:AV670"/>
    <mergeCell ref="AZ665:AZ667"/>
    <mergeCell ref="BA665:BA667"/>
    <mergeCell ref="BB665:BB667"/>
    <mergeCell ref="BC665:BC667"/>
    <mergeCell ref="BD665:BD667"/>
    <mergeCell ref="BE665:BE667"/>
    <mergeCell ref="BF671:BF673"/>
    <mergeCell ref="BG671:BG673"/>
    <mergeCell ref="BH671:BH673"/>
    <mergeCell ref="BI671:BI673"/>
    <mergeCell ref="A674:A676"/>
    <mergeCell ref="AR674:AR676"/>
    <mergeCell ref="AS674:AS676"/>
    <mergeCell ref="AT674:AT676"/>
    <mergeCell ref="AU674:AU676"/>
    <mergeCell ref="AV674:AV676"/>
    <mergeCell ref="AZ671:AZ673"/>
    <mergeCell ref="BA671:BA673"/>
    <mergeCell ref="BB671:BB673"/>
    <mergeCell ref="BC671:BC673"/>
    <mergeCell ref="BD671:BD673"/>
    <mergeCell ref="BE671:BE673"/>
    <mergeCell ref="BI668:BI670"/>
    <mergeCell ref="A671:A673"/>
    <mergeCell ref="AR671:AR673"/>
    <mergeCell ref="AS671:AS673"/>
    <mergeCell ref="AT671:AT673"/>
    <mergeCell ref="AU671:AU673"/>
    <mergeCell ref="AV671:AV673"/>
    <mergeCell ref="AW671:AW673"/>
    <mergeCell ref="AX671:AX673"/>
    <mergeCell ref="AY671:AY673"/>
    <mergeCell ref="BC668:BC670"/>
    <mergeCell ref="BD668:BD670"/>
    <mergeCell ref="BE668:BE670"/>
    <mergeCell ref="BF668:BF670"/>
    <mergeCell ref="BG668:BG670"/>
    <mergeCell ref="BH668:BH670"/>
    <mergeCell ref="BI674:BI676"/>
    <mergeCell ref="A677:A679"/>
    <mergeCell ref="AR677:AR679"/>
    <mergeCell ref="AS677:AS679"/>
    <mergeCell ref="AT677:AT679"/>
    <mergeCell ref="AU677:AU679"/>
    <mergeCell ref="AV677:AV679"/>
    <mergeCell ref="AW677:AW679"/>
    <mergeCell ref="AX677:AX679"/>
    <mergeCell ref="AY677:AY679"/>
    <mergeCell ref="BC674:BC676"/>
    <mergeCell ref="BD674:BD676"/>
    <mergeCell ref="BE674:BE676"/>
    <mergeCell ref="BF674:BF676"/>
    <mergeCell ref="BG674:BG676"/>
    <mergeCell ref="BH674:BH676"/>
    <mergeCell ref="AW674:AW676"/>
    <mergeCell ref="AX674:AX676"/>
    <mergeCell ref="AY674:AY676"/>
    <mergeCell ref="AZ674:AZ676"/>
    <mergeCell ref="BA674:BA676"/>
    <mergeCell ref="BB674:BB676"/>
    <mergeCell ref="AW680:AW682"/>
    <mergeCell ref="AX680:AX682"/>
    <mergeCell ref="AY680:AY682"/>
    <mergeCell ref="AZ680:AZ682"/>
    <mergeCell ref="BA680:BA682"/>
    <mergeCell ref="BB680:BB682"/>
    <mergeCell ref="BF677:BF679"/>
    <mergeCell ref="BG677:BG679"/>
    <mergeCell ref="BH677:BH679"/>
    <mergeCell ref="BI677:BI679"/>
    <mergeCell ref="A680:A682"/>
    <mergeCell ref="AR680:AR682"/>
    <mergeCell ref="AS680:AS682"/>
    <mergeCell ref="AT680:AT682"/>
    <mergeCell ref="AU680:AU682"/>
    <mergeCell ref="AV680:AV682"/>
    <mergeCell ref="AZ677:AZ679"/>
    <mergeCell ref="BA677:BA679"/>
    <mergeCell ref="BB677:BB679"/>
    <mergeCell ref="BC677:BC679"/>
    <mergeCell ref="BD677:BD679"/>
    <mergeCell ref="BE677:BE679"/>
    <mergeCell ref="BF683:BF685"/>
    <mergeCell ref="BG683:BG685"/>
    <mergeCell ref="BH683:BH685"/>
    <mergeCell ref="BI683:BI685"/>
    <mergeCell ref="A686:A688"/>
    <mergeCell ref="AR686:AR688"/>
    <mergeCell ref="AS686:AS688"/>
    <mergeCell ref="AT686:AT688"/>
    <mergeCell ref="AU686:AU688"/>
    <mergeCell ref="AV686:AV688"/>
    <mergeCell ref="AZ683:AZ685"/>
    <mergeCell ref="BA683:BA685"/>
    <mergeCell ref="BB683:BB685"/>
    <mergeCell ref="BC683:BC685"/>
    <mergeCell ref="BD683:BD685"/>
    <mergeCell ref="BE683:BE685"/>
    <mergeCell ref="BI680:BI682"/>
    <mergeCell ref="A683:A685"/>
    <mergeCell ref="AR683:AR685"/>
    <mergeCell ref="AS683:AS685"/>
    <mergeCell ref="AT683:AT685"/>
    <mergeCell ref="AU683:AU685"/>
    <mergeCell ref="AV683:AV685"/>
    <mergeCell ref="AW683:AW685"/>
    <mergeCell ref="AX683:AX685"/>
    <mergeCell ref="AY683:AY685"/>
    <mergeCell ref="BC680:BC682"/>
    <mergeCell ref="BD680:BD682"/>
    <mergeCell ref="BE680:BE682"/>
    <mergeCell ref="BF680:BF682"/>
    <mergeCell ref="BG680:BG682"/>
    <mergeCell ref="BH680:BH682"/>
    <mergeCell ref="BI686:BI688"/>
    <mergeCell ref="A689:A691"/>
    <mergeCell ref="AR689:AR691"/>
    <mergeCell ref="AS689:AS691"/>
    <mergeCell ref="AT689:AT691"/>
    <mergeCell ref="AU689:AU691"/>
    <mergeCell ref="AV689:AV691"/>
    <mergeCell ref="AW689:AW691"/>
    <mergeCell ref="AX689:AX691"/>
    <mergeCell ref="AY689:AY691"/>
    <mergeCell ref="BC686:BC688"/>
    <mergeCell ref="BD686:BD688"/>
    <mergeCell ref="BE686:BE688"/>
    <mergeCell ref="BF686:BF688"/>
    <mergeCell ref="BG686:BG688"/>
    <mergeCell ref="BH686:BH688"/>
    <mergeCell ref="AW686:AW688"/>
    <mergeCell ref="AX686:AX688"/>
    <mergeCell ref="AY686:AY688"/>
    <mergeCell ref="AZ686:AZ688"/>
    <mergeCell ref="BA686:BA688"/>
    <mergeCell ref="BB686:BB688"/>
    <mergeCell ref="AW692:AW694"/>
    <mergeCell ref="AX692:AX694"/>
    <mergeCell ref="AY692:AY694"/>
    <mergeCell ref="AZ692:AZ694"/>
    <mergeCell ref="BA692:BA694"/>
    <mergeCell ref="BB692:BB694"/>
    <mergeCell ref="BF689:BF691"/>
    <mergeCell ref="BG689:BG691"/>
    <mergeCell ref="BH689:BH691"/>
    <mergeCell ref="BI689:BI691"/>
    <mergeCell ref="A692:A694"/>
    <mergeCell ref="AR692:AR694"/>
    <mergeCell ref="AS692:AS694"/>
    <mergeCell ref="AT692:AT694"/>
    <mergeCell ref="AU692:AU694"/>
    <mergeCell ref="AV692:AV694"/>
    <mergeCell ref="AZ689:AZ691"/>
    <mergeCell ref="BA689:BA691"/>
    <mergeCell ref="BB689:BB691"/>
    <mergeCell ref="BC689:BC691"/>
    <mergeCell ref="BD689:BD691"/>
    <mergeCell ref="BE689:BE691"/>
    <mergeCell ref="BF695:BF697"/>
    <mergeCell ref="BG695:BG697"/>
    <mergeCell ref="BH695:BH697"/>
    <mergeCell ref="BI695:BI697"/>
    <mergeCell ref="A698:A700"/>
    <mergeCell ref="AR698:AR700"/>
    <mergeCell ref="AS698:AS700"/>
    <mergeCell ref="AT698:AT700"/>
    <mergeCell ref="AU698:AU700"/>
    <mergeCell ref="AV698:AV700"/>
    <mergeCell ref="AZ695:AZ697"/>
    <mergeCell ref="BA695:BA697"/>
    <mergeCell ref="BB695:BB697"/>
    <mergeCell ref="BC695:BC697"/>
    <mergeCell ref="BD695:BD697"/>
    <mergeCell ref="BE695:BE697"/>
    <mergeCell ref="BI692:BI694"/>
    <mergeCell ref="A695:A697"/>
    <mergeCell ref="AR695:AR697"/>
    <mergeCell ref="AS695:AS697"/>
    <mergeCell ref="AT695:AT697"/>
    <mergeCell ref="AU695:AU697"/>
    <mergeCell ref="AV695:AV697"/>
    <mergeCell ref="AW695:AW697"/>
    <mergeCell ref="AX695:AX697"/>
    <mergeCell ref="AY695:AY697"/>
    <mergeCell ref="BC692:BC694"/>
    <mergeCell ref="BD692:BD694"/>
    <mergeCell ref="BE692:BE694"/>
    <mergeCell ref="BF692:BF694"/>
    <mergeCell ref="BG692:BG694"/>
    <mergeCell ref="BH692:BH694"/>
    <mergeCell ref="BI698:BI700"/>
    <mergeCell ref="A701:A703"/>
    <mergeCell ref="AR701:AR703"/>
    <mergeCell ref="AS701:AS703"/>
    <mergeCell ref="AT701:AT703"/>
    <mergeCell ref="AU701:AU703"/>
    <mergeCell ref="AV701:AV703"/>
    <mergeCell ref="AW701:AW703"/>
    <mergeCell ref="AX701:AX703"/>
    <mergeCell ref="AY701:AY703"/>
    <mergeCell ref="BC698:BC700"/>
    <mergeCell ref="BD698:BD700"/>
    <mergeCell ref="BE698:BE700"/>
    <mergeCell ref="BF698:BF700"/>
    <mergeCell ref="BG698:BG700"/>
    <mergeCell ref="BH698:BH700"/>
    <mergeCell ref="AW698:AW700"/>
    <mergeCell ref="AX698:AX700"/>
    <mergeCell ref="AY698:AY700"/>
    <mergeCell ref="AZ698:AZ700"/>
    <mergeCell ref="BA698:BA700"/>
    <mergeCell ref="BB698:BB700"/>
    <mergeCell ref="AW704:AW706"/>
    <mergeCell ref="AX704:AX706"/>
    <mergeCell ref="AY704:AY706"/>
    <mergeCell ref="AZ704:AZ706"/>
    <mergeCell ref="BA704:BA706"/>
    <mergeCell ref="BB704:BB706"/>
    <mergeCell ref="BF701:BF703"/>
    <mergeCell ref="BG701:BG703"/>
    <mergeCell ref="BH701:BH703"/>
    <mergeCell ref="BI701:BI703"/>
    <mergeCell ref="A704:A706"/>
    <mergeCell ref="AR704:AR706"/>
    <mergeCell ref="AS704:AS706"/>
    <mergeCell ref="AT704:AT706"/>
    <mergeCell ref="AU704:AU706"/>
    <mergeCell ref="AV704:AV706"/>
    <mergeCell ref="AZ701:AZ703"/>
    <mergeCell ref="BA701:BA703"/>
    <mergeCell ref="BB701:BB703"/>
    <mergeCell ref="BC701:BC703"/>
    <mergeCell ref="BD701:BD703"/>
    <mergeCell ref="BE701:BE703"/>
    <mergeCell ref="BF707:BF709"/>
    <mergeCell ref="BG707:BG709"/>
    <mergeCell ref="BH707:BH709"/>
    <mergeCell ref="BI707:BI709"/>
    <mergeCell ref="A710:A712"/>
    <mergeCell ref="AR710:AR712"/>
    <mergeCell ref="AS710:AS712"/>
    <mergeCell ref="AT710:AT712"/>
    <mergeCell ref="AU710:AU712"/>
    <mergeCell ref="AV710:AV712"/>
    <mergeCell ref="AZ707:AZ709"/>
    <mergeCell ref="BA707:BA709"/>
    <mergeCell ref="BB707:BB709"/>
    <mergeCell ref="BC707:BC709"/>
    <mergeCell ref="BD707:BD709"/>
    <mergeCell ref="BE707:BE709"/>
    <mergeCell ref="BI704:BI706"/>
    <mergeCell ref="A707:A709"/>
    <mergeCell ref="AR707:AR709"/>
    <mergeCell ref="AS707:AS709"/>
    <mergeCell ref="AT707:AT709"/>
    <mergeCell ref="AU707:AU709"/>
    <mergeCell ref="AV707:AV709"/>
    <mergeCell ref="AW707:AW709"/>
    <mergeCell ref="AX707:AX709"/>
    <mergeCell ref="AY707:AY709"/>
    <mergeCell ref="BC704:BC706"/>
    <mergeCell ref="BD704:BD706"/>
    <mergeCell ref="BE704:BE706"/>
    <mergeCell ref="BF704:BF706"/>
    <mergeCell ref="BG704:BG706"/>
    <mergeCell ref="BH704:BH706"/>
    <mergeCell ref="BI710:BI712"/>
    <mergeCell ref="A713:A715"/>
    <mergeCell ref="AR713:AR715"/>
    <mergeCell ref="AS713:AS715"/>
    <mergeCell ref="AT713:AT715"/>
    <mergeCell ref="AU713:AU715"/>
    <mergeCell ref="AV713:AV715"/>
    <mergeCell ref="AW713:AW715"/>
    <mergeCell ref="AX713:AX715"/>
    <mergeCell ref="AY713:AY715"/>
    <mergeCell ref="BC710:BC712"/>
    <mergeCell ref="BD710:BD712"/>
    <mergeCell ref="BE710:BE712"/>
    <mergeCell ref="BF710:BF712"/>
    <mergeCell ref="BG710:BG712"/>
    <mergeCell ref="BH710:BH712"/>
    <mergeCell ref="AW710:AW712"/>
    <mergeCell ref="AX710:AX712"/>
    <mergeCell ref="AY710:AY712"/>
    <mergeCell ref="AZ710:AZ712"/>
    <mergeCell ref="BA710:BA712"/>
    <mergeCell ref="BB710:BB712"/>
    <mergeCell ref="AW716:AW718"/>
    <mergeCell ref="AX716:AX718"/>
    <mergeCell ref="AY716:AY718"/>
    <mergeCell ref="AZ716:AZ718"/>
    <mergeCell ref="BA716:BA718"/>
    <mergeCell ref="BB716:BB718"/>
    <mergeCell ref="BF713:BF715"/>
    <mergeCell ref="BG713:BG715"/>
    <mergeCell ref="BH713:BH715"/>
    <mergeCell ref="BI713:BI715"/>
    <mergeCell ref="A716:A718"/>
    <mergeCell ref="AR716:AR718"/>
    <mergeCell ref="AS716:AS718"/>
    <mergeCell ref="AT716:AT718"/>
    <mergeCell ref="AU716:AU718"/>
    <mergeCell ref="AV716:AV718"/>
    <mergeCell ref="AZ713:AZ715"/>
    <mergeCell ref="BA713:BA715"/>
    <mergeCell ref="BB713:BB715"/>
    <mergeCell ref="BC713:BC715"/>
    <mergeCell ref="BD713:BD715"/>
    <mergeCell ref="BE713:BE715"/>
    <mergeCell ref="BF719:BF721"/>
    <mergeCell ref="BG719:BG721"/>
    <mergeCell ref="BH719:BH721"/>
    <mergeCell ref="BI719:BI721"/>
    <mergeCell ref="A722:A724"/>
    <mergeCell ref="AR722:AR724"/>
    <mergeCell ref="AS722:AS724"/>
    <mergeCell ref="AT722:AT724"/>
    <mergeCell ref="AU722:AU724"/>
    <mergeCell ref="AV722:AV724"/>
    <mergeCell ref="AZ719:AZ721"/>
    <mergeCell ref="BA719:BA721"/>
    <mergeCell ref="BB719:BB721"/>
    <mergeCell ref="BC719:BC721"/>
    <mergeCell ref="BD719:BD721"/>
    <mergeCell ref="BE719:BE721"/>
    <mergeCell ref="BI716:BI718"/>
    <mergeCell ref="A719:A721"/>
    <mergeCell ref="AR719:AR721"/>
    <mergeCell ref="AS719:AS721"/>
    <mergeCell ref="AT719:AT721"/>
    <mergeCell ref="AU719:AU721"/>
    <mergeCell ref="AV719:AV721"/>
    <mergeCell ref="AW719:AW721"/>
    <mergeCell ref="AX719:AX721"/>
    <mergeCell ref="AY719:AY721"/>
    <mergeCell ref="BC716:BC718"/>
    <mergeCell ref="BD716:BD718"/>
    <mergeCell ref="BE716:BE718"/>
    <mergeCell ref="BF716:BF718"/>
    <mergeCell ref="BG716:BG718"/>
    <mergeCell ref="BH716:BH718"/>
    <mergeCell ref="BI722:BI724"/>
    <mergeCell ref="A725:A727"/>
    <mergeCell ref="AR725:AR727"/>
    <mergeCell ref="AS725:AS727"/>
    <mergeCell ref="AT725:AT727"/>
    <mergeCell ref="AU725:AU727"/>
    <mergeCell ref="AV725:AV727"/>
    <mergeCell ref="AW725:AW727"/>
    <mergeCell ref="AX725:AX727"/>
    <mergeCell ref="AY725:AY727"/>
    <mergeCell ref="BC722:BC724"/>
    <mergeCell ref="BD722:BD724"/>
    <mergeCell ref="BE722:BE724"/>
    <mergeCell ref="BF722:BF724"/>
    <mergeCell ref="BG722:BG724"/>
    <mergeCell ref="BH722:BH724"/>
    <mergeCell ref="AW722:AW724"/>
    <mergeCell ref="AX722:AX724"/>
    <mergeCell ref="AY722:AY724"/>
    <mergeCell ref="AZ722:AZ724"/>
    <mergeCell ref="BA722:BA724"/>
    <mergeCell ref="BB722:BB724"/>
    <mergeCell ref="AW728:AW730"/>
    <mergeCell ref="AX728:AX730"/>
    <mergeCell ref="AY728:AY730"/>
    <mergeCell ref="AZ728:AZ730"/>
    <mergeCell ref="BA728:BA730"/>
    <mergeCell ref="BB728:BB730"/>
    <mergeCell ref="BF725:BF727"/>
    <mergeCell ref="BG725:BG727"/>
    <mergeCell ref="BH725:BH727"/>
    <mergeCell ref="BI725:BI727"/>
    <mergeCell ref="A728:A730"/>
    <mergeCell ref="AR728:AR730"/>
    <mergeCell ref="AS728:AS730"/>
    <mergeCell ref="AT728:AT730"/>
    <mergeCell ref="AU728:AU730"/>
    <mergeCell ref="AV728:AV730"/>
    <mergeCell ref="AZ725:AZ727"/>
    <mergeCell ref="BA725:BA727"/>
    <mergeCell ref="BB725:BB727"/>
    <mergeCell ref="BC725:BC727"/>
    <mergeCell ref="BD725:BD727"/>
    <mergeCell ref="BE725:BE727"/>
    <mergeCell ref="BF731:BF733"/>
    <mergeCell ref="BG731:BG733"/>
    <mergeCell ref="BH731:BH733"/>
    <mergeCell ref="BI731:BI733"/>
    <mergeCell ref="A734:A736"/>
    <mergeCell ref="AR734:AR736"/>
    <mergeCell ref="AS734:AS736"/>
    <mergeCell ref="AT734:AT736"/>
    <mergeCell ref="AU734:AU736"/>
    <mergeCell ref="AV734:AV736"/>
    <mergeCell ref="AZ731:AZ733"/>
    <mergeCell ref="BA731:BA733"/>
    <mergeCell ref="BB731:BB733"/>
    <mergeCell ref="BC731:BC733"/>
    <mergeCell ref="BD731:BD733"/>
    <mergeCell ref="BE731:BE733"/>
    <mergeCell ref="BI728:BI730"/>
    <mergeCell ref="A731:A733"/>
    <mergeCell ref="AR731:AR733"/>
    <mergeCell ref="AS731:AS733"/>
    <mergeCell ref="AT731:AT733"/>
    <mergeCell ref="AU731:AU733"/>
    <mergeCell ref="AV731:AV733"/>
    <mergeCell ref="AW731:AW733"/>
    <mergeCell ref="AX731:AX733"/>
    <mergeCell ref="AY731:AY733"/>
    <mergeCell ref="BC728:BC730"/>
    <mergeCell ref="BD728:BD730"/>
    <mergeCell ref="BE728:BE730"/>
    <mergeCell ref="BF728:BF730"/>
    <mergeCell ref="BG728:BG730"/>
    <mergeCell ref="BH728:BH730"/>
    <mergeCell ref="BI734:BI736"/>
    <mergeCell ref="A737:A739"/>
    <mergeCell ref="AR737:AR739"/>
    <mergeCell ref="AS737:AS739"/>
    <mergeCell ref="AT737:AT739"/>
    <mergeCell ref="AU737:AU739"/>
    <mergeCell ref="AV737:AV739"/>
    <mergeCell ref="AW737:AW739"/>
    <mergeCell ref="AX737:AX739"/>
    <mergeCell ref="AY737:AY739"/>
    <mergeCell ref="BC734:BC736"/>
    <mergeCell ref="BD734:BD736"/>
    <mergeCell ref="BE734:BE736"/>
    <mergeCell ref="BF734:BF736"/>
    <mergeCell ref="BG734:BG736"/>
    <mergeCell ref="BH734:BH736"/>
    <mergeCell ref="AW734:AW736"/>
    <mergeCell ref="AX734:AX736"/>
    <mergeCell ref="AY734:AY736"/>
    <mergeCell ref="AZ734:AZ736"/>
    <mergeCell ref="BA734:BA736"/>
    <mergeCell ref="BB734:BB736"/>
    <mergeCell ref="AW740:AW742"/>
    <mergeCell ref="AX740:AX742"/>
    <mergeCell ref="AY740:AY742"/>
    <mergeCell ref="AZ740:AZ742"/>
    <mergeCell ref="BA740:BA742"/>
    <mergeCell ref="BB740:BB742"/>
    <mergeCell ref="BF737:BF739"/>
    <mergeCell ref="BG737:BG739"/>
    <mergeCell ref="BH737:BH739"/>
    <mergeCell ref="BI737:BI739"/>
    <mergeCell ref="A740:A742"/>
    <mergeCell ref="AR740:AR742"/>
    <mergeCell ref="AS740:AS742"/>
    <mergeCell ref="AT740:AT742"/>
    <mergeCell ref="AU740:AU742"/>
    <mergeCell ref="AV740:AV742"/>
    <mergeCell ref="AZ737:AZ739"/>
    <mergeCell ref="BA737:BA739"/>
    <mergeCell ref="BB737:BB739"/>
    <mergeCell ref="BC737:BC739"/>
    <mergeCell ref="BD737:BD739"/>
    <mergeCell ref="BE737:BE739"/>
    <mergeCell ref="BF743:BF745"/>
    <mergeCell ref="BG743:BG745"/>
    <mergeCell ref="BH743:BH745"/>
    <mergeCell ref="BI743:BI745"/>
    <mergeCell ref="A746:A748"/>
    <mergeCell ref="AR746:AR748"/>
    <mergeCell ref="AS746:AS748"/>
    <mergeCell ref="AT746:AT748"/>
    <mergeCell ref="AU746:AU748"/>
    <mergeCell ref="AV746:AV748"/>
    <mergeCell ref="AZ743:AZ745"/>
    <mergeCell ref="BA743:BA745"/>
    <mergeCell ref="BB743:BB745"/>
    <mergeCell ref="BC743:BC745"/>
    <mergeCell ref="BD743:BD745"/>
    <mergeCell ref="BE743:BE745"/>
    <mergeCell ref="BI740:BI742"/>
    <mergeCell ref="A743:A745"/>
    <mergeCell ref="AR743:AR745"/>
    <mergeCell ref="AS743:AS745"/>
    <mergeCell ref="AT743:AT745"/>
    <mergeCell ref="AU743:AU745"/>
    <mergeCell ref="AV743:AV745"/>
    <mergeCell ref="AW743:AW745"/>
    <mergeCell ref="AX743:AX745"/>
    <mergeCell ref="AY743:AY745"/>
    <mergeCell ref="BC740:BC742"/>
    <mergeCell ref="BD740:BD742"/>
    <mergeCell ref="BE740:BE742"/>
    <mergeCell ref="BF740:BF742"/>
    <mergeCell ref="BG740:BG742"/>
    <mergeCell ref="BH740:BH742"/>
    <mergeCell ref="BI746:BI748"/>
    <mergeCell ref="A749:A751"/>
    <mergeCell ref="AR749:AR751"/>
    <mergeCell ref="AS749:AS751"/>
    <mergeCell ref="AT749:AT751"/>
    <mergeCell ref="AU749:AU751"/>
    <mergeCell ref="AV749:AV751"/>
    <mergeCell ref="AW749:AW751"/>
    <mergeCell ref="AX749:AX751"/>
    <mergeCell ref="AY749:AY751"/>
    <mergeCell ref="BC746:BC748"/>
    <mergeCell ref="BD746:BD748"/>
    <mergeCell ref="BE746:BE748"/>
    <mergeCell ref="BF746:BF748"/>
    <mergeCell ref="BG746:BG748"/>
    <mergeCell ref="BH746:BH748"/>
    <mergeCell ref="AW746:AW748"/>
    <mergeCell ref="AX746:AX748"/>
    <mergeCell ref="AY746:AY748"/>
    <mergeCell ref="AZ746:AZ748"/>
    <mergeCell ref="BA746:BA748"/>
    <mergeCell ref="BB746:BB748"/>
    <mergeCell ref="AW752:AW754"/>
    <mergeCell ref="AX752:AX754"/>
    <mergeCell ref="AY752:AY754"/>
    <mergeCell ref="AZ752:AZ754"/>
    <mergeCell ref="BA752:BA754"/>
    <mergeCell ref="BB752:BB754"/>
    <mergeCell ref="BF749:BF751"/>
    <mergeCell ref="BG749:BG751"/>
    <mergeCell ref="BH749:BH751"/>
    <mergeCell ref="BI749:BI751"/>
    <mergeCell ref="A752:A754"/>
    <mergeCell ref="AR752:AR754"/>
    <mergeCell ref="AS752:AS754"/>
    <mergeCell ref="AT752:AT754"/>
    <mergeCell ref="AU752:AU754"/>
    <mergeCell ref="AV752:AV754"/>
    <mergeCell ref="AZ749:AZ751"/>
    <mergeCell ref="BA749:BA751"/>
    <mergeCell ref="BB749:BB751"/>
    <mergeCell ref="BC749:BC751"/>
    <mergeCell ref="BD749:BD751"/>
    <mergeCell ref="BE749:BE751"/>
    <mergeCell ref="BF755:BF757"/>
    <mergeCell ref="BG755:BG757"/>
    <mergeCell ref="BH755:BH757"/>
    <mergeCell ref="BI755:BI757"/>
    <mergeCell ref="A758:A760"/>
    <mergeCell ref="AR758:AR760"/>
    <mergeCell ref="AS758:AS760"/>
    <mergeCell ref="AT758:AT760"/>
    <mergeCell ref="AU758:AU760"/>
    <mergeCell ref="AV758:AV760"/>
    <mergeCell ref="AZ755:AZ757"/>
    <mergeCell ref="BA755:BA757"/>
    <mergeCell ref="BB755:BB757"/>
    <mergeCell ref="BC755:BC757"/>
    <mergeCell ref="BD755:BD757"/>
    <mergeCell ref="BE755:BE757"/>
    <mergeCell ref="BI752:BI754"/>
    <mergeCell ref="A755:A757"/>
    <mergeCell ref="AR755:AR757"/>
    <mergeCell ref="AS755:AS757"/>
    <mergeCell ref="AT755:AT757"/>
    <mergeCell ref="AU755:AU757"/>
    <mergeCell ref="AV755:AV757"/>
    <mergeCell ref="AW755:AW757"/>
    <mergeCell ref="AX755:AX757"/>
    <mergeCell ref="AY755:AY757"/>
    <mergeCell ref="BC752:BC754"/>
    <mergeCell ref="BD752:BD754"/>
    <mergeCell ref="BE752:BE754"/>
    <mergeCell ref="BF752:BF754"/>
    <mergeCell ref="BG752:BG754"/>
    <mergeCell ref="BH752:BH754"/>
    <mergeCell ref="BI758:BI760"/>
    <mergeCell ref="A761:A763"/>
    <mergeCell ref="AR761:AR763"/>
    <mergeCell ref="AS761:AS763"/>
    <mergeCell ref="AT761:AT763"/>
    <mergeCell ref="AU761:AU763"/>
    <mergeCell ref="AV761:AV763"/>
    <mergeCell ref="AW761:AW763"/>
    <mergeCell ref="AX761:AX763"/>
    <mergeCell ref="AY761:AY763"/>
    <mergeCell ref="BC758:BC760"/>
    <mergeCell ref="BD758:BD760"/>
    <mergeCell ref="BE758:BE760"/>
    <mergeCell ref="BF758:BF760"/>
    <mergeCell ref="BG758:BG760"/>
    <mergeCell ref="BH758:BH760"/>
    <mergeCell ref="AW758:AW760"/>
    <mergeCell ref="AX758:AX760"/>
    <mergeCell ref="AY758:AY760"/>
    <mergeCell ref="AZ758:AZ760"/>
    <mergeCell ref="BA758:BA760"/>
    <mergeCell ref="BB758:BB760"/>
    <mergeCell ref="AW764:AW766"/>
    <mergeCell ref="AX764:AX766"/>
    <mergeCell ref="AY764:AY766"/>
    <mergeCell ref="AZ764:AZ766"/>
    <mergeCell ref="BA764:BA766"/>
    <mergeCell ref="BB764:BB766"/>
    <mergeCell ref="BF761:BF763"/>
    <mergeCell ref="BG761:BG763"/>
    <mergeCell ref="BH761:BH763"/>
    <mergeCell ref="BI761:BI763"/>
    <mergeCell ref="A764:A766"/>
    <mergeCell ref="AR764:AR766"/>
    <mergeCell ref="AS764:AS766"/>
    <mergeCell ref="AT764:AT766"/>
    <mergeCell ref="AU764:AU766"/>
    <mergeCell ref="AV764:AV766"/>
    <mergeCell ref="AZ761:AZ763"/>
    <mergeCell ref="BA761:BA763"/>
    <mergeCell ref="BB761:BB763"/>
    <mergeCell ref="BC761:BC763"/>
    <mergeCell ref="BD761:BD763"/>
    <mergeCell ref="BE761:BE763"/>
    <mergeCell ref="BF767:BF769"/>
    <mergeCell ref="BG767:BG769"/>
    <mergeCell ref="BH767:BH769"/>
    <mergeCell ref="BI767:BI769"/>
    <mergeCell ref="A770:A772"/>
    <mergeCell ref="AR770:AR772"/>
    <mergeCell ref="AS770:AS772"/>
    <mergeCell ref="AT770:AT772"/>
    <mergeCell ref="AU770:AU772"/>
    <mergeCell ref="AV770:AV772"/>
    <mergeCell ref="AZ767:AZ769"/>
    <mergeCell ref="BA767:BA769"/>
    <mergeCell ref="BB767:BB769"/>
    <mergeCell ref="BC767:BC769"/>
    <mergeCell ref="BD767:BD769"/>
    <mergeCell ref="BE767:BE769"/>
    <mergeCell ref="BI764:BI766"/>
    <mergeCell ref="A767:A769"/>
    <mergeCell ref="AR767:AR769"/>
    <mergeCell ref="AS767:AS769"/>
    <mergeCell ref="AT767:AT769"/>
    <mergeCell ref="AU767:AU769"/>
    <mergeCell ref="AV767:AV769"/>
    <mergeCell ref="AW767:AW769"/>
    <mergeCell ref="AX767:AX769"/>
    <mergeCell ref="AY767:AY769"/>
    <mergeCell ref="BC764:BC766"/>
    <mergeCell ref="BD764:BD766"/>
    <mergeCell ref="BE764:BE766"/>
    <mergeCell ref="BF764:BF766"/>
    <mergeCell ref="BG764:BG766"/>
    <mergeCell ref="BH764:BH766"/>
    <mergeCell ref="BI770:BI772"/>
    <mergeCell ref="A773:A775"/>
    <mergeCell ref="AR773:AR775"/>
    <mergeCell ref="AS773:AS775"/>
    <mergeCell ref="AT773:AT775"/>
    <mergeCell ref="AU773:AU775"/>
    <mergeCell ref="AV773:AV775"/>
    <mergeCell ref="AW773:AW775"/>
    <mergeCell ref="AX773:AX775"/>
    <mergeCell ref="AY773:AY775"/>
    <mergeCell ref="BC770:BC772"/>
    <mergeCell ref="BD770:BD772"/>
    <mergeCell ref="BE770:BE772"/>
    <mergeCell ref="BF770:BF772"/>
    <mergeCell ref="BG770:BG772"/>
    <mergeCell ref="BH770:BH772"/>
    <mergeCell ref="AW770:AW772"/>
    <mergeCell ref="AX770:AX772"/>
    <mergeCell ref="AY770:AY772"/>
    <mergeCell ref="AZ770:AZ772"/>
    <mergeCell ref="BA770:BA772"/>
    <mergeCell ref="BB770:BB772"/>
    <mergeCell ref="AW776:AW778"/>
    <mergeCell ref="AX776:AX778"/>
    <mergeCell ref="AY776:AY778"/>
    <mergeCell ref="AZ776:AZ778"/>
    <mergeCell ref="BA776:BA778"/>
    <mergeCell ref="BB776:BB778"/>
    <mergeCell ref="BF773:BF775"/>
    <mergeCell ref="BG773:BG775"/>
    <mergeCell ref="BH773:BH775"/>
    <mergeCell ref="BI773:BI775"/>
    <mergeCell ref="A776:A778"/>
    <mergeCell ref="AR776:AR778"/>
    <mergeCell ref="AS776:AS778"/>
    <mergeCell ref="AT776:AT778"/>
    <mergeCell ref="AU776:AU778"/>
    <mergeCell ref="AV776:AV778"/>
    <mergeCell ref="AZ773:AZ775"/>
    <mergeCell ref="BA773:BA775"/>
    <mergeCell ref="BB773:BB775"/>
    <mergeCell ref="BC773:BC775"/>
    <mergeCell ref="BD773:BD775"/>
    <mergeCell ref="BE773:BE775"/>
    <mergeCell ref="BF779:BF781"/>
    <mergeCell ref="BG779:BG781"/>
    <mergeCell ref="BH779:BH781"/>
    <mergeCell ref="BI779:BI781"/>
    <mergeCell ref="A782:A784"/>
    <mergeCell ref="AR782:AR784"/>
    <mergeCell ref="AS782:AS784"/>
    <mergeCell ref="AT782:AT784"/>
    <mergeCell ref="AU782:AU784"/>
    <mergeCell ref="AV782:AV784"/>
    <mergeCell ref="AZ779:AZ781"/>
    <mergeCell ref="BA779:BA781"/>
    <mergeCell ref="BB779:BB781"/>
    <mergeCell ref="BC779:BC781"/>
    <mergeCell ref="BD779:BD781"/>
    <mergeCell ref="BE779:BE781"/>
    <mergeCell ref="BI776:BI778"/>
    <mergeCell ref="A779:A781"/>
    <mergeCell ref="AR779:AR781"/>
    <mergeCell ref="AS779:AS781"/>
    <mergeCell ref="AT779:AT781"/>
    <mergeCell ref="AU779:AU781"/>
    <mergeCell ref="AV779:AV781"/>
    <mergeCell ref="AW779:AW781"/>
    <mergeCell ref="AX779:AX781"/>
    <mergeCell ref="AY779:AY781"/>
    <mergeCell ref="BC776:BC778"/>
    <mergeCell ref="BD776:BD778"/>
    <mergeCell ref="BE776:BE778"/>
    <mergeCell ref="BF776:BF778"/>
    <mergeCell ref="BG776:BG778"/>
    <mergeCell ref="BH776:BH778"/>
    <mergeCell ref="BI782:BI784"/>
    <mergeCell ref="A785:A787"/>
    <mergeCell ref="AR785:AR787"/>
    <mergeCell ref="AS785:AS787"/>
    <mergeCell ref="AT785:AT787"/>
    <mergeCell ref="AU785:AU787"/>
    <mergeCell ref="AV785:AV787"/>
    <mergeCell ref="AW785:AW787"/>
    <mergeCell ref="AX785:AX787"/>
    <mergeCell ref="AY785:AY787"/>
    <mergeCell ref="BC782:BC784"/>
    <mergeCell ref="BD782:BD784"/>
    <mergeCell ref="BE782:BE784"/>
    <mergeCell ref="BF782:BF784"/>
    <mergeCell ref="BG782:BG784"/>
    <mergeCell ref="BH782:BH784"/>
    <mergeCell ref="AW782:AW784"/>
    <mergeCell ref="AX782:AX784"/>
    <mergeCell ref="AY782:AY784"/>
    <mergeCell ref="AZ782:AZ784"/>
    <mergeCell ref="BA782:BA784"/>
    <mergeCell ref="BB782:BB784"/>
    <mergeCell ref="AW788:AW790"/>
    <mergeCell ref="AX788:AX790"/>
    <mergeCell ref="AY788:AY790"/>
    <mergeCell ref="AZ788:AZ790"/>
    <mergeCell ref="BA788:BA790"/>
    <mergeCell ref="BB788:BB790"/>
    <mergeCell ref="BF785:BF787"/>
    <mergeCell ref="BG785:BG787"/>
    <mergeCell ref="BH785:BH787"/>
    <mergeCell ref="BI785:BI787"/>
    <mergeCell ref="A788:A790"/>
    <mergeCell ref="AR788:AR790"/>
    <mergeCell ref="AS788:AS790"/>
    <mergeCell ref="AT788:AT790"/>
    <mergeCell ref="AU788:AU790"/>
    <mergeCell ref="AV788:AV790"/>
    <mergeCell ref="AZ785:AZ787"/>
    <mergeCell ref="BA785:BA787"/>
    <mergeCell ref="BB785:BB787"/>
    <mergeCell ref="BC785:BC787"/>
    <mergeCell ref="BD785:BD787"/>
    <mergeCell ref="BE785:BE787"/>
    <mergeCell ref="BF791:BF793"/>
    <mergeCell ref="BG791:BG793"/>
    <mergeCell ref="BH791:BH793"/>
    <mergeCell ref="BI791:BI793"/>
    <mergeCell ref="A794:A796"/>
    <mergeCell ref="AR794:AR796"/>
    <mergeCell ref="AS794:AS796"/>
    <mergeCell ref="AT794:AT796"/>
    <mergeCell ref="AU794:AU796"/>
    <mergeCell ref="AV794:AV796"/>
    <mergeCell ref="AZ791:AZ793"/>
    <mergeCell ref="BA791:BA793"/>
    <mergeCell ref="BB791:BB793"/>
    <mergeCell ref="BC791:BC793"/>
    <mergeCell ref="BD791:BD793"/>
    <mergeCell ref="BE791:BE793"/>
    <mergeCell ref="BI788:BI790"/>
    <mergeCell ref="A791:A793"/>
    <mergeCell ref="AR791:AR793"/>
    <mergeCell ref="AS791:AS793"/>
    <mergeCell ref="AT791:AT793"/>
    <mergeCell ref="AU791:AU793"/>
    <mergeCell ref="AV791:AV793"/>
    <mergeCell ref="AW791:AW793"/>
    <mergeCell ref="AX791:AX793"/>
    <mergeCell ref="AY791:AY793"/>
    <mergeCell ref="BC788:BC790"/>
    <mergeCell ref="BD788:BD790"/>
    <mergeCell ref="BE788:BE790"/>
    <mergeCell ref="BF788:BF790"/>
    <mergeCell ref="BG788:BG790"/>
    <mergeCell ref="BH788:BH790"/>
    <mergeCell ref="BI794:BI796"/>
    <mergeCell ref="A797:A799"/>
    <mergeCell ref="AR797:AR799"/>
    <mergeCell ref="AS797:AS799"/>
    <mergeCell ref="AT797:AT799"/>
    <mergeCell ref="AU797:AU799"/>
    <mergeCell ref="AV797:AV799"/>
    <mergeCell ref="AW797:AW799"/>
    <mergeCell ref="AX797:AX799"/>
    <mergeCell ref="AY797:AY799"/>
    <mergeCell ref="BC794:BC796"/>
    <mergeCell ref="BD794:BD796"/>
    <mergeCell ref="BE794:BE796"/>
    <mergeCell ref="BF794:BF796"/>
    <mergeCell ref="BG794:BG796"/>
    <mergeCell ref="BH794:BH796"/>
    <mergeCell ref="AW794:AW796"/>
    <mergeCell ref="AX794:AX796"/>
    <mergeCell ref="AY794:AY796"/>
    <mergeCell ref="AZ794:AZ796"/>
    <mergeCell ref="BA794:BA796"/>
    <mergeCell ref="BB794:BB796"/>
    <mergeCell ref="AW800:AW802"/>
    <mergeCell ref="AX800:AX802"/>
    <mergeCell ref="AY800:AY802"/>
    <mergeCell ref="AZ800:AZ802"/>
    <mergeCell ref="BA800:BA802"/>
    <mergeCell ref="BB800:BB802"/>
    <mergeCell ref="BF797:BF799"/>
    <mergeCell ref="BG797:BG799"/>
    <mergeCell ref="BH797:BH799"/>
    <mergeCell ref="BI797:BI799"/>
    <mergeCell ref="A800:A802"/>
    <mergeCell ref="AR800:AR802"/>
    <mergeCell ref="AS800:AS802"/>
    <mergeCell ref="AT800:AT802"/>
    <mergeCell ref="AU800:AU802"/>
    <mergeCell ref="AV800:AV802"/>
    <mergeCell ref="AZ797:AZ799"/>
    <mergeCell ref="BA797:BA799"/>
    <mergeCell ref="BB797:BB799"/>
    <mergeCell ref="BC797:BC799"/>
    <mergeCell ref="BD797:BD799"/>
    <mergeCell ref="BE797:BE799"/>
    <mergeCell ref="BF803:BF805"/>
    <mergeCell ref="BG803:BG805"/>
    <mergeCell ref="BH803:BH805"/>
    <mergeCell ref="BI803:BI805"/>
    <mergeCell ref="A806:A808"/>
    <mergeCell ref="AR806:AR808"/>
    <mergeCell ref="AS806:AS808"/>
    <mergeCell ref="AT806:AT808"/>
    <mergeCell ref="AU806:AU808"/>
    <mergeCell ref="AV806:AV808"/>
    <mergeCell ref="AZ803:AZ805"/>
    <mergeCell ref="BA803:BA805"/>
    <mergeCell ref="BB803:BB805"/>
    <mergeCell ref="BC803:BC805"/>
    <mergeCell ref="BD803:BD805"/>
    <mergeCell ref="BE803:BE805"/>
    <mergeCell ref="BI800:BI802"/>
    <mergeCell ref="A803:A805"/>
    <mergeCell ref="AR803:AR805"/>
    <mergeCell ref="AS803:AS805"/>
    <mergeCell ref="AT803:AT805"/>
    <mergeCell ref="AU803:AU805"/>
    <mergeCell ref="AV803:AV805"/>
    <mergeCell ref="AW803:AW805"/>
    <mergeCell ref="AX803:AX805"/>
    <mergeCell ref="AY803:AY805"/>
    <mergeCell ref="BC800:BC802"/>
    <mergeCell ref="BD800:BD802"/>
    <mergeCell ref="BE800:BE802"/>
    <mergeCell ref="BF800:BF802"/>
    <mergeCell ref="BG800:BG802"/>
    <mergeCell ref="BH800:BH802"/>
    <mergeCell ref="BI806:BI808"/>
    <mergeCell ref="A809:A811"/>
    <mergeCell ref="AR809:AR811"/>
    <mergeCell ref="AS809:AS811"/>
    <mergeCell ref="AT809:AT811"/>
    <mergeCell ref="AU809:AU811"/>
    <mergeCell ref="AV809:AV811"/>
    <mergeCell ref="AW809:AW811"/>
    <mergeCell ref="AX809:AX811"/>
    <mergeCell ref="AY809:AY811"/>
    <mergeCell ref="BC806:BC808"/>
    <mergeCell ref="BD806:BD808"/>
    <mergeCell ref="BE806:BE808"/>
    <mergeCell ref="BF806:BF808"/>
    <mergeCell ref="BG806:BG808"/>
    <mergeCell ref="BH806:BH808"/>
    <mergeCell ref="AW806:AW808"/>
    <mergeCell ref="AX806:AX808"/>
    <mergeCell ref="AY806:AY808"/>
    <mergeCell ref="AZ806:AZ808"/>
    <mergeCell ref="BA806:BA808"/>
    <mergeCell ref="BB806:BB808"/>
    <mergeCell ref="AW812:AW814"/>
    <mergeCell ref="AX812:AX814"/>
    <mergeCell ref="AY812:AY814"/>
    <mergeCell ref="AZ812:AZ814"/>
    <mergeCell ref="BA812:BA814"/>
    <mergeCell ref="BB812:BB814"/>
    <mergeCell ref="BF809:BF811"/>
    <mergeCell ref="BG809:BG811"/>
    <mergeCell ref="BH809:BH811"/>
    <mergeCell ref="BI809:BI811"/>
    <mergeCell ref="A812:A814"/>
    <mergeCell ref="AR812:AR814"/>
    <mergeCell ref="AS812:AS814"/>
    <mergeCell ref="AT812:AT814"/>
    <mergeCell ref="AU812:AU814"/>
    <mergeCell ref="AV812:AV814"/>
    <mergeCell ref="AZ809:AZ811"/>
    <mergeCell ref="BA809:BA811"/>
    <mergeCell ref="BB809:BB811"/>
    <mergeCell ref="BC809:BC811"/>
    <mergeCell ref="BD809:BD811"/>
    <mergeCell ref="BE809:BE811"/>
    <mergeCell ref="BF815:BF817"/>
    <mergeCell ref="BG815:BG817"/>
    <mergeCell ref="BH815:BH817"/>
    <mergeCell ref="BI815:BI817"/>
    <mergeCell ref="A818:A820"/>
    <mergeCell ref="AR818:AR820"/>
    <mergeCell ref="AS818:AS820"/>
    <mergeCell ref="AT818:AT820"/>
    <mergeCell ref="AU818:AU820"/>
    <mergeCell ref="AV818:AV820"/>
    <mergeCell ref="AZ815:AZ817"/>
    <mergeCell ref="BA815:BA817"/>
    <mergeCell ref="BB815:BB817"/>
    <mergeCell ref="BC815:BC817"/>
    <mergeCell ref="BD815:BD817"/>
    <mergeCell ref="BE815:BE817"/>
    <mergeCell ref="BI812:BI814"/>
    <mergeCell ref="A815:A817"/>
    <mergeCell ref="AR815:AR817"/>
    <mergeCell ref="AS815:AS817"/>
    <mergeCell ref="AT815:AT817"/>
    <mergeCell ref="AU815:AU817"/>
    <mergeCell ref="AV815:AV817"/>
    <mergeCell ref="AW815:AW817"/>
    <mergeCell ref="AX815:AX817"/>
    <mergeCell ref="AY815:AY817"/>
    <mergeCell ref="BC812:BC814"/>
    <mergeCell ref="BD812:BD814"/>
    <mergeCell ref="BE812:BE814"/>
    <mergeCell ref="BF812:BF814"/>
    <mergeCell ref="BG812:BG814"/>
    <mergeCell ref="BH812:BH814"/>
    <mergeCell ref="BI818:BI820"/>
    <mergeCell ref="A821:A823"/>
    <mergeCell ref="AR821:AR823"/>
    <mergeCell ref="AS821:AS823"/>
    <mergeCell ref="AT821:AT823"/>
    <mergeCell ref="AU821:AU823"/>
    <mergeCell ref="AV821:AV823"/>
    <mergeCell ref="AW821:AW823"/>
    <mergeCell ref="AX821:AX823"/>
    <mergeCell ref="AY821:AY823"/>
    <mergeCell ref="BC818:BC820"/>
    <mergeCell ref="BD818:BD820"/>
    <mergeCell ref="BE818:BE820"/>
    <mergeCell ref="BF818:BF820"/>
    <mergeCell ref="BG818:BG820"/>
    <mergeCell ref="BH818:BH820"/>
    <mergeCell ref="AW818:AW820"/>
    <mergeCell ref="AX818:AX820"/>
    <mergeCell ref="AY818:AY820"/>
    <mergeCell ref="AZ818:AZ820"/>
    <mergeCell ref="BA818:BA820"/>
    <mergeCell ref="BB818:BB820"/>
    <mergeCell ref="AW824:AW826"/>
    <mergeCell ref="AX824:AX826"/>
    <mergeCell ref="AY824:AY826"/>
    <mergeCell ref="AZ824:AZ826"/>
    <mergeCell ref="BA824:BA826"/>
    <mergeCell ref="BB824:BB826"/>
    <mergeCell ref="BF821:BF823"/>
    <mergeCell ref="BG821:BG823"/>
    <mergeCell ref="BH821:BH823"/>
    <mergeCell ref="BI821:BI823"/>
    <mergeCell ref="A824:A826"/>
    <mergeCell ref="AR824:AR826"/>
    <mergeCell ref="AS824:AS826"/>
    <mergeCell ref="AT824:AT826"/>
    <mergeCell ref="AU824:AU826"/>
    <mergeCell ref="AV824:AV826"/>
    <mergeCell ref="AZ821:AZ823"/>
    <mergeCell ref="BA821:BA823"/>
    <mergeCell ref="BB821:BB823"/>
    <mergeCell ref="BC821:BC823"/>
    <mergeCell ref="BD821:BD823"/>
    <mergeCell ref="BE821:BE823"/>
    <mergeCell ref="BF827:BF829"/>
    <mergeCell ref="BG827:BG829"/>
    <mergeCell ref="BH827:BH829"/>
    <mergeCell ref="BI827:BI829"/>
    <mergeCell ref="A830:A832"/>
    <mergeCell ref="AR830:AR832"/>
    <mergeCell ref="AS830:AS832"/>
    <mergeCell ref="AT830:AT832"/>
    <mergeCell ref="AU830:AU832"/>
    <mergeCell ref="AV830:AV832"/>
    <mergeCell ref="AZ827:AZ829"/>
    <mergeCell ref="BA827:BA829"/>
    <mergeCell ref="BB827:BB829"/>
    <mergeCell ref="BC827:BC829"/>
    <mergeCell ref="BD827:BD829"/>
    <mergeCell ref="BE827:BE829"/>
    <mergeCell ref="BI824:BI826"/>
    <mergeCell ref="A827:A829"/>
    <mergeCell ref="AR827:AR829"/>
    <mergeCell ref="AS827:AS829"/>
    <mergeCell ref="AT827:AT829"/>
    <mergeCell ref="AU827:AU829"/>
    <mergeCell ref="AV827:AV829"/>
    <mergeCell ref="AW827:AW829"/>
    <mergeCell ref="AX827:AX829"/>
    <mergeCell ref="AY827:AY829"/>
    <mergeCell ref="BC824:BC826"/>
    <mergeCell ref="BD824:BD826"/>
    <mergeCell ref="BE824:BE826"/>
    <mergeCell ref="BF824:BF826"/>
    <mergeCell ref="BG824:BG826"/>
    <mergeCell ref="BH824:BH826"/>
    <mergeCell ref="BI830:BI832"/>
    <mergeCell ref="A833:A835"/>
    <mergeCell ref="AR833:AR835"/>
    <mergeCell ref="AS833:AS835"/>
    <mergeCell ref="AT833:AT835"/>
    <mergeCell ref="AU833:AU835"/>
    <mergeCell ref="AV833:AV835"/>
    <mergeCell ref="AW833:AW835"/>
    <mergeCell ref="AX833:AX835"/>
    <mergeCell ref="AY833:AY835"/>
    <mergeCell ref="BC830:BC832"/>
    <mergeCell ref="BD830:BD832"/>
    <mergeCell ref="BE830:BE832"/>
    <mergeCell ref="BF830:BF832"/>
    <mergeCell ref="BG830:BG832"/>
    <mergeCell ref="BH830:BH832"/>
    <mergeCell ref="AW830:AW832"/>
    <mergeCell ref="AX830:AX832"/>
    <mergeCell ref="AY830:AY832"/>
    <mergeCell ref="AZ830:AZ832"/>
    <mergeCell ref="BA830:BA832"/>
    <mergeCell ref="BB830:BB832"/>
    <mergeCell ref="AW836:AW838"/>
    <mergeCell ref="AX836:AX838"/>
    <mergeCell ref="AY836:AY838"/>
    <mergeCell ref="AZ836:AZ838"/>
    <mergeCell ref="BA836:BA838"/>
    <mergeCell ref="BB836:BB838"/>
    <mergeCell ref="BF833:BF835"/>
    <mergeCell ref="BG833:BG835"/>
    <mergeCell ref="BH833:BH835"/>
    <mergeCell ref="BI833:BI835"/>
    <mergeCell ref="A836:A838"/>
    <mergeCell ref="AR836:AR838"/>
    <mergeCell ref="AS836:AS838"/>
    <mergeCell ref="AT836:AT838"/>
    <mergeCell ref="AU836:AU838"/>
    <mergeCell ref="AV836:AV838"/>
    <mergeCell ref="AZ833:AZ835"/>
    <mergeCell ref="BA833:BA835"/>
    <mergeCell ref="BB833:BB835"/>
    <mergeCell ref="BC833:BC835"/>
    <mergeCell ref="BD833:BD835"/>
    <mergeCell ref="BE833:BE835"/>
    <mergeCell ref="BF839:BF841"/>
    <mergeCell ref="BG839:BG841"/>
    <mergeCell ref="BH839:BH841"/>
    <mergeCell ref="BI839:BI841"/>
    <mergeCell ref="A842:A844"/>
    <mergeCell ref="AR842:AR844"/>
    <mergeCell ref="AS842:AS844"/>
    <mergeCell ref="AT842:AT844"/>
    <mergeCell ref="AU842:AU844"/>
    <mergeCell ref="AV842:AV844"/>
    <mergeCell ref="AZ839:AZ841"/>
    <mergeCell ref="BA839:BA841"/>
    <mergeCell ref="BB839:BB841"/>
    <mergeCell ref="BC839:BC841"/>
    <mergeCell ref="BD839:BD841"/>
    <mergeCell ref="BE839:BE841"/>
    <mergeCell ref="BI836:BI838"/>
    <mergeCell ref="A839:A841"/>
    <mergeCell ref="AR839:AR841"/>
    <mergeCell ref="AS839:AS841"/>
    <mergeCell ref="AT839:AT841"/>
    <mergeCell ref="AU839:AU841"/>
    <mergeCell ref="AV839:AV841"/>
    <mergeCell ref="AW839:AW841"/>
    <mergeCell ref="AX839:AX841"/>
    <mergeCell ref="AY839:AY841"/>
    <mergeCell ref="BC836:BC838"/>
    <mergeCell ref="BD836:BD838"/>
    <mergeCell ref="BE836:BE838"/>
    <mergeCell ref="BF836:BF838"/>
    <mergeCell ref="BG836:BG838"/>
    <mergeCell ref="BH836:BH838"/>
    <mergeCell ref="BI842:BI844"/>
    <mergeCell ref="A845:A847"/>
    <mergeCell ref="AR845:AR847"/>
    <mergeCell ref="AS845:AS847"/>
    <mergeCell ref="AT845:AT847"/>
    <mergeCell ref="AU845:AU847"/>
    <mergeCell ref="AV845:AV847"/>
    <mergeCell ref="AW845:AW847"/>
    <mergeCell ref="AX845:AX847"/>
    <mergeCell ref="AY845:AY847"/>
    <mergeCell ref="BC842:BC844"/>
    <mergeCell ref="BD842:BD844"/>
    <mergeCell ref="BE842:BE844"/>
    <mergeCell ref="BF842:BF844"/>
    <mergeCell ref="BG842:BG844"/>
    <mergeCell ref="BH842:BH844"/>
    <mergeCell ref="AW842:AW844"/>
    <mergeCell ref="AX842:AX844"/>
    <mergeCell ref="AY842:AY844"/>
    <mergeCell ref="AZ842:AZ844"/>
    <mergeCell ref="BA842:BA844"/>
    <mergeCell ref="BB842:BB844"/>
    <mergeCell ref="AW848:AW850"/>
    <mergeCell ref="AX848:AX850"/>
    <mergeCell ref="AY848:AY850"/>
    <mergeCell ref="AZ848:AZ850"/>
    <mergeCell ref="BA848:BA850"/>
    <mergeCell ref="BB848:BB850"/>
    <mergeCell ref="BF845:BF847"/>
    <mergeCell ref="BG845:BG847"/>
    <mergeCell ref="BH845:BH847"/>
    <mergeCell ref="BI845:BI847"/>
    <mergeCell ref="A848:A850"/>
    <mergeCell ref="AR848:AR850"/>
    <mergeCell ref="AS848:AS850"/>
    <mergeCell ref="AT848:AT850"/>
    <mergeCell ref="AU848:AU850"/>
    <mergeCell ref="AV848:AV850"/>
    <mergeCell ref="AZ845:AZ847"/>
    <mergeCell ref="BA845:BA847"/>
    <mergeCell ref="BB845:BB847"/>
    <mergeCell ref="BC845:BC847"/>
    <mergeCell ref="BD845:BD847"/>
    <mergeCell ref="BE845:BE847"/>
    <mergeCell ref="BF851:BF853"/>
    <mergeCell ref="BG851:BG853"/>
    <mergeCell ref="BH851:BH853"/>
    <mergeCell ref="BI851:BI853"/>
    <mergeCell ref="A854:A856"/>
    <mergeCell ref="AR854:AR856"/>
    <mergeCell ref="AS854:AS856"/>
    <mergeCell ref="AT854:AT856"/>
    <mergeCell ref="AU854:AU856"/>
    <mergeCell ref="AV854:AV856"/>
    <mergeCell ref="AZ851:AZ853"/>
    <mergeCell ref="BA851:BA853"/>
    <mergeCell ref="BB851:BB853"/>
    <mergeCell ref="BC851:BC853"/>
    <mergeCell ref="BD851:BD853"/>
    <mergeCell ref="BE851:BE853"/>
    <mergeCell ref="BI848:BI850"/>
    <mergeCell ref="A851:A853"/>
    <mergeCell ref="AR851:AR853"/>
    <mergeCell ref="AS851:AS853"/>
    <mergeCell ref="AT851:AT853"/>
    <mergeCell ref="AU851:AU853"/>
    <mergeCell ref="AV851:AV853"/>
    <mergeCell ref="AW851:AW853"/>
    <mergeCell ref="AX851:AX853"/>
    <mergeCell ref="AY851:AY853"/>
    <mergeCell ref="BC848:BC850"/>
    <mergeCell ref="BD848:BD850"/>
    <mergeCell ref="BE848:BE850"/>
    <mergeCell ref="BF848:BF850"/>
    <mergeCell ref="BG848:BG850"/>
    <mergeCell ref="BH848:BH850"/>
    <mergeCell ref="BI854:BI856"/>
    <mergeCell ref="A857:A859"/>
    <mergeCell ref="AR857:AR859"/>
    <mergeCell ref="AS857:AS859"/>
    <mergeCell ref="AT857:AT859"/>
    <mergeCell ref="AU857:AU859"/>
    <mergeCell ref="AV857:AV859"/>
    <mergeCell ref="AW857:AW859"/>
    <mergeCell ref="AX857:AX859"/>
    <mergeCell ref="AY857:AY859"/>
    <mergeCell ref="BC854:BC856"/>
    <mergeCell ref="BD854:BD856"/>
    <mergeCell ref="BE854:BE856"/>
    <mergeCell ref="BF854:BF856"/>
    <mergeCell ref="BG854:BG856"/>
    <mergeCell ref="BH854:BH856"/>
    <mergeCell ref="AW854:AW856"/>
    <mergeCell ref="AX854:AX856"/>
    <mergeCell ref="AY854:AY856"/>
    <mergeCell ref="AZ854:AZ856"/>
    <mergeCell ref="BA854:BA856"/>
    <mergeCell ref="BB854:BB856"/>
    <mergeCell ref="AW860:AW862"/>
    <mergeCell ref="AX860:AX862"/>
    <mergeCell ref="AY860:AY862"/>
    <mergeCell ref="AZ860:AZ862"/>
    <mergeCell ref="BA860:BA862"/>
    <mergeCell ref="BB860:BB862"/>
    <mergeCell ref="BF857:BF859"/>
    <mergeCell ref="BG857:BG859"/>
    <mergeCell ref="BH857:BH859"/>
    <mergeCell ref="BI857:BI859"/>
    <mergeCell ref="A860:A862"/>
    <mergeCell ref="AR860:AR862"/>
    <mergeCell ref="AS860:AS862"/>
    <mergeCell ref="AT860:AT862"/>
    <mergeCell ref="AU860:AU862"/>
    <mergeCell ref="AV860:AV862"/>
    <mergeCell ref="AZ857:AZ859"/>
    <mergeCell ref="BA857:BA859"/>
    <mergeCell ref="BB857:BB859"/>
    <mergeCell ref="BC857:BC859"/>
    <mergeCell ref="BD857:BD859"/>
    <mergeCell ref="BE857:BE859"/>
    <mergeCell ref="BF863:BF865"/>
    <mergeCell ref="BG863:BG865"/>
    <mergeCell ref="BH863:BH865"/>
    <mergeCell ref="BI863:BI865"/>
    <mergeCell ref="A866:A868"/>
    <mergeCell ref="AR866:AR868"/>
    <mergeCell ref="AS866:AS868"/>
    <mergeCell ref="AT866:AT868"/>
    <mergeCell ref="AU866:AU868"/>
    <mergeCell ref="AV866:AV868"/>
    <mergeCell ref="AZ863:AZ865"/>
    <mergeCell ref="BA863:BA865"/>
    <mergeCell ref="BB863:BB865"/>
    <mergeCell ref="BC863:BC865"/>
    <mergeCell ref="BD863:BD865"/>
    <mergeCell ref="BE863:BE865"/>
    <mergeCell ref="BI860:BI862"/>
    <mergeCell ref="A863:A865"/>
    <mergeCell ref="AR863:AR865"/>
    <mergeCell ref="AS863:AS865"/>
    <mergeCell ref="AT863:AT865"/>
    <mergeCell ref="AU863:AU865"/>
    <mergeCell ref="AV863:AV865"/>
    <mergeCell ref="AW863:AW865"/>
    <mergeCell ref="AX863:AX865"/>
    <mergeCell ref="AY863:AY865"/>
    <mergeCell ref="BC860:BC862"/>
    <mergeCell ref="BD860:BD862"/>
    <mergeCell ref="BE860:BE862"/>
    <mergeCell ref="BF860:BF862"/>
    <mergeCell ref="BG860:BG862"/>
    <mergeCell ref="BH860:BH862"/>
    <mergeCell ref="BI866:BI868"/>
    <mergeCell ref="A869:A871"/>
    <mergeCell ref="AR869:AR871"/>
    <mergeCell ref="AS869:AS871"/>
    <mergeCell ref="AT869:AT871"/>
    <mergeCell ref="AU869:AU871"/>
    <mergeCell ref="AV869:AV871"/>
    <mergeCell ref="AW869:AW871"/>
    <mergeCell ref="AX869:AX871"/>
    <mergeCell ref="AY869:AY871"/>
    <mergeCell ref="BC866:BC868"/>
    <mergeCell ref="BD866:BD868"/>
    <mergeCell ref="BE866:BE868"/>
    <mergeCell ref="BF866:BF868"/>
    <mergeCell ref="BG866:BG868"/>
    <mergeCell ref="BH866:BH868"/>
    <mergeCell ref="AW866:AW868"/>
    <mergeCell ref="AX866:AX868"/>
    <mergeCell ref="AY866:AY868"/>
    <mergeCell ref="AZ866:AZ868"/>
    <mergeCell ref="BA866:BA868"/>
    <mergeCell ref="BB866:BB868"/>
    <mergeCell ref="AW872:AW874"/>
    <mergeCell ref="AX872:AX874"/>
    <mergeCell ref="AY872:AY874"/>
    <mergeCell ref="AZ872:AZ874"/>
    <mergeCell ref="BA872:BA874"/>
    <mergeCell ref="BB872:BB874"/>
    <mergeCell ref="BF869:BF871"/>
    <mergeCell ref="BG869:BG871"/>
    <mergeCell ref="BH869:BH871"/>
    <mergeCell ref="BI869:BI871"/>
    <mergeCell ref="A872:A874"/>
    <mergeCell ref="AR872:AR874"/>
    <mergeCell ref="AS872:AS874"/>
    <mergeCell ref="AT872:AT874"/>
    <mergeCell ref="AU872:AU874"/>
    <mergeCell ref="AV872:AV874"/>
    <mergeCell ref="AZ869:AZ871"/>
    <mergeCell ref="BA869:BA871"/>
    <mergeCell ref="BB869:BB871"/>
    <mergeCell ref="BC869:BC871"/>
    <mergeCell ref="BD869:BD871"/>
    <mergeCell ref="BE869:BE871"/>
    <mergeCell ref="BF875:BF877"/>
    <mergeCell ref="BG875:BG877"/>
    <mergeCell ref="BH875:BH877"/>
    <mergeCell ref="BI875:BI877"/>
    <mergeCell ref="A878:A880"/>
    <mergeCell ref="AR878:AR880"/>
    <mergeCell ref="AS878:AS880"/>
    <mergeCell ref="AT878:AT880"/>
    <mergeCell ref="AU878:AU880"/>
    <mergeCell ref="AV878:AV880"/>
    <mergeCell ref="AZ875:AZ877"/>
    <mergeCell ref="BA875:BA877"/>
    <mergeCell ref="BB875:BB877"/>
    <mergeCell ref="BC875:BC877"/>
    <mergeCell ref="BD875:BD877"/>
    <mergeCell ref="BE875:BE877"/>
    <mergeCell ref="BI872:BI874"/>
    <mergeCell ref="A875:A877"/>
    <mergeCell ref="AR875:AR877"/>
    <mergeCell ref="AS875:AS877"/>
    <mergeCell ref="AT875:AT877"/>
    <mergeCell ref="AU875:AU877"/>
    <mergeCell ref="AV875:AV877"/>
    <mergeCell ref="AW875:AW877"/>
    <mergeCell ref="AX875:AX877"/>
    <mergeCell ref="AY875:AY877"/>
    <mergeCell ref="BC872:BC874"/>
    <mergeCell ref="BD872:BD874"/>
    <mergeCell ref="BE872:BE874"/>
    <mergeCell ref="BF872:BF874"/>
    <mergeCell ref="BG872:BG874"/>
    <mergeCell ref="BH872:BH874"/>
    <mergeCell ref="BI878:BI880"/>
    <mergeCell ref="A881:A883"/>
    <mergeCell ref="AR881:AR883"/>
    <mergeCell ref="AS881:AS883"/>
    <mergeCell ref="AT881:AT883"/>
    <mergeCell ref="AU881:AU883"/>
    <mergeCell ref="AV881:AV883"/>
    <mergeCell ref="AW881:AW883"/>
    <mergeCell ref="AX881:AX883"/>
    <mergeCell ref="AY881:AY883"/>
    <mergeCell ref="BC878:BC880"/>
    <mergeCell ref="BD878:BD880"/>
    <mergeCell ref="BE878:BE880"/>
    <mergeCell ref="BF878:BF880"/>
    <mergeCell ref="BG878:BG880"/>
    <mergeCell ref="BH878:BH880"/>
    <mergeCell ref="AW878:AW880"/>
    <mergeCell ref="AX878:AX880"/>
    <mergeCell ref="AY878:AY880"/>
    <mergeCell ref="AZ878:AZ880"/>
    <mergeCell ref="BA878:BA880"/>
    <mergeCell ref="BB878:BB880"/>
    <mergeCell ref="AW884:AW886"/>
    <mergeCell ref="AX884:AX886"/>
    <mergeCell ref="AY884:AY886"/>
    <mergeCell ref="AZ884:AZ886"/>
    <mergeCell ref="BA884:BA886"/>
    <mergeCell ref="BB884:BB886"/>
    <mergeCell ref="BF881:BF883"/>
    <mergeCell ref="BG881:BG883"/>
    <mergeCell ref="BH881:BH883"/>
    <mergeCell ref="BI881:BI883"/>
    <mergeCell ref="A884:A886"/>
    <mergeCell ref="AR884:AR886"/>
    <mergeCell ref="AS884:AS886"/>
    <mergeCell ref="AT884:AT886"/>
    <mergeCell ref="AU884:AU886"/>
    <mergeCell ref="AV884:AV886"/>
    <mergeCell ref="AZ881:AZ883"/>
    <mergeCell ref="BA881:BA883"/>
    <mergeCell ref="BB881:BB883"/>
    <mergeCell ref="BC881:BC883"/>
    <mergeCell ref="BD881:BD883"/>
    <mergeCell ref="BE881:BE883"/>
    <mergeCell ref="BF887:BF889"/>
    <mergeCell ref="BG887:BG889"/>
    <mergeCell ref="BH887:BH889"/>
    <mergeCell ref="BI887:BI889"/>
    <mergeCell ref="A890:A892"/>
    <mergeCell ref="AR890:AR892"/>
    <mergeCell ref="AS890:AS892"/>
    <mergeCell ref="AT890:AT892"/>
    <mergeCell ref="AU890:AU892"/>
    <mergeCell ref="AV890:AV892"/>
    <mergeCell ref="AZ887:AZ889"/>
    <mergeCell ref="BA887:BA889"/>
    <mergeCell ref="BB887:BB889"/>
    <mergeCell ref="BC887:BC889"/>
    <mergeCell ref="BD887:BD889"/>
    <mergeCell ref="BE887:BE889"/>
    <mergeCell ref="BI884:BI886"/>
    <mergeCell ref="A887:A889"/>
    <mergeCell ref="AR887:AR889"/>
    <mergeCell ref="AS887:AS889"/>
    <mergeCell ref="AT887:AT889"/>
    <mergeCell ref="AU887:AU889"/>
    <mergeCell ref="AV887:AV889"/>
    <mergeCell ref="AW887:AW889"/>
    <mergeCell ref="AX887:AX889"/>
    <mergeCell ref="AY887:AY889"/>
    <mergeCell ref="BC884:BC886"/>
    <mergeCell ref="BD884:BD886"/>
    <mergeCell ref="BE884:BE886"/>
    <mergeCell ref="BF884:BF886"/>
    <mergeCell ref="BG884:BG886"/>
    <mergeCell ref="BH884:BH886"/>
    <mergeCell ref="BI890:BI892"/>
    <mergeCell ref="A893:A895"/>
    <mergeCell ref="AR893:AR895"/>
    <mergeCell ref="AS893:AS895"/>
    <mergeCell ref="AT893:AT895"/>
    <mergeCell ref="AU893:AU895"/>
    <mergeCell ref="AV893:AV895"/>
    <mergeCell ref="AW893:AW895"/>
    <mergeCell ref="AX893:AX895"/>
    <mergeCell ref="AY893:AY895"/>
    <mergeCell ref="BC890:BC892"/>
    <mergeCell ref="BD890:BD892"/>
    <mergeCell ref="BE890:BE892"/>
    <mergeCell ref="BF890:BF892"/>
    <mergeCell ref="BG890:BG892"/>
    <mergeCell ref="BH890:BH892"/>
    <mergeCell ref="AW890:AW892"/>
    <mergeCell ref="AX890:AX892"/>
    <mergeCell ref="AY890:AY892"/>
    <mergeCell ref="AZ890:AZ892"/>
    <mergeCell ref="BA890:BA892"/>
    <mergeCell ref="BB890:BB892"/>
    <mergeCell ref="AW896:AW898"/>
    <mergeCell ref="AX896:AX898"/>
    <mergeCell ref="AY896:AY898"/>
    <mergeCell ref="AZ896:AZ898"/>
    <mergeCell ref="BA896:BA898"/>
    <mergeCell ref="BB896:BB898"/>
    <mergeCell ref="BF893:BF895"/>
    <mergeCell ref="BG893:BG895"/>
    <mergeCell ref="BH893:BH895"/>
    <mergeCell ref="BI893:BI895"/>
    <mergeCell ref="A896:A898"/>
    <mergeCell ref="AR896:AR898"/>
    <mergeCell ref="AS896:AS898"/>
    <mergeCell ref="AT896:AT898"/>
    <mergeCell ref="AU896:AU898"/>
    <mergeCell ref="AV896:AV898"/>
    <mergeCell ref="AZ893:AZ895"/>
    <mergeCell ref="BA893:BA895"/>
    <mergeCell ref="BB893:BB895"/>
    <mergeCell ref="BC893:BC895"/>
    <mergeCell ref="BD893:BD895"/>
    <mergeCell ref="BE893:BE895"/>
    <mergeCell ref="BF899:BF901"/>
    <mergeCell ref="BG899:BG901"/>
    <mergeCell ref="BH899:BH901"/>
    <mergeCell ref="BI899:BI901"/>
    <mergeCell ref="A902:A904"/>
    <mergeCell ref="AR902:AR904"/>
    <mergeCell ref="AS902:AS904"/>
    <mergeCell ref="AT902:AT904"/>
    <mergeCell ref="AU902:AU904"/>
    <mergeCell ref="AV902:AV904"/>
    <mergeCell ref="AZ899:AZ901"/>
    <mergeCell ref="BA899:BA901"/>
    <mergeCell ref="BB899:BB901"/>
    <mergeCell ref="BC899:BC901"/>
    <mergeCell ref="BD899:BD901"/>
    <mergeCell ref="BE899:BE901"/>
    <mergeCell ref="BI896:BI898"/>
    <mergeCell ref="A899:A901"/>
    <mergeCell ref="AR899:AR901"/>
    <mergeCell ref="AS899:AS901"/>
    <mergeCell ref="AT899:AT901"/>
    <mergeCell ref="AU899:AU901"/>
    <mergeCell ref="AV899:AV901"/>
    <mergeCell ref="AW899:AW901"/>
    <mergeCell ref="AX899:AX901"/>
    <mergeCell ref="AY899:AY901"/>
    <mergeCell ref="BC896:BC898"/>
    <mergeCell ref="BD896:BD898"/>
    <mergeCell ref="BE896:BE898"/>
    <mergeCell ref="BF896:BF898"/>
    <mergeCell ref="BG896:BG898"/>
    <mergeCell ref="BH896:BH898"/>
    <mergeCell ref="BI902:BI904"/>
    <mergeCell ref="A905:A907"/>
    <mergeCell ref="AR905:AR907"/>
    <mergeCell ref="AS905:AS907"/>
    <mergeCell ref="AT905:AT907"/>
    <mergeCell ref="AU905:AU907"/>
    <mergeCell ref="AV905:AV907"/>
    <mergeCell ref="AW905:AW907"/>
    <mergeCell ref="AX905:AX907"/>
    <mergeCell ref="AY905:AY907"/>
    <mergeCell ref="BC902:BC904"/>
    <mergeCell ref="BD902:BD904"/>
    <mergeCell ref="BE902:BE904"/>
    <mergeCell ref="BF902:BF904"/>
    <mergeCell ref="BG902:BG904"/>
    <mergeCell ref="BH902:BH904"/>
    <mergeCell ref="AW902:AW904"/>
    <mergeCell ref="AX902:AX904"/>
    <mergeCell ref="AY902:AY904"/>
    <mergeCell ref="AZ902:AZ904"/>
    <mergeCell ref="BA902:BA904"/>
    <mergeCell ref="BB902:BB904"/>
    <mergeCell ref="AW908:AW910"/>
    <mergeCell ref="AX908:AX910"/>
    <mergeCell ref="AY908:AY910"/>
    <mergeCell ref="AZ908:AZ910"/>
    <mergeCell ref="BA908:BA910"/>
    <mergeCell ref="BB908:BB910"/>
    <mergeCell ref="BF905:BF907"/>
    <mergeCell ref="BG905:BG907"/>
    <mergeCell ref="BH905:BH907"/>
    <mergeCell ref="BI905:BI907"/>
    <mergeCell ref="A908:A910"/>
    <mergeCell ref="AR908:AR910"/>
    <mergeCell ref="AS908:AS910"/>
    <mergeCell ref="AT908:AT910"/>
    <mergeCell ref="AU908:AU910"/>
    <mergeCell ref="AV908:AV910"/>
    <mergeCell ref="AZ905:AZ907"/>
    <mergeCell ref="BA905:BA907"/>
    <mergeCell ref="BB905:BB907"/>
    <mergeCell ref="BC905:BC907"/>
    <mergeCell ref="BD905:BD907"/>
    <mergeCell ref="BE905:BE907"/>
    <mergeCell ref="BF911:BF913"/>
    <mergeCell ref="BG911:BG913"/>
    <mergeCell ref="BH911:BH913"/>
    <mergeCell ref="BI911:BI913"/>
    <mergeCell ref="A914:A916"/>
    <mergeCell ref="AR914:AR916"/>
    <mergeCell ref="AS914:AS916"/>
    <mergeCell ref="AT914:AT916"/>
    <mergeCell ref="AU914:AU916"/>
    <mergeCell ref="AV914:AV916"/>
    <mergeCell ref="AZ911:AZ913"/>
    <mergeCell ref="BA911:BA913"/>
    <mergeCell ref="BB911:BB913"/>
    <mergeCell ref="BC911:BC913"/>
    <mergeCell ref="BD911:BD913"/>
    <mergeCell ref="BE911:BE913"/>
    <mergeCell ref="BI908:BI910"/>
    <mergeCell ref="A911:A913"/>
    <mergeCell ref="AR911:AR913"/>
    <mergeCell ref="AS911:AS913"/>
    <mergeCell ref="AT911:AT913"/>
    <mergeCell ref="AU911:AU913"/>
    <mergeCell ref="AV911:AV913"/>
    <mergeCell ref="AW911:AW913"/>
    <mergeCell ref="AX911:AX913"/>
    <mergeCell ref="AY911:AY913"/>
    <mergeCell ref="BC908:BC910"/>
    <mergeCell ref="BD908:BD910"/>
    <mergeCell ref="BE908:BE910"/>
    <mergeCell ref="BF908:BF910"/>
    <mergeCell ref="BG908:BG910"/>
    <mergeCell ref="BH908:BH910"/>
    <mergeCell ref="BI914:BI916"/>
    <mergeCell ref="A917:A919"/>
    <mergeCell ref="AR917:AR919"/>
    <mergeCell ref="AS917:AS919"/>
    <mergeCell ref="AT917:AT919"/>
    <mergeCell ref="AU917:AU919"/>
    <mergeCell ref="AV917:AV919"/>
    <mergeCell ref="AW917:AW919"/>
    <mergeCell ref="AX917:AX919"/>
    <mergeCell ref="AY917:AY919"/>
    <mergeCell ref="BC914:BC916"/>
    <mergeCell ref="BD914:BD916"/>
    <mergeCell ref="BE914:BE916"/>
    <mergeCell ref="BF914:BF916"/>
    <mergeCell ref="BG914:BG916"/>
    <mergeCell ref="BH914:BH916"/>
    <mergeCell ref="AW914:AW916"/>
    <mergeCell ref="AX914:AX916"/>
    <mergeCell ref="AY914:AY916"/>
    <mergeCell ref="AZ914:AZ916"/>
    <mergeCell ref="BA914:BA916"/>
    <mergeCell ref="BB914:BB916"/>
    <mergeCell ref="AW920:AW922"/>
    <mergeCell ref="AX920:AX922"/>
    <mergeCell ref="AY920:AY922"/>
    <mergeCell ref="AZ920:AZ922"/>
    <mergeCell ref="BA920:BA922"/>
    <mergeCell ref="BB920:BB922"/>
    <mergeCell ref="BF917:BF919"/>
    <mergeCell ref="BG917:BG919"/>
    <mergeCell ref="BH917:BH919"/>
    <mergeCell ref="BI917:BI919"/>
    <mergeCell ref="A920:A922"/>
    <mergeCell ref="AR920:AR922"/>
    <mergeCell ref="AS920:AS922"/>
    <mergeCell ref="AT920:AT922"/>
    <mergeCell ref="AU920:AU922"/>
    <mergeCell ref="AV920:AV922"/>
    <mergeCell ref="AZ917:AZ919"/>
    <mergeCell ref="BA917:BA919"/>
    <mergeCell ref="BB917:BB919"/>
    <mergeCell ref="BC917:BC919"/>
    <mergeCell ref="BD917:BD919"/>
    <mergeCell ref="BE917:BE919"/>
    <mergeCell ref="BF923:BF925"/>
    <mergeCell ref="BG923:BG925"/>
    <mergeCell ref="BH923:BH925"/>
    <mergeCell ref="BI923:BI925"/>
    <mergeCell ref="A926:A928"/>
    <mergeCell ref="AR926:AR928"/>
    <mergeCell ref="AS926:AS928"/>
    <mergeCell ref="AT926:AT928"/>
    <mergeCell ref="AU926:AU928"/>
    <mergeCell ref="AV926:AV928"/>
    <mergeCell ref="AZ923:AZ925"/>
    <mergeCell ref="BA923:BA925"/>
    <mergeCell ref="BB923:BB925"/>
    <mergeCell ref="BC923:BC925"/>
    <mergeCell ref="BD923:BD925"/>
    <mergeCell ref="BE923:BE925"/>
    <mergeCell ref="BI920:BI922"/>
    <mergeCell ref="A923:A925"/>
    <mergeCell ref="AR923:AR925"/>
    <mergeCell ref="AS923:AS925"/>
    <mergeCell ref="AT923:AT925"/>
    <mergeCell ref="AU923:AU925"/>
    <mergeCell ref="AV923:AV925"/>
    <mergeCell ref="AW923:AW925"/>
    <mergeCell ref="AX923:AX925"/>
    <mergeCell ref="AY923:AY925"/>
    <mergeCell ref="BC920:BC922"/>
    <mergeCell ref="BD920:BD922"/>
    <mergeCell ref="BE920:BE922"/>
    <mergeCell ref="BF920:BF922"/>
    <mergeCell ref="BG920:BG922"/>
    <mergeCell ref="BH920:BH922"/>
    <mergeCell ref="BI926:BI928"/>
    <mergeCell ref="A929:A931"/>
    <mergeCell ref="AR929:AR931"/>
    <mergeCell ref="AS929:AS931"/>
    <mergeCell ref="AT929:AT931"/>
    <mergeCell ref="AU929:AU931"/>
    <mergeCell ref="AV929:AV931"/>
    <mergeCell ref="AW929:AW931"/>
    <mergeCell ref="AX929:AX931"/>
    <mergeCell ref="AY929:AY931"/>
    <mergeCell ref="BC926:BC928"/>
    <mergeCell ref="BD926:BD928"/>
    <mergeCell ref="BE926:BE928"/>
    <mergeCell ref="BF926:BF928"/>
    <mergeCell ref="BG926:BG928"/>
    <mergeCell ref="BH926:BH928"/>
    <mergeCell ref="AW926:AW928"/>
    <mergeCell ref="AX926:AX928"/>
    <mergeCell ref="AY926:AY928"/>
    <mergeCell ref="AZ926:AZ928"/>
    <mergeCell ref="BA926:BA928"/>
    <mergeCell ref="BB926:BB928"/>
    <mergeCell ref="AW932:AW934"/>
    <mergeCell ref="AX932:AX934"/>
    <mergeCell ref="AY932:AY934"/>
    <mergeCell ref="AZ932:AZ934"/>
    <mergeCell ref="BA932:BA934"/>
    <mergeCell ref="BB932:BB934"/>
    <mergeCell ref="BF929:BF931"/>
    <mergeCell ref="BG929:BG931"/>
    <mergeCell ref="BH929:BH931"/>
    <mergeCell ref="BI929:BI931"/>
    <mergeCell ref="A932:A934"/>
    <mergeCell ref="AR932:AR934"/>
    <mergeCell ref="AS932:AS934"/>
    <mergeCell ref="AT932:AT934"/>
    <mergeCell ref="AU932:AU934"/>
    <mergeCell ref="AV932:AV934"/>
    <mergeCell ref="AZ929:AZ931"/>
    <mergeCell ref="BA929:BA931"/>
    <mergeCell ref="BB929:BB931"/>
    <mergeCell ref="BC929:BC931"/>
    <mergeCell ref="BD929:BD931"/>
    <mergeCell ref="BE929:BE931"/>
    <mergeCell ref="BF935:BF937"/>
    <mergeCell ref="BG935:BG937"/>
    <mergeCell ref="BH935:BH937"/>
    <mergeCell ref="BI935:BI937"/>
    <mergeCell ref="A938:A940"/>
    <mergeCell ref="AR938:AR940"/>
    <mergeCell ref="AS938:AS940"/>
    <mergeCell ref="AT938:AT940"/>
    <mergeCell ref="AU938:AU940"/>
    <mergeCell ref="AV938:AV940"/>
    <mergeCell ref="AZ935:AZ937"/>
    <mergeCell ref="BA935:BA937"/>
    <mergeCell ref="BB935:BB937"/>
    <mergeCell ref="BC935:BC937"/>
    <mergeCell ref="BD935:BD937"/>
    <mergeCell ref="BE935:BE937"/>
    <mergeCell ref="BI932:BI934"/>
    <mergeCell ref="A935:A937"/>
    <mergeCell ref="AR935:AR937"/>
    <mergeCell ref="AS935:AS937"/>
    <mergeCell ref="AT935:AT937"/>
    <mergeCell ref="AU935:AU937"/>
    <mergeCell ref="AV935:AV937"/>
    <mergeCell ref="AW935:AW937"/>
    <mergeCell ref="AX935:AX937"/>
    <mergeCell ref="AY935:AY937"/>
    <mergeCell ref="BC932:BC934"/>
    <mergeCell ref="BD932:BD934"/>
    <mergeCell ref="BE932:BE934"/>
    <mergeCell ref="BF932:BF934"/>
    <mergeCell ref="BG932:BG934"/>
    <mergeCell ref="BH932:BH934"/>
    <mergeCell ref="BI938:BI940"/>
    <mergeCell ref="A941:A943"/>
    <mergeCell ref="AR941:AR943"/>
    <mergeCell ref="AS941:AS943"/>
    <mergeCell ref="AT941:AT943"/>
    <mergeCell ref="AU941:AU943"/>
    <mergeCell ref="AV941:AV943"/>
    <mergeCell ref="AW941:AW943"/>
    <mergeCell ref="AX941:AX943"/>
    <mergeCell ref="AY941:AY943"/>
    <mergeCell ref="BC938:BC940"/>
    <mergeCell ref="BD938:BD940"/>
    <mergeCell ref="BE938:BE940"/>
    <mergeCell ref="BF938:BF940"/>
    <mergeCell ref="BG938:BG940"/>
    <mergeCell ref="BH938:BH940"/>
    <mergeCell ref="AW938:AW940"/>
    <mergeCell ref="AX938:AX940"/>
    <mergeCell ref="AY938:AY940"/>
    <mergeCell ref="AZ938:AZ940"/>
    <mergeCell ref="BA938:BA940"/>
    <mergeCell ref="BB938:BB940"/>
    <mergeCell ref="AW944:AW946"/>
    <mergeCell ref="AX944:AX946"/>
    <mergeCell ref="AY944:AY946"/>
    <mergeCell ref="AZ944:AZ946"/>
    <mergeCell ref="BA944:BA946"/>
    <mergeCell ref="BB944:BB946"/>
    <mergeCell ref="BF941:BF943"/>
    <mergeCell ref="BG941:BG943"/>
    <mergeCell ref="BH941:BH943"/>
    <mergeCell ref="BI941:BI943"/>
    <mergeCell ref="A944:A946"/>
    <mergeCell ref="AR944:AR946"/>
    <mergeCell ref="AS944:AS946"/>
    <mergeCell ref="AT944:AT946"/>
    <mergeCell ref="AU944:AU946"/>
    <mergeCell ref="AV944:AV946"/>
    <mergeCell ref="AZ941:AZ943"/>
    <mergeCell ref="BA941:BA943"/>
    <mergeCell ref="BB941:BB943"/>
    <mergeCell ref="BC941:BC943"/>
    <mergeCell ref="BD941:BD943"/>
    <mergeCell ref="BE941:BE943"/>
    <mergeCell ref="BF947:BF949"/>
    <mergeCell ref="BG947:BG949"/>
    <mergeCell ref="BH947:BH949"/>
    <mergeCell ref="BI947:BI949"/>
    <mergeCell ref="A950:A952"/>
    <mergeCell ref="AR950:AR952"/>
    <mergeCell ref="AS950:AS952"/>
    <mergeCell ref="AT950:AT952"/>
    <mergeCell ref="AU950:AU952"/>
    <mergeCell ref="AV950:AV952"/>
    <mergeCell ref="AZ947:AZ949"/>
    <mergeCell ref="BA947:BA949"/>
    <mergeCell ref="BB947:BB949"/>
    <mergeCell ref="BC947:BC949"/>
    <mergeCell ref="BD947:BD949"/>
    <mergeCell ref="BE947:BE949"/>
    <mergeCell ref="BI944:BI946"/>
    <mergeCell ref="A947:A949"/>
    <mergeCell ref="AR947:AR949"/>
    <mergeCell ref="AS947:AS949"/>
    <mergeCell ref="AT947:AT949"/>
    <mergeCell ref="AU947:AU949"/>
    <mergeCell ref="AV947:AV949"/>
    <mergeCell ref="AW947:AW949"/>
    <mergeCell ref="AX947:AX949"/>
    <mergeCell ref="AY947:AY949"/>
    <mergeCell ref="BC944:BC946"/>
    <mergeCell ref="BD944:BD946"/>
    <mergeCell ref="BE944:BE946"/>
    <mergeCell ref="BF944:BF946"/>
    <mergeCell ref="BG944:BG946"/>
    <mergeCell ref="BH944:BH946"/>
    <mergeCell ref="BI950:BI952"/>
    <mergeCell ref="A953:A955"/>
    <mergeCell ref="AR953:AR955"/>
    <mergeCell ref="AS953:AS955"/>
    <mergeCell ref="AT953:AT955"/>
    <mergeCell ref="AU953:AU955"/>
    <mergeCell ref="AV953:AV955"/>
    <mergeCell ref="AW953:AW955"/>
    <mergeCell ref="AX953:AX955"/>
    <mergeCell ref="AY953:AY955"/>
    <mergeCell ref="BC950:BC952"/>
    <mergeCell ref="BD950:BD952"/>
    <mergeCell ref="BE950:BE952"/>
    <mergeCell ref="BF950:BF952"/>
    <mergeCell ref="BG950:BG952"/>
    <mergeCell ref="BH950:BH952"/>
    <mergeCell ref="AW950:AW952"/>
    <mergeCell ref="AX950:AX952"/>
    <mergeCell ref="AY950:AY952"/>
    <mergeCell ref="AZ950:AZ952"/>
    <mergeCell ref="BA950:BA952"/>
    <mergeCell ref="BB950:BB952"/>
    <mergeCell ref="AW956:AW958"/>
    <mergeCell ref="AX956:AX958"/>
    <mergeCell ref="AY956:AY958"/>
    <mergeCell ref="AZ956:AZ958"/>
    <mergeCell ref="BA956:BA958"/>
    <mergeCell ref="BB956:BB958"/>
    <mergeCell ref="BF953:BF955"/>
    <mergeCell ref="BG953:BG955"/>
    <mergeCell ref="BH953:BH955"/>
    <mergeCell ref="BI953:BI955"/>
    <mergeCell ref="A956:A958"/>
    <mergeCell ref="AR956:AR958"/>
    <mergeCell ref="AS956:AS958"/>
    <mergeCell ref="AT956:AT958"/>
    <mergeCell ref="AU956:AU958"/>
    <mergeCell ref="AV956:AV958"/>
    <mergeCell ref="AZ953:AZ955"/>
    <mergeCell ref="BA953:BA955"/>
    <mergeCell ref="BB953:BB955"/>
    <mergeCell ref="BC953:BC955"/>
    <mergeCell ref="BD953:BD955"/>
    <mergeCell ref="BE953:BE955"/>
    <mergeCell ref="BF959:BF961"/>
    <mergeCell ref="BG959:BG961"/>
    <mergeCell ref="BH959:BH961"/>
    <mergeCell ref="BI959:BI961"/>
    <mergeCell ref="A962:A964"/>
    <mergeCell ref="AR962:AR964"/>
    <mergeCell ref="AS962:AS964"/>
    <mergeCell ref="AT962:AT964"/>
    <mergeCell ref="AU962:AU964"/>
    <mergeCell ref="AV962:AV964"/>
    <mergeCell ref="AZ959:AZ961"/>
    <mergeCell ref="BA959:BA961"/>
    <mergeCell ref="BB959:BB961"/>
    <mergeCell ref="BC959:BC961"/>
    <mergeCell ref="BD959:BD961"/>
    <mergeCell ref="BE959:BE961"/>
    <mergeCell ref="BI956:BI958"/>
    <mergeCell ref="A959:A961"/>
    <mergeCell ref="AR959:AR961"/>
    <mergeCell ref="AS959:AS961"/>
    <mergeCell ref="AT959:AT961"/>
    <mergeCell ref="AU959:AU961"/>
    <mergeCell ref="AV959:AV961"/>
    <mergeCell ref="AW959:AW961"/>
    <mergeCell ref="AX959:AX961"/>
    <mergeCell ref="AY959:AY961"/>
    <mergeCell ref="BC956:BC958"/>
    <mergeCell ref="BD956:BD958"/>
    <mergeCell ref="BE956:BE958"/>
    <mergeCell ref="BF956:BF958"/>
    <mergeCell ref="BG956:BG958"/>
    <mergeCell ref="BH956:BH958"/>
    <mergeCell ref="BI962:BI964"/>
    <mergeCell ref="A965:A967"/>
    <mergeCell ref="AR965:AR967"/>
    <mergeCell ref="AS965:AS967"/>
    <mergeCell ref="AT965:AT967"/>
    <mergeCell ref="AU965:AU967"/>
    <mergeCell ref="AV965:AV967"/>
    <mergeCell ref="AW965:AW967"/>
    <mergeCell ref="AX965:AX967"/>
    <mergeCell ref="AY965:AY967"/>
    <mergeCell ref="BC962:BC964"/>
    <mergeCell ref="BD962:BD964"/>
    <mergeCell ref="BE962:BE964"/>
    <mergeCell ref="BF962:BF964"/>
    <mergeCell ref="BG962:BG964"/>
    <mergeCell ref="BH962:BH964"/>
    <mergeCell ref="AW962:AW964"/>
    <mergeCell ref="AX962:AX964"/>
    <mergeCell ref="AY962:AY964"/>
    <mergeCell ref="AZ962:AZ964"/>
    <mergeCell ref="BA962:BA964"/>
    <mergeCell ref="BB962:BB964"/>
    <mergeCell ref="AW968:AW970"/>
    <mergeCell ref="AX968:AX970"/>
    <mergeCell ref="AY968:AY970"/>
    <mergeCell ref="AZ968:AZ970"/>
    <mergeCell ref="BA968:BA970"/>
    <mergeCell ref="BB968:BB970"/>
    <mergeCell ref="BF965:BF967"/>
    <mergeCell ref="BG965:BG967"/>
    <mergeCell ref="BH965:BH967"/>
    <mergeCell ref="BI965:BI967"/>
    <mergeCell ref="A968:A970"/>
    <mergeCell ref="AR968:AR970"/>
    <mergeCell ref="AS968:AS970"/>
    <mergeCell ref="AT968:AT970"/>
    <mergeCell ref="AU968:AU970"/>
    <mergeCell ref="AV968:AV970"/>
    <mergeCell ref="AZ965:AZ967"/>
    <mergeCell ref="BA965:BA967"/>
    <mergeCell ref="BB965:BB967"/>
    <mergeCell ref="BC965:BC967"/>
    <mergeCell ref="BD965:BD967"/>
    <mergeCell ref="BE965:BE967"/>
    <mergeCell ref="BF971:BF973"/>
    <mergeCell ref="BG971:BG973"/>
    <mergeCell ref="BH971:BH973"/>
    <mergeCell ref="BI971:BI973"/>
    <mergeCell ref="A974:A976"/>
    <mergeCell ref="AR974:AR976"/>
    <mergeCell ref="AS974:AS976"/>
    <mergeCell ref="AT974:AT976"/>
    <mergeCell ref="AU974:AU976"/>
    <mergeCell ref="AV974:AV976"/>
    <mergeCell ref="AZ971:AZ973"/>
    <mergeCell ref="BA971:BA973"/>
    <mergeCell ref="BB971:BB973"/>
    <mergeCell ref="BC971:BC973"/>
    <mergeCell ref="BD971:BD973"/>
    <mergeCell ref="BE971:BE973"/>
    <mergeCell ref="BI968:BI970"/>
    <mergeCell ref="A971:A973"/>
    <mergeCell ref="AR971:AR973"/>
    <mergeCell ref="AS971:AS973"/>
    <mergeCell ref="AT971:AT973"/>
    <mergeCell ref="AU971:AU973"/>
    <mergeCell ref="AV971:AV973"/>
    <mergeCell ref="AW971:AW973"/>
    <mergeCell ref="AX971:AX973"/>
    <mergeCell ref="AY971:AY973"/>
    <mergeCell ref="BC968:BC970"/>
    <mergeCell ref="BD968:BD970"/>
    <mergeCell ref="BE968:BE970"/>
    <mergeCell ref="BF968:BF970"/>
    <mergeCell ref="BG968:BG970"/>
    <mergeCell ref="BH968:BH970"/>
    <mergeCell ref="BI974:BI976"/>
    <mergeCell ref="A977:A979"/>
    <mergeCell ref="AR977:AR979"/>
    <mergeCell ref="AS977:AS979"/>
    <mergeCell ref="AT977:AT979"/>
    <mergeCell ref="AU977:AU979"/>
    <mergeCell ref="AV977:AV979"/>
    <mergeCell ref="AW977:AW979"/>
    <mergeCell ref="AX977:AX979"/>
    <mergeCell ref="AY977:AY979"/>
    <mergeCell ref="BC974:BC976"/>
    <mergeCell ref="BD974:BD976"/>
    <mergeCell ref="BE974:BE976"/>
    <mergeCell ref="BF974:BF976"/>
    <mergeCell ref="BG974:BG976"/>
    <mergeCell ref="BH974:BH976"/>
    <mergeCell ref="AW974:AW976"/>
    <mergeCell ref="AX974:AX976"/>
    <mergeCell ref="AY974:AY976"/>
    <mergeCell ref="AZ974:AZ976"/>
    <mergeCell ref="BA974:BA976"/>
    <mergeCell ref="BB974:BB976"/>
    <mergeCell ref="AW980:AW982"/>
    <mergeCell ref="AX980:AX982"/>
    <mergeCell ref="AY980:AY982"/>
    <mergeCell ref="AZ980:AZ982"/>
    <mergeCell ref="BA980:BA982"/>
    <mergeCell ref="BB980:BB982"/>
    <mergeCell ref="BF977:BF979"/>
    <mergeCell ref="BG977:BG979"/>
    <mergeCell ref="BH977:BH979"/>
    <mergeCell ref="BI977:BI979"/>
    <mergeCell ref="A980:A982"/>
    <mergeCell ref="AR980:AR982"/>
    <mergeCell ref="AS980:AS982"/>
    <mergeCell ref="AT980:AT982"/>
    <mergeCell ref="AU980:AU982"/>
    <mergeCell ref="AV980:AV982"/>
    <mergeCell ref="AZ977:AZ979"/>
    <mergeCell ref="BA977:BA979"/>
    <mergeCell ref="BB977:BB979"/>
    <mergeCell ref="BC977:BC979"/>
    <mergeCell ref="BD977:BD979"/>
    <mergeCell ref="BE977:BE979"/>
    <mergeCell ref="BF983:BF985"/>
    <mergeCell ref="BG983:BG985"/>
    <mergeCell ref="BH983:BH985"/>
    <mergeCell ref="BI983:BI985"/>
    <mergeCell ref="A986:A988"/>
    <mergeCell ref="AR986:AR988"/>
    <mergeCell ref="AS986:AS988"/>
    <mergeCell ref="AT986:AT988"/>
    <mergeCell ref="AU986:AU988"/>
    <mergeCell ref="AV986:AV988"/>
    <mergeCell ref="AZ983:AZ985"/>
    <mergeCell ref="BA983:BA985"/>
    <mergeCell ref="BB983:BB985"/>
    <mergeCell ref="BC983:BC985"/>
    <mergeCell ref="BD983:BD985"/>
    <mergeCell ref="BE983:BE985"/>
    <mergeCell ref="BI980:BI982"/>
    <mergeCell ref="A983:A985"/>
    <mergeCell ref="AR983:AR985"/>
    <mergeCell ref="AS983:AS985"/>
    <mergeCell ref="AT983:AT985"/>
    <mergeCell ref="AU983:AU985"/>
    <mergeCell ref="AV983:AV985"/>
    <mergeCell ref="AW983:AW985"/>
    <mergeCell ref="AX983:AX985"/>
    <mergeCell ref="AY983:AY985"/>
    <mergeCell ref="BC980:BC982"/>
    <mergeCell ref="BD980:BD982"/>
    <mergeCell ref="BE980:BE982"/>
    <mergeCell ref="BF980:BF982"/>
    <mergeCell ref="BG980:BG982"/>
    <mergeCell ref="BH980:BH982"/>
    <mergeCell ref="BI986:BI988"/>
    <mergeCell ref="A989:A991"/>
    <mergeCell ref="AR989:AR991"/>
    <mergeCell ref="AS989:AS991"/>
    <mergeCell ref="AT989:AT991"/>
    <mergeCell ref="AU989:AU991"/>
    <mergeCell ref="AV989:AV991"/>
    <mergeCell ref="AW989:AW991"/>
    <mergeCell ref="AX989:AX991"/>
    <mergeCell ref="AY989:AY991"/>
    <mergeCell ref="BC986:BC988"/>
    <mergeCell ref="BD986:BD988"/>
    <mergeCell ref="BE986:BE988"/>
    <mergeCell ref="BF986:BF988"/>
    <mergeCell ref="BG986:BG988"/>
    <mergeCell ref="BH986:BH988"/>
    <mergeCell ref="AW986:AW988"/>
    <mergeCell ref="AX986:AX988"/>
    <mergeCell ref="AY986:AY988"/>
    <mergeCell ref="AZ986:AZ988"/>
    <mergeCell ref="BA986:BA988"/>
    <mergeCell ref="BB986:BB988"/>
    <mergeCell ref="AW992:AW994"/>
    <mergeCell ref="AX992:AX994"/>
    <mergeCell ref="AY992:AY994"/>
    <mergeCell ref="AZ992:AZ994"/>
    <mergeCell ref="BA992:BA994"/>
    <mergeCell ref="BB992:BB994"/>
    <mergeCell ref="BF989:BF991"/>
    <mergeCell ref="BG989:BG991"/>
    <mergeCell ref="BH989:BH991"/>
    <mergeCell ref="BI989:BI991"/>
    <mergeCell ref="A992:A994"/>
    <mergeCell ref="AR992:AR994"/>
    <mergeCell ref="AS992:AS994"/>
    <mergeCell ref="AT992:AT994"/>
    <mergeCell ref="AU992:AU994"/>
    <mergeCell ref="AV992:AV994"/>
    <mergeCell ref="AZ989:AZ991"/>
    <mergeCell ref="BA989:BA991"/>
    <mergeCell ref="BB989:BB991"/>
    <mergeCell ref="BC989:BC991"/>
    <mergeCell ref="BD989:BD991"/>
    <mergeCell ref="BE989:BE991"/>
    <mergeCell ref="BF995:BF997"/>
    <mergeCell ref="BG995:BG997"/>
    <mergeCell ref="BH995:BH997"/>
    <mergeCell ref="BI995:BI997"/>
    <mergeCell ref="A998:A1000"/>
    <mergeCell ref="AR998:AR1000"/>
    <mergeCell ref="AS998:AS1000"/>
    <mergeCell ref="AT998:AT1000"/>
    <mergeCell ref="AU998:AU1000"/>
    <mergeCell ref="AV998:AV1000"/>
    <mergeCell ref="AZ995:AZ997"/>
    <mergeCell ref="BA995:BA997"/>
    <mergeCell ref="BB995:BB997"/>
    <mergeCell ref="BC995:BC997"/>
    <mergeCell ref="BD995:BD997"/>
    <mergeCell ref="BE995:BE997"/>
    <mergeCell ref="BI992:BI994"/>
    <mergeCell ref="A995:A997"/>
    <mergeCell ref="AR995:AR997"/>
    <mergeCell ref="AS995:AS997"/>
    <mergeCell ref="AT995:AT997"/>
    <mergeCell ref="AU995:AU997"/>
    <mergeCell ref="AV995:AV997"/>
    <mergeCell ref="AW995:AW997"/>
    <mergeCell ref="AX995:AX997"/>
    <mergeCell ref="AY995:AY997"/>
    <mergeCell ref="BC992:BC994"/>
    <mergeCell ref="BD992:BD994"/>
    <mergeCell ref="BE992:BE994"/>
    <mergeCell ref="BF992:BF994"/>
    <mergeCell ref="BG992:BG994"/>
    <mergeCell ref="BH992:BH994"/>
    <mergeCell ref="BI998:BI1000"/>
    <mergeCell ref="A1001:A1003"/>
    <mergeCell ref="AR1001:AR1003"/>
    <mergeCell ref="AS1001:AS1003"/>
    <mergeCell ref="AT1001:AT1003"/>
    <mergeCell ref="AU1001:AU1003"/>
    <mergeCell ref="AV1001:AV1003"/>
    <mergeCell ref="AW1001:AW1003"/>
    <mergeCell ref="AX1001:AX1003"/>
    <mergeCell ref="AY1001:AY1003"/>
    <mergeCell ref="BC998:BC1000"/>
    <mergeCell ref="BD998:BD1000"/>
    <mergeCell ref="BE998:BE1000"/>
    <mergeCell ref="BF998:BF1000"/>
    <mergeCell ref="BG998:BG1000"/>
    <mergeCell ref="BH998:BH1000"/>
    <mergeCell ref="AW998:AW1000"/>
    <mergeCell ref="AX998:AX1000"/>
    <mergeCell ref="AY998:AY1000"/>
    <mergeCell ref="AZ998:AZ1000"/>
    <mergeCell ref="BA998:BA1000"/>
    <mergeCell ref="BB998:BB1000"/>
    <mergeCell ref="AW1004:AW1006"/>
    <mergeCell ref="AX1004:AX1006"/>
    <mergeCell ref="AY1004:AY1006"/>
    <mergeCell ref="AZ1004:AZ1006"/>
    <mergeCell ref="BA1004:BA1006"/>
    <mergeCell ref="BB1004:BB1006"/>
    <mergeCell ref="BF1001:BF1003"/>
    <mergeCell ref="BG1001:BG1003"/>
    <mergeCell ref="BH1001:BH1003"/>
    <mergeCell ref="BI1001:BI1003"/>
    <mergeCell ref="A1004:A1006"/>
    <mergeCell ref="AR1004:AR1006"/>
    <mergeCell ref="AS1004:AS1006"/>
    <mergeCell ref="AT1004:AT1006"/>
    <mergeCell ref="AU1004:AU1006"/>
    <mergeCell ref="AV1004:AV1006"/>
    <mergeCell ref="AZ1001:AZ1003"/>
    <mergeCell ref="BA1001:BA1003"/>
    <mergeCell ref="BB1001:BB1003"/>
    <mergeCell ref="BC1001:BC1003"/>
    <mergeCell ref="BD1001:BD1003"/>
    <mergeCell ref="BE1001:BE1003"/>
    <mergeCell ref="BF1007:BF1009"/>
    <mergeCell ref="BG1007:BG1009"/>
    <mergeCell ref="BH1007:BH1009"/>
    <mergeCell ref="BI1007:BI1009"/>
    <mergeCell ref="A1010:A1012"/>
    <mergeCell ref="AR1010:AR1012"/>
    <mergeCell ref="AS1010:AS1012"/>
    <mergeCell ref="AT1010:AT1012"/>
    <mergeCell ref="AU1010:AU1012"/>
    <mergeCell ref="AV1010:AV1012"/>
    <mergeCell ref="AZ1007:AZ1009"/>
    <mergeCell ref="BA1007:BA1009"/>
    <mergeCell ref="BB1007:BB1009"/>
    <mergeCell ref="BC1007:BC1009"/>
    <mergeCell ref="BD1007:BD1009"/>
    <mergeCell ref="BE1007:BE1009"/>
    <mergeCell ref="BI1004:BI1006"/>
    <mergeCell ref="A1007:A1009"/>
    <mergeCell ref="AR1007:AR1009"/>
    <mergeCell ref="AS1007:AS1009"/>
    <mergeCell ref="AT1007:AT1009"/>
    <mergeCell ref="AU1007:AU1009"/>
    <mergeCell ref="AV1007:AV1009"/>
    <mergeCell ref="AW1007:AW1009"/>
    <mergeCell ref="AX1007:AX1009"/>
    <mergeCell ref="AY1007:AY1009"/>
    <mergeCell ref="BC1004:BC1006"/>
    <mergeCell ref="BD1004:BD1006"/>
    <mergeCell ref="BE1004:BE1006"/>
    <mergeCell ref="BF1004:BF1006"/>
    <mergeCell ref="BG1004:BG1006"/>
    <mergeCell ref="BH1004:BH1006"/>
    <mergeCell ref="BI1010:BI1012"/>
    <mergeCell ref="A1013:A1015"/>
    <mergeCell ref="AR1013:AR1015"/>
    <mergeCell ref="AS1013:AS1015"/>
    <mergeCell ref="AT1013:AT1015"/>
    <mergeCell ref="AU1013:AU1015"/>
    <mergeCell ref="AV1013:AV1015"/>
    <mergeCell ref="AW1013:AW1015"/>
    <mergeCell ref="AX1013:AX1015"/>
    <mergeCell ref="AY1013:AY1015"/>
    <mergeCell ref="BC1010:BC1012"/>
    <mergeCell ref="BD1010:BD1012"/>
    <mergeCell ref="BE1010:BE1012"/>
    <mergeCell ref="BF1010:BF1012"/>
    <mergeCell ref="BG1010:BG1012"/>
    <mergeCell ref="BH1010:BH1012"/>
    <mergeCell ref="AW1010:AW1012"/>
    <mergeCell ref="AX1010:AX1012"/>
    <mergeCell ref="AY1010:AY1012"/>
    <mergeCell ref="AZ1010:AZ1012"/>
    <mergeCell ref="BA1010:BA1012"/>
    <mergeCell ref="BB1010:BB1012"/>
    <mergeCell ref="AW1016:AW1018"/>
    <mergeCell ref="AX1016:AX1018"/>
    <mergeCell ref="AY1016:AY1018"/>
    <mergeCell ref="AZ1016:AZ1018"/>
    <mergeCell ref="BA1016:BA1018"/>
    <mergeCell ref="BB1016:BB1018"/>
    <mergeCell ref="BF1013:BF1015"/>
    <mergeCell ref="BG1013:BG1015"/>
    <mergeCell ref="BH1013:BH1015"/>
    <mergeCell ref="BI1013:BI1015"/>
    <mergeCell ref="A1016:A1018"/>
    <mergeCell ref="AR1016:AR1018"/>
    <mergeCell ref="AS1016:AS1018"/>
    <mergeCell ref="AT1016:AT1018"/>
    <mergeCell ref="AU1016:AU1018"/>
    <mergeCell ref="AV1016:AV1018"/>
    <mergeCell ref="AZ1013:AZ1015"/>
    <mergeCell ref="BA1013:BA1015"/>
    <mergeCell ref="BB1013:BB1015"/>
    <mergeCell ref="BC1013:BC1015"/>
    <mergeCell ref="BD1013:BD1015"/>
    <mergeCell ref="BE1013:BE1015"/>
    <mergeCell ref="BF1019:BF1021"/>
    <mergeCell ref="BG1019:BG1021"/>
    <mergeCell ref="BH1019:BH1021"/>
    <mergeCell ref="BI1019:BI1021"/>
    <mergeCell ref="A1022:A1024"/>
    <mergeCell ref="AR1022:AR1024"/>
    <mergeCell ref="AS1022:AS1024"/>
    <mergeCell ref="AT1022:AT1024"/>
    <mergeCell ref="AU1022:AU1024"/>
    <mergeCell ref="AV1022:AV1024"/>
    <mergeCell ref="AZ1019:AZ1021"/>
    <mergeCell ref="BA1019:BA1021"/>
    <mergeCell ref="BB1019:BB1021"/>
    <mergeCell ref="BC1019:BC1021"/>
    <mergeCell ref="BD1019:BD1021"/>
    <mergeCell ref="BE1019:BE1021"/>
    <mergeCell ref="BI1016:BI1018"/>
    <mergeCell ref="A1019:A1021"/>
    <mergeCell ref="AR1019:AR1021"/>
    <mergeCell ref="AS1019:AS1021"/>
    <mergeCell ref="AT1019:AT1021"/>
    <mergeCell ref="AU1019:AU1021"/>
    <mergeCell ref="AV1019:AV1021"/>
    <mergeCell ref="AW1019:AW1021"/>
    <mergeCell ref="AX1019:AX1021"/>
    <mergeCell ref="AY1019:AY1021"/>
    <mergeCell ref="BC1016:BC1018"/>
    <mergeCell ref="BD1016:BD1018"/>
    <mergeCell ref="BE1016:BE1018"/>
    <mergeCell ref="BF1016:BF1018"/>
    <mergeCell ref="BG1016:BG1018"/>
    <mergeCell ref="BH1016:BH1018"/>
    <mergeCell ref="BI1022:BI1024"/>
    <mergeCell ref="A1025:A1027"/>
    <mergeCell ref="AR1025:AR1027"/>
    <mergeCell ref="AS1025:AS1027"/>
    <mergeCell ref="AT1025:AT1027"/>
    <mergeCell ref="AU1025:AU1027"/>
    <mergeCell ref="AV1025:AV1027"/>
    <mergeCell ref="AW1025:AW1027"/>
    <mergeCell ref="AX1025:AX1027"/>
    <mergeCell ref="AY1025:AY1027"/>
    <mergeCell ref="BC1022:BC1024"/>
    <mergeCell ref="BD1022:BD1024"/>
    <mergeCell ref="BE1022:BE1024"/>
    <mergeCell ref="BF1022:BF1024"/>
    <mergeCell ref="BG1022:BG1024"/>
    <mergeCell ref="BH1022:BH1024"/>
    <mergeCell ref="AW1022:AW1024"/>
    <mergeCell ref="AX1022:AX1024"/>
    <mergeCell ref="AY1022:AY1024"/>
    <mergeCell ref="AZ1022:AZ1024"/>
    <mergeCell ref="BA1022:BA1024"/>
    <mergeCell ref="BB1022:BB1024"/>
    <mergeCell ref="AW1028:AW1030"/>
    <mergeCell ref="AX1028:AX1030"/>
    <mergeCell ref="AY1028:AY1030"/>
    <mergeCell ref="AZ1028:AZ1030"/>
    <mergeCell ref="BA1028:BA1030"/>
    <mergeCell ref="BB1028:BB1030"/>
    <mergeCell ref="BF1025:BF1027"/>
    <mergeCell ref="BG1025:BG1027"/>
    <mergeCell ref="BH1025:BH1027"/>
    <mergeCell ref="BI1025:BI1027"/>
    <mergeCell ref="A1028:A1030"/>
    <mergeCell ref="AR1028:AR1030"/>
    <mergeCell ref="AS1028:AS1030"/>
    <mergeCell ref="AT1028:AT1030"/>
    <mergeCell ref="AU1028:AU1030"/>
    <mergeCell ref="AV1028:AV1030"/>
    <mergeCell ref="AZ1025:AZ1027"/>
    <mergeCell ref="BA1025:BA1027"/>
    <mergeCell ref="BB1025:BB1027"/>
    <mergeCell ref="BC1025:BC1027"/>
    <mergeCell ref="BD1025:BD1027"/>
    <mergeCell ref="BE1025:BE1027"/>
    <mergeCell ref="BF1031:BF1033"/>
    <mergeCell ref="BG1031:BG1033"/>
    <mergeCell ref="BH1031:BH1033"/>
    <mergeCell ref="BI1031:BI1033"/>
    <mergeCell ref="A1034:A1036"/>
    <mergeCell ref="AR1034:AR1036"/>
    <mergeCell ref="AS1034:AS1036"/>
    <mergeCell ref="AT1034:AT1036"/>
    <mergeCell ref="AU1034:AU1036"/>
    <mergeCell ref="AV1034:AV1036"/>
    <mergeCell ref="AZ1031:AZ1033"/>
    <mergeCell ref="BA1031:BA1033"/>
    <mergeCell ref="BB1031:BB1033"/>
    <mergeCell ref="BC1031:BC1033"/>
    <mergeCell ref="BD1031:BD1033"/>
    <mergeCell ref="BE1031:BE1033"/>
    <mergeCell ref="BI1028:BI1030"/>
    <mergeCell ref="A1031:A1033"/>
    <mergeCell ref="AR1031:AR1033"/>
    <mergeCell ref="AS1031:AS1033"/>
    <mergeCell ref="AT1031:AT1033"/>
    <mergeCell ref="AU1031:AU1033"/>
    <mergeCell ref="AV1031:AV1033"/>
    <mergeCell ref="AW1031:AW1033"/>
    <mergeCell ref="AX1031:AX1033"/>
    <mergeCell ref="AY1031:AY1033"/>
    <mergeCell ref="BC1028:BC1030"/>
    <mergeCell ref="BD1028:BD1030"/>
    <mergeCell ref="BE1028:BE1030"/>
    <mergeCell ref="BF1028:BF1030"/>
    <mergeCell ref="BG1028:BG1030"/>
    <mergeCell ref="BH1028:BH1030"/>
    <mergeCell ref="BI1034:BI1036"/>
    <mergeCell ref="A1037:A1039"/>
    <mergeCell ref="AR1037:AR1039"/>
    <mergeCell ref="AS1037:AS1039"/>
    <mergeCell ref="AT1037:AT1039"/>
    <mergeCell ref="AU1037:AU1039"/>
    <mergeCell ref="AV1037:AV1039"/>
    <mergeCell ref="AW1037:AW1039"/>
    <mergeCell ref="AX1037:AX1039"/>
    <mergeCell ref="AY1037:AY1039"/>
    <mergeCell ref="BC1034:BC1036"/>
    <mergeCell ref="BD1034:BD1036"/>
    <mergeCell ref="BE1034:BE1036"/>
    <mergeCell ref="BF1034:BF1036"/>
    <mergeCell ref="BG1034:BG1036"/>
    <mergeCell ref="BH1034:BH1036"/>
    <mergeCell ref="AW1034:AW1036"/>
    <mergeCell ref="AX1034:AX1036"/>
    <mergeCell ref="AY1034:AY1036"/>
    <mergeCell ref="AZ1034:AZ1036"/>
    <mergeCell ref="BA1034:BA1036"/>
    <mergeCell ref="BB1034:BB1036"/>
    <mergeCell ref="AW1040:AW1042"/>
    <mergeCell ref="AX1040:AX1042"/>
    <mergeCell ref="AY1040:AY1042"/>
    <mergeCell ref="AZ1040:AZ1042"/>
    <mergeCell ref="BA1040:BA1042"/>
    <mergeCell ref="BB1040:BB1042"/>
    <mergeCell ref="BF1037:BF1039"/>
    <mergeCell ref="BG1037:BG1039"/>
    <mergeCell ref="BH1037:BH1039"/>
    <mergeCell ref="BI1037:BI1039"/>
    <mergeCell ref="A1040:A1042"/>
    <mergeCell ref="AR1040:AR1042"/>
    <mergeCell ref="AS1040:AS1042"/>
    <mergeCell ref="AT1040:AT1042"/>
    <mergeCell ref="AU1040:AU1042"/>
    <mergeCell ref="AV1040:AV1042"/>
    <mergeCell ref="AZ1037:AZ1039"/>
    <mergeCell ref="BA1037:BA1039"/>
    <mergeCell ref="BB1037:BB1039"/>
    <mergeCell ref="BC1037:BC1039"/>
    <mergeCell ref="BD1037:BD1039"/>
    <mergeCell ref="BE1037:BE1039"/>
    <mergeCell ref="BF1043:BF1045"/>
    <mergeCell ref="BG1043:BG1045"/>
    <mergeCell ref="BH1043:BH1045"/>
    <mergeCell ref="BI1043:BI1045"/>
    <mergeCell ref="A1046:A1048"/>
    <mergeCell ref="AR1046:AR1048"/>
    <mergeCell ref="AS1046:AS1048"/>
    <mergeCell ref="AT1046:AT1048"/>
    <mergeCell ref="AU1046:AU1048"/>
    <mergeCell ref="AV1046:AV1048"/>
    <mergeCell ref="AZ1043:AZ1045"/>
    <mergeCell ref="BA1043:BA1045"/>
    <mergeCell ref="BB1043:BB1045"/>
    <mergeCell ref="BC1043:BC1045"/>
    <mergeCell ref="BD1043:BD1045"/>
    <mergeCell ref="BE1043:BE1045"/>
    <mergeCell ref="BI1040:BI1042"/>
    <mergeCell ref="A1043:A1045"/>
    <mergeCell ref="AR1043:AR1045"/>
    <mergeCell ref="AS1043:AS1045"/>
    <mergeCell ref="AT1043:AT1045"/>
    <mergeCell ref="AU1043:AU1045"/>
    <mergeCell ref="AV1043:AV1045"/>
    <mergeCell ref="AW1043:AW1045"/>
    <mergeCell ref="AX1043:AX1045"/>
    <mergeCell ref="AY1043:AY1045"/>
    <mergeCell ref="BC1040:BC1042"/>
    <mergeCell ref="BD1040:BD1042"/>
    <mergeCell ref="BE1040:BE1042"/>
    <mergeCell ref="BF1040:BF1042"/>
    <mergeCell ref="BG1040:BG1042"/>
    <mergeCell ref="BH1040:BH1042"/>
    <mergeCell ref="BI1046:BI1048"/>
    <mergeCell ref="A1049:A1051"/>
    <mergeCell ref="AR1049:AR1051"/>
    <mergeCell ref="AS1049:AS1051"/>
    <mergeCell ref="AT1049:AT1051"/>
    <mergeCell ref="AU1049:AU1051"/>
    <mergeCell ref="AV1049:AV1051"/>
    <mergeCell ref="AW1049:AW1051"/>
    <mergeCell ref="AX1049:AX1051"/>
    <mergeCell ref="AY1049:AY1051"/>
    <mergeCell ref="BC1046:BC1048"/>
    <mergeCell ref="BD1046:BD1048"/>
    <mergeCell ref="BE1046:BE1048"/>
    <mergeCell ref="BF1046:BF1048"/>
    <mergeCell ref="BG1046:BG1048"/>
    <mergeCell ref="BH1046:BH1048"/>
    <mergeCell ref="AW1046:AW1048"/>
    <mergeCell ref="AX1046:AX1048"/>
    <mergeCell ref="AY1046:AY1048"/>
    <mergeCell ref="AZ1046:AZ1048"/>
    <mergeCell ref="BA1046:BA1048"/>
    <mergeCell ref="BB1046:BB1048"/>
    <mergeCell ref="AW1052:AW1054"/>
    <mergeCell ref="AX1052:AX1054"/>
    <mergeCell ref="AY1052:AY1054"/>
    <mergeCell ref="AZ1052:AZ1054"/>
    <mergeCell ref="BA1052:BA1054"/>
    <mergeCell ref="BB1052:BB1054"/>
    <mergeCell ref="BF1049:BF1051"/>
    <mergeCell ref="BG1049:BG1051"/>
    <mergeCell ref="BH1049:BH1051"/>
    <mergeCell ref="BI1049:BI1051"/>
    <mergeCell ref="A1052:A1054"/>
    <mergeCell ref="AR1052:AR1054"/>
    <mergeCell ref="AS1052:AS1054"/>
    <mergeCell ref="AT1052:AT1054"/>
    <mergeCell ref="AU1052:AU1054"/>
    <mergeCell ref="AV1052:AV1054"/>
    <mergeCell ref="AZ1049:AZ1051"/>
    <mergeCell ref="BA1049:BA1051"/>
    <mergeCell ref="BB1049:BB1051"/>
    <mergeCell ref="BC1049:BC1051"/>
    <mergeCell ref="BD1049:BD1051"/>
    <mergeCell ref="BE1049:BE1051"/>
    <mergeCell ref="BF1055:BF1057"/>
    <mergeCell ref="BG1055:BG1057"/>
    <mergeCell ref="BH1055:BH1057"/>
    <mergeCell ref="BI1055:BI1057"/>
    <mergeCell ref="A1058:A1060"/>
    <mergeCell ref="AR1058:AR1060"/>
    <mergeCell ref="AS1058:AS1060"/>
    <mergeCell ref="AT1058:AT1060"/>
    <mergeCell ref="AU1058:AU1060"/>
    <mergeCell ref="AV1058:AV1060"/>
    <mergeCell ref="AZ1055:AZ1057"/>
    <mergeCell ref="BA1055:BA1057"/>
    <mergeCell ref="BB1055:BB1057"/>
    <mergeCell ref="BC1055:BC1057"/>
    <mergeCell ref="BD1055:BD1057"/>
    <mergeCell ref="BE1055:BE1057"/>
    <mergeCell ref="BI1052:BI1054"/>
    <mergeCell ref="A1055:A1057"/>
    <mergeCell ref="AR1055:AR1057"/>
    <mergeCell ref="AS1055:AS1057"/>
    <mergeCell ref="AT1055:AT1057"/>
    <mergeCell ref="AU1055:AU1057"/>
    <mergeCell ref="AV1055:AV1057"/>
    <mergeCell ref="AW1055:AW1057"/>
    <mergeCell ref="AX1055:AX1057"/>
    <mergeCell ref="AY1055:AY1057"/>
    <mergeCell ref="BC1052:BC1054"/>
    <mergeCell ref="BD1052:BD1054"/>
    <mergeCell ref="BE1052:BE1054"/>
    <mergeCell ref="BF1052:BF1054"/>
    <mergeCell ref="BG1052:BG1054"/>
    <mergeCell ref="BH1052:BH1054"/>
    <mergeCell ref="BI1058:BI1060"/>
    <mergeCell ref="A1061:A1063"/>
    <mergeCell ref="AR1061:AR1063"/>
    <mergeCell ref="AS1061:AS1063"/>
    <mergeCell ref="AT1061:AT1063"/>
    <mergeCell ref="AU1061:AU1063"/>
    <mergeCell ref="AV1061:AV1063"/>
    <mergeCell ref="AW1061:AW1063"/>
    <mergeCell ref="AX1061:AX1063"/>
    <mergeCell ref="AY1061:AY1063"/>
    <mergeCell ref="BC1058:BC1060"/>
    <mergeCell ref="BD1058:BD1060"/>
    <mergeCell ref="BE1058:BE1060"/>
    <mergeCell ref="BF1058:BF1060"/>
    <mergeCell ref="BG1058:BG1060"/>
    <mergeCell ref="BH1058:BH1060"/>
    <mergeCell ref="AW1058:AW1060"/>
    <mergeCell ref="AX1058:AX1060"/>
    <mergeCell ref="AY1058:AY1060"/>
    <mergeCell ref="AZ1058:AZ1060"/>
    <mergeCell ref="BA1058:BA1060"/>
    <mergeCell ref="BB1058:BB1060"/>
    <mergeCell ref="AW1064:AW1066"/>
    <mergeCell ref="AX1064:AX1066"/>
    <mergeCell ref="AY1064:AY1066"/>
    <mergeCell ref="AZ1064:AZ1066"/>
    <mergeCell ref="BA1064:BA1066"/>
    <mergeCell ref="BB1064:BB1066"/>
    <mergeCell ref="BF1061:BF1063"/>
    <mergeCell ref="BG1061:BG1063"/>
    <mergeCell ref="BH1061:BH1063"/>
    <mergeCell ref="BI1061:BI1063"/>
    <mergeCell ref="A1064:A1066"/>
    <mergeCell ref="AR1064:AR1066"/>
    <mergeCell ref="AS1064:AS1066"/>
    <mergeCell ref="AT1064:AT1066"/>
    <mergeCell ref="AU1064:AU1066"/>
    <mergeCell ref="AV1064:AV1066"/>
    <mergeCell ref="AZ1061:AZ1063"/>
    <mergeCell ref="BA1061:BA1063"/>
    <mergeCell ref="BB1061:BB1063"/>
    <mergeCell ref="BC1061:BC1063"/>
    <mergeCell ref="BD1061:BD1063"/>
    <mergeCell ref="BE1061:BE1063"/>
    <mergeCell ref="BF1067:BF1069"/>
    <mergeCell ref="BG1067:BG1069"/>
    <mergeCell ref="BH1067:BH1069"/>
    <mergeCell ref="BI1067:BI1069"/>
    <mergeCell ref="A1070:A1072"/>
    <mergeCell ref="AR1070:AR1072"/>
    <mergeCell ref="AS1070:AS1072"/>
    <mergeCell ref="AT1070:AT1072"/>
    <mergeCell ref="AU1070:AU1072"/>
    <mergeCell ref="AV1070:AV1072"/>
    <mergeCell ref="AZ1067:AZ1069"/>
    <mergeCell ref="BA1067:BA1069"/>
    <mergeCell ref="BB1067:BB1069"/>
    <mergeCell ref="BC1067:BC1069"/>
    <mergeCell ref="BD1067:BD1069"/>
    <mergeCell ref="BE1067:BE1069"/>
    <mergeCell ref="BI1064:BI1066"/>
    <mergeCell ref="A1067:A1069"/>
    <mergeCell ref="AR1067:AR1069"/>
    <mergeCell ref="AS1067:AS1069"/>
    <mergeCell ref="AT1067:AT1069"/>
    <mergeCell ref="AU1067:AU1069"/>
    <mergeCell ref="AV1067:AV1069"/>
    <mergeCell ref="AW1067:AW1069"/>
    <mergeCell ref="AX1067:AX1069"/>
    <mergeCell ref="AY1067:AY1069"/>
    <mergeCell ref="BC1064:BC1066"/>
    <mergeCell ref="BD1064:BD1066"/>
    <mergeCell ref="BE1064:BE1066"/>
    <mergeCell ref="BF1064:BF1066"/>
    <mergeCell ref="BG1064:BG1066"/>
    <mergeCell ref="BH1064:BH1066"/>
    <mergeCell ref="BI1070:BI1072"/>
    <mergeCell ref="A1073:A1075"/>
    <mergeCell ref="AR1073:AR1075"/>
    <mergeCell ref="AS1073:AS1075"/>
    <mergeCell ref="AT1073:AT1075"/>
    <mergeCell ref="AU1073:AU1075"/>
    <mergeCell ref="AV1073:AV1075"/>
    <mergeCell ref="AW1073:AW1075"/>
    <mergeCell ref="AX1073:AX1075"/>
    <mergeCell ref="AY1073:AY1075"/>
    <mergeCell ref="BC1070:BC1072"/>
    <mergeCell ref="BD1070:BD1072"/>
    <mergeCell ref="BE1070:BE1072"/>
    <mergeCell ref="BF1070:BF1072"/>
    <mergeCell ref="BG1070:BG1072"/>
    <mergeCell ref="BH1070:BH1072"/>
    <mergeCell ref="AW1070:AW1072"/>
    <mergeCell ref="AX1070:AX1072"/>
    <mergeCell ref="AY1070:AY1072"/>
    <mergeCell ref="AZ1070:AZ1072"/>
    <mergeCell ref="BA1070:BA1072"/>
    <mergeCell ref="BB1070:BB1072"/>
    <mergeCell ref="AW1076:AW1078"/>
    <mergeCell ref="AX1076:AX1078"/>
    <mergeCell ref="AY1076:AY1078"/>
    <mergeCell ref="AZ1076:AZ1078"/>
    <mergeCell ref="BA1076:BA1078"/>
    <mergeCell ref="BB1076:BB1078"/>
    <mergeCell ref="BF1073:BF1075"/>
    <mergeCell ref="BG1073:BG1075"/>
    <mergeCell ref="BH1073:BH1075"/>
    <mergeCell ref="BI1073:BI1075"/>
    <mergeCell ref="A1076:A1078"/>
    <mergeCell ref="AR1076:AR1078"/>
    <mergeCell ref="AS1076:AS1078"/>
    <mergeCell ref="AT1076:AT1078"/>
    <mergeCell ref="AU1076:AU1078"/>
    <mergeCell ref="AV1076:AV1078"/>
    <mergeCell ref="AZ1073:AZ1075"/>
    <mergeCell ref="BA1073:BA1075"/>
    <mergeCell ref="BB1073:BB1075"/>
    <mergeCell ref="BC1073:BC1075"/>
    <mergeCell ref="BD1073:BD1075"/>
    <mergeCell ref="BE1073:BE1075"/>
    <mergeCell ref="BF1079:BF1081"/>
    <mergeCell ref="BG1079:BG1081"/>
    <mergeCell ref="BH1079:BH1081"/>
    <mergeCell ref="BI1079:BI1081"/>
    <mergeCell ref="A1082:A1084"/>
    <mergeCell ref="AR1082:AR1084"/>
    <mergeCell ref="AS1082:AS1084"/>
    <mergeCell ref="AT1082:AT1084"/>
    <mergeCell ref="AU1082:AU1084"/>
    <mergeCell ref="AV1082:AV1084"/>
    <mergeCell ref="AZ1079:AZ1081"/>
    <mergeCell ref="BA1079:BA1081"/>
    <mergeCell ref="BB1079:BB1081"/>
    <mergeCell ref="BC1079:BC1081"/>
    <mergeCell ref="BD1079:BD1081"/>
    <mergeCell ref="BE1079:BE1081"/>
    <mergeCell ref="BI1076:BI1078"/>
    <mergeCell ref="A1079:A1081"/>
    <mergeCell ref="AR1079:AR1081"/>
    <mergeCell ref="AS1079:AS1081"/>
    <mergeCell ref="AT1079:AT1081"/>
    <mergeCell ref="AU1079:AU1081"/>
    <mergeCell ref="AV1079:AV1081"/>
    <mergeCell ref="AW1079:AW1081"/>
    <mergeCell ref="AX1079:AX1081"/>
    <mergeCell ref="AY1079:AY1081"/>
    <mergeCell ref="BC1076:BC1078"/>
    <mergeCell ref="BD1076:BD1078"/>
    <mergeCell ref="BE1076:BE1078"/>
    <mergeCell ref="BF1076:BF1078"/>
    <mergeCell ref="BG1076:BG1078"/>
    <mergeCell ref="BH1076:BH1078"/>
    <mergeCell ref="BI1082:BI1084"/>
    <mergeCell ref="A1085:A1087"/>
    <mergeCell ref="AR1085:AR1087"/>
    <mergeCell ref="AS1085:AS1087"/>
    <mergeCell ref="AT1085:AT1087"/>
    <mergeCell ref="AU1085:AU1087"/>
    <mergeCell ref="AV1085:AV1087"/>
    <mergeCell ref="AW1085:AW1087"/>
    <mergeCell ref="AX1085:AX1087"/>
    <mergeCell ref="AY1085:AY1087"/>
    <mergeCell ref="BC1082:BC1084"/>
    <mergeCell ref="BD1082:BD1084"/>
    <mergeCell ref="BE1082:BE1084"/>
    <mergeCell ref="BF1082:BF1084"/>
    <mergeCell ref="BG1082:BG1084"/>
    <mergeCell ref="BH1082:BH1084"/>
    <mergeCell ref="AW1082:AW1084"/>
    <mergeCell ref="AX1082:AX1084"/>
    <mergeCell ref="AY1082:AY1084"/>
    <mergeCell ref="AZ1082:AZ1084"/>
    <mergeCell ref="BA1082:BA1084"/>
    <mergeCell ref="BB1082:BB1084"/>
    <mergeCell ref="AW1088:AW1090"/>
    <mergeCell ref="AX1088:AX1090"/>
    <mergeCell ref="AY1088:AY1090"/>
    <mergeCell ref="AZ1088:AZ1090"/>
    <mergeCell ref="BA1088:BA1090"/>
    <mergeCell ref="BB1088:BB1090"/>
    <mergeCell ref="BF1085:BF1087"/>
    <mergeCell ref="BG1085:BG1087"/>
    <mergeCell ref="BH1085:BH1087"/>
    <mergeCell ref="BI1085:BI1087"/>
    <mergeCell ref="A1088:A1090"/>
    <mergeCell ref="AR1088:AR1090"/>
    <mergeCell ref="AS1088:AS1090"/>
    <mergeCell ref="AT1088:AT1090"/>
    <mergeCell ref="AU1088:AU1090"/>
    <mergeCell ref="AV1088:AV1090"/>
    <mergeCell ref="AZ1085:AZ1087"/>
    <mergeCell ref="BA1085:BA1087"/>
    <mergeCell ref="BB1085:BB1087"/>
    <mergeCell ref="BC1085:BC1087"/>
    <mergeCell ref="BD1085:BD1087"/>
    <mergeCell ref="BE1085:BE1087"/>
    <mergeCell ref="BF1091:BF1093"/>
    <mergeCell ref="BG1091:BG1093"/>
    <mergeCell ref="BH1091:BH1093"/>
    <mergeCell ref="BI1091:BI1093"/>
    <mergeCell ref="A1094:A1096"/>
    <mergeCell ref="AR1094:AR1096"/>
    <mergeCell ref="AS1094:AS1096"/>
    <mergeCell ref="AT1094:AT1096"/>
    <mergeCell ref="AU1094:AU1096"/>
    <mergeCell ref="AV1094:AV1096"/>
    <mergeCell ref="AZ1091:AZ1093"/>
    <mergeCell ref="BA1091:BA1093"/>
    <mergeCell ref="BB1091:BB1093"/>
    <mergeCell ref="BC1091:BC1093"/>
    <mergeCell ref="BD1091:BD1093"/>
    <mergeCell ref="BE1091:BE1093"/>
    <mergeCell ref="BI1088:BI1090"/>
    <mergeCell ref="A1091:A1093"/>
    <mergeCell ref="AR1091:AR1093"/>
    <mergeCell ref="AS1091:AS1093"/>
    <mergeCell ref="AT1091:AT1093"/>
    <mergeCell ref="AU1091:AU1093"/>
    <mergeCell ref="AV1091:AV1093"/>
    <mergeCell ref="AW1091:AW1093"/>
    <mergeCell ref="AX1091:AX1093"/>
    <mergeCell ref="AY1091:AY1093"/>
    <mergeCell ref="BC1088:BC1090"/>
    <mergeCell ref="BD1088:BD1090"/>
    <mergeCell ref="BE1088:BE1090"/>
    <mergeCell ref="BF1088:BF1090"/>
    <mergeCell ref="BG1088:BG1090"/>
    <mergeCell ref="BH1088:BH1090"/>
    <mergeCell ref="BI1094:BI1096"/>
    <mergeCell ref="A1097:A1099"/>
    <mergeCell ref="AR1097:AR1099"/>
    <mergeCell ref="AS1097:AS1099"/>
    <mergeCell ref="AT1097:AT1099"/>
    <mergeCell ref="AU1097:AU1099"/>
    <mergeCell ref="AV1097:AV1099"/>
    <mergeCell ref="AW1097:AW1099"/>
    <mergeCell ref="AX1097:AX1099"/>
    <mergeCell ref="AY1097:AY1099"/>
    <mergeCell ref="BC1094:BC1096"/>
    <mergeCell ref="BD1094:BD1096"/>
    <mergeCell ref="BE1094:BE1096"/>
    <mergeCell ref="BF1094:BF1096"/>
    <mergeCell ref="BG1094:BG1096"/>
    <mergeCell ref="BH1094:BH1096"/>
    <mergeCell ref="AW1094:AW1096"/>
    <mergeCell ref="AX1094:AX1096"/>
    <mergeCell ref="AY1094:AY1096"/>
    <mergeCell ref="AZ1094:AZ1096"/>
    <mergeCell ref="BA1094:BA1096"/>
    <mergeCell ref="BB1094:BB1096"/>
    <mergeCell ref="AW1100:AW1102"/>
    <mergeCell ref="AX1100:AX1102"/>
    <mergeCell ref="AY1100:AY1102"/>
    <mergeCell ref="AZ1100:AZ1102"/>
    <mergeCell ref="BA1100:BA1102"/>
    <mergeCell ref="BB1100:BB1102"/>
    <mergeCell ref="BF1097:BF1099"/>
    <mergeCell ref="BG1097:BG1099"/>
    <mergeCell ref="BH1097:BH1099"/>
    <mergeCell ref="BI1097:BI1099"/>
    <mergeCell ref="A1100:A1102"/>
    <mergeCell ref="AR1100:AR1102"/>
    <mergeCell ref="AS1100:AS1102"/>
    <mergeCell ref="AT1100:AT1102"/>
    <mergeCell ref="AU1100:AU1102"/>
    <mergeCell ref="AV1100:AV1102"/>
    <mergeCell ref="AZ1097:AZ1099"/>
    <mergeCell ref="BA1097:BA1099"/>
    <mergeCell ref="BB1097:BB1099"/>
    <mergeCell ref="BC1097:BC1099"/>
    <mergeCell ref="BD1097:BD1099"/>
    <mergeCell ref="BE1097:BE1099"/>
    <mergeCell ref="BF1103:BF1105"/>
    <mergeCell ref="BG1103:BG1105"/>
    <mergeCell ref="BH1103:BH1105"/>
    <mergeCell ref="BI1103:BI1105"/>
    <mergeCell ref="A1106:A1108"/>
    <mergeCell ref="AR1106:AR1108"/>
    <mergeCell ref="AS1106:AS1108"/>
    <mergeCell ref="AT1106:AT1108"/>
    <mergeCell ref="AU1106:AU1108"/>
    <mergeCell ref="AV1106:AV1108"/>
    <mergeCell ref="AZ1103:AZ1105"/>
    <mergeCell ref="BA1103:BA1105"/>
    <mergeCell ref="BB1103:BB1105"/>
    <mergeCell ref="BC1103:BC1105"/>
    <mergeCell ref="BD1103:BD1105"/>
    <mergeCell ref="BE1103:BE1105"/>
    <mergeCell ref="BI1100:BI1102"/>
    <mergeCell ref="A1103:A1105"/>
    <mergeCell ref="AR1103:AR1105"/>
    <mergeCell ref="AS1103:AS1105"/>
    <mergeCell ref="AT1103:AT1105"/>
    <mergeCell ref="AU1103:AU1105"/>
    <mergeCell ref="AV1103:AV1105"/>
    <mergeCell ref="AW1103:AW1105"/>
    <mergeCell ref="AX1103:AX1105"/>
    <mergeCell ref="AY1103:AY1105"/>
    <mergeCell ref="BC1100:BC1102"/>
    <mergeCell ref="BD1100:BD1102"/>
    <mergeCell ref="BE1100:BE1102"/>
    <mergeCell ref="BF1100:BF1102"/>
    <mergeCell ref="BG1100:BG1102"/>
    <mergeCell ref="BH1100:BH1102"/>
    <mergeCell ref="BI1106:BI1108"/>
    <mergeCell ref="A1109:A1111"/>
    <mergeCell ref="AR1109:AR1111"/>
    <mergeCell ref="AS1109:AS1111"/>
    <mergeCell ref="AT1109:AT1111"/>
    <mergeCell ref="AU1109:AU1111"/>
    <mergeCell ref="AV1109:AV1111"/>
    <mergeCell ref="AW1109:AW1111"/>
    <mergeCell ref="AX1109:AX1111"/>
    <mergeCell ref="AY1109:AY1111"/>
    <mergeCell ref="BC1106:BC1108"/>
    <mergeCell ref="BD1106:BD1108"/>
    <mergeCell ref="BE1106:BE1108"/>
    <mergeCell ref="BF1106:BF1108"/>
    <mergeCell ref="BG1106:BG1108"/>
    <mergeCell ref="BH1106:BH1108"/>
    <mergeCell ref="AW1106:AW1108"/>
    <mergeCell ref="AX1106:AX1108"/>
    <mergeCell ref="AY1106:AY1108"/>
    <mergeCell ref="AZ1106:AZ1108"/>
    <mergeCell ref="BA1106:BA1108"/>
    <mergeCell ref="BB1106:BB1108"/>
    <mergeCell ref="AW1112:AW1114"/>
    <mergeCell ref="AX1112:AX1114"/>
    <mergeCell ref="AY1112:AY1114"/>
    <mergeCell ref="AZ1112:AZ1114"/>
    <mergeCell ref="BA1112:BA1114"/>
    <mergeCell ref="BB1112:BB1114"/>
    <mergeCell ref="BF1109:BF1111"/>
    <mergeCell ref="BG1109:BG1111"/>
    <mergeCell ref="BH1109:BH1111"/>
    <mergeCell ref="BI1109:BI1111"/>
    <mergeCell ref="A1112:A1114"/>
    <mergeCell ref="AR1112:AR1114"/>
    <mergeCell ref="AS1112:AS1114"/>
    <mergeCell ref="AT1112:AT1114"/>
    <mergeCell ref="AU1112:AU1114"/>
    <mergeCell ref="AV1112:AV1114"/>
    <mergeCell ref="AZ1109:AZ1111"/>
    <mergeCell ref="BA1109:BA1111"/>
    <mergeCell ref="BB1109:BB1111"/>
    <mergeCell ref="BC1109:BC1111"/>
    <mergeCell ref="BD1109:BD1111"/>
    <mergeCell ref="BE1109:BE1111"/>
    <mergeCell ref="BF1115:BF1117"/>
    <mergeCell ref="BG1115:BG1117"/>
    <mergeCell ref="BH1115:BH1117"/>
    <mergeCell ref="BI1115:BI1117"/>
    <mergeCell ref="A1118:A1120"/>
    <mergeCell ref="AR1118:AR1120"/>
    <mergeCell ref="AS1118:AS1120"/>
    <mergeCell ref="AT1118:AT1120"/>
    <mergeCell ref="AU1118:AU1120"/>
    <mergeCell ref="AV1118:AV1120"/>
    <mergeCell ref="AZ1115:AZ1117"/>
    <mergeCell ref="BA1115:BA1117"/>
    <mergeCell ref="BB1115:BB1117"/>
    <mergeCell ref="BC1115:BC1117"/>
    <mergeCell ref="BD1115:BD1117"/>
    <mergeCell ref="BE1115:BE1117"/>
    <mergeCell ref="BI1112:BI1114"/>
    <mergeCell ref="A1115:A1117"/>
    <mergeCell ref="AR1115:AR1117"/>
    <mergeCell ref="AS1115:AS1117"/>
    <mergeCell ref="AT1115:AT1117"/>
    <mergeCell ref="AU1115:AU1117"/>
    <mergeCell ref="AV1115:AV1117"/>
    <mergeCell ref="AW1115:AW1117"/>
    <mergeCell ref="AX1115:AX1117"/>
    <mergeCell ref="AY1115:AY1117"/>
    <mergeCell ref="BC1112:BC1114"/>
    <mergeCell ref="BD1112:BD1114"/>
    <mergeCell ref="BE1112:BE1114"/>
    <mergeCell ref="BF1112:BF1114"/>
    <mergeCell ref="BG1112:BG1114"/>
    <mergeCell ref="BH1112:BH1114"/>
    <mergeCell ref="BI1118:BI1120"/>
    <mergeCell ref="A1121:A1123"/>
    <mergeCell ref="AR1121:AR1123"/>
    <mergeCell ref="AS1121:AS1123"/>
    <mergeCell ref="AT1121:AT1123"/>
    <mergeCell ref="AU1121:AU1123"/>
    <mergeCell ref="AV1121:AV1123"/>
    <mergeCell ref="AW1121:AW1123"/>
    <mergeCell ref="AX1121:AX1123"/>
    <mergeCell ref="AY1121:AY1123"/>
    <mergeCell ref="BC1118:BC1120"/>
    <mergeCell ref="BD1118:BD1120"/>
    <mergeCell ref="BE1118:BE1120"/>
    <mergeCell ref="BF1118:BF1120"/>
    <mergeCell ref="BG1118:BG1120"/>
    <mergeCell ref="BH1118:BH1120"/>
    <mergeCell ref="AW1118:AW1120"/>
    <mergeCell ref="AX1118:AX1120"/>
    <mergeCell ref="AY1118:AY1120"/>
    <mergeCell ref="AZ1118:AZ1120"/>
    <mergeCell ref="BA1118:BA1120"/>
    <mergeCell ref="BB1118:BB1120"/>
    <mergeCell ref="AW1124:AW1126"/>
    <mergeCell ref="AX1124:AX1126"/>
    <mergeCell ref="AY1124:AY1126"/>
    <mergeCell ref="AZ1124:AZ1126"/>
    <mergeCell ref="BA1124:BA1126"/>
    <mergeCell ref="BB1124:BB1126"/>
    <mergeCell ref="BF1121:BF1123"/>
    <mergeCell ref="BG1121:BG1123"/>
    <mergeCell ref="BH1121:BH1123"/>
    <mergeCell ref="BI1121:BI1123"/>
    <mergeCell ref="A1124:A1126"/>
    <mergeCell ref="AR1124:AR1126"/>
    <mergeCell ref="AS1124:AS1126"/>
    <mergeCell ref="AT1124:AT1126"/>
    <mergeCell ref="AU1124:AU1126"/>
    <mergeCell ref="AV1124:AV1126"/>
    <mergeCell ref="AZ1121:AZ1123"/>
    <mergeCell ref="BA1121:BA1123"/>
    <mergeCell ref="BB1121:BB1123"/>
    <mergeCell ref="BC1121:BC1123"/>
    <mergeCell ref="BD1121:BD1123"/>
    <mergeCell ref="BE1121:BE1123"/>
    <mergeCell ref="BF1127:BF1129"/>
    <mergeCell ref="BG1127:BG1129"/>
    <mergeCell ref="BH1127:BH1129"/>
    <mergeCell ref="BI1127:BI1129"/>
    <mergeCell ref="A1130:A1132"/>
    <mergeCell ref="AR1130:AR1132"/>
    <mergeCell ref="AS1130:AS1132"/>
    <mergeCell ref="AT1130:AT1132"/>
    <mergeCell ref="AU1130:AU1132"/>
    <mergeCell ref="AV1130:AV1132"/>
    <mergeCell ref="AZ1127:AZ1129"/>
    <mergeCell ref="BA1127:BA1129"/>
    <mergeCell ref="BB1127:BB1129"/>
    <mergeCell ref="BC1127:BC1129"/>
    <mergeCell ref="BD1127:BD1129"/>
    <mergeCell ref="BE1127:BE1129"/>
    <mergeCell ref="BI1124:BI1126"/>
    <mergeCell ref="A1127:A1129"/>
    <mergeCell ref="AR1127:AR1129"/>
    <mergeCell ref="AS1127:AS1129"/>
    <mergeCell ref="AT1127:AT1129"/>
    <mergeCell ref="AU1127:AU1129"/>
    <mergeCell ref="AV1127:AV1129"/>
    <mergeCell ref="AW1127:AW1129"/>
    <mergeCell ref="AX1127:AX1129"/>
    <mergeCell ref="AY1127:AY1129"/>
    <mergeCell ref="BC1124:BC1126"/>
    <mergeCell ref="BD1124:BD1126"/>
    <mergeCell ref="BE1124:BE1126"/>
    <mergeCell ref="BF1124:BF1126"/>
    <mergeCell ref="BG1124:BG1126"/>
    <mergeCell ref="BH1124:BH1126"/>
    <mergeCell ref="BI1130:BI1132"/>
    <mergeCell ref="A1133:A1135"/>
    <mergeCell ref="AR1133:AR1135"/>
    <mergeCell ref="AS1133:AS1135"/>
    <mergeCell ref="AT1133:AT1135"/>
    <mergeCell ref="AU1133:AU1135"/>
    <mergeCell ref="AV1133:AV1135"/>
    <mergeCell ref="AW1133:AW1135"/>
    <mergeCell ref="AX1133:AX1135"/>
    <mergeCell ref="AY1133:AY1135"/>
    <mergeCell ref="BC1130:BC1132"/>
    <mergeCell ref="BD1130:BD1132"/>
    <mergeCell ref="BE1130:BE1132"/>
    <mergeCell ref="BF1130:BF1132"/>
    <mergeCell ref="BG1130:BG1132"/>
    <mergeCell ref="BH1130:BH1132"/>
    <mergeCell ref="AW1130:AW1132"/>
    <mergeCell ref="AX1130:AX1132"/>
    <mergeCell ref="AY1130:AY1132"/>
    <mergeCell ref="AZ1130:AZ1132"/>
    <mergeCell ref="BA1130:BA1132"/>
    <mergeCell ref="BB1130:BB1132"/>
    <mergeCell ref="AW1136:AW1138"/>
    <mergeCell ref="AX1136:AX1138"/>
    <mergeCell ref="AY1136:AY1138"/>
    <mergeCell ref="AZ1136:AZ1138"/>
    <mergeCell ref="BA1136:BA1138"/>
    <mergeCell ref="BB1136:BB1138"/>
    <mergeCell ref="BF1133:BF1135"/>
    <mergeCell ref="BG1133:BG1135"/>
    <mergeCell ref="BH1133:BH1135"/>
    <mergeCell ref="BI1133:BI1135"/>
    <mergeCell ref="A1136:A1138"/>
    <mergeCell ref="AR1136:AR1138"/>
    <mergeCell ref="AS1136:AS1138"/>
    <mergeCell ref="AT1136:AT1138"/>
    <mergeCell ref="AU1136:AU1138"/>
    <mergeCell ref="AV1136:AV1138"/>
    <mergeCell ref="AZ1133:AZ1135"/>
    <mergeCell ref="BA1133:BA1135"/>
    <mergeCell ref="BB1133:BB1135"/>
    <mergeCell ref="BC1133:BC1135"/>
    <mergeCell ref="BD1133:BD1135"/>
    <mergeCell ref="BE1133:BE1135"/>
    <mergeCell ref="BF1139:BF1141"/>
    <mergeCell ref="BG1139:BG1141"/>
    <mergeCell ref="BH1139:BH1141"/>
    <mergeCell ref="BI1139:BI1141"/>
    <mergeCell ref="A1142:A1144"/>
    <mergeCell ref="AR1142:AR1144"/>
    <mergeCell ref="AS1142:AS1144"/>
    <mergeCell ref="AT1142:AT1144"/>
    <mergeCell ref="AU1142:AU1144"/>
    <mergeCell ref="AV1142:AV1144"/>
    <mergeCell ref="AZ1139:AZ1141"/>
    <mergeCell ref="BA1139:BA1141"/>
    <mergeCell ref="BB1139:BB1141"/>
    <mergeCell ref="BC1139:BC1141"/>
    <mergeCell ref="BD1139:BD1141"/>
    <mergeCell ref="BE1139:BE1141"/>
    <mergeCell ref="BI1136:BI1138"/>
    <mergeCell ref="A1139:A1141"/>
    <mergeCell ref="AR1139:AR1141"/>
    <mergeCell ref="AS1139:AS1141"/>
    <mergeCell ref="AT1139:AT1141"/>
    <mergeCell ref="AU1139:AU1141"/>
    <mergeCell ref="AV1139:AV1141"/>
    <mergeCell ref="AW1139:AW1141"/>
    <mergeCell ref="AX1139:AX1141"/>
    <mergeCell ref="AY1139:AY1141"/>
    <mergeCell ref="BC1136:BC1138"/>
    <mergeCell ref="BD1136:BD1138"/>
    <mergeCell ref="BE1136:BE1138"/>
    <mergeCell ref="BF1136:BF1138"/>
    <mergeCell ref="BG1136:BG1138"/>
    <mergeCell ref="BH1136:BH1138"/>
    <mergeCell ref="BI1142:BI1144"/>
    <mergeCell ref="A1145:A1147"/>
    <mergeCell ref="AR1145:AR1147"/>
    <mergeCell ref="AS1145:AS1147"/>
    <mergeCell ref="AT1145:AT1147"/>
    <mergeCell ref="AU1145:AU1147"/>
    <mergeCell ref="AV1145:AV1147"/>
    <mergeCell ref="AW1145:AW1147"/>
    <mergeCell ref="AX1145:AX1147"/>
    <mergeCell ref="AY1145:AY1147"/>
    <mergeCell ref="BC1142:BC1144"/>
    <mergeCell ref="BD1142:BD1144"/>
    <mergeCell ref="BE1142:BE1144"/>
    <mergeCell ref="BF1142:BF1144"/>
    <mergeCell ref="BG1142:BG1144"/>
    <mergeCell ref="BH1142:BH1144"/>
    <mergeCell ref="AW1142:AW1144"/>
    <mergeCell ref="AX1142:AX1144"/>
    <mergeCell ref="AY1142:AY1144"/>
    <mergeCell ref="AZ1142:AZ1144"/>
    <mergeCell ref="BA1142:BA1144"/>
    <mergeCell ref="BB1142:BB1144"/>
    <mergeCell ref="AW1148:AW1150"/>
    <mergeCell ref="AX1148:AX1150"/>
    <mergeCell ref="AY1148:AY1150"/>
    <mergeCell ref="AZ1148:AZ1150"/>
    <mergeCell ref="BA1148:BA1150"/>
    <mergeCell ref="BB1148:BB1150"/>
    <mergeCell ref="BF1145:BF1147"/>
    <mergeCell ref="BG1145:BG1147"/>
    <mergeCell ref="BH1145:BH1147"/>
    <mergeCell ref="BI1145:BI1147"/>
    <mergeCell ref="A1148:A1150"/>
    <mergeCell ref="AR1148:AR1150"/>
    <mergeCell ref="AS1148:AS1150"/>
    <mergeCell ref="AT1148:AT1150"/>
    <mergeCell ref="AU1148:AU1150"/>
    <mergeCell ref="AV1148:AV1150"/>
    <mergeCell ref="AZ1145:AZ1147"/>
    <mergeCell ref="BA1145:BA1147"/>
    <mergeCell ref="BB1145:BB1147"/>
    <mergeCell ref="BC1145:BC1147"/>
    <mergeCell ref="BD1145:BD1147"/>
    <mergeCell ref="BE1145:BE1147"/>
    <mergeCell ref="BF1151:BF1153"/>
    <mergeCell ref="BG1151:BG1153"/>
    <mergeCell ref="BH1151:BH1153"/>
    <mergeCell ref="BI1151:BI1153"/>
    <mergeCell ref="A1154:A1156"/>
    <mergeCell ref="AR1154:AR1156"/>
    <mergeCell ref="AS1154:AS1156"/>
    <mergeCell ref="AT1154:AT1156"/>
    <mergeCell ref="AU1154:AU1156"/>
    <mergeCell ref="AV1154:AV1156"/>
    <mergeCell ref="AZ1151:AZ1153"/>
    <mergeCell ref="BA1151:BA1153"/>
    <mergeCell ref="BB1151:BB1153"/>
    <mergeCell ref="BC1151:BC1153"/>
    <mergeCell ref="BD1151:BD1153"/>
    <mergeCell ref="BE1151:BE1153"/>
    <mergeCell ref="BI1148:BI1150"/>
    <mergeCell ref="A1151:A1153"/>
    <mergeCell ref="AR1151:AR1153"/>
    <mergeCell ref="AS1151:AS1153"/>
    <mergeCell ref="AT1151:AT1153"/>
    <mergeCell ref="AU1151:AU1153"/>
    <mergeCell ref="AV1151:AV1153"/>
    <mergeCell ref="AW1151:AW1153"/>
    <mergeCell ref="AX1151:AX1153"/>
    <mergeCell ref="AY1151:AY1153"/>
    <mergeCell ref="BC1148:BC1150"/>
    <mergeCell ref="BD1148:BD1150"/>
    <mergeCell ref="BE1148:BE1150"/>
    <mergeCell ref="BF1148:BF1150"/>
    <mergeCell ref="BG1148:BG1150"/>
    <mergeCell ref="BH1148:BH1150"/>
    <mergeCell ref="BI1154:BI1156"/>
    <mergeCell ref="A1157:A1159"/>
    <mergeCell ref="AR1157:AR1159"/>
    <mergeCell ref="AS1157:AS1159"/>
    <mergeCell ref="AT1157:AT1159"/>
    <mergeCell ref="AU1157:AU1159"/>
    <mergeCell ref="AV1157:AV1159"/>
    <mergeCell ref="AW1157:AW1159"/>
    <mergeCell ref="AX1157:AX1159"/>
    <mergeCell ref="AY1157:AY1159"/>
    <mergeCell ref="BC1154:BC1156"/>
    <mergeCell ref="BD1154:BD1156"/>
    <mergeCell ref="BE1154:BE1156"/>
    <mergeCell ref="BF1154:BF1156"/>
    <mergeCell ref="BG1154:BG1156"/>
    <mergeCell ref="BH1154:BH1156"/>
    <mergeCell ref="AW1154:AW1156"/>
    <mergeCell ref="AX1154:AX1156"/>
    <mergeCell ref="AY1154:AY1156"/>
    <mergeCell ref="AZ1154:AZ1156"/>
    <mergeCell ref="BA1154:BA1156"/>
    <mergeCell ref="BB1154:BB1156"/>
    <mergeCell ref="AW1160:AW1162"/>
    <mergeCell ref="AX1160:AX1162"/>
    <mergeCell ref="AY1160:AY1162"/>
    <mergeCell ref="AZ1160:AZ1162"/>
    <mergeCell ref="BA1160:BA1162"/>
    <mergeCell ref="BB1160:BB1162"/>
    <mergeCell ref="BF1157:BF1159"/>
    <mergeCell ref="BG1157:BG1159"/>
    <mergeCell ref="BH1157:BH1159"/>
    <mergeCell ref="BI1157:BI1159"/>
    <mergeCell ref="A1160:A1162"/>
    <mergeCell ref="AR1160:AR1162"/>
    <mergeCell ref="AS1160:AS1162"/>
    <mergeCell ref="AT1160:AT1162"/>
    <mergeCell ref="AU1160:AU1162"/>
    <mergeCell ref="AV1160:AV1162"/>
    <mergeCell ref="AZ1157:AZ1159"/>
    <mergeCell ref="BA1157:BA1159"/>
    <mergeCell ref="BB1157:BB1159"/>
    <mergeCell ref="BC1157:BC1159"/>
    <mergeCell ref="BD1157:BD1159"/>
    <mergeCell ref="BE1157:BE1159"/>
    <mergeCell ref="BF1163:BF1165"/>
    <mergeCell ref="BG1163:BG1165"/>
    <mergeCell ref="BH1163:BH1165"/>
    <mergeCell ref="BI1163:BI1165"/>
    <mergeCell ref="A1166:A1168"/>
    <mergeCell ref="AR1166:AR1168"/>
    <mergeCell ref="AS1166:AS1168"/>
    <mergeCell ref="AT1166:AT1168"/>
    <mergeCell ref="AU1166:AU1168"/>
    <mergeCell ref="AV1166:AV1168"/>
    <mergeCell ref="AZ1163:AZ1165"/>
    <mergeCell ref="BA1163:BA1165"/>
    <mergeCell ref="BB1163:BB1165"/>
    <mergeCell ref="BC1163:BC1165"/>
    <mergeCell ref="BD1163:BD1165"/>
    <mergeCell ref="BE1163:BE1165"/>
    <mergeCell ref="BI1160:BI1162"/>
    <mergeCell ref="A1163:A1165"/>
    <mergeCell ref="AR1163:AR1165"/>
    <mergeCell ref="AS1163:AS1165"/>
    <mergeCell ref="AT1163:AT1165"/>
    <mergeCell ref="AU1163:AU1165"/>
    <mergeCell ref="AV1163:AV1165"/>
    <mergeCell ref="AW1163:AW1165"/>
    <mergeCell ref="AX1163:AX1165"/>
    <mergeCell ref="AY1163:AY1165"/>
    <mergeCell ref="BC1160:BC1162"/>
    <mergeCell ref="BD1160:BD1162"/>
    <mergeCell ref="BE1160:BE1162"/>
    <mergeCell ref="BF1160:BF1162"/>
    <mergeCell ref="BG1160:BG1162"/>
    <mergeCell ref="BH1160:BH1162"/>
    <mergeCell ref="BI1166:BI1168"/>
    <mergeCell ref="A1169:A1171"/>
    <mergeCell ref="AR1169:AR1171"/>
    <mergeCell ref="AS1169:AS1171"/>
    <mergeCell ref="AT1169:AT1171"/>
    <mergeCell ref="AU1169:AU1171"/>
    <mergeCell ref="AV1169:AV1171"/>
    <mergeCell ref="AW1169:AW1171"/>
    <mergeCell ref="AX1169:AX1171"/>
    <mergeCell ref="AY1169:AY1171"/>
    <mergeCell ref="BC1166:BC1168"/>
    <mergeCell ref="BD1166:BD1168"/>
    <mergeCell ref="BE1166:BE1168"/>
    <mergeCell ref="BF1166:BF1168"/>
    <mergeCell ref="BG1166:BG1168"/>
    <mergeCell ref="BH1166:BH1168"/>
    <mergeCell ref="AW1166:AW1168"/>
    <mergeCell ref="AX1166:AX1168"/>
    <mergeCell ref="AY1166:AY1168"/>
    <mergeCell ref="AZ1166:AZ1168"/>
    <mergeCell ref="BA1166:BA1168"/>
    <mergeCell ref="BB1166:BB1168"/>
    <mergeCell ref="AW1172:AW1174"/>
    <mergeCell ref="AX1172:AX1174"/>
    <mergeCell ref="AY1172:AY1174"/>
    <mergeCell ref="AZ1172:AZ1174"/>
    <mergeCell ref="BA1172:BA1174"/>
    <mergeCell ref="BB1172:BB1174"/>
    <mergeCell ref="BF1169:BF1171"/>
    <mergeCell ref="BG1169:BG1171"/>
    <mergeCell ref="BH1169:BH1171"/>
    <mergeCell ref="BI1169:BI1171"/>
    <mergeCell ref="A1172:A1174"/>
    <mergeCell ref="AR1172:AR1174"/>
    <mergeCell ref="AS1172:AS1174"/>
    <mergeCell ref="AT1172:AT1174"/>
    <mergeCell ref="AU1172:AU1174"/>
    <mergeCell ref="AV1172:AV1174"/>
    <mergeCell ref="AZ1169:AZ1171"/>
    <mergeCell ref="BA1169:BA1171"/>
    <mergeCell ref="BB1169:BB1171"/>
    <mergeCell ref="BC1169:BC1171"/>
    <mergeCell ref="BD1169:BD1171"/>
    <mergeCell ref="BE1169:BE1171"/>
    <mergeCell ref="BF1175:BF1177"/>
    <mergeCell ref="BG1175:BG1177"/>
    <mergeCell ref="BH1175:BH1177"/>
    <mergeCell ref="BI1175:BI1177"/>
    <mergeCell ref="A1178:A1180"/>
    <mergeCell ref="AR1178:AR1180"/>
    <mergeCell ref="AS1178:AS1180"/>
    <mergeCell ref="AT1178:AT1180"/>
    <mergeCell ref="AU1178:AU1180"/>
    <mergeCell ref="AV1178:AV1180"/>
    <mergeCell ref="AZ1175:AZ1177"/>
    <mergeCell ref="BA1175:BA1177"/>
    <mergeCell ref="BB1175:BB1177"/>
    <mergeCell ref="BC1175:BC1177"/>
    <mergeCell ref="BD1175:BD1177"/>
    <mergeCell ref="BE1175:BE1177"/>
    <mergeCell ref="BI1172:BI1174"/>
    <mergeCell ref="A1175:A1177"/>
    <mergeCell ref="AR1175:AR1177"/>
    <mergeCell ref="AS1175:AS1177"/>
    <mergeCell ref="AT1175:AT1177"/>
    <mergeCell ref="AU1175:AU1177"/>
    <mergeCell ref="AV1175:AV1177"/>
    <mergeCell ref="AW1175:AW1177"/>
    <mergeCell ref="AX1175:AX1177"/>
    <mergeCell ref="AY1175:AY1177"/>
    <mergeCell ref="BC1172:BC1174"/>
    <mergeCell ref="BD1172:BD1174"/>
    <mergeCell ref="BE1172:BE1174"/>
    <mergeCell ref="BF1172:BF1174"/>
    <mergeCell ref="BG1172:BG1174"/>
    <mergeCell ref="BH1172:BH1174"/>
    <mergeCell ref="BI1178:BI1180"/>
    <mergeCell ref="A1181:A1183"/>
    <mergeCell ref="AR1181:AR1183"/>
    <mergeCell ref="AS1181:AS1183"/>
    <mergeCell ref="AT1181:AT1183"/>
    <mergeCell ref="AU1181:AU1183"/>
    <mergeCell ref="AV1181:AV1183"/>
    <mergeCell ref="AW1181:AW1183"/>
    <mergeCell ref="AX1181:AX1183"/>
    <mergeCell ref="AY1181:AY1183"/>
    <mergeCell ref="BC1178:BC1180"/>
    <mergeCell ref="BD1178:BD1180"/>
    <mergeCell ref="BE1178:BE1180"/>
    <mergeCell ref="BF1178:BF1180"/>
    <mergeCell ref="BG1178:BG1180"/>
    <mergeCell ref="BH1178:BH1180"/>
    <mergeCell ref="AW1178:AW1180"/>
    <mergeCell ref="AX1178:AX1180"/>
    <mergeCell ref="AY1178:AY1180"/>
    <mergeCell ref="AZ1178:AZ1180"/>
    <mergeCell ref="BA1178:BA1180"/>
    <mergeCell ref="BB1178:BB1180"/>
    <mergeCell ref="AW1184:AW1186"/>
    <mergeCell ref="AX1184:AX1186"/>
    <mergeCell ref="AY1184:AY1186"/>
    <mergeCell ref="AZ1184:AZ1186"/>
    <mergeCell ref="BA1184:BA1186"/>
    <mergeCell ref="BB1184:BB1186"/>
    <mergeCell ref="BF1181:BF1183"/>
    <mergeCell ref="BG1181:BG1183"/>
    <mergeCell ref="BH1181:BH1183"/>
    <mergeCell ref="BI1181:BI1183"/>
    <mergeCell ref="A1184:A1186"/>
    <mergeCell ref="AR1184:AR1186"/>
    <mergeCell ref="AS1184:AS1186"/>
    <mergeCell ref="AT1184:AT1186"/>
    <mergeCell ref="AU1184:AU1186"/>
    <mergeCell ref="AV1184:AV1186"/>
    <mergeCell ref="AZ1181:AZ1183"/>
    <mergeCell ref="BA1181:BA1183"/>
    <mergeCell ref="BB1181:BB1183"/>
    <mergeCell ref="BC1181:BC1183"/>
    <mergeCell ref="BD1181:BD1183"/>
    <mergeCell ref="BE1181:BE1183"/>
    <mergeCell ref="BF1187:BF1189"/>
    <mergeCell ref="BG1187:BG1189"/>
    <mergeCell ref="BH1187:BH1189"/>
    <mergeCell ref="BI1187:BI1189"/>
    <mergeCell ref="A1190:A1192"/>
    <mergeCell ref="AR1190:AR1192"/>
    <mergeCell ref="AS1190:AS1192"/>
    <mergeCell ref="AT1190:AT1192"/>
    <mergeCell ref="AU1190:AU1192"/>
    <mergeCell ref="AV1190:AV1192"/>
    <mergeCell ref="AZ1187:AZ1189"/>
    <mergeCell ref="BA1187:BA1189"/>
    <mergeCell ref="BB1187:BB1189"/>
    <mergeCell ref="BC1187:BC1189"/>
    <mergeCell ref="BD1187:BD1189"/>
    <mergeCell ref="BE1187:BE1189"/>
    <mergeCell ref="BI1184:BI1186"/>
    <mergeCell ref="A1187:A1189"/>
    <mergeCell ref="AR1187:AR1189"/>
    <mergeCell ref="AS1187:AS1189"/>
    <mergeCell ref="AT1187:AT1189"/>
    <mergeCell ref="AU1187:AU1189"/>
    <mergeCell ref="AV1187:AV1189"/>
    <mergeCell ref="AW1187:AW1189"/>
    <mergeCell ref="AX1187:AX1189"/>
    <mergeCell ref="AY1187:AY1189"/>
    <mergeCell ref="BC1184:BC1186"/>
    <mergeCell ref="BD1184:BD1186"/>
    <mergeCell ref="BE1184:BE1186"/>
    <mergeCell ref="BF1184:BF1186"/>
    <mergeCell ref="BG1184:BG1186"/>
    <mergeCell ref="BH1184:BH1186"/>
    <mergeCell ref="BI1190:BI1192"/>
    <mergeCell ref="A1193:A1195"/>
    <mergeCell ref="AR1193:AR1195"/>
    <mergeCell ref="AS1193:AS1195"/>
    <mergeCell ref="AT1193:AT1195"/>
    <mergeCell ref="AU1193:AU1195"/>
    <mergeCell ref="AV1193:AV1195"/>
    <mergeCell ref="AW1193:AW1195"/>
    <mergeCell ref="AX1193:AX1195"/>
    <mergeCell ref="AY1193:AY1195"/>
    <mergeCell ref="BC1190:BC1192"/>
    <mergeCell ref="BD1190:BD1192"/>
    <mergeCell ref="BE1190:BE1192"/>
    <mergeCell ref="BF1190:BF1192"/>
    <mergeCell ref="BG1190:BG1192"/>
    <mergeCell ref="BH1190:BH1192"/>
    <mergeCell ref="AW1190:AW1192"/>
    <mergeCell ref="AX1190:AX1192"/>
    <mergeCell ref="AY1190:AY1192"/>
    <mergeCell ref="AZ1190:AZ1192"/>
    <mergeCell ref="BA1190:BA1192"/>
    <mergeCell ref="BB1190:BB1192"/>
    <mergeCell ref="AW1196:AW1198"/>
    <mergeCell ref="AX1196:AX1198"/>
    <mergeCell ref="AY1196:AY1198"/>
    <mergeCell ref="AZ1196:AZ1198"/>
    <mergeCell ref="BA1196:BA1198"/>
    <mergeCell ref="BB1196:BB1198"/>
    <mergeCell ref="BF1193:BF1195"/>
    <mergeCell ref="BG1193:BG1195"/>
    <mergeCell ref="BH1193:BH1195"/>
    <mergeCell ref="BI1193:BI1195"/>
    <mergeCell ref="A1196:A1198"/>
    <mergeCell ref="AR1196:AR1198"/>
    <mergeCell ref="AS1196:AS1198"/>
    <mergeCell ref="AT1196:AT1198"/>
    <mergeCell ref="AU1196:AU1198"/>
    <mergeCell ref="AV1196:AV1198"/>
    <mergeCell ref="AZ1193:AZ1195"/>
    <mergeCell ref="BA1193:BA1195"/>
    <mergeCell ref="BB1193:BB1195"/>
    <mergeCell ref="BC1193:BC1195"/>
    <mergeCell ref="BD1193:BD1195"/>
    <mergeCell ref="BE1193:BE1195"/>
    <mergeCell ref="BF1199:BF1201"/>
    <mergeCell ref="BG1199:BG1201"/>
    <mergeCell ref="BH1199:BH1201"/>
    <mergeCell ref="BI1199:BI1201"/>
    <mergeCell ref="A1202:A1204"/>
    <mergeCell ref="AR1202:AR1204"/>
    <mergeCell ref="AS1202:AS1204"/>
    <mergeCell ref="AT1202:AT1204"/>
    <mergeCell ref="AU1202:AU1204"/>
    <mergeCell ref="AV1202:AV1204"/>
    <mergeCell ref="AZ1199:AZ1201"/>
    <mergeCell ref="BA1199:BA1201"/>
    <mergeCell ref="BB1199:BB1201"/>
    <mergeCell ref="BC1199:BC1201"/>
    <mergeCell ref="BD1199:BD1201"/>
    <mergeCell ref="BE1199:BE1201"/>
    <mergeCell ref="BI1196:BI1198"/>
    <mergeCell ref="A1199:A1201"/>
    <mergeCell ref="AR1199:AR1201"/>
    <mergeCell ref="AS1199:AS1201"/>
    <mergeCell ref="AT1199:AT1201"/>
    <mergeCell ref="AU1199:AU1201"/>
    <mergeCell ref="AV1199:AV1201"/>
    <mergeCell ref="AW1199:AW1201"/>
    <mergeCell ref="AX1199:AX1201"/>
    <mergeCell ref="AY1199:AY1201"/>
    <mergeCell ref="BC1196:BC1198"/>
    <mergeCell ref="BD1196:BD1198"/>
    <mergeCell ref="BE1196:BE1198"/>
    <mergeCell ref="BF1196:BF1198"/>
    <mergeCell ref="BG1196:BG1198"/>
    <mergeCell ref="BH1196:BH1198"/>
    <mergeCell ref="BI1202:BI1204"/>
    <mergeCell ref="A1205:A1207"/>
    <mergeCell ref="AR1205:AR1207"/>
    <mergeCell ref="AS1205:AS1207"/>
    <mergeCell ref="AT1205:AT1207"/>
    <mergeCell ref="AU1205:AU1207"/>
    <mergeCell ref="AV1205:AV1207"/>
    <mergeCell ref="AW1205:AW1207"/>
    <mergeCell ref="AX1205:AX1207"/>
    <mergeCell ref="AY1205:AY1207"/>
    <mergeCell ref="BC1202:BC1204"/>
    <mergeCell ref="BD1202:BD1204"/>
    <mergeCell ref="BE1202:BE1204"/>
    <mergeCell ref="BF1202:BF1204"/>
    <mergeCell ref="BG1202:BG1204"/>
    <mergeCell ref="BH1202:BH1204"/>
    <mergeCell ref="AW1202:AW1204"/>
    <mergeCell ref="AX1202:AX1204"/>
    <mergeCell ref="AY1202:AY1204"/>
    <mergeCell ref="AZ1202:AZ1204"/>
    <mergeCell ref="BA1202:BA1204"/>
    <mergeCell ref="BB1202:BB1204"/>
    <mergeCell ref="AW1208:AW1210"/>
    <mergeCell ref="AX1208:AX1210"/>
    <mergeCell ref="AY1208:AY1210"/>
    <mergeCell ref="AZ1208:AZ1210"/>
    <mergeCell ref="BA1208:BA1210"/>
    <mergeCell ref="BB1208:BB1210"/>
    <mergeCell ref="BF1205:BF1207"/>
    <mergeCell ref="BG1205:BG1207"/>
    <mergeCell ref="BH1205:BH1207"/>
    <mergeCell ref="BI1205:BI1207"/>
    <mergeCell ref="A1208:A1210"/>
    <mergeCell ref="AR1208:AR1210"/>
    <mergeCell ref="AS1208:AS1210"/>
    <mergeCell ref="AT1208:AT1210"/>
    <mergeCell ref="AU1208:AU1210"/>
    <mergeCell ref="AV1208:AV1210"/>
    <mergeCell ref="AZ1205:AZ1207"/>
    <mergeCell ref="BA1205:BA1207"/>
    <mergeCell ref="BB1205:BB1207"/>
    <mergeCell ref="BC1205:BC1207"/>
    <mergeCell ref="BD1205:BD1207"/>
    <mergeCell ref="BE1205:BE1207"/>
    <mergeCell ref="BF1211:BF1213"/>
    <mergeCell ref="BG1211:BG1213"/>
    <mergeCell ref="BH1211:BH1213"/>
    <mergeCell ref="BI1211:BI1213"/>
    <mergeCell ref="A1214:A1216"/>
    <mergeCell ref="AR1214:AR1216"/>
    <mergeCell ref="AS1214:AS1216"/>
    <mergeCell ref="AT1214:AT1216"/>
    <mergeCell ref="AU1214:AU1216"/>
    <mergeCell ref="AV1214:AV1216"/>
    <mergeCell ref="AZ1211:AZ1213"/>
    <mergeCell ref="BA1211:BA1213"/>
    <mergeCell ref="BB1211:BB1213"/>
    <mergeCell ref="BC1211:BC1213"/>
    <mergeCell ref="BD1211:BD1213"/>
    <mergeCell ref="BE1211:BE1213"/>
    <mergeCell ref="BI1208:BI1210"/>
    <mergeCell ref="A1211:A1213"/>
    <mergeCell ref="AR1211:AR1213"/>
    <mergeCell ref="AS1211:AS1213"/>
    <mergeCell ref="AT1211:AT1213"/>
    <mergeCell ref="AU1211:AU1213"/>
    <mergeCell ref="AV1211:AV1213"/>
    <mergeCell ref="AW1211:AW1213"/>
    <mergeCell ref="AX1211:AX1213"/>
    <mergeCell ref="AY1211:AY1213"/>
    <mergeCell ref="BC1208:BC1210"/>
    <mergeCell ref="BD1208:BD1210"/>
    <mergeCell ref="BE1208:BE1210"/>
    <mergeCell ref="BF1208:BF1210"/>
    <mergeCell ref="BG1208:BG1210"/>
    <mergeCell ref="BH1208:BH1210"/>
    <mergeCell ref="BI1214:BI1216"/>
    <mergeCell ref="A1217:A1219"/>
    <mergeCell ref="AR1217:AR1219"/>
    <mergeCell ref="AS1217:AS1219"/>
    <mergeCell ref="AT1217:AT1219"/>
    <mergeCell ref="AU1217:AU1219"/>
    <mergeCell ref="AV1217:AV1219"/>
    <mergeCell ref="AW1217:AW1219"/>
    <mergeCell ref="AX1217:AX1219"/>
    <mergeCell ref="AY1217:AY1219"/>
    <mergeCell ref="BC1214:BC1216"/>
    <mergeCell ref="BD1214:BD1216"/>
    <mergeCell ref="BE1214:BE1216"/>
    <mergeCell ref="BF1214:BF1216"/>
    <mergeCell ref="BG1214:BG1216"/>
    <mergeCell ref="BH1214:BH1216"/>
    <mergeCell ref="AW1214:AW1216"/>
    <mergeCell ref="AX1214:AX1216"/>
    <mergeCell ref="AY1214:AY1216"/>
    <mergeCell ref="AZ1214:AZ1216"/>
    <mergeCell ref="BA1214:BA1216"/>
    <mergeCell ref="BB1214:BB1216"/>
    <mergeCell ref="AW1220:AW1222"/>
    <mergeCell ref="AX1220:AX1222"/>
    <mergeCell ref="AY1220:AY1222"/>
    <mergeCell ref="AZ1220:AZ1222"/>
    <mergeCell ref="BA1220:BA1222"/>
    <mergeCell ref="BB1220:BB1222"/>
    <mergeCell ref="BF1217:BF1219"/>
    <mergeCell ref="BG1217:BG1219"/>
    <mergeCell ref="BH1217:BH1219"/>
    <mergeCell ref="BI1217:BI1219"/>
    <mergeCell ref="A1220:A1222"/>
    <mergeCell ref="AR1220:AR1222"/>
    <mergeCell ref="AS1220:AS1222"/>
    <mergeCell ref="AT1220:AT1222"/>
    <mergeCell ref="AU1220:AU1222"/>
    <mergeCell ref="AV1220:AV1222"/>
    <mergeCell ref="AZ1217:AZ1219"/>
    <mergeCell ref="BA1217:BA1219"/>
    <mergeCell ref="BB1217:BB1219"/>
    <mergeCell ref="BC1217:BC1219"/>
    <mergeCell ref="BD1217:BD1219"/>
    <mergeCell ref="BE1217:BE1219"/>
    <mergeCell ref="BF1223:BF1225"/>
    <mergeCell ref="BG1223:BG1225"/>
    <mergeCell ref="BH1223:BH1225"/>
    <mergeCell ref="BI1223:BI1225"/>
    <mergeCell ref="A1226:A1228"/>
    <mergeCell ref="AR1226:AR1228"/>
    <mergeCell ref="AS1226:AS1228"/>
    <mergeCell ref="AT1226:AT1228"/>
    <mergeCell ref="AU1226:AU1228"/>
    <mergeCell ref="AV1226:AV1228"/>
    <mergeCell ref="AZ1223:AZ1225"/>
    <mergeCell ref="BA1223:BA1225"/>
    <mergeCell ref="BB1223:BB1225"/>
    <mergeCell ref="BC1223:BC1225"/>
    <mergeCell ref="BD1223:BD1225"/>
    <mergeCell ref="BE1223:BE1225"/>
    <mergeCell ref="BI1220:BI1222"/>
    <mergeCell ref="A1223:A1225"/>
    <mergeCell ref="AR1223:AR1225"/>
    <mergeCell ref="AS1223:AS1225"/>
    <mergeCell ref="AT1223:AT1225"/>
    <mergeCell ref="AU1223:AU1225"/>
    <mergeCell ref="AV1223:AV1225"/>
    <mergeCell ref="AW1223:AW1225"/>
    <mergeCell ref="AX1223:AX1225"/>
    <mergeCell ref="AY1223:AY1225"/>
    <mergeCell ref="BC1220:BC1222"/>
    <mergeCell ref="BD1220:BD1222"/>
    <mergeCell ref="BE1220:BE1222"/>
    <mergeCell ref="BF1220:BF1222"/>
    <mergeCell ref="BG1220:BG1222"/>
    <mergeCell ref="BH1220:BH1222"/>
    <mergeCell ref="BI1226:BI1228"/>
    <mergeCell ref="A1229:A1231"/>
    <mergeCell ref="AR1229:AR1231"/>
    <mergeCell ref="AS1229:AS1231"/>
    <mergeCell ref="AT1229:AT1231"/>
    <mergeCell ref="AU1229:AU1231"/>
    <mergeCell ref="AV1229:AV1231"/>
    <mergeCell ref="AW1229:AW1231"/>
    <mergeCell ref="AX1229:AX1231"/>
    <mergeCell ref="AY1229:AY1231"/>
    <mergeCell ref="BC1226:BC1228"/>
    <mergeCell ref="BD1226:BD1228"/>
    <mergeCell ref="BE1226:BE1228"/>
    <mergeCell ref="BF1226:BF1228"/>
    <mergeCell ref="BG1226:BG1228"/>
    <mergeCell ref="BH1226:BH1228"/>
    <mergeCell ref="AW1226:AW1228"/>
    <mergeCell ref="AX1226:AX1228"/>
    <mergeCell ref="AY1226:AY1228"/>
    <mergeCell ref="AZ1226:AZ1228"/>
    <mergeCell ref="BA1226:BA1228"/>
    <mergeCell ref="BB1226:BB1228"/>
    <mergeCell ref="AW1232:AW1234"/>
    <mergeCell ref="AX1232:AX1234"/>
    <mergeCell ref="AY1232:AY1234"/>
    <mergeCell ref="AZ1232:AZ1234"/>
    <mergeCell ref="BA1232:BA1234"/>
    <mergeCell ref="BB1232:BB1234"/>
    <mergeCell ref="BF1229:BF1231"/>
    <mergeCell ref="BG1229:BG1231"/>
    <mergeCell ref="BH1229:BH1231"/>
    <mergeCell ref="BI1229:BI1231"/>
    <mergeCell ref="A1232:A1234"/>
    <mergeCell ref="AR1232:AR1234"/>
    <mergeCell ref="AS1232:AS1234"/>
    <mergeCell ref="AT1232:AT1234"/>
    <mergeCell ref="AU1232:AU1234"/>
    <mergeCell ref="AV1232:AV1234"/>
    <mergeCell ref="AZ1229:AZ1231"/>
    <mergeCell ref="BA1229:BA1231"/>
    <mergeCell ref="BB1229:BB1231"/>
    <mergeCell ref="BC1229:BC1231"/>
    <mergeCell ref="BD1229:BD1231"/>
    <mergeCell ref="BE1229:BE1231"/>
    <mergeCell ref="BF1235:BF1237"/>
    <mergeCell ref="BG1235:BG1237"/>
    <mergeCell ref="BH1235:BH1237"/>
    <mergeCell ref="BI1235:BI1237"/>
    <mergeCell ref="A1238:A1240"/>
    <mergeCell ref="AR1238:AR1240"/>
    <mergeCell ref="AS1238:AS1240"/>
    <mergeCell ref="AT1238:AT1240"/>
    <mergeCell ref="AU1238:AU1240"/>
    <mergeCell ref="AV1238:AV1240"/>
    <mergeCell ref="AZ1235:AZ1237"/>
    <mergeCell ref="BA1235:BA1237"/>
    <mergeCell ref="BB1235:BB1237"/>
    <mergeCell ref="BC1235:BC1237"/>
    <mergeCell ref="BD1235:BD1237"/>
    <mergeCell ref="BE1235:BE1237"/>
    <mergeCell ref="BI1232:BI1234"/>
    <mergeCell ref="A1235:A1237"/>
    <mergeCell ref="AR1235:AR1237"/>
    <mergeCell ref="AS1235:AS1237"/>
    <mergeCell ref="AT1235:AT1237"/>
    <mergeCell ref="AU1235:AU1237"/>
    <mergeCell ref="AV1235:AV1237"/>
    <mergeCell ref="AW1235:AW1237"/>
    <mergeCell ref="AX1235:AX1237"/>
    <mergeCell ref="AY1235:AY1237"/>
    <mergeCell ref="BC1232:BC1234"/>
    <mergeCell ref="BD1232:BD1234"/>
    <mergeCell ref="BE1232:BE1234"/>
    <mergeCell ref="BF1232:BF1234"/>
    <mergeCell ref="BG1232:BG1234"/>
    <mergeCell ref="BH1232:BH1234"/>
    <mergeCell ref="BI1238:BI1240"/>
    <mergeCell ref="A1241:A1243"/>
    <mergeCell ref="AR1241:AR1243"/>
    <mergeCell ref="AS1241:AS1243"/>
    <mergeCell ref="AT1241:AT1243"/>
    <mergeCell ref="AU1241:AU1243"/>
    <mergeCell ref="AV1241:AV1243"/>
    <mergeCell ref="AW1241:AW1243"/>
    <mergeCell ref="AX1241:AX1243"/>
    <mergeCell ref="AY1241:AY1243"/>
    <mergeCell ref="BC1238:BC1240"/>
    <mergeCell ref="BD1238:BD1240"/>
    <mergeCell ref="BE1238:BE1240"/>
    <mergeCell ref="BF1238:BF1240"/>
    <mergeCell ref="BG1238:BG1240"/>
    <mergeCell ref="BH1238:BH1240"/>
    <mergeCell ref="AW1238:AW1240"/>
    <mergeCell ref="AX1238:AX1240"/>
    <mergeCell ref="AY1238:AY1240"/>
    <mergeCell ref="AZ1238:AZ1240"/>
    <mergeCell ref="BA1238:BA1240"/>
    <mergeCell ref="BB1238:BB1240"/>
    <mergeCell ref="AW1244:AW1246"/>
    <mergeCell ref="AX1244:AX1246"/>
    <mergeCell ref="AY1244:AY1246"/>
    <mergeCell ref="AZ1244:AZ1246"/>
    <mergeCell ref="BA1244:BA1246"/>
    <mergeCell ref="BB1244:BB1246"/>
    <mergeCell ref="BF1241:BF1243"/>
    <mergeCell ref="BG1241:BG1243"/>
    <mergeCell ref="BH1241:BH1243"/>
    <mergeCell ref="BI1241:BI1243"/>
    <mergeCell ref="A1244:A1246"/>
    <mergeCell ref="AR1244:AR1246"/>
    <mergeCell ref="AS1244:AS1246"/>
    <mergeCell ref="AT1244:AT1246"/>
    <mergeCell ref="AU1244:AU1246"/>
    <mergeCell ref="AV1244:AV1246"/>
    <mergeCell ref="AZ1241:AZ1243"/>
    <mergeCell ref="BA1241:BA1243"/>
    <mergeCell ref="BB1241:BB1243"/>
    <mergeCell ref="BC1241:BC1243"/>
    <mergeCell ref="BD1241:BD1243"/>
    <mergeCell ref="BE1241:BE1243"/>
    <mergeCell ref="BF1247:BF1249"/>
    <mergeCell ref="BG1247:BG1249"/>
    <mergeCell ref="BH1247:BH1249"/>
    <mergeCell ref="BI1247:BI1249"/>
    <mergeCell ref="A1250:A1252"/>
    <mergeCell ref="AR1250:AR1252"/>
    <mergeCell ref="AS1250:AS1252"/>
    <mergeCell ref="AT1250:AT1252"/>
    <mergeCell ref="AU1250:AU1252"/>
    <mergeCell ref="AV1250:AV1252"/>
    <mergeCell ref="AZ1247:AZ1249"/>
    <mergeCell ref="BA1247:BA1249"/>
    <mergeCell ref="BB1247:BB1249"/>
    <mergeCell ref="BC1247:BC1249"/>
    <mergeCell ref="BD1247:BD1249"/>
    <mergeCell ref="BE1247:BE1249"/>
    <mergeCell ref="BI1244:BI1246"/>
    <mergeCell ref="A1247:A1249"/>
    <mergeCell ref="AR1247:AR1249"/>
    <mergeCell ref="AS1247:AS1249"/>
    <mergeCell ref="AT1247:AT1249"/>
    <mergeCell ref="AU1247:AU1249"/>
    <mergeCell ref="AV1247:AV1249"/>
    <mergeCell ref="AW1247:AW1249"/>
    <mergeCell ref="AX1247:AX1249"/>
    <mergeCell ref="AY1247:AY1249"/>
    <mergeCell ref="BC1244:BC1246"/>
    <mergeCell ref="BD1244:BD1246"/>
    <mergeCell ref="BE1244:BE1246"/>
    <mergeCell ref="BF1244:BF1246"/>
    <mergeCell ref="BG1244:BG1246"/>
    <mergeCell ref="BH1244:BH1246"/>
    <mergeCell ref="BI1250:BI1252"/>
    <mergeCell ref="A1253:A1255"/>
    <mergeCell ref="AR1253:AR1255"/>
    <mergeCell ref="AS1253:AS1255"/>
    <mergeCell ref="AT1253:AT1255"/>
    <mergeCell ref="AU1253:AU1255"/>
    <mergeCell ref="AV1253:AV1255"/>
    <mergeCell ref="AW1253:AW1255"/>
    <mergeCell ref="AX1253:AX1255"/>
    <mergeCell ref="AY1253:AY1255"/>
    <mergeCell ref="BC1250:BC1252"/>
    <mergeCell ref="BD1250:BD1252"/>
    <mergeCell ref="BE1250:BE1252"/>
    <mergeCell ref="BF1250:BF1252"/>
    <mergeCell ref="BG1250:BG1252"/>
    <mergeCell ref="BH1250:BH1252"/>
    <mergeCell ref="AW1250:AW1252"/>
    <mergeCell ref="AX1250:AX1252"/>
    <mergeCell ref="AY1250:AY1252"/>
    <mergeCell ref="AZ1250:AZ1252"/>
    <mergeCell ref="BA1250:BA1252"/>
    <mergeCell ref="BB1250:BB1252"/>
    <mergeCell ref="AW1256:AW1258"/>
    <mergeCell ref="AX1256:AX1258"/>
    <mergeCell ref="AY1256:AY1258"/>
    <mergeCell ref="AZ1256:AZ1258"/>
    <mergeCell ref="BA1256:BA1258"/>
    <mergeCell ref="BB1256:BB1258"/>
    <mergeCell ref="BF1253:BF1255"/>
    <mergeCell ref="BG1253:BG1255"/>
    <mergeCell ref="BH1253:BH1255"/>
    <mergeCell ref="BI1253:BI1255"/>
    <mergeCell ref="A1256:A1258"/>
    <mergeCell ref="AR1256:AR1258"/>
    <mergeCell ref="AS1256:AS1258"/>
    <mergeCell ref="AT1256:AT1258"/>
    <mergeCell ref="AU1256:AU1258"/>
    <mergeCell ref="AV1256:AV1258"/>
    <mergeCell ref="AZ1253:AZ1255"/>
    <mergeCell ref="BA1253:BA1255"/>
    <mergeCell ref="BB1253:BB1255"/>
    <mergeCell ref="BC1253:BC1255"/>
    <mergeCell ref="BD1253:BD1255"/>
    <mergeCell ref="BE1253:BE1255"/>
    <mergeCell ref="BF1259:BF1261"/>
    <mergeCell ref="BG1259:BG1261"/>
    <mergeCell ref="BH1259:BH1261"/>
    <mergeCell ref="BI1259:BI1261"/>
    <mergeCell ref="A1262:A1264"/>
    <mergeCell ref="AR1262:AR1264"/>
    <mergeCell ref="AS1262:AS1264"/>
    <mergeCell ref="AT1262:AT1264"/>
    <mergeCell ref="AU1262:AU1264"/>
    <mergeCell ref="AV1262:AV1264"/>
    <mergeCell ref="AZ1259:AZ1261"/>
    <mergeCell ref="BA1259:BA1261"/>
    <mergeCell ref="BB1259:BB1261"/>
    <mergeCell ref="BC1259:BC1261"/>
    <mergeCell ref="BD1259:BD1261"/>
    <mergeCell ref="BE1259:BE1261"/>
    <mergeCell ref="BI1256:BI1258"/>
    <mergeCell ref="A1259:A1261"/>
    <mergeCell ref="AR1259:AR1261"/>
    <mergeCell ref="AS1259:AS1261"/>
    <mergeCell ref="AT1259:AT1261"/>
    <mergeCell ref="AU1259:AU1261"/>
    <mergeCell ref="AV1259:AV1261"/>
    <mergeCell ref="AW1259:AW1261"/>
    <mergeCell ref="AX1259:AX1261"/>
    <mergeCell ref="AY1259:AY1261"/>
    <mergeCell ref="BC1256:BC1258"/>
    <mergeCell ref="BD1256:BD1258"/>
    <mergeCell ref="BE1256:BE1258"/>
    <mergeCell ref="BF1256:BF1258"/>
    <mergeCell ref="BG1256:BG1258"/>
    <mergeCell ref="BH1256:BH1258"/>
    <mergeCell ref="BI1262:BI1264"/>
    <mergeCell ref="A1265:A1267"/>
    <mergeCell ref="AR1265:AR1267"/>
    <mergeCell ref="AS1265:AS1267"/>
    <mergeCell ref="AT1265:AT1267"/>
    <mergeCell ref="AU1265:AU1267"/>
    <mergeCell ref="AV1265:AV1267"/>
    <mergeCell ref="AW1265:AW1267"/>
    <mergeCell ref="AX1265:AX1267"/>
    <mergeCell ref="AY1265:AY1267"/>
    <mergeCell ref="BC1262:BC1264"/>
    <mergeCell ref="BD1262:BD1264"/>
    <mergeCell ref="BE1262:BE1264"/>
    <mergeCell ref="BF1262:BF1264"/>
    <mergeCell ref="BG1262:BG1264"/>
    <mergeCell ref="BH1262:BH1264"/>
    <mergeCell ref="AW1262:AW1264"/>
    <mergeCell ref="AX1262:AX1264"/>
    <mergeCell ref="AY1262:AY1264"/>
    <mergeCell ref="AZ1262:AZ1264"/>
    <mergeCell ref="BA1262:BA1264"/>
    <mergeCell ref="BB1262:BB1264"/>
    <mergeCell ref="AW1268:AW1270"/>
    <mergeCell ref="AX1268:AX1270"/>
    <mergeCell ref="AY1268:AY1270"/>
    <mergeCell ref="AZ1268:AZ1270"/>
    <mergeCell ref="BA1268:BA1270"/>
    <mergeCell ref="BB1268:BB1270"/>
    <mergeCell ref="BF1265:BF1267"/>
    <mergeCell ref="BG1265:BG1267"/>
    <mergeCell ref="BH1265:BH1267"/>
    <mergeCell ref="BI1265:BI1267"/>
    <mergeCell ref="A1268:A1270"/>
    <mergeCell ref="AR1268:AR1270"/>
    <mergeCell ref="AS1268:AS1270"/>
    <mergeCell ref="AT1268:AT1270"/>
    <mergeCell ref="AU1268:AU1270"/>
    <mergeCell ref="AV1268:AV1270"/>
    <mergeCell ref="AZ1265:AZ1267"/>
    <mergeCell ref="BA1265:BA1267"/>
    <mergeCell ref="BB1265:BB1267"/>
    <mergeCell ref="BC1265:BC1267"/>
    <mergeCell ref="BD1265:BD1267"/>
    <mergeCell ref="BE1265:BE1267"/>
    <mergeCell ref="BF1271:BF1273"/>
    <mergeCell ref="BG1271:BG1273"/>
    <mergeCell ref="BH1271:BH1273"/>
    <mergeCell ref="BI1271:BI1273"/>
    <mergeCell ref="A1274:A1276"/>
    <mergeCell ref="AR1274:AR1276"/>
    <mergeCell ref="AS1274:AS1276"/>
    <mergeCell ref="AT1274:AT1276"/>
    <mergeCell ref="AU1274:AU1276"/>
    <mergeCell ref="AV1274:AV1276"/>
    <mergeCell ref="AZ1271:AZ1273"/>
    <mergeCell ref="BA1271:BA1273"/>
    <mergeCell ref="BB1271:BB1273"/>
    <mergeCell ref="BC1271:BC1273"/>
    <mergeCell ref="BD1271:BD1273"/>
    <mergeCell ref="BE1271:BE1273"/>
    <mergeCell ref="BI1268:BI1270"/>
    <mergeCell ref="A1271:A1273"/>
    <mergeCell ref="AR1271:AR1273"/>
    <mergeCell ref="AS1271:AS1273"/>
    <mergeCell ref="AT1271:AT1273"/>
    <mergeCell ref="AU1271:AU1273"/>
    <mergeCell ref="AV1271:AV1273"/>
    <mergeCell ref="AW1271:AW1273"/>
    <mergeCell ref="AX1271:AX1273"/>
    <mergeCell ref="AY1271:AY1273"/>
    <mergeCell ref="BC1268:BC1270"/>
    <mergeCell ref="BD1268:BD1270"/>
    <mergeCell ref="BE1268:BE1270"/>
    <mergeCell ref="BF1268:BF1270"/>
    <mergeCell ref="BG1268:BG1270"/>
    <mergeCell ref="BH1268:BH1270"/>
    <mergeCell ref="BI1274:BI1276"/>
    <mergeCell ref="A1277:A1279"/>
    <mergeCell ref="AR1277:AR1279"/>
    <mergeCell ref="AS1277:AS1279"/>
    <mergeCell ref="AT1277:AT1279"/>
    <mergeCell ref="AU1277:AU1279"/>
    <mergeCell ref="AV1277:AV1279"/>
    <mergeCell ref="AW1277:AW1279"/>
    <mergeCell ref="AX1277:AX1279"/>
    <mergeCell ref="AY1277:AY1279"/>
    <mergeCell ref="BC1274:BC1276"/>
    <mergeCell ref="BD1274:BD1276"/>
    <mergeCell ref="BE1274:BE1276"/>
    <mergeCell ref="BF1274:BF1276"/>
    <mergeCell ref="BG1274:BG1276"/>
    <mergeCell ref="BH1274:BH1276"/>
    <mergeCell ref="AW1274:AW1276"/>
    <mergeCell ref="AX1274:AX1276"/>
    <mergeCell ref="AY1274:AY1276"/>
    <mergeCell ref="AZ1274:AZ1276"/>
    <mergeCell ref="BA1274:BA1276"/>
    <mergeCell ref="BB1274:BB1276"/>
    <mergeCell ref="AW1280:AW1282"/>
    <mergeCell ref="AX1280:AX1282"/>
    <mergeCell ref="AY1280:AY1282"/>
    <mergeCell ref="AZ1280:AZ1282"/>
    <mergeCell ref="BA1280:BA1282"/>
    <mergeCell ref="BB1280:BB1282"/>
    <mergeCell ref="BF1277:BF1279"/>
    <mergeCell ref="BG1277:BG1279"/>
    <mergeCell ref="BH1277:BH1279"/>
    <mergeCell ref="BI1277:BI1279"/>
    <mergeCell ref="A1280:A1282"/>
    <mergeCell ref="AR1280:AR1282"/>
    <mergeCell ref="AS1280:AS1282"/>
    <mergeCell ref="AT1280:AT1282"/>
    <mergeCell ref="AU1280:AU1282"/>
    <mergeCell ref="AV1280:AV1282"/>
    <mergeCell ref="AZ1277:AZ1279"/>
    <mergeCell ref="BA1277:BA1279"/>
    <mergeCell ref="BB1277:BB1279"/>
    <mergeCell ref="BC1277:BC1279"/>
    <mergeCell ref="BD1277:BD1279"/>
    <mergeCell ref="BE1277:BE1279"/>
    <mergeCell ref="BF1283:BF1285"/>
    <mergeCell ref="BG1283:BG1285"/>
    <mergeCell ref="BH1283:BH1285"/>
    <mergeCell ref="BI1283:BI1285"/>
    <mergeCell ref="A1286:A1288"/>
    <mergeCell ref="AR1286:AR1288"/>
    <mergeCell ref="AS1286:AS1288"/>
    <mergeCell ref="AT1286:AT1288"/>
    <mergeCell ref="AU1286:AU1288"/>
    <mergeCell ref="AV1286:AV1288"/>
    <mergeCell ref="AZ1283:AZ1285"/>
    <mergeCell ref="BA1283:BA1285"/>
    <mergeCell ref="BB1283:BB1285"/>
    <mergeCell ref="BC1283:BC1285"/>
    <mergeCell ref="BD1283:BD1285"/>
    <mergeCell ref="BE1283:BE1285"/>
    <mergeCell ref="BI1280:BI1282"/>
    <mergeCell ref="A1283:A1285"/>
    <mergeCell ref="AR1283:AR1285"/>
    <mergeCell ref="AS1283:AS1285"/>
    <mergeCell ref="AT1283:AT1285"/>
    <mergeCell ref="AU1283:AU1285"/>
    <mergeCell ref="AV1283:AV1285"/>
    <mergeCell ref="AW1283:AW1285"/>
    <mergeCell ref="AX1283:AX1285"/>
    <mergeCell ref="AY1283:AY1285"/>
    <mergeCell ref="BC1280:BC1282"/>
    <mergeCell ref="BD1280:BD1282"/>
    <mergeCell ref="BE1280:BE1282"/>
    <mergeCell ref="BF1280:BF1282"/>
    <mergeCell ref="BG1280:BG1282"/>
    <mergeCell ref="BH1280:BH1282"/>
    <mergeCell ref="BI1286:BI1288"/>
    <mergeCell ref="A1289:A1291"/>
    <mergeCell ref="AR1289:AR1291"/>
    <mergeCell ref="AS1289:AS1291"/>
    <mergeCell ref="AT1289:AT1291"/>
    <mergeCell ref="AU1289:AU1291"/>
    <mergeCell ref="AV1289:AV1291"/>
    <mergeCell ref="AW1289:AW1291"/>
    <mergeCell ref="AX1289:AX1291"/>
    <mergeCell ref="AY1289:AY1291"/>
    <mergeCell ref="BC1286:BC1288"/>
    <mergeCell ref="BD1286:BD1288"/>
    <mergeCell ref="BE1286:BE1288"/>
    <mergeCell ref="BF1286:BF1288"/>
    <mergeCell ref="BG1286:BG1288"/>
    <mergeCell ref="BH1286:BH1288"/>
    <mergeCell ref="AW1286:AW1288"/>
    <mergeCell ref="AX1286:AX1288"/>
    <mergeCell ref="AY1286:AY1288"/>
    <mergeCell ref="AZ1286:AZ1288"/>
    <mergeCell ref="BA1286:BA1288"/>
    <mergeCell ref="BB1286:BB1288"/>
    <mergeCell ref="AW1292:AW1294"/>
    <mergeCell ref="AX1292:AX1294"/>
    <mergeCell ref="AY1292:AY1294"/>
    <mergeCell ref="AZ1292:AZ1294"/>
    <mergeCell ref="BA1292:BA1294"/>
    <mergeCell ref="BB1292:BB1294"/>
    <mergeCell ref="BF1289:BF1291"/>
    <mergeCell ref="BG1289:BG1291"/>
    <mergeCell ref="BH1289:BH1291"/>
    <mergeCell ref="BI1289:BI1291"/>
    <mergeCell ref="A1292:A1294"/>
    <mergeCell ref="AR1292:AR1294"/>
    <mergeCell ref="AS1292:AS1294"/>
    <mergeCell ref="AT1292:AT1294"/>
    <mergeCell ref="AU1292:AU1294"/>
    <mergeCell ref="AV1292:AV1294"/>
    <mergeCell ref="AZ1289:AZ1291"/>
    <mergeCell ref="BA1289:BA1291"/>
    <mergeCell ref="BB1289:BB1291"/>
    <mergeCell ref="BC1289:BC1291"/>
    <mergeCell ref="BD1289:BD1291"/>
    <mergeCell ref="BE1289:BE1291"/>
    <mergeCell ref="BF1295:BF1297"/>
    <mergeCell ref="BG1295:BG1297"/>
    <mergeCell ref="BH1295:BH1297"/>
    <mergeCell ref="BI1295:BI1297"/>
    <mergeCell ref="A1298:A1300"/>
    <mergeCell ref="AR1298:AR1300"/>
    <mergeCell ref="AS1298:AS1300"/>
    <mergeCell ref="AT1298:AT1300"/>
    <mergeCell ref="AU1298:AU1300"/>
    <mergeCell ref="AV1298:AV1300"/>
    <mergeCell ref="AZ1295:AZ1297"/>
    <mergeCell ref="BA1295:BA1297"/>
    <mergeCell ref="BB1295:BB1297"/>
    <mergeCell ref="BC1295:BC1297"/>
    <mergeCell ref="BD1295:BD1297"/>
    <mergeCell ref="BE1295:BE1297"/>
    <mergeCell ref="BI1292:BI1294"/>
    <mergeCell ref="A1295:A1297"/>
    <mergeCell ref="AR1295:AR1297"/>
    <mergeCell ref="AS1295:AS1297"/>
    <mergeCell ref="AT1295:AT1297"/>
    <mergeCell ref="AU1295:AU1297"/>
    <mergeCell ref="AV1295:AV1297"/>
    <mergeCell ref="AW1295:AW1297"/>
    <mergeCell ref="AX1295:AX1297"/>
    <mergeCell ref="AY1295:AY1297"/>
    <mergeCell ref="BC1292:BC1294"/>
    <mergeCell ref="BD1292:BD1294"/>
    <mergeCell ref="BE1292:BE1294"/>
    <mergeCell ref="BF1292:BF1294"/>
    <mergeCell ref="BG1292:BG1294"/>
    <mergeCell ref="BH1292:BH1294"/>
    <mergeCell ref="BI1298:BI1300"/>
    <mergeCell ref="A1301:A1303"/>
    <mergeCell ref="AR1301:AR1303"/>
    <mergeCell ref="AS1301:AS1303"/>
    <mergeCell ref="AT1301:AT1303"/>
    <mergeCell ref="AU1301:AU1303"/>
    <mergeCell ref="AV1301:AV1303"/>
    <mergeCell ref="AW1301:AW1303"/>
    <mergeCell ref="AX1301:AX1303"/>
    <mergeCell ref="AY1301:AY1303"/>
    <mergeCell ref="BC1298:BC1300"/>
    <mergeCell ref="BD1298:BD1300"/>
    <mergeCell ref="BE1298:BE1300"/>
    <mergeCell ref="BF1298:BF1300"/>
    <mergeCell ref="BG1298:BG1300"/>
    <mergeCell ref="BH1298:BH1300"/>
    <mergeCell ref="AW1298:AW1300"/>
    <mergeCell ref="AX1298:AX1300"/>
    <mergeCell ref="AY1298:AY1300"/>
    <mergeCell ref="AZ1298:AZ1300"/>
    <mergeCell ref="BA1298:BA1300"/>
    <mergeCell ref="BB1298:BB1300"/>
    <mergeCell ref="AW1304:AW1306"/>
    <mergeCell ref="AX1304:AX1306"/>
    <mergeCell ref="AY1304:AY1306"/>
    <mergeCell ref="AZ1304:AZ1306"/>
    <mergeCell ref="BA1304:BA1306"/>
    <mergeCell ref="BB1304:BB1306"/>
    <mergeCell ref="BF1301:BF1303"/>
    <mergeCell ref="BG1301:BG1303"/>
    <mergeCell ref="BH1301:BH1303"/>
    <mergeCell ref="BI1301:BI1303"/>
    <mergeCell ref="A1304:A1306"/>
    <mergeCell ref="AR1304:AR1306"/>
    <mergeCell ref="AS1304:AS1306"/>
    <mergeCell ref="AT1304:AT1306"/>
    <mergeCell ref="AU1304:AU1306"/>
    <mergeCell ref="AV1304:AV1306"/>
    <mergeCell ref="AZ1301:AZ1303"/>
    <mergeCell ref="BA1301:BA1303"/>
    <mergeCell ref="BB1301:BB1303"/>
    <mergeCell ref="BC1301:BC1303"/>
    <mergeCell ref="BD1301:BD1303"/>
    <mergeCell ref="BE1301:BE1303"/>
    <mergeCell ref="BF1307:BF1309"/>
    <mergeCell ref="BG1307:BG1309"/>
    <mergeCell ref="BH1307:BH1309"/>
    <mergeCell ref="BI1307:BI1309"/>
    <mergeCell ref="A1310:A1312"/>
    <mergeCell ref="AR1310:AR1312"/>
    <mergeCell ref="AS1310:AS1312"/>
    <mergeCell ref="AT1310:AT1312"/>
    <mergeCell ref="AU1310:AU1312"/>
    <mergeCell ref="AV1310:AV1312"/>
    <mergeCell ref="AZ1307:AZ1309"/>
    <mergeCell ref="BA1307:BA1309"/>
    <mergeCell ref="BB1307:BB1309"/>
    <mergeCell ref="BC1307:BC1309"/>
    <mergeCell ref="BD1307:BD1309"/>
    <mergeCell ref="BE1307:BE1309"/>
    <mergeCell ref="BI1304:BI1306"/>
    <mergeCell ref="A1307:A1309"/>
    <mergeCell ref="AR1307:AR1309"/>
    <mergeCell ref="AS1307:AS1309"/>
    <mergeCell ref="AT1307:AT1309"/>
    <mergeCell ref="AU1307:AU1309"/>
    <mergeCell ref="AV1307:AV1309"/>
    <mergeCell ref="AW1307:AW1309"/>
    <mergeCell ref="AX1307:AX1309"/>
    <mergeCell ref="AY1307:AY1309"/>
    <mergeCell ref="BC1304:BC1306"/>
    <mergeCell ref="BD1304:BD1306"/>
    <mergeCell ref="BE1304:BE1306"/>
    <mergeCell ref="BF1304:BF1306"/>
    <mergeCell ref="BG1304:BG1306"/>
    <mergeCell ref="BH1304:BH1306"/>
    <mergeCell ref="BI1310:BI1312"/>
    <mergeCell ref="A1313:A1315"/>
    <mergeCell ref="AR1313:AR1315"/>
    <mergeCell ref="AS1313:AS1315"/>
    <mergeCell ref="AT1313:AT1315"/>
    <mergeCell ref="AU1313:AU1315"/>
    <mergeCell ref="AV1313:AV1315"/>
    <mergeCell ref="AW1313:AW1315"/>
    <mergeCell ref="AX1313:AX1315"/>
    <mergeCell ref="AY1313:AY1315"/>
    <mergeCell ref="BC1310:BC1312"/>
    <mergeCell ref="BD1310:BD1312"/>
    <mergeCell ref="BE1310:BE1312"/>
    <mergeCell ref="BF1310:BF1312"/>
    <mergeCell ref="BG1310:BG1312"/>
    <mergeCell ref="BH1310:BH1312"/>
    <mergeCell ref="AW1310:AW1312"/>
    <mergeCell ref="AX1310:AX1312"/>
    <mergeCell ref="AY1310:AY1312"/>
    <mergeCell ref="AZ1310:AZ1312"/>
    <mergeCell ref="BA1310:BA1312"/>
    <mergeCell ref="BB1310:BB1312"/>
    <mergeCell ref="AW1316:AW1318"/>
    <mergeCell ref="AX1316:AX1318"/>
    <mergeCell ref="AY1316:AY1318"/>
    <mergeCell ref="AZ1316:AZ1318"/>
    <mergeCell ref="BA1316:BA1318"/>
    <mergeCell ref="BB1316:BB1318"/>
    <mergeCell ref="BF1313:BF1315"/>
    <mergeCell ref="BG1313:BG1315"/>
    <mergeCell ref="BH1313:BH1315"/>
    <mergeCell ref="BI1313:BI1315"/>
    <mergeCell ref="A1316:A1318"/>
    <mergeCell ref="AR1316:AR1318"/>
    <mergeCell ref="AS1316:AS1318"/>
    <mergeCell ref="AT1316:AT1318"/>
    <mergeCell ref="AU1316:AU1318"/>
    <mergeCell ref="AV1316:AV1318"/>
    <mergeCell ref="AZ1313:AZ1315"/>
    <mergeCell ref="BA1313:BA1315"/>
    <mergeCell ref="BB1313:BB1315"/>
    <mergeCell ref="BC1313:BC1315"/>
    <mergeCell ref="BD1313:BD1315"/>
    <mergeCell ref="BE1313:BE1315"/>
    <mergeCell ref="BF1319:BF1321"/>
    <mergeCell ref="BG1319:BG1321"/>
    <mergeCell ref="BH1319:BH1321"/>
    <mergeCell ref="BI1319:BI1321"/>
    <mergeCell ref="A1322:A1324"/>
    <mergeCell ref="AR1322:AR1324"/>
    <mergeCell ref="AS1322:AS1324"/>
    <mergeCell ref="AT1322:AT1324"/>
    <mergeCell ref="AU1322:AU1324"/>
    <mergeCell ref="AV1322:AV1324"/>
    <mergeCell ref="AZ1319:AZ1321"/>
    <mergeCell ref="BA1319:BA1321"/>
    <mergeCell ref="BB1319:BB1321"/>
    <mergeCell ref="BC1319:BC1321"/>
    <mergeCell ref="BD1319:BD1321"/>
    <mergeCell ref="BE1319:BE1321"/>
    <mergeCell ref="BI1316:BI1318"/>
    <mergeCell ref="A1319:A1321"/>
    <mergeCell ref="AR1319:AR1321"/>
    <mergeCell ref="AS1319:AS1321"/>
    <mergeCell ref="AT1319:AT1321"/>
    <mergeCell ref="AU1319:AU1321"/>
    <mergeCell ref="AV1319:AV1321"/>
    <mergeCell ref="AW1319:AW1321"/>
    <mergeCell ref="AX1319:AX1321"/>
    <mergeCell ref="AY1319:AY1321"/>
    <mergeCell ref="BC1316:BC1318"/>
    <mergeCell ref="BD1316:BD1318"/>
    <mergeCell ref="BE1316:BE1318"/>
    <mergeCell ref="BF1316:BF1318"/>
    <mergeCell ref="BG1316:BG1318"/>
    <mergeCell ref="BH1316:BH1318"/>
    <mergeCell ref="BI1322:BI1324"/>
    <mergeCell ref="A1325:A1327"/>
    <mergeCell ref="AR1325:AR1327"/>
    <mergeCell ref="AS1325:AS1327"/>
    <mergeCell ref="AT1325:AT1327"/>
    <mergeCell ref="AU1325:AU1327"/>
    <mergeCell ref="AV1325:AV1327"/>
    <mergeCell ref="AW1325:AW1327"/>
    <mergeCell ref="AX1325:AX1327"/>
    <mergeCell ref="AY1325:AY1327"/>
    <mergeCell ref="BC1322:BC1324"/>
    <mergeCell ref="BD1322:BD1324"/>
    <mergeCell ref="BE1322:BE1324"/>
    <mergeCell ref="BF1322:BF1324"/>
    <mergeCell ref="BG1322:BG1324"/>
    <mergeCell ref="BH1322:BH1324"/>
    <mergeCell ref="AW1322:AW1324"/>
    <mergeCell ref="AX1322:AX1324"/>
    <mergeCell ref="AY1322:AY1324"/>
    <mergeCell ref="AZ1322:AZ1324"/>
    <mergeCell ref="BA1322:BA1324"/>
    <mergeCell ref="BB1322:BB1324"/>
    <mergeCell ref="AW1328:AW1330"/>
    <mergeCell ref="AX1328:AX1330"/>
    <mergeCell ref="AY1328:AY1330"/>
    <mergeCell ref="AZ1328:AZ1330"/>
    <mergeCell ref="BA1328:BA1330"/>
    <mergeCell ref="BB1328:BB1330"/>
    <mergeCell ref="BF1325:BF1327"/>
    <mergeCell ref="BG1325:BG1327"/>
    <mergeCell ref="BH1325:BH1327"/>
    <mergeCell ref="BI1325:BI1327"/>
    <mergeCell ref="A1328:A1330"/>
    <mergeCell ref="AR1328:AR1330"/>
    <mergeCell ref="AS1328:AS1330"/>
    <mergeCell ref="AT1328:AT1330"/>
    <mergeCell ref="AU1328:AU1330"/>
    <mergeCell ref="AV1328:AV1330"/>
    <mergeCell ref="AZ1325:AZ1327"/>
    <mergeCell ref="BA1325:BA1327"/>
    <mergeCell ref="BB1325:BB1327"/>
    <mergeCell ref="BC1325:BC1327"/>
    <mergeCell ref="BD1325:BD1327"/>
    <mergeCell ref="BE1325:BE1327"/>
    <mergeCell ref="BF1331:BF1333"/>
    <mergeCell ref="BG1331:BG1333"/>
    <mergeCell ref="BH1331:BH1333"/>
    <mergeCell ref="BI1331:BI1333"/>
    <mergeCell ref="A1334:A1336"/>
    <mergeCell ref="AR1334:AR1336"/>
    <mergeCell ref="AS1334:AS1336"/>
    <mergeCell ref="AT1334:AT1336"/>
    <mergeCell ref="AU1334:AU1336"/>
    <mergeCell ref="AV1334:AV1336"/>
    <mergeCell ref="AZ1331:AZ1333"/>
    <mergeCell ref="BA1331:BA1333"/>
    <mergeCell ref="BB1331:BB1333"/>
    <mergeCell ref="BC1331:BC1333"/>
    <mergeCell ref="BD1331:BD1333"/>
    <mergeCell ref="BE1331:BE1333"/>
    <mergeCell ref="BI1328:BI1330"/>
    <mergeCell ref="A1331:A1333"/>
    <mergeCell ref="AR1331:AR1333"/>
    <mergeCell ref="AS1331:AS1333"/>
    <mergeCell ref="AT1331:AT1333"/>
    <mergeCell ref="AU1331:AU1333"/>
    <mergeCell ref="AV1331:AV1333"/>
    <mergeCell ref="AW1331:AW1333"/>
    <mergeCell ref="AX1331:AX1333"/>
    <mergeCell ref="AY1331:AY1333"/>
    <mergeCell ref="BC1328:BC1330"/>
    <mergeCell ref="BD1328:BD1330"/>
    <mergeCell ref="BE1328:BE1330"/>
    <mergeCell ref="BF1328:BF1330"/>
    <mergeCell ref="BG1328:BG1330"/>
    <mergeCell ref="BH1328:BH1330"/>
    <mergeCell ref="BI1334:BI1336"/>
    <mergeCell ref="A1337:A1339"/>
    <mergeCell ref="AR1337:AR1339"/>
    <mergeCell ref="AS1337:AS1339"/>
    <mergeCell ref="AT1337:AT1339"/>
    <mergeCell ref="AU1337:AU1339"/>
    <mergeCell ref="AV1337:AV1339"/>
    <mergeCell ref="AW1337:AW1339"/>
    <mergeCell ref="AX1337:AX1339"/>
    <mergeCell ref="AY1337:AY1339"/>
    <mergeCell ref="BC1334:BC1336"/>
    <mergeCell ref="BD1334:BD1336"/>
    <mergeCell ref="BE1334:BE1336"/>
    <mergeCell ref="BF1334:BF1336"/>
    <mergeCell ref="BG1334:BG1336"/>
    <mergeCell ref="BH1334:BH1336"/>
    <mergeCell ref="AW1334:AW1336"/>
    <mergeCell ref="AX1334:AX1336"/>
    <mergeCell ref="AY1334:AY1336"/>
    <mergeCell ref="AZ1334:AZ1336"/>
    <mergeCell ref="BA1334:BA1336"/>
    <mergeCell ref="BB1334:BB1336"/>
    <mergeCell ref="AW1340:AW1342"/>
    <mergeCell ref="AX1340:AX1342"/>
    <mergeCell ref="AY1340:AY1342"/>
    <mergeCell ref="AZ1340:AZ1342"/>
    <mergeCell ref="BA1340:BA1342"/>
    <mergeCell ref="BB1340:BB1342"/>
    <mergeCell ref="BF1337:BF1339"/>
    <mergeCell ref="BG1337:BG1339"/>
    <mergeCell ref="BH1337:BH1339"/>
    <mergeCell ref="BI1337:BI1339"/>
    <mergeCell ref="A1340:A1342"/>
    <mergeCell ref="AR1340:AR1342"/>
    <mergeCell ref="AS1340:AS1342"/>
    <mergeCell ref="AT1340:AT1342"/>
    <mergeCell ref="AU1340:AU1342"/>
    <mergeCell ref="AV1340:AV1342"/>
    <mergeCell ref="AZ1337:AZ1339"/>
    <mergeCell ref="BA1337:BA1339"/>
    <mergeCell ref="BB1337:BB1339"/>
    <mergeCell ref="BC1337:BC1339"/>
    <mergeCell ref="BD1337:BD1339"/>
    <mergeCell ref="BE1337:BE1339"/>
    <mergeCell ref="BF1343:BF1345"/>
    <mergeCell ref="BG1343:BG1345"/>
    <mergeCell ref="BH1343:BH1345"/>
    <mergeCell ref="BI1343:BI1345"/>
    <mergeCell ref="A1346:A1348"/>
    <mergeCell ref="AR1346:AR1348"/>
    <mergeCell ref="AS1346:AS1348"/>
    <mergeCell ref="AT1346:AT1348"/>
    <mergeCell ref="AU1346:AU1348"/>
    <mergeCell ref="AV1346:AV1348"/>
    <mergeCell ref="AZ1343:AZ1345"/>
    <mergeCell ref="BA1343:BA1345"/>
    <mergeCell ref="BB1343:BB1345"/>
    <mergeCell ref="BC1343:BC1345"/>
    <mergeCell ref="BD1343:BD1345"/>
    <mergeCell ref="BE1343:BE1345"/>
    <mergeCell ref="BI1340:BI1342"/>
    <mergeCell ref="A1343:A1345"/>
    <mergeCell ref="AR1343:AR1345"/>
    <mergeCell ref="AS1343:AS1345"/>
    <mergeCell ref="AT1343:AT1345"/>
    <mergeCell ref="AU1343:AU1345"/>
    <mergeCell ref="AV1343:AV1345"/>
    <mergeCell ref="AW1343:AW1345"/>
    <mergeCell ref="AX1343:AX1345"/>
    <mergeCell ref="AY1343:AY1345"/>
    <mergeCell ref="BC1340:BC1342"/>
    <mergeCell ref="BD1340:BD1342"/>
    <mergeCell ref="BE1340:BE1342"/>
    <mergeCell ref="BF1340:BF1342"/>
    <mergeCell ref="BG1340:BG1342"/>
    <mergeCell ref="BH1340:BH1342"/>
    <mergeCell ref="BI1346:BI1348"/>
    <mergeCell ref="A1349:A1351"/>
    <mergeCell ref="AR1349:AR1351"/>
    <mergeCell ref="AS1349:AS1351"/>
    <mergeCell ref="AT1349:AT1351"/>
    <mergeCell ref="AU1349:AU1351"/>
    <mergeCell ref="AV1349:AV1351"/>
    <mergeCell ref="AW1349:AW1351"/>
    <mergeCell ref="AX1349:AX1351"/>
    <mergeCell ref="AY1349:AY1351"/>
    <mergeCell ref="BC1346:BC1348"/>
    <mergeCell ref="BD1346:BD1348"/>
    <mergeCell ref="BE1346:BE1348"/>
    <mergeCell ref="BF1346:BF1348"/>
    <mergeCell ref="BG1346:BG1348"/>
    <mergeCell ref="BH1346:BH1348"/>
    <mergeCell ref="AW1346:AW1348"/>
    <mergeCell ref="AX1346:AX1348"/>
    <mergeCell ref="AY1346:AY1348"/>
    <mergeCell ref="AZ1346:AZ1348"/>
    <mergeCell ref="BA1346:BA1348"/>
    <mergeCell ref="BB1346:BB1348"/>
    <mergeCell ref="AW1352:AW1354"/>
    <mergeCell ref="AX1352:AX1354"/>
    <mergeCell ref="AY1352:AY1354"/>
    <mergeCell ref="AZ1352:AZ1354"/>
    <mergeCell ref="BA1352:BA1354"/>
    <mergeCell ref="BB1352:BB1354"/>
    <mergeCell ref="BF1349:BF1351"/>
    <mergeCell ref="BG1349:BG1351"/>
    <mergeCell ref="BH1349:BH1351"/>
    <mergeCell ref="BI1349:BI1351"/>
    <mergeCell ref="A1352:A1354"/>
    <mergeCell ref="AR1352:AR1354"/>
    <mergeCell ref="AS1352:AS1354"/>
    <mergeCell ref="AT1352:AT1354"/>
    <mergeCell ref="AU1352:AU1354"/>
    <mergeCell ref="AV1352:AV1354"/>
    <mergeCell ref="AZ1349:AZ1351"/>
    <mergeCell ref="BA1349:BA1351"/>
    <mergeCell ref="BB1349:BB1351"/>
    <mergeCell ref="BC1349:BC1351"/>
    <mergeCell ref="BD1349:BD1351"/>
    <mergeCell ref="BE1349:BE1351"/>
    <mergeCell ref="BF1355:BF1357"/>
    <mergeCell ref="BG1355:BG1357"/>
    <mergeCell ref="BH1355:BH1357"/>
    <mergeCell ref="BI1355:BI1357"/>
    <mergeCell ref="A1358:A1360"/>
    <mergeCell ref="AR1358:AR1360"/>
    <mergeCell ref="AS1358:AS1360"/>
    <mergeCell ref="AT1358:AT1360"/>
    <mergeCell ref="AU1358:AU1360"/>
    <mergeCell ref="AV1358:AV1360"/>
    <mergeCell ref="AZ1355:AZ1357"/>
    <mergeCell ref="BA1355:BA1357"/>
    <mergeCell ref="BB1355:BB1357"/>
    <mergeCell ref="BC1355:BC1357"/>
    <mergeCell ref="BD1355:BD1357"/>
    <mergeCell ref="BE1355:BE1357"/>
    <mergeCell ref="BI1352:BI1354"/>
    <mergeCell ref="A1355:A1357"/>
    <mergeCell ref="AR1355:AR1357"/>
    <mergeCell ref="AS1355:AS1357"/>
    <mergeCell ref="AT1355:AT1357"/>
    <mergeCell ref="AU1355:AU1357"/>
    <mergeCell ref="AV1355:AV1357"/>
    <mergeCell ref="AW1355:AW1357"/>
    <mergeCell ref="AX1355:AX1357"/>
    <mergeCell ref="AY1355:AY1357"/>
    <mergeCell ref="BC1352:BC1354"/>
    <mergeCell ref="BD1352:BD1354"/>
    <mergeCell ref="BE1352:BE1354"/>
    <mergeCell ref="BF1352:BF1354"/>
    <mergeCell ref="BG1352:BG1354"/>
    <mergeCell ref="BH1352:BH1354"/>
    <mergeCell ref="BI1358:BI1360"/>
    <mergeCell ref="A1361:A1363"/>
    <mergeCell ref="AR1361:AR1363"/>
    <mergeCell ref="AS1361:AS1363"/>
    <mergeCell ref="AT1361:AT1363"/>
    <mergeCell ref="AU1361:AU1363"/>
    <mergeCell ref="AV1361:AV1363"/>
    <mergeCell ref="AW1361:AW1363"/>
    <mergeCell ref="AX1361:AX1363"/>
    <mergeCell ref="AY1361:AY1363"/>
    <mergeCell ref="BC1358:BC1360"/>
    <mergeCell ref="BD1358:BD1360"/>
    <mergeCell ref="BE1358:BE1360"/>
    <mergeCell ref="BF1358:BF1360"/>
    <mergeCell ref="BG1358:BG1360"/>
    <mergeCell ref="BH1358:BH1360"/>
    <mergeCell ref="AW1358:AW1360"/>
    <mergeCell ref="AX1358:AX1360"/>
    <mergeCell ref="AY1358:AY1360"/>
    <mergeCell ref="AZ1358:AZ1360"/>
    <mergeCell ref="BA1358:BA1360"/>
    <mergeCell ref="BB1358:BB1360"/>
    <mergeCell ref="AW1364:AW1366"/>
    <mergeCell ref="AX1364:AX1366"/>
    <mergeCell ref="AY1364:AY1366"/>
    <mergeCell ref="AZ1364:AZ1366"/>
    <mergeCell ref="BA1364:BA1366"/>
    <mergeCell ref="BB1364:BB1366"/>
    <mergeCell ref="BF1361:BF1363"/>
    <mergeCell ref="BG1361:BG1363"/>
    <mergeCell ref="BH1361:BH1363"/>
    <mergeCell ref="BI1361:BI1363"/>
    <mergeCell ref="A1364:A1366"/>
    <mergeCell ref="AR1364:AR1366"/>
    <mergeCell ref="AS1364:AS1366"/>
    <mergeCell ref="AT1364:AT1366"/>
    <mergeCell ref="AU1364:AU1366"/>
    <mergeCell ref="AV1364:AV1366"/>
    <mergeCell ref="AZ1361:AZ1363"/>
    <mergeCell ref="BA1361:BA1363"/>
    <mergeCell ref="BB1361:BB1363"/>
    <mergeCell ref="BC1361:BC1363"/>
    <mergeCell ref="BD1361:BD1363"/>
    <mergeCell ref="BE1361:BE1363"/>
    <mergeCell ref="BF1367:BF1369"/>
    <mergeCell ref="BG1367:BG1369"/>
    <mergeCell ref="BH1367:BH1369"/>
    <mergeCell ref="BI1367:BI1369"/>
    <mergeCell ref="A1370:A1372"/>
    <mergeCell ref="AR1370:AR1372"/>
    <mergeCell ref="AS1370:AS1372"/>
    <mergeCell ref="AT1370:AT1372"/>
    <mergeCell ref="AU1370:AU1372"/>
    <mergeCell ref="AV1370:AV1372"/>
    <mergeCell ref="AZ1367:AZ1369"/>
    <mergeCell ref="BA1367:BA1369"/>
    <mergeCell ref="BB1367:BB1369"/>
    <mergeCell ref="BC1367:BC1369"/>
    <mergeCell ref="BD1367:BD1369"/>
    <mergeCell ref="BE1367:BE1369"/>
    <mergeCell ref="BI1364:BI1366"/>
    <mergeCell ref="A1367:A1369"/>
    <mergeCell ref="AR1367:AR1369"/>
    <mergeCell ref="AS1367:AS1369"/>
    <mergeCell ref="AT1367:AT1369"/>
    <mergeCell ref="AU1367:AU1369"/>
    <mergeCell ref="AV1367:AV1369"/>
    <mergeCell ref="AW1367:AW1369"/>
    <mergeCell ref="AX1367:AX1369"/>
    <mergeCell ref="AY1367:AY1369"/>
    <mergeCell ref="BC1364:BC1366"/>
    <mergeCell ref="BD1364:BD1366"/>
    <mergeCell ref="BE1364:BE1366"/>
    <mergeCell ref="BF1364:BF1366"/>
    <mergeCell ref="BG1364:BG1366"/>
    <mergeCell ref="BH1364:BH1366"/>
    <mergeCell ref="BI1370:BI1372"/>
    <mergeCell ref="A1373:A1375"/>
    <mergeCell ref="AR1373:AR1375"/>
    <mergeCell ref="AS1373:AS1375"/>
    <mergeCell ref="AT1373:AT1375"/>
    <mergeCell ref="AU1373:AU1375"/>
    <mergeCell ref="AV1373:AV1375"/>
    <mergeCell ref="AW1373:AW1375"/>
    <mergeCell ref="AX1373:AX1375"/>
    <mergeCell ref="AY1373:AY1375"/>
    <mergeCell ref="BC1370:BC1372"/>
    <mergeCell ref="BD1370:BD1372"/>
    <mergeCell ref="BE1370:BE1372"/>
    <mergeCell ref="BF1370:BF1372"/>
    <mergeCell ref="BG1370:BG1372"/>
    <mergeCell ref="BH1370:BH1372"/>
    <mergeCell ref="AW1370:AW1372"/>
    <mergeCell ref="AX1370:AX1372"/>
    <mergeCell ref="AY1370:AY1372"/>
    <mergeCell ref="AZ1370:AZ1372"/>
    <mergeCell ref="BA1370:BA1372"/>
    <mergeCell ref="BB1370:BB1372"/>
    <mergeCell ref="AW1376:AW1378"/>
    <mergeCell ref="AX1376:AX1378"/>
    <mergeCell ref="AY1376:AY1378"/>
    <mergeCell ref="AZ1376:AZ1378"/>
    <mergeCell ref="BA1376:BA1378"/>
    <mergeCell ref="BB1376:BB1378"/>
    <mergeCell ref="BF1373:BF1375"/>
    <mergeCell ref="BG1373:BG1375"/>
    <mergeCell ref="BH1373:BH1375"/>
    <mergeCell ref="BI1373:BI1375"/>
    <mergeCell ref="A1376:A1378"/>
    <mergeCell ref="AR1376:AR1378"/>
    <mergeCell ref="AS1376:AS1378"/>
    <mergeCell ref="AT1376:AT1378"/>
    <mergeCell ref="AU1376:AU1378"/>
    <mergeCell ref="AV1376:AV1378"/>
    <mergeCell ref="AZ1373:AZ1375"/>
    <mergeCell ref="BA1373:BA1375"/>
    <mergeCell ref="BB1373:BB1375"/>
    <mergeCell ref="BC1373:BC1375"/>
    <mergeCell ref="BD1373:BD1375"/>
    <mergeCell ref="BE1373:BE1375"/>
    <mergeCell ref="BF1379:BF1381"/>
    <mergeCell ref="BG1379:BG1381"/>
    <mergeCell ref="BH1379:BH1381"/>
    <mergeCell ref="BI1379:BI1381"/>
    <mergeCell ref="A1382:A1384"/>
    <mergeCell ref="AR1382:AR1384"/>
    <mergeCell ref="AS1382:AS1384"/>
    <mergeCell ref="AT1382:AT1384"/>
    <mergeCell ref="AU1382:AU1384"/>
    <mergeCell ref="AV1382:AV1384"/>
    <mergeCell ref="AZ1379:AZ1381"/>
    <mergeCell ref="BA1379:BA1381"/>
    <mergeCell ref="BB1379:BB1381"/>
    <mergeCell ref="BC1379:BC1381"/>
    <mergeCell ref="BD1379:BD1381"/>
    <mergeCell ref="BE1379:BE1381"/>
    <mergeCell ref="BI1376:BI1378"/>
    <mergeCell ref="A1379:A1381"/>
    <mergeCell ref="AR1379:AR1381"/>
    <mergeCell ref="AS1379:AS1381"/>
    <mergeCell ref="AT1379:AT1381"/>
    <mergeCell ref="AU1379:AU1381"/>
    <mergeCell ref="AV1379:AV1381"/>
    <mergeCell ref="AW1379:AW1381"/>
    <mergeCell ref="AX1379:AX1381"/>
    <mergeCell ref="AY1379:AY1381"/>
    <mergeCell ref="BC1376:BC1378"/>
    <mergeCell ref="BD1376:BD1378"/>
    <mergeCell ref="BE1376:BE1378"/>
    <mergeCell ref="BF1376:BF1378"/>
    <mergeCell ref="BG1376:BG1378"/>
    <mergeCell ref="BH1376:BH1378"/>
    <mergeCell ref="BI1382:BI1384"/>
    <mergeCell ref="A1385:A1387"/>
    <mergeCell ref="AR1385:AR1387"/>
    <mergeCell ref="AS1385:AS1387"/>
    <mergeCell ref="AT1385:AT1387"/>
    <mergeCell ref="AU1385:AU1387"/>
    <mergeCell ref="AV1385:AV1387"/>
    <mergeCell ref="AW1385:AW1387"/>
    <mergeCell ref="AX1385:AX1387"/>
    <mergeCell ref="AY1385:AY1387"/>
    <mergeCell ref="BC1382:BC1384"/>
    <mergeCell ref="BD1382:BD1384"/>
    <mergeCell ref="BE1382:BE1384"/>
    <mergeCell ref="BF1382:BF1384"/>
    <mergeCell ref="BG1382:BG1384"/>
    <mergeCell ref="BH1382:BH1384"/>
    <mergeCell ref="AW1382:AW1384"/>
    <mergeCell ref="AX1382:AX1384"/>
    <mergeCell ref="AY1382:AY1384"/>
    <mergeCell ref="AZ1382:AZ1384"/>
    <mergeCell ref="BA1382:BA1384"/>
    <mergeCell ref="BB1382:BB1384"/>
    <mergeCell ref="AW1388:AW1390"/>
    <mergeCell ref="AX1388:AX1390"/>
    <mergeCell ref="AY1388:AY1390"/>
    <mergeCell ref="AZ1388:AZ1390"/>
    <mergeCell ref="BA1388:BA1390"/>
    <mergeCell ref="BB1388:BB1390"/>
    <mergeCell ref="BF1385:BF1387"/>
    <mergeCell ref="BG1385:BG1387"/>
    <mergeCell ref="BH1385:BH1387"/>
    <mergeCell ref="BI1385:BI1387"/>
    <mergeCell ref="A1388:A1390"/>
    <mergeCell ref="AR1388:AR1390"/>
    <mergeCell ref="AS1388:AS1390"/>
    <mergeCell ref="AT1388:AT1390"/>
    <mergeCell ref="AU1388:AU1390"/>
    <mergeCell ref="AV1388:AV1390"/>
    <mergeCell ref="AZ1385:AZ1387"/>
    <mergeCell ref="BA1385:BA1387"/>
    <mergeCell ref="BB1385:BB1387"/>
    <mergeCell ref="BC1385:BC1387"/>
    <mergeCell ref="BD1385:BD1387"/>
    <mergeCell ref="BE1385:BE1387"/>
    <mergeCell ref="BF1391:BF1393"/>
    <mergeCell ref="BG1391:BG1393"/>
    <mergeCell ref="BH1391:BH1393"/>
    <mergeCell ref="BI1391:BI1393"/>
    <mergeCell ref="A1394:A1396"/>
    <mergeCell ref="AR1394:AR1396"/>
    <mergeCell ref="AS1394:AS1396"/>
    <mergeCell ref="AT1394:AT1396"/>
    <mergeCell ref="AU1394:AU1396"/>
    <mergeCell ref="AV1394:AV1396"/>
    <mergeCell ref="AZ1391:AZ1393"/>
    <mergeCell ref="BA1391:BA1393"/>
    <mergeCell ref="BB1391:BB1393"/>
    <mergeCell ref="BC1391:BC1393"/>
    <mergeCell ref="BD1391:BD1393"/>
    <mergeCell ref="BE1391:BE1393"/>
    <mergeCell ref="BI1388:BI1390"/>
    <mergeCell ref="A1391:A1393"/>
    <mergeCell ref="AR1391:AR1393"/>
    <mergeCell ref="AS1391:AS1393"/>
    <mergeCell ref="AT1391:AT1393"/>
    <mergeCell ref="AU1391:AU1393"/>
    <mergeCell ref="AV1391:AV1393"/>
    <mergeCell ref="AW1391:AW1393"/>
    <mergeCell ref="AX1391:AX1393"/>
    <mergeCell ref="AY1391:AY1393"/>
    <mergeCell ref="BC1388:BC1390"/>
    <mergeCell ref="BD1388:BD1390"/>
    <mergeCell ref="BE1388:BE1390"/>
    <mergeCell ref="BF1388:BF1390"/>
    <mergeCell ref="BG1388:BG1390"/>
    <mergeCell ref="BH1388:BH1390"/>
    <mergeCell ref="BI1394:BI1396"/>
    <mergeCell ref="A1397:A1399"/>
    <mergeCell ref="AR1397:AR1399"/>
    <mergeCell ref="AS1397:AS1399"/>
    <mergeCell ref="AT1397:AT1399"/>
    <mergeCell ref="AU1397:AU1399"/>
    <mergeCell ref="AV1397:AV1399"/>
    <mergeCell ref="AW1397:AW1399"/>
    <mergeCell ref="AX1397:AX1399"/>
    <mergeCell ref="AY1397:AY1399"/>
    <mergeCell ref="BC1394:BC1396"/>
    <mergeCell ref="BD1394:BD1396"/>
    <mergeCell ref="BE1394:BE1396"/>
    <mergeCell ref="BF1394:BF1396"/>
    <mergeCell ref="BG1394:BG1396"/>
    <mergeCell ref="BH1394:BH1396"/>
    <mergeCell ref="AW1394:AW1396"/>
    <mergeCell ref="AX1394:AX1396"/>
    <mergeCell ref="AY1394:AY1396"/>
    <mergeCell ref="AZ1394:AZ1396"/>
    <mergeCell ref="BA1394:BA1396"/>
    <mergeCell ref="BB1394:BB1396"/>
    <mergeCell ref="AW1400:AW1402"/>
    <mergeCell ref="AX1400:AX1402"/>
    <mergeCell ref="AY1400:AY1402"/>
    <mergeCell ref="AZ1400:AZ1402"/>
    <mergeCell ref="BA1400:BA1402"/>
    <mergeCell ref="BB1400:BB1402"/>
    <mergeCell ref="BF1397:BF1399"/>
    <mergeCell ref="BG1397:BG1399"/>
    <mergeCell ref="BH1397:BH1399"/>
    <mergeCell ref="BI1397:BI1399"/>
    <mergeCell ref="A1400:A1402"/>
    <mergeCell ref="AR1400:AR1402"/>
    <mergeCell ref="AS1400:AS1402"/>
    <mergeCell ref="AT1400:AT1402"/>
    <mergeCell ref="AU1400:AU1402"/>
    <mergeCell ref="AV1400:AV1402"/>
    <mergeCell ref="AZ1397:AZ1399"/>
    <mergeCell ref="BA1397:BA1399"/>
    <mergeCell ref="BB1397:BB1399"/>
    <mergeCell ref="BC1397:BC1399"/>
    <mergeCell ref="BD1397:BD1399"/>
    <mergeCell ref="BE1397:BE1399"/>
    <mergeCell ref="BF1403:BF1405"/>
    <mergeCell ref="BG1403:BG1405"/>
    <mergeCell ref="BH1403:BH1405"/>
    <mergeCell ref="BI1403:BI1405"/>
    <mergeCell ref="A1406:A1408"/>
    <mergeCell ref="AR1406:AR1408"/>
    <mergeCell ref="AS1406:AS1408"/>
    <mergeCell ref="AT1406:AT1408"/>
    <mergeCell ref="AU1406:AU1408"/>
    <mergeCell ref="AV1406:AV1408"/>
    <mergeCell ref="AZ1403:AZ1405"/>
    <mergeCell ref="BA1403:BA1405"/>
    <mergeCell ref="BB1403:BB1405"/>
    <mergeCell ref="BC1403:BC1405"/>
    <mergeCell ref="BD1403:BD1405"/>
    <mergeCell ref="BE1403:BE1405"/>
    <mergeCell ref="BI1400:BI1402"/>
    <mergeCell ref="A1403:A1405"/>
    <mergeCell ref="AR1403:AR1405"/>
    <mergeCell ref="AS1403:AS1405"/>
    <mergeCell ref="AT1403:AT1405"/>
    <mergeCell ref="AU1403:AU1405"/>
    <mergeCell ref="AV1403:AV1405"/>
    <mergeCell ref="AW1403:AW1405"/>
    <mergeCell ref="AX1403:AX1405"/>
    <mergeCell ref="AY1403:AY1405"/>
    <mergeCell ref="BC1400:BC1402"/>
    <mergeCell ref="BD1400:BD1402"/>
    <mergeCell ref="BE1400:BE1402"/>
    <mergeCell ref="BF1400:BF1402"/>
    <mergeCell ref="BG1400:BG1402"/>
    <mergeCell ref="BH1400:BH1402"/>
    <mergeCell ref="BI1406:BI1408"/>
    <mergeCell ref="A1409:A1411"/>
    <mergeCell ref="AR1409:AR1411"/>
    <mergeCell ref="AS1409:AS1411"/>
    <mergeCell ref="AT1409:AT1411"/>
    <mergeCell ref="AU1409:AU1411"/>
    <mergeCell ref="AV1409:AV1411"/>
    <mergeCell ref="AW1409:AW1411"/>
    <mergeCell ref="AX1409:AX1411"/>
    <mergeCell ref="AY1409:AY1411"/>
    <mergeCell ref="BC1406:BC1408"/>
    <mergeCell ref="BD1406:BD1408"/>
    <mergeCell ref="BE1406:BE1408"/>
    <mergeCell ref="BF1406:BF1408"/>
    <mergeCell ref="BG1406:BG1408"/>
    <mergeCell ref="BH1406:BH1408"/>
    <mergeCell ref="AW1406:AW1408"/>
    <mergeCell ref="AX1406:AX1408"/>
    <mergeCell ref="AY1406:AY1408"/>
    <mergeCell ref="AZ1406:AZ1408"/>
    <mergeCell ref="BA1406:BA1408"/>
    <mergeCell ref="BB1406:BB1408"/>
    <mergeCell ref="AW1412:AW1414"/>
    <mergeCell ref="AX1412:AX1414"/>
    <mergeCell ref="AY1412:AY1414"/>
    <mergeCell ref="AZ1412:AZ1414"/>
    <mergeCell ref="BA1412:BA1414"/>
    <mergeCell ref="BB1412:BB1414"/>
    <mergeCell ref="BF1409:BF1411"/>
    <mergeCell ref="BG1409:BG1411"/>
    <mergeCell ref="BH1409:BH1411"/>
    <mergeCell ref="BI1409:BI1411"/>
    <mergeCell ref="A1412:A1414"/>
    <mergeCell ref="AR1412:AR1414"/>
    <mergeCell ref="AS1412:AS1414"/>
    <mergeCell ref="AT1412:AT1414"/>
    <mergeCell ref="AU1412:AU1414"/>
    <mergeCell ref="AV1412:AV1414"/>
    <mergeCell ref="AZ1409:AZ1411"/>
    <mergeCell ref="BA1409:BA1411"/>
    <mergeCell ref="BB1409:BB1411"/>
    <mergeCell ref="BC1409:BC1411"/>
    <mergeCell ref="BD1409:BD1411"/>
    <mergeCell ref="BE1409:BE1411"/>
    <mergeCell ref="BF1415:BF1417"/>
    <mergeCell ref="BG1415:BG1417"/>
    <mergeCell ref="BH1415:BH1417"/>
    <mergeCell ref="BI1415:BI1417"/>
    <mergeCell ref="A1418:A1420"/>
    <mergeCell ref="AR1418:AR1420"/>
    <mergeCell ref="AS1418:AS1420"/>
    <mergeCell ref="AT1418:AT1420"/>
    <mergeCell ref="AU1418:AU1420"/>
    <mergeCell ref="AV1418:AV1420"/>
    <mergeCell ref="AZ1415:AZ1417"/>
    <mergeCell ref="BA1415:BA1417"/>
    <mergeCell ref="BB1415:BB1417"/>
    <mergeCell ref="BC1415:BC1417"/>
    <mergeCell ref="BD1415:BD1417"/>
    <mergeCell ref="BE1415:BE1417"/>
    <mergeCell ref="BI1412:BI1414"/>
    <mergeCell ref="A1415:A1417"/>
    <mergeCell ref="AR1415:AR1417"/>
    <mergeCell ref="AS1415:AS1417"/>
    <mergeCell ref="AT1415:AT1417"/>
    <mergeCell ref="AU1415:AU1417"/>
    <mergeCell ref="AV1415:AV1417"/>
    <mergeCell ref="AW1415:AW1417"/>
    <mergeCell ref="AX1415:AX1417"/>
    <mergeCell ref="AY1415:AY1417"/>
    <mergeCell ref="BC1412:BC1414"/>
    <mergeCell ref="BD1412:BD1414"/>
    <mergeCell ref="BE1412:BE1414"/>
    <mergeCell ref="BF1412:BF1414"/>
    <mergeCell ref="BG1412:BG1414"/>
    <mergeCell ref="BH1412:BH1414"/>
    <mergeCell ref="BI1418:BI1420"/>
    <mergeCell ref="A1421:A1423"/>
    <mergeCell ref="AR1421:AR1423"/>
    <mergeCell ref="AS1421:AS1423"/>
    <mergeCell ref="AT1421:AT1423"/>
    <mergeCell ref="AU1421:AU1423"/>
    <mergeCell ref="AV1421:AV1423"/>
    <mergeCell ref="AW1421:AW1423"/>
    <mergeCell ref="AX1421:AX1423"/>
    <mergeCell ref="AY1421:AY1423"/>
    <mergeCell ref="BC1418:BC1420"/>
    <mergeCell ref="BD1418:BD1420"/>
    <mergeCell ref="BE1418:BE1420"/>
    <mergeCell ref="BF1418:BF1420"/>
    <mergeCell ref="BG1418:BG1420"/>
    <mergeCell ref="BH1418:BH1420"/>
    <mergeCell ref="AW1418:AW1420"/>
    <mergeCell ref="AX1418:AX1420"/>
    <mergeCell ref="AY1418:AY1420"/>
    <mergeCell ref="AZ1418:AZ1420"/>
    <mergeCell ref="BA1418:BA1420"/>
    <mergeCell ref="BB1418:BB1420"/>
    <mergeCell ref="AW1424:AW1426"/>
    <mergeCell ref="AX1424:AX1426"/>
    <mergeCell ref="AY1424:AY1426"/>
    <mergeCell ref="AZ1424:AZ1426"/>
    <mergeCell ref="BA1424:BA1426"/>
    <mergeCell ref="BB1424:BB1426"/>
    <mergeCell ref="BF1421:BF1423"/>
    <mergeCell ref="BG1421:BG1423"/>
    <mergeCell ref="BH1421:BH1423"/>
    <mergeCell ref="BI1421:BI1423"/>
    <mergeCell ref="A1424:A1426"/>
    <mergeCell ref="AR1424:AR1426"/>
    <mergeCell ref="AS1424:AS1426"/>
    <mergeCell ref="AT1424:AT1426"/>
    <mergeCell ref="AU1424:AU1426"/>
    <mergeCell ref="AV1424:AV1426"/>
    <mergeCell ref="AZ1421:AZ1423"/>
    <mergeCell ref="BA1421:BA1423"/>
    <mergeCell ref="BB1421:BB1423"/>
    <mergeCell ref="BC1421:BC1423"/>
    <mergeCell ref="BD1421:BD1423"/>
    <mergeCell ref="BE1421:BE1423"/>
    <mergeCell ref="BF1427:BF1429"/>
    <mergeCell ref="BG1427:BG1429"/>
    <mergeCell ref="BH1427:BH1429"/>
    <mergeCell ref="BI1427:BI1429"/>
    <mergeCell ref="A1430:A1432"/>
    <mergeCell ref="AR1430:AR1432"/>
    <mergeCell ref="AS1430:AS1432"/>
    <mergeCell ref="AT1430:AT1432"/>
    <mergeCell ref="AU1430:AU1432"/>
    <mergeCell ref="AV1430:AV1432"/>
    <mergeCell ref="AZ1427:AZ1429"/>
    <mergeCell ref="BA1427:BA1429"/>
    <mergeCell ref="BB1427:BB1429"/>
    <mergeCell ref="BC1427:BC1429"/>
    <mergeCell ref="BD1427:BD1429"/>
    <mergeCell ref="BE1427:BE1429"/>
    <mergeCell ref="BI1424:BI1426"/>
    <mergeCell ref="A1427:A1429"/>
    <mergeCell ref="AR1427:AR1429"/>
    <mergeCell ref="AS1427:AS1429"/>
    <mergeCell ref="AT1427:AT1429"/>
    <mergeCell ref="AU1427:AU1429"/>
    <mergeCell ref="AV1427:AV1429"/>
    <mergeCell ref="AW1427:AW1429"/>
    <mergeCell ref="AX1427:AX1429"/>
    <mergeCell ref="AY1427:AY1429"/>
    <mergeCell ref="BC1424:BC1426"/>
    <mergeCell ref="BD1424:BD1426"/>
    <mergeCell ref="BE1424:BE1426"/>
    <mergeCell ref="BF1424:BF1426"/>
    <mergeCell ref="BG1424:BG1426"/>
    <mergeCell ref="BH1424:BH1426"/>
    <mergeCell ref="BI1430:BI1432"/>
    <mergeCell ref="A1433:A1435"/>
    <mergeCell ref="AR1433:AR1435"/>
    <mergeCell ref="AS1433:AS1435"/>
    <mergeCell ref="AT1433:AT1435"/>
    <mergeCell ref="AU1433:AU1435"/>
    <mergeCell ref="AV1433:AV1435"/>
    <mergeCell ref="AW1433:AW1435"/>
    <mergeCell ref="AX1433:AX1435"/>
    <mergeCell ref="AY1433:AY1435"/>
    <mergeCell ref="BC1430:BC1432"/>
    <mergeCell ref="BD1430:BD1432"/>
    <mergeCell ref="BE1430:BE1432"/>
    <mergeCell ref="BF1430:BF1432"/>
    <mergeCell ref="BG1430:BG1432"/>
    <mergeCell ref="BH1430:BH1432"/>
    <mergeCell ref="AW1430:AW1432"/>
    <mergeCell ref="AX1430:AX1432"/>
    <mergeCell ref="AY1430:AY1432"/>
    <mergeCell ref="AZ1430:AZ1432"/>
    <mergeCell ref="BA1430:BA1432"/>
    <mergeCell ref="BB1430:BB1432"/>
    <mergeCell ref="AW1436:AW1438"/>
    <mergeCell ref="AX1436:AX1438"/>
    <mergeCell ref="AY1436:AY1438"/>
    <mergeCell ref="AZ1436:AZ1438"/>
    <mergeCell ref="BA1436:BA1438"/>
    <mergeCell ref="BB1436:BB1438"/>
    <mergeCell ref="BF1433:BF1435"/>
    <mergeCell ref="BG1433:BG1435"/>
    <mergeCell ref="BH1433:BH1435"/>
    <mergeCell ref="BI1433:BI1435"/>
    <mergeCell ref="A1436:A1438"/>
    <mergeCell ref="AR1436:AR1438"/>
    <mergeCell ref="AS1436:AS1438"/>
    <mergeCell ref="AT1436:AT1438"/>
    <mergeCell ref="AU1436:AU1438"/>
    <mergeCell ref="AV1436:AV1438"/>
    <mergeCell ref="AZ1433:AZ1435"/>
    <mergeCell ref="BA1433:BA1435"/>
    <mergeCell ref="BB1433:BB1435"/>
    <mergeCell ref="BC1433:BC1435"/>
    <mergeCell ref="BD1433:BD1435"/>
    <mergeCell ref="BE1433:BE1435"/>
    <mergeCell ref="BF1439:BF1441"/>
    <mergeCell ref="BG1439:BG1441"/>
    <mergeCell ref="BH1439:BH1441"/>
    <mergeCell ref="BI1439:BI1441"/>
    <mergeCell ref="A1442:A1444"/>
    <mergeCell ref="AR1442:AR1444"/>
    <mergeCell ref="AS1442:AS1444"/>
    <mergeCell ref="AT1442:AT1444"/>
    <mergeCell ref="AU1442:AU1444"/>
    <mergeCell ref="AV1442:AV1444"/>
    <mergeCell ref="AZ1439:AZ1441"/>
    <mergeCell ref="BA1439:BA1441"/>
    <mergeCell ref="BB1439:BB1441"/>
    <mergeCell ref="BC1439:BC1441"/>
    <mergeCell ref="BD1439:BD1441"/>
    <mergeCell ref="BE1439:BE1441"/>
    <mergeCell ref="BI1436:BI1438"/>
    <mergeCell ref="A1439:A1441"/>
    <mergeCell ref="AR1439:AR1441"/>
    <mergeCell ref="AS1439:AS1441"/>
    <mergeCell ref="AT1439:AT1441"/>
    <mergeCell ref="AU1439:AU1441"/>
    <mergeCell ref="AV1439:AV1441"/>
    <mergeCell ref="AW1439:AW1441"/>
    <mergeCell ref="AX1439:AX1441"/>
    <mergeCell ref="AY1439:AY1441"/>
    <mergeCell ref="BC1436:BC1438"/>
    <mergeCell ref="BD1436:BD1438"/>
    <mergeCell ref="BE1436:BE1438"/>
    <mergeCell ref="BF1436:BF1438"/>
    <mergeCell ref="BG1436:BG1438"/>
    <mergeCell ref="BH1436:BH1438"/>
    <mergeCell ref="BI1442:BI1444"/>
    <mergeCell ref="A1445:A1447"/>
    <mergeCell ref="AR1445:AR1447"/>
    <mergeCell ref="AS1445:AS1447"/>
    <mergeCell ref="AT1445:AT1447"/>
    <mergeCell ref="AU1445:AU1447"/>
    <mergeCell ref="AV1445:AV1447"/>
    <mergeCell ref="AW1445:AW1447"/>
    <mergeCell ref="AX1445:AX1447"/>
    <mergeCell ref="AY1445:AY1447"/>
    <mergeCell ref="BC1442:BC1444"/>
    <mergeCell ref="BD1442:BD1444"/>
    <mergeCell ref="BE1442:BE1444"/>
    <mergeCell ref="BF1442:BF1444"/>
    <mergeCell ref="BG1442:BG1444"/>
    <mergeCell ref="BH1442:BH1444"/>
    <mergeCell ref="AW1442:AW1444"/>
    <mergeCell ref="AX1442:AX1444"/>
    <mergeCell ref="AY1442:AY1444"/>
    <mergeCell ref="AZ1442:AZ1444"/>
    <mergeCell ref="BA1442:BA1444"/>
    <mergeCell ref="BB1442:BB1444"/>
    <mergeCell ref="AW1448:AW1450"/>
    <mergeCell ref="AX1448:AX1450"/>
    <mergeCell ref="AY1448:AY1450"/>
    <mergeCell ref="AZ1448:AZ1450"/>
    <mergeCell ref="BA1448:BA1450"/>
    <mergeCell ref="BB1448:BB1450"/>
    <mergeCell ref="BF1445:BF1447"/>
    <mergeCell ref="BG1445:BG1447"/>
    <mergeCell ref="BH1445:BH1447"/>
    <mergeCell ref="BI1445:BI1447"/>
    <mergeCell ref="A1448:A1450"/>
    <mergeCell ref="AR1448:AR1450"/>
    <mergeCell ref="AS1448:AS1450"/>
    <mergeCell ref="AT1448:AT1450"/>
    <mergeCell ref="AU1448:AU1450"/>
    <mergeCell ref="AV1448:AV1450"/>
    <mergeCell ref="AZ1445:AZ1447"/>
    <mergeCell ref="BA1445:BA1447"/>
    <mergeCell ref="BB1445:BB1447"/>
    <mergeCell ref="BC1445:BC1447"/>
    <mergeCell ref="BD1445:BD1447"/>
    <mergeCell ref="BE1445:BE1447"/>
    <mergeCell ref="BF1451:BF1453"/>
    <mergeCell ref="BG1451:BG1453"/>
    <mergeCell ref="BH1451:BH1453"/>
    <mergeCell ref="BI1451:BI1453"/>
    <mergeCell ref="A1454:A1456"/>
    <mergeCell ref="AR1454:AR1456"/>
    <mergeCell ref="AS1454:AS1456"/>
    <mergeCell ref="AT1454:AT1456"/>
    <mergeCell ref="AU1454:AU1456"/>
    <mergeCell ref="AV1454:AV1456"/>
    <mergeCell ref="AZ1451:AZ1453"/>
    <mergeCell ref="BA1451:BA1453"/>
    <mergeCell ref="BB1451:BB1453"/>
    <mergeCell ref="BC1451:BC1453"/>
    <mergeCell ref="BD1451:BD1453"/>
    <mergeCell ref="BE1451:BE1453"/>
    <mergeCell ref="BI1448:BI1450"/>
    <mergeCell ref="A1451:A1453"/>
    <mergeCell ref="AR1451:AR1453"/>
    <mergeCell ref="AS1451:AS1453"/>
    <mergeCell ref="AT1451:AT1453"/>
    <mergeCell ref="AU1451:AU1453"/>
    <mergeCell ref="AV1451:AV1453"/>
    <mergeCell ref="AW1451:AW1453"/>
    <mergeCell ref="AX1451:AX1453"/>
    <mergeCell ref="AY1451:AY1453"/>
    <mergeCell ref="BC1448:BC1450"/>
    <mergeCell ref="BD1448:BD1450"/>
    <mergeCell ref="BE1448:BE1450"/>
    <mergeCell ref="BF1448:BF1450"/>
    <mergeCell ref="BG1448:BG1450"/>
    <mergeCell ref="BH1448:BH1450"/>
    <mergeCell ref="BI1454:BI1456"/>
    <mergeCell ref="A1457:A1459"/>
    <mergeCell ref="AR1457:AR1459"/>
    <mergeCell ref="AS1457:AS1459"/>
    <mergeCell ref="AT1457:AT1459"/>
    <mergeCell ref="AU1457:AU1459"/>
    <mergeCell ref="AV1457:AV1459"/>
    <mergeCell ref="AW1457:AW1459"/>
    <mergeCell ref="AX1457:AX1459"/>
    <mergeCell ref="AY1457:AY1459"/>
    <mergeCell ref="BC1454:BC1456"/>
    <mergeCell ref="BD1454:BD1456"/>
    <mergeCell ref="BE1454:BE1456"/>
    <mergeCell ref="BF1454:BF1456"/>
    <mergeCell ref="BG1454:BG1456"/>
    <mergeCell ref="BH1454:BH1456"/>
    <mergeCell ref="AW1454:AW1456"/>
    <mergeCell ref="AX1454:AX1456"/>
    <mergeCell ref="AY1454:AY1456"/>
    <mergeCell ref="AZ1454:AZ1456"/>
    <mergeCell ref="BA1454:BA1456"/>
    <mergeCell ref="BB1454:BB1456"/>
    <mergeCell ref="AW1460:AW1462"/>
    <mergeCell ref="AX1460:AX1462"/>
    <mergeCell ref="AY1460:AY1462"/>
    <mergeCell ref="AZ1460:AZ1462"/>
    <mergeCell ref="BA1460:BA1462"/>
    <mergeCell ref="BB1460:BB1462"/>
    <mergeCell ref="BF1457:BF1459"/>
    <mergeCell ref="BG1457:BG1459"/>
    <mergeCell ref="BH1457:BH1459"/>
    <mergeCell ref="BI1457:BI1459"/>
    <mergeCell ref="A1460:A1462"/>
    <mergeCell ref="AR1460:AR1462"/>
    <mergeCell ref="AS1460:AS1462"/>
    <mergeCell ref="AT1460:AT1462"/>
    <mergeCell ref="AU1460:AU1462"/>
    <mergeCell ref="AV1460:AV1462"/>
    <mergeCell ref="AZ1457:AZ1459"/>
    <mergeCell ref="BA1457:BA1459"/>
    <mergeCell ref="BB1457:BB1459"/>
    <mergeCell ref="BC1457:BC1459"/>
    <mergeCell ref="BD1457:BD1459"/>
    <mergeCell ref="BE1457:BE1459"/>
    <mergeCell ref="BF1463:BF1465"/>
    <mergeCell ref="BG1463:BG1465"/>
    <mergeCell ref="BH1463:BH1465"/>
    <mergeCell ref="BI1463:BI1465"/>
    <mergeCell ref="A1466:A1468"/>
    <mergeCell ref="AR1466:AR1468"/>
    <mergeCell ref="AS1466:AS1468"/>
    <mergeCell ref="AT1466:AT1468"/>
    <mergeCell ref="AU1466:AU1468"/>
    <mergeCell ref="AV1466:AV1468"/>
    <mergeCell ref="AZ1463:AZ1465"/>
    <mergeCell ref="BA1463:BA1465"/>
    <mergeCell ref="BB1463:BB1465"/>
    <mergeCell ref="BC1463:BC1465"/>
    <mergeCell ref="BD1463:BD1465"/>
    <mergeCell ref="BE1463:BE1465"/>
    <mergeCell ref="BI1460:BI1462"/>
    <mergeCell ref="A1463:A1465"/>
    <mergeCell ref="AR1463:AR1465"/>
    <mergeCell ref="AS1463:AS1465"/>
    <mergeCell ref="AT1463:AT1465"/>
    <mergeCell ref="AU1463:AU1465"/>
    <mergeCell ref="AV1463:AV1465"/>
    <mergeCell ref="AW1463:AW1465"/>
    <mergeCell ref="AX1463:AX1465"/>
    <mergeCell ref="AY1463:AY1465"/>
    <mergeCell ref="BC1460:BC1462"/>
    <mergeCell ref="BD1460:BD1462"/>
    <mergeCell ref="BE1460:BE1462"/>
    <mergeCell ref="BF1460:BF1462"/>
    <mergeCell ref="BG1460:BG1462"/>
    <mergeCell ref="BH1460:BH1462"/>
    <mergeCell ref="BI1466:BI1468"/>
    <mergeCell ref="A1469:A1471"/>
    <mergeCell ref="AR1469:AR1471"/>
    <mergeCell ref="AS1469:AS1471"/>
    <mergeCell ref="AT1469:AT1471"/>
    <mergeCell ref="AU1469:AU1471"/>
    <mergeCell ref="AV1469:AV1471"/>
    <mergeCell ref="AW1469:AW1471"/>
    <mergeCell ref="AX1469:AX1471"/>
    <mergeCell ref="AY1469:AY1471"/>
    <mergeCell ref="BC1466:BC1468"/>
    <mergeCell ref="BD1466:BD1468"/>
    <mergeCell ref="BE1466:BE1468"/>
    <mergeCell ref="BF1466:BF1468"/>
    <mergeCell ref="BG1466:BG1468"/>
    <mergeCell ref="BH1466:BH1468"/>
    <mergeCell ref="AW1466:AW1468"/>
    <mergeCell ref="AX1466:AX1468"/>
    <mergeCell ref="AY1466:AY1468"/>
    <mergeCell ref="AZ1466:AZ1468"/>
    <mergeCell ref="BA1466:BA1468"/>
    <mergeCell ref="BB1466:BB1468"/>
    <mergeCell ref="AW1472:AW1474"/>
    <mergeCell ref="AX1472:AX1474"/>
    <mergeCell ref="AY1472:AY1474"/>
    <mergeCell ref="AZ1472:AZ1474"/>
    <mergeCell ref="BA1472:BA1474"/>
    <mergeCell ref="BB1472:BB1474"/>
    <mergeCell ref="BF1469:BF1471"/>
    <mergeCell ref="BG1469:BG1471"/>
    <mergeCell ref="BH1469:BH1471"/>
    <mergeCell ref="BI1469:BI1471"/>
    <mergeCell ref="A1472:A1474"/>
    <mergeCell ref="AR1472:AR1474"/>
    <mergeCell ref="AS1472:AS1474"/>
    <mergeCell ref="AT1472:AT1474"/>
    <mergeCell ref="AU1472:AU1474"/>
    <mergeCell ref="AV1472:AV1474"/>
    <mergeCell ref="AZ1469:AZ1471"/>
    <mergeCell ref="BA1469:BA1471"/>
    <mergeCell ref="BB1469:BB1471"/>
    <mergeCell ref="BC1469:BC1471"/>
    <mergeCell ref="BD1469:BD1471"/>
    <mergeCell ref="BE1469:BE1471"/>
    <mergeCell ref="BF1475:BF1477"/>
    <mergeCell ref="BG1475:BG1477"/>
    <mergeCell ref="BH1475:BH1477"/>
    <mergeCell ref="BI1475:BI1477"/>
    <mergeCell ref="A1478:A1480"/>
    <mergeCell ref="AR1478:AR1480"/>
    <mergeCell ref="AS1478:AS1480"/>
    <mergeCell ref="AT1478:AT1480"/>
    <mergeCell ref="AU1478:AU1480"/>
    <mergeCell ref="AV1478:AV1480"/>
    <mergeCell ref="AZ1475:AZ1477"/>
    <mergeCell ref="BA1475:BA1477"/>
    <mergeCell ref="BB1475:BB1477"/>
    <mergeCell ref="BC1475:BC1477"/>
    <mergeCell ref="BD1475:BD1477"/>
    <mergeCell ref="BE1475:BE1477"/>
    <mergeCell ref="BI1472:BI1474"/>
    <mergeCell ref="A1475:A1477"/>
    <mergeCell ref="AR1475:AR1477"/>
    <mergeCell ref="AS1475:AS1477"/>
    <mergeCell ref="AT1475:AT1477"/>
    <mergeCell ref="AU1475:AU1477"/>
    <mergeCell ref="AV1475:AV1477"/>
    <mergeCell ref="AW1475:AW1477"/>
    <mergeCell ref="AX1475:AX1477"/>
    <mergeCell ref="AY1475:AY1477"/>
    <mergeCell ref="BC1472:BC1474"/>
    <mergeCell ref="BD1472:BD1474"/>
    <mergeCell ref="BE1472:BE1474"/>
    <mergeCell ref="BF1472:BF1474"/>
    <mergeCell ref="BG1472:BG1474"/>
    <mergeCell ref="BH1472:BH1474"/>
    <mergeCell ref="BI1478:BI1480"/>
    <mergeCell ref="A1481:A1483"/>
    <mergeCell ref="AR1481:AR1483"/>
    <mergeCell ref="AS1481:AS1483"/>
    <mergeCell ref="AT1481:AT1483"/>
    <mergeCell ref="AU1481:AU1483"/>
    <mergeCell ref="AV1481:AV1483"/>
    <mergeCell ref="AW1481:AW1483"/>
    <mergeCell ref="AX1481:AX1483"/>
    <mergeCell ref="AY1481:AY1483"/>
    <mergeCell ref="BC1478:BC1480"/>
    <mergeCell ref="BD1478:BD1480"/>
    <mergeCell ref="BE1478:BE1480"/>
    <mergeCell ref="BF1478:BF1480"/>
    <mergeCell ref="BG1478:BG1480"/>
    <mergeCell ref="BH1478:BH1480"/>
    <mergeCell ref="AW1478:AW1480"/>
    <mergeCell ref="AX1478:AX1480"/>
    <mergeCell ref="AY1478:AY1480"/>
    <mergeCell ref="AZ1478:AZ1480"/>
    <mergeCell ref="BA1478:BA1480"/>
    <mergeCell ref="BB1478:BB1480"/>
    <mergeCell ref="AW1484:AW1486"/>
    <mergeCell ref="AX1484:AX1486"/>
    <mergeCell ref="AY1484:AY1486"/>
    <mergeCell ref="AZ1484:AZ1486"/>
    <mergeCell ref="BA1484:BA1486"/>
    <mergeCell ref="BB1484:BB1486"/>
    <mergeCell ref="BF1481:BF1483"/>
    <mergeCell ref="BG1481:BG1483"/>
    <mergeCell ref="BH1481:BH1483"/>
    <mergeCell ref="BI1481:BI1483"/>
    <mergeCell ref="A1484:A1486"/>
    <mergeCell ref="AR1484:AR1486"/>
    <mergeCell ref="AS1484:AS1486"/>
    <mergeCell ref="AT1484:AT1486"/>
    <mergeCell ref="AU1484:AU1486"/>
    <mergeCell ref="AV1484:AV1486"/>
    <mergeCell ref="AZ1481:AZ1483"/>
    <mergeCell ref="BA1481:BA1483"/>
    <mergeCell ref="BB1481:BB1483"/>
    <mergeCell ref="BC1481:BC1483"/>
    <mergeCell ref="BD1481:BD1483"/>
    <mergeCell ref="BE1481:BE1483"/>
    <mergeCell ref="BF1487:BF1489"/>
    <mergeCell ref="BG1487:BG1489"/>
    <mergeCell ref="BH1487:BH1489"/>
    <mergeCell ref="BI1487:BI1489"/>
    <mergeCell ref="A1490:A1492"/>
    <mergeCell ref="AR1490:AR1492"/>
    <mergeCell ref="AS1490:AS1492"/>
    <mergeCell ref="AT1490:AT1492"/>
    <mergeCell ref="AU1490:AU1492"/>
    <mergeCell ref="AV1490:AV1492"/>
    <mergeCell ref="AZ1487:AZ1489"/>
    <mergeCell ref="BA1487:BA1489"/>
    <mergeCell ref="BB1487:BB1489"/>
    <mergeCell ref="BC1487:BC1489"/>
    <mergeCell ref="BD1487:BD1489"/>
    <mergeCell ref="BE1487:BE1489"/>
    <mergeCell ref="BI1484:BI1486"/>
    <mergeCell ref="A1487:A1489"/>
    <mergeCell ref="AR1487:AR1489"/>
    <mergeCell ref="AS1487:AS1489"/>
    <mergeCell ref="AT1487:AT1489"/>
    <mergeCell ref="AU1487:AU1489"/>
    <mergeCell ref="AV1487:AV1489"/>
    <mergeCell ref="AW1487:AW1489"/>
    <mergeCell ref="AX1487:AX1489"/>
    <mergeCell ref="AY1487:AY1489"/>
    <mergeCell ref="BC1484:BC1486"/>
    <mergeCell ref="BD1484:BD1486"/>
    <mergeCell ref="BE1484:BE1486"/>
    <mergeCell ref="BF1484:BF1486"/>
    <mergeCell ref="BG1484:BG1486"/>
    <mergeCell ref="BH1484:BH1486"/>
    <mergeCell ref="BI1490:BI1492"/>
    <mergeCell ref="A1493:A1495"/>
    <mergeCell ref="AR1493:AR1495"/>
    <mergeCell ref="AS1493:AS1495"/>
    <mergeCell ref="AT1493:AT1495"/>
    <mergeCell ref="AU1493:AU1495"/>
    <mergeCell ref="AV1493:AV1495"/>
    <mergeCell ref="AW1493:AW1495"/>
    <mergeCell ref="AX1493:AX1495"/>
    <mergeCell ref="AY1493:AY1495"/>
    <mergeCell ref="BC1490:BC1492"/>
    <mergeCell ref="BD1490:BD1492"/>
    <mergeCell ref="BE1490:BE1492"/>
    <mergeCell ref="BF1490:BF1492"/>
    <mergeCell ref="BG1490:BG1492"/>
    <mergeCell ref="BH1490:BH1492"/>
    <mergeCell ref="AW1490:AW1492"/>
    <mergeCell ref="AX1490:AX1492"/>
    <mergeCell ref="AY1490:AY1492"/>
    <mergeCell ref="AZ1490:AZ1492"/>
    <mergeCell ref="BA1490:BA1492"/>
    <mergeCell ref="BB1490:BB1492"/>
    <mergeCell ref="AW1496:AW1498"/>
    <mergeCell ref="AX1496:AX1498"/>
    <mergeCell ref="AY1496:AY1498"/>
    <mergeCell ref="AZ1496:AZ1498"/>
    <mergeCell ref="BA1496:BA1498"/>
    <mergeCell ref="BB1496:BB1498"/>
    <mergeCell ref="BF1493:BF1495"/>
    <mergeCell ref="BG1493:BG1495"/>
    <mergeCell ref="BH1493:BH1495"/>
    <mergeCell ref="BI1493:BI1495"/>
    <mergeCell ref="A1496:A1498"/>
    <mergeCell ref="AR1496:AR1498"/>
    <mergeCell ref="AS1496:AS1498"/>
    <mergeCell ref="AT1496:AT1498"/>
    <mergeCell ref="AU1496:AU1498"/>
    <mergeCell ref="AV1496:AV1498"/>
    <mergeCell ref="AZ1493:AZ1495"/>
    <mergeCell ref="BA1493:BA1495"/>
    <mergeCell ref="BB1493:BB1495"/>
    <mergeCell ref="BC1493:BC1495"/>
    <mergeCell ref="BD1493:BD1495"/>
    <mergeCell ref="BE1493:BE1495"/>
    <mergeCell ref="BF1499:BF1501"/>
    <mergeCell ref="BG1499:BG1501"/>
    <mergeCell ref="BH1499:BH1501"/>
    <mergeCell ref="BI1499:BI1501"/>
    <mergeCell ref="A1502:A1504"/>
    <mergeCell ref="AR1502:AR1504"/>
    <mergeCell ref="AS1502:AS1504"/>
    <mergeCell ref="AT1502:AT1504"/>
    <mergeCell ref="AU1502:AU1504"/>
    <mergeCell ref="AV1502:AV1504"/>
    <mergeCell ref="AZ1499:AZ1501"/>
    <mergeCell ref="BA1499:BA1501"/>
    <mergeCell ref="BB1499:BB1501"/>
    <mergeCell ref="BC1499:BC1501"/>
    <mergeCell ref="BD1499:BD1501"/>
    <mergeCell ref="BE1499:BE1501"/>
    <mergeCell ref="BI1496:BI1498"/>
    <mergeCell ref="A1499:A1501"/>
    <mergeCell ref="AR1499:AR1501"/>
    <mergeCell ref="AS1499:AS1501"/>
    <mergeCell ref="AT1499:AT1501"/>
    <mergeCell ref="AU1499:AU1501"/>
    <mergeCell ref="AV1499:AV1501"/>
    <mergeCell ref="AW1499:AW1501"/>
    <mergeCell ref="AX1499:AX1501"/>
    <mergeCell ref="AY1499:AY1501"/>
    <mergeCell ref="BC1496:BC1498"/>
    <mergeCell ref="BD1496:BD1498"/>
    <mergeCell ref="BE1496:BE1498"/>
    <mergeCell ref="BF1496:BF1498"/>
    <mergeCell ref="BG1496:BG1498"/>
    <mergeCell ref="BH1496:BH1498"/>
    <mergeCell ref="BF1505:BF1507"/>
    <mergeCell ref="BG1505:BG1507"/>
    <mergeCell ref="BH1505:BH1507"/>
    <mergeCell ref="BI1505:BI1507"/>
    <mergeCell ref="AZ1505:AZ1507"/>
    <mergeCell ref="BA1505:BA1507"/>
    <mergeCell ref="BB1505:BB1507"/>
    <mergeCell ref="BC1505:BC1507"/>
    <mergeCell ref="BD1505:BD1507"/>
    <mergeCell ref="BE1505:BE1507"/>
    <mergeCell ref="BI1502:BI1504"/>
    <mergeCell ref="A1505:A1507"/>
    <mergeCell ref="AR1505:AR1507"/>
    <mergeCell ref="AS1505:AS1507"/>
    <mergeCell ref="AT1505:AT1507"/>
    <mergeCell ref="AU1505:AU1507"/>
    <mergeCell ref="AV1505:AV1507"/>
    <mergeCell ref="AW1505:AW1507"/>
    <mergeCell ref="AX1505:AX1507"/>
    <mergeCell ref="AY1505:AY1507"/>
    <mergeCell ref="BC1502:BC1504"/>
    <mergeCell ref="BD1502:BD1504"/>
    <mergeCell ref="BE1502:BE1504"/>
    <mergeCell ref="BF1502:BF1504"/>
    <mergeCell ref="BG1502:BG1504"/>
    <mergeCell ref="BH1502:BH1504"/>
    <mergeCell ref="AW1502:AW1504"/>
    <mergeCell ref="AX1502:AX1504"/>
    <mergeCell ref="AY1502:AY1504"/>
    <mergeCell ref="AZ1502:AZ1504"/>
    <mergeCell ref="BA1502:BA1504"/>
    <mergeCell ref="BB1502:BB1504"/>
  </mergeCells>
  <pageMargins left="0.51181102362204722" right="0.51181102362204722" top="0.35433070866141736" bottom="0.74803149606299213" header="0.31496062992125984" footer="0.31496062992125984"/>
  <pageSetup paperSize="5" scale="70" orientation="landscape" blackAndWhite="1" verticalDpi="0" r:id="rId1"/>
  <headerFooter>
    <oddFooter>&amp;L     Date:.........................     
     School Seal
&amp;C&amp;"-,Bold"&amp;12&amp;P&amp;"-,Regular"&amp;11
The Head of th Institution Shall Give a certificate in The Form Appended Overleaf&amp;RSignature of the Head of Instution
Date:.....................................</oddFooter>
  </headerFooter>
  <rowBreaks count="38" manualBreakCount="38">
    <brk id="46" max="16383" man="1"/>
    <brk id="85" max="16383" man="1"/>
    <brk id="124" max="16383" man="1"/>
    <brk id="163" max="16383" man="1"/>
    <brk id="202" max="16383" man="1"/>
    <brk id="241" max="16383" man="1"/>
    <brk id="280" max="16383" man="1"/>
    <brk id="319" max="16383" man="1"/>
    <brk id="358" max="16383" man="1"/>
    <brk id="397" max="16383" man="1"/>
    <brk id="436" max="16383" man="1"/>
    <brk id="475" max="16383" man="1"/>
    <brk id="514" max="16383" man="1"/>
    <brk id="553" max="16383" man="1"/>
    <brk id="592" max="16383" man="1"/>
    <brk id="631" max="16383" man="1"/>
    <brk id="670" max="16383" man="1"/>
    <brk id="709" max="16383" man="1"/>
    <brk id="748" max="16383" man="1"/>
    <brk id="787" max="16383" man="1"/>
    <brk id="826" max="16383" man="1"/>
    <brk id="865" max="16383" man="1"/>
    <brk id="904" max="16383" man="1"/>
    <brk id="943" max="16383" man="1"/>
    <brk id="982" max="16383" man="1"/>
    <brk id="1021" max="16383" man="1"/>
    <brk id="1060" max="16383" man="1"/>
    <brk id="1099" max="16383" man="1"/>
    <brk id="1138" max="16383" man="1"/>
    <brk id="1177" max="16383" man="1"/>
    <brk id="1216" max="16383" man="1"/>
    <brk id="1255" max="16383" man="1"/>
    <brk id="1294" max="16383" man="1"/>
    <brk id="1333" max="16383" man="1"/>
    <brk id="1372" max="16383" man="1"/>
    <brk id="1411" max="16383" man="1"/>
    <brk id="1450" max="16383" man="1"/>
    <brk id="1489" max="16383" man="1"/>
  </rowBreaks>
</worksheet>
</file>

<file path=xl/worksheets/sheet4.xml><?xml version="1.0" encoding="utf-8"?>
<worksheet xmlns="http://schemas.openxmlformats.org/spreadsheetml/2006/main" xmlns:r="http://schemas.openxmlformats.org/officeDocument/2006/relationships">
  <dimension ref="A1:S17"/>
  <sheetViews>
    <sheetView workbookViewId="0">
      <selection activeCell="E15" sqref="E15"/>
    </sheetView>
  </sheetViews>
  <sheetFormatPr defaultColWidth="8" defaultRowHeight="15"/>
  <cols>
    <col min="1" max="1" width="3.85546875" customWidth="1"/>
    <col min="19" max="19" width="12.7109375" customWidth="1"/>
  </cols>
  <sheetData>
    <row r="1" spans="1:19" ht="38.25" customHeight="1">
      <c r="A1" s="230" t="s">
        <v>281</v>
      </c>
      <c r="B1" s="230"/>
      <c r="C1" s="230"/>
      <c r="D1" s="230"/>
      <c r="E1" s="230"/>
      <c r="F1" s="230"/>
      <c r="G1" s="230"/>
      <c r="H1" s="230"/>
      <c r="I1" s="230"/>
      <c r="J1" s="230"/>
      <c r="K1" s="230"/>
      <c r="L1" s="230"/>
      <c r="M1" s="230"/>
      <c r="N1" s="230"/>
      <c r="O1" s="230"/>
      <c r="P1" s="230"/>
      <c r="Q1" s="230"/>
      <c r="R1" s="230"/>
      <c r="S1" s="230"/>
    </row>
    <row r="2" spans="1:19" ht="33.950000000000003" customHeight="1">
      <c r="A2" s="21">
        <v>1</v>
      </c>
      <c r="B2" s="231" t="s">
        <v>265</v>
      </c>
      <c r="C2" s="231"/>
      <c r="D2" s="231"/>
      <c r="E2" s="231"/>
      <c r="F2" s="231"/>
      <c r="G2" s="231"/>
      <c r="H2" s="231"/>
      <c r="I2" s="231"/>
      <c r="J2" s="231"/>
      <c r="K2" s="231"/>
      <c r="L2" s="231"/>
      <c r="M2" s="231"/>
      <c r="N2" s="231"/>
      <c r="O2" s="231"/>
      <c r="P2" s="231"/>
      <c r="Q2" s="231"/>
      <c r="R2" s="231"/>
      <c r="S2" s="231"/>
    </row>
    <row r="3" spans="1:19" ht="33.950000000000003" customHeight="1">
      <c r="A3" s="21">
        <v>2</v>
      </c>
      <c r="B3" s="231" t="s">
        <v>266</v>
      </c>
      <c r="C3" s="231"/>
      <c r="D3" s="231"/>
      <c r="E3" s="231"/>
      <c r="F3" s="231"/>
      <c r="G3" s="231"/>
      <c r="H3" s="231"/>
      <c r="I3" s="231"/>
      <c r="J3" s="231"/>
      <c r="K3" s="231"/>
      <c r="L3" s="231"/>
      <c r="M3" s="231"/>
      <c r="N3" s="231"/>
      <c r="O3" s="231"/>
      <c r="P3" s="231"/>
      <c r="Q3" s="231"/>
      <c r="R3" s="231"/>
      <c r="S3" s="231"/>
    </row>
    <row r="4" spans="1:19" ht="33.950000000000003" customHeight="1">
      <c r="A4" s="21">
        <v>3</v>
      </c>
      <c r="B4" s="231" t="s">
        <v>267</v>
      </c>
      <c r="C4" s="231"/>
      <c r="D4" s="231"/>
      <c r="E4" s="231"/>
      <c r="F4" s="231"/>
      <c r="G4" s="231"/>
      <c r="H4" s="231"/>
      <c r="I4" s="231"/>
      <c r="J4" s="231"/>
      <c r="K4" s="231"/>
      <c r="L4" s="231"/>
      <c r="M4" s="231"/>
      <c r="N4" s="231"/>
      <c r="O4" s="231"/>
      <c r="P4" s="231"/>
      <c r="Q4" s="231"/>
      <c r="R4" s="231"/>
      <c r="S4" s="231"/>
    </row>
    <row r="5" spans="1:19" ht="33.950000000000003" customHeight="1">
      <c r="A5" s="21"/>
      <c r="B5" s="231" t="s">
        <v>276</v>
      </c>
      <c r="C5" s="231"/>
      <c r="D5" s="231"/>
      <c r="E5" s="231"/>
      <c r="F5" s="231"/>
      <c r="G5" s="231"/>
      <c r="H5" s="231"/>
      <c r="I5" s="231"/>
      <c r="J5" s="231"/>
      <c r="K5" s="231"/>
      <c r="L5" s="231"/>
      <c r="M5" s="231"/>
      <c r="N5" s="231"/>
      <c r="O5" s="231"/>
      <c r="P5" s="231"/>
      <c r="Q5" s="231"/>
      <c r="R5" s="231"/>
      <c r="S5" s="231"/>
    </row>
    <row r="6" spans="1:19" ht="33.950000000000003" customHeight="1">
      <c r="A6" s="21">
        <v>4</v>
      </c>
      <c r="B6" s="231" t="s">
        <v>268</v>
      </c>
      <c r="C6" s="231"/>
      <c r="D6" s="231"/>
      <c r="E6" s="231"/>
      <c r="F6" s="231"/>
      <c r="G6" s="231"/>
      <c r="H6" s="231"/>
      <c r="I6" s="231"/>
      <c r="J6" s="231"/>
      <c r="K6" s="231"/>
      <c r="L6" s="231"/>
      <c r="M6" s="231"/>
      <c r="N6" s="231"/>
      <c r="O6" s="231"/>
      <c r="P6" s="231"/>
      <c r="Q6" s="231"/>
      <c r="R6" s="231"/>
      <c r="S6" s="231"/>
    </row>
    <row r="7" spans="1:19" ht="33.950000000000003" customHeight="1">
      <c r="A7" s="21">
        <v>5</v>
      </c>
      <c r="B7" s="231" t="s">
        <v>269</v>
      </c>
      <c r="C7" s="231"/>
      <c r="D7" s="231"/>
      <c r="E7" s="231"/>
      <c r="F7" s="231"/>
      <c r="G7" s="231"/>
      <c r="H7" s="231"/>
      <c r="I7" s="231"/>
      <c r="J7" s="231"/>
      <c r="K7" s="231"/>
      <c r="L7" s="231"/>
      <c r="M7" s="231"/>
      <c r="N7" s="231"/>
      <c r="O7" s="231"/>
      <c r="P7" s="231"/>
      <c r="Q7" s="231"/>
      <c r="R7" s="231"/>
      <c r="S7" s="231"/>
    </row>
    <row r="8" spans="1:19" ht="33.950000000000003" customHeight="1">
      <c r="A8" s="21"/>
      <c r="B8" s="231" t="s">
        <v>270</v>
      </c>
      <c r="C8" s="231"/>
      <c r="D8" s="231"/>
      <c r="E8" s="231"/>
      <c r="F8" s="231"/>
      <c r="G8" s="231"/>
      <c r="H8" s="231"/>
      <c r="I8" s="231"/>
      <c r="J8" s="231"/>
      <c r="K8" s="231"/>
      <c r="L8" s="231"/>
      <c r="M8" s="231"/>
      <c r="N8" s="231"/>
      <c r="O8" s="231"/>
      <c r="P8" s="231"/>
      <c r="Q8" s="231"/>
      <c r="R8" s="231"/>
      <c r="S8" s="231"/>
    </row>
    <row r="9" spans="1:19" ht="33.950000000000003" customHeight="1">
      <c r="A9" s="21">
        <v>6</v>
      </c>
      <c r="B9" s="231" t="s">
        <v>271</v>
      </c>
      <c r="C9" s="231"/>
      <c r="D9" s="231"/>
      <c r="E9" s="231"/>
      <c r="F9" s="231"/>
      <c r="G9" s="231"/>
      <c r="H9" s="231"/>
      <c r="I9" s="231"/>
      <c r="J9" s="231"/>
      <c r="K9" s="231"/>
      <c r="L9" s="231"/>
      <c r="M9" s="231"/>
      <c r="N9" s="231"/>
      <c r="O9" s="231"/>
      <c r="P9" s="231"/>
      <c r="Q9" s="231"/>
      <c r="R9" s="231"/>
      <c r="S9" s="231"/>
    </row>
    <row r="10" spans="1:19" ht="33.950000000000003" customHeight="1">
      <c r="A10" s="21"/>
      <c r="B10" s="231" t="s">
        <v>272</v>
      </c>
      <c r="C10" s="231"/>
      <c r="D10" s="231"/>
      <c r="E10" s="231"/>
      <c r="F10" s="231"/>
      <c r="G10" s="231"/>
      <c r="H10" s="231"/>
      <c r="I10" s="231"/>
      <c r="J10" s="231"/>
      <c r="K10" s="231"/>
      <c r="L10" s="231"/>
      <c r="M10" s="231"/>
      <c r="N10" s="231"/>
      <c r="O10" s="231"/>
      <c r="P10" s="231"/>
      <c r="Q10" s="231"/>
      <c r="R10" s="231"/>
      <c r="S10" s="231"/>
    </row>
    <row r="11" spans="1:19" ht="33.950000000000003" customHeight="1">
      <c r="A11" s="21">
        <v>7</v>
      </c>
      <c r="B11" s="231" t="s">
        <v>273</v>
      </c>
      <c r="C11" s="231"/>
      <c r="D11" s="231"/>
      <c r="E11" s="231"/>
      <c r="F11" s="231"/>
      <c r="G11" s="231"/>
      <c r="H11" s="231"/>
      <c r="I11" s="231"/>
      <c r="J11" s="231"/>
      <c r="K11" s="231"/>
      <c r="L11" s="231"/>
      <c r="M11" s="231"/>
      <c r="N11" s="231"/>
      <c r="O11" s="231"/>
      <c r="P11" s="231"/>
      <c r="Q11" s="231"/>
      <c r="R11" s="231"/>
      <c r="S11" s="231"/>
    </row>
    <row r="12" spans="1:19" ht="33.950000000000003" customHeight="1">
      <c r="A12" s="21"/>
      <c r="B12" s="232"/>
      <c r="C12" s="232"/>
      <c r="D12" s="232"/>
      <c r="E12" s="232"/>
      <c r="F12" s="232"/>
      <c r="G12" s="232"/>
      <c r="H12" s="232"/>
      <c r="I12" s="232"/>
      <c r="J12" s="232"/>
      <c r="K12" s="232"/>
      <c r="L12" s="232"/>
      <c r="M12" s="232"/>
      <c r="N12" s="232"/>
      <c r="O12" s="232"/>
      <c r="P12" s="232"/>
      <c r="Q12" s="232"/>
      <c r="R12" s="232"/>
      <c r="S12" s="232"/>
    </row>
    <row r="13" spans="1:19">
      <c r="A13" s="21"/>
      <c r="B13" s="22" t="s">
        <v>274</v>
      </c>
    </row>
    <row r="14" spans="1:19" ht="21" customHeight="1">
      <c r="A14" s="21"/>
      <c r="B14" s="22" t="s">
        <v>275</v>
      </c>
      <c r="M14" s="229" t="s">
        <v>278</v>
      </c>
      <c r="N14" s="229"/>
      <c r="O14" s="229"/>
      <c r="P14" s="229"/>
      <c r="Q14" s="229"/>
      <c r="R14" s="229"/>
      <c r="S14" s="229"/>
    </row>
    <row r="15" spans="1:19">
      <c r="A15" s="21"/>
      <c r="B15" s="22" t="s">
        <v>277</v>
      </c>
      <c r="M15" s="229" t="s">
        <v>280</v>
      </c>
      <c r="N15" s="229"/>
      <c r="O15" s="229"/>
      <c r="P15" s="229"/>
      <c r="Q15" s="229"/>
      <c r="R15" s="229"/>
      <c r="S15" s="229"/>
    </row>
    <row r="16" spans="1:19">
      <c r="A16" s="21"/>
      <c r="B16" s="22"/>
    </row>
    <row r="17" spans="1:2">
      <c r="A17" s="21"/>
      <c r="B17" s="22" t="s">
        <v>279</v>
      </c>
    </row>
  </sheetData>
  <mergeCells count="14">
    <mergeCell ref="M15:S15"/>
    <mergeCell ref="A1:S1"/>
    <mergeCell ref="B8:S8"/>
    <mergeCell ref="B9:S9"/>
    <mergeCell ref="B10:S10"/>
    <mergeCell ref="B11:S11"/>
    <mergeCell ref="B12:S12"/>
    <mergeCell ref="M14:S14"/>
    <mergeCell ref="B2:S2"/>
    <mergeCell ref="B3:S3"/>
    <mergeCell ref="B4:S4"/>
    <mergeCell ref="B5:S5"/>
    <mergeCell ref="B6:S6"/>
    <mergeCell ref="B7:S7"/>
  </mergeCells>
  <pageMargins left="0.70866141732283472" right="0.70866141732283472" top="0.74803149606299213" bottom="0.74803149606299213" header="0.31496062992125984" footer="0.31496062992125984"/>
  <pageSetup paperSize="5" orientation="landscape" verticalDpi="0" r:id="rId1"/>
</worksheet>
</file>

<file path=xl/worksheets/sheet5.xml><?xml version="1.0" encoding="utf-8"?>
<worksheet xmlns="http://schemas.openxmlformats.org/spreadsheetml/2006/main" xmlns:r="http://schemas.openxmlformats.org/officeDocument/2006/relationships">
  <dimension ref="A2:L28"/>
  <sheetViews>
    <sheetView topLeftCell="A10" workbookViewId="0">
      <selection activeCell="O10" sqref="O10"/>
    </sheetView>
  </sheetViews>
  <sheetFormatPr defaultRowHeight="12.75"/>
  <cols>
    <col min="1" max="1" width="3" style="24" customWidth="1"/>
    <col min="2" max="2" width="13" style="24" customWidth="1"/>
    <col min="3" max="3" width="3.42578125" style="24" hidden="1" customWidth="1"/>
    <col min="4" max="4" width="5" style="24" customWidth="1"/>
    <col min="5" max="7" width="9.140625" style="24"/>
    <col min="8" max="8" width="5.7109375" style="24" customWidth="1"/>
    <col min="9" max="11" width="9.140625" style="24"/>
    <col min="12" max="12" width="6.28515625" style="24" customWidth="1"/>
    <col min="13" max="16384" width="9.140625" style="24"/>
  </cols>
  <sheetData>
    <row r="2" spans="1:12">
      <c r="A2" s="23" t="s">
        <v>435</v>
      </c>
      <c r="J2" s="23" t="s">
        <v>436</v>
      </c>
    </row>
    <row r="5" spans="1:12">
      <c r="B5" s="24" t="s">
        <v>282</v>
      </c>
      <c r="I5" s="24" t="s">
        <v>283</v>
      </c>
    </row>
    <row r="6" spans="1:12">
      <c r="B6" s="23" t="s">
        <v>284</v>
      </c>
      <c r="I6" s="23" t="s">
        <v>285</v>
      </c>
    </row>
    <row r="7" spans="1:12">
      <c r="B7" s="23" t="s">
        <v>542</v>
      </c>
      <c r="I7" s="23" t="s">
        <v>286</v>
      </c>
    </row>
    <row r="8" spans="1:12">
      <c r="B8" s="23" t="s">
        <v>287</v>
      </c>
    </row>
    <row r="10" spans="1:12" ht="15" customHeight="1"/>
    <row r="11" spans="1:12">
      <c r="D11" s="24" t="s">
        <v>288</v>
      </c>
      <c r="E11" s="233" t="s">
        <v>437</v>
      </c>
      <c r="F11" s="234"/>
      <c r="G11" s="234"/>
      <c r="H11" s="234"/>
      <c r="I11" s="234"/>
      <c r="J11" s="234"/>
      <c r="K11" s="234"/>
      <c r="L11" s="234"/>
    </row>
    <row r="12" spans="1:12" ht="36" customHeight="1">
      <c r="E12" s="234"/>
      <c r="F12" s="234"/>
      <c r="G12" s="234"/>
      <c r="H12" s="234"/>
      <c r="I12" s="234"/>
      <c r="J12" s="234"/>
      <c r="K12" s="234"/>
      <c r="L12" s="234"/>
    </row>
    <row r="13" spans="1:12" ht="27.6" customHeight="1">
      <c r="D13" s="25" t="s">
        <v>289</v>
      </c>
      <c r="E13" s="235" t="s">
        <v>433</v>
      </c>
      <c r="F13" s="235"/>
      <c r="G13" s="235"/>
      <c r="H13" s="235"/>
      <c r="I13" s="235"/>
      <c r="J13" s="235"/>
      <c r="K13" s="235"/>
      <c r="L13" s="235"/>
    </row>
    <row r="15" spans="1:12" ht="59.45" customHeight="1">
      <c r="B15" s="236" t="s">
        <v>434</v>
      </c>
      <c r="C15" s="237"/>
      <c r="D15" s="237"/>
      <c r="E15" s="237"/>
      <c r="F15" s="237"/>
      <c r="G15" s="237"/>
      <c r="H15" s="237"/>
      <c r="I15" s="237"/>
      <c r="J15" s="237"/>
      <c r="K15" s="237"/>
      <c r="L15" s="237"/>
    </row>
    <row r="16" spans="1:12" ht="7.9" customHeight="1"/>
    <row r="17" spans="2:9" ht="15" customHeight="1">
      <c r="B17" s="24" t="s">
        <v>290</v>
      </c>
    </row>
    <row r="19" spans="2:9" ht="26.45" customHeight="1">
      <c r="I19" s="24" t="s">
        <v>291</v>
      </c>
    </row>
    <row r="21" spans="2:9">
      <c r="B21" s="24" t="s">
        <v>292</v>
      </c>
    </row>
    <row r="22" spans="2:9">
      <c r="B22" s="23" t="s">
        <v>293</v>
      </c>
    </row>
    <row r="23" spans="2:9">
      <c r="B23" s="23" t="s">
        <v>294</v>
      </c>
    </row>
    <row r="24" spans="2:9">
      <c r="B24" s="23" t="s">
        <v>295</v>
      </c>
    </row>
    <row r="25" spans="2:9">
      <c r="B25" s="23" t="s">
        <v>296</v>
      </c>
    </row>
    <row r="26" spans="2:9">
      <c r="B26" s="23" t="s">
        <v>297</v>
      </c>
    </row>
    <row r="27" spans="2:9">
      <c r="B27" s="23" t="s">
        <v>298</v>
      </c>
    </row>
    <row r="28" spans="2:9">
      <c r="B28" s="23" t="s">
        <v>299</v>
      </c>
    </row>
  </sheetData>
  <mergeCells count="3">
    <mergeCell ref="E11:L12"/>
    <mergeCell ref="E13:L13"/>
    <mergeCell ref="B15:L15"/>
  </mergeCells>
  <printOptions horizontalCentered="1"/>
  <pageMargins left="0.55118110236220474" right="0.55118110236220474" top="0.98425196850393704" bottom="0.98425196850393704" header="0.51181102362204722" footer="0.51181102362204722"/>
  <pageSetup paperSize="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dimension ref="A1:M30"/>
  <sheetViews>
    <sheetView topLeftCell="A16" workbookViewId="0">
      <selection activeCell="B17" sqref="B17"/>
    </sheetView>
  </sheetViews>
  <sheetFormatPr defaultRowHeight="12.75"/>
  <cols>
    <col min="1" max="1" width="10" style="50" customWidth="1"/>
    <col min="2" max="11" width="9.140625" style="50"/>
    <col min="12" max="13" width="0" style="50" hidden="1" customWidth="1"/>
    <col min="14" max="16384" width="9.140625" style="50"/>
  </cols>
  <sheetData>
    <row r="1" spans="1:13" ht="27" customHeight="1">
      <c r="A1" s="244" t="s">
        <v>403</v>
      </c>
      <c r="B1" s="244"/>
      <c r="C1" s="244"/>
      <c r="D1" s="244"/>
      <c r="E1" s="244"/>
      <c r="F1" s="244"/>
      <c r="G1" s="244"/>
      <c r="H1" s="244"/>
      <c r="I1" s="244"/>
      <c r="J1" s="244"/>
    </row>
    <row r="2" spans="1:13" ht="21" customHeight="1">
      <c r="A2" s="244" t="str">
        <f>'F-S'!A1</f>
        <v>SSC PUBLIC EXAMINATIONS,MARCH-2012</v>
      </c>
      <c r="B2" s="244"/>
      <c r="C2" s="244"/>
      <c r="D2" s="244"/>
      <c r="E2" s="244"/>
      <c r="F2" s="244"/>
      <c r="G2" s="244"/>
      <c r="H2" s="244"/>
      <c r="I2" s="244"/>
      <c r="J2" s="244"/>
    </row>
    <row r="3" spans="1:13" ht="24" customHeight="1">
      <c r="A3" s="244" t="s">
        <v>404</v>
      </c>
      <c r="B3" s="244"/>
      <c r="C3" s="244"/>
      <c r="D3" s="244"/>
      <c r="E3" s="244"/>
      <c r="F3" s="244"/>
      <c r="G3" s="244"/>
      <c r="H3" s="244"/>
      <c r="I3" s="244"/>
      <c r="J3" s="244"/>
    </row>
    <row r="4" spans="1:13" ht="30" customHeight="1">
      <c r="A4" s="78">
        <v>1</v>
      </c>
      <c r="B4" s="240" t="s">
        <v>405</v>
      </c>
      <c r="C4" s="240"/>
      <c r="D4" s="240"/>
      <c r="E4" s="246" t="str">
        <f>'AC-3'!B6</f>
        <v>16001</v>
      </c>
      <c r="F4" s="247"/>
      <c r="G4" s="247"/>
      <c r="H4" s="247"/>
      <c r="I4" s="247"/>
      <c r="J4" s="247"/>
    </row>
    <row r="5" spans="1:13" ht="65.25" customHeight="1">
      <c r="A5" s="78">
        <v>2</v>
      </c>
      <c r="B5" s="240" t="s">
        <v>406</v>
      </c>
      <c r="C5" s="240"/>
      <c r="D5" s="240"/>
      <c r="E5" s="245" t="str">
        <f>Main!F2</f>
        <v>Govt. Model High School Nellore</v>
      </c>
      <c r="F5" s="245"/>
      <c r="G5" s="245"/>
      <c r="H5" s="245"/>
      <c r="I5" s="245"/>
      <c r="J5" s="245"/>
    </row>
    <row r="6" spans="1:13" ht="36" customHeight="1">
      <c r="A6" s="240">
        <v>3</v>
      </c>
      <c r="B6" s="240" t="s">
        <v>407</v>
      </c>
      <c r="C6" s="240"/>
      <c r="D6" s="240"/>
      <c r="E6" s="240" t="s">
        <v>408</v>
      </c>
      <c r="F6" s="240"/>
      <c r="G6" s="240" t="s">
        <v>409</v>
      </c>
      <c r="H6" s="240"/>
      <c r="I6" s="240" t="s">
        <v>307</v>
      </c>
      <c r="J6" s="240"/>
    </row>
    <row r="7" spans="1:13" ht="39.75" customHeight="1">
      <c r="A7" s="240"/>
      <c r="B7" s="240"/>
      <c r="C7" s="240"/>
      <c r="D7" s="240"/>
      <c r="E7" s="240">
        <f>B16</f>
        <v>69</v>
      </c>
      <c r="F7" s="240"/>
      <c r="G7" s="240">
        <f>C16</f>
        <v>55</v>
      </c>
      <c r="H7" s="240"/>
      <c r="I7" s="240">
        <f>SUM(E7,G7)</f>
        <v>124</v>
      </c>
      <c r="J7" s="240"/>
    </row>
    <row r="9" spans="1:13" ht="51" customHeight="1">
      <c r="A9" s="98">
        <v>4</v>
      </c>
      <c r="B9" s="244" t="s">
        <v>410</v>
      </c>
      <c r="C9" s="244"/>
      <c r="D9" s="244"/>
      <c r="E9" s="244"/>
      <c r="F9" s="244"/>
      <c r="G9" s="244"/>
      <c r="H9" s="244"/>
      <c r="I9" s="244"/>
      <c r="J9" s="244"/>
    </row>
    <row r="10" spans="1:13" ht="24.95" customHeight="1">
      <c r="A10" s="240" t="s">
        <v>391</v>
      </c>
      <c r="B10" s="240" t="s">
        <v>411</v>
      </c>
      <c r="C10" s="240"/>
      <c r="D10" s="240"/>
      <c r="E10" s="240" t="s">
        <v>412</v>
      </c>
      <c r="F10" s="240"/>
      <c r="G10" s="240"/>
      <c r="H10" s="240" t="s">
        <v>413</v>
      </c>
      <c r="I10" s="240"/>
      <c r="J10" s="240"/>
      <c r="L10" s="50" t="s">
        <v>45</v>
      </c>
      <c r="M10" s="50" t="s">
        <v>15</v>
      </c>
    </row>
    <row r="11" spans="1:13" ht="24.95" customHeight="1">
      <c r="A11" s="240"/>
      <c r="B11" s="78" t="s">
        <v>408</v>
      </c>
      <c r="C11" s="78" t="s">
        <v>409</v>
      </c>
      <c r="D11" s="78" t="s">
        <v>307</v>
      </c>
      <c r="E11" s="78" t="s">
        <v>408</v>
      </c>
      <c r="F11" s="78" t="s">
        <v>409</v>
      </c>
      <c r="G11" s="78" t="s">
        <v>307</v>
      </c>
      <c r="H11" s="78" t="s">
        <v>408</v>
      </c>
      <c r="I11" s="78" t="s">
        <v>409</v>
      </c>
      <c r="J11" s="78" t="s">
        <v>307</v>
      </c>
    </row>
    <row r="12" spans="1:13" ht="24.95" customHeight="1">
      <c r="A12" s="99" t="s">
        <v>414</v>
      </c>
      <c r="B12" s="161">
        <f>COUNTIFS(Main!$BA$6:$BA$505,L12,Main!$G$6:$G$505,$L$10)</f>
        <v>0</v>
      </c>
      <c r="C12" s="161">
        <f>COUNTIFS(Main!$BA$6:$BA$505,L12,Main!$G$6:$G$505,$M$10)</f>
        <v>13</v>
      </c>
      <c r="D12" s="161">
        <f>SUM(B12,C12)</f>
        <v>13</v>
      </c>
      <c r="E12" s="161">
        <f>B12-H12</f>
        <v>0</v>
      </c>
      <c r="F12" s="161">
        <f>C12-I12</f>
        <v>13</v>
      </c>
      <c r="G12" s="161">
        <f>SUM(E12,F12)</f>
        <v>13</v>
      </c>
      <c r="H12" s="161">
        <f>COUNTIFS(Main!$BA$6:$BA$505,L12,Main!$G$6:$G$505,$L$10,Main!$U$6:$U$505,Main!$AY$10)</f>
        <v>0</v>
      </c>
      <c r="I12" s="161">
        <f>COUNTIFS(Main!$BA$6:$BA$505,L12,Main!$G$6:$G$505,$M$10,Main!$U$6:$U$505,Main!$AY$10)</f>
        <v>0</v>
      </c>
      <c r="J12" s="161">
        <f>SUM(H12,I12)</f>
        <v>0</v>
      </c>
      <c r="L12" s="94" t="s">
        <v>549</v>
      </c>
      <c r="M12" s="94"/>
    </row>
    <row r="13" spans="1:13" ht="24.95" customHeight="1">
      <c r="A13" s="99" t="s">
        <v>415</v>
      </c>
      <c r="B13" s="161">
        <f>COUNTIFS(Main!$BA$6:$BA$505,L13,Main!$G$6:$G$505,$L$10)</f>
        <v>4</v>
      </c>
      <c r="C13" s="161">
        <f>COUNTIFS(Main!$BA$6:$BA$505,L13,Main!$G$6:$G$505,$M$10)</f>
        <v>6</v>
      </c>
      <c r="D13" s="161">
        <f t="shared" ref="D13:D15" si="0">SUM(B13,C13)</f>
        <v>10</v>
      </c>
      <c r="E13" s="161">
        <f t="shared" ref="E13:E15" si="1">B13-H13</f>
        <v>4</v>
      </c>
      <c r="F13" s="161">
        <f t="shared" ref="F13:F15" si="2">C13-I13</f>
        <v>6</v>
      </c>
      <c r="G13" s="161">
        <f t="shared" ref="G13:G15" si="3">SUM(E13,F13)</f>
        <v>10</v>
      </c>
      <c r="H13" s="161">
        <f>COUNTIFS(Main!$BA$6:$BA$505,L13,Main!$G$6:$G$505,$L$10,Main!$U$6:$U$505,Main!$AY$10)</f>
        <v>0</v>
      </c>
      <c r="I13" s="161">
        <f>COUNTIFS(Main!$BA$6:$BA$505,L13,Main!$G$6:$G$505,$M$10,Main!$U$6:$U$505,Main!$AY$10)</f>
        <v>0</v>
      </c>
      <c r="J13" s="161">
        <f t="shared" ref="J13:J15" si="4">SUM(H13,I13)</f>
        <v>0</v>
      </c>
      <c r="L13" s="94" t="s">
        <v>550</v>
      </c>
    </row>
    <row r="14" spans="1:13" ht="24.95" customHeight="1">
      <c r="A14" s="99" t="s">
        <v>416</v>
      </c>
      <c r="B14" s="161">
        <f>COUNTIFS(Main!$BA$6:$BA$505,L14,Main!$G$6:$G$505,$L$10)</f>
        <v>0</v>
      </c>
      <c r="C14" s="161">
        <f>COUNTIFS(Main!$BA$6:$BA$505,L14,Main!$G$6:$G$505,$M$10)</f>
        <v>18</v>
      </c>
      <c r="D14" s="161">
        <f t="shared" si="0"/>
        <v>18</v>
      </c>
      <c r="E14" s="161">
        <f t="shared" si="1"/>
        <v>0</v>
      </c>
      <c r="F14" s="161">
        <f t="shared" si="2"/>
        <v>17</v>
      </c>
      <c r="G14" s="161">
        <f t="shared" si="3"/>
        <v>17</v>
      </c>
      <c r="H14" s="161">
        <f>COUNTIFS(Main!$BA$6:$BA$505,L14,Main!$G$6:$G$505,$L$10,Main!$U$6:$U$505,Main!$AY$10)</f>
        <v>0</v>
      </c>
      <c r="I14" s="161">
        <f>COUNTIFS(Main!$BA$6:$BA$505,L14,Main!$G$6:$G$505,$M$10,Main!$U$6:$U$505,Main!$AY$10)</f>
        <v>1</v>
      </c>
      <c r="J14" s="161">
        <f t="shared" si="4"/>
        <v>1</v>
      </c>
      <c r="L14" s="66" t="s">
        <v>692</v>
      </c>
      <c r="M14" s="94"/>
    </row>
    <row r="15" spans="1:13" ht="24.95" customHeight="1">
      <c r="A15" s="50" t="s">
        <v>694</v>
      </c>
      <c r="B15" s="161">
        <f>COUNTIFS(Main!$BA$6:$BA$505,L16,Main!$G$6:$G$505,$L$10)</f>
        <v>65</v>
      </c>
      <c r="C15" s="161">
        <f>COUNTIFS(Main!$BA$6:$BA$505,L16,Main!$G$6:$G$505,$M$10)</f>
        <v>18</v>
      </c>
      <c r="D15" s="161">
        <f t="shared" si="0"/>
        <v>83</v>
      </c>
      <c r="E15" s="161">
        <f t="shared" si="1"/>
        <v>60</v>
      </c>
      <c r="F15" s="161">
        <f t="shared" si="2"/>
        <v>18</v>
      </c>
      <c r="G15" s="161">
        <f t="shared" si="3"/>
        <v>78</v>
      </c>
      <c r="H15" s="161">
        <f>COUNTIFS(Main!$BA$6:$BA$505,L16,Main!$G$6:$G$505,$L$10,Main!$U$6:$U$505,Main!$AY$10)</f>
        <v>5</v>
      </c>
      <c r="I15" s="161">
        <f>COUNTIFS(Main!$BA$6:$BA$505,L16,Main!$G$6:$G$505,$M$10,Main!$U$6:$U$505,Main!$AY$10)</f>
        <v>0</v>
      </c>
      <c r="J15" s="161">
        <f t="shared" si="4"/>
        <v>5</v>
      </c>
      <c r="L15" s="94" t="s">
        <v>548</v>
      </c>
      <c r="M15" s="94"/>
    </row>
    <row r="16" spans="1:13" ht="24.95" customHeight="1">
      <c r="A16" s="100" t="s">
        <v>419</v>
      </c>
      <c r="B16" s="161">
        <f>SUM(B12:B15)</f>
        <v>69</v>
      </c>
      <c r="C16" s="161">
        <f t="shared" ref="C16:J16" si="5">SUM(C12:C15)</f>
        <v>55</v>
      </c>
      <c r="D16" s="161">
        <f t="shared" si="5"/>
        <v>124</v>
      </c>
      <c r="E16" s="161">
        <f t="shared" si="5"/>
        <v>64</v>
      </c>
      <c r="F16" s="161">
        <f t="shared" si="5"/>
        <v>54</v>
      </c>
      <c r="G16" s="161">
        <f t="shared" si="5"/>
        <v>118</v>
      </c>
      <c r="H16" s="161">
        <f t="shared" si="5"/>
        <v>5</v>
      </c>
      <c r="I16" s="161">
        <f t="shared" si="5"/>
        <v>1</v>
      </c>
      <c r="J16" s="161">
        <f t="shared" si="5"/>
        <v>6</v>
      </c>
      <c r="L16" s="66" t="s">
        <v>543</v>
      </c>
      <c r="M16" s="94"/>
    </row>
    <row r="17" spans="1:13" ht="24.95" customHeight="1">
      <c r="A17" s="99" t="s">
        <v>418</v>
      </c>
      <c r="B17" s="161">
        <f>COUNTIFS(Main!$BC$6:$BC$505,1,Main!$G$6:$G$505,$L$10)</f>
        <v>0</v>
      </c>
      <c r="C17" s="161">
        <f>COUNTIFS(Main!$BC$6:$BC$505,1,Main!$G$6:$G$505,$M$10)</f>
        <v>0</v>
      </c>
      <c r="D17" s="161">
        <f>SUM(B17,C17)</f>
        <v>0</v>
      </c>
      <c r="E17" s="161">
        <f>B17-H17</f>
        <v>0</v>
      </c>
      <c r="F17" s="161">
        <f>C17-I17</f>
        <v>0</v>
      </c>
      <c r="G17" s="161">
        <f>SUM(E17,F17)</f>
        <v>0</v>
      </c>
      <c r="H17" s="161">
        <f>COUNTIFS(Main!$BC$6:$BC$505,1,Main!$G$6:$G$505,$L$10,Main!$U$6:$U$505,Main!$AY$10)</f>
        <v>0</v>
      </c>
      <c r="I17" s="161">
        <f>COUNTIFS(Main!$BC$6:$BC$505,1,Main!$G$6:$G$505,$M$10,Main!$U$6:$U$505,Main!$AY$10)</f>
        <v>0</v>
      </c>
      <c r="J17" s="161">
        <f>SUM(H17,I17)</f>
        <v>0</v>
      </c>
      <c r="L17" s="66" t="s">
        <v>693</v>
      </c>
      <c r="M17" s="94"/>
    </row>
    <row r="18" spans="1:13" ht="29.25" customHeight="1">
      <c r="A18" s="99" t="s">
        <v>417</v>
      </c>
      <c r="B18" s="161">
        <f>COUNTIFS(Main!$BB$6:$BB$505,1,Main!$G$6:$G$505,$L$10)</f>
        <v>0</v>
      </c>
      <c r="C18" s="161">
        <f>COUNTIFS(Main!$BB$6:$BB$505,1,Main!$G$6:$G$505,$M$10)</f>
        <v>6</v>
      </c>
      <c r="D18" s="161">
        <f>SUM(B18,C18)</f>
        <v>6</v>
      </c>
      <c r="E18" s="161">
        <f>B18-H18</f>
        <v>0</v>
      </c>
      <c r="F18" s="161">
        <f>C18-I18</f>
        <v>5</v>
      </c>
      <c r="G18" s="161">
        <f>SUM(E18,F18)</f>
        <v>5</v>
      </c>
      <c r="H18" s="161">
        <f>COUNTIFS(Main!$BB$6:$BB$505,1,Main!$G$6:$G$505,$L$10,Main!$U$6:$U$505,Main!$AY$10)</f>
        <v>0</v>
      </c>
      <c r="I18" s="161">
        <f>COUNTIFS(Main!$BB$6:$BB$505,1,Main!$G$6:$G$505,$M$10,Main!$U$6:$U$505,Main!$AY$10)</f>
        <v>1</v>
      </c>
      <c r="J18" s="161">
        <f>SUM(H18,I18)</f>
        <v>1</v>
      </c>
    </row>
    <row r="19" spans="1:13" ht="25.5" customHeight="1">
      <c r="A19" s="101"/>
    </row>
    <row r="20" spans="1:13" ht="21.75" customHeight="1">
      <c r="A20" s="240">
        <v>5</v>
      </c>
      <c r="B20" s="238" t="s">
        <v>420</v>
      </c>
      <c r="C20" s="238"/>
      <c r="D20" s="238"/>
      <c r="E20" s="240" t="s">
        <v>408</v>
      </c>
      <c r="F20" s="240"/>
      <c r="G20" s="240" t="s">
        <v>409</v>
      </c>
      <c r="H20" s="240"/>
      <c r="I20" s="240" t="s">
        <v>307</v>
      </c>
      <c r="J20" s="240"/>
    </row>
    <row r="21" spans="1:13" ht="30.75" customHeight="1">
      <c r="A21" s="240"/>
      <c r="B21" s="238"/>
      <c r="C21" s="238"/>
      <c r="D21" s="238"/>
      <c r="E21" s="239"/>
      <c r="F21" s="239"/>
      <c r="G21" s="239"/>
      <c r="H21" s="239"/>
      <c r="I21" s="239"/>
      <c r="J21" s="239"/>
    </row>
    <row r="22" spans="1:13" ht="25.5" customHeight="1">
      <c r="A22" s="240">
        <v>6</v>
      </c>
      <c r="B22" s="238" t="s">
        <v>421</v>
      </c>
      <c r="C22" s="238"/>
      <c r="D22" s="238"/>
      <c r="E22" s="240" t="s">
        <v>408</v>
      </c>
      <c r="F22" s="240"/>
      <c r="G22" s="240" t="s">
        <v>409</v>
      </c>
      <c r="H22" s="240"/>
      <c r="I22" s="240" t="s">
        <v>307</v>
      </c>
      <c r="J22" s="240"/>
    </row>
    <row r="23" spans="1:13" ht="25.5" customHeight="1">
      <c r="A23" s="240"/>
      <c r="B23" s="238"/>
      <c r="C23" s="238"/>
      <c r="D23" s="238"/>
      <c r="E23" s="239"/>
      <c r="F23" s="239"/>
      <c r="G23" s="239"/>
      <c r="H23" s="239"/>
      <c r="I23" s="239"/>
      <c r="J23" s="239"/>
    </row>
    <row r="24" spans="1:13" ht="36" customHeight="1">
      <c r="A24" s="240">
        <v>7</v>
      </c>
      <c r="B24" s="238" t="s">
        <v>422</v>
      </c>
      <c r="C24" s="238"/>
      <c r="D24" s="238"/>
      <c r="E24" s="241" t="s">
        <v>423</v>
      </c>
      <c r="F24" s="241"/>
      <c r="G24" s="241" t="s">
        <v>424</v>
      </c>
      <c r="H24" s="241"/>
      <c r="I24" s="241" t="s">
        <v>425</v>
      </c>
      <c r="J24" s="241"/>
    </row>
    <row r="25" spans="1:13" ht="27.75" customHeight="1">
      <c r="A25" s="240"/>
      <c r="B25" s="238"/>
      <c r="C25" s="238"/>
      <c r="D25" s="238"/>
      <c r="E25" s="242" t="str">
        <f>CONCATENATE("Rs: ",FP!E507)</f>
        <v>Rs: 14750</v>
      </c>
      <c r="F25" s="242"/>
      <c r="G25" s="243"/>
      <c r="H25" s="243"/>
      <c r="I25" s="243"/>
      <c r="J25" s="243"/>
    </row>
    <row r="26" spans="1:13" ht="44.25" customHeight="1">
      <c r="A26" s="78">
        <v>8</v>
      </c>
      <c r="B26" s="238" t="s">
        <v>426</v>
      </c>
      <c r="C26" s="238"/>
      <c r="D26" s="238"/>
      <c r="E26" s="239"/>
      <c r="F26" s="239"/>
      <c r="G26" s="239"/>
      <c r="H26" s="239"/>
      <c r="I26" s="239"/>
      <c r="J26" s="239"/>
    </row>
    <row r="27" spans="1:13" ht="28.5" customHeight="1">
      <c r="A27" s="78">
        <v>9</v>
      </c>
      <c r="B27" s="238" t="s">
        <v>427</v>
      </c>
      <c r="C27" s="238"/>
      <c r="D27" s="238"/>
      <c r="E27" s="239"/>
      <c r="F27" s="239"/>
      <c r="G27" s="239"/>
      <c r="H27" s="239"/>
      <c r="I27" s="239"/>
      <c r="J27" s="239"/>
    </row>
    <row r="28" spans="1:13" ht="18" customHeight="1">
      <c r="A28" s="78">
        <v>10</v>
      </c>
      <c r="B28" s="238" t="s">
        <v>428</v>
      </c>
      <c r="C28" s="238"/>
      <c r="D28" s="238"/>
      <c r="E28" s="239"/>
      <c r="F28" s="239"/>
      <c r="G28" s="239"/>
      <c r="H28" s="239"/>
      <c r="I28" s="239"/>
      <c r="J28" s="239"/>
    </row>
    <row r="30" spans="1:13" ht="43.5" customHeight="1">
      <c r="F30" s="50" t="s">
        <v>429</v>
      </c>
    </row>
  </sheetData>
  <sheetProtection password="CC00" sheet="1" objects="1" scenarios="1" formatCells="0" formatColumns="0" formatRows="0"/>
  <protectedRanges>
    <protectedRange password="CF7A" sqref="H12:I18" name="Range2"/>
    <protectedRange password="CF7A" sqref="B12:C18" name="Range1"/>
    <protectedRange password="CF0E" sqref="B16:J16" name="Range3"/>
  </protectedRanges>
  <mergeCells count="54">
    <mergeCell ref="B5:D5"/>
    <mergeCell ref="E5:J5"/>
    <mergeCell ref="A1:J1"/>
    <mergeCell ref="A2:J2"/>
    <mergeCell ref="A3:J3"/>
    <mergeCell ref="B4:D4"/>
    <mergeCell ref="E4:J4"/>
    <mergeCell ref="A6:A7"/>
    <mergeCell ref="B6:D7"/>
    <mergeCell ref="E6:F6"/>
    <mergeCell ref="G6:H6"/>
    <mergeCell ref="I6:J6"/>
    <mergeCell ref="E7:F7"/>
    <mergeCell ref="G7:H7"/>
    <mergeCell ref="I7:J7"/>
    <mergeCell ref="B9:J9"/>
    <mergeCell ref="A10:A11"/>
    <mergeCell ref="B10:D10"/>
    <mergeCell ref="E10:G10"/>
    <mergeCell ref="H10:J10"/>
    <mergeCell ref="E21:F21"/>
    <mergeCell ref="G21:H21"/>
    <mergeCell ref="I21:J21"/>
    <mergeCell ref="A22:A23"/>
    <mergeCell ref="B22:D23"/>
    <mergeCell ref="E22:F22"/>
    <mergeCell ref="G22:H22"/>
    <mergeCell ref="I22:J22"/>
    <mergeCell ref="E23:F23"/>
    <mergeCell ref="G23:H23"/>
    <mergeCell ref="A20:A21"/>
    <mergeCell ref="B20:D21"/>
    <mergeCell ref="E20:F20"/>
    <mergeCell ref="G20:H20"/>
    <mergeCell ref="I20:J20"/>
    <mergeCell ref="I23:J23"/>
    <mergeCell ref="A24:A25"/>
    <mergeCell ref="B24:D25"/>
    <mergeCell ref="E24:F24"/>
    <mergeCell ref="G24:H24"/>
    <mergeCell ref="I24:J24"/>
    <mergeCell ref="E25:F25"/>
    <mergeCell ref="G25:H25"/>
    <mergeCell ref="I25:J25"/>
    <mergeCell ref="B28:D28"/>
    <mergeCell ref="E28:J28"/>
    <mergeCell ref="B26:D26"/>
    <mergeCell ref="E26:F26"/>
    <mergeCell ref="G26:H26"/>
    <mergeCell ref="I26:J26"/>
    <mergeCell ref="B27:D27"/>
    <mergeCell ref="E27:F27"/>
    <mergeCell ref="G27:H27"/>
    <mergeCell ref="I27:J27"/>
  </mergeCells>
  <printOptions horizontalCentered="1"/>
  <pageMargins left="0.15748031496062992" right="0.15748031496062992" top="0.39370078740157483" bottom="0.39370078740157483" header="0.51181102362204722" footer="0.51181102362204722"/>
  <pageSetup paperSize="9" scale="95" orientation="portrait" horizontalDpi="180" verticalDpi="180" r:id="rId1"/>
  <headerFooter alignWithMargins="0"/>
  <legacyDrawing r:id="rId2"/>
</worksheet>
</file>

<file path=xl/worksheets/sheet7.xml><?xml version="1.0" encoding="utf-8"?>
<worksheet xmlns="http://schemas.openxmlformats.org/spreadsheetml/2006/main" xmlns:r="http://schemas.openxmlformats.org/officeDocument/2006/relationships">
  <sheetPr filterMode="1"/>
  <dimension ref="A1:H509"/>
  <sheetViews>
    <sheetView workbookViewId="0">
      <selection activeCell="C10" sqref="C10"/>
    </sheetView>
  </sheetViews>
  <sheetFormatPr defaultRowHeight="18"/>
  <cols>
    <col min="1" max="1" width="5.28515625" style="63" customWidth="1"/>
    <col min="2" max="2" width="6.42578125" style="63" customWidth="1"/>
    <col min="3" max="3" width="37.5703125" style="50" customWidth="1"/>
    <col min="4" max="4" width="7.28515625" style="50" hidden="1" customWidth="1"/>
    <col min="5" max="5" width="16" style="64" customWidth="1"/>
    <col min="6" max="6" width="16" style="54" customWidth="1"/>
    <col min="7" max="7" width="9.140625" style="50"/>
    <col min="8" max="8" width="9.140625" style="51"/>
    <col min="9" max="16384" width="9.140625" style="50"/>
  </cols>
  <sheetData>
    <row r="1" spans="1:8" ht="18" customHeight="1">
      <c r="A1" s="251" t="s">
        <v>386</v>
      </c>
      <c r="B1" s="251"/>
      <c r="C1" s="251"/>
      <c r="D1" s="251"/>
      <c r="E1" s="251"/>
      <c r="F1" s="251"/>
    </row>
    <row r="2" spans="1:8" ht="54" customHeight="1">
      <c r="A2" s="251" t="str">
        <f>UPPER(CONCATENATE("FEE PAID OF STUDENTS FOR S.S.C.PUBLIC EXAMINATION  ",Main!I1," OF THE ",Main!F2))</f>
        <v>FEE PAID OF STUDENTS FOR S.S.C.PUBLIC EXAMINATION  MARCH-2012 OF THE GOVT. MODEL HIGH SCHOOL NELLORE</v>
      </c>
      <c r="B2" s="251"/>
      <c r="C2" s="251"/>
      <c r="D2" s="251"/>
      <c r="E2" s="251"/>
      <c r="F2" s="251"/>
    </row>
    <row r="3" spans="1:8" ht="2.4500000000000002" customHeight="1">
      <c r="A3" s="52"/>
      <c r="B3" s="52"/>
      <c r="C3" s="52"/>
      <c r="D3" s="52"/>
      <c r="E3" s="53"/>
    </row>
    <row r="4" spans="1:8" ht="14.25" customHeight="1">
      <c r="A4" s="252" t="s">
        <v>387</v>
      </c>
      <c r="B4" s="252" t="s">
        <v>388</v>
      </c>
      <c r="C4" s="55"/>
      <c r="D4" s="56"/>
      <c r="E4" s="253" t="s">
        <v>392</v>
      </c>
      <c r="F4" s="253"/>
    </row>
    <row r="5" spans="1:8" ht="36" customHeight="1">
      <c r="A5" s="252"/>
      <c r="B5" s="252"/>
      <c r="C5" s="130" t="s">
        <v>389</v>
      </c>
      <c r="D5" s="56" t="s">
        <v>393</v>
      </c>
      <c r="E5" s="57" t="s">
        <v>394</v>
      </c>
      <c r="F5" s="58" t="s">
        <v>395</v>
      </c>
    </row>
    <row r="6" spans="1:8">
      <c r="A6" s="59">
        <f>IF(B6="","",SUBTOTAL(9,$H$6:H6))</f>
        <v>1</v>
      </c>
      <c r="B6" s="60">
        <f>IF(Main!T6=Main!$AY$12,Main!A6,IF(Main!U6=Main!$AY$10,"",Main!A6))</f>
        <v>1</v>
      </c>
      <c r="C6" s="61" t="str">
        <f>IF(B6="","",PROPER(Main!AP6))</f>
        <v xml:space="preserve"> Akhila</v>
      </c>
      <c r="D6" s="59">
        <f>[1]Sheet3!P5</f>
        <v>12000</v>
      </c>
      <c r="E6" s="62">
        <f>IF(Main!U6=Main!$AY$10,"",Main!U6)</f>
        <v>125</v>
      </c>
      <c r="F6" s="62">
        <f>IF(Main!T6=Main!$AY$12,Main!$AZ$12,"")</f>
        <v>300</v>
      </c>
      <c r="H6" s="51">
        <f>IF(B6="","",1)</f>
        <v>1</v>
      </c>
    </row>
    <row r="7" spans="1:8">
      <c r="A7" s="59" t="str">
        <f>IF(B7="","",SUBTOTAL(9,$H$6:H7))</f>
        <v/>
      </c>
      <c r="B7" s="60" t="str">
        <f>IF(Main!T7=Main!$AY$12,Main!A7,IF(Main!U7=Main!$AY$10,"",Main!A7))</f>
        <v/>
      </c>
      <c r="C7" s="61" t="str">
        <f>IF(B7="","",PROPER(Main!AP7))</f>
        <v/>
      </c>
      <c r="D7" s="59">
        <f>[1]Sheet3!P6</f>
        <v>18000</v>
      </c>
      <c r="E7" s="62" t="str">
        <f>IF(Main!U7=Main!$AY$10,"",Main!U7)</f>
        <v/>
      </c>
      <c r="F7" s="62" t="str">
        <f>IF(Main!T7=Main!$AY$12,Main!$AZ$12,"")</f>
        <v/>
      </c>
      <c r="H7" s="51" t="str">
        <f t="shared" ref="H7:H70" si="0">IF(B7="","",1)</f>
        <v/>
      </c>
    </row>
    <row r="8" spans="1:8">
      <c r="A8" s="59">
        <f>IF(B8="","",SUBTOTAL(9,$H$6:H8))</f>
        <v>2</v>
      </c>
      <c r="B8" s="60">
        <f>IF(Main!T8=Main!$AY$12,Main!A8,IF(Main!U8=Main!$AY$10,"",Main!A8))</f>
        <v>3</v>
      </c>
      <c r="C8" s="61" t="str">
        <f>IF(B8="","",PROPER(Main!AP8))</f>
        <v>Sotta Aruna</v>
      </c>
      <c r="D8" s="59">
        <f>[1]Sheet3!P7</f>
        <v>0</v>
      </c>
      <c r="E8" s="62">
        <f>IF(Main!U8=Main!$AY$10,"",Main!U8)</f>
        <v>125</v>
      </c>
      <c r="F8" s="62" t="str">
        <f>IF(Main!T8=Main!$AY$12,Main!$AZ$12,"")</f>
        <v/>
      </c>
      <c r="H8" s="51">
        <f t="shared" si="0"/>
        <v>1</v>
      </c>
    </row>
    <row r="9" spans="1:8">
      <c r="A9" s="59">
        <f>IF(B9="","",SUBTOTAL(9,$H$6:H9))</f>
        <v>3</v>
      </c>
      <c r="B9" s="60">
        <f>IF(Main!T9=Main!$AY$12,Main!A9,IF(Main!U9=Main!$AY$10,"",Main!A9))</f>
        <v>4</v>
      </c>
      <c r="C9" s="61" t="str">
        <f>IF(B9="","",PROPER(Main!AP9))</f>
        <v>Ellethula Bhavani</v>
      </c>
      <c r="D9" s="59">
        <f>[1]Sheet3!P8</f>
        <v>0</v>
      </c>
      <c r="E9" s="62">
        <f>IF(Main!U9=Main!$AY$10,"",Main!U9)</f>
        <v>125</v>
      </c>
      <c r="F9" s="62" t="str">
        <f>IF(Main!T9=Main!$AY$12,Main!$AZ$12,"")</f>
        <v/>
      </c>
      <c r="H9" s="51">
        <f t="shared" si="0"/>
        <v>1</v>
      </c>
    </row>
    <row r="10" spans="1:8">
      <c r="A10" s="59">
        <f>IF(B10="","",SUBTOTAL(9,$H$6:H10))</f>
        <v>4</v>
      </c>
      <c r="B10" s="60">
        <f>IF(Main!T10=Main!$AY$12,Main!A10,IF(Main!U10=Main!$AY$10,"",Main!A10))</f>
        <v>5</v>
      </c>
      <c r="C10" s="61" t="str">
        <f>IF(B10="","",PROPER(Main!AP10))</f>
        <v>Shaik Bibijan</v>
      </c>
      <c r="D10" s="59">
        <f>[1]Sheet3!P9</f>
        <v>15000</v>
      </c>
      <c r="E10" s="62">
        <f>IF(Main!U10=Main!$AY$10,"",Main!U10)</f>
        <v>125</v>
      </c>
      <c r="F10" s="62" t="str">
        <f>IF(Main!T10=Main!$AY$12,Main!$AZ$12,"")</f>
        <v/>
      </c>
      <c r="H10" s="51">
        <f t="shared" si="0"/>
        <v>1</v>
      </c>
    </row>
    <row r="11" spans="1:8">
      <c r="A11" s="59">
        <f>IF(B11="","",SUBTOTAL(9,$H$6:H11))</f>
        <v>5</v>
      </c>
      <c r="B11" s="60">
        <f>IF(Main!T11=Main!$AY$12,Main!A11,IF(Main!U11=Main!$AY$10,"",Main!A11))</f>
        <v>6</v>
      </c>
      <c r="C11" s="61" t="str">
        <f>IF(B11="","",PROPER(Main!AP11))</f>
        <v>Shaik Chandini</v>
      </c>
      <c r="D11" s="59">
        <f>[1]Sheet3!P10</f>
        <v>18000</v>
      </c>
      <c r="E11" s="62">
        <f>IF(Main!U11=Main!$AY$10,"",Main!U11)</f>
        <v>125</v>
      </c>
      <c r="F11" s="62" t="str">
        <f>IF(Main!T11=Main!$AY$12,Main!$AZ$12,"")</f>
        <v/>
      </c>
      <c r="H11" s="51">
        <f t="shared" si="0"/>
        <v>1</v>
      </c>
    </row>
    <row r="12" spans="1:8">
      <c r="A12" s="59">
        <f>IF(B12="","",SUBTOTAL(9,$H$6:H12))</f>
        <v>6</v>
      </c>
      <c r="B12" s="60">
        <f>IF(Main!T12=Main!$AY$12,Main!A12,IF(Main!U12=Main!$AY$10,"",Main!A12))</f>
        <v>7</v>
      </c>
      <c r="C12" s="61" t="str">
        <f>IF(B12="","",PROPER(Main!AP12))</f>
        <v>Nagineni Divya</v>
      </c>
      <c r="D12" s="59">
        <f>[1]Sheet3!P11</f>
        <v>0</v>
      </c>
      <c r="E12" s="62">
        <f>IF(Main!U12=Main!$AY$10,"",Main!U12)</f>
        <v>125</v>
      </c>
      <c r="F12" s="62" t="str">
        <f>IF(Main!T12=Main!$AY$12,Main!$AZ$12,"")</f>
        <v/>
      </c>
      <c r="H12" s="51">
        <f t="shared" si="0"/>
        <v>1</v>
      </c>
    </row>
    <row r="13" spans="1:8">
      <c r="A13" s="59">
        <f>IF(B13="","",SUBTOTAL(9,$H$6:H13))</f>
        <v>7</v>
      </c>
      <c r="B13" s="60">
        <f>IF(Main!T13=Main!$AY$12,Main!A13,IF(Main!U13=Main!$AY$10,"",Main!A13))</f>
        <v>8</v>
      </c>
      <c r="C13" s="61" t="str">
        <f>IF(B13="","",PROPER(Main!AP13))</f>
        <v>Shaik Haseena</v>
      </c>
      <c r="D13" s="59">
        <f>[1]Sheet3!P12</f>
        <v>22000</v>
      </c>
      <c r="E13" s="62">
        <f>IF(Main!U13=Main!$AY$10,"",Main!U13)</f>
        <v>125</v>
      </c>
      <c r="F13" s="62" t="str">
        <f>IF(Main!T13=Main!$AY$12,Main!$AZ$12,"")</f>
        <v/>
      </c>
      <c r="H13" s="51">
        <f t="shared" si="0"/>
        <v>1</v>
      </c>
    </row>
    <row r="14" spans="1:8">
      <c r="A14" s="59">
        <f>IF(B14="","",SUBTOTAL(9,$H$6:H14))</f>
        <v>8</v>
      </c>
      <c r="B14" s="60">
        <f>IF(Main!T14=Main!$AY$12,Main!A14,IF(Main!U14=Main!$AY$10,"",Main!A14))</f>
        <v>9</v>
      </c>
      <c r="C14" s="61" t="str">
        <f>IF(B14="","",PROPER(Main!AP14))</f>
        <v>Maddela Hemalatha</v>
      </c>
      <c r="D14" s="59">
        <f>[1]Sheet3!P13</f>
        <v>12000</v>
      </c>
      <c r="E14" s="62">
        <f>IF(Main!U14=Main!$AY$10,"",Main!U14)</f>
        <v>125</v>
      </c>
      <c r="F14" s="62" t="str">
        <f>IF(Main!T14=Main!$AY$12,Main!$AZ$12,"")</f>
        <v/>
      </c>
      <c r="H14" s="51">
        <f t="shared" si="0"/>
        <v>1</v>
      </c>
    </row>
    <row r="15" spans="1:8">
      <c r="A15" s="59">
        <f>IF(B15="","",SUBTOTAL(9,$H$6:H15))</f>
        <v>9</v>
      </c>
      <c r="B15" s="60">
        <f>IF(Main!T15=Main!$AY$12,Main!A15,IF(Main!U15=Main!$AY$10,"",Main!A15))</f>
        <v>10</v>
      </c>
      <c r="C15" s="61" t="str">
        <f>IF(B15="","",PROPER(Main!AP15))</f>
        <v>Thondamanadu Indu</v>
      </c>
      <c r="D15" s="59">
        <f>[1]Sheet3!P14</f>
        <v>24000</v>
      </c>
      <c r="E15" s="62">
        <f>IF(Main!U15=Main!$AY$10,"",Main!U15)</f>
        <v>125</v>
      </c>
      <c r="F15" s="62" t="str">
        <f>IF(Main!T15=Main!$AY$12,Main!$AZ$12,"")</f>
        <v/>
      </c>
      <c r="H15" s="51">
        <f t="shared" si="0"/>
        <v>1</v>
      </c>
    </row>
    <row r="16" spans="1:8">
      <c r="A16" s="59">
        <f>IF(B16="","",SUBTOTAL(9,$H$6:H16))</f>
        <v>10</v>
      </c>
      <c r="B16" s="60">
        <f>IF(Main!T16=Main!$AY$12,Main!A16,IF(Main!U16=Main!$AY$10,"",Main!A16))</f>
        <v>11</v>
      </c>
      <c r="C16" s="61" t="str">
        <f>IF(B16="","",PROPER(Main!AP16))</f>
        <v>Shaik Jakira</v>
      </c>
      <c r="D16" s="59">
        <f>[1]Sheet3!P15</f>
        <v>20000</v>
      </c>
      <c r="E16" s="62">
        <f>IF(Main!U16=Main!$AY$10,"",Main!U16)</f>
        <v>125</v>
      </c>
      <c r="F16" s="62" t="str">
        <f>IF(Main!T16=Main!$AY$12,Main!$AZ$12,"")</f>
        <v/>
      </c>
      <c r="H16" s="51">
        <f t="shared" si="0"/>
        <v>1</v>
      </c>
    </row>
    <row r="17" spans="1:8">
      <c r="A17" s="59">
        <f>IF(B17="","",SUBTOTAL(9,$H$6:H17))</f>
        <v>11</v>
      </c>
      <c r="B17" s="60">
        <f>IF(Main!T17=Main!$AY$12,Main!A17,IF(Main!U17=Main!$AY$10,"",Main!A17))</f>
        <v>12</v>
      </c>
      <c r="C17" s="61" t="str">
        <f>IF(B17="","",PROPER(Main!AP17))</f>
        <v>Marri Jyothi</v>
      </c>
      <c r="D17" s="59">
        <f>[1]Sheet3!P16</f>
        <v>0</v>
      </c>
      <c r="E17" s="62">
        <f>IF(Main!U17=Main!$AY$10,"",Main!U17)</f>
        <v>125</v>
      </c>
      <c r="F17" s="62" t="str">
        <f>IF(Main!T17=Main!$AY$12,Main!$AZ$12,"")</f>
        <v/>
      </c>
      <c r="H17" s="51">
        <f t="shared" si="0"/>
        <v>1</v>
      </c>
    </row>
    <row r="18" spans="1:8">
      <c r="A18" s="59">
        <f>IF(B18="","",SUBTOTAL(9,$H$6:H18))</f>
        <v>12</v>
      </c>
      <c r="B18" s="60">
        <f>IF(Main!T18=Main!$AY$12,Main!A18,IF(Main!U18=Main!$AY$10,"",Main!A18))</f>
        <v>13</v>
      </c>
      <c r="C18" s="61" t="str">
        <f>IF(B18="","",PROPER(Main!AP18))</f>
        <v>Paluri Keerthi</v>
      </c>
      <c r="D18" s="59">
        <f>[1]Sheet3!P17</f>
        <v>24000</v>
      </c>
      <c r="E18" s="62">
        <f>IF(Main!U18=Main!$AY$10,"",Main!U18)</f>
        <v>125</v>
      </c>
      <c r="F18" s="62" t="str">
        <f>IF(Main!T18=Main!$AY$12,Main!$AZ$12,"")</f>
        <v/>
      </c>
      <c r="H18" s="51">
        <f t="shared" si="0"/>
        <v>1</v>
      </c>
    </row>
    <row r="19" spans="1:8">
      <c r="A19" s="59">
        <f>IF(B19="","",SUBTOTAL(9,$H$6:H19))</f>
        <v>13</v>
      </c>
      <c r="B19" s="60">
        <f>IF(Main!T19=Main!$AY$12,Main!A19,IF(Main!U19=Main!$AY$10,"",Main!A19))</f>
        <v>14</v>
      </c>
      <c r="C19" s="61" t="str">
        <f>IF(B19="","",PROPER(Main!AP19))</f>
        <v>Thomburu Lakshmi</v>
      </c>
      <c r="D19" s="59">
        <f>[1]Sheet3!P18</f>
        <v>22000</v>
      </c>
      <c r="E19" s="62">
        <f>IF(Main!U19=Main!$AY$10,"",Main!U19)</f>
        <v>125</v>
      </c>
      <c r="F19" s="62" t="str">
        <f>IF(Main!T19=Main!$AY$12,Main!$AZ$12,"")</f>
        <v/>
      </c>
      <c r="H19" s="51">
        <f t="shared" si="0"/>
        <v>1</v>
      </c>
    </row>
    <row r="20" spans="1:8">
      <c r="A20" s="59">
        <f>IF(B20="","",SUBTOTAL(9,$H$6:H20))</f>
        <v>14</v>
      </c>
      <c r="B20" s="60">
        <f>IF(Main!T20=Main!$AY$12,Main!A20,IF(Main!U20=Main!$AY$10,"",Main!A20))</f>
        <v>15</v>
      </c>
      <c r="C20" s="61" t="str">
        <f>IF(B20="","",PROPER(Main!AP20))</f>
        <v>Yarabolu Lavanya</v>
      </c>
      <c r="D20" s="59">
        <f>[1]Sheet3!P19</f>
        <v>12000</v>
      </c>
      <c r="E20" s="62">
        <f>IF(Main!U20=Main!$AY$10,"",Main!U20)</f>
        <v>125</v>
      </c>
      <c r="F20" s="62" t="str">
        <f>IF(Main!T20=Main!$AY$12,Main!$AZ$12,"")</f>
        <v/>
      </c>
      <c r="H20" s="51">
        <f t="shared" si="0"/>
        <v>1</v>
      </c>
    </row>
    <row r="21" spans="1:8">
      <c r="A21" s="59">
        <f>IF(B21="","",SUBTOTAL(9,$H$6:H21))</f>
        <v>15</v>
      </c>
      <c r="B21" s="60">
        <f>IF(Main!T21=Main!$AY$12,Main!A21,IF(Main!U21=Main!$AY$10,"",Main!A21))</f>
        <v>16</v>
      </c>
      <c r="C21" s="61" t="str">
        <f>IF(B21="","",PROPER(Main!AP21))</f>
        <v>Kandukuri Lavanya</v>
      </c>
      <c r="D21" s="59">
        <f>[1]Sheet3!P20</f>
        <v>22000</v>
      </c>
      <c r="E21" s="62">
        <f>IF(Main!U21=Main!$AY$10,"",Main!U21)</f>
        <v>125</v>
      </c>
      <c r="F21" s="62" t="str">
        <f>IF(Main!T21=Main!$AY$12,Main!$AZ$12,"")</f>
        <v/>
      </c>
      <c r="H21" s="51">
        <f t="shared" si="0"/>
        <v>1</v>
      </c>
    </row>
    <row r="22" spans="1:8">
      <c r="A22" s="59">
        <f>IF(B22="","",SUBTOTAL(9,$H$6:H22))</f>
        <v>16</v>
      </c>
      <c r="B22" s="60">
        <f>IF(Main!T22=Main!$AY$12,Main!A22,IF(Main!U22=Main!$AY$10,"",Main!A22))</f>
        <v>17</v>
      </c>
      <c r="C22" s="61" t="str">
        <f>IF(B22="","",PROPER(Main!AP22))</f>
        <v>Shavukari Maha Laksmi</v>
      </c>
      <c r="D22" s="59">
        <f>[1]Sheet3!P21</f>
        <v>0</v>
      </c>
      <c r="E22" s="62">
        <f>IF(Main!U22=Main!$AY$10,"",Main!U22)</f>
        <v>125</v>
      </c>
      <c r="F22" s="62" t="str">
        <f>IF(Main!T22=Main!$AY$12,Main!$AZ$12,"")</f>
        <v/>
      </c>
      <c r="H22" s="51">
        <f t="shared" si="0"/>
        <v>1</v>
      </c>
    </row>
    <row r="23" spans="1:8">
      <c r="A23" s="59">
        <f>IF(B23="","",SUBTOTAL(9,$H$6:H23))</f>
        <v>17</v>
      </c>
      <c r="B23" s="60">
        <f>IF(Main!T23=Main!$AY$12,Main!A23,IF(Main!U23=Main!$AY$10,"",Main!A23))</f>
        <v>18</v>
      </c>
      <c r="C23" s="61" t="str">
        <f>IF(B23="","",PROPER(Main!AP23))</f>
        <v>Yanamala Mounika</v>
      </c>
      <c r="D23" s="59">
        <f>[1]Sheet3!P22</f>
        <v>12000</v>
      </c>
      <c r="E23" s="62">
        <f>IF(Main!U23=Main!$AY$10,"",Main!U23)</f>
        <v>125</v>
      </c>
      <c r="F23" s="62" t="str">
        <f>IF(Main!T23=Main!$AY$12,Main!$AZ$12,"")</f>
        <v/>
      </c>
      <c r="H23" s="51">
        <f t="shared" si="0"/>
        <v>1</v>
      </c>
    </row>
    <row r="24" spans="1:8">
      <c r="A24" s="59">
        <f>IF(B24="","",SUBTOTAL(9,$H$6:H24))</f>
        <v>18</v>
      </c>
      <c r="B24" s="60">
        <f>IF(Main!T24=Main!$AY$12,Main!A24,IF(Main!U24=Main!$AY$10,"",Main!A24))</f>
        <v>19</v>
      </c>
      <c r="C24" s="61" t="str">
        <f>IF(B24="","",PROPER(Main!AP24))</f>
        <v>Lalapeta Mydhili</v>
      </c>
      <c r="D24" s="59">
        <f>[1]Sheet3!P23</f>
        <v>12000</v>
      </c>
      <c r="E24" s="62">
        <f>IF(Main!U24=Main!$AY$10,"",Main!U24)</f>
        <v>125</v>
      </c>
      <c r="F24" s="62" t="str">
        <f>IF(Main!T24=Main!$AY$12,Main!$AZ$12,"")</f>
        <v/>
      </c>
      <c r="H24" s="51">
        <f t="shared" si="0"/>
        <v>1</v>
      </c>
    </row>
    <row r="25" spans="1:8">
      <c r="A25" s="59">
        <f>IF(B25="","",SUBTOTAL(9,$H$6:H25))</f>
        <v>19</v>
      </c>
      <c r="B25" s="60">
        <f>IF(Main!T25=Main!$AY$12,Main!A25,IF(Main!U25=Main!$AY$10,"",Main!A25))</f>
        <v>20</v>
      </c>
      <c r="C25" s="61" t="str">
        <f>IF(B25="","",PROPER(Main!AP25))</f>
        <v>Arkat Priyanka</v>
      </c>
      <c r="D25" s="59">
        <f>[1]Sheet3!P24</f>
        <v>0</v>
      </c>
      <c r="E25" s="62">
        <f>IF(Main!U25=Main!$AY$10,"",Main!U25)</f>
        <v>125</v>
      </c>
      <c r="F25" s="62" t="str">
        <f>IF(Main!T25=Main!$AY$12,Main!$AZ$12,"")</f>
        <v/>
      </c>
      <c r="H25" s="51">
        <f t="shared" si="0"/>
        <v>1</v>
      </c>
    </row>
    <row r="26" spans="1:8">
      <c r="A26" s="59">
        <f>IF(B26="","",SUBTOTAL(9,$H$6:H26))</f>
        <v>20</v>
      </c>
      <c r="B26" s="60">
        <f>IF(Main!T26=Main!$AY$12,Main!A26,IF(Main!U26=Main!$AY$10,"",Main!A26))</f>
        <v>21</v>
      </c>
      <c r="C26" s="61" t="str">
        <f>IF(B26="","",PROPER(Main!AP26))</f>
        <v>Adapala Radha</v>
      </c>
      <c r="D26" s="59">
        <f>[1]Sheet3!P25</f>
        <v>12000</v>
      </c>
      <c r="E26" s="62">
        <f>IF(Main!U26=Main!$AY$10,"",Main!U26)</f>
        <v>125</v>
      </c>
      <c r="F26" s="62" t="str">
        <f>IF(Main!T26=Main!$AY$12,Main!$AZ$12,"")</f>
        <v/>
      </c>
      <c r="H26" s="51">
        <f t="shared" si="0"/>
        <v>1</v>
      </c>
    </row>
    <row r="27" spans="1:8">
      <c r="A27" s="59">
        <f>IF(B27="","",SUBTOTAL(9,$H$6:H27))</f>
        <v>21</v>
      </c>
      <c r="B27" s="60">
        <f>IF(Main!T27=Main!$AY$12,Main!A27,IF(Main!U27=Main!$AY$10,"",Main!A27))</f>
        <v>22</v>
      </c>
      <c r="C27" s="61" t="str">
        <f>IF(B27="","",PROPER(Main!AP27))</f>
        <v>Chithuru Raji</v>
      </c>
      <c r="D27" s="59">
        <f>[1]Sheet3!P26</f>
        <v>0</v>
      </c>
      <c r="E27" s="62">
        <f>IF(Main!U27=Main!$AY$10,"",Main!U27)</f>
        <v>125</v>
      </c>
      <c r="F27" s="62" t="str">
        <f>IF(Main!T27=Main!$AY$12,Main!$AZ$12,"")</f>
        <v/>
      </c>
      <c r="H27" s="51">
        <f t="shared" si="0"/>
        <v>1</v>
      </c>
    </row>
    <row r="28" spans="1:8">
      <c r="A28" s="59">
        <f>IF(B28="","",SUBTOTAL(9,$H$6:H28))</f>
        <v>22</v>
      </c>
      <c r="B28" s="60">
        <f>IF(Main!T28=Main!$AY$12,Main!A28,IF(Main!U28=Main!$AY$10,"",Main!A28))</f>
        <v>23</v>
      </c>
      <c r="C28" s="61" t="str">
        <f>IF(B28="","",PROPER(Main!AP28))</f>
        <v>Shaik Ruksar</v>
      </c>
      <c r="D28" s="59">
        <f>[1]Sheet3!P27</f>
        <v>0</v>
      </c>
      <c r="E28" s="62">
        <f>IF(Main!U28=Main!$AY$10,"",Main!U28)</f>
        <v>125</v>
      </c>
      <c r="F28" s="62" t="str">
        <f>IF(Main!T28=Main!$AY$12,Main!$AZ$12,"")</f>
        <v/>
      </c>
      <c r="H28" s="51">
        <f t="shared" si="0"/>
        <v>1</v>
      </c>
    </row>
    <row r="29" spans="1:8">
      <c r="A29" s="59">
        <f>IF(B29="","",SUBTOTAL(9,$H$6:H29))</f>
        <v>23</v>
      </c>
      <c r="B29" s="60">
        <f>IF(Main!T29=Main!$AY$12,Main!A29,IF(Main!U29=Main!$AY$10,"",Main!A29))</f>
        <v>24</v>
      </c>
      <c r="C29" s="61" t="str">
        <f>IF(B29="","",PROPER(Main!AP29))</f>
        <v>Shaik Salma</v>
      </c>
      <c r="D29" s="59">
        <f>[1]Sheet3!P28</f>
        <v>0</v>
      </c>
      <c r="E29" s="62">
        <f>IF(Main!U29=Main!$AY$10,"",Main!U29)</f>
        <v>125</v>
      </c>
      <c r="F29" s="62" t="str">
        <f>IF(Main!T29=Main!$AY$12,Main!$AZ$12,"")</f>
        <v/>
      </c>
      <c r="H29" s="51">
        <f t="shared" si="0"/>
        <v>1</v>
      </c>
    </row>
    <row r="30" spans="1:8">
      <c r="A30" s="59">
        <f>IF(B30="","",SUBTOTAL(9,$H$6:H30))</f>
        <v>24</v>
      </c>
      <c r="B30" s="60">
        <f>IF(Main!T30=Main!$AY$12,Main!A30,IF(Main!U30=Main!$AY$10,"",Main!A30))</f>
        <v>25</v>
      </c>
      <c r="C30" s="61" t="str">
        <f>IF(B30="","",PROPER(Main!AP30))</f>
        <v>Chinthala Santha Kumari</v>
      </c>
      <c r="D30" s="59">
        <f>[1]Sheet3!P29</f>
        <v>20000</v>
      </c>
      <c r="E30" s="62">
        <f>IF(Main!U30=Main!$AY$10,"",Main!U30)</f>
        <v>125</v>
      </c>
      <c r="F30" s="62" t="str">
        <f>IF(Main!T30=Main!$AY$12,Main!$AZ$12,"")</f>
        <v/>
      </c>
      <c r="H30" s="51">
        <f t="shared" si="0"/>
        <v>1</v>
      </c>
    </row>
    <row r="31" spans="1:8">
      <c r="A31" s="59">
        <f>IF(B31="","",SUBTOTAL(9,$H$6:H31))</f>
        <v>25</v>
      </c>
      <c r="B31" s="60">
        <f>IF(Main!T31=Main!$AY$12,Main!A31,IF(Main!U31=Main!$AY$10,"",Main!A31))</f>
        <v>26</v>
      </c>
      <c r="C31" s="61" t="str">
        <f>IF(B31="","",PROPER(Main!AP31))</f>
        <v>Karlagunta Sravani</v>
      </c>
      <c r="D31" s="59">
        <f>[1]Sheet3!P30</f>
        <v>15000</v>
      </c>
      <c r="E31" s="62">
        <f>IF(Main!U31=Main!$AY$10,"",Main!U31)</f>
        <v>125</v>
      </c>
      <c r="F31" s="62" t="str">
        <f>IF(Main!T31=Main!$AY$12,Main!$AZ$12,"")</f>
        <v/>
      </c>
      <c r="H31" s="51">
        <f t="shared" si="0"/>
        <v>1</v>
      </c>
    </row>
    <row r="32" spans="1:8">
      <c r="A32" s="59">
        <f>IF(B32="","",SUBTOTAL(9,$H$6:H32))</f>
        <v>26</v>
      </c>
      <c r="B32" s="60">
        <f>IF(Main!T32=Main!$AY$12,Main!A32,IF(Main!U32=Main!$AY$10,"",Main!A32))</f>
        <v>27</v>
      </c>
      <c r="C32" s="61" t="str">
        <f>IF(B32="","",PROPER(Main!AP32))</f>
        <v>Ballem Sravani</v>
      </c>
      <c r="D32" s="59">
        <f>[1]Sheet3!P31</f>
        <v>20000</v>
      </c>
      <c r="E32" s="62">
        <f>IF(Main!U32=Main!$AY$10,"",Main!U32)</f>
        <v>125</v>
      </c>
      <c r="F32" s="62" t="str">
        <f>IF(Main!T32=Main!$AY$12,Main!$AZ$12,"")</f>
        <v/>
      </c>
      <c r="H32" s="51">
        <f t="shared" si="0"/>
        <v>1</v>
      </c>
    </row>
    <row r="33" spans="1:8">
      <c r="A33" s="59">
        <f>IF(B33="","",SUBTOTAL(9,$H$6:H33))</f>
        <v>27</v>
      </c>
      <c r="B33" s="60">
        <f>IF(Main!T33=Main!$AY$12,Main!A33,IF(Main!U33=Main!$AY$10,"",Main!A33))</f>
        <v>28</v>
      </c>
      <c r="C33" s="61" t="str">
        <f>IF(B33="","",PROPER(Main!AP33))</f>
        <v>Ganta Sruthi</v>
      </c>
      <c r="D33" s="59">
        <f>[1]Sheet3!P32</f>
        <v>0</v>
      </c>
      <c r="E33" s="62">
        <f>IF(Main!U33=Main!$AY$10,"",Main!U33)</f>
        <v>125</v>
      </c>
      <c r="F33" s="62" t="str">
        <f>IF(Main!T33=Main!$AY$12,Main!$AZ$12,"")</f>
        <v/>
      </c>
      <c r="H33" s="51">
        <f t="shared" si="0"/>
        <v>1</v>
      </c>
    </row>
    <row r="34" spans="1:8">
      <c r="A34" s="59">
        <f>IF(B34="","",SUBTOTAL(9,$H$6:H34))</f>
        <v>28</v>
      </c>
      <c r="B34" s="60">
        <f>IF(Main!T34=Main!$AY$12,Main!A34,IF(Main!U34=Main!$AY$10,"",Main!A34))</f>
        <v>29</v>
      </c>
      <c r="C34" s="61" t="str">
        <f>IF(B34="","",PROPER(Main!AP34))</f>
        <v>Angadi Sulochana</v>
      </c>
      <c r="D34" s="59">
        <f>[1]Sheet3!P33</f>
        <v>0</v>
      </c>
      <c r="E34" s="62">
        <f>IF(Main!U34=Main!$AY$10,"",Main!U34)</f>
        <v>125</v>
      </c>
      <c r="F34" s="62" t="str">
        <f>IF(Main!T34=Main!$AY$12,Main!$AZ$12,"")</f>
        <v/>
      </c>
      <c r="H34" s="51">
        <f t="shared" si="0"/>
        <v>1</v>
      </c>
    </row>
    <row r="35" spans="1:8">
      <c r="A35" s="59">
        <f>IF(B35="","",SUBTOTAL(9,$H$6:H35))</f>
        <v>29</v>
      </c>
      <c r="B35" s="60">
        <f>IF(Main!T35=Main!$AY$12,Main!A35,IF(Main!U35=Main!$AY$10,"",Main!A35))</f>
        <v>30</v>
      </c>
      <c r="C35" s="61" t="str">
        <f>IF(B35="","",PROPER(Main!AP35))</f>
        <v>Sesham Sumathi</v>
      </c>
      <c r="D35" s="59">
        <f>[1]Sheet3!P34</f>
        <v>18000</v>
      </c>
      <c r="E35" s="62">
        <f>IF(Main!U35=Main!$AY$10,"",Main!U35)</f>
        <v>125</v>
      </c>
      <c r="F35" s="62" t="str">
        <f>IF(Main!T35=Main!$AY$12,Main!$AZ$12,"")</f>
        <v/>
      </c>
      <c r="H35" s="51">
        <f t="shared" si="0"/>
        <v>1</v>
      </c>
    </row>
    <row r="36" spans="1:8">
      <c r="A36" s="59">
        <f>IF(B36="","",SUBTOTAL(9,$H$6:H36))</f>
        <v>30</v>
      </c>
      <c r="B36" s="60">
        <f>IF(Main!T36=Main!$AY$12,Main!A36,IF(Main!U36=Main!$AY$10,"",Main!A36))</f>
        <v>31</v>
      </c>
      <c r="C36" s="61" t="str">
        <f>IF(B36="","",PROPER(Main!AP36))</f>
        <v>Arkat Susmitha</v>
      </c>
      <c r="D36" s="59">
        <f>[1]Sheet3!P35</f>
        <v>24000</v>
      </c>
      <c r="E36" s="62">
        <f>IF(Main!U36=Main!$AY$10,"",Main!U36)</f>
        <v>125</v>
      </c>
      <c r="F36" s="62" t="str">
        <f>IF(Main!T36=Main!$AY$12,Main!$AZ$12,"")</f>
        <v/>
      </c>
      <c r="H36" s="51">
        <f t="shared" si="0"/>
        <v>1</v>
      </c>
    </row>
    <row r="37" spans="1:8">
      <c r="A37" s="59">
        <f>IF(B37="","",SUBTOTAL(9,$H$6:H37))</f>
        <v>31</v>
      </c>
      <c r="B37" s="60">
        <f>IF(Main!T37=Main!$AY$12,Main!A37,IF(Main!U37=Main!$AY$10,"",Main!A37))</f>
        <v>32</v>
      </c>
      <c r="C37" s="61" t="str">
        <f>IF(B37="","",PROPER(Main!AP37))</f>
        <v>Panabaka Swetha</v>
      </c>
      <c r="D37" s="59">
        <f>[1]Sheet3!P36</f>
        <v>0</v>
      </c>
      <c r="E37" s="62">
        <f>IF(Main!U37=Main!$AY$10,"",Main!U37)</f>
        <v>125</v>
      </c>
      <c r="F37" s="62" t="str">
        <f>IF(Main!T37=Main!$AY$12,Main!$AZ$12,"")</f>
        <v/>
      </c>
      <c r="H37" s="51">
        <f t="shared" si="0"/>
        <v>1</v>
      </c>
    </row>
    <row r="38" spans="1:8">
      <c r="A38" s="59">
        <f>IF(B38="","",SUBTOTAL(9,$H$6:H38))</f>
        <v>32</v>
      </c>
      <c r="B38" s="60">
        <f>IF(Main!T38=Main!$AY$12,Main!A38,IF(Main!U38=Main!$AY$10,"",Main!A38))</f>
        <v>33</v>
      </c>
      <c r="C38" s="61" t="str">
        <f>IF(B38="","",PROPER(Main!AP38))</f>
        <v>Kanigiri Swetha Rani</v>
      </c>
      <c r="D38" s="59">
        <f>[1]Sheet3!P37</f>
        <v>0</v>
      </c>
      <c r="E38" s="62">
        <f>IF(Main!U38=Main!$AY$10,"",Main!U38)</f>
        <v>125</v>
      </c>
      <c r="F38" s="62" t="str">
        <f>IF(Main!T38=Main!$AY$12,Main!$AZ$12,"")</f>
        <v/>
      </c>
      <c r="H38" s="51">
        <f t="shared" si="0"/>
        <v>1</v>
      </c>
    </row>
    <row r="39" spans="1:8">
      <c r="A39" s="59">
        <f>IF(B39="","",SUBTOTAL(9,$H$6:H39))</f>
        <v>33</v>
      </c>
      <c r="B39" s="60">
        <f>IF(Main!T39=Main!$AY$12,Main!A39,IF(Main!U39=Main!$AY$10,"",Main!A39))</f>
        <v>34</v>
      </c>
      <c r="C39" s="61" t="str">
        <f>IF(B39="","",PROPER(Main!AP39))</f>
        <v>Vinukurthi Tejaswini</v>
      </c>
      <c r="D39" s="59">
        <f>[1]Sheet3!P38</f>
        <v>12000</v>
      </c>
      <c r="E39" s="62">
        <f>IF(Main!U39=Main!$AY$10,"",Main!U39)</f>
        <v>125</v>
      </c>
      <c r="F39" s="62" t="str">
        <f>IF(Main!T39=Main!$AY$12,Main!$AZ$12,"")</f>
        <v/>
      </c>
      <c r="H39" s="51">
        <f t="shared" si="0"/>
        <v>1</v>
      </c>
    </row>
    <row r="40" spans="1:8">
      <c r="A40" s="59">
        <f>IF(B40="","",SUBTOTAL(9,$H$6:H40))</f>
        <v>34</v>
      </c>
      <c r="B40" s="60">
        <f>IF(Main!T40=Main!$AY$12,Main!A40,IF(Main!U40=Main!$AY$10,"",Main!A40))</f>
        <v>35</v>
      </c>
      <c r="C40" s="61" t="str">
        <f>IF(B40="","",PROPER(Main!AP40))</f>
        <v>Keepudi Triveni</v>
      </c>
      <c r="D40" s="59">
        <f>[1]Sheet3!P39</f>
        <v>0</v>
      </c>
      <c r="E40" s="62">
        <f>IF(Main!U40=Main!$AY$10,"",Main!U40)</f>
        <v>125</v>
      </c>
      <c r="F40" s="62" t="str">
        <f>IF(Main!T40=Main!$AY$12,Main!$AZ$12,"")</f>
        <v/>
      </c>
      <c r="H40" s="51">
        <f t="shared" si="0"/>
        <v>1</v>
      </c>
    </row>
    <row r="41" spans="1:8">
      <c r="A41" s="59">
        <f>IF(B41="","",SUBTOTAL(9,$H$6:H41))</f>
        <v>35</v>
      </c>
      <c r="B41" s="60">
        <f>IF(Main!T41=Main!$AY$12,Main!A41,IF(Main!U41=Main!$AY$10,"",Main!A41))</f>
        <v>36</v>
      </c>
      <c r="C41" s="61" t="str">
        <f>IF(B41="","",PROPER(Main!AP41))</f>
        <v>Mannasamudram Vasavi</v>
      </c>
      <c r="D41" s="59">
        <f>[1]Sheet3!P40</f>
        <v>24000</v>
      </c>
      <c r="E41" s="62">
        <f>IF(Main!U41=Main!$AY$10,"",Main!U41)</f>
        <v>125</v>
      </c>
      <c r="F41" s="62" t="str">
        <f>IF(Main!T41=Main!$AY$12,Main!$AZ$12,"")</f>
        <v/>
      </c>
      <c r="H41" s="51">
        <f t="shared" si="0"/>
        <v>1</v>
      </c>
    </row>
    <row r="42" spans="1:8">
      <c r="A42" s="59">
        <f>IF(B42="","",SUBTOTAL(9,$H$6:H42))</f>
        <v>36</v>
      </c>
      <c r="B42" s="60">
        <f>IF(Main!T42=Main!$AY$12,Main!A42,IF(Main!U42=Main!$AY$10,"",Main!A42))</f>
        <v>37</v>
      </c>
      <c r="C42" s="61" t="str">
        <f>IF(B42="","",PROPER(Main!AP42))</f>
        <v>Shaik Yasmin</v>
      </c>
      <c r="D42" s="59">
        <f>[1]Sheet3!P41</f>
        <v>0</v>
      </c>
      <c r="E42" s="62">
        <f>IF(Main!U42=Main!$AY$10,"",Main!U42)</f>
        <v>125</v>
      </c>
      <c r="F42" s="62" t="str">
        <f>IF(Main!T42=Main!$AY$12,Main!$AZ$12,"")</f>
        <v/>
      </c>
      <c r="H42" s="51">
        <f t="shared" si="0"/>
        <v>1</v>
      </c>
    </row>
    <row r="43" spans="1:8">
      <c r="A43" s="59">
        <f>IF(B43="","",SUBTOTAL(9,$H$6:H43))</f>
        <v>37</v>
      </c>
      <c r="B43" s="60">
        <f>IF(Main!T43=Main!$AY$12,Main!A43,IF(Main!U43=Main!$AY$10,"",Main!A43))</f>
        <v>38</v>
      </c>
      <c r="C43" s="61" t="str">
        <f>IF(B43="","",PROPER(Main!AP43))</f>
        <v>Shaik Althaf</v>
      </c>
      <c r="D43" s="59">
        <f>[1]Sheet3!P42</f>
        <v>0</v>
      </c>
      <c r="E43" s="62">
        <f>IF(Main!U43=Main!$AY$10,"",Main!U43)</f>
        <v>125</v>
      </c>
      <c r="F43" s="62" t="str">
        <f>IF(Main!T43=Main!$AY$12,Main!$AZ$12,"")</f>
        <v/>
      </c>
      <c r="H43" s="51">
        <f t="shared" si="0"/>
        <v>1</v>
      </c>
    </row>
    <row r="44" spans="1:8">
      <c r="A44" s="59">
        <f>IF(B44="","",SUBTOTAL(9,$H$6:H44))</f>
        <v>38</v>
      </c>
      <c r="B44" s="60">
        <f>IF(Main!T44=Main!$AY$12,Main!A44,IF(Main!U44=Main!$AY$10,"",Main!A44))</f>
        <v>39</v>
      </c>
      <c r="C44" s="61" t="str">
        <f>IF(B44="","",PROPER(Main!AP44))</f>
        <v>Thathapudi Anil</v>
      </c>
      <c r="D44" s="59">
        <f>[1]Sheet3!P43</f>
        <v>24000</v>
      </c>
      <c r="E44" s="62">
        <f>IF(Main!U44=Main!$AY$10,"",Main!U44)</f>
        <v>125</v>
      </c>
      <c r="F44" s="62" t="str">
        <f>IF(Main!T44=Main!$AY$12,Main!$AZ$12,"")</f>
        <v/>
      </c>
      <c r="H44" s="51">
        <f t="shared" si="0"/>
        <v>1</v>
      </c>
    </row>
    <row r="45" spans="1:8">
      <c r="A45" s="59">
        <f>IF(B45="","",SUBTOTAL(9,$H$6:H45))</f>
        <v>39</v>
      </c>
      <c r="B45" s="60">
        <f>IF(Main!T45=Main!$AY$12,Main!A45,IF(Main!U45=Main!$AY$10,"",Main!A45))</f>
        <v>40</v>
      </c>
      <c r="C45" s="61" t="str">
        <f>IF(B45="","",PROPER(Main!AP45))</f>
        <v>Potluru Bhargav</v>
      </c>
      <c r="D45" s="59">
        <f>[1]Sheet3!P44</f>
        <v>0</v>
      </c>
      <c r="E45" s="62">
        <f>IF(Main!U45=Main!$AY$10,"",Main!U45)</f>
        <v>125</v>
      </c>
      <c r="F45" s="62" t="str">
        <f>IF(Main!T45=Main!$AY$12,Main!$AZ$12,"")</f>
        <v/>
      </c>
      <c r="H45" s="51">
        <f t="shared" si="0"/>
        <v>1</v>
      </c>
    </row>
    <row r="46" spans="1:8">
      <c r="A46" s="59">
        <f>IF(B46="","",SUBTOTAL(9,$H$6:H46))</f>
        <v>40</v>
      </c>
      <c r="B46" s="60">
        <f>IF(Main!T46=Main!$AY$12,Main!A46,IF(Main!U46=Main!$AY$10,"",Main!A46))</f>
        <v>41</v>
      </c>
      <c r="C46" s="61" t="str">
        <f>IF(B46="","",PROPER(Main!AP46))</f>
        <v>Thuraka Chandara Sekhar</v>
      </c>
      <c r="D46" s="59">
        <f>[1]Sheet3!P45</f>
        <v>20000</v>
      </c>
      <c r="E46" s="62">
        <f>IF(Main!U46=Main!$AY$10,"",Main!U46)</f>
        <v>125</v>
      </c>
      <c r="F46" s="62" t="str">
        <f>IF(Main!T46=Main!$AY$12,Main!$AZ$12,"")</f>
        <v/>
      </c>
      <c r="H46" s="51">
        <f t="shared" si="0"/>
        <v>1</v>
      </c>
    </row>
    <row r="47" spans="1:8">
      <c r="A47" s="59">
        <f>IF(B47="","",SUBTOTAL(9,$H$6:H47))</f>
        <v>41</v>
      </c>
      <c r="B47" s="60">
        <f>IF(Main!T47=Main!$AY$12,Main!A47,IF(Main!U47=Main!$AY$10,"",Main!A47))</f>
        <v>42</v>
      </c>
      <c r="C47" s="61" t="str">
        <f>IF(B47="","",PROPER(Main!AP47))</f>
        <v>Sanyasi Charan Kumar</v>
      </c>
      <c r="D47" s="59">
        <f>[1]Sheet3!P46</f>
        <v>20000</v>
      </c>
      <c r="E47" s="62">
        <f>IF(Main!U47=Main!$AY$10,"",Main!U47)</f>
        <v>125</v>
      </c>
      <c r="F47" s="62" t="str">
        <f>IF(Main!T47=Main!$AY$12,Main!$AZ$12,"")</f>
        <v/>
      </c>
      <c r="H47" s="51">
        <f t="shared" si="0"/>
        <v>1</v>
      </c>
    </row>
    <row r="48" spans="1:8">
      <c r="A48" s="59">
        <f>IF(B48="","",SUBTOTAL(9,$H$6:H48))</f>
        <v>42</v>
      </c>
      <c r="B48" s="60">
        <f>IF(Main!T48=Main!$AY$12,Main!A48,IF(Main!U48=Main!$AY$10,"",Main!A48))</f>
        <v>43</v>
      </c>
      <c r="C48" s="61" t="str">
        <f>IF(B48="","",PROPER(Main!AP48))</f>
        <v>Panabaka Guru Sai Kumar</v>
      </c>
      <c r="D48" s="59">
        <f>[1]Sheet3!P47</f>
        <v>0</v>
      </c>
      <c r="E48" s="62">
        <f>IF(Main!U48=Main!$AY$10,"",Main!U48)</f>
        <v>125</v>
      </c>
      <c r="F48" s="62" t="str">
        <f>IF(Main!T48=Main!$AY$12,Main!$AZ$12,"")</f>
        <v/>
      </c>
      <c r="H48" s="51">
        <f t="shared" si="0"/>
        <v>1</v>
      </c>
    </row>
    <row r="49" spans="1:8">
      <c r="A49" s="59">
        <f>IF(B49="","",SUBTOTAL(9,$H$6:H49))</f>
        <v>43</v>
      </c>
      <c r="B49" s="60">
        <f>IF(Main!T49=Main!$AY$12,Main!A49,IF(Main!U49=Main!$AY$10,"",Main!A49))</f>
        <v>44</v>
      </c>
      <c r="C49" s="61" t="str">
        <f>IF(B49="","",PROPER(Main!AP49))</f>
        <v>Mohamed Imran</v>
      </c>
      <c r="D49" s="59">
        <f>[1]Sheet3!P48</f>
        <v>0</v>
      </c>
      <c r="E49" s="62">
        <f>IF(Main!U49=Main!$AY$10,"",Main!U49)</f>
        <v>125</v>
      </c>
      <c r="F49" s="62" t="str">
        <f>IF(Main!T49=Main!$AY$12,Main!$AZ$12,"")</f>
        <v/>
      </c>
      <c r="H49" s="51">
        <f t="shared" si="0"/>
        <v>1</v>
      </c>
    </row>
    <row r="50" spans="1:8">
      <c r="A50" s="59">
        <f>IF(B50="","",SUBTOTAL(9,$H$6:H50))</f>
        <v>44</v>
      </c>
      <c r="B50" s="60">
        <f>IF(Main!T50=Main!$AY$12,Main!A50,IF(Main!U50=Main!$AY$10,"",Main!A50))</f>
        <v>45</v>
      </c>
      <c r="C50" s="61" t="str">
        <f>IF(B50="","",PROPER(Main!AP50))</f>
        <v>Javari Chavan Jagadeesh Singh</v>
      </c>
      <c r="D50" s="59">
        <f>[1]Sheet3!P49</f>
        <v>20000</v>
      </c>
      <c r="E50" s="62">
        <f>IF(Main!U50=Main!$AY$10,"",Main!U50)</f>
        <v>125</v>
      </c>
      <c r="F50" s="62" t="str">
        <f>IF(Main!T50=Main!$AY$12,Main!$AZ$12,"")</f>
        <v/>
      </c>
      <c r="H50" s="51">
        <f t="shared" si="0"/>
        <v>1</v>
      </c>
    </row>
    <row r="51" spans="1:8">
      <c r="A51" s="59">
        <f>IF(B51="","",SUBTOTAL(9,$H$6:H51))</f>
        <v>45</v>
      </c>
      <c r="B51" s="60">
        <f>IF(Main!T51=Main!$AY$12,Main!A51,IF(Main!U51=Main!$AY$10,"",Main!A51))</f>
        <v>46</v>
      </c>
      <c r="C51" s="61" t="str">
        <f>IF(B51="","",PROPER(Main!AP51))</f>
        <v>Shaik Jaleel Basha</v>
      </c>
      <c r="D51" s="59">
        <f>[1]Sheet3!P50</f>
        <v>0</v>
      </c>
      <c r="E51" s="62">
        <f>IF(Main!U51=Main!$AY$10,"",Main!U51)</f>
        <v>125</v>
      </c>
      <c r="F51" s="62" t="str">
        <f>IF(Main!T51=Main!$AY$12,Main!$AZ$12,"")</f>
        <v/>
      </c>
      <c r="H51" s="51">
        <f t="shared" si="0"/>
        <v>1</v>
      </c>
    </row>
    <row r="52" spans="1:8">
      <c r="A52" s="59">
        <f>IF(B52="","",SUBTOTAL(9,$H$6:H52))</f>
        <v>46</v>
      </c>
      <c r="B52" s="60">
        <f>IF(Main!T52=Main!$AY$12,Main!A52,IF(Main!U52=Main!$AY$10,"",Main!A52))</f>
        <v>47</v>
      </c>
      <c r="C52" s="61" t="str">
        <f>IF(B52="","",PROPER(Main!AP52))</f>
        <v>Shaik Kalesha</v>
      </c>
      <c r="D52" s="59">
        <f>[1]Sheet3!P51</f>
        <v>0</v>
      </c>
      <c r="E52" s="62">
        <f>IF(Main!U52=Main!$AY$10,"",Main!U52)</f>
        <v>125</v>
      </c>
      <c r="F52" s="62" t="str">
        <f>IF(Main!T52=Main!$AY$12,Main!$AZ$12,"")</f>
        <v/>
      </c>
      <c r="H52" s="51">
        <f t="shared" si="0"/>
        <v>1</v>
      </c>
    </row>
    <row r="53" spans="1:8">
      <c r="A53" s="59">
        <f>IF(B53="","",SUBTOTAL(9,$H$6:H53))</f>
        <v>47</v>
      </c>
      <c r="B53" s="60">
        <f>IF(Main!T53=Main!$AY$12,Main!A53,IF(Main!U53=Main!$AY$10,"",Main!A53))</f>
        <v>48</v>
      </c>
      <c r="C53" s="61" t="str">
        <f>IF(B53="","",PROPER(Main!AP53))</f>
        <v>Kanagaluru Kesava Ram</v>
      </c>
      <c r="D53" s="59">
        <f>[1]Sheet3!P52</f>
        <v>22000</v>
      </c>
      <c r="E53" s="62">
        <f>IF(Main!U53=Main!$AY$10,"",Main!U53)</f>
        <v>125</v>
      </c>
      <c r="F53" s="62" t="str">
        <f>IF(Main!T53=Main!$AY$12,Main!$AZ$12,"")</f>
        <v/>
      </c>
      <c r="H53" s="51">
        <f t="shared" si="0"/>
        <v>1</v>
      </c>
    </row>
    <row r="54" spans="1:8">
      <c r="A54" s="59">
        <f>IF(B54="","",SUBTOTAL(9,$H$6:H54))</f>
        <v>48</v>
      </c>
      <c r="B54" s="60">
        <f>IF(Main!T54=Main!$AY$12,Main!A54,IF(Main!U54=Main!$AY$10,"",Main!A54))</f>
        <v>49</v>
      </c>
      <c r="C54" s="61" t="str">
        <f>IF(B54="","",PROPER(Main!AP54))</f>
        <v>Kunathi Madhusudhan</v>
      </c>
      <c r="D54" s="59">
        <f>[1]Sheet3!P53</f>
        <v>0</v>
      </c>
      <c r="E54" s="62">
        <f>IF(Main!U54=Main!$AY$10,"",Main!U54)</f>
        <v>125</v>
      </c>
      <c r="F54" s="62" t="str">
        <f>IF(Main!T54=Main!$AY$12,Main!$AZ$12,"")</f>
        <v/>
      </c>
      <c r="H54" s="51">
        <f t="shared" si="0"/>
        <v>1</v>
      </c>
    </row>
    <row r="55" spans="1:8">
      <c r="A55" s="59">
        <f>IF(B55="","",SUBTOTAL(9,$H$6:H55))</f>
        <v>49</v>
      </c>
      <c r="B55" s="60">
        <f>IF(Main!T55=Main!$AY$12,Main!A55,IF(Main!U55=Main!$AY$10,"",Main!A55))</f>
        <v>50</v>
      </c>
      <c r="C55" s="61" t="str">
        <f>IF(B55="","",PROPER(Main!AP55))</f>
        <v>Shaik Mahaboob Basha</v>
      </c>
      <c r="D55" s="59">
        <f>[1]Sheet3!P54</f>
        <v>0</v>
      </c>
      <c r="E55" s="62">
        <f>IF(Main!U55=Main!$AY$10,"",Main!U55)</f>
        <v>125</v>
      </c>
      <c r="F55" s="62" t="str">
        <f>IF(Main!T55=Main!$AY$12,Main!$AZ$12,"")</f>
        <v/>
      </c>
      <c r="H55" s="51">
        <f t="shared" si="0"/>
        <v>1</v>
      </c>
    </row>
    <row r="56" spans="1:8">
      <c r="A56" s="59">
        <f>IF(B56="","",SUBTOTAL(9,$H$6:H56))</f>
        <v>50</v>
      </c>
      <c r="B56" s="60">
        <f>IF(Main!T56=Main!$AY$12,Main!A56,IF(Main!U56=Main!$AY$10,"",Main!A56))</f>
        <v>51</v>
      </c>
      <c r="C56" s="61" t="str">
        <f>IF(B56="","",PROPER(Main!AP56))</f>
        <v>Shaik Mujafar</v>
      </c>
      <c r="D56" s="59">
        <f>[1]Sheet3!P55</f>
        <v>0</v>
      </c>
      <c r="E56" s="62">
        <f>IF(Main!U56=Main!$AY$10,"",Main!U56)</f>
        <v>125</v>
      </c>
      <c r="F56" s="62" t="str">
        <f>IF(Main!T56=Main!$AY$12,Main!$AZ$12,"")</f>
        <v/>
      </c>
      <c r="H56" s="51">
        <f t="shared" si="0"/>
        <v>1</v>
      </c>
    </row>
    <row r="57" spans="1:8">
      <c r="A57" s="59">
        <f>IF(B57="","",SUBTOTAL(9,$H$6:H57))</f>
        <v>51</v>
      </c>
      <c r="B57" s="60">
        <f>IF(Main!T57=Main!$AY$12,Main!A57,IF(Main!U57=Main!$AY$10,"",Main!A57))</f>
        <v>52</v>
      </c>
      <c r="C57" s="61" t="str">
        <f>IF(B57="","",PROPER(Main!AP57))</f>
        <v>Shaik Mujeeb Rahaman</v>
      </c>
      <c r="D57" s="59">
        <f>[1]Sheet3!P56</f>
        <v>12000</v>
      </c>
      <c r="E57" s="62">
        <f>IF(Main!U57=Main!$AY$10,"",Main!U57)</f>
        <v>125</v>
      </c>
      <c r="F57" s="62" t="str">
        <f>IF(Main!T57=Main!$AY$12,Main!$AZ$12,"")</f>
        <v/>
      </c>
      <c r="H57" s="51">
        <f t="shared" si="0"/>
        <v>1</v>
      </c>
    </row>
    <row r="58" spans="1:8">
      <c r="A58" s="59">
        <f>IF(B58="","",SUBTOTAL(9,$H$6:H58))</f>
        <v>52</v>
      </c>
      <c r="B58" s="60">
        <f>IF(Main!T58=Main!$AY$12,Main!A58,IF(Main!U58=Main!$AY$10,"",Main!A58))</f>
        <v>53</v>
      </c>
      <c r="C58" s="61" t="str">
        <f>IF(B58="","",PROPER(Main!AP58))</f>
        <v>Mannasamudram Muneendra</v>
      </c>
      <c r="D58" s="59">
        <f>[1]Sheet3!P57</f>
        <v>0</v>
      </c>
      <c r="E58" s="62">
        <f>IF(Main!U58=Main!$AY$10,"",Main!U58)</f>
        <v>125</v>
      </c>
      <c r="F58" s="62" t="str">
        <f>IF(Main!T58=Main!$AY$12,Main!$AZ$12,"")</f>
        <v/>
      </c>
      <c r="H58" s="51">
        <f t="shared" si="0"/>
        <v>1</v>
      </c>
    </row>
    <row r="59" spans="1:8">
      <c r="A59" s="59">
        <f>IF(B59="","",SUBTOTAL(9,$H$6:H59))</f>
        <v>53</v>
      </c>
      <c r="B59" s="60">
        <f>IF(Main!T59=Main!$AY$12,Main!A59,IF(Main!U59=Main!$AY$10,"",Main!A59))</f>
        <v>54</v>
      </c>
      <c r="C59" s="61" t="str">
        <f>IF(B59="","",PROPER(Main!AP59))</f>
        <v>Shaik Rafi</v>
      </c>
      <c r="D59" s="59">
        <f>[1]Sheet3!P58</f>
        <v>18000</v>
      </c>
      <c r="E59" s="62">
        <f>IF(Main!U59=Main!$AY$10,"",Main!U59)</f>
        <v>125</v>
      </c>
      <c r="F59" s="62" t="str">
        <f>IF(Main!T59=Main!$AY$12,Main!$AZ$12,"")</f>
        <v/>
      </c>
      <c r="H59" s="51">
        <f t="shared" si="0"/>
        <v>1</v>
      </c>
    </row>
    <row r="60" spans="1:8">
      <c r="A60" s="59">
        <f>IF(B60="","",SUBTOTAL(9,$H$6:H60))</f>
        <v>54</v>
      </c>
      <c r="B60" s="60">
        <f>IF(Main!T60=Main!$AY$12,Main!A60,IF(Main!U60=Main!$AY$10,"",Main!A60))</f>
        <v>55</v>
      </c>
      <c r="C60" s="61" t="str">
        <f>IF(B60="","",PROPER(Main!AP60))</f>
        <v>V Rajesh Babu</v>
      </c>
      <c r="D60" s="59">
        <f>[1]Sheet3!P59</f>
        <v>0</v>
      </c>
      <c r="E60" s="62">
        <f>IF(Main!U60=Main!$AY$10,"",Main!U60)</f>
        <v>125</v>
      </c>
      <c r="F60" s="62" t="str">
        <f>IF(Main!T60=Main!$AY$12,Main!$AZ$12,"")</f>
        <v/>
      </c>
      <c r="H60" s="51">
        <f t="shared" si="0"/>
        <v>1</v>
      </c>
    </row>
    <row r="61" spans="1:8">
      <c r="A61" s="59">
        <f>IF(B61="","",SUBTOTAL(9,$H$6:H61))</f>
        <v>55</v>
      </c>
      <c r="B61" s="60">
        <f>IF(Main!T61=Main!$AY$12,Main!A61,IF(Main!U61=Main!$AY$10,"",Main!A61))</f>
        <v>56</v>
      </c>
      <c r="C61" s="61" t="str">
        <f>IF(B61="","",PROPER(Main!AP61))</f>
        <v>Gollaprolu Raveendra</v>
      </c>
      <c r="D61" s="59">
        <f>[1]Sheet3!P60</f>
        <v>20000</v>
      </c>
      <c r="E61" s="62">
        <f>IF(Main!U61=Main!$AY$10,"",Main!U61)</f>
        <v>125</v>
      </c>
      <c r="F61" s="62" t="str">
        <f>IF(Main!T61=Main!$AY$12,Main!$AZ$12,"")</f>
        <v/>
      </c>
      <c r="H61" s="51">
        <f t="shared" si="0"/>
        <v>1</v>
      </c>
    </row>
    <row r="62" spans="1:8">
      <c r="A62" s="59">
        <f>IF(B62="","",SUBTOTAL(9,$H$6:H62))</f>
        <v>56</v>
      </c>
      <c r="B62" s="60">
        <f>IF(Main!T62=Main!$AY$12,Main!A62,IF(Main!U62=Main!$AY$10,"",Main!A62))</f>
        <v>57</v>
      </c>
      <c r="C62" s="61" t="str">
        <f>IF(B62="","",PROPER(Main!AP62))</f>
        <v>Derangali Sai</v>
      </c>
      <c r="D62" s="59">
        <f>[1]Sheet3!P61</f>
        <v>0</v>
      </c>
      <c r="E62" s="62">
        <f>IF(Main!U62=Main!$AY$10,"",Main!U62)</f>
        <v>125</v>
      </c>
      <c r="F62" s="62" t="str">
        <f>IF(Main!T62=Main!$AY$12,Main!$AZ$12,"")</f>
        <v/>
      </c>
      <c r="H62" s="51">
        <f t="shared" si="0"/>
        <v>1</v>
      </c>
    </row>
    <row r="63" spans="1:8">
      <c r="A63" s="59">
        <f>IF(B63="","",SUBTOTAL(9,$H$6:H63))</f>
        <v>57</v>
      </c>
      <c r="B63" s="60">
        <f>IF(Main!T63=Main!$AY$12,Main!A63,IF(Main!U63=Main!$AY$10,"",Main!A63))</f>
        <v>58</v>
      </c>
      <c r="C63" s="61" t="str">
        <f>IF(B63="","",PROPER(Main!AP63))</f>
        <v>Nasina Sateesh</v>
      </c>
      <c r="D63" s="59">
        <f>[1]Sheet3!P62</f>
        <v>0</v>
      </c>
      <c r="E63" s="62">
        <f>IF(Main!U63=Main!$AY$10,"",Main!U63)</f>
        <v>125</v>
      </c>
      <c r="F63" s="62" t="str">
        <f>IF(Main!T63=Main!$AY$12,Main!$AZ$12,"")</f>
        <v/>
      </c>
      <c r="H63" s="51">
        <f t="shared" si="0"/>
        <v>1</v>
      </c>
    </row>
    <row r="64" spans="1:8">
      <c r="A64" s="59">
        <f>IF(B64="","",SUBTOTAL(9,$H$6:H64))</f>
        <v>58</v>
      </c>
      <c r="B64" s="60">
        <f>IF(Main!T64=Main!$AY$12,Main!A64,IF(Main!U64=Main!$AY$10,"",Main!A64))</f>
        <v>59</v>
      </c>
      <c r="C64" s="61" t="str">
        <f>IF(B64="","",PROPER(Main!AP64))</f>
        <v>Peripeti Sekhar</v>
      </c>
      <c r="D64" s="59">
        <f>[1]Sheet3!P63</f>
        <v>12000</v>
      </c>
      <c r="E64" s="62">
        <f>IF(Main!U64=Main!$AY$10,"",Main!U64)</f>
        <v>125</v>
      </c>
      <c r="F64" s="62" t="str">
        <f>IF(Main!T64=Main!$AY$12,Main!$AZ$12,"")</f>
        <v/>
      </c>
      <c r="H64" s="51">
        <f t="shared" si="0"/>
        <v>1</v>
      </c>
    </row>
    <row r="65" spans="1:8">
      <c r="A65" s="59">
        <f>IF(B65="","",SUBTOTAL(9,$H$6:H65))</f>
        <v>59</v>
      </c>
      <c r="B65" s="60">
        <f>IF(Main!T65=Main!$AY$12,Main!A65,IF(Main!U65=Main!$AY$10,"",Main!A65))</f>
        <v>60</v>
      </c>
      <c r="C65" s="61" t="str">
        <f>IF(B65="","",PROPER(Main!AP65))</f>
        <v>Divi Siva</v>
      </c>
      <c r="D65" s="59">
        <f>[1]Sheet3!P64</f>
        <v>0</v>
      </c>
      <c r="E65" s="62">
        <f>IF(Main!U65=Main!$AY$10,"",Main!U65)</f>
        <v>125</v>
      </c>
      <c r="F65" s="62" t="str">
        <f>IF(Main!T65=Main!$AY$12,Main!$AZ$12,"")</f>
        <v/>
      </c>
      <c r="H65" s="51">
        <f t="shared" si="0"/>
        <v>1</v>
      </c>
    </row>
    <row r="66" spans="1:8">
      <c r="A66" s="59">
        <f>IF(B66="","",SUBTOTAL(9,$H$6:H66))</f>
        <v>60</v>
      </c>
      <c r="B66" s="60">
        <f>IF(Main!T66=Main!$AY$12,Main!A66,IF(Main!U66=Main!$AY$10,"",Main!A66))</f>
        <v>61</v>
      </c>
      <c r="C66" s="61" t="str">
        <f>IF(B66="","",PROPER(Main!AP66))</f>
        <v>Penumalli Sreekanth</v>
      </c>
      <c r="D66" s="59">
        <f>[1]Sheet3!P65</f>
        <v>0</v>
      </c>
      <c r="E66" s="62">
        <f>IF(Main!U66=Main!$AY$10,"",Main!U66)</f>
        <v>125</v>
      </c>
      <c r="F66" s="62" t="str">
        <f>IF(Main!T66=Main!$AY$12,Main!$AZ$12,"")</f>
        <v/>
      </c>
      <c r="H66" s="51">
        <f t="shared" si="0"/>
        <v>1</v>
      </c>
    </row>
    <row r="67" spans="1:8">
      <c r="A67" s="59">
        <f>IF(B67="","",SUBTOTAL(9,$H$6:H67))</f>
        <v>61</v>
      </c>
      <c r="B67" s="60">
        <f>IF(Main!T67=Main!$AY$12,Main!A67,IF(Main!U67=Main!$AY$10,"",Main!A67))</f>
        <v>62</v>
      </c>
      <c r="C67" s="61" t="str">
        <f>IF(B67="","",PROPER(Main!AP67))</f>
        <v>Patnam Sreenivasulu</v>
      </c>
      <c r="D67" s="59">
        <f>[1]Sheet3!P66</f>
        <v>22000</v>
      </c>
      <c r="E67" s="62">
        <f>IF(Main!U67=Main!$AY$10,"",Main!U67)</f>
        <v>125</v>
      </c>
      <c r="F67" s="62" t="str">
        <f>IF(Main!T67=Main!$AY$12,Main!$AZ$12,"")</f>
        <v/>
      </c>
      <c r="H67" s="51">
        <f t="shared" si="0"/>
        <v>1</v>
      </c>
    </row>
    <row r="68" spans="1:8">
      <c r="A68" s="59">
        <f>IF(B68="","",SUBTOTAL(9,$H$6:H68))</f>
        <v>62</v>
      </c>
      <c r="B68" s="60">
        <f>IF(Main!T68=Main!$AY$12,Main!A68,IF(Main!U68=Main!$AY$10,"",Main!A68))</f>
        <v>63</v>
      </c>
      <c r="C68" s="61" t="str">
        <f>IF(B68="","",PROPER(Main!AP68))</f>
        <v>Arkat Srikanth</v>
      </c>
      <c r="D68" s="59">
        <f>[1]Sheet3!P67</f>
        <v>12000</v>
      </c>
      <c r="E68" s="62">
        <f>IF(Main!U68=Main!$AY$10,"",Main!U68)</f>
        <v>125</v>
      </c>
      <c r="F68" s="62" t="str">
        <f>IF(Main!T68=Main!$AY$12,Main!$AZ$12,"")</f>
        <v/>
      </c>
      <c r="H68" s="51">
        <f t="shared" si="0"/>
        <v>1</v>
      </c>
    </row>
    <row r="69" spans="1:8">
      <c r="A69" s="59">
        <f>IF(B69="","",SUBTOTAL(9,$H$6:H69))</f>
        <v>63</v>
      </c>
      <c r="B69" s="60">
        <f>IF(Main!T69=Main!$AY$12,Main!A69,IF(Main!U69=Main!$AY$10,"",Main!A69))</f>
        <v>64</v>
      </c>
      <c r="C69" s="61" t="str">
        <f>IF(B69="","",PROPER(Main!AP69))</f>
        <v>Shaik Vaseem</v>
      </c>
      <c r="D69" s="59">
        <f>[1]Sheet3!P68</f>
        <v>20000</v>
      </c>
      <c r="E69" s="62">
        <f>IF(Main!U69=Main!$AY$10,"",Main!U69)</f>
        <v>125</v>
      </c>
      <c r="F69" s="62" t="str">
        <f>IF(Main!T69=Main!$AY$12,Main!$AZ$12,"")</f>
        <v/>
      </c>
      <c r="H69" s="51">
        <f t="shared" si="0"/>
        <v>1</v>
      </c>
    </row>
    <row r="70" spans="1:8">
      <c r="A70" s="59">
        <f>IF(B70="","",SUBTOTAL(9,$H$6:H70))</f>
        <v>64</v>
      </c>
      <c r="B70" s="60">
        <f>IF(Main!T70=Main!$AY$12,Main!A70,IF(Main!U70=Main!$AY$10,"",Main!A70))</f>
        <v>65</v>
      </c>
      <c r="C70" s="61" t="str">
        <f>IF(B70="","",PROPER(Main!AP70))</f>
        <v>Shaik Vazid</v>
      </c>
      <c r="D70" s="59">
        <f>[1]Sheet3!P69</f>
        <v>0</v>
      </c>
      <c r="E70" s="62">
        <f>IF(Main!U70=Main!$AY$10,"",Main!U70)</f>
        <v>125</v>
      </c>
      <c r="F70" s="62" t="str">
        <f>IF(Main!T70=Main!$AY$12,Main!$AZ$12,"")</f>
        <v/>
      </c>
      <c r="H70" s="51">
        <f t="shared" si="0"/>
        <v>1</v>
      </c>
    </row>
    <row r="71" spans="1:8">
      <c r="A71" s="59">
        <f>IF(B71="","",SUBTOTAL(9,$H$6:H71))</f>
        <v>65</v>
      </c>
      <c r="B71" s="60">
        <f>IF(Main!T71=Main!$AY$12,Main!A71,IF(Main!U71=Main!$AY$10,"",Main!A71))</f>
        <v>66</v>
      </c>
      <c r="C71" s="61" t="str">
        <f>IF(B71="","",PROPER(Main!AP71))</f>
        <v>K Veera</v>
      </c>
      <c r="D71" s="59">
        <f>[1]Sheet3!P70</f>
        <v>12000</v>
      </c>
      <c r="E71" s="62">
        <f>IF(Main!U71=Main!$AY$10,"",Main!U71)</f>
        <v>125</v>
      </c>
      <c r="F71" s="62" t="str">
        <f>IF(Main!T71=Main!$AY$12,Main!$AZ$12,"")</f>
        <v/>
      </c>
      <c r="H71" s="51">
        <f t="shared" ref="H71:H134" si="1">IF(B71="","",1)</f>
        <v>1</v>
      </c>
    </row>
    <row r="72" spans="1:8">
      <c r="A72" s="59">
        <f>IF(B72="","",SUBTOTAL(9,$H$6:H72))</f>
        <v>66</v>
      </c>
      <c r="B72" s="60">
        <f>IF(Main!T72=Main!$AY$12,Main!A72,IF(Main!U72=Main!$AY$10,"",Main!A72))</f>
        <v>67</v>
      </c>
      <c r="C72" s="61" t="str">
        <f>IF(B72="","",PROPER(Main!AP72))</f>
        <v>Sanyasi Venkateswrlu</v>
      </c>
      <c r="D72" s="59">
        <f>[1]Sheet3!P71</f>
        <v>20000</v>
      </c>
      <c r="E72" s="62">
        <f>IF(Main!U72=Main!$AY$10,"",Main!U72)</f>
        <v>125</v>
      </c>
      <c r="F72" s="62" t="str">
        <f>IF(Main!T72=Main!$AY$12,Main!$AZ$12,"")</f>
        <v/>
      </c>
      <c r="H72" s="51">
        <f t="shared" si="1"/>
        <v>1</v>
      </c>
    </row>
    <row r="73" spans="1:8">
      <c r="A73" s="59">
        <f>IF(B73="","",SUBTOTAL(9,$H$6:H73))</f>
        <v>67</v>
      </c>
      <c r="B73" s="60">
        <f>IF(Main!T73=Main!$AY$12,Main!A73,IF(Main!U73=Main!$AY$10,"",Main!A73))</f>
        <v>68</v>
      </c>
      <c r="C73" s="61" t="str">
        <f>IF(B73="","",PROPER(Main!AP73))</f>
        <v>Mallaiah Vijaya Kumar</v>
      </c>
      <c r="D73" s="59">
        <f>[1]Sheet3!P72</f>
        <v>0</v>
      </c>
      <c r="E73" s="62">
        <f>IF(Main!U73=Main!$AY$10,"",Main!U73)</f>
        <v>125</v>
      </c>
      <c r="F73" s="62" t="str">
        <f>IF(Main!T73=Main!$AY$12,Main!$AZ$12,"")</f>
        <v/>
      </c>
      <c r="H73" s="51">
        <f t="shared" si="1"/>
        <v>1</v>
      </c>
    </row>
    <row r="74" spans="1:8">
      <c r="A74" s="59">
        <f>IF(B74="","",SUBTOTAL(9,$H$6:H74))</f>
        <v>68</v>
      </c>
      <c r="B74" s="60">
        <f>IF(Main!T74=Main!$AY$12,Main!A74,IF(Main!U74=Main!$AY$10,"",Main!A74))</f>
        <v>69</v>
      </c>
      <c r="C74" s="61" t="str">
        <f>IF(B74="","",PROPER(Main!AP74))</f>
        <v>Thirumalasetty Vinod</v>
      </c>
      <c r="D74" s="59">
        <f>[1]Sheet3!P73</f>
        <v>0</v>
      </c>
      <c r="E74" s="62">
        <f>IF(Main!U74=Main!$AY$10,"",Main!U74)</f>
        <v>125</v>
      </c>
      <c r="F74" s="62" t="str">
        <f>IF(Main!T74=Main!$AY$12,Main!$AZ$12,"")</f>
        <v/>
      </c>
      <c r="H74" s="51">
        <f t="shared" si="1"/>
        <v>1</v>
      </c>
    </row>
    <row r="75" spans="1:8">
      <c r="A75" s="59">
        <f>IF(B75="","",SUBTOTAL(9,$H$6:H75))</f>
        <v>69</v>
      </c>
      <c r="B75" s="60">
        <f>IF(Main!T75=Main!$AY$12,Main!A75,IF(Main!U75=Main!$AY$10,"",Main!A75))</f>
        <v>70</v>
      </c>
      <c r="C75" s="61" t="str">
        <f>IF(B75="","",PROPER(Main!AP75))</f>
        <v>Mangalam Viswanadh</v>
      </c>
      <c r="D75" s="59">
        <f>[1]Sheet3!P74</f>
        <v>0</v>
      </c>
      <c r="E75" s="62">
        <f>IF(Main!U75=Main!$AY$10,"",Main!U75)</f>
        <v>125</v>
      </c>
      <c r="F75" s="62" t="str">
        <f>IF(Main!T75=Main!$AY$12,Main!$AZ$12,"")</f>
        <v/>
      </c>
      <c r="H75" s="51">
        <f t="shared" si="1"/>
        <v>1</v>
      </c>
    </row>
    <row r="76" spans="1:8">
      <c r="A76" s="59">
        <f>IF(B76="","",SUBTOTAL(9,$H$6:H76))</f>
        <v>70</v>
      </c>
      <c r="B76" s="60">
        <f>IF(Main!T76=Main!$AY$12,Main!A76,IF(Main!U76=Main!$AY$10,"",Main!A76))</f>
        <v>71</v>
      </c>
      <c r="C76" s="61" t="str">
        <f>IF(B76="","",PROPER(Main!AP76))</f>
        <v>Shaik Afreen</v>
      </c>
      <c r="D76" s="59">
        <f>[1]Sheet3!P75</f>
        <v>0</v>
      </c>
      <c r="E76" s="62">
        <f>IF(Main!U76=Main!$AY$10,"",Main!U76)</f>
        <v>125</v>
      </c>
      <c r="F76" s="62" t="str">
        <f>IF(Main!T76=Main!$AY$12,Main!$AZ$12,"")</f>
        <v/>
      </c>
      <c r="H76" s="51">
        <f t="shared" si="1"/>
        <v>1</v>
      </c>
    </row>
    <row r="77" spans="1:8">
      <c r="A77" s="59">
        <f>IF(B77="","",SUBTOTAL(9,$H$6:H77))</f>
        <v>71</v>
      </c>
      <c r="B77" s="60">
        <f>IF(Main!T77=Main!$AY$12,Main!A77,IF(Main!U77=Main!$AY$10,"",Main!A77))</f>
        <v>72</v>
      </c>
      <c r="C77" s="61" t="str">
        <f>IF(B77="","",PROPER(Main!AP77))</f>
        <v>Ponneri Anuja</v>
      </c>
      <c r="D77" s="59">
        <f>[1]Sheet3!P76</f>
        <v>0</v>
      </c>
      <c r="E77" s="62">
        <f>IF(Main!U77=Main!$AY$10,"",Main!U77)</f>
        <v>125</v>
      </c>
      <c r="F77" s="62" t="str">
        <f>IF(Main!T77=Main!$AY$12,Main!$AZ$12,"")</f>
        <v/>
      </c>
      <c r="H77" s="51">
        <f t="shared" si="1"/>
        <v>1</v>
      </c>
    </row>
    <row r="78" spans="1:8">
      <c r="A78" s="59">
        <f>IF(B78="","",SUBTOTAL(9,$H$6:H78))</f>
        <v>72</v>
      </c>
      <c r="B78" s="60">
        <f>IF(Main!T78=Main!$AY$12,Main!A78,IF(Main!U78=Main!$AY$10,"",Main!A78))</f>
        <v>73</v>
      </c>
      <c r="C78" s="61" t="str">
        <f>IF(B78="","",PROPER(Main!AP78))</f>
        <v>Puram Archana</v>
      </c>
      <c r="D78" s="59">
        <f>[1]Sheet3!P77</f>
        <v>0</v>
      </c>
      <c r="E78" s="62">
        <f>IF(Main!U78=Main!$AY$10,"",Main!U78)</f>
        <v>125</v>
      </c>
      <c r="F78" s="62" t="str">
        <f>IF(Main!T78=Main!$AY$12,Main!$AZ$12,"")</f>
        <v/>
      </c>
      <c r="H78" s="51">
        <f t="shared" si="1"/>
        <v>1</v>
      </c>
    </row>
    <row r="79" spans="1:8">
      <c r="A79" s="59">
        <f>IF(B79="","",SUBTOTAL(9,$H$6:H79))</f>
        <v>73</v>
      </c>
      <c r="B79" s="60">
        <f>IF(Main!T79=Main!$AY$12,Main!A79,IF(Main!U79=Main!$AY$10,"",Main!A79))</f>
        <v>74</v>
      </c>
      <c r="C79" s="61" t="str">
        <f>IF(B79="","",PROPER(Main!AP79))</f>
        <v>Shaik Hazeera Bhanu</v>
      </c>
      <c r="D79" s="59">
        <f>[1]Sheet3!P78</f>
        <v>0</v>
      </c>
      <c r="E79" s="62">
        <f>IF(Main!U79=Main!$AY$10,"",Main!U79)</f>
        <v>125</v>
      </c>
      <c r="F79" s="62" t="str">
        <f>IF(Main!T79=Main!$AY$12,Main!$AZ$12,"")</f>
        <v/>
      </c>
      <c r="H79" s="51">
        <f t="shared" si="1"/>
        <v>1</v>
      </c>
    </row>
    <row r="80" spans="1:8">
      <c r="A80" s="59">
        <f>IF(B80="","",SUBTOTAL(9,$H$6:H80))</f>
        <v>74</v>
      </c>
      <c r="B80" s="60">
        <f>IF(Main!T80=Main!$AY$12,Main!A80,IF(Main!U80=Main!$AY$10,"",Main!A80))</f>
        <v>75</v>
      </c>
      <c r="C80" s="61" t="str">
        <f>IF(B80="","",PROPER(Main!AP80))</f>
        <v>Shaik Hazmad Bhanu</v>
      </c>
      <c r="D80" s="59">
        <f>[1]Sheet3!P79</f>
        <v>0</v>
      </c>
      <c r="E80" s="62">
        <f>IF(Main!U80=Main!$AY$10,"",Main!U80)</f>
        <v>125</v>
      </c>
      <c r="F80" s="62" t="str">
        <f>IF(Main!T80=Main!$AY$12,Main!$AZ$12,"")</f>
        <v/>
      </c>
      <c r="H80" s="51">
        <f t="shared" si="1"/>
        <v>1</v>
      </c>
    </row>
    <row r="81" spans="1:8">
      <c r="A81" s="59">
        <f>IF(B81="","",SUBTOTAL(9,$H$6:H81))</f>
        <v>75</v>
      </c>
      <c r="B81" s="60">
        <f>IF(Main!T81=Main!$AY$12,Main!A81,IF(Main!U81=Main!$AY$10,"",Main!A81))</f>
        <v>76</v>
      </c>
      <c r="C81" s="61" t="str">
        <f>IF(B81="","",PROPER(Main!AP81))</f>
        <v>Melapudi Jaya Lakshmi</v>
      </c>
      <c r="D81" s="59">
        <f>[1]Sheet3!P80</f>
        <v>0</v>
      </c>
      <c r="E81" s="62">
        <f>IF(Main!U81=Main!$AY$10,"",Main!U81)</f>
        <v>125</v>
      </c>
      <c r="F81" s="62" t="str">
        <f>IF(Main!T81=Main!$AY$12,Main!$AZ$12,"")</f>
        <v/>
      </c>
      <c r="H81" s="51">
        <f t="shared" si="1"/>
        <v>1</v>
      </c>
    </row>
    <row r="82" spans="1:8">
      <c r="A82" s="59">
        <f>IF(B82="","",SUBTOTAL(9,$H$6:H82))</f>
        <v>76</v>
      </c>
      <c r="B82" s="60">
        <f>IF(Main!T82=Main!$AY$12,Main!A82,IF(Main!U82=Main!$AY$10,"",Main!A82))</f>
        <v>77</v>
      </c>
      <c r="C82" s="61" t="str">
        <f>IF(B82="","",PROPER(Main!AP82))</f>
        <v>Karembhai Kalyani</v>
      </c>
      <c r="D82" s="59">
        <f>[1]Sheet3!P81</f>
        <v>0</v>
      </c>
      <c r="E82" s="62">
        <f>IF(Main!U82=Main!$AY$10,"",Main!U82)</f>
        <v>125</v>
      </c>
      <c r="F82" s="62" t="str">
        <f>IF(Main!T82=Main!$AY$12,Main!$AZ$12,"")</f>
        <v/>
      </c>
      <c r="H82" s="51">
        <f t="shared" si="1"/>
        <v>1</v>
      </c>
    </row>
    <row r="83" spans="1:8">
      <c r="A83" s="59">
        <f>IF(B83="","",SUBTOTAL(9,$H$6:H83))</f>
        <v>77</v>
      </c>
      <c r="B83" s="60">
        <f>IF(Main!T83=Main!$AY$12,Main!A83,IF(Main!U83=Main!$AY$10,"",Main!A83))</f>
        <v>78</v>
      </c>
      <c r="C83" s="61" t="str">
        <f>IF(B83="","",PROPER(Main!AP83))</f>
        <v>Vadlamani Kusuma Kumari</v>
      </c>
      <c r="D83" s="59">
        <f>[1]Sheet3!P82</f>
        <v>0</v>
      </c>
      <c r="E83" s="62">
        <f>IF(Main!U83=Main!$AY$10,"",Main!U83)</f>
        <v>125</v>
      </c>
      <c r="F83" s="62" t="str">
        <f>IF(Main!T83=Main!$AY$12,Main!$AZ$12,"")</f>
        <v/>
      </c>
      <c r="H83" s="51">
        <f t="shared" si="1"/>
        <v>1</v>
      </c>
    </row>
    <row r="84" spans="1:8">
      <c r="A84" s="59">
        <f>IF(B84="","",SUBTOTAL(9,$H$6:H84))</f>
        <v>78</v>
      </c>
      <c r="B84" s="60">
        <f>IF(Main!T84=Main!$AY$12,Main!A84,IF(Main!U84=Main!$AY$10,"",Main!A84))</f>
        <v>79</v>
      </c>
      <c r="C84" s="61" t="str">
        <f>IF(B84="","",PROPER(Main!AP84))</f>
        <v>Anandam Muni Priya</v>
      </c>
      <c r="D84" s="59">
        <f>[1]Sheet3!P83</f>
        <v>0</v>
      </c>
      <c r="E84" s="62">
        <f>IF(Main!U84=Main!$AY$10,"",Main!U84)</f>
        <v>125</v>
      </c>
      <c r="F84" s="62" t="str">
        <f>IF(Main!T84=Main!$AY$12,Main!$AZ$12,"")</f>
        <v/>
      </c>
      <c r="H84" s="51">
        <f t="shared" si="1"/>
        <v>1</v>
      </c>
    </row>
    <row r="85" spans="1:8">
      <c r="A85" s="59">
        <f>IF(B85="","",SUBTOTAL(9,$H$6:H85))</f>
        <v>79</v>
      </c>
      <c r="B85" s="60">
        <f>IF(Main!T85=Main!$AY$12,Main!A85,IF(Main!U85=Main!$AY$10,"",Main!A85))</f>
        <v>80</v>
      </c>
      <c r="C85" s="61" t="str">
        <f>IF(B85="","",PROPER(Main!AP85))</f>
        <v>Kasireti Naga Lakshmi</v>
      </c>
      <c r="D85" s="59">
        <f>[1]Sheet3!P84</f>
        <v>0</v>
      </c>
      <c r="E85" s="62">
        <f>IF(Main!U85=Main!$AY$10,"",Main!U85)</f>
        <v>125</v>
      </c>
      <c r="F85" s="62" t="str">
        <f>IF(Main!T85=Main!$AY$12,Main!$AZ$12,"")</f>
        <v/>
      </c>
      <c r="H85" s="51">
        <f t="shared" si="1"/>
        <v>1</v>
      </c>
    </row>
    <row r="86" spans="1:8">
      <c r="A86" s="59">
        <f>IF(B86="","",SUBTOTAL(9,$H$6:H86))</f>
        <v>80</v>
      </c>
      <c r="B86" s="60">
        <f>IF(Main!T86=Main!$AY$12,Main!A86,IF(Main!U86=Main!$AY$10,"",Main!A86))</f>
        <v>81</v>
      </c>
      <c r="C86" s="61" t="str">
        <f>IF(B86="","",PROPER(Main!AP86))</f>
        <v>Syed Naziya</v>
      </c>
      <c r="D86" s="59">
        <f>[1]Sheet3!P85</f>
        <v>12000</v>
      </c>
      <c r="E86" s="62">
        <f>IF(Main!U86=Main!$AY$10,"",Main!U86)</f>
        <v>125</v>
      </c>
      <c r="F86" s="62" t="str">
        <f>IF(Main!T86=Main!$AY$12,Main!$AZ$12,"")</f>
        <v/>
      </c>
      <c r="H86" s="51">
        <f t="shared" si="1"/>
        <v>1</v>
      </c>
    </row>
    <row r="87" spans="1:8">
      <c r="A87" s="59">
        <f>IF(B87="","",SUBTOTAL(9,$H$6:H87))</f>
        <v>81</v>
      </c>
      <c r="B87" s="60">
        <f>IF(Main!T87=Main!$AY$12,Main!A87,IF(Main!U87=Main!$AY$10,"",Main!A87))</f>
        <v>82</v>
      </c>
      <c r="C87" s="61" t="str">
        <f>IF(B87="","",PROPER(Main!AP87))</f>
        <v>Gariyapati Pavitra</v>
      </c>
      <c r="D87" s="59">
        <f>[1]Sheet3!P86</f>
        <v>0</v>
      </c>
      <c r="E87" s="62">
        <f>IF(Main!U87=Main!$AY$10,"",Main!U87)</f>
        <v>125</v>
      </c>
      <c r="F87" s="62" t="str">
        <f>IF(Main!T87=Main!$AY$12,Main!$AZ$12,"")</f>
        <v/>
      </c>
      <c r="H87" s="51">
        <f t="shared" si="1"/>
        <v>1</v>
      </c>
    </row>
    <row r="88" spans="1:8">
      <c r="A88" s="59">
        <f>IF(B88="","",SUBTOTAL(9,$H$6:H88))</f>
        <v>82</v>
      </c>
      <c r="B88" s="60">
        <f>IF(Main!T88=Main!$AY$12,Main!A88,IF(Main!U88=Main!$AY$10,"",Main!A88))</f>
        <v>83</v>
      </c>
      <c r="C88" s="61" t="str">
        <f>IF(B88="","",PROPER(Main!AP88))</f>
        <v>Amarambedu Byula Prasanthi</v>
      </c>
      <c r="D88" s="59">
        <f>[1]Sheet3!P87</f>
        <v>0</v>
      </c>
      <c r="E88" s="62">
        <f>IF(Main!U88=Main!$AY$10,"",Main!U88)</f>
        <v>125</v>
      </c>
      <c r="F88" s="62" t="str">
        <f>IF(Main!T88=Main!$AY$12,Main!$AZ$12,"")</f>
        <v/>
      </c>
      <c r="H88" s="51">
        <f t="shared" si="1"/>
        <v>1</v>
      </c>
    </row>
    <row r="89" spans="1:8">
      <c r="A89" s="59">
        <f>IF(B89="","",SUBTOTAL(9,$H$6:H89))</f>
        <v>83</v>
      </c>
      <c r="B89" s="60">
        <f>IF(Main!T89=Main!$AY$12,Main!A89,IF(Main!U89=Main!$AY$10,"",Main!A89))</f>
        <v>84</v>
      </c>
      <c r="C89" s="61" t="str">
        <f>IF(B89="","",PROPER(Main!AP89))</f>
        <v>Sadhana Priya</v>
      </c>
      <c r="D89" s="59">
        <f>[1]Sheet3!P88</f>
        <v>0</v>
      </c>
      <c r="E89" s="62">
        <f>IF(Main!U89=Main!$AY$10,"",Main!U89)</f>
        <v>125</v>
      </c>
      <c r="F89" s="62" t="str">
        <f>IF(Main!T89=Main!$AY$12,Main!$AZ$12,"")</f>
        <v/>
      </c>
      <c r="H89" s="51">
        <f t="shared" si="1"/>
        <v>1</v>
      </c>
    </row>
    <row r="90" spans="1:8">
      <c r="A90" s="59">
        <f>IF(B90="","",SUBTOTAL(9,$H$6:H90))</f>
        <v>84</v>
      </c>
      <c r="B90" s="60">
        <f>IF(Main!T90=Main!$AY$12,Main!A90,IF(Main!U90=Main!$AY$10,"",Main!A90))</f>
        <v>85</v>
      </c>
      <c r="C90" s="61" t="str">
        <f>IF(B90="","",PROPER(Main!AP90))</f>
        <v>Vellore Rajani</v>
      </c>
      <c r="D90" s="59">
        <f>[1]Sheet3!P89</f>
        <v>0</v>
      </c>
      <c r="E90" s="62">
        <f>IF(Main!U90=Main!$AY$10,"",Main!U90)</f>
        <v>125</v>
      </c>
      <c r="F90" s="62" t="str">
        <f>IF(Main!T90=Main!$AY$12,Main!$AZ$12,"")</f>
        <v/>
      </c>
      <c r="H90" s="51">
        <f t="shared" si="1"/>
        <v>1</v>
      </c>
    </row>
    <row r="91" spans="1:8">
      <c r="A91" s="59">
        <f>IF(B91="","",SUBTOTAL(9,$H$6:H91))</f>
        <v>85</v>
      </c>
      <c r="B91" s="60">
        <f>IF(Main!T91=Main!$AY$12,Main!A91,IF(Main!U91=Main!$AY$10,"",Main!A91))</f>
        <v>86</v>
      </c>
      <c r="C91" s="61" t="str">
        <f>IF(B91="","",PROPER(Main!AP91))</f>
        <v>Shaik Shabreen</v>
      </c>
      <c r="D91" s="59">
        <f>[1]Sheet3!P90</f>
        <v>0</v>
      </c>
      <c r="E91" s="62">
        <f>IF(Main!U91=Main!$AY$10,"",Main!U91)</f>
        <v>125</v>
      </c>
      <c r="F91" s="62" t="str">
        <f>IF(Main!T91=Main!$AY$12,Main!$AZ$12,"")</f>
        <v/>
      </c>
      <c r="H91" s="51">
        <f t="shared" si="1"/>
        <v>1</v>
      </c>
    </row>
    <row r="92" spans="1:8">
      <c r="A92" s="59">
        <f>IF(B92="","",SUBTOTAL(9,$H$6:H92))</f>
        <v>86</v>
      </c>
      <c r="B92" s="60">
        <f>IF(Main!T92=Main!$AY$12,Main!A92,IF(Main!U92=Main!$AY$10,"",Main!A92))</f>
        <v>87</v>
      </c>
      <c r="C92" s="61" t="str">
        <f>IF(B92="","",PROPER(Main!AP92))</f>
        <v>Krishnagiri Vasavi</v>
      </c>
      <c r="D92" s="59">
        <f>[1]Sheet3!P91</f>
        <v>0</v>
      </c>
      <c r="E92" s="62">
        <f>IF(Main!U92=Main!$AY$10,"",Main!U92)</f>
        <v>125</v>
      </c>
      <c r="F92" s="62" t="str">
        <f>IF(Main!T92=Main!$AY$12,Main!$AZ$12,"")</f>
        <v/>
      </c>
      <c r="H92" s="51">
        <f t="shared" si="1"/>
        <v>1</v>
      </c>
    </row>
    <row r="93" spans="1:8">
      <c r="A93" s="59">
        <f>IF(B93="","",SUBTOTAL(9,$H$6:H93))</f>
        <v>87</v>
      </c>
      <c r="B93" s="60">
        <f>IF(Main!T93=Main!$AY$12,Main!A93,IF(Main!U93=Main!$AY$10,"",Main!A93))</f>
        <v>88</v>
      </c>
      <c r="C93" s="61" t="str">
        <f>IF(B93="","",PROPER(Main!AP93))</f>
        <v>Shaik Wasifa</v>
      </c>
      <c r="D93" s="59">
        <f>[1]Sheet3!P92</f>
        <v>12000</v>
      </c>
      <c r="E93" s="62">
        <f>IF(Main!U93=Main!$AY$10,"",Main!U93)</f>
        <v>125</v>
      </c>
      <c r="F93" s="62" t="str">
        <f>IF(Main!T93=Main!$AY$12,Main!$AZ$12,"")</f>
        <v/>
      </c>
      <c r="H93" s="51">
        <f t="shared" si="1"/>
        <v>1</v>
      </c>
    </row>
    <row r="94" spans="1:8">
      <c r="A94" s="59">
        <f>IF(B94="","",SUBTOTAL(9,$H$6:H94))</f>
        <v>88</v>
      </c>
      <c r="B94" s="60">
        <f>IF(Main!T94=Main!$AY$12,Main!A94,IF(Main!U94=Main!$AY$10,"",Main!A94))</f>
        <v>89</v>
      </c>
      <c r="C94" s="61" t="str">
        <f>IF(B94="","",PROPER(Main!AP94))</f>
        <v>Moghul Abdul Subahan</v>
      </c>
      <c r="D94" s="59">
        <f>[1]Sheet3!P93</f>
        <v>0</v>
      </c>
      <c r="E94" s="62">
        <f>IF(Main!U94=Main!$AY$10,"",Main!U94)</f>
        <v>125</v>
      </c>
      <c r="F94" s="62" t="str">
        <f>IF(Main!T94=Main!$AY$12,Main!$AZ$12,"")</f>
        <v/>
      </c>
      <c r="H94" s="51">
        <f t="shared" si="1"/>
        <v>1</v>
      </c>
    </row>
    <row r="95" spans="1:8">
      <c r="A95" s="59">
        <f>IF(B95="","",SUBTOTAL(9,$H$6:H95))</f>
        <v>89</v>
      </c>
      <c r="B95" s="60">
        <f>IF(Main!T95=Main!$AY$12,Main!A95,IF(Main!U95=Main!$AY$10,"",Main!A95))</f>
        <v>90</v>
      </c>
      <c r="C95" s="61" t="str">
        <f>IF(B95="","",PROPER(Main!AP95))</f>
        <v>Enukonda Akhil Kumar</v>
      </c>
      <c r="D95" s="59">
        <f>[1]Sheet3!P94</f>
        <v>0</v>
      </c>
      <c r="E95" s="62">
        <f>IF(Main!U95=Main!$AY$10,"",Main!U95)</f>
        <v>125</v>
      </c>
      <c r="F95" s="62" t="str">
        <f>IF(Main!T95=Main!$AY$12,Main!$AZ$12,"")</f>
        <v/>
      </c>
      <c r="H95" s="51">
        <f t="shared" si="1"/>
        <v>1</v>
      </c>
    </row>
    <row r="96" spans="1:8">
      <c r="A96" s="59">
        <f>IF(B96="","",SUBTOTAL(9,$H$6:H96))</f>
        <v>90</v>
      </c>
      <c r="B96" s="60">
        <f>IF(Main!T96=Main!$AY$12,Main!A96,IF(Main!U96=Main!$AY$10,"",Main!A96))</f>
        <v>91</v>
      </c>
      <c r="C96" s="61" t="str">
        <f>IF(B96="","",PROPER(Main!AP96))</f>
        <v>Juvaladeene Ashok Kumar</v>
      </c>
      <c r="D96" s="59">
        <f>[1]Sheet3!P95</f>
        <v>0</v>
      </c>
      <c r="E96" s="62">
        <f>IF(Main!U96=Main!$AY$10,"",Main!U96)</f>
        <v>125</v>
      </c>
      <c r="F96" s="62" t="str">
        <f>IF(Main!T96=Main!$AY$12,Main!$AZ$12,"")</f>
        <v/>
      </c>
      <c r="H96" s="51">
        <f t="shared" si="1"/>
        <v>1</v>
      </c>
    </row>
    <row r="97" spans="1:8">
      <c r="A97" s="59">
        <f>IF(B97="","",SUBTOTAL(9,$H$6:H97))</f>
        <v>91</v>
      </c>
      <c r="B97" s="60">
        <f>IF(Main!T97=Main!$AY$12,Main!A97,IF(Main!U97=Main!$AY$10,"",Main!A97))</f>
        <v>92</v>
      </c>
      <c r="C97" s="61" t="str">
        <f>IF(B97="","",PROPER(Main!AP97))</f>
        <v>Kaikapalli Bhuvana Chandra</v>
      </c>
      <c r="D97" s="59">
        <f>[1]Sheet3!P96</f>
        <v>0</v>
      </c>
      <c r="E97" s="62">
        <f>IF(Main!U97=Main!$AY$10,"",Main!U97)</f>
        <v>125</v>
      </c>
      <c r="F97" s="62" t="str">
        <f>IF(Main!T97=Main!$AY$12,Main!$AZ$12,"")</f>
        <v/>
      </c>
      <c r="H97" s="51">
        <f t="shared" si="1"/>
        <v>1</v>
      </c>
    </row>
    <row r="98" spans="1:8">
      <c r="A98" s="59">
        <f>IF(B98="","",SUBTOTAL(9,$H$6:H98))</f>
        <v>92</v>
      </c>
      <c r="B98" s="60">
        <f>IF(Main!T98=Main!$AY$12,Main!A98,IF(Main!U98=Main!$AY$10,"",Main!A98))</f>
        <v>93</v>
      </c>
      <c r="C98" s="61" t="str">
        <f>IF(B98="","",PROPER(Main!AP98))</f>
        <v>Eduri Chaitanya Kumar</v>
      </c>
      <c r="D98" s="59">
        <f>[1]Sheet3!P97</f>
        <v>0</v>
      </c>
      <c r="E98" s="62">
        <f>IF(Main!U98=Main!$AY$10,"",Main!U98)</f>
        <v>125</v>
      </c>
      <c r="F98" s="62" t="str">
        <f>IF(Main!T98=Main!$AY$12,Main!$AZ$12,"")</f>
        <v/>
      </c>
      <c r="H98" s="51">
        <f t="shared" si="1"/>
        <v>1</v>
      </c>
    </row>
    <row r="99" spans="1:8">
      <c r="A99" s="59">
        <f>IF(B99="","",SUBTOTAL(9,$H$6:H99))</f>
        <v>93</v>
      </c>
      <c r="B99" s="60">
        <f>IF(Main!T99=Main!$AY$12,Main!A99,IF(Main!U99=Main!$AY$10,"",Main!A99))</f>
        <v>94</v>
      </c>
      <c r="C99" s="61" t="str">
        <f>IF(B99="","",PROPER(Main!AP99))</f>
        <v>Pelluru Chaithanya</v>
      </c>
      <c r="D99" s="59">
        <f>[1]Sheet3!P98</f>
        <v>0</v>
      </c>
      <c r="E99" s="62">
        <f>IF(Main!U99=Main!$AY$10,"",Main!U99)</f>
        <v>125</v>
      </c>
      <c r="F99" s="62" t="str">
        <f>IF(Main!T99=Main!$AY$12,Main!$AZ$12,"")</f>
        <v/>
      </c>
      <c r="H99" s="51">
        <f t="shared" si="1"/>
        <v>1</v>
      </c>
    </row>
    <row r="100" spans="1:8">
      <c r="A100" s="59">
        <f>IF(B100="","",SUBTOTAL(9,$H$6:H100))</f>
        <v>94</v>
      </c>
      <c r="B100" s="60">
        <f>IF(Main!T100=Main!$AY$12,Main!A100,IF(Main!U100=Main!$AY$10,"",Main!A100))</f>
        <v>95</v>
      </c>
      <c r="C100" s="61" t="str">
        <f>IF(B100="","",PROPER(Main!AP100))</f>
        <v>Amara Chandra Sekhar</v>
      </c>
      <c r="D100" s="59">
        <f>[1]Sheet3!P99</f>
        <v>0</v>
      </c>
      <c r="E100" s="62">
        <f>IF(Main!U100=Main!$AY$10,"",Main!U100)</f>
        <v>125</v>
      </c>
      <c r="F100" s="62" t="str">
        <f>IF(Main!T100=Main!$AY$12,Main!$AZ$12,"")</f>
        <v/>
      </c>
      <c r="H100" s="51">
        <f t="shared" si="1"/>
        <v>1</v>
      </c>
    </row>
    <row r="101" spans="1:8">
      <c r="A101" s="59">
        <f>IF(B101="","",SUBTOTAL(9,$H$6:H101))</f>
        <v>95</v>
      </c>
      <c r="B101" s="60">
        <f>IF(Main!T101=Main!$AY$12,Main!A101,IF(Main!U101=Main!$AY$10,"",Main!A101))</f>
        <v>96</v>
      </c>
      <c r="C101" s="61" t="str">
        <f>IF(B101="","",PROPER(Main!AP101))</f>
        <v>Amarambedu Govardhan</v>
      </c>
      <c r="D101" s="59">
        <f>[1]Sheet3!P100</f>
        <v>0</v>
      </c>
      <c r="E101" s="62">
        <f>IF(Main!U101=Main!$AY$10,"",Main!U101)</f>
        <v>125</v>
      </c>
      <c r="F101" s="62" t="str">
        <f>IF(Main!T101=Main!$AY$12,Main!$AZ$12,"")</f>
        <v/>
      </c>
      <c r="H101" s="51">
        <f t="shared" si="1"/>
        <v>1</v>
      </c>
    </row>
    <row r="102" spans="1:8">
      <c r="A102" s="59">
        <f>IF(B102="","",SUBTOTAL(9,$H$6:H102))</f>
        <v>96</v>
      </c>
      <c r="B102" s="60">
        <f>IF(Main!T102=Main!$AY$12,Main!A102,IF(Main!U102=Main!$AY$10,"",Main!A102))</f>
        <v>97</v>
      </c>
      <c r="C102" s="61" t="str">
        <f>IF(B102="","",PROPER(Main!AP102))</f>
        <v>Ayidala Hemanth</v>
      </c>
      <c r="D102" s="59">
        <f>[1]Sheet3!P101</f>
        <v>0</v>
      </c>
      <c r="E102" s="62">
        <f>IF(Main!U102=Main!$AY$10,"",Main!U102)</f>
        <v>125</v>
      </c>
      <c r="F102" s="62" t="str">
        <f>IF(Main!T102=Main!$AY$12,Main!$AZ$12,"")</f>
        <v/>
      </c>
      <c r="H102" s="51">
        <f t="shared" si="1"/>
        <v>1</v>
      </c>
    </row>
    <row r="103" spans="1:8">
      <c r="A103" s="59">
        <f>IF(B103="","",SUBTOTAL(9,$H$6:H103))</f>
        <v>97</v>
      </c>
      <c r="B103" s="60">
        <f>IF(Main!T103=Main!$AY$12,Main!A103,IF(Main!U103=Main!$AY$10,"",Main!A103))</f>
        <v>98</v>
      </c>
      <c r="C103" s="61" t="str">
        <f>IF(B103="","",PROPER(Main!AP103))</f>
        <v>Lemburu Hemanth</v>
      </c>
      <c r="D103" s="59">
        <f>[1]Sheet3!P102</f>
        <v>0</v>
      </c>
      <c r="E103" s="62">
        <f>IF(Main!U103=Main!$AY$10,"",Main!U103)</f>
        <v>125</v>
      </c>
      <c r="F103" s="62" t="str">
        <f>IF(Main!T103=Main!$AY$12,Main!$AZ$12,"")</f>
        <v/>
      </c>
      <c r="H103" s="51">
        <f t="shared" si="1"/>
        <v>1</v>
      </c>
    </row>
    <row r="104" spans="1:8">
      <c r="A104" s="59">
        <f>IF(B104="","",SUBTOTAL(9,$H$6:H104))</f>
        <v>98</v>
      </c>
      <c r="B104" s="60">
        <f>IF(Main!T104=Main!$AY$12,Main!A104,IF(Main!U104=Main!$AY$10,"",Main!A104))</f>
        <v>99</v>
      </c>
      <c r="C104" s="61" t="str">
        <f>IF(B104="","",PROPER(Main!AP104))</f>
        <v>Shaik Javeed</v>
      </c>
      <c r="D104" s="59">
        <f>[1]Sheet3!P103</f>
        <v>0</v>
      </c>
      <c r="E104" s="62">
        <f>IF(Main!U104=Main!$AY$10,"",Main!U104)</f>
        <v>125</v>
      </c>
      <c r="F104" s="62" t="str">
        <f>IF(Main!T104=Main!$AY$12,Main!$AZ$12,"")</f>
        <v/>
      </c>
      <c r="H104" s="51">
        <f t="shared" si="1"/>
        <v>1</v>
      </c>
    </row>
    <row r="105" spans="1:8">
      <c r="A105" s="59">
        <f>IF(B105="","",SUBTOTAL(9,$H$6:H105))</f>
        <v>99</v>
      </c>
      <c r="B105" s="60">
        <f>IF(Main!T105=Main!$AY$12,Main!A105,IF(Main!U105=Main!$AY$10,"",Main!A105))</f>
        <v>100</v>
      </c>
      <c r="C105" s="61" t="str">
        <f>IF(B105="","",PROPER(Main!AP105))</f>
        <v>Gorantla Kishore</v>
      </c>
      <c r="D105" s="59">
        <f>[1]Sheet3!P104</f>
        <v>0</v>
      </c>
      <c r="E105" s="62">
        <f>IF(Main!U105=Main!$AY$10,"",Main!U105)</f>
        <v>125</v>
      </c>
      <c r="F105" s="62" t="str">
        <f>IF(Main!T105=Main!$AY$12,Main!$AZ$12,"")</f>
        <v/>
      </c>
      <c r="H105" s="51">
        <f t="shared" si="1"/>
        <v>1</v>
      </c>
    </row>
    <row r="106" spans="1:8">
      <c r="A106" s="59">
        <f>IF(B106="","",SUBTOTAL(9,$H$6:H106))</f>
        <v>100</v>
      </c>
      <c r="B106" s="60">
        <f>IF(Main!T106=Main!$AY$12,Main!A106,IF(Main!U106=Main!$AY$10,"",Main!A106))</f>
        <v>101</v>
      </c>
      <c r="C106" s="61" t="str">
        <f>IF(B106="","",PROPER(Main!AP106))</f>
        <v>Rodda Krishna</v>
      </c>
      <c r="D106" s="59">
        <f>[1]Sheet3!P105</f>
        <v>0</v>
      </c>
      <c r="E106" s="62">
        <f>IF(Main!U106=Main!$AY$10,"",Main!U106)</f>
        <v>125</v>
      </c>
      <c r="F106" s="62" t="str">
        <f>IF(Main!T106=Main!$AY$12,Main!$AZ$12,"")</f>
        <v/>
      </c>
      <c r="H106" s="51">
        <f t="shared" si="1"/>
        <v>1</v>
      </c>
    </row>
    <row r="107" spans="1:8">
      <c r="A107" s="59">
        <f>IF(B107="","",SUBTOTAL(9,$H$6:H107))</f>
        <v>101</v>
      </c>
      <c r="B107" s="60">
        <f>IF(Main!T107=Main!$AY$12,Main!A107,IF(Main!U107=Main!$AY$10,"",Main!A107))</f>
        <v>102</v>
      </c>
      <c r="C107" s="61" t="str">
        <f>IF(B107="","",PROPER(Main!AP107))</f>
        <v>Arani Lalith Kumar</v>
      </c>
      <c r="D107" s="59">
        <f>[1]Sheet3!P106</f>
        <v>0</v>
      </c>
      <c r="E107" s="62">
        <f>IF(Main!U107=Main!$AY$10,"",Main!U107)</f>
        <v>125</v>
      </c>
      <c r="F107" s="62" t="str">
        <f>IF(Main!T107=Main!$AY$12,Main!$AZ$12,"")</f>
        <v/>
      </c>
      <c r="H107" s="51">
        <f t="shared" si="1"/>
        <v>1</v>
      </c>
    </row>
    <row r="108" spans="1:8">
      <c r="A108" s="59">
        <f>IF(B108="","",SUBTOTAL(9,$H$6:H108))</f>
        <v>102</v>
      </c>
      <c r="B108" s="60">
        <f>IF(Main!T108=Main!$AY$12,Main!A108,IF(Main!U108=Main!$AY$10,"",Main!A108))</f>
        <v>103</v>
      </c>
      <c r="C108" s="61" t="str">
        <f>IF(B108="","",PROPER(Main!AP108))</f>
        <v>Gosangi Mahendra Datta</v>
      </c>
      <c r="D108" s="59">
        <f>[1]Sheet3!P107</f>
        <v>0</v>
      </c>
      <c r="E108" s="62">
        <f>IF(Main!U108=Main!$AY$10,"",Main!U108)</f>
        <v>125</v>
      </c>
      <c r="F108" s="62" t="str">
        <f>IF(Main!T108=Main!$AY$12,Main!$AZ$12,"")</f>
        <v/>
      </c>
      <c r="H108" s="51">
        <f t="shared" si="1"/>
        <v>1</v>
      </c>
    </row>
    <row r="109" spans="1:8">
      <c r="A109" s="59">
        <f>IF(B109="","",SUBTOTAL(9,$H$6:H109))</f>
        <v>103</v>
      </c>
      <c r="B109" s="60">
        <f>IF(Main!T109=Main!$AY$12,Main!A109,IF(Main!U109=Main!$AY$10,"",Main!A109))</f>
        <v>104</v>
      </c>
      <c r="C109" s="61" t="str">
        <f>IF(B109="","",PROPER(Main!AP109))</f>
        <v>N Manikantha</v>
      </c>
      <c r="D109" s="59">
        <f>[1]Sheet3!P108</f>
        <v>0</v>
      </c>
      <c r="E109" s="62">
        <f>IF(Main!U109=Main!$AY$10,"",Main!U109)</f>
        <v>125</v>
      </c>
      <c r="F109" s="62" t="str">
        <f>IF(Main!T109=Main!$AY$12,Main!$AZ$12,"")</f>
        <v/>
      </c>
      <c r="H109" s="51">
        <f t="shared" si="1"/>
        <v>1</v>
      </c>
    </row>
    <row r="110" spans="1:8">
      <c r="A110" s="59">
        <f>IF(B110="","",SUBTOTAL(9,$H$6:H110))</f>
        <v>104</v>
      </c>
      <c r="B110" s="60">
        <f>IF(Main!T110=Main!$AY$12,Main!A110,IF(Main!U110=Main!$AY$10,"",Main!A110))</f>
        <v>105</v>
      </c>
      <c r="C110" s="61" t="str">
        <f>IF(B110="","",PROPER(Main!AP110))</f>
        <v>Kommidi Mohammad</v>
      </c>
      <c r="D110" s="59">
        <f>[1]Sheet3!P109</f>
        <v>0</v>
      </c>
      <c r="E110" s="62">
        <f>IF(Main!U110=Main!$AY$10,"",Main!U110)</f>
        <v>125</v>
      </c>
      <c r="F110" s="62" t="str">
        <f>IF(Main!T110=Main!$AY$12,Main!$AZ$12,"")</f>
        <v/>
      </c>
      <c r="H110" s="51">
        <f t="shared" si="1"/>
        <v>1</v>
      </c>
    </row>
    <row r="111" spans="1:8">
      <c r="A111" s="59">
        <f>IF(B111="","",SUBTOTAL(9,$H$6:H111))</f>
        <v>105</v>
      </c>
      <c r="B111" s="60">
        <f>IF(Main!T111=Main!$AY$12,Main!A111,IF(Main!U111=Main!$AY$10,"",Main!A111))</f>
        <v>106</v>
      </c>
      <c r="C111" s="61" t="str">
        <f>IF(B111="","",PROPER(Main!AP111))</f>
        <v>Arcod Munish</v>
      </c>
      <c r="D111" s="59">
        <f>[1]Sheet3!P110</f>
        <v>20000</v>
      </c>
      <c r="E111" s="62">
        <f>IF(Main!U111=Main!$AY$10,"",Main!U111)</f>
        <v>125</v>
      </c>
      <c r="F111" s="62" t="str">
        <f>IF(Main!T111=Main!$AY$12,Main!$AZ$12,"")</f>
        <v/>
      </c>
      <c r="H111" s="51">
        <f t="shared" si="1"/>
        <v>1</v>
      </c>
    </row>
    <row r="112" spans="1:8">
      <c r="A112" s="59">
        <f>IF(B112="","",SUBTOTAL(9,$H$6:H112))</f>
        <v>106</v>
      </c>
      <c r="B112" s="60">
        <f>IF(Main!T112=Main!$AY$12,Main!A112,IF(Main!U112=Main!$AY$10,"",Main!A112))</f>
        <v>107</v>
      </c>
      <c r="C112" s="61" t="str">
        <f>IF(B112="","",PROPER(Main!AP112))</f>
        <v>Gunakala Nagendra Prasad</v>
      </c>
      <c r="D112" s="59">
        <f>[1]Sheet3!P111</f>
        <v>0</v>
      </c>
      <c r="E112" s="62">
        <f>IF(Main!U112=Main!$AY$10,"",Main!U112)</f>
        <v>125</v>
      </c>
      <c r="F112" s="62" t="str">
        <f>IF(Main!T112=Main!$AY$12,Main!$AZ$12,"")</f>
        <v/>
      </c>
      <c r="H112" s="51">
        <f t="shared" si="1"/>
        <v>1</v>
      </c>
    </row>
    <row r="113" spans="1:8">
      <c r="A113" s="59">
        <f>IF(B113="","",SUBTOTAL(9,$H$6:H113))</f>
        <v>107</v>
      </c>
      <c r="B113" s="60">
        <f>IF(Main!T113=Main!$AY$12,Main!A113,IF(Main!U113=Main!$AY$10,"",Main!A113))</f>
        <v>108</v>
      </c>
      <c r="C113" s="61" t="str">
        <f>IF(B113="","",PROPER(Main!AP113))</f>
        <v>Pasupuleti Naveen Kumar</v>
      </c>
      <c r="D113" s="59">
        <f>[1]Sheet3!P112</f>
        <v>15000</v>
      </c>
      <c r="E113" s="62">
        <f>IF(Main!U113=Main!$AY$10,"",Main!U113)</f>
        <v>125</v>
      </c>
      <c r="F113" s="62" t="str">
        <f>IF(Main!T113=Main!$AY$12,Main!$AZ$12,"")</f>
        <v/>
      </c>
      <c r="H113" s="51">
        <f t="shared" si="1"/>
        <v>1</v>
      </c>
    </row>
    <row r="114" spans="1:8">
      <c r="A114" s="59">
        <f>IF(B114="","",SUBTOTAL(9,$H$6:H114))</f>
        <v>108</v>
      </c>
      <c r="B114" s="60">
        <f>IF(Main!T114=Main!$AY$12,Main!A114,IF(Main!U114=Main!$AY$10,"",Main!A114))</f>
        <v>109</v>
      </c>
      <c r="C114" s="61" t="str">
        <f>IF(B114="","",PROPER(Main!AP114))</f>
        <v>Sure Naveen Kumar</v>
      </c>
      <c r="D114" s="59">
        <f>[1]Sheet3!P113</f>
        <v>0</v>
      </c>
      <c r="E114" s="62">
        <f>IF(Main!U114=Main!$AY$10,"",Main!U114)</f>
        <v>125</v>
      </c>
      <c r="F114" s="62" t="str">
        <f>IF(Main!T114=Main!$AY$12,Main!$AZ$12,"")</f>
        <v/>
      </c>
      <c r="H114" s="51">
        <f t="shared" si="1"/>
        <v>1</v>
      </c>
    </row>
    <row r="115" spans="1:8">
      <c r="A115" s="59">
        <f>IF(B115="","",SUBTOTAL(9,$H$6:H115))</f>
        <v>109</v>
      </c>
      <c r="B115" s="60">
        <f>IF(Main!T115=Main!$AY$12,Main!A115,IF(Main!U115=Main!$AY$10,"",Main!A115))</f>
        <v>110</v>
      </c>
      <c r="C115" s="61" t="str">
        <f>IF(B115="","",PROPER(Main!AP115))</f>
        <v>Allampati Praveen</v>
      </c>
      <c r="D115" s="59">
        <f>[1]Sheet3!P114</f>
        <v>0</v>
      </c>
      <c r="E115" s="62">
        <f>IF(Main!U115=Main!$AY$10,"",Main!U115)</f>
        <v>125</v>
      </c>
      <c r="F115" s="62" t="str">
        <f>IF(Main!T115=Main!$AY$12,Main!$AZ$12,"")</f>
        <v/>
      </c>
      <c r="H115" s="51">
        <f t="shared" si="1"/>
        <v>1</v>
      </c>
    </row>
    <row r="116" spans="1:8">
      <c r="A116" s="59">
        <f>IF(B116="","",SUBTOTAL(9,$H$6:H116))</f>
        <v>110</v>
      </c>
      <c r="B116" s="60">
        <f>IF(Main!T116=Main!$AY$12,Main!A116,IF(Main!U116=Main!$AY$10,"",Main!A116))</f>
        <v>111</v>
      </c>
      <c r="C116" s="61" t="str">
        <f>IF(B116="","",PROPER(Main!AP116))</f>
        <v>Balaram Raja</v>
      </c>
      <c r="D116" s="59">
        <f>[1]Sheet3!P115</f>
        <v>0</v>
      </c>
      <c r="E116" s="62">
        <f>IF(Main!U116=Main!$AY$10,"",Main!U116)</f>
        <v>125</v>
      </c>
      <c r="F116" s="62" t="str">
        <f>IF(Main!T116=Main!$AY$12,Main!$AZ$12,"")</f>
        <v/>
      </c>
      <c r="H116" s="51">
        <f t="shared" si="1"/>
        <v>1</v>
      </c>
    </row>
    <row r="117" spans="1:8">
      <c r="A117" s="59">
        <f>IF(B117="","",SUBTOTAL(9,$H$6:H117))</f>
        <v>111</v>
      </c>
      <c r="B117" s="60">
        <f>IF(Main!T117=Main!$AY$12,Main!A117,IF(Main!U117=Main!$AY$10,"",Main!A117))</f>
        <v>112</v>
      </c>
      <c r="C117" s="61" t="str">
        <f>IF(B117="","",PROPER(Main!AP117))</f>
        <v>Mannuru Raja Sekhar</v>
      </c>
      <c r="D117" s="59">
        <f>[1]Sheet3!P116</f>
        <v>12000</v>
      </c>
      <c r="E117" s="62">
        <f>IF(Main!U117=Main!$AY$10,"",Main!U117)</f>
        <v>125</v>
      </c>
      <c r="F117" s="62" t="str">
        <f>IF(Main!T117=Main!$AY$12,Main!$AZ$12,"")</f>
        <v/>
      </c>
      <c r="H117" s="51">
        <f t="shared" si="1"/>
        <v>1</v>
      </c>
    </row>
    <row r="118" spans="1:8">
      <c r="A118" s="59">
        <f>IF(B118="","",SUBTOTAL(9,$H$6:H118))</f>
        <v>112</v>
      </c>
      <c r="B118" s="60">
        <f>IF(Main!T118=Main!$AY$12,Main!A118,IF(Main!U118=Main!$AY$10,"",Main!A118))</f>
        <v>113</v>
      </c>
      <c r="C118" s="61" t="str">
        <f>IF(B118="","",PROPER(Main!AP118))</f>
        <v>Muthukuru Sai Kumar</v>
      </c>
      <c r="D118" s="59">
        <f>[1]Sheet3!P117</f>
        <v>0</v>
      </c>
      <c r="E118" s="62">
        <f>IF(Main!U118=Main!$AY$10,"",Main!U118)</f>
        <v>125</v>
      </c>
      <c r="F118" s="62" t="str">
        <f>IF(Main!T118=Main!$AY$12,Main!$AZ$12,"")</f>
        <v/>
      </c>
      <c r="H118" s="51">
        <f t="shared" si="1"/>
        <v>1</v>
      </c>
    </row>
    <row r="119" spans="1:8">
      <c r="A119" s="59">
        <f>IF(B119="","",SUBTOTAL(9,$H$6:H119))</f>
        <v>113</v>
      </c>
      <c r="B119" s="60">
        <f>IF(Main!T119=Main!$AY$12,Main!A119,IF(Main!U119=Main!$AY$10,"",Main!A119))</f>
        <v>114</v>
      </c>
      <c r="C119" s="61" t="str">
        <f>IF(B119="","",PROPER(Main!AP119))</f>
        <v>Oruganti Sai Tarun</v>
      </c>
      <c r="D119" s="59">
        <f>[1]Sheet3!P118</f>
        <v>0</v>
      </c>
      <c r="E119" s="62">
        <f>IF(Main!U119=Main!$AY$10,"",Main!U119)</f>
        <v>125</v>
      </c>
      <c r="F119" s="62" t="str">
        <f>IF(Main!T119=Main!$AY$12,Main!$AZ$12,"")</f>
        <v/>
      </c>
      <c r="H119" s="51">
        <f t="shared" si="1"/>
        <v>1</v>
      </c>
    </row>
    <row r="120" spans="1:8">
      <c r="A120" s="59">
        <f>IF(B120="","",SUBTOTAL(9,$H$6:H120))</f>
        <v>114</v>
      </c>
      <c r="B120" s="60">
        <f>IF(Main!T120=Main!$AY$12,Main!A120,IF(Main!U120=Main!$AY$10,"",Main!A120))</f>
        <v>115</v>
      </c>
      <c r="C120" s="61" t="str">
        <f>IF(B120="","",PROPER(Main!AP120))</f>
        <v>Veluru Sarath Kumar</v>
      </c>
      <c r="D120" s="59">
        <f>[1]Sheet3!P119</f>
        <v>0</v>
      </c>
      <c r="E120" s="62">
        <f>IF(Main!U120=Main!$AY$10,"",Main!U120)</f>
        <v>125</v>
      </c>
      <c r="F120" s="62" t="str">
        <f>IF(Main!T120=Main!$AY$12,Main!$AZ$12,"")</f>
        <v/>
      </c>
      <c r="H120" s="51">
        <f t="shared" si="1"/>
        <v>1</v>
      </c>
    </row>
    <row r="121" spans="1:8">
      <c r="A121" s="59">
        <f>IF(B121="","",SUBTOTAL(9,$H$6:H121))</f>
        <v>115</v>
      </c>
      <c r="B121" s="60">
        <f>IF(Main!T121=Main!$AY$12,Main!A121,IF(Main!U121=Main!$AY$10,"",Main!A121))</f>
        <v>116</v>
      </c>
      <c r="C121" s="61" t="str">
        <f>IF(B121="","",PROPER(Main!AP121))</f>
        <v>Vinukurthi Sathish Kumar</v>
      </c>
      <c r="D121" s="59">
        <f>[1]Sheet3!P120</f>
        <v>0</v>
      </c>
      <c r="E121" s="62">
        <f>IF(Main!U121=Main!$AY$10,"",Main!U121)</f>
        <v>125</v>
      </c>
      <c r="F121" s="62" t="str">
        <f>IF(Main!T121=Main!$AY$12,Main!$AZ$12,"")</f>
        <v/>
      </c>
      <c r="H121" s="51">
        <f t="shared" si="1"/>
        <v>1</v>
      </c>
    </row>
    <row r="122" spans="1:8">
      <c r="A122" s="59">
        <f>IF(B122="","",SUBTOTAL(9,$H$6:H122))</f>
        <v>116</v>
      </c>
      <c r="B122" s="60">
        <f>IF(Main!T122=Main!$AY$12,Main!A122,IF(Main!U122=Main!$AY$10,"",Main!A122))</f>
        <v>117</v>
      </c>
      <c r="C122" s="61" t="str">
        <f>IF(B122="","",PROPER(Main!AP122))</f>
        <v>Syed Sazeed</v>
      </c>
      <c r="D122" s="59">
        <f>[1]Sheet3!P121</f>
        <v>0</v>
      </c>
      <c r="E122" s="62">
        <f>IF(Main!U122=Main!$AY$10,"",Main!U122)</f>
        <v>125</v>
      </c>
      <c r="F122" s="62" t="str">
        <f>IF(Main!T122=Main!$AY$12,Main!$AZ$12,"")</f>
        <v/>
      </c>
      <c r="H122" s="51">
        <f t="shared" si="1"/>
        <v>1</v>
      </c>
    </row>
    <row r="123" spans="1:8">
      <c r="A123" s="59">
        <f>IF(B123="","",SUBTOTAL(9,$H$6:H123))</f>
        <v>117</v>
      </c>
      <c r="B123" s="60">
        <f>IF(Main!T123=Main!$AY$12,Main!A123,IF(Main!U123=Main!$AY$10,"",Main!A123))</f>
        <v>118</v>
      </c>
      <c r="C123" s="61" t="str">
        <f>IF(B123="","",PROPER(Main!AP123))</f>
        <v>Patan Sharuk Khan</v>
      </c>
      <c r="D123" s="59">
        <f>[1]Sheet3!P122</f>
        <v>0</v>
      </c>
      <c r="E123" s="62">
        <f>IF(Main!U123=Main!$AY$10,"",Main!U123)</f>
        <v>125</v>
      </c>
      <c r="F123" s="62" t="str">
        <f>IF(Main!T123=Main!$AY$12,Main!$AZ$12,"")</f>
        <v/>
      </c>
      <c r="H123" s="51">
        <f t="shared" si="1"/>
        <v>1</v>
      </c>
    </row>
    <row r="124" spans="1:8">
      <c r="A124" s="59">
        <f>IF(B124="","",SUBTOTAL(9,$H$6:H124))</f>
        <v>118</v>
      </c>
      <c r="B124" s="60">
        <f>IF(Main!T124=Main!$AY$12,Main!A124,IF(Main!U124=Main!$AY$10,"",Main!A124))</f>
        <v>119</v>
      </c>
      <c r="C124" s="61" t="str">
        <f>IF(B124="","",PROPER(Main!AP124))</f>
        <v>Syed Sharukh</v>
      </c>
      <c r="D124" s="59">
        <f>[1]Sheet3!P123</f>
        <v>0</v>
      </c>
      <c r="E124" s="62">
        <f>IF(Main!U124=Main!$AY$10,"",Main!U124)</f>
        <v>125</v>
      </c>
      <c r="F124" s="62" t="str">
        <f>IF(Main!T124=Main!$AY$12,Main!$AZ$12,"")</f>
        <v/>
      </c>
      <c r="H124" s="51">
        <f t="shared" si="1"/>
        <v>1</v>
      </c>
    </row>
    <row r="125" spans="1:8" hidden="1">
      <c r="A125" s="59" t="str">
        <f>IF(B125="","",SUBTOTAL(9,$H$6:H125))</f>
        <v/>
      </c>
      <c r="B125" s="60" t="str">
        <f>IF(Main!T125=Main!$AY$12,Main!A125,IF(Main!U125=Main!$AY$10,"",Main!A125))</f>
        <v/>
      </c>
      <c r="C125" s="61" t="str">
        <f>IF(B125="","",PROPER(Main!AP125))</f>
        <v/>
      </c>
      <c r="D125" s="59">
        <f>[1]Sheet3!P124</f>
        <v>0</v>
      </c>
      <c r="E125" s="62" t="str">
        <f>IF(Main!U125=Main!$AY$10,"",Main!U125)</f>
        <v/>
      </c>
      <c r="F125" s="62" t="str">
        <f>IF(Main!T125=Main!$AY$12,Main!$AZ$12,"")</f>
        <v/>
      </c>
      <c r="H125" s="51" t="str">
        <f t="shared" si="1"/>
        <v/>
      </c>
    </row>
    <row r="126" spans="1:8" hidden="1">
      <c r="A126" s="59" t="str">
        <f>IF(B126="","",SUBTOTAL(9,$H$6:H126))</f>
        <v/>
      </c>
      <c r="B126" s="60" t="str">
        <f>IF(Main!T126=Main!$AY$12,Main!A126,IF(Main!U126=Main!$AY$10,"",Main!A126))</f>
        <v/>
      </c>
      <c r="C126" s="61" t="str">
        <f>IF(B126="","",PROPER(Main!AP126))</f>
        <v/>
      </c>
      <c r="D126" s="59">
        <f>[1]Sheet3!P125</f>
        <v>0</v>
      </c>
      <c r="E126" s="62" t="str">
        <f>IF(Main!U126=Main!$AY$10,"",Main!U126)</f>
        <v/>
      </c>
      <c r="F126" s="62" t="str">
        <f>IF(Main!T126=Main!$AY$12,Main!$AZ$12,"")</f>
        <v/>
      </c>
      <c r="H126" s="51" t="str">
        <f t="shared" si="1"/>
        <v/>
      </c>
    </row>
    <row r="127" spans="1:8" hidden="1">
      <c r="A127" s="59" t="str">
        <f>IF(B127="","",SUBTOTAL(9,$H$6:H127))</f>
        <v/>
      </c>
      <c r="B127" s="60" t="str">
        <f>IF(Main!T127=Main!$AY$12,Main!A127,IF(Main!U127=Main!$AY$10,"",Main!A127))</f>
        <v/>
      </c>
      <c r="C127" s="61" t="str">
        <f>IF(B127="","",PROPER(Main!AP127))</f>
        <v/>
      </c>
      <c r="D127" s="59">
        <f>[1]Sheet3!P126</f>
        <v>0</v>
      </c>
      <c r="E127" s="62" t="str">
        <f>IF(Main!U127=Main!$AY$10,"",Main!U127)</f>
        <v/>
      </c>
      <c r="F127" s="62" t="str">
        <f>IF(Main!T127=Main!$AY$12,Main!$AZ$12,"")</f>
        <v/>
      </c>
      <c r="H127" s="51" t="str">
        <f t="shared" si="1"/>
        <v/>
      </c>
    </row>
    <row r="128" spans="1:8" hidden="1">
      <c r="A128" s="59" t="str">
        <f>IF(B128="","",SUBTOTAL(9,$H$6:H128))</f>
        <v/>
      </c>
      <c r="B128" s="60" t="str">
        <f>IF(Main!T128=Main!$AY$12,Main!A128,IF(Main!U128=Main!$AY$10,"",Main!A128))</f>
        <v/>
      </c>
      <c r="C128" s="61" t="str">
        <f>IF(B128="","",PROPER(Main!AP128))</f>
        <v/>
      </c>
      <c r="D128" s="59">
        <f>[1]Sheet3!P127</f>
        <v>0</v>
      </c>
      <c r="E128" s="62" t="str">
        <f>IF(Main!U128=Main!$AY$10,"",Main!U128)</f>
        <v/>
      </c>
      <c r="F128" s="62" t="str">
        <f>IF(Main!T128=Main!$AY$12,Main!$AZ$12,"")</f>
        <v/>
      </c>
      <c r="H128" s="51" t="str">
        <f t="shared" si="1"/>
        <v/>
      </c>
    </row>
    <row r="129" spans="1:8" hidden="1">
      <c r="A129" s="59" t="str">
        <f>IF(B129="","",SUBTOTAL(9,$H$6:H129))</f>
        <v/>
      </c>
      <c r="B129" s="60" t="str">
        <f>IF(Main!T129=Main!$AY$12,Main!A129,IF(Main!U129=Main!$AY$10,"",Main!A129))</f>
        <v/>
      </c>
      <c r="C129" s="61" t="str">
        <f>IF(B129="","",PROPER(Main!AP129))</f>
        <v/>
      </c>
      <c r="D129" s="59">
        <f>[1]Sheet3!P128</f>
        <v>0</v>
      </c>
      <c r="E129" s="62" t="str">
        <f>IF(Main!U129=Main!$AY$10,"",Main!U129)</f>
        <v/>
      </c>
      <c r="F129" s="62" t="str">
        <f>IF(Main!T129=Main!$AY$12,Main!$AZ$12,"")</f>
        <v/>
      </c>
      <c r="H129" s="51" t="str">
        <f t="shared" si="1"/>
        <v/>
      </c>
    </row>
    <row r="130" spans="1:8" hidden="1">
      <c r="A130" s="59">
        <f>IF(B130="","",SUBTOTAL(9,$H$6:H130))</f>
        <v>118</v>
      </c>
      <c r="B130" s="60">
        <f>IF(Main!T130=Main!$AY$12,Main!A130,IF(Main!U130=Main!$AY$10,"",Main!A130))</f>
        <v>125</v>
      </c>
      <c r="C130" s="61" t="str">
        <f>IF(B130="","",PROPER(Main!AP130))</f>
        <v xml:space="preserve"> </v>
      </c>
      <c r="D130" s="59">
        <f>[1]Sheet3!P129</f>
        <v>0</v>
      </c>
      <c r="E130" s="62">
        <f>IF(Main!U130=Main!$AY$10,"",Main!U130)</f>
        <v>0</v>
      </c>
      <c r="F130" s="62" t="str">
        <f>IF(Main!T130=Main!$AY$12,Main!$AZ$12,"")</f>
        <v/>
      </c>
      <c r="H130" s="51">
        <f t="shared" si="1"/>
        <v>1</v>
      </c>
    </row>
    <row r="131" spans="1:8" hidden="1">
      <c r="A131" s="59">
        <f>IF(B131="","",SUBTOTAL(9,$H$6:H131))</f>
        <v>118</v>
      </c>
      <c r="B131" s="60">
        <f>IF(Main!T131=Main!$AY$12,Main!A131,IF(Main!U131=Main!$AY$10,"",Main!A131))</f>
        <v>126</v>
      </c>
      <c r="C131" s="61" t="str">
        <f>IF(B131="","",PROPER(Main!AP131))</f>
        <v xml:space="preserve"> </v>
      </c>
      <c r="D131" s="59">
        <f>[1]Sheet3!P130</f>
        <v>0</v>
      </c>
      <c r="E131" s="62">
        <f>IF(Main!U131=Main!$AY$10,"",Main!U131)</f>
        <v>0</v>
      </c>
      <c r="F131" s="62" t="str">
        <f>IF(Main!T131=Main!$AY$12,Main!$AZ$12,"")</f>
        <v/>
      </c>
      <c r="H131" s="51">
        <f t="shared" si="1"/>
        <v>1</v>
      </c>
    </row>
    <row r="132" spans="1:8" hidden="1">
      <c r="A132" s="59">
        <f>IF(B132="","",SUBTOTAL(9,$H$6:H132))</f>
        <v>118</v>
      </c>
      <c r="B132" s="60">
        <f>IF(Main!T132=Main!$AY$12,Main!A132,IF(Main!U132=Main!$AY$10,"",Main!A132))</f>
        <v>127</v>
      </c>
      <c r="C132" s="61" t="str">
        <f>IF(B132="","",PROPER(Main!AP132))</f>
        <v xml:space="preserve"> </v>
      </c>
      <c r="D132" s="59">
        <f>[1]Sheet3!P131</f>
        <v>0</v>
      </c>
      <c r="E132" s="62">
        <f>IF(Main!U132=Main!$AY$10,"",Main!U132)</f>
        <v>0</v>
      </c>
      <c r="F132" s="62" t="str">
        <f>IF(Main!T132=Main!$AY$12,Main!$AZ$12,"")</f>
        <v/>
      </c>
      <c r="H132" s="51">
        <f t="shared" si="1"/>
        <v>1</v>
      </c>
    </row>
    <row r="133" spans="1:8" hidden="1">
      <c r="A133" s="59">
        <f>IF(B133="","",SUBTOTAL(9,$H$6:H133))</f>
        <v>118</v>
      </c>
      <c r="B133" s="60">
        <f>IF(Main!T133=Main!$AY$12,Main!A133,IF(Main!U133=Main!$AY$10,"",Main!A133))</f>
        <v>128</v>
      </c>
      <c r="C133" s="61" t="str">
        <f>IF(B133="","",PROPER(Main!AP133))</f>
        <v xml:space="preserve"> </v>
      </c>
      <c r="D133" s="59">
        <f>[1]Sheet3!P132</f>
        <v>0</v>
      </c>
      <c r="E133" s="62">
        <f>IF(Main!U133=Main!$AY$10,"",Main!U133)</f>
        <v>0</v>
      </c>
      <c r="F133" s="62" t="str">
        <f>IF(Main!T133=Main!$AY$12,Main!$AZ$12,"")</f>
        <v/>
      </c>
      <c r="H133" s="51">
        <f t="shared" si="1"/>
        <v>1</v>
      </c>
    </row>
    <row r="134" spans="1:8" hidden="1">
      <c r="A134" s="59">
        <f>IF(B134="","",SUBTOTAL(9,$H$6:H134))</f>
        <v>118</v>
      </c>
      <c r="B134" s="60">
        <f>IF(Main!T134=Main!$AY$12,Main!A134,IF(Main!U134=Main!$AY$10,"",Main!A134))</f>
        <v>129</v>
      </c>
      <c r="C134" s="61" t="str">
        <f>IF(B134="","",PROPER(Main!AP134))</f>
        <v xml:space="preserve"> </v>
      </c>
      <c r="D134" s="59">
        <f>[1]Sheet3!P133</f>
        <v>0</v>
      </c>
      <c r="E134" s="62">
        <f>IF(Main!U134=Main!$AY$10,"",Main!U134)</f>
        <v>0</v>
      </c>
      <c r="F134" s="62" t="str">
        <f>IF(Main!T134=Main!$AY$12,Main!$AZ$12,"")</f>
        <v/>
      </c>
      <c r="H134" s="51">
        <f t="shared" si="1"/>
        <v>1</v>
      </c>
    </row>
    <row r="135" spans="1:8" hidden="1">
      <c r="A135" s="59">
        <f>IF(B135="","",SUBTOTAL(9,$H$6:H135))</f>
        <v>118</v>
      </c>
      <c r="B135" s="60">
        <f>IF(Main!T135=Main!$AY$12,Main!A135,IF(Main!U135=Main!$AY$10,"",Main!A135))</f>
        <v>130</v>
      </c>
      <c r="C135" s="61" t="str">
        <f>IF(B135="","",PROPER(Main!AP135))</f>
        <v xml:space="preserve"> </v>
      </c>
      <c r="D135" s="59">
        <f>[1]Sheet3!P134</f>
        <v>0</v>
      </c>
      <c r="E135" s="62">
        <f>IF(Main!U135=Main!$AY$10,"",Main!U135)</f>
        <v>0</v>
      </c>
      <c r="F135" s="62" t="str">
        <f>IF(Main!T135=Main!$AY$12,Main!$AZ$12,"")</f>
        <v/>
      </c>
      <c r="H135" s="51">
        <f t="shared" ref="H135:H198" si="2">IF(B135="","",1)</f>
        <v>1</v>
      </c>
    </row>
    <row r="136" spans="1:8" hidden="1">
      <c r="A136" s="59">
        <f>IF(B136="","",SUBTOTAL(9,$H$6:H136))</f>
        <v>118</v>
      </c>
      <c r="B136" s="60">
        <f>IF(Main!T136=Main!$AY$12,Main!A136,IF(Main!U136=Main!$AY$10,"",Main!A136))</f>
        <v>131</v>
      </c>
      <c r="C136" s="61" t="str">
        <f>IF(B136="","",PROPER(Main!AP136))</f>
        <v xml:space="preserve"> </v>
      </c>
      <c r="D136" s="59">
        <f>[1]Sheet3!P135</f>
        <v>0</v>
      </c>
      <c r="E136" s="62">
        <f>IF(Main!U136=Main!$AY$10,"",Main!U136)</f>
        <v>0</v>
      </c>
      <c r="F136" s="62" t="str">
        <f>IF(Main!T136=Main!$AY$12,Main!$AZ$12,"")</f>
        <v/>
      </c>
      <c r="H136" s="51">
        <f t="shared" si="2"/>
        <v>1</v>
      </c>
    </row>
    <row r="137" spans="1:8" hidden="1">
      <c r="A137" s="59">
        <f>IF(B137="","",SUBTOTAL(9,$H$6:H137))</f>
        <v>118</v>
      </c>
      <c r="B137" s="60">
        <f>IF(Main!T137=Main!$AY$12,Main!A137,IF(Main!U137=Main!$AY$10,"",Main!A137))</f>
        <v>132</v>
      </c>
      <c r="C137" s="61" t="str">
        <f>IF(B137="","",PROPER(Main!AP137))</f>
        <v xml:space="preserve"> </v>
      </c>
      <c r="D137" s="59">
        <f>[1]Sheet3!P136</f>
        <v>0</v>
      </c>
      <c r="E137" s="62">
        <f>IF(Main!U137=Main!$AY$10,"",Main!U137)</f>
        <v>0</v>
      </c>
      <c r="F137" s="62" t="str">
        <f>IF(Main!T137=Main!$AY$12,Main!$AZ$12,"")</f>
        <v/>
      </c>
      <c r="H137" s="51">
        <f t="shared" si="2"/>
        <v>1</v>
      </c>
    </row>
    <row r="138" spans="1:8" hidden="1">
      <c r="A138" s="59">
        <f>IF(B138="","",SUBTOTAL(9,$H$6:H138))</f>
        <v>118</v>
      </c>
      <c r="B138" s="60">
        <f>IF(Main!T138=Main!$AY$12,Main!A138,IF(Main!U138=Main!$AY$10,"",Main!A138))</f>
        <v>133</v>
      </c>
      <c r="C138" s="61" t="str">
        <f>IF(B138="","",PROPER(Main!AP138))</f>
        <v xml:space="preserve"> </v>
      </c>
      <c r="D138" s="59">
        <f>[1]Sheet3!P137</f>
        <v>0</v>
      </c>
      <c r="E138" s="62">
        <f>IF(Main!U138=Main!$AY$10,"",Main!U138)</f>
        <v>0</v>
      </c>
      <c r="F138" s="62" t="str">
        <f>IF(Main!T138=Main!$AY$12,Main!$AZ$12,"")</f>
        <v/>
      </c>
      <c r="H138" s="51">
        <f t="shared" si="2"/>
        <v>1</v>
      </c>
    </row>
    <row r="139" spans="1:8" hidden="1">
      <c r="A139" s="59">
        <f>IF(B139="","",SUBTOTAL(9,$H$6:H139))</f>
        <v>118</v>
      </c>
      <c r="B139" s="60">
        <f>IF(Main!T139=Main!$AY$12,Main!A139,IF(Main!U139=Main!$AY$10,"",Main!A139))</f>
        <v>134</v>
      </c>
      <c r="C139" s="61" t="str">
        <f>IF(B139="","",PROPER(Main!AP139))</f>
        <v xml:space="preserve"> </v>
      </c>
      <c r="D139" s="59">
        <f>[1]Sheet3!P138</f>
        <v>0</v>
      </c>
      <c r="E139" s="62">
        <f>IF(Main!U139=Main!$AY$10,"",Main!U139)</f>
        <v>0</v>
      </c>
      <c r="F139" s="62" t="str">
        <f>IF(Main!T139=Main!$AY$12,Main!$AZ$12,"")</f>
        <v/>
      </c>
      <c r="H139" s="51">
        <f t="shared" si="2"/>
        <v>1</v>
      </c>
    </row>
    <row r="140" spans="1:8" hidden="1">
      <c r="A140" s="59">
        <f>IF(B140="","",SUBTOTAL(9,$H$6:H140))</f>
        <v>118</v>
      </c>
      <c r="B140" s="60">
        <f>IF(Main!T140=Main!$AY$12,Main!A140,IF(Main!U140=Main!$AY$10,"",Main!A140))</f>
        <v>135</v>
      </c>
      <c r="C140" s="61" t="str">
        <f>IF(B140="","",PROPER(Main!AP140))</f>
        <v xml:space="preserve"> </v>
      </c>
      <c r="D140" s="59">
        <f>[1]Sheet3!P139</f>
        <v>0</v>
      </c>
      <c r="E140" s="62">
        <f>IF(Main!U140=Main!$AY$10,"",Main!U140)</f>
        <v>0</v>
      </c>
      <c r="F140" s="62" t="str">
        <f>IF(Main!T140=Main!$AY$12,Main!$AZ$12,"")</f>
        <v/>
      </c>
      <c r="H140" s="51">
        <f t="shared" si="2"/>
        <v>1</v>
      </c>
    </row>
    <row r="141" spans="1:8" hidden="1">
      <c r="A141" s="59">
        <f>IF(B141="","",SUBTOTAL(9,$H$6:H141))</f>
        <v>118</v>
      </c>
      <c r="B141" s="60">
        <f>IF(Main!T141=Main!$AY$12,Main!A141,IF(Main!U141=Main!$AY$10,"",Main!A141))</f>
        <v>136</v>
      </c>
      <c r="C141" s="61" t="str">
        <f>IF(B141="","",PROPER(Main!AP141))</f>
        <v xml:space="preserve"> </v>
      </c>
      <c r="D141" s="59">
        <f>[1]Sheet3!P140</f>
        <v>0</v>
      </c>
      <c r="E141" s="62">
        <f>IF(Main!U141=Main!$AY$10,"",Main!U141)</f>
        <v>0</v>
      </c>
      <c r="F141" s="62" t="str">
        <f>IF(Main!T141=Main!$AY$12,Main!$AZ$12,"")</f>
        <v/>
      </c>
      <c r="H141" s="51">
        <f t="shared" si="2"/>
        <v>1</v>
      </c>
    </row>
    <row r="142" spans="1:8" hidden="1">
      <c r="A142" s="59">
        <f>IF(B142="","",SUBTOTAL(9,$H$6:H142))</f>
        <v>118</v>
      </c>
      <c r="B142" s="60">
        <f>IF(Main!T142=Main!$AY$12,Main!A142,IF(Main!U142=Main!$AY$10,"",Main!A142))</f>
        <v>137</v>
      </c>
      <c r="C142" s="61" t="str">
        <f>IF(B142="","",PROPER(Main!AP142))</f>
        <v xml:space="preserve"> </v>
      </c>
      <c r="D142" s="59">
        <f>[1]Sheet3!P141</f>
        <v>0</v>
      </c>
      <c r="E142" s="62">
        <f>IF(Main!U142=Main!$AY$10,"",Main!U142)</f>
        <v>0</v>
      </c>
      <c r="F142" s="62" t="str">
        <f>IF(Main!T142=Main!$AY$12,Main!$AZ$12,"")</f>
        <v/>
      </c>
      <c r="H142" s="51">
        <f t="shared" si="2"/>
        <v>1</v>
      </c>
    </row>
    <row r="143" spans="1:8" hidden="1">
      <c r="A143" s="59">
        <f>IF(B143="","",SUBTOTAL(9,$H$6:H143))</f>
        <v>118</v>
      </c>
      <c r="B143" s="60">
        <f>IF(Main!T143=Main!$AY$12,Main!A143,IF(Main!U143=Main!$AY$10,"",Main!A143))</f>
        <v>138</v>
      </c>
      <c r="C143" s="61" t="str">
        <f>IF(B143="","",PROPER(Main!AP143))</f>
        <v xml:space="preserve"> </v>
      </c>
      <c r="D143" s="59">
        <f>[1]Sheet3!P142</f>
        <v>0</v>
      </c>
      <c r="E143" s="62">
        <f>IF(Main!U143=Main!$AY$10,"",Main!U143)</f>
        <v>0</v>
      </c>
      <c r="F143" s="62" t="str">
        <f>IF(Main!T143=Main!$AY$12,Main!$AZ$12,"")</f>
        <v/>
      </c>
      <c r="H143" s="51">
        <f t="shared" si="2"/>
        <v>1</v>
      </c>
    </row>
    <row r="144" spans="1:8" hidden="1">
      <c r="A144" s="59">
        <f>IF(B144="","",SUBTOTAL(9,$H$6:H144))</f>
        <v>118</v>
      </c>
      <c r="B144" s="60">
        <f>IF(Main!T144=Main!$AY$12,Main!A144,IF(Main!U144=Main!$AY$10,"",Main!A144))</f>
        <v>139</v>
      </c>
      <c r="C144" s="61" t="str">
        <f>IF(B144="","",PROPER(Main!AP144))</f>
        <v xml:space="preserve"> </v>
      </c>
      <c r="D144" s="59">
        <f>[1]Sheet3!P143</f>
        <v>0</v>
      </c>
      <c r="E144" s="62">
        <f>IF(Main!U144=Main!$AY$10,"",Main!U144)</f>
        <v>0</v>
      </c>
      <c r="F144" s="62" t="str">
        <f>IF(Main!T144=Main!$AY$12,Main!$AZ$12,"")</f>
        <v/>
      </c>
      <c r="H144" s="51">
        <f t="shared" si="2"/>
        <v>1</v>
      </c>
    </row>
    <row r="145" spans="1:8" hidden="1">
      <c r="A145" s="59">
        <f>IF(B145="","",SUBTOTAL(9,$H$6:H145))</f>
        <v>118</v>
      </c>
      <c r="B145" s="60">
        <f>IF(Main!T145=Main!$AY$12,Main!A145,IF(Main!U145=Main!$AY$10,"",Main!A145))</f>
        <v>140</v>
      </c>
      <c r="C145" s="61" t="str">
        <f>IF(B145="","",PROPER(Main!AP145))</f>
        <v xml:space="preserve"> </v>
      </c>
      <c r="D145" s="59">
        <f>[1]Sheet3!P144</f>
        <v>0</v>
      </c>
      <c r="E145" s="62">
        <f>IF(Main!U145=Main!$AY$10,"",Main!U145)</f>
        <v>0</v>
      </c>
      <c r="F145" s="62" t="str">
        <f>IF(Main!T145=Main!$AY$12,Main!$AZ$12,"")</f>
        <v/>
      </c>
      <c r="H145" s="51">
        <f t="shared" si="2"/>
        <v>1</v>
      </c>
    </row>
    <row r="146" spans="1:8" hidden="1">
      <c r="A146" s="59">
        <f>IF(B146="","",SUBTOTAL(9,$H$6:H146))</f>
        <v>118</v>
      </c>
      <c r="B146" s="60">
        <f>IF(Main!T146=Main!$AY$12,Main!A146,IF(Main!U146=Main!$AY$10,"",Main!A146))</f>
        <v>141</v>
      </c>
      <c r="C146" s="61" t="str">
        <f>IF(B146="","",PROPER(Main!AP146))</f>
        <v xml:space="preserve"> </v>
      </c>
      <c r="D146" s="59">
        <f>[1]Sheet3!P145</f>
        <v>0</v>
      </c>
      <c r="E146" s="62">
        <f>IF(Main!U146=Main!$AY$10,"",Main!U146)</f>
        <v>0</v>
      </c>
      <c r="F146" s="62" t="str">
        <f>IF(Main!T146=Main!$AY$12,Main!$AZ$12,"")</f>
        <v/>
      </c>
      <c r="H146" s="51">
        <f t="shared" si="2"/>
        <v>1</v>
      </c>
    </row>
    <row r="147" spans="1:8" hidden="1">
      <c r="A147" s="59">
        <f>IF(B147="","",SUBTOTAL(9,$H$6:H147))</f>
        <v>118</v>
      </c>
      <c r="B147" s="60">
        <f>IF(Main!T147=Main!$AY$12,Main!A147,IF(Main!U147=Main!$AY$10,"",Main!A147))</f>
        <v>142</v>
      </c>
      <c r="C147" s="61" t="str">
        <f>IF(B147="","",PROPER(Main!AP147))</f>
        <v xml:space="preserve"> </v>
      </c>
      <c r="D147" s="59">
        <f>[1]Sheet3!P146</f>
        <v>0</v>
      </c>
      <c r="E147" s="62">
        <f>IF(Main!U147=Main!$AY$10,"",Main!U147)</f>
        <v>0</v>
      </c>
      <c r="F147" s="62" t="str">
        <f>IF(Main!T147=Main!$AY$12,Main!$AZ$12,"")</f>
        <v/>
      </c>
      <c r="H147" s="51">
        <f t="shared" si="2"/>
        <v>1</v>
      </c>
    </row>
    <row r="148" spans="1:8" hidden="1">
      <c r="A148" s="59">
        <f>IF(B148="","",SUBTOTAL(9,$H$6:H148))</f>
        <v>118</v>
      </c>
      <c r="B148" s="60">
        <f>IF(Main!T148=Main!$AY$12,Main!A148,IF(Main!U148=Main!$AY$10,"",Main!A148))</f>
        <v>143</v>
      </c>
      <c r="C148" s="61" t="str">
        <f>IF(B148="","",PROPER(Main!AP148))</f>
        <v xml:space="preserve"> </v>
      </c>
      <c r="D148" s="59">
        <f>[1]Sheet3!P147</f>
        <v>0</v>
      </c>
      <c r="E148" s="62">
        <f>IF(Main!U148=Main!$AY$10,"",Main!U148)</f>
        <v>0</v>
      </c>
      <c r="F148" s="62" t="str">
        <f>IF(Main!T148=Main!$AY$12,Main!$AZ$12,"")</f>
        <v/>
      </c>
      <c r="H148" s="51">
        <f t="shared" si="2"/>
        <v>1</v>
      </c>
    </row>
    <row r="149" spans="1:8" hidden="1">
      <c r="A149" s="59">
        <f>IF(B149="","",SUBTOTAL(9,$H$6:H149))</f>
        <v>118</v>
      </c>
      <c r="B149" s="60">
        <f>IF(Main!T149=Main!$AY$12,Main!A149,IF(Main!U149=Main!$AY$10,"",Main!A149))</f>
        <v>144</v>
      </c>
      <c r="C149" s="61" t="str">
        <f>IF(B149="","",PROPER(Main!AP149))</f>
        <v xml:space="preserve"> </v>
      </c>
      <c r="D149" s="59">
        <f>[1]Sheet3!P148</f>
        <v>0</v>
      </c>
      <c r="E149" s="62">
        <f>IF(Main!U149=Main!$AY$10,"",Main!U149)</f>
        <v>0</v>
      </c>
      <c r="F149" s="62" t="str">
        <f>IF(Main!T149=Main!$AY$12,Main!$AZ$12,"")</f>
        <v/>
      </c>
      <c r="H149" s="51">
        <f t="shared" si="2"/>
        <v>1</v>
      </c>
    </row>
    <row r="150" spans="1:8" hidden="1">
      <c r="A150" s="59">
        <f>IF(B150="","",SUBTOTAL(9,$H$6:H150))</f>
        <v>118</v>
      </c>
      <c r="B150" s="60">
        <f>IF(Main!T150=Main!$AY$12,Main!A150,IF(Main!U150=Main!$AY$10,"",Main!A150))</f>
        <v>145</v>
      </c>
      <c r="C150" s="61" t="str">
        <f>IF(B150="","",PROPER(Main!AP150))</f>
        <v xml:space="preserve"> </v>
      </c>
      <c r="D150" s="59">
        <f>[1]Sheet3!P149</f>
        <v>0</v>
      </c>
      <c r="E150" s="62">
        <f>IF(Main!U150=Main!$AY$10,"",Main!U150)</f>
        <v>0</v>
      </c>
      <c r="F150" s="62" t="str">
        <f>IF(Main!T150=Main!$AY$12,Main!$AZ$12,"")</f>
        <v/>
      </c>
      <c r="H150" s="51">
        <f t="shared" si="2"/>
        <v>1</v>
      </c>
    </row>
    <row r="151" spans="1:8" hidden="1">
      <c r="A151" s="59">
        <f>IF(B151="","",SUBTOTAL(9,$H$6:H151))</f>
        <v>118</v>
      </c>
      <c r="B151" s="60">
        <f>IF(Main!T151=Main!$AY$12,Main!A151,IF(Main!U151=Main!$AY$10,"",Main!A151))</f>
        <v>146</v>
      </c>
      <c r="C151" s="61" t="str">
        <f>IF(B151="","",PROPER(Main!AP151))</f>
        <v xml:space="preserve"> </v>
      </c>
      <c r="D151" s="59">
        <f>[1]Sheet3!P150</f>
        <v>0</v>
      </c>
      <c r="E151" s="62">
        <f>IF(Main!U151=Main!$AY$10,"",Main!U151)</f>
        <v>0</v>
      </c>
      <c r="F151" s="62" t="str">
        <f>IF(Main!T151=Main!$AY$12,Main!$AZ$12,"")</f>
        <v/>
      </c>
      <c r="H151" s="51">
        <f t="shared" si="2"/>
        <v>1</v>
      </c>
    </row>
    <row r="152" spans="1:8" hidden="1">
      <c r="A152" s="59">
        <f>IF(B152="","",SUBTOTAL(9,$H$6:H152))</f>
        <v>118</v>
      </c>
      <c r="B152" s="60">
        <f>IF(Main!T152=Main!$AY$12,Main!A152,IF(Main!U152=Main!$AY$10,"",Main!A152))</f>
        <v>147</v>
      </c>
      <c r="C152" s="61" t="str">
        <f>IF(B152="","",PROPER(Main!AP152))</f>
        <v xml:space="preserve"> </v>
      </c>
      <c r="D152" s="59">
        <f>[1]Sheet3!P151</f>
        <v>0</v>
      </c>
      <c r="E152" s="62">
        <f>IF(Main!U152=Main!$AY$10,"",Main!U152)</f>
        <v>0</v>
      </c>
      <c r="F152" s="62" t="str">
        <f>IF(Main!T152=Main!$AY$12,Main!$AZ$12,"")</f>
        <v/>
      </c>
      <c r="H152" s="51">
        <f t="shared" si="2"/>
        <v>1</v>
      </c>
    </row>
    <row r="153" spans="1:8" hidden="1">
      <c r="A153" s="59">
        <f>IF(B153="","",SUBTOTAL(9,$H$6:H153))</f>
        <v>118</v>
      </c>
      <c r="B153" s="60">
        <f>IF(Main!T153=Main!$AY$12,Main!A153,IF(Main!U153=Main!$AY$10,"",Main!A153))</f>
        <v>148</v>
      </c>
      <c r="C153" s="61" t="str">
        <f>IF(B153="","",PROPER(Main!AP153))</f>
        <v xml:space="preserve"> </v>
      </c>
      <c r="D153" s="59">
        <f>[1]Sheet3!P152</f>
        <v>0</v>
      </c>
      <c r="E153" s="62">
        <f>IF(Main!U153=Main!$AY$10,"",Main!U153)</f>
        <v>0</v>
      </c>
      <c r="F153" s="62" t="str">
        <f>IF(Main!T153=Main!$AY$12,Main!$AZ$12,"")</f>
        <v/>
      </c>
      <c r="H153" s="51">
        <f t="shared" si="2"/>
        <v>1</v>
      </c>
    </row>
    <row r="154" spans="1:8" hidden="1">
      <c r="A154" s="59">
        <f>IF(B154="","",SUBTOTAL(9,$H$6:H154))</f>
        <v>118</v>
      </c>
      <c r="B154" s="60">
        <f>IF(Main!T154=Main!$AY$12,Main!A154,IF(Main!U154=Main!$AY$10,"",Main!A154))</f>
        <v>149</v>
      </c>
      <c r="C154" s="61" t="str">
        <f>IF(B154="","",PROPER(Main!AP154))</f>
        <v xml:space="preserve"> </v>
      </c>
      <c r="D154" s="59">
        <f>[1]Sheet3!P153</f>
        <v>0</v>
      </c>
      <c r="E154" s="62">
        <f>IF(Main!U154=Main!$AY$10,"",Main!U154)</f>
        <v>0</v>
      </c>
      <c r="F154" s="62" t="str">
        <f>IF(Main!T154=Main!$AY$12,Main!$AZ$12,"")</f>
        <v/>
      </c>
      <c r="H154" s="51">
        <f t="shared" si="2"/>
        <v>1</v>
      </c>
    </row>
    <row r="155" spans="1:8" hidden="1">
      <c r="A155" s="59">
        <f>IF(B155="","",SUBTOTAL(9,$H$6:H155))</f>
        <v>118</v>
      </c>
      <c r="B155" s="60">
        <f>IF(Main!T155=Main!$AY$12,Main!A155,IF(Main!U155=Main!$AY$10,"",Main!A155))</f>
        <v>150</v>
      </c>
      <c r="C155" s="61" t="str">
        <f>IF(B155="","",PROPER(Main!AP155))</f>
        <v xml:space="preserve"> </v>
      </c>
      <c r="D155" s="59">
        <f>[1]Sheet3!P154</f>
        <v>0</v>
      </c>
      <c r="E155" s="62">
        <f>IF(Main!U155=Main!$AY$10,"",Main!U155)</f>
        <v>0</v>
      </c>
      <c r="F155" s="62" t="str">
        <f>IF(Main!T155=Main!$AY$12,Main!$AZ$12,"")</f>
        <v/>
      </c>
      <c r="H155" s="51">
        <f t="shared" si="2"/>
        <v>1</v>
      </c>
    </row>
    <row r="156" spans="1:8" hidden="1">
      <c r="A156" s="59">
        <f>IF(B156="","",SUBTOTAL(9,$H$6:H156))</f>
        <v>118</v>
      </c>
      <c r="B156" s="60">
        <f>IF(Main!T156=Main!$AY$12,Main!A156,IF(Main!U156=Main!$AY$10,"",Main!A156))</f>
        <v>151</v>
      </c>
      <c r="C156" s="61" t="str">
        <f>IF(B156="","",PROPER(Main!AP156))</f>
        <v xml:space="preserve"> </v>
      </c>
      <c r="D156" s="59">
        <f>[1]Sheet3!P155</f>
        <v>0</v>
      </c>
      <c r="E156" s="62">
        <f>IF(Main!U156=Main!$AY$10,"",Main!U156)</f>
        <v>0</v>
      </c>
      <c r="F156" s="62" t="str">
        <f>IF(Main!T156=Main!$AY$12,Main!$AZ$12,"")</f>
        <v/>
      </c>
      <c r="H156" s="51">
        <f t="shared" si="2"/>
        <v>1</v>
      </c>
    </row>
    <row r="157" spans="1:8" hidden="1">
      <c r="A157" s="59">
        <f>IF(B157="","",SUBTOTAL(9,$H$6:H157))</f>
        <v>118</v>
      </c>
      <c r="B157" s="60">
        <f>IF(Main!T157=Main!$AY$12,Main!A157,IF(Main!U157=Main!$AY$10,"",Main!A157))</f>
        <v>152</v>
      </c>
      <c r="C157" s="61" t="str">
        <f>IF(B157="","",PROPER(Main!AP157))</f>
        <v xml:space="preserve"> </v>
      </c>
      <c r="D157" s="59">
        <f>[1]Sheet3!P156</f>
        <v>0</v>
      </c>
      <c r="E157" s="62">
        <f>IF(Main!U157=Main!$AY$10,"",Main!U157)</f>
        <v>0</v>
      </c>
      <c r="F157" s="62" t="str">
        <f>IF(Main!T157=Main!$AY$12,Main!$AZ$12,"")</f>
        <v/>
      </c>
      <c r="H157" s="51">
        <f t="shared" si="2"/>
        <v>1</v>
      </c>
    </row>
    <row r="158" spans="1:8" hidden="1">
      <c r="A158" s="59">
        <f>IF(B158="","",SUBTOTAL(9,$H$6:H158))</f>
        <v>118</v>
      </c>
      <c r="B158" s="60">
        <f>IF(Main!T158=Main!$AY$12,Main!A158,IF(Main!U158=Main!$AY$10,"",Main!A158))</f>
        <v>153</v>
      </c>
      <c r="C158" s="61" t="str">
        <f>IF(B158="","",PROPER(Main!AP158))</f>
        <v xml:space="preserve"> </v>
      </c>
      <c r="D158" s="59">
        <f>[1]Sheet3!P157</f>
        <v>0</v>
      </c>
      <c r="E158" s="62">
        <f>IF(Main!U158=Main!$AY$10,"",Main!U158)</f>
        <v>0</v>
      </c>
      <c r="F158" s="62" t="str">
        <f>IF(Main!T158=Main!$AY$12,Main!$AZ$12,"")</f>
        <v/>
      </c>
      <c r="H158" s="51">
        <f t="shared" si="2"/>
        <v>1</v>
      </c>
    </row>
    <row r="159" spans="1:8" hidden="1">
      <c r="A159" s="59">
        <f>IF(B159="","",SUBTOTAL(9,$H$6:H159))</f>
        <v>118</v>
      </c>
      <c r="B159" s="60">
        <f>IF(Main!T159=Main!$AY$12,Main!A159,IF(Main!U159=Main!$AY$10,"",Main!A159))</f>
        <v>154</v>
      </c>
      <c r="C159" s="61" t="str">
        <f>IF(B159="","",PROPER(Main!AP159))</f>
        <v xml:space="preserve"> </v>
      </c>
      <c r="D159" s="59">
        <f>[1]Sheet3!P158</f>
        <v>0</v>
      </c>
      <c r="E159" s="62">
        <f>IF(Main!U159=Main!$AY$10,"",Main!U159)</f>
        <v>0</v>
      </c>
      <c r="F159" s="62" t="str">
        <f>IF(Main!T159=Main!$AY$12,Main!$AZ$12,"")</f>
        <v/>
      </c>
      <c r="H159" s="51">
        <f t="shared" si="2"/>
        <v>1</v>
      </c>
    </row>
    <row r="160" spans="1:8" hidden="1">
      <c r="A160" s="59">
        <f>IF(B160="","",SUBTOTAL(9,$H$6:H160))</f>
        <v>118</v>
      </c>
      <c r="B160" s="60">
        <f>IF(Main!T160=Main!$AY$12,Main!A160,IF(Main!U160=Main!$AY$10,"",Main!A160))</f>
        <v>155</v>
      </c>
      <c r="C160" s="61" t="str">
        <f>IF(B160="","",PROPER(Main!AP160))</f>
        <v xml:space="preserve"> </v>
      </c>
      <c r="D160" s="59">
        <f>[1]Sheet3!P159</f>
        <v>0</v>
      </c>
      <c r="E160" s="62">
        <f>IF(Main!U160=Main!$AY$10,"",Main!U160)</f>
        <v>0</v>
      </c>
      <c r="F160" s="62" t="str">
        <f>IF(Main!T160=Main!$AY$12,Main!$AZ$12,"")</f>
        <v/>
      </c>
      <c r="H160" s="51">
        <f t="shared" si="2"/>
        <v>1</v>
      </c>
    </row>
    <row r="161" spans="1:8" hidden="1">
      <c r="A161" s="59">
        <f>IF(B161="","",SUBTOTAL(9,$H$6:H161))</f>
        <v>118</v>
      </c>
      <c r="B161" s="60">
        <f>IF(Main!T161=Main!$AY$12,Main!A161,IF(Main!U161=Main!$AY$10,"",Main!A161))</f>
        <v>156</v>
      </c>
      <c r="C161" s="61" t="str">
        <f>IF(B161="","",PROPER(Main!AP161))</f>
        <v xml:space="preserve"> </v>
      </c>
      <c r="D161" s="59">
        <f>[1]Sheet3!P160</f>
        <v>0</v>
      </c>
      <c r="E161" s="62">
        <f>IF(Main!U161=Main!$AY$10,"",Main!U161)</f>
        <v>0</v>
      </c>
      <c r="F161" s="62" t="str">
        <f>IF(Main!T161=Main!$AY$12,Main!$AZ$12,"")</f>
        <v/>
      </c>
      <c r="H161" s="51">
        <f t="shared" si="2"/>
        <v>1</v>
      </c>
    </row>
    <row r="162" spans="1:8" hidden="1">
      <c r="A162" s="59">
        <f>IF(B162="","",SUBTOTAL(9,$H$6:H162))</f>
        <v>118</v>
      </c>
      <c r="B162" s="60">
        <f>IF(Main!T162=Main!$AY$12,Main!A162,IF(Main!U162=Main!$AY$10,"",Main!A162))</f>
        <v>157</v>
      </c>
      <c r="C162" s="61" t="str">
        <f>IF(B162="","",PROPER(Main!AP162))</f>
        <v xml:space="preserve"> </v>
      </c>
      <c r="D162" s="59">
        <f>[1]Sheet3!P161</f>
        <v>0</v>
      </c>
      <c r="E162" s="62">
        <f>IF(Main!U162=Main!$AY$10,"",Main!U162)</f>
        <v>0</v>
      </c>
      <c r="F162" s="62" t="str">
        <f>IF(Main!T162=Main!$AY$12,Main!$AZ$12,"")</f>
        <v/>
      </c>
      <c r="H162" s="51">
        <f t="shared" si="2"/>
        <v>1</v>
      </c>
    </row>
    <row r="163" spans="1:8" hidden="1">
      <c r="A163" s="59">
        <f>IF(B163="","",SUBTOTAL(9,$H$6:H163))</f>
        <v>118</v>
      </c>
      <c r="B163" s="60">
        <f>IF(Main!T163=Main!$AY$12,Main!A163,IF(Main!U163=Main!$AY$10,"",Main!A163))</f>
        <v>158</v>
      </c>
      <c r="C163" s="61" t="str">
        <f>IF(B163="","",PROPER(Main!AP163))</f>
        <v xml:space="preserve"> </v>
      </c>
      <c r="D163" s="59">
        <f>[1]Sheet3!P162</f>
        <v>0</v>
      </c>
      <c r="E163" s="62">
        <f>IF(Main!U163=Main!$AY$10,"",Main!U163)</f>
        <v>0</v>
      </c>
      <c r="F163" s="62" t="str">
        <f>IF(Main!T163=Main!$AY$12,Main!$AZ$12,"")</f>
        <v/>
      </c>
      <c r="H163" s="51">
        <f t="shared" si="2"/>
        <v>1</v>
      </c>
    </row>
    <row r="164" spans="1:8" hidden="1">
      <c r="A164" s="59">
        <f>IF(B164="","",SUBTOTAL(9,$H$6:H164))</f>
        <v>118</v>
      </c>
      <c r="B164" s="60">
        <f>IF(Main!T164=Main!$AY$12,Main!A164,IF(Main!U164=Main!$AY$10,"",Main!A164))</f>
        <v>159</v>
      </c>
      <c r="C164" s="61" t="str">
        <f>IF(B164="","",PROPER(Main!AP164))</f>
        <v xml:space="preserve"> </v>
      </c>
      <c r="D164" s="59">
        <f>[1]Sheet3!P163</f>
        <v>0</v>
      </c>
      <c r="E164" s="62">
        <f>IF(Main!U164=Main!$AY$10,"",Main!U164)</f>
        <v>0</v>
      </c>
      <c r="F164" s="62" t="str">
        <f>IF(Main!T164=Main!$AY$12,Main!$AZ$12,"")</f>
        <v/>
      </c>
      <c r="H164" s="51">
        <f t="shared" si="2"/>
        <v>1</v>
      </c>
    </row>
    <row r="165" spans="1:8" hidden="1">
      <c r="A165" s="59">
        <f>IF(B165="","",SUBTOTAL(9,$H$6:H165))</f>
        <v>118</v>
      </c>
      <c r="B165" s="60">
        <f>IF(Main!T165=Main!$AY$12,Main!A165,IF(Main!U165=Main!$AY$10,"",Main!A165))</f>
        <v>160</v>
      </c>
      <c r="C165" s="61" t="str">
        <f>IF(B165="","",PROPER(Main!AP165))</f>
        <v xml:space="preserve"> </v>
      </c>
      <c r="D165" s="59">
        <f>[1]Sheet3!P164</f>
        <v>0</v>
      </c>
      <c r="E165" s="62">
        <f>IF(Main!U165=Main!$AY$10,"",Main!U165)</f>
        <v>0</v>
      </c>
      <c r="F165" s="62" t="str">
        <f>IF(Main!T165=Main!$AY$12,Main!$AZ$12,"")</f>
        <v/>
      </c>
      <c r="H165" s="51">
        <f t="shared" si="2"/>
        <v>1</v>
      </c>
    </row>
    <row r="166" spans="1:8" hidden="1">
      <c r="A166" s="59">
        <f>IF(B166="","",SUBTOTAL(9,$H$6:H166))</f>
        <v>118</v>
      </c>
      <c r="B166" s="60">
        <f>IF(Main!T166=Main!$AY$12,Main!A166,IF(Main!U166=Main!$AY$10,"",Main!A166))</f>
        <v>161</v>
      </c>
      <c r="C166" s="61" t="str">
        <f>IF(B166="","",PROPER(Main!AP166))</f>
        <v xml:space="preserve"> </v>
      </c>
      <c r="D166" s="59">
        <f>[1]Sheet3!P165</f>
        <v>0</v>
      </c>
      <c r="E166" s="62">
        <f>IF(Main!U166=Main!$AY$10,"",Main!U166)</f>
        <v>0</v>
      </c>
      <c r="F166" s="62" t="str">
        <f>IF(Main!T166=Main!$AY$12,Main!$AZ$12,"")</f>
        <v/>
      </c>
      <c r="H166" s="51">
        <f t="shared" si="2"/>
        <v>1</v>
      </c>
    </row>
    <row r="167" spans="1:8" hidden="1">
      <c r="A167" s="59">
        <f>IF(B167="","",SUBTOTAL(9,$H$6:H167))</f>
        <v>118</v>
      </c>
      <c r="B167" s="60">
        <f>IF(Main!T167=Main!$AY$12,Main!A167,IF(Main!U167=Main!$AY$10,"",Main!A167))</f>
        <v>162</v>
      </c>
      <c r="C167" s="61" t="str">
        <f>IF(B167="","",PROPER(Main!AP167))</f>
        <v xml:space="preserve"> </v>
      </c>
      <c r="D167" s="59">
        <f>[1]Sheet3!P166</f>
        <v>0</v>
      </c>
      <c r="E167" s="62">
        <f>IF(Main!U167=Main!$AY$10,"",Main!U167)</f>
        <v>0</v>
      </c>
      <c r="F167" s="62" t="str">
        <f>IF(Main!T167=Main!$AY$12,Main!$AZ$12,"")</f>
        <v/>
      </c>
      <c r="H167" s="51">
        <f t="shared" si="2"/>
        <v>1</v>
      </c>
    </row>
    <row r="168" spans="1:8" hidden="1">
      <c r="A168" s="59">
        <f>IF(B168="","",SUBTOTAL(9,$H$6:H168))</f>
        <v>118</v>
      </c>
      <c r="B168" s="60">
        <f>IF(Main!T168=Main!$AY$12,Main!A168,IF(Main!U168=Main!$AY$10,"",Main!A168))</f>
        <v>163</v>
      </c>
      <c r="C168" s="61" t="str">
        <f>IF(B168="","",PROPER(Main!AP168))</f>
        <v xml:space="preserve"> </v>
      </c>
      <c r="D168" s="59">
        <f>[1]Sheet3!P167</f>
        <v>0</v>
      </c>
      <c r="E168" s="62">
        <f>IF(Main!U168=Main!$AY$10,"",Main!U168)</f>
        <v>0</v>
      </c>
      <c r="F168" s="62" t="str">
        <f>IF(Main!T168=Main!$AY$12,Main!$AZ$12,"")</f>
        <v/>
      </c>
      <c r="H168" s="51">
        <f t="shared" si="2"/>
        <v>1</v>
      </c>
    </row>
    <row r="169" spans="1:8" hidden="1">
      <c r="A169" s="59">
        <f>IF(B169="","",SUBTOTAL(9,$H$6:H169))</f>
        <v>118</v>
      </c>
      <c r="B169" s="60">
        <f>IF(Main!T169=Main!$AY$12,Main!A169,IF(Main!U169=Main!$AY$10,"",Main!A169))</f>
        <v>164</v>
      </c>
      <c r="C169" s="61" t="str">
        <f>IF(B169="","",PROPER(Main!AP169))</f>
        <v xml:space="preserve"> </v>
      </c>
      <c r="D169" s="59">
        <f>[1]Sheet3!P168</f>
        <v>0</v>
      </c>
      <c r="E169" s="62">
        <f>IF(Main!U169=Main!$AY$10,"",Main!U169)</f>
        <v>0</v>
      </c>
      <c r="F169" s="62" t="str">
        <f>IF(Main!T169=Main!$AY$12,Main!$AZ$12,"")</f>
        <v/>
      </c>
      <c r="H169" s="51">
        <f t="shared" si="2"/>
        <v>1</v>
      </c>
    </row>
    <row r="170" spans="1:8" hidden="1">
      <c r="A170" s="59">
        <f>IF(B170="","",SUBTOTAL(9,$H$6:H170))</f>
        <v>118</v>
      </c>
      <c r="B170" s="60">
        <f>IF(Main!T170=Main!$AY$12,Main!A170,IF(Main!U170=Main!$AY$10,"",Main!A170))</f>
        <v>165</v>
      </c>
      <c r="C170" s="61" t="str">
        <f>IF(B170="","",PROPER(Main!AP170))</f>
        <v xml:space="preserve"> </v>
      </c>
      <c r="D170" s="59">
        <f>[1]Sheet3!P169</f>
        <v>0</v>
      </c>
      <c r="E170" s="62">
        <f>IF(Main!U170=Main!$AY$10,"",Main!U170)</f>
        <v>0</v>
      </c>
      <c r="F170" s="62" t="str">
        <f>IF(Main!T170=Main!$AY$12,Main!$AZ$12,"")</f>
        <v/>
      </c>
      <c r="H170" s="51">
        <f t="shared" si="2"/>
        <v>1</v>
      </c>
    </row>
    <row r="171" spans="1:8" hidden="1">
      <c r="A171" s="59">
        <f>IF(B171="","",SUBTOTAL(9,$H$6:H171))</f>
        <v>118</v>
      </c>
      <c r="B171" s="60">
        <f>IF(Main!T171=Main!$AY$12,Main!A171,IF(Main!U171=Main!$AY$10,"",Main!A171))</f>
        <v>166</v>
      </c>
      <c r="C171" s="61" t="str">
        <f>IF(B171="","",PROPER(Main!AP171))</f>
        <v xml:space="preserve"> </v>
      </c>
      <c r="D171" s="59">
        <f>[1]Sheet3!P170</f>
        <v>0</v>
      </c>
      <c r="E171" s="62">
        <f>IF(Main!U171=Main!$AY$10,"",Main!U171)</f>
        <v>0</v>
      </c>
      <c r="F171" s="62" t="str">
        <f>IF(Main!T171=Main!$AY$12,Main!$AZ$12,"")</f>
        <v/>
      </c>
      <c r="H171" s="51">
        <f t="shared" si="2"/>
        <v>1</v>
      </c>
    </row>
    <row r="172" spans="1:8" hidden="1">
      <c r="A172" s="59">
        <f>IF(B172="","",SUBTOTAL(9,$H$6:H172))</f>
        <v>118</v>
      </c>
      <c r="B172" s="60">
        <f>IF(Main!T172=Main!$AY$12,Main!A172,IF(Main!U172=Main!$AY$10,"",Main!A172))</f>
        <v>167</v>
      </c>
      <c r="C172" s="61" t="str">
        <f>IF(B172="","",PROPER(Main!AP172))</f>
        <v xml:space="preserve"> </v>
      </c>
      <c r="D172" s="59">
        <f>[1]Sheet3!P171</f>
        <v>0</v>
      </c>
      <c r="E172" s="62">
        <f>IF(Main!U172=Main!$AY$10,"",Main!U172)</f>
        <v>0</v>
      </c>
      <c r="F172" s="62" t="str">
        <f>IF(Main!T172=Main!$AY$12,Main!$AZ$12,"")</f>
        <v/>
      </c>
      <c r="H172" s="51">
        <f t="shared" si="2"/>
        <v>1</v>
      </c>
    </row>
    <row r="173" spans="1:8" hidden="1">
      <c r="A173" s="59">
        <f>IF(B173="","",SUBTOTAL(9,$H$6:H173))</f>
        <v>118</v>
      </c>
      <c r="B173" s="60">
        <f>IF(Main!T173=Main!$AY$12,Main!A173,IF(Main!U173=Main!$AY$10,"",Main!A173))</f>
        <v>168</v>
      </c>
      <c r="C173" s="61" t="str">
        <f>IF(B173="","",PROPER(Main!AP173))</f>
        <v xml:space="preserve"> </v>
      </c>
      <c r="D173" s="59">
        <f>[1]Sheet3!P172</f>
        <v>0</v>
      </c>
      <c r="E173" s="62">
        <f>IF(Main!U173=Main!$AY$10,"",Main!U173)</f>
        <v>0</v>
      </c>
      <c r="F173" s="62" t="str">
        <f>IF(Main!T173=Main!$AY$12,Main!$AZ$12,"")</f>
        <v/>
      </c>
      <c r="H173" s="51">
        <f t="shared" si="2"/>
        <v>1</v>
      </c>
    </row>
    <row r="174" spans="1:8" hidden="1">
      <c r="A174" s="59">
        <f>IF(B174="","",SUBTOTAL(9,$H$6:H174))</f>
        <v>118</v>
      </c>
      <c r="B174" s="60">
        <f>IF(Main!T174=Main!$AY$12,Main!A174,IF(Main!U174=Main!$AY$10,"",Main!A174))</f>
        <v>169</v>
      </c>
      <c r="C174" s="61" t="str">
        <f>IF(B174="","",PROPER(Main!AP174))</f>
        <v xml:space="preserve"> </v>
      </c>
      <c r="D174" s="59">
        <f>[1]Sheet3!P173</f>
        <v>0</v>
      </c>
      <c r="E174" s="62">
        <f>IF(Main!U174=Main!$AY$10,"",Main!U174)</f>
        <v>0</v>
      </c>
      <c r="F174" s="62" t="str">
        <f>IF(Main!T174=Main!$AY$12,Main!$AZ$12,"")</f>
        <v/>
      </c>
      <c r="H174" s="51">
        <f t="shared" si="2"/>
        <v>1</v>
      </c>
    </row>
    <row r="175" spans="1:8" hidden="1">
      <c r="A175" s="59">
        <f>IF(B175="","",SUBTOTAL(9,$H$6:H175))</f>
        <v>118</v>
      </c>
      <c r="B175" s="60">
        <f>IF(Main!T175=Main!$AY$12,Main!A175,IF(Main!U175=Main!$AY$10,"",Main!A175))</f>
        <v>170</v>
      </c>
      <c r="C175" s="61" t="str">
        <f>IF(B175="","",PROPER(Main!AP175))</f>
        <v xml:space="preserve"> </v>
      </c>
      <c r="D175" s="59">
        <f>[1]Sheet3!P174</f>
        <v>0</v>
      </c>
      <c r="E175" s="62">
        <f>IF(Main!U175=Main!$AY$10,"",Main!U175)</f>
        <v>0</v>
      </c>
      <c r="F175" s="62" t="str">
        <f>IF(Main!T175=Main!$AY$12,Main!$AZ$12,"")</f>
        <v/>
      </c>
      <c r="H175" s="51">
        <f t="shared" si="2"/>
        <v>1</v>
      </c>
    </row>
    <row r="176" spans="1:8" hidden="1">
      <c r="A176" s="59">
        <f>IF(B176="","",SUBTOTAL(9,$H$6:H176))</f>
        <v>118</v>
      </c>
      <c r="B176" s="60">
        <f>IF(Main!T176=Main!$AY$12,Main!A176,IF(Main!U176=Main!$AY$10,"",Main!A176))</f>
        <v>171</v>
      </c>
      <c r="C176" s="61" t="str">
        <f>IF(B176="","",PROPER(Main!AP176))</f>
        <v xml:space="preserve"> </v>
      </c>
      <c r="D176" s="59">
        <f>[1]Sheet3!P175</f>
        <v>0</v>
      </c>
      <c r="E176" s="62">
        <f>IF(Main!U176=Main!$AY$10,"",Main!U176)</f>
        <v>0</v>
      </c>
      <c r="F176" s="62" t="str">
        <f>IF(Main!T176=Main!$AY$12,Main!$AZ$12,"")</f>
        <v/>
      </c>
      <c r="H176" s="51">
        <f t="shared" si="2"/>
        <v>1</v>
      </c>
    </row>
    <row r="177" spans="1:8" hidden="1">
      <c r="A177" s="59">
        <f>IF(B177="","",SUBTOTAL(9,$H$6:H177))</f>
        <v>118</v>
      </c>
      <c r="B177" s="60">
        <f>IF(Main!T177=Main!$AY$12,Main!A177,IF(Main!U177=Main!$AY$10,"",Main!A177))</f>
        <v>172</v>
      </c>
      <c r="C177" s="61" t="str">
        <f>IF(B177="","",PROPER(Main!AP177))</f>
        <v xml:space="preserve"> </v>
      </c>
      <c r="D177" s="59">
        <f>[1]Sheet3!P176</f>
        <v>0</v>
      </c>
      <c r="E177" s="62">
        <f>IF(Main!U177=Main!$AY$10,"",Main!U177)</f>
        <v>0</v>
      </c>
      <c r="F177" s="62" t="str">
        <f>IF(Main!T177=Main!$AY$12,Main!$AZ$12,"")</f>
        <v/>
      </c>
      <c r="H177" s="51">
        <f t="shared" si="2"/>
        <v>1</v>
      </c>
    </row>
    <row r="178" spans="1:8" hidden="1">
      <c r="A178" s="59">
        <f>IF(B178="","",SUBTOTAL(9,$H$6:H178))</f>
        <v>118</v>
      </c>
      <c r="B178" s="60">
        <f>IF(Main!T178=Main!$AY$12,Main!A178,IF(Main!U178=Main!$AY$10,"",Main!A178))</f>
        <v>173</v>
      </c>
      <c r="C178" s="61" t="str">
        <f>IF(B178="","",PROPER(Main!AP178))</f>
        <v xml:space="preserve"> </v>
      </c>
      <c r="D178" s="59">
        <f>[1]Sheet3!P177</f>
        <v>0</v>
      </c>
      <c r="E178" s="62">
        <f>IF(Main!U178=Main!$AY$10,"",Main!U178)</f>
        <v>0</v>
      </c>
      <c r="F178" s="62" t="str">
        <f>IF(Main!T178=Main!$AY$12,Main!$AZ$12,"")</f>
        <v/>
      </c>
      <c r="H178" s="51">
        <f t="shared" si="2"/>
        <v>1</v>
      </c>
    </row>
    <row r="179" spans="1:8" hidden="1">
      <c r="A179" s="59">
        <f>IF(B179="","",SUBTOTAL(9,$H$6:H179))</f>
        <v>118</v>
      </c>
      <c r="B179" s="60">
        <f>IF(Main!T179=Main!$AY$12,Main!A179,IF(Main!U179=Main!$AY$10,"",Main!A179))</f>
        <v>174</v>
      </c>
      <c r="C179" s="61" t="str">
        <f>IF(B179="","",PROPER(Main!AP179))</f>
        <v xml:space="preserve"> </v>
      </c>
      <c r="D179" s="59">
        <f>[1]Sheet3!P178</f>
        <v>0</v>
      </c>
      <c r="E179" s="62">
        <f>IF(Main!U179=Main!$AY$10,"",Main!U179)</f>
        <v>0</v>
      </c>
      <c r="F179" s="62" t="str">
        <f>IF(Main!T179=Main!$AY$12,Main!$AZ$12,"")</f>
        <v/>
      </c>
      <c r="H179" s="51">
        <f t="shared" si="2"/>
        <v>1</v>
      </c>
    </row>
    <row r="180" spans="1:8" hidden="1">
      <c r="A180" s="59">
        <f>IF(B180="","",SUBTOTAL(9,$H$6:H180))</f>
        <v>118</v>
      </c>
      <c r="B180" s="60">
        <f>IF(Main!T180=Main!$AY$12,Main!A180,IF(Main!U180=Main!$AY$10,"",Main!A180))</f>
        <v>175</v>
      </c>
      <c r="C180" s="61" t="str">
        <f>IF(B180="","",PROPER(Main!AP180))</f>
        <v xml:space="preserve"> </v>
      </c>
      <c r="D180" s="59">
        <f>[1]Sheet3!P179</f>
        <v>0</v>
      </c>
      <c r="E180" s="62">
        <f>IF(Main!U180=Main!$AY$10,"",Main!U180)</f>
        <v>0</v>
      </c>
      <c r="F180" s="62" t="str">
        <f>IF(Main!T180=Main!$AY$12,Main!$AZ$12,"")</f>
        <v/>
      </c>
      <c r="H180" s="51">
        <f t="shared" si="2"/>
        <v>1</v>
      </c>
    </row>
    <row r="181" spans="1:8" hidden="1">
      <c r="A181" s="59">
        <f>IF(B181="","",SUBTOTAL(9,$H$6:H181))</f>
        <v>118</v>
      </c>
      <c r="B181" s="60">
        <f>IF(Main!T181=Main!$AY$12,Main!A181,IF(Main!U181=Main!$AY$10,"",Main!A181))</f>
        <v>176</v>
      </c>
      <c r="C181" s="61" t="str">
        <f>IF(B181="","",PROPER(Main!AP181))</f>
        <v xml:space="preserve"> </v>
      </c>
      <c r="D181" s="59">
        <f>[1]Sheet3!P180</f>
        <v>0</v>
      </c>
      <c r="E181" s="62">
        <f>IF(Main!U181=Main!$AY$10,"",Main!U181)</f>
        <v>0</v>
      </c>
      <c r="F181" s="62" t="str">
        <f>IF(Main!T181=Main!$AY$12,Main!$AZ$12,"")</f>
        <v/>
      </c>
      <c r="H181" s="51">
        <f t="shared" si="2"/>
        <v>1</v>
      </c>
    </row>
    <row r="182" spans="1:8" hidden="1">
      <c r="A182" s="59">
        <f>IF(B182="","",SUBTOTAL(9,$H$6:H182))</f>
        <v>118</v>
      </c>
      <c r="B182" s="60">
        <f>IF(Main!T182=Main!$AY$12,Main!A182,IF(Main!U182=Main!$AY$10,"",Main!A182))</f>
        <v>177</v>
      </c>
      <c r="C182" s="61" t="str">
        <f>IF(B182="","",PROPER(Main!AP182))</f>
        <v xml:space="preserve"> </v>
      </c>
      <c r="D182" s="59">
        <f>[1]Sheet3!P181</f>
        <v>0</v>
      </c>
      <c r="E182" s="62">
        <f>IF(Main!U182=Main!$AY$10,"",Main!U182)</f>
        <v>0</v>
      </c>
      <c r="F182" s="62" t="str">
        <f>IF(Main!T182=Main!$AY$12,Main!$AZ$12,"")</f>
        <v/>
      </c>
      <c r="H182" s="51">
        <f t="shared" si="2"/>
        <v>1</v>
      </c>
    </row>
    <row r="183" spans="1:8" hidden="1">
      <c r="A183" s="59">
        <f>IF(B183="","",SUBTOTAL(9,$H$6:H183))</f>
        <v>118</v>
      </c>
      <c r="B183" s="60">
        <f>IF(Main!T183=Main!$AY$12,Main!A183,IF(Main!U183=Main!$AY$10,"",Main!A183))</f>
        <v>178</v>
      </c>
      <c r="C183" s="61" t="str">
        <f>IF(B183="","",PROPER(Main!AP183))</f>
        <v xml:space="preserve"> </v>
      </c>
      <c r="D183" s="59">
        <f>[1]Sheet3!P182</f>
        <v>0</v>
      </c>
      <c r="E183" s="62">
        <f>IF(Main!U183=Main!$AY$10,"",Main!U183)</f>
        <v>0</v>
      </c>
      <c r="F183" s="62" t="str">
        <f>IF(Main!T183=Main!$AY$12,Main!$AZ$12,"")</f>
        <v/>
      </c>
      <c r="H183" s="51">
        <f t="shared" si="2"/>
        <v>1</v>
      </c>
    </row>
    <row r="184" spans="1:8" hidden="1">
      <c r="A184" s="59">
        <f>IF(B184="","",SUBTOTAL(9,$H$6:H184))</f>
        <v>118</v>
      </c>
      <c r="B184" s="60">
        <f>IF(Main!T184=Main!$AY$12,Main!A184,IF(Main!U184=Main!$AY$10,"",Main!A184))</f>
        <v>179</v>
      </c>
      <c r="C184" s="61" t="str">
        <f>IF(B184="","",PROPER(Main!AP184))</f>
        <v xml:space="preserve"> </v>
      </c>
      <c r="D184" s="59">
        <f>[1]Sheet3!P183</f>
        <v>0</v>
      </c>
      <c r="E184" s="62">
        <f>IF(Main!U184=Main!$AY$10,"",Main!U184)</f>
        <v>0</v>
      </c>
      <c r="F184" s="62" t="str">
        <f>IF(Main!T184=Main!$AY$12,Main!$AZ$12,"")</f>
        <v/>
      </c>
      <c r="H184" s="51">
        <f t="shared" si="2"/>
        <v>1</v>
      </c>
    </row>
    <row r="185" spans="1:8" hidden="1">
      <c r="A185" s="59">
        <f>IF(B185="","",SUBTOTAL(9,$H$6:H185))</f>
        <v>118</v>
      </c>
      <c r="B185" s="60">
        <f>IF(Main!T185=Main!$AY$12,Main!A185,IF(Main!U185=Main!$AY$10,"",Main!A185))</f>
        <v>180</v>
      </c>
      <c r="C185" s="61" t="str">
        <f>IF(B185="","",PROPER(Main!AP185))</f>
        <v xml:space="preserve"> </v>
      </c>
      <c r="D185" s="59">
        <f>[1]Sheet3!P184</f>
        <v>0</v>
      </c>
      <c r="E185" s="62">
        <f>IF(Main!U185=Main!$AY$10,"",Main!U185)</f>
        <v>0</v>
      </c>
      <c r="F185" s="62" t="str">
        <f>IF(Main!T185=Main!$AY$12,Main!$AZ$12,"")</f>
        <v/>
      </c>
      <c r="H185" s="51">
        <f t="shared" si="2"/>
        <v>1</v>
      </c>
    </row>
    <row r="186" spans="1:8" hidden="1">
      <c r="A186" s="59">
        <f>IF(B186="","",SUBTOTAL(9,$H$6:H186))</f>
        <v>118</v>
      </c>
      <c r="B186" s="60">
        <f>IF(Main!T186=Main!$AY$12,Main!A186,IF(Main!U186=Main!$AY$10,"",Main!A186))</f>
        <v>181</v>
      </c>
      <c r="C186" s="61" t="str">
        <f>IF(B186="","",PROPER(Main!AP186))</f>
        <v xml:space="preserve"> </v>
      </c>
      <c r="D186" s="59">
        <f>[1]Sheet3!P185</f>
        <v>0</v>
      </c>
      <c r="E186" s="62">
        <f>IF(Main!U186=Main!$AY$10,"",Main!U186)</f>
        <v>0</v>
      </c>
      <c r="F186" s="62" t="str">
        <f>IF(Main!T186=Main!$AY$12,Main!$AZ$12,"")</f>
        <v/>
      </c>
      <c r="H186" s="51">
        <f t="shared" si="2"/>
        <v>1</v>
      </c>
    </row>
    <row r="187" spans="1:8" hidden="1">
      <c r="A187" s="59">
        <f>IF(B187="","",SUBTOTAL(9,$H$6:H187))</f>
        <v>118</v>
      </c>
      <c r="B187" s="60">
        <f>IF(Main!T187=Main!$AY$12,Main!A187,IF(Main!U187=Main!$AY$10,"",Main!A187))</f>
        <v>182</v>
      </c>
      <c r="C187" s="61" t="str">
        <f>IF(B187="","",PROPER(Main!AP187))</f>
        <v xml:space="preserve"> </v>
      </c>
      <c r="D187" s="59">
        <f>[1]Sheet3!P186</f>
        <v>0</v>
      </c>
      <c r="E187" s="62">
        <f>IF(Main!U187=Main!$AY$10,"",Main!U187)</f>
        <v>0</v>
      </c>
      <c r="F187" s="62" t="str">
        <f>IF(Main!T187=Main!$AY$12,Main!$AZ$12,"")</f>
        <v/>
      </c>
      <c r="H187" s="51">
        <f t="shared" si="2"/>
        <v>1</v>
      </c>
    </row>
    <row r="188" spans="1:8" hidden="1">
      <c r="A188" s="59">
        <f>IF(B188="","",SUBTOTAL(9,$H$6:H188))</f>
        <v>118</v>
      </c>
      <c r="B188" s="60">
        <f>IF(Main!T188=Main!$AY$12,Main!A188,IF(Main!U188=Main!$AY$10,"",Main!A188))</f>
        <v>183</v>
      </c>
      <c r="C188" s="61" t="str">
        <f>IF(B188="","",PROPER(Main!AP188))</f>
        <v xml:space="preserve"> </v>
      </c>
      <c r="D188" s="59">
        <f>[1]Sheet3!P187</f>
        <v>0</v>
      </c>
      <c r="E188" s="62">
        <f>IF(Main!U188=Main!$AY$10,"",Main!U188)</f>
        <v>0</v>
      </c>
      <c r="F188" s="62" t="str">
        <f>IF(Main!T188=Main!$AY$12,Main!$AZ$12,"")</f>
        <v/>
      </c>
      <c r="H188" s="51">
        <f t="shared" si="2"/>
        <v>1</v>
      </c>
    </row>
    <row r="189" spans="1:8" hidden="1">
      <c r="A189" s="59">
        <f>IF(B189="","",SUBTOTAL(9,$H$6:H189))</f>
        <v>118</v>
      </c>
      <c r="B189" s="60">
        <f>IF(Main!T189=Main!$AY$12,Main!A189,IF(Main!U189=Main!$AY$10,"",Main!A189))</f>
        <v>184</v>
      </c>
      <c r="C189" s="61" t="str">
        <f>IF(B189="","",PROPER(Main!AP189))</f>
        <v xml:space="preserve"> </v>
      </c>
      <c r="D189" s="59">
        <f>[1]Sheet3!P188</f>
        <v>0</v>
      </c>
      <c r="E189" s="62">
        <f>IF(Main!U189=Main!$AY$10,"",Main!U189)</f>
        <v>0</v>
      </c>
      <c r="F189" s="62" t="str">
        <f>IF(Main!T189=Main!$AY$12,Main!$AZ$12,"")</f>
        <v/>
      </c>
      <c r="H189" s="51">
        <f t="shared" si="2"/>
        <v>1</v>
      </c>
    </row>
    <row r="190" spans="1:8" hidden="1">
      <c r="A190" s="59">
        <f>IF(B190="","",SUBTOTAL(9,$H$6:H190))</f>
        <v>118</v>
      </c>
      <c r="B190" s="60">
        <f>IF(Main!T190=Main!$AY$12,Main!A190,IF(Main!U190=Main!$AY$10,"",Main!A190))</f>
        <v>185</v>
      </c>
      <c r="C190" s="61" t="str">
        <f>IF(B190="","",PROPER(Main!AP190))</f>
        <v xml:space="preserve"> </v>
      </c>
      <c r="D190" s="59">
        <f>[1]Sheet3!P189</f>
        <v>0</v>
      </c>
      <c r="E190" s="62">
        <f>IF(Main!U190=Main!$AY$10,"",Main!U190)</f>
        <v>0</v>
      </c>
      <c r="F190" s="62" t="str">
        <f>IF(Main!T190=Main!$AY$12,Main!$AZ$12,"")</f>
        <v/>
      </c>
      <c r="H190" s="51">
        <f t="shared" si="2"/>
        <v>1</v>
      </c>
    </row>
    <row r="191" spans="1:8" hidden="1">
      <c r="A191" s="59">
        <f>IF(B191="","",SUBTOTAL(9,$H$6:H191))</f>
        <v>118</v>
      </c>
      <c r="B191" s="60">
        <f>IF(Main!T191=Main!$AY$12,Main!A191,IF(Main!U191=Main!$AY$10,"",Main!A191))</f>
        <v>186</v>
      </c>
      <c r="C191" s="61" t="str">
        <f>IF(B191="","",PROPER(Main!AP191))</f>
        <v xml:space="preserve"> </v>
      </c>
      <c r="D191" s="59">
        <f>[1]Sheet3!P190</f>
        <v>0</v>
      </c>
      <c r="E191" s="62">
        <f>IF(Main!U191=Main!$AY$10,"",Main!U191)</f>
        <v>0</v>
      </c>
      <c r="F191" s="62" t="str">
        <f>IF(Main!T191=Main!$AY$12,Main!$AZ$12,"")</f>
        <v/>
      </c>
      <c r="H191" s="51">
        <f t="shared" si="2"/>
        <v>1</v>
      </c>
    </row>
    <row r="192" spans="1:8" hidden="1">
      <c r="A192" s="59">
        <f>IF(B192="","",SUBTOTAL(9,$H$6:H192))</f>
        <v>118</v>
      </c>
      <c r="B192" s="60">
        <f>IF(Main!T192=Main!$AY$12,Main!A192,IF(Main!U192=Main!$AY$10,"",Main!A192))</f>
        <v>187</v>
      </c>
      <c r="C192" s="61" t="str">
        <f>IF(B192="","",PROPER(Main!AP192))</f>
        <v xml:space="preserve"> </v>
      </c>
      <c r="D192" s="59">
        <f>[1]Sheet3!P191</f>
        <v>0</v>
      </c>
      <c r="E192" s="62">
        <f>IF(Main!U192=Main!$AY$10,"",Main!U192)</f>
        <v>0</v>
      </c>
      <c r="F192" s="62" t="str">
        <f>IF(Main!T192=Main!$AY$12,Main!$AZ$12,"")</f>
        <v/>
      </c>
      <c r="H192" s="51">
        <f t="shared" si="2"/>
        <v>1</v>
      </c>
    </row>
    <row r="193" spans="1:8" hidden="1">
      <c r="A193" s="59">
        <f>IF(B193="","",SUBTOTAL(9,$H$6:H193))</f>
        <v>118</v>
      </c>
      <c r="B193" s="60">
        <f>IF(Main!T193=Main!$AY$12,Main!A193,IF(Main!U193=Main!$AY$10,"",Main!A193))</f>
        <v>188</v>
      </c>
      <c r="C193" s="61" t="str">
        <f>IF(B193="","",PROPER(Main!AP193))</f>
        <v xml:space="preserve"> </v>
      </c>
      <c r="D193" s="59">
        <f>[1]Sheet3!P192</f>
        <v>0</v>
      </c>
      <c r="E193" s="62">
        <f>IF(Main!U193=Main!$AY$10,"",Main!U193)</f>
        <v>0</v>
      </c>
      <c r="F193" s="62" t="str">
        <f>IF(Main!T193=Main!$AY$12,Main!$AZ$12,"")</f>
        <v/>
      </c>
      <c r="H193" s="51">
        <f t="shared" si="2"/>
        <v>1</v>
      </c>
    </row>
    <row r="194" spans="1:8" hidden="1">
      <c r="A194" s="59">
        <f>IF(B194="","",SUBTOTAL(9,$H$6:H194))</f>
        <v>118</v>
      </c>
      <c r="B194" s="60">
        <f>IF(Main!T194=Main!$AY$12,Main!A194,IF(Main!U194=Main!$AY$10,"",Main!A194))</f>
        <v>189</v>
      </c>
      <c r="C194" s="61" t="str">
        <f>IF(B194="","",PROPER(Main!AP194))</f>
        <v xml:space="preserve"> </v>
      </c>
      <c r="D194" s="59">
        <f>[1]Sheet3!P193</f>
        <v>0</v>
      </c>
      <c r="E194" s="62">
        <f>IF(Main!U194=Main!$AY$10,"",Main!U194)</f>
        <v>0</v>
      </c>
      <c r="F194" s="62" t="str">
        <f>IF(Main!T194=Main!$AY$12,Main!$AZ$12,"")</f>
        <v/>
      </c>
      <c r="H194" s="51">
        <f t="shared" si="2"/>
        <v>1</v>
      </c>
    </row>
    <row r="195" spans="1:8" hidden="1">
      <c r="A195" s="59">
        <f>IF(B195="","",SUBTOTAL(9,$H$6:H195))</f>
        <v>118</v>
      </c>
      <c r="B195" s="60">
        <f>IF(Main!T195=Main!$AY$12,Main!A195,IF(Main!U195=Main!$AY$10,"",Main!A195))</f>
        <v>190</v>
      </c>
      <c r="C195" s="61" t="str">
        <f>IF(B195="","",PROPER(Main!AP195))</f>
        <v xml:space="preserve"> </v>
      </c>
      <c r="D195" s="59">
        <f>[1]Sheet3!P194</f>
        <v>0</v>
      </c>
      <c r="E195" s="62">
        <f>IF(Main!U195=Main!$AY$10,"",Main!U195)</f>
        <v>0</v>
      </c>
      <c r="F195" s="62" t="str">
        <f>IF(Main!T195=Main!$AY$12,Main!$AZ$12,"")</f>
        <v/>
      </c>
      <c r="H195" s="51">
        <f t="shared" si="2"/>
        <v>1</v>
      </c>
    </row>
    <row r="196" spans="1:8" hidden="1">
      <c r="A196" s="59">
        <f>IF(B196="","",SUBTOTAL(9,$H$6:H196))</f>
        <v>118</v>
      </c>
      <c r="B196" s="60">
        <f>IF(Main!T196=Main!$AY$12,Main!A196,IF(Main!U196=Main!$AY$10,"",Main!A196))</f>
        <v>191</v>
      </c>
      <c r="C196" s="61" t="str">
        <f>IF(B196="","",PROPER(Main!AP196))</f>
        <v xml:space="preserve"> </v>
      </c>
      <c r="D196" s="59">
        <f>[1]Sheet3!P195</f>
        <v>0</v>
      </c>
      <c r="E196" s="62">
        <f>IF(Main!U196=Main!$AY$10,"",Main!U196)</f>
        <v>0</v>
      </c>
      <c r="F196" s="62" t="str">
        <f>IF(Main!T196=Main!$AY$12,Main!$AZ$12,"")</f>
        <v/>
      </c>
      <c r="H196" s="51">
        <f t="shared" si="2"/>
        <v>1</v>
      </c>
    </row>
    <row r="197" spans="1:8" hidden="1">
      <c r="A197" s="59">
        <f>IF(B197="","",SUBTOTAL(9,$H$6:H197))</f>
        <v>118</v>
      </c>
      <c r="B197" s="60">
        <f>IF(Main!T197=Main!$AY$12,Main!A197,IF(Main!U197=Main!$AY$10,"",Main!A197))</f>
        <v>192</v>
      </c>
      <c r="C197" s="61" t="str">
        <f>IF(B197="","",PROPER(Main!AP197))</f>
        <v xml:space="preserve"> </v>
      </c>
      <c r="D197" s="59">
        <f>[1]Sheet3!P196</f>
        <v>0</v>
      </c>
      <c r="E197" s="62">
        <f>IF(Main!U197=Main!$AY$10,"",Main!U197)</f>
        <v>0</v>
      </c>
      <c r="F197" s="62" t="str">
        <f>IF(Main!T197=Main!$AY$12,Main!$AZ$12,"")</f>
        <v/>
      </c>
      <c r="H197" s="51">
        <f t="shared" si="2"/>
        <v>1</v>
      </c>
    </row>
    <row r="198" spans="1:8" hidden="1">
      <c r="A198" s="59">
        <f>IF(B198="","",SUBTOTAL(9,$H$6:H198))</f>
        <v>118</v>
      </c>
      <c r="B198" s="60">
        <f>IF(Main!T198=Main!$AY$12,Main!A198,IF(Main!U198=Main!$AY$10,"",Main!A198))</f>
        <v>193</v>
      </c>
      <c r="C198" s="61" t="str">
        <f>IF(B198="","",PROPER(Main!AP198))</f>
        <v xml:space="preserve"> </v>
      </c>
      <c r="D198" s="59">
        <f>[1]Sheet3!P197</f>
        <v>0</v>
      </c>
      <c r="E198" s="62">
        <f>IF(Main!U198=Main!$AY$10,"",Main!U198)</f>
        <v>0</v>
      </c>
      <c r="F198" s="62" t="str">
        <f>IF(Main!T198=Main!$AY$12,Main!$AZ$12,"")</f>
        <v/>
      </c>
      <c r="H198" s="51">
        <f t="shared" si="2"/>
        <v>1</v>
      </c>
    </row>
    <row r="199" spans="1:8" hidden="1">
      <c r="A199" s="59">
        <f>IF(B199="","",SUBTOTAL(9,$H$6:H199))</f>
        <v>118</v>
      </c>
      <c r="B199" s="60">
        <f>IF(Main!T199=Main!$AY$12,Main!A199,IF(Main!U199=Main!$AY$10,"",Main!A199))</f>
        <v>194</v>
      </c>
      <c r="C199" s="61" t="str">
        <f>IF(B199="","",PROPER(Main!AP199))</f>
        <v xml:space="preserve"> </v>
      </c>
      <c r="D199" s="59">
        <f>[1]Sheet3!P198</f>
        <v>0</v>
      </c>
      <c r="E199" s="62">
        <f>IF(Main!U199=Main!$AY$10,"",Main!U199)</f>
        <v>0</v>
      </c>
      <c r="F199" s="62" t="str">
        <f>IF(Main!T199=Main!$AY$12,Main!$AZ$12,"")</f>
        <v/>
      </c>
      <c r="H199" s="51">
        <f t="shared" ref="H199:H262" si="3">IF(B199="","",1)</f>
        <v>1</v>
      </c>
    </row>
    <row r="200" spans="1:8" hidden="1">
      <c r="A200" s="59">
        <f>IF(B200="","",SUBTOTAL(9,$H$6:H200))</f>
        <v>118</v>
      </c>
      <c r="B200" s="60">
        <f>IF(Main!T200=Main!$AY$12,Main!A200,IF(Main!U200=Main!$AY$10,"",Main!A200))</f>
        <v>195</v>
      </c>
      <c r="C200" s="61" t="str">
        <f>IF(B200="","",PROPER(Main!AP200))</f>
        <v xml:space="preserve"> </v>
      </c>
      <c r="D200" s="59">
        <f>[1]Sheet3!P199</f>
        <v>0</v>
      </c>
      <c r="E200" s="62">
        <f>IF(Main!U200=Main!$AY$10,"",Main!U200)</f>
        <v>0</v>
      </c>
      <c r="F200" s="62" t="str">
        <f>IF(Main!T200=Main!$AY$12,Main!$AZ$12,"")</f>
        <v/>
      </c>
      <c r="H200" s="51">
        <f t="shared" si="3"/>
        <v>1</v>
      </c>
    </row>
    <row r="201" spans="1:8" hidden="1">
      <c r="A201" s="59">
        <f>IF(B201="","",SUBTOTAL(9,$H$6:H201))</f>
        <v>118</v>
      </c>
      <c r="B201" s="60">
        <f>IF(Main!T201=Main!$AY$12,Main!A201,IF(Main!U201=Main!$AY$10,"",Main!A201))</f>
        <v>196</v>
      </c>
      <c r="C201" s="61" t="str">
        <f>IF(B201="","",PROPER(Main!AP201))</f>
        <v xml:space="preserve"> </v>
      </c>
      <c r="D201" s="59">
        <f>[1]Sheet3!P200</f>
        <v>0</v>
      </c>
      <c r="E201" s="62">
        <f>IF(Main!U201=Main!$AY$10,"",Main!U201)</f>
        <v>0</v>
      </c>
      <c r="F201" s="62" t="str">
        <f>IF(Main!T201=Main!$AY$12,Main!$AZ$12,"")</f>
        <v/>
      </c>
      <c r="H201" s="51">
        <f t="shared" si="3"/>
        <v>1</v>
      </c>
    </row>
    <row r="202" spans="1:8" hidden="1">
      <c r="A202" s="59">
        <f>IF(B202="","",SUBTOTAL(9,$H$6:H202))</f>
        <v>118</v>
      </c>
      <c r="B202" s="60">
        <f>IF(Main!T202=Main!$AY$12,Main!A202,IF(Main!U202=Main!$AY$10,"",Main!A202))</f>
        <v>197</v>
      </c>
      <c r="C202" s="61" t="str">
        <f>IF(B202="","",PROPER(Main!AP202))</f>
        <v xml:space="preserve"> </v>
      </c>
      <c r="D202" s="59">
        <f>[1]Sheet3!P201</f>
        <v>0</v>
      </c>
      <c r="E202" s="62">
        <f>IF(Main!U202=Main!$AY$10,"",Main!U202)</f>
        <v>0</v>
      </c>
      <c r="F202" s="62" t="str">
        <f>IF(Main!T202=Main!$AY$12,Main!$AZ$12,"")</f>
        <v/>
      </c>
      <c r="H202" s="51">
        <f t="shared" si="3"/>
        <v>1</v>
      </c>
    </row>
    <row r="203" spans="1:8" hidden="1">
      <c r="A203" s="59">
        <f>IF(B203="","",SUBTOTAL(9,$H$6:H203))</f>
        <v>118</v>
      </c>
      <c r="B203" s="60">
        <f>IF(Main!T203=Main!$AY$12,Main!A203,IF(Main!U203=Main!$AY$10,"",Main!A203))</f>
        <v>198</v>
      </c>
      <c r="C203" s="61" t="str">
        <f>IF(B203="","",PROPER(Main!AP203))</f>
        <v xml:space="preserve"> </v>
      </c>
      <c r="D203" s="59">
        <f>[1]Sheet3!P202</f>
        <v>0</v>
      </c>
      <c r="E203" s="62">
        <f>IF(Main!U203=Main!$AY$10,"",Main!U203)</f>
        <v>0</v>
      </c>
      <c r="F203" s="62" t="str">
        <f>IF(Main!T203=Main!$AY$12,Main!$AZ$12,"")</f>
        <v/>
      </c>
      <c r="H203" s="51">
        <f t="shared" si="3"/>
        <v>1</v>
      </c>
    </row>
    <row r="204" spans="1:8" hidden="1">
      <c r="A204" s="59">
        <f>IF(B204="","",SUBTOTAL(9,$H$6:H204))</f>
        <v>118</v>
      </c>
      <c r="B204" s="60">
        <f>IF(Main!T204=Main!$AY$12,Main!A204,IF(Main!U204=Main!$AY$10,"",Main!A204))</f>
        <v>199</v>
      </c>
      <c r="C204" s="61" t="str">
        <f>IF(B204="","",PROPER(Main!AP204))</f>
        <v xml:space="preserve"> </v>
      </c>
      <c r="D204" s="59">
        <f>[1]Sheet3!P203</f>
        <v>0</v>
      </c>
      <c r="E204" s="62">
        <f>IF(Main!U204=Main!$AY$10,"",Main!U204)</f>
        <v>0</v>
      </c>
      <c r="F204" s="62" t="str">
        <f>IF(Main!T204=Main!$AY$12,Main!$AZ$12,"")</f>
        <v/>
      </c>
      <c r="H204" s="51">
        <f t="shared" si="3"/>
        <v>1</v>
      </c>
    </row>
    <row r="205" spans="1:8" hidden="1">
      <c r="A205" s="59">
        <f>IF(B205="","",SUBTOTAL(9,$H$6:H205))</f>
        <v>118</v>
      </c>
      <c r="B205" s="60">
        <f>IF(Main!T205=Main!$AY$12,Main!A205,IF(Main!U205=Main!$AY$10,"",Main!A205))</f>
        <v>200</v>
      </c>
      <c r="C205" s="61" t="str">
        <f>IF(B205="","",PROPER(Main!AP205))</f>
        <v xml:space="preserve"> </v>
      </c>
      <c r="D205" s="59">
        <f>[1]Sheet3!P204</f>
        <v>0</v>
      </c>
      <c r="E205" s="62">
        <f>IF(Main!U205=Main!$AY$10,"",Main!U205)</f>
        <v>0</v>
      </c>
      <c r="F205" s="62" t="str">
        <f>IF(Main!T205=Main!$AY$12,Main!$AZ$12,"")</f>
        <v/>
      </c>
      <c r="H205" s="51">
        <f t="shared" si="3"/>
        <v>1</v>
      </c>
    </row>
    <row r="206" spans="1:8" hidden="1">
      <c r="A206" s="59">
        <f>IF(B206="","",SUBTOTAL(9,$H$6:H206))</f>
        <v>118</v>
      </c>
      <c r="B206" s="60">
        <f>IF(Main!T206=Main!$AY$12,Main!A206,IF(Main!U206=Main!$AY$10,"",Main!A206))</f>
        <v>201</v>
      </c>
      <c r="C206" s="61" t="str">
        <f>IF(B206="","",PROPER(Main!AP206))</f>
        <v xml:space="preserve"> </v>
      </c>
      <c r="D206" s="59">
        <f>[1]Sheet3!P205</f>
        <v>0</v>
      </c>
      <c r="E206" s="62">
        <f>IF(Main!U206=Main!$AY$10,"",Main!U206)</f>
        <v>0</v>
      </c>
      <c r="F206" s="62" t="str">
        <f>IF(Main!T206=Main!$AY$12,Main!$AZ$12,"")</f>
        <v/>
      </c>
      <c r="H206" s="51">
        <f t="shared" si="3"/>
        <v>1</v>
      </c>
    </row>
    <row r="207" spans="1:8" hidden="1">
      <c r="A207" s="59">
        <f>IF(B207="","",SUBTOTAL(9,$H$6:H207))</f>
        <v>118</v>
      </c>
      <c r="B207" s="60">
        <f>IF(Main!T207=Main!$AY$12,Main!A207,IF(Main!U207=Main!$AY$10,"",Main!A207))</f>
        <v>202</v>
      </c>
      <c r="C207" s="61" t="str">
        <f>IF(B207="","",PROPER(Main!AP207))</f>
        <v xml:space="preserve"> </v>
      </c>
      <c r="D207" s="59">
        <f>[1]Sheet3!P206</f>
        <v>0</v>
      </c>
      <c r="E207" s="62">
        <f>IF(Main!U207=Main!$AY$10,"",Main!U207)</f>
        <v>0</v>
      </c>
      <c r="F207" s="62" t="str">
        <f>IF(Main!T207=Main!$AY$12,Main!$AZ$12,"")</f>
        <v/>
      </c>
      <c r="H207" s="51">
        <f t="shared" si="3"/>
        <v>1</v>
      </c>
    </row>
    <row r="208" spans="1:8" hidden="1">
      <c r="A208" s="59">
        <f>IF(B208="","",SUBTOTAL(9,$H$6:H208))</f>
        <v>118</v>
      </c>
      <c r="B208" s="60">
        <f>IF(Main!T208=Main!$AY$12,Main!A208,IF(Main!U208=Main!$AY$10,"",Main!A208))</f>
        <v>203</v>
      </c>
      <c r="C208" s="61" t="str">
        <f>IF(B208="","",PROPER(Main!AP208))</f>
        <v xml:space="preserve"> </v>
      </c>
      <c r="D208" s="59">
        <f>[1]Sheet3!P207</f>
        <v>0</v>
      </c>
      <c r="E208" s="62">
        <f>IF(Main!U208=Main!$AY$10,"",Main!U208)</f>
        <v>0</v>
      </c>
      <c r="F208" s="62" t="str">
        <f>IF(Main!T208=Main!$AY$12,Main!$AZ$12,"")</f>
        <v/>
      </c>
      <c r="H208" s="51">
        <f t="shared" si="3"/>
        <v>1</v>
      </c>
    </row>
    <row r="209" spans="1:8" hidden="1">
      <c r="A209" s="59">
        <f>IF(B209="","",SUBTOTAL(9,$H$6:H209))</f>
        <v>118</v>
      </c>
      <c r="B209" s="60">
        <f>IF(Main!T209=Main!$AY$12,Main!A209,IF(Main!U209=Main!$AY$10,"",Main!A209))</f>
        <v>204</v>
      </c>
      <c r="C209" s="61" t="str">
        <f>IF(B209="","",PROPER(Main!AP209))</f>
        <v xml:space="preserve"> </v>
      </c>
      <c r="D209" s="59">
        <f>[1]Sheet3!P208</f>
        <v>0</v>
      </c>
      <c r="E209" s="62">
        <f>IF(Main!U209=Main!$AY$10,"",Main!U209)</f>
        <v>0</v>
      </c>
      <c r="F209" s="62" t="str">
        <f>IF(Main!T209=Main!$AY$12,Main!$AZ$12,"")</f>
        <v/>
      </c>
      <c r="H209" s="51">
        <f t="shared" si="3"/>
        <v>1</v>
      </c>
    </row>
    <row r="210" spans="1:8" hidden="1">
      <c r="A210" s="59">
        <f>IF(B210="","",SUBTOTAL(9,$H$6:H210))</f>
        <v>118</v>
      </c>
      <c r="B210" s="60">
        <f>IF(Main!T210=Main!$AY$12,Main!A210,IF(Main!U210=Main!$AY$10,"",Main!A210))</f>
        <v>205</v>
      </c>
      <c r="C210" s="61" t="str">
        <f>IF(B210="","",PROPER(Main!AP210))</f>
        <v xml:space="preserve"> </v>
      </c>
      <c r="D210" s="59">
        <f>[1]Sheet3!P209</f>
        <v>0</v>
      </c>
      <c r="E210" s="62">
        <f>IF(Main!U210=Main!$AY$10,"",Main!U210)</f>
        <v>0</v>
      </c>
      <c r="F210" s="62" t="str">
        <f>IF(Main!T210=Main!$AY$12,Main!$AZ$12,"")</f>
        <v/>
      </c>
      <c r="H210" s="51">
        <f t="shared" si="3"/>
        <v>1</v>
      </c>
    </row>
    <row r="211" spans="1:8" hidden="1">
      <c r="A211" s="59">
        <f>IF(B211="","",SUBTOTAL(9,$H$6:H211))</f>
        <v>118</v>
      </c>
      <c r="B211" s="60">
        <f>IF(Main!T211=Main!$AY$12,Main!A211,IF(Main!U211=Main!$AY$10,"",Main!A211))</f>
        <v>206</v>
      </c>
      <c r="C211" s="61" t="str">
        <f>IF(B211="","",PROPER(Main!AP211))</f>
        <v xml:space="preserve"> </v>
      </c>
      <c r="D211" s="59">
        <f>[1]Sheet3!P210</f>
        <v>0</v>
      </c>
      <c r="E211" s="62">
        <f>IF(Main!U211=Main!$AY$10,"",Main!U211)</f>
        <v>0</v>
      </c>
      <c r="F211" s="62" t="str">
        <f>IF(Main!T211=Main!$AY$12,Main!$AZ$12,"")</f>
        <v/>
      </c>
      <c r="H211" s="51">
        <f t="shared" si="3"/>
        <v>1</v>
      </c>
    </row>
    <row r="212" spans="1:8" hidden="1">
      <c r="A212" s="59">
        <f>IF(B212="","",SUBTOTAL(9,$H$6:H212))</f>
        <v>118</v>
      </c>
      <c r="B212" s="60">
        <f>IF(Main!T212=Main!$AY$12,Main!A212,IF(Main!U212=Main!$AY$10,"",Main!A212))</f>
        <v>207</v>
      </c>
      <c r="C212" s="61" t="str">
        <f>IF(B212="","",PROPER(Main!AP212))</f>
        <v xml:space="preserve"> </v>
      </c>
      <c r="D212" s="59">
        <f>[1]Sheet3!P211</f>
        <v>0</v>
      </c>
      <c r="E212" s="62">
        <f>IF(Main!U212=Main!$AY$10,"",Main!U212)</f>
        <v>0</v>
      </c>
      <c r="F212" s="62" t="str">
        <f>IF(Main!T212=Main!$AY$12,Main!$AZ$12,"")</f>
        <v/>
      </c>
      <c r="H212" s="51">
        <f t="shared" si="3"/>
        <v>1</v>
      </c>
    </row>
    <row r="213" spans="1:8" hidden="1">
      <c r="A213" s="59">
        <f>IF(B213="","",SUBTOTAL(9,$H$6:H213))</f>
        <v>118</v>
      </c>
      <c r="B213" s="60">
        <f>IF(Main!T213=Main!$AY$12,Main!A213,IF(Main!U213=Main!$AY$10,"",Main!A213))</f>
        <v>208</v>
      </c>
      <c r="C213" s="61" t="str">
        <f>IF(B213="","",PROPER(Main!AP213))</f>
        <v xml:space="preserve"> </v>
      </c>
      <c r="D213" s="59">
        <f>[1]Sheet3!P212</f>
        <v>0</v>
      </c>
      <c r="E213" s="62">
        <f>IF(Main!U213=Main!$AY$10,"",Main!U213)</f>
        <v>0</v>
      </c>
      <c r="F213" s="62" t="str">
        <f>IF(Main!T213=Main!$AY$12,Main!$AZ$12,"")</f>
        <v/>
      </c>
      <c r="H213" s="51">
        <f t="shared" si="3"/>
        <v>1</v>
      </c>
    </row>
    <row r="214" spans="1:8" hidden="1">
      <c r="A214" s="59">
        <f>IF(B214="","",SUBTOTAL(9,$H$6:H214))</f>
        <v>118</v>
      </c>
      <c r="B214" s="60">
        <f>IF(Main!T214=Main!$AY$12,Main!A214,IF(Main!U214=Main!$AY$10,"",Main!A214))</f>
        <v>209</v>
      </c>
      <c r="C214" s="61" t="str">
        <f>IF(B214="","",PROPER(Main!AP214))</f>
        <v xml:space="preserve"> </v>
      </c>
      <c r="D214" s="59">
        <f>[1]Sheet3!P213</f>
        <v>0</v>
      </c>
      <c r="E214" s="62">
        <f>IF(Main!U214=Main!$AY$10,"",Main!U214)</f>
        <v>0</v>
      </c>
      <c r="F214" s="62" t="str">
        <f>IF(Main!T214=Main!$AY$12,Main!$AZ$12,"")</f>
        <v/>
      </c>
      <c r="H214" s="51">
        <f t="shared" si="3"/>
        <v>1</v>
      </c>
    </row>
    <row r="215" spans="1:8" hidden="1">
      <c r="A215" s="59">
        <f>IF(B215="","",SUBTOTAL(9,$H$6:H215))</f>
        <v>118</v>
      </c>
      <c r="B215" s="60">
        <f>IF(Main!T215=Main!$AY$12,Main!A215,IF(Main!U215=Main!$AY$10,"",Main!A215))</f>
        <v>210</v>
      </c>
      <c r="C215" s="61" t="str">
        <f>IF(B215="","",PROPER(Main!AP215))</f>
        <v xml:space="preserve"> </v>
      </c>
      <c r="D215" s="59">
        <f>[1]Sheet3!P214</f>
        <v>0</v>
      </c>
      <c r="E215" s="62">
        <f>IF(Main!U215=Main!$AY$10,"",Main!U215)</f>
        <v>0</v>
      </c>
      <c r="F215" s="62" t="str">
        <f>IF(Main!T215=Main!$AY$12,Main!$AZ$12,"")</f>
        <v/>
      </c>
      <c r="H215" s="51">
        <f t="shared" si="3"/>
        <v>1</v>
      </c>
    </row>
    <row r="216" spans="1:8" hidden="1">
      <c r="A216" s="59">
        <f>IF(B216="","",SUBTOTAL(9,$H$6:H216))</f>
        <v>118</v>
      </c>
      <c r="B216" s="60">
        <f>IF(Main!T216=Main!$AY$12,Main!A216,IF(Main!U216=Main!$AY$10,"",Main!A216))</f>
        <v>211</v>
      </c>
      <c r="C216" s="61" t="str">
        <f>IF(B216="","",PROPER(Main!AP216))</f>
        <v xml:space="preserve"> </v>
      </c>
      <c r="D216" s="59">
        <f>[1]Sheet3!P215</f>
        <v>0</v>
      </c>
      <c r="E216" s="62">
        <f>IF(Main!U216=Main!$AY$10,"",Main!U216)</f>
        <v>0</v>
      </c>
      <c r="F216" s="62" t="str">
        <f>IF(Main!T216=Main!$AY$12,Main!$AZ$12,"")</f>
        <v/>
      </c>
      <c r="H216" s="51">
        <f t="shared" si="3"/>
        <v>1</v>
      </c>
    </row>
    <row r="217" spans="1:8" hidden="1">
      <c r="A217" s="59">
        <f>IF(B217="","",SUBTOTAL(9,$H$6:H217))</f>
        <v>118</v>
      </c>
      <c r="B217" s="60">
        <f>IF(Main!T217=Main!$AY$12,Main!A217,IF(Main!U217=Main!$AY$10,"",Main!A217))</f>
        <v>212</v>
      </c>
      <c r="C217" s="61" t="str">
        <f>IF(B217="","",PROPER(Main!AP217))</f>
        <v xml:space="preserve"> </v>
      </c>
      <c r="D217" s="59">
        <f>[1]Sheet3!P216</f>
        <v>0</v>
      </c>
      <c r="E217" s="62">
        <f>IF(Main!U217=Main!$AY$10,"",Main!U217)</f>
        <v>0</v>
      </c>
      <c r="F217" s="62" t="str">
        <f>IF(Main!T217=Main!$AY$12,Main!$AZ$12,"")</f>
        <v/>
      </c>
      <c r="H217" s="51">
        <f t="shared" si="3"/>
        <v>1</v>
      </c>
    </row>
    <row r="218" spans="1:8" hidden="1">
      <c r="A218" s="59">
        <f>IF(B218="","",SUBTOTAL(9,$H$6:H218))</f>
        <v>118</v>
      </c>
      <c r="B218" s="60">
        <f>IF(Main!T218=Main!$AY$12,Main!A218,IF(Main!U218=Main!$AY$10,"",Main!A218))</f>
        <v>213</v>
      </c>
      <c r="C218" s="61" t="str">
        <f>IF(B218="","",PROPER(Main!AP218))</f>
        <v xml:space="preserve"> </v>
      </c>
      <c r="D218" s="59">
        <f>[1]Sheet3!P217</f>
        <v>0</v>
      </c>
      <c r="E218" s="62">
        <f>IF(Main!U218=Main!$AY$10,"",Main!U218)</f>
        <v>0</v>
      </c>
      <c r="F218" s="62" t="str">
        <f>IF(Main!T218=Main!$AY$12,Main!$AZ$12,"")</f>
        <v/>
      </c>
      <c r="H218" s="51">
        <f t="shared" si="3"/>
        <v>1</v>
      </c>
    </row>
    <row r="219" spans="1:8" hidden="1">
      <c r="A219" s="59">
        <f>IF(B219="","",SUBTOTAL(9,$H$6:H219))</f>
        <v>118</v>
      </c>
      <c r="B219" s="60">
        <f>IF(Main!T219=Main!$AY$12,Main!A219,IF(Main!U219=Main!$AY$10,"",Main!A219))</f>
        <v>214</v>
      </c>
      <c r="C219" s="61" t="str">
        <f>IF(B219="","",PROPER(Main!AP219))</f>
        <v xml:space="preserve"> </v>
      </c>
      <c r="D219" s="59">
        <f>[1]Sheet3!P218</f>
        <v>0</v>
      </c>
      <c r="E219" s="62">
        <f>IF(Main!U219=Main!$AY$10,"",Main!U219)</f>
        <v>0</v>
      </c>
      <c r="F219" s="62" t="str">
        <f>IF(Main!T219=Main!$AY$12,Main!$AZ$12,"")</f>
        <v/>
      </c>
      <c r="H219" s="51">
        <f t="shared" si="3"/>
        <v>1</v>
      </c>
    </row>
    <row r="220" spans="1:8" hidden="1">
      <c r="A220" s="59">
        <f>IF(B220="","",SUBTOTAL(9,$H$6:H220))</f>
        <v>118</v>
      </c>
      <c r="B220" s="60">
        <f>IF(Main!T220=Main!$AY$12,Main!A220,IF(Main!U220=Main!$AY$10,"",Main!A220))</f>
        <v>215</v>
      </c>
      <c r="C220" s="61" t="str">
        <f>IF(B220="","",PROPER(Main!AP220))</f>
        <v xml:space="preserve"> </v>
      </c>
      <c r="D220" s="59">
        <f>[1]Sheet3!P219</f>
        <v>0</v>
      </c>
      <c r="E220" s="62">
        <f>IF(Main!U220=Main!$AY$10,"",Main!U220)</f>
        <v>0</v>
      </c>
      <c r="F220" s="62" t="str">
        <f>IF(Main!T220=Main!$AY$12,Main!$AZ$12,"")</f>
        <v/>
      </c>
      <c r="H220" s="51">
        <f t="shared" si="3"/>
        <v>1</v>
      </c>
    </row>
    <row r="221" spans="1:8" hidden="1">
      <c r="A221" s="59">
        <f>IF(B221="","",SUBTOTAL(9,$H$6:H221))</f>
        <v>118</v>
      </c>
      <c r="B221" s="60">
        <f>IF(Main!T221=Main!$AY$12,Main!A221,IF(Main!U221=Main!$AY$10,"",Main!A221))</f>
        <v>216</v>
      </c>
      <c r="C221" s="61" t="str">
        <f>IF(B221="","",PROPER(Main!AP221))</f>
        <v xml:space="preserve"> </v>
      </c>
      <c r="D221" s="59">
        <f>[1]Sheet3!P220</f>
        <v>0</v>
      </c>
      <c r="E221" s="62">
        <f>IF(Main!U221=Main!$AY$10,"",Main!U221)</f>
        <v>0</v>
      </c>
      <c r="F221" s="62" t="str">
        <f>IF(Main!T221=Main!$AY$12,Main!$AZ$12,"")</f>
        <v/>
      </c>
      <c r="H221" s="51">
        <f t="shared" si="3"/>
        <v>1</v>
      </c>
    </row>
    <row r="222" spans="1:8" hidden="1">
      <c r="A222" s="59">
        <f>IF(B222="","",SUBTOTAL(9,$H$6:H222))</f>
        <v>118</v>
      </c>
      <c r="B222" s="60">
        <f>IF(Main!T222=Main!$AY$12,Main!A222,IF(Main!U222=Main!$AY$10,"",Main!A222))</f>
        <v>217</v>
      </c>
      <c r="C222" s="61" t="str">
        <f>IF(B222="","",PROPER(Main!AP222))</f>
        <v xml:space="preserve"> </v>
      </c>
      <c r="D222" s="59">
        <f>[1]Sheet3!P221</f>
        <v>0</v>
      </c>
      <c r="E222" s="62">
        <f>IF(Main!U222=Main!$AY$10,"",Main!U222)</f>
        <v>0</v>
      </c>
      <c r="F222" s="62" t="str">
        <f>IF(Main!T222=Main!$AY$12,Main!$AZ$12,"")</f>
        <v/>
      </c>
      <c r="H222" s="51">
        <f t="shared" si="3"/>
        <v>1</v>
      </c>
    </row>
    <row r="223" spans="1:8" hidden="1">
      <c r="A223" s="59">
        <f>IF(B223="","",SUBTOTAL(9,$H$6:H223))</f>
        <v>118</v>
      </c>
      <c r="B223" s="60">
        <f>IF(Main!T223=Main!$AY$12,Main!A223,IF(Main!U223=Main!$AY$10,"",Main!A223))</f>
        <v>218</v>
      </c>
      <c r="C223" s="61" t="str">
        <f>IF(B223="","",PROPER(Main!AP223))</f>
        <v xml:space="preserve"> </v>
      </c>
      <c r="D223" s="59">
        <f>[1]Sheet3!P222</f>
        <v>0</v>
      </c>
      <c r="E223" s="62">
        <f>IF(Main!U223=Main!$AY$10,"",Main!U223)</f>
        <v>0</v>
      </c>
      <c r="F223" s="62" t="str">
        <f>IF(Main!T223=Main!$AY$12,Main!$AZ$12,"")</f>
        <v/>
      </c>
      <c r="H223" s="51">
        <f t="shared" si="3"/>
        <v>1</v>
      </c>
    </row>
    <row r="224" spans="1:8" hidden="1">
      <c r="A224" s="59">
        <f>IF(B224="","",SUBTOTAL(9,$H$6:H224))</f>
        <v>118</v>
      </c>
      <c r="B224" s="60">
        <f>IF(Main!T224=Main!$AY$12,Main!A224,IF(Main!U224=Main!$AY$10,"",Main!A224))</f>
        <v>219</v>
      </c>
      <c r="C224" s="61" t="str">
        <f>IF(B224="","",PROPER(Main!AP224))</f>
        <v xml:space="preserve"> </v>
      </c>
      <c r="D224" s="59">
        <f>[1]Sheet3!P223</f>
        <v>0</v>
      </c>
      <c r="E224" s="62">
        <f>IF(Main!U224=Main!$AY$10,"",Main!U224)</f>
        <v>0</v>
      </c>
      <c r="F224" s="62" t="str">
        <f>IF(Main!T224=Main!$AY$12,Main!$AZ$12,"")</f>
        <v/>
      </c>
      <c r="H224" s="51">
        <f t="shared" si="3"/>
        <v>1</v>
      </c>
    </row>
    <row r="225" spans="1:8" hidden="1">
      <c r="A225" s="59">
        <f>IF(B225="","",SUBTOTAL(9,$H$6:H225))</f>
        <v>118</v>
      </c>
      <c r="B225" s="60">
        <f>IF(Main!T225=Main!$AY$12,Main!A225,IF(Main!U225=Main!$AY$10,"",Main!A225))</f>
        <v>220</v>
      </c>
      <c r="C225" s="61" t="str">
        <f>IF(B225="","",PROPER(Main!AP225))</f>
        <v xml:space="preserve"> </v>
      </c>
      <c r="D225" s="59">
        <f>[1]Sheet3!P224</f>
        <v>0</v>
      </c>
      <c r="E225" s="62">
        <f>IF(Main!U225=Main!$AY$10,"",Main!U225)</f>
        <v>0</v>
      </c>
      <c r="F225" s="62" t="str">
        <f>IF(Main!T225=Main!$AY$12,Main!$AZ$12,"")</f>
        <v/>
      </c>
      <c r="H225" s="51">
        <f t="shared" si="3"/>
        <v>1</v>
      </c>
    </row>
    <row r="226" spans="1:8" hidden="1">
      <c r="A226" s="59">
        <f>IF(B226="","",SUBTOTAL(9,$H$6:H226))</f>
        <v>118</v>
      </c>
      <c r="B226" s="60">
        <f>IF(Main!T226=Main!$AY$12,Main!A226,IF(Main!U226=Main!$AY$10,"",Main!A226))</f>
        <v>221</v>
      </c>
      <c r="C226" s="61" t="str">
        <f>IF(B226="","",PROPER(Main!AP226))</f>
        <v xml:space="preserve"> </v>
      </c>
      <c r="D226" s="59">
        <f>[1]Sheet3!P225</f>
        <v>0</v>
      </c>
      <c r="E226" s="62">
        <f>IF(Main!U226=Main!$AY$10,"",Main!U226)</f>
        <v>0</v>
      </c>
      <c r="F226" s="62" t="str">
        <f>IF(Main!T226=Main!$AY$12,Main!$AZ$12,"")</f>
        <v/>
      </c>
      <c r="H226" s="51">
        <f t="shared" si="3"/>
        <v>1</v>
      </c>
    </row>
    <row r="227" spans="1:8" hidden="1">
      <c r="A227" s="59">
        <f>IF(B227="","",SUBTOTAL(9,$H$6:H227))</f>
        <v>118</v>
      </c>
      <c r="B227" s="60">
        <f>IF(Main!T227=Main!$AY$12,Main!A227,IF(Main!U227=Main!$AY$10,"",Main!A227))</f>
        <v>222</v>
      </c>
      <c r="C227" s="61" t="str">
        <f>IF(B227="","",PROPER(Main!AP227))</f>
        <v xml:space="preserve"> </v>
      </c>
      <c r="D227" s="59">
        <f>[1]Sheet3!P226</f>
        <v>0</v>
      </c>
      <c r="E227" s="62">
        <f>IF(Main!U227=Main!$AY$10,"",Main!U227)</f>
        <v>0</v>
      </c>
      <c r="F227" s="62" t="str">
        <f>IF(Main!T227=Main!$AY$12,Main!$AZ$12,"")</f>
        <v/>
      </c>
      <c r="H227" s="51">
        <f t="shared" si="3"/>
        <v>1</v>
      </c>
    </row>
    <row r="228" spans="1:8" hidden="1">
      <c r="A228" s="59">
        <f>IF(B228="","",SUBTOTAL(9,$H$6:H228))</f>
        <v>118</v>
      </c>
      <c r="B228" s="60">
        <f>IF(Main!T228=Main!$AY$12,Main!A228,IF(Main!U228=Main!$AY$10,"",Main!A228))</f>
        <v>223</v>
      </c>
      <c r="C228" s="61" t="str">
        <f>IF(B228="","",PROPER(Main!AP228))</f>
        <v xml:space="preserve"> </v>
      </c>
      <c r="D228" s="59">
        <f>[1]Sheet3!P227</f>
        <v>0</v>
      </c>
      <c r="E228" s="62">
        <f>IF(Main!U228=Main!$AY$10,"",Main!U228)</f>
        <v>0</v>
      </c>
      <c r="F228" s="62" t="str">
        <f>IF(Main!T228=Main!$AY$12,Main!$AZ$12,"")</f>
        <v/>
      </c>
      <c r="H228" s="51">
        <f t="shared" si="3"/>
        <v>1</v>
      </c>
    </row>
    <row r="229" spans="1:8" hidden="1">
      <c r="A229" s="59">
        <f>IF(B229="","",SUBTOTAL(9,$H$6:H229))</f>
        <v>118</v>
      </c>
      <c r="B229" s="60">
        <f>IF(Main!T229=Main!$AY$12,Main!A229,IF(Main!U229=Main!$AY$10,"",Main!A229))</f>
        <v>224</v>
      </c>
      <c r="C229" s="61" t="str">
        <f>IF(B229="","",PROPER(Main!AP229))</f>
        <v xml:space="preserve"> </v>
      </c>
      <c r="D229" s="59">
        <f>[1]Sheet3!P228</f>
        <v>0</v>
      </c>
      <c r="E229" s="62">
        <f>IF(Main!U229=Main!$AY$10,"",Main!U229)</f>
        <v>0</v>
      </c>
      <c r="F229" s="62" t="str">
        <f>IF(Main!T229=Main!$AY$12,Main!$AZ$12,"")</f>
        <v/>
      </c>
      <c r="H229" s="51">
        <f t="shared" si="3"/>
        <v>1</v>
      </c>
    </row>
    <row r="230" spans="1:8" hidden="1">
      <c r="A230" s="59">
        <f>IF(B230="","",SUBTOTAL(9,$H$6:H230))</f>
        <v>118</v>
      </c>
      <c r="B230" s="60">
        <f>IF(Main!T230=Main!$AY$12,Main!A230,IF(Main!U230=Main!$AY$10,"",Main!A230))</f>
        <v>225</v>
      </c>
      <c r="C230" s="61" t="str">
        <f>IF(B230="","",PROPER(Main!AP230))</f>
        <v xml:space="preserve"> </v>
      </c>
      <c r="D230" s="59">
        <f>[1]Sheet3!P229</f>
        <v>0</v>
      </c>
      <c r="E230" s="62">
        <f>IF(Main!U230=Main!$AY$10,"",Main!U230)</f>
        <v>0</v>
      </c>
      <c r="F230" s="62" t="str">
        <f>IF(Main!T230=Main!$AY$12,Main!$AZ$12,"")</f>
        <v/>
      </c>
      <c r="H230" s="51">
        <f t="shared" si="3"/>
        <v>1</v>
      </c>
    </row>
    <row r="231" spans="1:8" hidden="1">
      <c r="A231" s="59">
        <f>IF(B231="","",SUBTOTAL(9,$H$6:H231))</f>
        <v>118</v>
      </c>
      <c r="B231" s="60">
        <f>IF(Main!T231=Main!$AY$12,Main!A231,IF(Main!U231=Main!$AY$10,"",Main!A231))</f>
        <v>226</v>
      </c>
      <c r="C231" s="61" t="str">
        <f>IF(B231="","",PROPER(Main!AP231))</f>
        <v xml:space="preserve"> </v>
      </c>
      <c r="D231" s="59">
        <f>[1]Sheet3!P230</f>
        <v>0</v>
      </c>
      <c r="E231" s="62">
        <f>IF(Main!U231=Main!$AY$10,"",Main!U231)</f>
        <v>0</v>
      </c>
      <c r="F231" s="62" t="str">
        <f>IF(Main!T231=Main!$AY$12,Main!$AZ$12,"")</f>
        <v/>
      </c>
      <c r="H231" s="51">
        <f t="shared" si="3"/>
        <v>1</v>
      </c>
    </row>
    <row r="232" spans="1:8" hidden="1">
      <c r="A232" s="59">
        <f>IF(B232="","",SUBTOTAL(9,$H$6:H232))</f>
        <v>118</v>
      </c>
      <c r="B232" s="60">
        <f>IF(Main!T232=Main!$AY$12,Main!A232,IF(Main!U232=Main!$AY$10,"",Main!A232))</f>
        <v>227</v>
      </c>
      <c r="C232" s="61" t="str">
        <f>IF(B232="","",PROPER(Main!AP232))</f>
        <v xml:space="preserve"> </v>
      </c>
      <c r="D232" s="59">
        <f>[1]Sheet3!P231</f>
        <v>0</v>
      </c>
      <c r="E232" s="62">
        <f>IF(Main!U232=Main!$AY$10,"",Main!U232)</f>
        <v>0</v>
      </c>
      <c r="F232" s="62" t="str">
        <f>IF(Main!T232=Main!$AY$12,Main!$AZ$12,"")</f>
        <v/>
      </c>
      <c r="H232" s="51">
        <f t="shared" si="3"/>
        <v>1</v>
      </c>
    </row>
    <row r="233" spans="1:8" hidden="1">
      <c r="A233" s="59">
        <f>IF(B233="","",SUBTOTAL(9,$H$6:H233))</f>
        <v>118</v>
      </c>
      <c r="B233" s="60">
        <f>IF(Main!T233=Main!$AY$12,Main!A233,IF(Main!U233=Main!$AY$10,"",Main!A233))</f>
        <v>228</v>
      </c>
      <c r="C233" s="61" t="str">
        <f>IF(B233="","",PROPER(Main!AP233))</f>
        <v xml:space="preserve"> </v>
      </c>
      <c r="D233" s="59">
        <f>[1]Sheet3!P232</f>
        <v>0</v>
      </c>
      <c r="E233" s="62">
        <f>IF(Main!U233=Main!$AY$10,"",Main!U233)</f>
        <v>0</v>
      </c>
      <c r="F233" s="62" t="str">
        <f>IF(Main!T233=Main!$AY$12,Main!$AZ$12,"")</f>
        <v/>
      </c>
      <c r="H233" s="51">
        <f t="shared" si="3"/>
        <v>1</v>
      </c>
    </row>
    <row r="234" spans="1:8" hidden="1">
      <c r="A234" s="59">
        <f>IF(B234="","",SUBTOTAL(9,$H$6:H234))</f>
        <v>118</v>
      </c>
      <c r="B234" s="60">
        <f>IF(Main!T234=Main!$AY$12,Main!A234,IF(Main!U234=Main!$AY$10,"",Main!A234))</f>
        <v>229</v>
      </c>
      <c r="C234" s="61" t="str">
        <f>IF(B234="","",PROPER(Main!AP234))</f>
        <v xml:space="preserve"> </v>
      </c>
      <c r="D234" s="59">
        <f>[1]Sheet3!P233</f>
        <v>0</v>
      </c>
      <c r="E234" s="62">
        <f>IF(Main!U234=Main!$AY$10,"",Main!U234)</f>
        <v>0</v>
      </c>
      <c r="F234" s="62" t="str">
        <f>IF(Main!T234=Main!$AY$12,Main!$AZ$12,"")</f>
        <v/>
      </c>
      <c r="H234" s="51">
        <f t="shared" si="3"/>
        <v>1</v>
      </c>
    </row>
    <row r="235" spans="1:8" hidden="1">
      <c r="A235" s="59">
        <f>IF(B235="","",SUBTOTAL(9,$H$6:H235))</f>
        <v>118</v>
      </c>
      <c r="B235" s="60">
        <f>IF(Main!T235=Main!$AY$12,Main!A235,IF(Main!U235=Main!$AY$10,"",Main!A235))</f>
        <v>230</v>
      </c>
      <c r="C235" s="61" t="str">
        <f>IF(B235="","",PROPER(Main!AP235))</f>
        <v xml:space="preserve"> </v>
      </c>
      <c r="D235" s="59">
        <f>[1]Sheet3!P234</f>
        <v>0</v>
      </c>
      <c r="E235" s="62">
        <f>IF(Main!U235=Main!$AY$10,"",Main!U235)</f>
        <v>0</v>
      </c>
      <c r="F235" s="62" t="str">
        <f>IF(Main!T235=Main!$AY$12,Main!$AZ$12,"")</f>
        <v/>
      </c>
      <c r="H235" s="51">
        <f t="shared" si="3"/>
        <v>1</v>
      </c>
    </row>
    <row r="236" spans="1:8" hidden="1">
      <c r="A236" s="59">
        <f>IF(B236="","",SUBTOTAL(9,$H$6:H236))</f>
        <v>118</v>
      </c>
      <c r="B236" s="60">
        <f>IF(Main!T236=Main!$AY$12,Main!A236,IF(Main!U236=Main!$AY$10,"",Main!A236))</f>
        <v>231</v>
      </c>
      <c r="C236" s="61" t="str">
        <f>IF(B236="","",PROPER(Main!AP236))</f>
        <v xml:space="preserve"> </v>
      </c>
      <c r="D236" s="59">
        <f>[1]Sheet3!P235</f>
        <v>0</v>
      </c>
      <c r="E236" s="62">
        <f>IF(Main!U236=Main!$AY$10,"",Main!U236)</f>
        <v>0</v>
      </c>
      <c r="F236" s="62" t="str">
        <f>IF(Main!T236=Main!$AY$12,Main!$AZ$12,"")</f>
        <v/>
      </c>
      <c r="H236" s="51">
        <f t="shared" si="3"/>
        <v>1</v>
      </c>
    </row>
    <row r="237" spans="1:8" hidden="1">
      <c r="A237" s="59">
        <f>IF(B237="","",SUBTOTAL(9,$H$6:H237))</f>
        <v>118</v>
      </c>
      <c r="B237" s="60">
        <f>IF(Main!T237=Main!$AY$12,Main!A237,IF(Main!U237=Main!$AY$10,"",Main!A237))</f>
        <v>232</v>
      </c>
      <c r="C237" s="61" t="str">
        <f>IF(B237="","",PROPER(Main!AP237))</f>
        <v xml:space="preserve"> </v>
      </c>
      <c r="D237" s="59">
        <f>[1]Sheet3!P236</f>
        <v>0</v>
      </c>
      <c r="E237" s="62">
        <f>IF(Main!U237=Main!$AY$10,"",Main!U237)</f>
        <v>0</v>
      </c>
      <c r="F237" s="62" t="str">
        <f>IF(Main!T237=Main!$AY$12,Main!$AZ$12,"")</f>
        <v/>
      </c>
      <c r="H237" s="51">
        <f t="shared" si="3"/>
        <v>1</v>
      </c>
    </row>
    <row r="238" spans="1:8" hidden="1">
      <c r="A238" s="59">
        <f>IF(B238="","",SUBTOTAL(9,$H$6:H238))</f>
        <v>118</v>
      </c>
      <c r="B238" s="60">
        <f>IF(Main!T238=Main!$AY$12,Main!A238,IF(Main!U238=Main!$AY$10,"",Main!A238))</f>
        <v>233</v>
      </c>
      <c r="C238" s="61" t="str">
        <f>IF(B238="","",PROPER(Main!AP238))</f>
        <v xml:space="preserve"> </v>
      </c>
      <c r="D238" s="59">
        <f>[1]Sheet3!P237</f>
        <v>0</v>
      </c>
      <c r="E238" s="62">
        <f>IF(Main!U238=Main!$AY$10,"",Main!U238)</f>
        <v>0</v>
      </c>
      <c r="F238" s="62" t="str">
        <f>IF(Main!T238=Main!$AY$12,Main!$AZ$12,"")</f>
        <v/>
      </c>
      <c r="H238" s="51">
        <f t="shared" si="3"/>
        <v>1</v>
      </c>
    </row>
    <row r="239" spans="1:8" hidden="1">
      <c r="A239" s="59">
        <f>IF(B239="","",SUBTOTAL(9,$H$6:H239))</f>
        <v>118</v>
      </c>
      <c r="B239" s="60">
        <f>IF(Main!T239=Main!$AY$12,Main!A239,IF(Main!U239=Main!$AY$10,"",Main!A239))</f>
        <v>234</v>
      </c>
      <c r="C239" s="61" t="str">
        <f>IF(B239="","",PROPER(Main!AP239))</f>
        <v xml:space="preserve"> </v>
      </c>
      <c r="D239" s="59">
        <f>[1]Sheet3!P238</f>
        <v>0</v>
      </c>
      <c r="E239" s="62">
        <f>IF(Main!U239=Main!$AY$10,"",Main!U239)</f>
        <v>0</v>
      </c>
      <c r="F239" s="62" t="str">
        <f>IF(Main!T239=Main!$AY$12,Main!$AZ$12,"")</f>
        <v/>
      </c>
      <c r="H239" s="51">
        <f t="shared" si="3"/>
        <v>1</v>
      </c>
    </row>
    <row r="240" spans="1:8" hidden="1">
      <c r="A240" s="59">
        <f>IF(B240="","",SUBTOTAL(9,$H$6:H240))</f>
        <v>118</v>
      </c>
      <c r="B240" s="60">
        <f>IF(Main!T240=Main!$AY$12,Main!A240,IF(Main!U240=Main!$AY$10,"",Main!A240))</f>
        <v>235</v>
      </c>
      <c r="C240" s="61" t="str">
        <f>IF(B240="","",PROPER(Main!AP240))</f>
        <v xml:space="preserve"> </v>
      </c>
      <c r="D240" s="59">
        <f>[1]Sheet3!P239</f>
        <v>0</v>
      </c>
      <c r="E240" s="62">
        <f>IF(Main!U240=Main!$AY$10,"",Main!U240)</f>
        <v>0</v>
      </c>
      <c r="F240" s="62" t="str">
        <f>IF(Main!T240=Main!$AY$12,Main!$AZ$12,"")</f>
        <v/>
      </c>
      <c r="H240" s="51">
        <f t="shared" si="3"/>
        <v>1</v>
      </c>
    </row>
    <row r="241" spans="1:8" hidden="1">
      <c r="A241" s="59">
        <f>IF(B241="","",SUBTOTAL(9,$H$6:H241))</f>
        <v>118</v>
      </c>
      <c r="B241" s="60">
        <f>IF(Main!T241=Main!$AY$12,Main!A241,IF(Main!U241=Main!$AY$10,"",Main!A241))</f>
        <v>236</v>
      </c>
      <c r="C241" s="61" t="str">
        <f>IF(B241="","",PROPER(Main!AP241))</f>
        <v xml:space="preserve"> </v>
      </c>
      <c r="D241" s="59">
        <f>[1]Sheet3!P240</f>
        <v>0</v>
      </c>
      <c r="E241" s="62">
        <f>IF(Main!U241=Main!$AY$10,"",Main!U241)</f>
        <v>0</v>
      </c>
      <c r="F241" s="62" t="str">
        <f>IF(Main!T241=Main!$AY$12,Main!$AZ$12,"")</f>
        <v/>
      </c>
      <c r="H241" s="51">
        <f t="shared" si="3"/>
        <v>1</v>
      </c>
    </row>
    <row r="242" spans="1:8" hidden="1">
      <c r="A242" s="59">
        <f>IF(B242="","",SUBTOTAL(9,$H$6:H242))</f>
        <v>118</v>
      </c>
      <c r="B242" s="60">
        <f>IF(Main!T242=Main!$AY$12,Main!A242,IF(Main!U242=Main!$AY$10,"",Main!A242))</f>
        <v>237</v>
      </c>
      <c r="C242" s="61" t="str">
        <f>IF(B242="","",PROPER(Main!AP242))</f>
        <v xml:space="preserve"> </v>
      </c>
      <c r="D242" s="59">
        <f>[1]Sheet3!P241</f>
        <v>0</v>
      </c>
      <c r="E242" s="62">
        <f>IF(Main!U242=Main!$AY$10,"",Main!U242)</f>
        <v>0</v>
      </c>
      <c r="F242" s="62" t="str">
        <f>IF(Main!T242=Main!$AY$12,Main!$AZ$12,"")</f>
        <v/>
      </c>
      <c r="H242" s="51">
        <f t="shared" si="3"/>
        <v>1</v>
      </c>
    </row>
    <row r="243" spans="1:8" hidden="1">
      <c r="A243" s="59">
        <f>IF(B243="","",SUBTOTAL(9,$H$6:H243))</f>
        <v>118</v>
      </c>
      <c r="B243" s="60">
        <f>IF(Main!T243=Main!$AY$12,Main!A243,IF(Main!U243=Main!$AY$10,"",Main!A243))</f>
        <v>238</v>
      </c>
      <c r="C243" s="61" t="str">
        <f>IF(B243="","",PROPER(Main!AP243))</f>
        <v xml:space="preserve"> </v>
      </c>
      <c r="D243" s="59">
        <f>[1]Sheet3!P242</f>
        <v>0</v>
      </c>
      <c r="E243" s="62">
        <f>IF(Main!U243=Main!$AY$10,"",Main!U243)</f>
        <v>0</v>
      </c>
      <c r="F243" s="62" t="str">
        <f>IF(Main!T243=Main!$AY$12,Main!$AZ$12,"")</f>
        <v/>
      </c>
      <c r="H243" s="51">
        <f t="shared" si="3"/>
        <v>1</v>
      </c>
    </row>
    <row r="244" spans="1:8" hidden="1">
      <c r="A244" s="59">
        <f>IF(B244="","",SUBTOTAL(9,$H$6:H244))</f>
        <v>118</v>
      </c>
      <c r="B244" s="60">
        <f>IF(Main!T244=Main!$AY$12,Main!A244,IF(Main!U244=Main!$AY$10,"",Main!A244))</f>
        <v>239</v>
      </c>
      <c r="C244" s="61" t="str">
        <f>IF(B244="","",PROPER(Main!AP244))</f>
        <v xml:space="preserve"> </v>
      </c>
      <c r="D244" s="59">
        <f>[1]Sheet3!P243</f>
        <v>0</v>
      </c>
      <c r="E244" s="62">
        <f>IF(Main!U244=Main!$AY$10,"",Main!U244)</f>
        <v>0</v>
      </c>
      <c r="F244" s="62" t="str">
        <f>IF(Main!T244=Main!$AY$12,Main!$AZ$12,"")</f>
        <v/>
      </c>
      <c r="H244" s="51">
        <f t="shared" si="3"/>
        <v>1</v>
      </c>
    </row>
    <row r="245" spans="1:8" hidden="1">
      <c r="A245" s="59">
        <f>IF(B245="","",SUBTOTAL(9,$H$6:H245))</f>
        <v>118</v>
      </c>
      <c r="B245" s="60">
        <f>IF(Main!T245=Main!$AY$12,Main!A245,IF(Main!U245=Main!$AY$10,"",Main!A245))</f>
        <v>240</v>
      </c>
      <c r="C245" s="61" t="str">
        <f>IF(B245="","",PROPER(Main!AP245))</f>
        <v xml:space="preserve"> </v>
      </c>
      <c r="D245" s="59">
        <f>[1]Sheet3!P244</f>
        <v>0</v>
      </c>
      <c r="E245" s="62">
        <f>IF(Main!U245=Main!$AY$10,"",Main!U245)</f>
        <v>0</v>
      </c>
      <c r="F245" s="62" t="str">
        <f>IF(Main!T245=Main!$AY$12,Main!$AZ$12,"")</f>
        <v/>
      </c>
      <c r="H245" s="51">
        <f t="shared" si="3"/>
        <v>1</v>
      </c>
    </row>
    <row r="246" spans="1:8" hidden="1">
      <c r="A246" s="59">
        <f>IF(B246="","",SUBTOTAL(9,$H$6:H246))</f>
        <v>118</v>
      </c>
      <c r="B246" s="60">
        <f>IF(Main!T246=Main!$AY$12,Main!A246,IF(Main!U246=Main!$AY$10,"",Main!A246))</f>
        <v>241</v>
      </c>
      <c r="C246" s="61" t="str">
        <f>IF(B246="","",PROPER(Main!AP246))</f>
        <v xml:space="preserve"> </v>
      </c>
      <c r="D246" s="59">
        <f>[1]Sheet3!P245</f>
        <v>0</v>
      </c>
      <c r="E246" s="62">
        <f>IF(Main!U246=Main!$AY$10,"",Main!U246)</f>
        <v>0</v>
      </c>
      <c r="F246" s="62" t="str">
        <f>IF(Main!T246=Main!$AY$12,Main!$AZ$12,"")</f>
        <v/>
      </c>
      <c r="H246" s="51">
        <f t="shared" si="3"/>
        <v>1</v>
      </c>
    </row>
    <row r="247" spans="1:8" hidden="1">
      <c r="A247" s="59">
        <f>IF(B247="","",SUBTOTAL(9,$H$6:H247))</f>
        <v>118</v>
      </c>
      <c r="B247" s="60">
        <f>IF(Main!T247=Main!$AY$12,Main!A247,IF(Main!U247=Main!$AY$10,"",Main!A247))</f>
        <v>242</v>
      </c>
      <c r="C247" s="61" t="str">
        <f>IF(B247="","",PROPER(Main!AP247))</f>
        <v xml:space="preserve"> </v>
      </c>
      <c r="D247" s="59">
        <f>[1]Sheet3!P246</f>
        <v>0</v>
      </c>
      <c r="E247" s="62">
        <f>IF(Main!U247=Main!$AY$10,"",Main!U247)</f>
        <v>0</v>
      </c>
      <c r="F247" s="62" t="str">
        <f>IF(Main!T247=Main!$AY$12,Main!$AZ$12,"")</f>
        <v/>
      </c>
      <c r="H247" s="51">
        <f t="shared" si="3"/>
        <v>1</v>
      </c>
    </row>
    <row r="248" spans="1:8" hidden="1">
      <c r="A248" s="59">
        <f>IF(B248="","",SUBTOTAL(9,$H$6:H248))</f>
        <v>118</v>
      </c>
      <c r="B248" s="60">
        <f>IF(Main!T248=Main!$AY$12,Main!A248,IF(Main!U248=Main!$AY$10,"",Main!A248))</f>
        <v>243</v>
      </c>
      <c r="C248" s="61" t="str">
        <f>IF(B248="","",PROPER(Main!AP248))</f>
        <v xml:space="preserve"> </v>
      </c>
      <c r="D248" s="59">
        <f>[1]Sheet3!P247</f>
        <v>0</v>
      </c>
      <c r="E248" s="62">
        <f>IF(Main!U248=Main!$AY$10,"",Main!U248)</f>
        <v>0</v>
      </c>
      <c r="F248" s="62" t="str">
        <f>IF(Main!T248=Main!$AY$12,Main!$AZ$12,"")</f>
        <v/>
      </c>
      <c r="H248" s="51">
        <f t="shared" si="3"/>
        <v>1</v>
      </c>
    </row>
    <row r="249" spans="1:8" hidden="1">
      <c r="A249" s="59">
        <f>IF(B249="","",SUBTOTAL(9,$H$6:H249))</f>
        <v>118</v>
      </c>
      <c r="B249" s="60">
        <f>IF(Main!T249=Main!$AY$12,Main!A249,IF(Main!U249=Main!$AY$10,"",Main!A249))</f>
        <v>244</v>
      </c>
      <c r="C249" s="61" t="str">
        <f>IF(B249="","",PROPER(Main!AP249))</f>
        <v xml:space="preserve"> </v>
      </c>
      <c r="D249" s="59">
        <f>[1]Sheet3!P248</f>
        <v>0</v>
      </c>
      <c r="E249" s="62">
        <f>IF(Main!U249=Main!$AY$10,"",Main!U249)</f>
        <v>0</v>
      </c>
      <c r="F249" s="62" t="str">
        <f>IF(Main!T249=Main!$AY$12,Main!$AZ$12,"")</f>
        <v/>
      </c>
      <c r="H249" s="51">
        <f t="shared" si="3"/>
        <v>1</v>
      </c>
    </row>
    <row r="250" spans="1:8" hidden="1">
      <c r="A250" s="59">
        <f>IF(B250="","",SUBTOTAL(9,$H$6:H250))</f>
        <v>118</v>
      </c>
      <c r="B250" s="60">
        <f>IF(Main!T250=Main!$AY$12,Main!A250,IF(Main!U250=Main!$AY$10,"",Main!A250))</f>
        <v>245</v>
      </c>
      <c r="C250" s="61" t="str">
        <f>IF(B250="","",PROPER(Main!AP250))</f>
        <v xml:space="preserve"> </v>
      </c>
      <c r="D250" s="59">
        <f>[1]Sheet3!P249</f>
        <v>0</v>
      </c>
      <c r="E250" s="62">
        <f>IF(Main!U250=Main!$AY$10,"",Main!U250)</f>
        <v>0</v>
      </c>
      <c r="F250" s="62" t="str">
        <f>IF(Main!T250=Main!$AY$12,Main!$AZ$12,"")</f>
        <v/>
      </c>
      <c r="H250" s="51">
        <f t="shared" si="3"/>
        <v>1</v>
      </c>
    </row>
    <row r="251" spans="1:8" hidden="1">
      <c r="A251" s="59">
        <f>IF(B251="","",SUBTOTAL(9,$H$6:H251))</f>
        <v>118</v>
      </c>
      <c r="B251" s="60">
        <f>IF(Main!T251=Main!$AY$12,Main!A251,IF(Main!U251=Main!$AY$10,"",Main!A251))</f>
        <v>246</v>
      </c>
      <c r="C251" s="61" t="str">
        <f>IF(B251="","",PROPER(Main!AP251))</f>
        <v xml:space="preserve"> </v>
      </c>
      <c r="D251" s="59">
        <f>[1]Sheet3!P250</f>
        <v>0</v>
      </c>
      <c r="E251" s="62">
        <f>IF(Main!U251=Main!$AY$10,"",Main!U251)</f>
        <v>0</v>
      </c>
      <c r="F251" s="62" t="str">
        <f>IF(Main!T251=Main!$AY$12,Main!$AZ$12,"")</f>
        <v/>
      </c>
      <c r="H251" s="51">
        <f t="shared" si="3"/>
        <v>1</v>
      </c>
    </row>
    <row r="252" spans="1:8" hidden="1">
      <c r="A252" s="59">
        <f>IF(B252="","",SUBTOTAL(9,$H$6:H252))</f>
        <v>118</v>
      </c>
      <c r="B252" s="60">
        <f>IF(Main!T252=Main!$AY$12,Main!A252,IF(Main!U252=Main!$AY$10,"",Main!A252))</f>
        <v>247</v>
      </c>
      <c r="C252" s="61" t="str">
        <f>IF(B252="","",PROPER(Main!AP252))</f>
        <v xml:space="preserve"> </v>
      </c>
      <c r="D252" s="59">
        <f>[1]Sheet3!P251</f>
        <v>0</v>
      </c>
      <c r="E252" s="62">
        <f>IF(Main!U252=Main!$AY$10,"",Main!U252)</f>
        <v>0</v>
      </c>
      <c r="F252" s="62" t="str">
        <f>IF(Main!T252=Main!$AY$12,Main!$AZ$12,"")</f>
        <v/>
      </c>
      <c r="H252" s="51">
        <f t="shared" si="3"/>
        <v>1</v>
      </c>
    </row>
    <row r="253" spans="1:8" hidden="1">
      <c r="A253" s="59">
        <f>IF(B253="","",SUBTOTAL(9,$H$6:H253))</f>
        <v>118</v>
      </c>
      <c r="B253" s="60">
        <f>IF(Main!T253=Main!$AY$12,Main!A253,IF(Main!U253=Main!$AY$10,"",Main!A253))</f>
        <v>248</v>
      </c>
      <c r="C253" s="61" t="str">
        <f>IF(B253="","",PROPER(Main!AP253))</f>
        <v xml:space="preserve"> </v>
      </c>
      <c r="D253" s="59">
        <f>[1]Sheet3!P252</f>
        <v>0</v>
      </c>
      <c r="E253" s="62">
        <f>IF(Main!U253=Main!$AY$10,"",Main!U253)</f>
        <v>0</v>
      </c>
      <c r="F253" s="62" t="str">
        <f>IF(Main!T253=Main!$AY$12,Main!$AZ$12,"")</f>
        <v/>
      </c>
      <c r="H253" s="51">
        <f t="shared" si="3"/>
        <v>1</v>
      </c>
    </row>
    <row r="254" spans="1:8" hidden="1">
      <c r="A254" s="59">
        <f>IF(B254="","",SUBTOTAL(9,$H$6:H254))</f>
        <v>118</v>
      </c>
      <c r="B254" s="60">
        <f>IF(Main!T254=Main!$AY$12,Main!A254,IF(Main!U254=Main!$AY$10,"",Main!A254))</f>
        <v>249</v>
      </c>
      <c r="C254" s="61" t="str">
        <f>IF(B254="","",PROPER(Main!AP254))</f>
        <v xml:space="preserve"> </v>
      </c>
      <c r="D254" s="59">
        <f>[1]Sheet3!P253</f>
        <v>0</v>
      </c>
      <c r="E254" s="62">
        <f>IF(Main!U254=Main!$AY$10,"",Main!U254)</f>
        <v>0</v>
      </c>
      <c r="F254" s="62" t="str">
        <f>IF(Main!T254=Main!$AY$12,Main!$AZ$12,"")</f>
        <v/>
      </c>
      <c r="H254" s="51">
        <f t="shared" si="3"/>
        <v>1</v>
      </c>
    </row>
    <row r="255" spans="1:8" hidden="1">
      <c r="A255" s="59">
        <f>IF(B255="","",SUBTOTAL(9,$H$6:H255))</f>
        <v>118</v>
      </c>
      <c r="B255" s="60">
        <f>IF(Main!T255=Main!$AY$12,Main!A255,IF(Main!U255=Main!$AY$10,"",Main!A255))</f>
        <v>250</v>
      </c>
      <c r="C255" s="61" t="str">
        <f>IF(B255="","",PROPER(Main!AP255))</f>
        <v xml:space="preserve"> </v>
      </c>
      <c r="D255" s="59">
        <f>[1]Sheet3!P254</f>
        <v>0</v>
      </c>
      <c r="E255" s="62">
        <f>IF(Main!U255=Main!$AY$10,"",Main!U255)</f>
        <v>0</v>
      </c>
      <c r="F255" s="62" t="str">
        <f>IF(Main!T255=Main!$AY$12,Main!$AZ$12,"")</f>
        <v/>
      </c>
      <c r="H255" s="51">
        <f t="shared" si="3"/>
        <v>1</v>
      </c>
    </row>
    <row r="256" spans="1:8" hidden="1">
      <c r="A256" s="59">
        <f>IF(B256="","",SUBTOTAL(9,$H$6:H256))</f>
        <v>118</v>
      </c>
      <c r="B256" s="60">
        <f>IF(Main!T256=Main!$AY$12,Main!A256,IF(Main!U256=Main!$AY$10,"",Main!A256))</f>
        <v>251</v>
      </c>
      <c r="C256" s="61" t="str">
        <f>IF(B256="","",PROPER(Main!AP256))</f>
        <v xml:space="preserve"> </v>
      </c>
      <c r="D256" s="59">
        <f>[1]Sheet3!P255</f>
        <v>0</v>
      </c>
      <c r="E256" s="62">
        <f>IF(Main!U256=Main!$AY$10,"",Main!U256)</f>
        <v>0</v>
      </c>
      <c r="F256" s="62" t="str">
        <f>IF(Main!T256=Main!$AY$12,Main!$AZ$12,"")</f>
        <v/>
      </c>
      <c r="H256" s="51">
        <f t="shared" si="3"/>
        <v>1</v>
      </c>
    </row>
    <row r="257" spans="1:8" hidden="1">
      <c r="A257" s="59">
        <f>IF(B257="","",SUBTOTAL(9,$H$6:H257))</f>
        <v>118</v>
      </c>
      <c r="B257" s="60">
        <f>IF(Main!T257=Main!$AY$12,Main!A257,IF(Main!U257=Main!$AY$10,"",Main!A257))</f>
        <v>252</v>
      </c>
      <c r="C257" s="61" t="str">
        <f>IF(B257="","",PROPER(Main!AP257))</f>
        <v xml:space="preserve"> </v>
      </c>
      <c r="D257" s="59">
        <f>[1]Sheet3!P256</f>
        <v>0</v>
      </c>
      <c r="E257" s="62">
        <f>IF(Main!U257=Main!$AY$10,"",Main!U257)</f>
        <v>0</v>
      </c>
      <c r="F257" s="62" t="str">
        <f>IF(Main!T257=Main!$AY$12,Main!$AZ$12,"")</f>
        <v/>
      </c>
      <c r="H257" s="51">
        <f t="shared" si="3"/>
        <v>1</v>
      </c>
    </row>
    <row r="258" spans="1:8" hidden="1">
      <c r="A258" s="59">
        <f>IF(B258="","",SUBTOTAL(9,$H$6:H258))</f>
        <v>118</v>
      </c>
      <c r="B258" s="60">
        <f>IF(Main!T258=Main!$AY$12,Main!A258,IF(Main!U258=Main!$AY$10,"",Main!A258))</f>
        <v>253</v>
      </c>
      <c r="C258" s="61" t="str">
        <f>IF(B258="","",PROPER(Main!AP258))</f>
        <v xml:space="preserve"> </v>
      </c>
      <c r="D258" s="59">
        <f>[1]Sheet3!P257</f>
        <v>0</v>
      </c>
      <c r="E258" s="62">
        <f>IF(Main!U258=Main!$AY$10,"",Main!U258)</f>
        <v>0</v>
      </c>
      <c r="F258" s="62" t="str">
        <f>IF(Main!T258=Main!$AY$12,Main!$AZ$12,"")</f>
        <v/>
      </c>
      <c r="H258" s="51">
        <f t="shared" si="3"/>
        <v>1</v>
      </c>
    </row>
    <row r="259" spans="1:8" hidden="1">
      <c r="A259" s="59">
        <f>IF(B259="","",SUBTOTAL(9,$H$6:H259))</f>
        <v>118</v>
      </c>
      <c r="B259" s="60">
        <f>IF(Main!T259=Main!$AY$12,Main!A259,IF(Main!U259=Main!$AY$10,"",Main!A259))</f>
        <v>254</v>
      </c>
      <c r="C259" s="61" t="str">
        <f>IF(B259="","",PROPER(Main!AP259))</f>
        <v xml:space="preserve"> </v>
      </c>
      <c r="D259" s="59">
        <f>[1]Sheet3!P258</f>
        <v>0</v>
      </c>
      <c r="E259" s="62">
        <f>IF(Main!U259=Main!$AY$10,"",Main!U259)</f>
        <v>0</v>
      </c>
      <c r="F259" s="62" t="str">
        <f>IF(Main!T259=Main!$AY$12,Main!$AZ$12,"")</f>
        <v/>
      </c>
      <c r="H259" s="51">
        <f t="shared" si="3"/>
        <v>1</v>
      </c>
    </row>
    <row r="260" spans="1:8" hidden="1">
      <c r="A260" s="59">
        <f>IF(B260="","",SUBTOTAL(9,$H$6:H260))</f>
        <v>118</v>
      </c>
      <c r="B260" s="60">
        <f>IF(Main!T260=Main!$AY$12,Main!A260,IF(Main!U260=Main!$AY$10,"",Main!A260))</f>
        <v>255</v>
      </c>
      <c r="C260" s="61" t="str">
        <f>IF(B260="","",PROPER(Main!AP260))</f>
        <v xml:space="preserve"> </v>
      </c>
      <c r="D260" s="59">
        <f>[1]Sheet3!P259</f>
        <v>0</v>
      </c>
      <c r="E260" s="62">
        <f>IF(Main!U260=Main!$AY$10,"",Main!U260)</f>
        <v>0</v>
      </c>
      <c r="F260" s="62" t="str">
        <f>IF(Main!T260=Main!$AY$12,Main!$AZ$12,"")</f>
        <v/>
      </c>
      <c r="H260" s="51">
        <f t="shared" si="3"/>
        <v>1</v>
      </c>
    </row>
    <row r="261" spans="1:8" hidden="1">
      <c r="A261" s="59">
        <f>IF(B261="","",SUBTOTAL(9,$H$6:H261))</f>
        <v>118</v>
      </c>
      <c r="B261" s="60">
        <f>IF(Main!T261=Main!$AY$12,Main!A261,IF(Main!U261=Main!$AY$10,"",Main!A261))</f>
        <v>256</v>
      </c>
      <c r="C261" s="61" t="str">
        <f>IF(B261="","",PROPER(Main!AP261))</f>
        <v xml:space="preserve"> </v>
      </c>
      <c r="D261" s="59">
        <f>[1]Sheet3!P260</f>
        <v>0</v>
      </c>
      <c r="E261" s="62">
        <f>IF(Main!U261=Main!$AY$10,"",Main!U261)</f>
        <v>0</v>
      </c>
      <c r="F261" s="62" t="str">
        <f>IF(Main!T261=Main!$AY$12,Main!$AZ$12,"")</f>
        <v/>
      </c>
      <c r="H261" s="51">
        <f t="shared" si="3"/>
        <v>1</v>
      </c>
    </row>
    <row r="262" spans="1:8" hidden="1">
      <c r="A262" s="59">
        <f>IF(B262="","",SUBTOTAL(9,$H$6:H262))</f>
        <v>118</v>
      </c>
      <c r="B262" s="60">
        <f>IF(Main!T262=Main!$AY$12,Main!A262,IF(Main!U262=Main!$AY$10,"",Main!A262))</f>
        <v>257</v>
      </c>
      <c r="C262" s="61" t="str">
        <f>IF(B262="","",PROPER(Main!AP262))</f>
        <v xml:space="preserve"> </v>
      </c>
      <c r="D262" s="59">
        <f>[1]Sheet3!P261</f>
        <v>0</v>
      </c>
      <c r="E262" s="62">
        <f>IF(Main!U262=Main!$AY$10,"",Main!U262)</f>
        <v>0</v>
      </c>
      <c r="F262" s="62" t="str">
        <f>IF(Main!T262=Main!$AY$12,Main!$AZ$12,"")</f>
        <v/>
      </c>
      <c r="H262" s="51">
        <f t="shared" si="3"/>
        <v>1</v>
      </c>
    </row>
    <row r="263" spans="1:8" hidden="1">
      <c r="A263" s="59">
        <f>IF(B263="","",SUBTOTAL(9,$H$6:H263))</f>
        <v>118</v>
      </c>
      <c r="B263" s="60">
        <f>IF(Main!T263=Main!$AY$12,Main!A263,IF(Main!U263=Main!$AY$10,"",Main!A263))</f>
        <v>258</v>
      </c>
      <c r="C263" s="61" t="str">
        <f>IF(B263="","",PROPER(Main!AP263))</f>
        <v xml:space="preserve"> </v>
      </c>
      <c r="D263" s="59">
        <f>[1]Sheet3!P262</f>
        <v>0</v>
      </c>
      <c r="E263" s="62">
        <f>IF(Main!U263=Main!$AY$10,"",Main!U263)</f>
        <v>0</v>
      </c>
      <c r="F263" s="62" t="str">
        <f>IF(Main!T263=Main!$AY$12,Main!$AZ$12,"")</f>
        <v/>
      </c>
      <c r="H263" s="51">
        <f t="shared" ref="H263:H326" si="4">IF(B263="","",1)</f>
        <v>1</v>
      </c>
    </row>
    <row r="264" spans="1:8" hidden="1">
      <c r="A264" s="59">
        <f>IF(B264="","",SUBTOTAL(9,$H$6:H264))</f>
        <v>118</v>
      </c>
      <c r="B264" s="60">
        <f>IF(Main!T264=Main!$AY$12,Main!A264,IF(Main!U264=Main!$AY$10,"",Main!A264))</f>
        <v>259</v>
      </c>
      <c r="C264" s="61" t="str">
        <f>IF(B264="","",PROPER(Main!AP264))</f>
        <v xml:space="preserve"> </v>
      </c>
      <c r="D264" s="59">
        <f>[1]Sheet3!P263</f>
        <v>0</v>
      </c>
      <c r="E264" s="62">
        <f>IF(Main!U264=Main!$AY$10,"",Main!U264)</f>
        <v>0</v>
      </c>
      <c r="F264" s="62" t="str">
        <f>IF(Main!T264=Main!$AY$12,Main!$AZ$12,"")</f>
        <v/>
      </c>
      <c r="H264" s="51">
        <f t="shared" si="4"/>
        <v>1</v>
      </c>
    </row>
    <row r="265" spans="1:8" hidden="1">
      <c r="A265" s="59">
        <f>IF(B265="","",SUBTOTAL(9,$H$6:H265))</f>
        <v>118</v>
      </c>
      <c r="B265" s="60">
        <f>IF(Main!T265=Main!$AY$12,Main!A265,IF(Main!U265=Main!$AY$10,"",Main!A265))</f>
        <v>260</v>
      </c>
      <c r="C265" s="61" t="str">
        <f>IF(B265="","",PROPER(Main!AP265))</f>
        <v xml:space="preserve"> </v>
      </c>
      <c r="D265" s="59">
        <f>[1]Sheet3!P264</f>
        <v>0</v>
      </c>
      <c r="E265" s="62">
        <f>IF(Main!U265=Main!$AY$10,"",Main!U265)</f>
        <v>0</v>
      </c>
      <c r="F265" s="62" t="str">
        <f>IF(Main!T265=Main!$AY$12,Main!$AZ$12,"")</f>
        <v/>
      </c>
      <c r="H265" s="51">
        <f t="shared" si="4"/>
        <v>1</v>
      </c>
    </row>
    <row r="266" spans="1:8" hidden="1">
      <c r="A266" s="59">
        <f>IF(B266="","",SUBTOTAL(9,$H$6:H266))</f>
        <v>118</v>
      </c>
      <c r="B266" s="60">
        <f>IF(Main!T266=Main!$AY$12,Main!A266,IF(Main!U266=Main!$AY$10,"",Main!A266))</f>
        <v>261</v>
      </c>
      <c r="C266" s="61" t="str">
        <f>IF(B266="","",PROPER(Main!AP266))</f>
        <v xml:space="preserve"> </v>
      </c>
      <c r="D266" s="59">
        <f>[1]Sheet3!P265</f>
        <v>0</v>
      </c>
      <c r="E266" s="62">
        <f>IF(Main!U266=Main!$AY$10,"",Main!U266)</f>
        <v>0</v>
      </c>
      <c r="F266" s="62" t="str">
        <f>IF(Main!T266=Main!$AY$12,Main!$AZ$12,"")</f>
        <v/>
      </c>
      <c r="H266" s="51">
        <f t="shared" si="4"/>
        <v>1</v>
      </c>
    </row>
    <row r="267" spans="1:8" hidden="1">
      <c r="A267" s="59">
        <f>IF(B267="","",SUBTOTAL(9,$H$6:H267))</f>
        <v>118</v>
      </c>
      <c r="B267" s="60">
        <f>IF(Main!T267=Main!$AY$12,Main!A267,IF(Main!U267=Main!$AY$10,"",Main!A267))</f>
        <v>262</v>
      </c>
      <c r="C267" s="61" t="str">
        <f>IF(B267="","",PROPER(Main!AP267))</f>
        <v xml:space="preserve"> </v>
      </c>
      <c r="D267" s="59">
        <f>[1]Sheet3!P266</f>
        <v>0</v>
      </c>
      <c r="E267" s="62">
        <f>IF(Main!U267=Main!$AY$10,"",Main!U267)</f>
        <v>0</v>
      </c>
      <c r="F267" s="62" t="str">
        <f>IF(Main!T267=Main!$AY$12,Main!$AZ$12,"")</f>
        <v/>
      </c>
      <c r="H267" s="51">
        <f t="shared" si="4"/>
        <v>1</v>
      </c>
    </row>
    <row r="268" spans="1:8" hidden="1">
      <c r="A268" s="59">
        <f>IF(B268="","",SUBTOTAL(9,$H$6:H268))</f>
        <v>118</v>
      </c>
      <c r="B268" s="60">
        <f>IF(Main!T268=Main!$AY$12,Main!A268,IF(Main!U268=Main!$AY$10,"",Main!A268))</f>
        <v>263</v>
      </c>
      <c r="C268" s="61" t="str">
        <f>IF(B268="","",PROPER(Main!AP268))</f>
        <v xml:space="preserve"> </v>
      </c>
      <c r="D268" s="59">
        <f>[1]Sheet3!P267</f>
        <v>0</v>
      </c>
      <c r="E268" s="62">
        <f>IF(Main!U268=Main!$AY$10,"",Main!U268)</f>
        <v>0</v>
      </c>
      <c r="F268" s="62" t="str">
        <f>IF(Main!T268=Main!$AY$12,Main!$AZ$12,"")</f>
        <v/>
      </c>
      <c r="H268" s="51">
        <f t="shared" si="4"/>
        <v>1</v>
      </c>
    </row>
    <row r="269" spans="1:8" hidden="1">
      <c r="A269" s="59">
        <f>IF(B269="","",SUBTOTAL(9,$H$6:H269))</f>
        <v>118</v>
      </c>
      <c r="B269" s="60">
        <f>IF(Main!T269=Main!$AY$12,Main!A269,IF(Main!U269=Main!$AY$10,"",Main!A269))</f>
        <v>264</v>
      </c>
      <c r="C269" s="61" t="str">
        <f>IF(B269="","",PROPER(Main!AP269))</f>
        <v xml:space="preserve"> </v>
      </c>
      <c r="D269" s="59">
        <f>[1]Sheet3!P268</f>
        <v>0</v>
      </c>
      <c r="E269" s="62">
        <f>IF(Main!U269=Main!$AY$10,"",Main!U269)</f>
        <v>0</v>
      </c>
      <c r="F269" s="62" t="str">
        <f>IF(Main!T269=Main!$AY$12,Main!$AZ$12,"")</f>
        <v/>
      </c>
      <c r="H269" s="51">
        <f t="shared" si="4"/>
        <v>1</v>
      </c>
    </row>
    <row r="270" spans="1:8" hidden="1">
      <c r="A270" s="59">
        <f>IF(B270="","",SUBTOTAL(9,$H$6:H270))</f>
        <v>118</v>
      </c>
      <c r="B270" s="60">
        <f>IF(Main!T270=Main!$AY$12,Main!A270,IF(Main!U270=Main!$AY$10,"",Main!A270))</f>
        <v>265</v>
      </c>
      <c r="C270" s="61" t="str">
        <f>IF(B270="","",PROPER(Main!AP270))</f>
        <v xml:space="preserve"> </v>
      </c>
      <c r="D270" s="59">
        <f>[1]Sheet3!P269</f>
        <v>0</v>
      </c>
      <c r="E270" s="62">
        <f>IF(Main!U270=Main!$AY$10,"",Main!U270)</f>
        <v>0</v>
      </c>
      <c r="F270" s="62" t="str">
        <f>IF(Main!T270=Main!$AY$12,Main!$AZ$12,"")</f>
        <v/>
      </c>
      <c r="H270" s="51">
        <f t="shared" si="4"/>
        <v>1</v>
      </c>
    </row>
    <row r="271" spans="1:8" hidden="1">
      <c r="A271" s="59">
        <f>IF(B271="","",SUBTOTAL(9,$H$6:H271))</f>
        <v>118</v>
      </c>
      <c r="B271" s="60">
        <f>IF(Main!T271=Main!$AY$12,Main!A271,IF(Main!U271=Main!$AY$10,"",Main!A271))</f>
        <v>266</v>
      </c>
      <c r="C271" s="61" t="str">
        <f>IF(B271="","",PROPER(Main!AP271))</f>
        <v xml:space="preserve"> </v>
      </c>
      <c r="D271" s="59">
        <f>[1]Sheet3!P270</f>
        <v>0</v>
      </c>
      <c r="E271" s="62">
        <f>IF(Main!U271=Main!$AY$10,"",Main!U271)</f>
        <v>0</v>
      </c>
      <c r="F271" s="62" t="str">
        <f>IF(Main!T271=Main!$AY$12,Main!$AZ$12,"")</f>
        <v/>
      </c>
      <c r="H271" s="51">
        <f t="shared" si="4"/>
        <v>1</v>
      </c>
    </row>
    <row r="272" spans="1:8" hidden="1">
      <c r="A272" s="59">
        <f>IF(B272="","",SUBTOTAL(9,$H$6:H272))</f>
        <v>118</v>
      </c>
      <c r="B272" s="60">
        <f>IF(Main!T272=Main!$AY$12,Main!A272,IF(Main!U272=Main!$AY$10,"",Main!A272))</f>
        <v>267</v>
      </c>
      <c r="C272" s="61" t="str">
        <f>IF(B272="","",PROPER(Main!AP272))</f>
        <v xml:space="preserve"> </v>
      </c>
      <c r="D272" s="59">
        <f>[1]Sheet3!P271</f>
        <v>0</v>
      </c>
      <c r="E272" s="62">
        <f>IF(Main!U272=Main!$AY$10,"",Main!U272)</f>
        <v>0</v>
      </c>
      <c r="F272" s="62" t="str">
        <f>IF(Main!T272=Main!$AY$12,Main!$AZ$12,"")</f>
        <v/>
      </c>
      <c r="H272" s="51">
        <f t="shared" si="4"/>
        <v>1</v>
      </c>
    </row>
    <row r="273" spans="1:8" hidden="1">
      <c r="A273" s="59">
        <f>IF(B273="","",SUBTOTAL(9,$H$6:H273))</f>
        <v>118</v>
      </c>
      <c r="B273" s="60">
        <f>IF(Main!T273=Main!$AY$12,Main!A273,IF(Main!U273=Main!$AY$10,"",Main!A273))</f>
        <v>268</v>
      </c>
      <c r="C273" s="61" t="str">
        <f>IF(B273="","",PROPER(Main!AP273))</f>
        <v xml:space="preserve"> </v>
      </c>
      <c r="D273" s="59">
        <f>[1]Sheet3!P272</f>
        <v>0</v>
      </c>
      <c r="E273" s="62">
        <f>IF(Main!U273=Main!$AY$10,"",Main!U273)</f>
        <v>0</v>
      </c>
      <c r="F273" s="62" t="str">
        <f>IF(Main!T273=Main!$AY$12,Main!$AZ$12,"")</f>
        <v/>
      </c>
      <c r="H273" s="51">
        <f t="shared" si="4"/>
        <v>1</v>
      </c>
    </row>
    <row r="274" spans="1:8" hidden="1">
      <c r="A274" s="59">
        <f>IF(B274="","",SUBTOTAL(9,$H$6:H274))</f>
        <v>118</v>
      </c>
      <c r="B274" s="60">
        <f>IF(Main!T274=Main!$AY$12,Main!A274,IF(Main!U274=Main!$AY$10,"",Main!A274))</f>
        <v>269</v>
      </c>
      <c r="C274" s="61" t="str">
        <f>IF(B274="","",PROPER(Main!AP274))</f>
        <v xml:space="preserve"> </v>
      </c>
      <c r="D274" s="59">
        <f>[1]Sheet3!P273</f>
        <v>0</v>
      </c>
      <c r="E274" s="62">
        <f>IF(Main!U274=Main!$AY$10,"",Main!U274)</f>
        <v>0</v>
      </c>
      <c r="F274" s="62" t="str">
        <f>IF(Main!T274=Main!$AY$12,Main!$AZ$12,"")</f>
        <v/>
      </c>
      <c r="H274" s="51">
        <f t="shared" si="4"/>
        <v>1</v>
      </c>
    </row>
    <row r="275" spans="1:8" hidden="1">
      <c r="A275" s="59">
        <f>IF(B275="","",SUBTOTAL(9,$H$6:H275))</f>
        <v>118</v>
      </c>
      <c r="B275" s="60">
        <f>IF(Main!T275=Main!$AY$12,Main!A275,IF(Main!U275=Main!$AY$10,"",Main!A275))</f>
        <v>270</v>
      </c>
      <c r="C275" s="61" t="str">
        <f>IF(B275="","",PROPER(Main!AP275))</f>
        <v xml:space="preserve"> </v>
      </c>
      <c r="D275" s="59">
        <f>[1]Sheet3!P274</f>
        <v>0</v>
      </c>
      <c r="E275" s="62">
        <f>IF(Main!U275=Main!$AY$10,"",Main!U275)</f>
        <v>0</v>
      </c>
      <c r="F275" s="62" t="str">
        <f>IF(Main!T275=Main!$AY$12,Main!$AZ$12,"")</f>
        <v/>
      </c>
      <c r="H275" s="51">
        <f t="shared" si="4"/>
        <v>1</v>
      </c>
    </row>
    <row r="276" spans="1:8" hidden="1">
      <c r="A276" s="59">
        <f>IF(B276="","",SUBTOTAL(9,$H$6:H276))</f>
        <v>118</v>
      </c>
      <c r="B276" s="60">
        <f>IF(Main!T276=Main!$AY$12,Main!A276,IF(Main!U276=Main!$AY$10,"",Main!A276))</f>
        <v>271</v>
      </c>
      <c r="C276" s="61" t="str">
        <f>IF(B276="","",PROPER(Main!AP276))</f>
        <v xml:space="preserve"> </v>
      </c>
      <c r="D276" s="59">
        <f>[1]Sheet3!P275</f>
        <v>0</v>
      </c>
      <c r="E276" s="62">
        <f>IF(Main!U276=Main!$AY$10,"",Main!U276)</f>
        <v>0</v>
      </c>
      <c r="F276" s="62" t="str">
        <f>IF(Main!T276=Main!$AY$12,Main!$AZ$12,"")</f>
        <v/>
      </c>
      <c r="H276" s="51">
        <f t="shared" si="4"/>
        <v>1</v>
      </c>
    </row>
    <row r="277" spans="1:8" hidden="1">
      <c r="A277" s="59">
        <f>IF(B277="","",SUBTOTAL(9,$H$6:H277))</f>
        <v>118</v>
      </c>
      <c r="B277" s="60">
        <f>IF(Main!T277=Main!$AY$12,Main!A277,IF(Main!U277=Main!$AY$10,"",Main!A277))</f>
        <v>272</v>
      </c>
      <c r="C277" s="61" t="str">
        <f>IF(B277="","",PROPER(Main!AP277))</f>
        <v xml:space="preserve"> </v>
      </c>
      <c r="D277" s="59">
        <f>[1]Sheet3!P276</f>
        <v>0</v>
      </c>
      <c r="E277" s="62">
        <f>IF(Main!U277=Main!$AY$10,"",Main!U277)</f>
        <v>0</v>
      </c>
      <c r="F277" s="62" t="str">
        <f>IF(Main!T277=Main!$AY$12,Main!$AZ$12,"")</f>
        <v/>
      </c>
      <c r="H277" s="51">
        <f t="shared" si="4"/>
        <v>1</v>
      </c>
    </row>
    <row r="278" spans="1:8" hidden="1">
      <c r="A278" s="59">
        <f>IF(B278="","",SUBTOTAL(9,$H$6:H278))</f>
        <v>118</v>
      </c>
      <c r="B278" s="60">
        <f>IF(Main!T278=Main!$AY$12,Main!A278,IF(Main!U278=Main!$AY$10,"",Main!A278))</f>
        <v>273</v>
      </c>
      <c r="C278" s="61" t="str">
        <f>IF(B278="","",PROPER(Main!AP278))</f>
        <v xml:space="preserve"> </v>
      </c>
      <c r="D278" s="59">
        <f>[1]Sheet3!P277</f>
        <v>0</v>
      </c>
      <c r="E278" s="62">
        <f>IF(Main!U278=Main!$AY$10,"",Main!U278)</f>
        <v>0</v>
      </c>
      <c r="F278" s="62" t="str">
        <f>IF(Main!T278=Main!$AY$12,Main!$AZ$12,"")</f>
        <v/>
      </c>
      <c r="H278" s="51">
        <f t="shared" si="4"/>
        <v>1</v>
      </c>
    </row>
    <row r="279" spans="1:8" hidden="1">
      <c r="A279" s="59">
        <f>IF(B279="","",SUBTOTAL(9,$H$6:H279))</f>
        <v>118</v>
      </c>
      <c r="B279" s="60">
        <f>IF(Main!T279=Main!$AY$12,Main!A279,IF(Main!U279=Main!$AY$10,"",Main!A279))</f>
        <v>274</v>
      </c>
      <c r="C279" s="61" t="str">
        <f>IF(B279="","",PROPER(Main!AP279))</f>
        <v xml:space="preserve"> </v>
      </c>
      <c r="D279" s="59">
        <f>[1]Sheet3!P278</f>
        <v>0</v>
      </c>
      <c r="E279" s="62">
        <f>IF(Main!U279=Main!$AY$10,"",Main!U279)</f>
        <v>0</v>
      </c>
      <c r="F279" s="62" t="str">
        <f>IF(Main!T279=Main!$AY$12,Main!$AZ$12,"")</f>
        <v/>
      </c>
      <c r="H279" s="51">
        <f t="shared" si="4"/>
        <v>1</v>
      </c>
    </row>
    <row r="280" spans="1:8" hidden="1">
      <c r="A280" s="59">
        <f>IF(B280="","",SUBTOTAL(9,$H$6:H280))</f>
        <v>118</v>
      </c>
      <c r="B280" s="60">
        <f>IF(Main!T280=Main!$AY$12,Main!A280,IF(Main!U280=Main!$AY$10,"",Main!A280))</f>
        <v>275</v>
      </c>
      <c r="C280" s="61" t="str">
        <f>IF(B280="","",PROPER(Main!AP280))</f>
        <v xml:space="preserve"> </v>
      </c>
      <c r="D280" s="59">
        <f>[1]Sheet3!P279</f>
        <v>0</v>
      </c>
      <c r="E280" s="62">
        <f>IF(Main!U280=Main!$AY$10,"",Main!U280)</f>
        <v>0</v>
      </c>
      <c r="F280" s="62" t="str">
        <f>IF(Main!T280=Main!$AY$12,Main!$AZ$12,"")</f>
        <v/>
      </c>
      <c r="H280" s="51">
        <f t="shared" si="4"/>
        <v>1</v>
      </c>
    </row>
    <row r="281" spans="1:8" hidden="1">
      <c r="A281" s="59">
        <f>IF(B281="","",SUBTOTAL(9,$H$6:H281))</f>
        <v>118</v>
      </c>
      <c r="B281" s="60">
        <f>IF(Main!T281=Main!$AY$12,Main!A281,IF(Main!U281=Main!$AY$10,"",Main!A281))</f>
        <v>276</v>
      </c>
      <c r="C281" s="61" t="str">
        <f>IF(B281="","",PROPER(Main!AP281))</f>
        <v xml:space="preserve"> </v>
      </c>
      <c r="D281" s="59">
        <f>[1]Sheet3!P280</f>
        <v>0</v>
      </c>
      <c r="E281" s="62">
        <f>IF(Main!U281=Main!$AY$10,"",Main!U281)</f>
        <v>0</v>
      </c>
      <c r="F281" s="62" t="str">
        <f>IF(Main!T281=Main!$AY$12,Main!$AZ$12,"")</f>
        <v/>
      </c>
      <c r="H281" s="51">
        <f t="shared" si="4"/>
        <v>1</v>
      </c>
    </row>
    <row r="282" spans="1:8" hidden="1">
      <c r="A282" s="59">
        <f>IF(B282="","",SUBTOTAL(9,$H$6:H282))</f>
        <v>118</v>
      </c>
      <c r="B282" s="60">
        <f>IF(Main!T282=Main!$AY$12,Main!A282,IF(Main!U282=Main!$AY$10,"",Main!A282))</f>
        <v>277</v>
      </c>
      <c r="C282" s="61" t="str">
        <f>IF(B282="","",PROPER(Main!AP282))</f>
        <v xml:space="preserve"> </v>
      </c>
      <c r="D282" s="59">
        <f>[1]Sheet3!P281</f>
        <v>0</v>
      </c>
      <c r="E282" s="62">
        <f>IF(Main!U282=Main!$AY$10,"",Main!U282)</f>
        <v>0</v>
      </c>
      <c r="F282" s="62" t="str">
        <f>IF(Main!T282=Main!$AY$12,Main!$AZ$12,"")</f>
        <v/>
      </c>
      <c r="H282" s="51">
        <f t="shared" si="4"/>
        <v>1</v>
      </c>
    </row>
    <row r="283" spans="1:8" hidden="1">
      <c r="A283" s="59">
        <f>IF(B283="","",SUBTOTAL(9,$H$6:H283))</f>
        <v>118</v>
      </c>
      <c r="B283" s="60">
        <f>IF(Main!T283=Main!$AY$12,Main!A283,IF(Main!U283=Main!$AY$10,"",Main!A283))</f>
        <v>278</v>
      </c>
      <c r="C283" s="61" t="str">
        <f>IF(B283="","",PROPER(Main!AP283))</f>
        <v xml:space="preserve"> </v>
      </c>
      <c r="D283" s="59">
        <f>[1]Sheet3!P282</f>
        <v>0</v>
      </c>
      <c r="E283" s="62">
        <f>IF(Main!U283=Main!$AY$10,"",Main!U283)</f>
        <v>0</v>
      </c>
      <c r="F283" s="62" t="str">
        <f>IF(Main!T283=Main!$AY$12,Main!$AZ$12,"")</f>
        <v/>
      </c>
      <c r="H283" s="51">
        <f t="shared" si="4"/>
        <v>1</v>
      </c>
    </row>
    <row r="284" spans="1:8" hidden="1">
      <c r="A284" s="59">
        <f>IF(B284="","",SUBTOTAL(9,$H$6:H284))</f>
        <v>118</v>
      </c>
      <c r="B284" s="60">
        <f>IF(Main!T284=Main!$AY$12,Main!A284,IF(Main!U284=Main!$AY$10,"",Main!A284))</f>
        <v>279</v>
      </c>
      <c r="C284" s="61" t="str">
        <f>IF(B284="","",PROPER(Main!AP284))</f>
        <v xml:space="preserve"> </v>
      </c>
      <c r="D284" s="59">
        <f>[1]Sheet3!P283</f>
        <v>0</v>
      </c>
      <c r="E284" s="62">
        <f>IF(Main!U284=Main!$AY$10,"",Main!U284)</f>
        <v>0</v>
      </c>
      <c r="F284" s="62" t="str">
        <f>IF(Main!T284=Main!$AY$12,Main!$AZ$12,"")</f>
        <v/>
      </c>
      <c r="H284" s="51">
        <f t="shared" si="4"/>
        <v>1</v>
      </c>
    </row>
    <row r="285" spans="1:8" hidden="1">
      <c r="A285" s="59">
        <f>IF(B285="","",SUBTOTAL(9,$H$6:H285))</f>
        <v>118</v>
      </c>
      <c r="B285" s="60">
        <f>IF(Main!T285=Main!$AY$12,Main!A285,IF(Main!U285=Main!$AY$10,"",Main!A285))</f>
        <v>280</v>
      </c>
      <c r="C285" s="61" t="str">
        <f>IF(B285="","",PROPER(Main!AP285))</f>
        <v xml:space="preserve"> </v>
      </c>
      <c r="D285" s="59">
        <f>[1]Sheet3!P284</f>
        <v>0</v>
      </c>
      <c r="E285" s="62">
        <f>IF(Main!U285=Main!$AY$10,"",Main!U285)</f>
        <v>0</v>
      </c>
      <c r="F285" s="62" t="str">
        <f>IF(Main!T285=Main!$AY$12,Main!$AZ$12,"")</f>
        <v/>
      </c>
      <c r="H285" s="51">
        <f t="shared" si="4"/>
        <v>1</v>
      </c>
    </row>
    <row r="286" spans="1:8" hidden="1">
      <c r="A286" s="59">
        <f>IF(B286="","",SUBTOTAL(9,$H$6:H286))</f>
        <v>118</v>
      </c>
      <c r="B286" s="60">
        <f>IF(Main!T286=Main!$AY$12,Main!A286,IF(Main!U286=Main!$AY$10,"",Main!A286))</f>
        <v>281</v>
      </c>
      <c r="C286" s="61" t="str">
        <f>IF(B286="","",PROPER(Main!AP286))</f>
        <v xml:space="preserve"> </v>
      </c>
      <c r="D286" s="59">
        <f>[1]Sheet3!P285</f>
        <v>0</v>
      </c>
      <c r="E286" s="62">
        <f>IF(Main!U286=Main!$AY$10,"",Main!U286)</f>
        <v>0</v>
      </c>
      <c r="F286" s="62" t="str">
        <f>IF(Main!T286=Main!$AY$12,Main!$AZ$12,"")</f>
        <v/>
      </c>
      <c r="H286" s="51">
        <f t="shared" si="4"/>
        <v>1</v>
      </c>
    </row>
    <row r="287" spans="1:8" hidden="1">
      <c r="A287" s="59">
        <f>IF(B287="","",SUBTOTAL(9,$H$6:H287))</f>
        <v>118</v>
      </c>
      <c r="B287" s="60">
        <f>IF(Main!T287=Main!$AY$12,Main!A287,IF(Main!U287=Main!$AY$10,"",Main!A287))</f>
        <v>282</v>
      </c>
      <c r="C287" s="61" t="str">
        <f>IF(B287="","",PROPER(Main!AP287))</f>
        <v xml:space="preserve"> </v>
      </c>
      <c r="D287" s="59">
        <f>[1]Sheet3!P286</f>
        <v>0</v>
      </c>
      <c r="E287" s="62">
        <f>IF(Main!U287=Main!$AY$10,"",Main!U287)</f>
        <v>0</v>
      </c>
      <c r="F287" s="62" t="str">
        <f>IF(Main!T287=Main!$AY$12,Main!$AZ$12,"")</f>
        <v/>
      </c>
      <c r="H287" s="51">
        <f t="shared" si="4"/>
        <v>1</v>
      </c>
    </row>
    <row r="288" spans="1:8" hidden="1">
      <c r="A288" s="59">
        <f>IF(B288="","",SUBTOTAL(9,$H$6:H288))</f>
        <v>118</v>
      </c>
      <c r="B288" s="60">
        <f>IF(Main!T288=Main!$AY$12,Main!A288,IF(Main!U288=Main!$AY$10,"",Main!A288))</f>
        <v>283</v>
      </c>
      <c r="C288" s="61" t="str">
        <f>IF(B288="","",PROPER(Main!AP288))</f>
        <v xml:space="preserve"> </v>
      </c>
      <c r="D288" s="59">
        <f>[1]Sheet3!P287</f>
        <v>0</v>
      </c>
      <c r="E288" s="62">
        <f>IF(Main!U288=Main!$AY$10,"",Main!U288)</f>
        <v>0</v>
      </c>
      <c r="F288" s="62" t="str">
        <f>IF(Main!T288=Main!$AY$12,Main!$AZ$12,"")</f>
        <v/>
      </c>
      <c r="H288" s="51">
        <f t="shared" si="4"/>
        <v>1</v>
      </c>
    </row>
    <row r="289" spans="1:8" hidden="1">
      <c r="A289" s="59">
        <f>IF(B289="","",SUBTOTAL(9,$H$6:H289))</f>
        <v>118</v>
      </c>
      <c r="B289" s="60">
        <f>IF(Main!T289=Main!$AY$12,Main!A289,IF(Main!U289=Main!$AY$10,"",Main!A289))</f>
        <v>284</v>
      </c>
      <c r="C289" s="61" t="str">
        <f>IF(B289="","",PROPER(Main!AP289))</f>
        <v xml:space="preserve"> </v>
      </c>
      <c r="D289" s="59">
        <f>[1]Sheet3!P288</f>
        <v>0</v>
      </c>
      <c r="E289" s="62">
        <f>IF(Main!U289=Main!$AY$10,"",Main!U289)</f>
        <v>0</v>
      </c>
      <c r="F289" s="62" t="str">
        <f>IF(Main!T289=Main!$AY$12,Main!$AZ$12,"")</f>
        <v/>
      </c>
      <c r="H289" s="51">
        <f t="shared" si="4"/>
        <v>1</v>
      </c>
    </row>
    <row r="290" spans="1:8" hidden="1">
      <c r="A290" s="59">
        <f>IF(B290="","",SUBTOTAL(9,$H$6:H290))</f>
        <v>118</v>
      </c>
      <c r="B290" s="60">
        <f>IF(Main!T290=Main!$AY$12,Main!A290,IF(Main!U290=Main!$AY$10,"",Main!A290))</f>
        <v>285</v>
      </c>
      <c r="C290" s="61" t="str">
        <f>IF(B290="","",PROPER(Main!AP290))</f>
        <v xml:space="preserve"> </v>
      </c>
      <c r="D290" s="59">
        <f>[1]Sheet3!P289</f>
        <v>0</v>
      </c>
      <c r="E290" s="62">
        <f>IF(Main!U290=Main!$AY$10,"",Main!U290)</f>
        <v>0</v>
      </c>
      <c r="F290" s="62" t="str">
        <f>IF(Main!T290=Main!$AY$12,Main!$AZ$12,"")</f>
        <v/>
      </c>
      <c r="H290" s="51">
        <f t="shared" si="4"/>
        <v>1</v>
      </c>
    </row>
    <row r="291" spans="1:8" hidden="1">
      <c r="A291" s="59">
        <f>IF(B291="","",SUBTOTAL(9,$H$6:H291))</f>
        <v>118</v>
      </c>
      <c r="B291" s="60">
        <f>IF(Main!T291=Main!$AY$12,Main!A291,IF(Main!U291=Main!$AY$10,"",Main!A291))</f>
        <v>286</v>
      </c>
      <c r="C291" s="61" t="str">
        <f>IF(B291="","",PROPER(Main!AP291))</f>
        <v xml:space="preserve"> </v>
      </c>
      <c r="D291" s="59">
        <f>[1]Sheet3!P290</f>
        <v>0</v>
      </c>
      <c r="E291" s="62">
        <f>IF(Main!U291=Main!$AY$10,"",Main!U291)</f>
        <v>0</v>
      </c>
      <c r="F291" s="62" t="str">
        <f>IF(Main!T291=Main!$AY$12,Main!$AZ$12,"")</f>
        <v/>
      </c>
      <c r="H291" s="51">
        <f t="shared" si="4"/>
        <v>1</v>
      </c>
    </row>
    <row r="292" spans="1:8" hidden="1">
      <c r="A292" s="59">
        <f>IF(B292="","",SUBTOTAL(9,$H$6:H292))</f>
        <v>118</v>
      </c>
      <c r="B292" s="60">
        <f>IF(Main!T292=Main!$AY$12,Main!A292,IF(Main!U292=Main!$AY$10,"",Main!A292))</f>
        <v>287</v>
      </c>
      <c r="C292" s="61" t="str">
        <f>IF(B292="","",PROPER(Main!AP292))</f>
        <v xml:space="preserve"> </v>
      </c>
      <c r="D292" s="59">
        <f>[1]Sheet3!P291</f>
        <v>0</v>
      </c>
      <c r="E292" s="62">
        <f>IF(Main!U292=Main!$AY$10,"",Main!U292)</f>
        <v>0</v>
      </c>
      <c r="F292" s="62" t="str">
        <f>IF(Main!T292=Main!$AY$12,Main!$AZ$12,"")</f>
        <v/>
      </c>
      <c r="H292" s="51">
        <f t="shared" si="4"/>
        <v>1</v>
      </c>
    </row>
    <row r="293" spans="1:8" hidden="1">
      <c r="A293" s="59">
        <f>IF(B293="","",SUBTOTAL(9,$H$6:H293))</f>
        <v>118</v>
      </c>
      <c r="B293" s="60">
        <f>IF(Main!T293=Main!$AY$12,Main!A293,IF(Main!U293=Main!$AY$10,"",Main!A293))</f>
        <v>288</v>
      </c>
      <c r="C293" s="61" t="str">
        <f>IF(B293="","",PROPER(Main!AP293))</f>
        <v xml:space="preserve"> </v>
      </c>
      <c r="D293" s="59">
        <f>[1]Sheet3!P292</f>
        <v>0</v>
      </c>
      <c r="E293" s="62">
        <f>IF(Main!U293=Main!$AY$10,"",Main!U293)</f>
        <v>0</v>
      </c>
      <c r="F293" s="62" t="str">
        <f>IF(Main!T293=Main!$AY$12,Main!$AZ$12,"")</f>
        <v/>
      </c>
      <c r="H293" s="51">
        <f t="shared" si="4"/>
        <v>1</v>
      </c>
    </row>
    <row r="294" spans="1:8" hidden="1">
      <c r="A294" s="59">
        <f>IF(B294="","",SUBTOTAL(9,$H$6:H294))</f>
        <v>118</v>
      </c>
      <c r="B294" s="60">
        <f>IF(Main!T294=Main!$AY$12,Main!A294,IF(Main!U294=Main!$AY$10,"",Main!A294))</f>
        <v>289</v>
      </c>
      <c r="C294" s="61" t="str">
        <f>IF(B294="","",PROPER(Main!AP294))</f>
        <v xml:space="preserve"> </v>
      </c>
      <c r="D294" s="59">
        <f>[1]Sheet3!P293</f>
        <v>0</v>
      </c>
      <c r="E294" s="62">
        <f>IF(Main!U294=Main!$AY$10,"",Main!U294)</f>
        <v>0</v>
      </c>
      <c r="F294" s="62" t="str">
        <f>IF(Main!T294=Main!$AY$12,Main!$AZ$12,"")</f>
        <v/>
      </c>
      <c r="H294" s="51">
        <f t="shared" si="4"/>
        <v>1</v>
      </c>
    </row>
    <row r="295" spans="1:8" hidden="1">
      <c r="A295" s="59">
        <f>IF(B295="","",SUBTOTAL(9,$H$6:H295))</f>
        <v>118</v>
      </c>
      <c r="B295" s="60">
        <f>IF(Main!T295=Main!$AY$12,Main!A295,IF(Main!U295=Main!$AY$10,"",Main!A295))</f>
        <v>290</v>
      </c>
      <c r="C295" s="61" t="str">
        <f>IF(B295="","",PROPER(Main!AP295))</f>
        <v xml:space="preserve"> </v>
      </c>
      <c r="D295" s="59">
        <f>[1]Sheet3!P294</f>
        <v>0</v>
      </c>
      <c r="E295" s="62">
        <f>IF(Main!U295=Main!$AY$10,"",Main!U295)</f>
        <v>0</v>
      </c>
      <c r="F295" s="62" t="str">
        <f>IF(Main!T295=Main!$AY$12,Main!$AZ$12,"")</f>
        <v/>
      </c>
      <c r="H295" s="51">
        <f t="shared" si="4"/>
        <v>1</v>
      </c>
    </row>
    <row r="296" spans="1:8" hidden="1">
      <c r="A296" s="59">
        <f>IF(B296="","",SUBTOTAL(9,$H$6:H296))</f>
        <v>118</v>
      </c>
      <c r="B296" s="60">
        <f>IF(Main!T296=Main!$AY$12,Main!A296,IF(Main!U296=Main!$AY$10,"",Main!A296))</f>
        <v>291</v>
      </c>
      <c r="C296" s="61" t="str">
        <f>IF(B296="","",PROPER(Main!AP296))</f>
        <v xml:space="preserve"> </v>
      </c>
      <c r="D296" s="59">
        <f>[1]Sheet3!P295</f>
        <v>0</v>
      </c>
      <c r="E296" s="62">
        <f>IF(Main!U296=Main!$AY$10,"",Main!U296)</f>
        <v>0</v>
      </c>
      <c r="F296" s="62" t="str">
        <f>IF(Main!T296=Main!$AY$12,Main!$AZ$12,"")</f>
        <v/>
      </c>
      <c r="H296" s="51">
        <f t="shared" si="4"/>
        <v>1</v>
      </c>
    </row>
    <row r="297" spans="1:8" hidden="1">
      <c r="A297" s="59">
        <f>IF(B297="","",SUBTOTAL(9,$H$6:H297))</f>
        <v>118</v>
      </c>
      <c r="B297" s="60">
        <f>IF(Main!T297=Main!$AY$12,Main!A297,IF(Main!U297=Main!$AY$10,"",Main!A297))</f>
        <v>292</v>
      </c>
      <c r="C297" s="61" t="str">
        <f>IF(B297="","",PROPER(Main!AP297))</f>
        <v xml:space="preserve"> </v>
      </c>
      <c r="D297" s="59">
        <f>[1]Sheet3!P296</f>
        <v>0</v>
      </c>
      <c r="E297" s="62">
        <f>IF(Main!U297=Main!$AY$10,"",Main!U297)</f>
        <v>0</v>
      </c>
      <c r="F297" s="62" t="str">
        <f>IF(Main!T297=Main!$AY$12,Main!$AZ$12,"")</f>
        <v/>
      </c>
      <c r="H297" s="51">
        <f t="shared" si="4"/>
        <v>1</v>
      </c>
    </row>
    <row r="298" spans="1:8" hidden="1">
      <c r="A298" s="59">
        <f>IF(B298="","",SUBTOTAL(9,$H$6:H298))</f>
        <v>118</v>
      </c>
      <c r="B298" s="60">
        <f>IF(Main!T298=Main!$AY$12,Main!A298,IF(Main!U298=Main!$AY$10,"",Main!A298))</f>
        <v>293</v>
      </c>
      <c r="C298" s="61" t="str">
        <f>IF(B298="","",PROPER(Main!AP298))</f>
        <v xml:space="preserve"> </v>
      </c>
      <c r="D298" s="59">
        <f>[1]Sheet3!P297</f>
        <v>0</v>
      </c>
      <c r="E298" s="62">
        <f>IF(Main!U298=Main!$AY$10,"",Main!U298)</f>
        <v>0</v>
      </c>
      <c r="F298" s="62" t="str">
        <f>IF(Main!T298=Main!$AY$12,Main!$AZ$12,"")</f>
        <v/>
      </c>
      <c r="H298" s="51">
        <f t="shared" si="4"/>
        <v>1</v>
      </c>
    </row>
    <row r="299" spans="1:8" hidden="1">
      <c r="A299" s="59">
        <f>IF(B299="","",SUBTOTAL(9,$H$6:H299))</f>
        <v>118</v>
      </c>
      <c r="B299" s="60">
        <f>IF(Main!T299=Main!$AY$12,Main!A299,IF(Main!U299=Main!$AY$10,"",Main!A299))</f>
        <v>294</v>
      </c>
      <c r="C299" s="61" t="str">
        <f>IF(B299="","",PROPER(Main!AP299))</f>
        <v xml:space="preserve"> </v>
      </c>
      <c r="D299" s="59">
        <f>[1]Sheet3!P298</f>
        <v>0</v>
      </c>
      <c r="E299" s="62">
        <f>IF(Main!U299=Main!$AY$10,"",Main!U299)</f>
        <v>0</v>
      </c>
      <c r="F299" s="62" t="str">
        <f>IF(Main!T299=Main!$AY$12,Main!$AZ$12,"")</f>
        <v/>
      </c>
      <c r="H299" s="51">
        <f t="shared" si="4"/>
        <v>1</v>
      </c>
    </row>
    <row r="300" spans="1:8" hidden="1">
      <c r="A300" s="59">
        <f>IF(B300="","",SUBTOTAL(9,$H$6:H300))</f>
        <v>118</v>
      </c>
      <c r="B300" s="60">
        <f>IF(Main!T300=Main!$AY$12,Main!A300,IF(Main!U300=Main!$AY$10,"",Main!A300))</f>
        <v>295</v>
      </c>
      <c r="C300" s="61" t="str">
        <f>IF(B300="","",PROPER(Main!AP300))</f>
        <v xml:space="preserve"> </v>
      </c>
      <c r="D300" s="59">
        <f>[1]Sheet3!P299</f>
        <v>0</v>
      </c>
      <c r="E300" s="62">
        <f>IF(Main!U300=Main!$AY$10,"",Main!U300)</f>
        <v>0</v>
      </c>
      <c r="F300" s="62" t="str">
        <f>IF(Main!T300=Main!$AY$12,Main!$AZ$12,"")</f>
        <v/>
      </c>
      <c r="H300" s="51">
        <f t="shared" si="4"/>
        <v>1</v>
      </c>
    </row>
    <row r="301" spans="1:8" hidden="1">
      <c r="A301" s="59">
        <f>IF(B301="","",SUBTOTAL(9,$H$6:H301))</f>
        <v>118</v>
      </c>
      <c r="B301" s="60">
        <f>IF(Main!T301=Main!$AY$12,Main!A301,IF(Main!U301=Main!$AY$10,"",Main!A301))</f>
        <v>296</v>
      </c>
      <c r="C301" s="61" t="str">
        <f>IF(B301="","",PROPER(Main!AP301))</f>
        <v xml:space="preserve"> </v>
      </c>
      <c r="D301" s="59">
        <f>[1]Sheet3!P300</f>
        <v>0</v>
      </c>
      <c r="E301" s="62">
        <f>IF(Main!U301=Main!$AY$10,"",Main!U301)</f>
        <v>0</v>
      </c>
      <c r="F301" s="62" t="str">
        <f>IF(Main!T301=Main!$AY$12,Main!$AZ$12,"")</f>
        <v/>
      </c>
      <c r="H301" s="51">
        <f t="shared" si="4"/>
        <v>1</v>
      </c>
    </row>
    <row r="302" spans="1:8" hidden="1">
      <c r="A302" s="59">
        <f>IF(B302="","",SUBTOTAL(9,$H$6:H302))</f>
        <v>118</v>
      </c>
      <c r="B302" s="60">
        <f>IF(Main!T302=Main!$AY$12,Main!A302,IF(Main!U302=Main!$AY$10,"",Main!A302))</f>
        <v>297</v>
      </c>
      <c r="C302" s="61" t="str">
        <f>IF(B302="","",PROPER(Main!AP302))</f>
        <v xml:space="preserve"> </v>
      </c>
      <c r="D302" s="59">
        <f>[1]Sheet3!P301</f>
        <v>0</v>
      </c>
      <c r="E302" s="62">
        <f>IF(Main!U302=Main!$AY$10,"",Main!U302)</f>
        <v>0</v>
      </c>
      <c r="F302" s="62" t="str">
        <f>IF(Main!T302=Main!$AY$12,Main!$AZ$12,"")</f>
        <v/>
      </c>
      <c r="H302" s="51">
        <f t="shared" si="4"/>
        <v>1</v>
      </c>
    </row>
    <row r="303" spans="1:8" hidden="1">
      <c r="A303" s="59">
        <f>IF(B303="","",SUBTOTAL(9,$H$6:H303))</f>
        <v>118</v>
      </c>
      <c r="B303" s="60">
        <f>IF(Main!T303=Main!$AY$12,Main!A303,IF(Main!U303=Main!$AY$10,"",Main!A303))</f>
        <v>298</v>
      </c>
      <c r="C303" s="61" t="str">
        <f>IF(B303="","",PROPER(Main!AP303))</f>
        <v xml:space="preserve"> </v>
      </c>
      <c r="D303" s="59">
        <f>[1]Sheet3!P302</f>
        <v>0</v>
      </c>
      <c r="E303" s="62">
        <f>IF(Main!U303=Main!$AY$10,"",Main!U303)</f>
        <v>0</v>
      </c>
      <c r="F303" s="62" t="str">
        <f>IF(Main!T303=Main!$AY$12,Main!$AZ$12,"")</f>
        <v/>
      </c>
      <c r="H303" s="51">
        <f t="shared" si="4"/>
        <v>1</v>
      </c>
    </row>
    <row r="304" spans="1:8" hidden="1">
      <c r="A304" s="59">
        <f>IF(B304="","",SUBTOTAL(9,$H$6:H304))</f>
        <v>118</v>
      </c>
      <c r="B304" s="60">
        <f>IF(Main!T304=Main!$AY$12,Main!A304,IF(Main!U304=Main!$AY$10,"",Main!A304))</f>
        <v>299</v>
      </c>
      <c r="C304" s="61" t="str">
        <f>IF(B304="","",PROPER(Main!AP304))</f>
        <v xml:space="preserve"> </v>
      </c>
      <c r="D304" s="59">
        <f>[1]Sheet3!P303</f>
        <v>0</v>
      </c>
      <c r="E304" s="62">
        <f>IF(Main!U304=Main!$AY$10,"",Main!U304)</f>
        <v>0</v>
      </c>
      <c r="F304" s="62" t="str">
        <f>IF(Main!T304=Main!$AY$12,Main!$AZ$12,"")</f>
        <v/>
      </c>
      <c r="H304" s="51">
        <f t="shared" si="4"/>
        <v>1</v>
      </c>
    </row>
    <row r="305" spans="1:8" hidden="1">
      <c r="A305" s="59">
        <f>IF(B305="","",SUBTOTAL(9,$H$6:H305))</f>
        <v>118</v>
      </c>
      <c r="B305" s="60">
        <f>IF(Main!T305=Main!$AY$12,Main!A305,IF(Main!U305=Main!$AY$10,"",Main!A305))</f>
        <v>300</v>
      </c>
      <c r="C305" s="61" t="str">
        <f>IF(B305="","",PROPER(Main!AP305))</f>
        <v xml:space="preserve"> </v>
      </c>
      <c r="D305" s="59">
        <f>[1]Sheet3!P304</f>
        <v>0</v>
      </c>
      <c r="E305" s="62">
        <f>IF(Main!U305=Main!$AY$10,"",Main!U305)</f>
        <v>0</v>
      </c>
      <c r="F305" s="62" t="str">
        <f>IF(Main!T305=Main!$AY$12,Main!$AZ$12,"")</f>
        <v/>
      </c>
      <c r="H305" s="51">
        <f t="shared" si="4"/>
        <v>1</v>
      </c>
    </row>
    <row r="306" spans="1:8" hidden="1">
      <c r="A306" s="59">
        <f>IF(B306="","",SUBTOTAL(9,$H$6:H306))</f>
        <v>118</v>
      </c>
      <c r="B306" s="60">
        <f>IF(Main!T306=Main!$AY$12,Main!A306,IF(Main!U306=Main!$AY$10,"",Main!A306))</f>
        <v>301</v>
      </c>
      <c r="C306" s="61" t="str">
        <f>IF(B306="","",PROPER(Main!AP306))</f>
        <v xml:space="preserve"> </v>
      </c>
      <c r="D306" s="59">
        <f>[1]Sheet3!P305</f>
        <v>0</v>
      </c>
      <c r="E306" s="62">
        <f>IF(Main!U306=Main!$AY$10,"",Main!U306)</f>
        <v>0</v>
      </c>
      <c r="F306" s="62" t="str">
        <f>IF(Main!T306=Main!$AY$12,Main!$AZ$12,"")</f>
        <v/>
      </c>
      <c r="H306" s="51">
        <f t="shared" si="4"/>
        <v>1</v>
      </c>
    </row>
    <row r="307" spans="1:8" hidden="1">
      <c r="A307" s="59">
        <f>IF(B307="","",SUBTOTAL(9,$H$6:H307))</f>
        <v>118</v>
      </c>
      <c r="B307" s="60">
        <f>IF(Main!T307=Main!$AY$12,Main!A307,IF(Main!U307=Main!$AY$10,"",Main!A307))</f>
        <v>302</v>
      </c>
      <c r="C307" s="61" t="str">
        <f>IF(B307="","",PROPER(Main!AP307))</f>
        <v xml:space="preserve"> </v>
      </c>
      <c r="D307" s="59">
        <f>[1]Sheet3!P306</f>
        <v>0</v>
      </c>
      <c r="E307" s="62">
        <f>IF(Main!U307=Main!$AY$10,"",Main!U307)</f>
        <v>0</v>
      </c>
      <c r="F307" s="62" t="str">
        <f>IF(Main!T307=Main!$AY$12,Main!$AZ$12,"")</f>
        <v/>
      </c>
      <c r="H307" s="51">
        <f t="shared" si="4"/>
        <v>1</v>
      </c>
    </row>
    <row r="308" spans="1:8" hidden="1">
      <c r="A308" s="59">
        <f>IF(B308="","",SUBTOTAL(9,$H$6:H308))</f>
        <v>118</v>
      </c>
      <c r="B308" s="60">
        <f>IF(Main!T308=Main!$AY$12,Main!A308,IF(Main!U308=Main!$AY$10,"",Main!A308))</f>
        <v>303</v>
      </c>
      <c r="C308" s="61" t="str">
        <f>IF(B308="","",PROPER(Main!AP308))</f>
        <v xml:space="preserve"> </v>
      </c>
      <c r="D308" s="59">
        <f>[1]Sheet3!P307</f>
        <v>0</v>
      </c>
      <c r="E308" s="62">
        <f>IF(Main!U308=Main!$AY$10,"",Main!U308)</f>
        <v>0</v>
      </c>
      <c r="F308" s="62" t="str">
        <f>IF(Main!T308=Main!$AY$12,Main!$AZ$12,"")</f>
        <v/>
      </c>
      <c r="H308" s="51">
        <f t="shared" si="4"/>
        <v>1</v>
      </c>
    </row>
    <row r="309" spans="1:8" hidden="1">
      <c r="A309" s="59">
        <f>IF(B309="","",SUBTOTAL(9,$H$6:H309))</f>
        <v>118</v>
      </c>
      <c r="B309" s="60">
        <f>IF(Main!T309=Main!$AY$12,Main!A309,IF(Main!U309=Main!$AY$10,"",Main!A309))</f>
        <v>304</v>
      </c>
      <c r="C309" s="61" t="str">
        <f>IF(B309="","",PROPER(Main!AP309))</f>
        <v xml:space="preserve"> </v>
      </c>
      <c r="D309" s="59">
        <f>[1]Sheet3!P308</f>
        <v>0</v>
      </c>
      <c r="E309" s="62">
        <f>IF(Main!U309=Main!$AY$10,"",Main!U309)</f>
        <v>0</v>
      </c>
      <c r="F309" s="62" t="str">
        <f>IF(Main!T309=Main!$AY$12,Main!$AZ$12,"")</f>
        <v/>
      </c>
      <c r="H309" s="51">
        <f t="shared" si="4"/>
        <v>1</v>
      </c>
    </row>
    <row r="310" spans="1:8" hidden="1">
      <c r="A310" s="59">
        <f>IF(B310="","",SUBTOTAL(9,$H$6:H310))</f>
        <v>118</v>
      </c>
      <c r="B310" s="60">
        <f>IF(Main!T310=Main!$AY$12,Main!A310,IF(Main!U310=Main!$AY$10,"",Main!A310))</f>
        <v>305</v>
      </c>
      <c r="C310" s="61" t="str">
        <f>IF(B310="","",PROPER(Main!AP310))</f>
        <v xml:space="preserve"> </v>
      </c>
      <c r="D310" s="59">
        <f>[1]Sheet3!P309</f>
        <v>0</v>
      </c>
      <c r="E310" s="62">
        <f>IF(Main!U310=Main!$AY$10,"",Main!U310)</f>
        <v>0</v>
      </c>
      <c r="F310" s="62" t="str">
        <f>IF(Main!T310=Main!$AY$12,Main!$AZ$12,"")</f>
        <v/>
      </c>
      <c r="H310" s="51">
        <f t="shared" si="4"/>
        <v>1</v>
      </c>
    </row>
    <row r="311" spans="1:8" hidden="1">
      <c r="A311" s="59">
        <f>IF(B311="","",SUBTOTAL(9,$H$6:H311))</f>
        <v>118</v>
      </c>
      <c r="B311" s="60">
        <f>IF(Main!T311=Main!$AY$12,Main!A311,IF(Main!U311=Main!$AY$10,"",Main!A311))</f>
        <v>306</v>
      </c>
      <c r="C311" s="61" t="str">
        <f>IF(B311="","",PROPER(Main!AP311))</f>
        <v xml:space="preserve"> </v>
      </c>
      <c r="D311" s="59">
        <f>[1]Sheet3!P310</f>
        <v>0</v>
      </c>
      <c r="E311" s="62">
        <f>IF(Main!U311=Main!$AY$10,"",Main!U311)</f>
        <v>0</v>
      </c>
      <c r="F311" s="62" t="str">
        <f>IF(Main!T311=Main!$AY$12,Main!$AZ$12,"")</f>
        <v/>
      </c>
      <c r="H311" s="51">
        <f t="shared" si="4"/>
        <v>1</v>
      </c>
    </row>
    <row r="312" spans="1:8" hidden="1">
      <c r="A312" s="59">
        <f>IF(B312="","",SUBTOTAL(9,$H$6:H312))</f>
        <v>118</v>
      </c>
      <c r="B312" s="60">
        <f>IF(Main!T312=Main!$AY$12,Main!A312,IF(Main!U312=Main!$AY$10,"",Main!A312))</f>
        <v>307</v>
      </c>
      <c r="C312" s="61" t="str">
        <f>IF(B312="","",PROPER(Main!AP312))</f>
        <v xml:space="preserve"> </v>
      </c>
      <c r="D312" s="59">
        <f>[1]Sheet3!P311</f>
        <v>0</v>
      </c>
      <c r="E312" s="62">
        <f>IF(Main!U312=Main!$AY$10,"",Main!U312)</f>
        <v>0</v>
      </c>
      <c r="F312" s="62" t="str">
        <f>IF(Main!T312=Main!$AY$12,Main!$AZ$12,"")</f>
        <v/>
      </c>
      <c r="H312" s="51">
        <f t="shared" si="4"/>
        <v>1</v>
      </c>
    </row>
    <row r="313" spans="1:8" hidden="1">
      <c r="A313" s="59">
        <f>IF(B313="","",SUBTOTAL(9,$H$6:H313))</f>
        <v>118</v>
      </c>
      <c r="B313" s="60">
        <f>IF(Main!T313=Main!$AY$12,Main!A313,IF(Main!U313=Main!$AY$10,"",Main!A313))</f>
        <v>308</v>
      </c>
      <c r="C313" s="61" t="str">
        <f>IF(B313="","",PROPER(Main!AP313))</f>
        <v xml:space="preserve"> </v>
      </c>
      <c r="D313" s="59">
        <f>[1]Sheet3!P312</f>
        <v>0</v>
      </c>
      <c r="E313" s="62">
        <f>IF(Main!U313=Main!$AY$10,"",Main!U313)</f>
        <v>0</v>
      </c>
      <c r="F313" s="62" t="str">
        <f>IF(Main!T313=Main!$AY$12,Main!$AZ$12,"")</f>
        <v/>
      </c>
      <c r="H313" s="51">
        <f t="shared" si="4"/>
        <v>1</v>
      </c>
    </row>
    <row r="314" spans="1:8" hidden="1">
      <c r="A314" s="59">
        <f>IF(B314="","",SUBTOTAL(9,$H$6:H314))</f>
        <v>118</v>
      </c>
      <c r="B314" s="60">
        <f>IF(Main!T314=Main!$AY$12,Main!A314,IF(Main!U314=Main!$AY$10,"",Main!A314))</f>
        <v>309</v>
      </c>
      <c r="C314" s="61" t="str">
        <f>IF(B314="","",PROPER(Main!AP314))</f>
        <v xml:space="preserve"> </v>
      </c>
      <c r="D314" s="59">
        <f>[1]Sheet3!P313</f>
        <v>0</v>
      </c>
      <c r="E314" s="62">
        <f>IF(Main!U314=Main!$AY$10,"",Main!U314)</f>
        <v>0</v>
      </c>
      <c r="F314" s="62" t="str">
        <f>IF(Main!T314=Main!$AY$12,Main!$AZ$12,"")</f>
        <v/>
      </c>
      <c r="H314" s="51">
        <f t="shared" si="4"/>
        <v>1</v>
      </c>
    </row>
    <row r="315" spans="1:8" hidden="1">
      <c r="A315" s="59">
        <f>IF(B315="","",SUBTOTAL(9,$H$6:H315))</f>
        <v>118</v>
      </c>
      <c r="B315" s="60">
        <f>IF(Main!T315=Main!$AY$12,Main!A315,IF(Main!U315=Main!$AY$10,"",Main!A315))</f>
        <v>310</v>
      </c>
      <c r="C315" s="61" t="str">
        <f>IF(B315="","",PROPER(Main!AP315))</f>
        <v xml:space="preserve"> </v>
      </c>
      <c r="D315" s="59">
        <f>[1]Sheet3!P314</f>
        <v>0</v>
      </c>
      <c r="E315" s="62">
        <f>IF(Main!U315=Main!$AY$10,"",Main!U315)</f>
        <v>0</v>
      </c>
      <c r="F315" s="62" t="str">
        <f>IF(Main!T315=Main!$AY$12,Main!$AZ$12,"")</f>
        <v/>
      </c>
      <c r="H315" s="51">
        <f t="shared" si="4"/>
        <v>1</v>
      </c>
    </row>
    <row r="316" spans="1:8" hidden="1">
      <c r="A316" s="59">
        <f>IF(B316="","",SUBTOTAL(9,$H$6:H316))</f>
        <v>118</v>
      </c>
      <c r="B316" s="60">
        <f>IF(Main!T316=Main!$AY$12,Main!A316,IF(Main!U316=Main!$AY$10,"",Main!A316))</f>
        <v>311</v>
      </c>
      <c r="C316" s="61" t="str">
        <f>IF(B316="","",PROPER(Main!AP316))</f>
        <v xml:space="preserve"> </v>
      </c>
      <c r="D316" s="59">
        <f>[1]Sheet3!P315</f>
        <v>0</v>
      </c>
      <c r="E316" s="62">
        <f>IF(Main!U316=Main!$AY$10,"",Main!U316)</f>
        <v>0</v>
      </c>
      <c r="F316" s="62" t="str">
        <f>IF(Main!T316=Main!$AY$12,Main!$AZ$12,"")</f>
        <v/>
      </c>
      <c r="H316" s="51">
        <f t="shared" si="4"/>
        <v>1</v>
      </c>
    </row>
    <row r="317" spans="1:8" hidden="1">
      <c r="A317" s="59">
        <f>IF(B317="","",SUBTOTAL(9,$H$6:H317))</f>
        <v>118</v>
      </c>
      <c r="B317" s="60">
        <f>IF(Main!T317=Main!$AY$12,Main!A317,IF(Main!U317=Main!$AY$10,"",Main!A317))</f>
        <v>312</v>
      </c>
      <c r="C317" s="61" t="str">
        <f>IF(B317="","",PROPER(Main!AP317))</f>
        <v xml:space="preserve"> </v>
      </c>
      <c r="D317" s="59">
        <f>[1]Sheet3!P316</f>
        <v>0</v>
      </c>
      <c r="E317" s="62">
        <f>IF(Main!U317=Main!$AY$10,"",Main!U317)</f>
        <v>0</v>
      </c>
      <c r="F317" s="62" t="str">
        <f>IF(Main!T317=Main!$AY$12,Main!$AZ$12,"")</f>
        <v/>
      </c>
      <c r="H317" s="51">
        <f t="shared" si="4"/>
        <v>1</v>
      </c>
    </row>
    <row r="318" spans="1:8" hidden="1">
      <c r="A318" s="59">
        <f>IF(B318="","",SUBTOTAL(9,$H$6:H318))</f>
        <v>118</v>
      </c>
      <c r="B318" s="60">
        <f>IF(Main!T318=Main!$AY$12,Main!A318,IF(Main!U318=Main!$AY$10,"",Main!A318))</f>
        <v>313</v>
      </c>
      <c r="C318" s="61" t="str">
        <f>IF(B318="","",PROPER(Main!AP318))</f>
        <v xml:space="preserve"> </v>
      </c>
      <c r="D318" s="59">
        <f>[1]Sheet3!P317</f>
        <v>0</v>
      </c>
      <c r="E318" s="62">
        <f>IF(Main!U318=Main!$AY$10,"",Main!U318)</f>
        <v>0</v>
      </c>
      <c r="F318" s="62" t="str">
        <f>IF(Main!T318=Main!$AY$12,Main!$AZ$12,"")</f>
        <v/>
      </c>
      <c r="H318" s="51">
        <f t="shared" si="4"/>
        <v>1</v>
      </c>
    </row>
    <row r="319" spans="1:8" hidden="1">
      <c r="A319" s="59">
        <f>IF(B319="","",SUBTOTAL(9,$H$6:H319))</f>
        <v>118</v>
      </c>
      <c r="B319" s="60">
        <f>IF(Main!T319=Main!$AY$12,Main!A319,IF(Main!U319=Main!$AY$10,"",Main!A319))</f>
        <v>314</v>
      </c>
      <c r="C319" s="61" t="str">
        <f>IF(B319="","",PROPER(Main!AP319))</f>
        <v xml:space="preserve"> </v>
      </c>
      <c r="D319" s="59">
        <f>[1]Sheet3!P318</f>
        <v>0</v>
      </c>
      <c r="E319" s="62">
        <f>IF(Main!U319=Main!$AY$10,"",Main!U319)</f>
        <v>0</v>
      </c>
      <c r="F319" s="62" t="str">
        <f>IF(Main!T319=Main!$AY$12,Main!$AZ$12,"")</f>
        <v/>
      </c>
      <c r="H319" s="51">
        <f t="shared" si="4"/>
        <v>1</v>
      </c>
    </row>
    <row r="320" spans="1:8" hidden="1">
      <c r="A320" s="59">
        <f>IF(B320="","",SUBTOTAL(9,$H$6:H320))</f>
        <v>118</v>
      </c>
      <c r="B320" s="60">
        <f>IF(Main!T320=Main!$AY$12,Main!A320,IF(Main!U320=Main!$AY$10,"",Main!A320))</f>
        <v>315</v>
      </c>
      <c r="C320" s="61" t="str">
        <f>IF(B320="","",PROPER(Main!AP320))</f>
        <v xml:space="preserve"> </v>
      </c>
      <c r="D320" s="59">
        <f>[1]Sheet3!P319</f>
        <v>0</v>
      </c>
      <c r="E320" s="62">
        <f>IF(Main!U320=Main!$AY$10,"",Main!U320)</f>
        <v>0</v>
      </c>
      <c r="F320" s="62" t="str">
        <f>IF(Main!T320=Main!$AY$12,Main!$AZ$12,"")</f>
        <v/>
      </c>
      <c r="H320" s="51">
        <f t="shared" si="4"/>
        <v>1</v>
      </c>
    </row>
    <row r="321" spans="1:8" hidden="1">
      <c r="A321" s="59">
        <f>IF(B321="","",SUBTOTAL(9,$H$6:H321))</f>
        <v>118</v>
      </c>
      <c r="B321" s="60">
        <f>IF(Main!T321=Main!$AY$12,Main!A321,IF(Main!U321=Main!$AY$10,"",Main!A321))</f>
        <v>316</v>
      </c>
      <c r="C321" s="61" t="str">
        <f>IF(B321="","",PROPER(Main!AP321))</f>
        <v xml:space="preserve"> </v>
      </c>
      <c r="D321" s="59">
        <f>[1]Sheet3!P320</f>
        <v>0</v>
      </c>
      <c r="E321" s="62">
        <f>IF(Main!U321=Main!$AY$10,"",Main!U321)</f>
        <v>0</v>
      </c>
      <c r="F321" s="62" t="str">
        <f>IF(Main!T321=Main!$AY$12,Main!$AZ$12,"")</f>
        <v/>
      </c>
      <c r="H321" s="51">
        <f t="shared" si="4"/>
        <v>1</v>
      </c>
    </row>
    <row r="322" spans="1:8" hidden="1">
      <c r="A322" s="59">
        <f>IF(B322="","",SUBTOTAL(9,$H$6:H322))</f>
        <v>118</v>
      </c>
      <c r="B322" s="60">
        <f>IF(Main!T322=Main!$AY$12,Main!A322,IF(Main!U322=Main!$AY$10,"",Main!A322))</f>
        <v>317</v>
      </c>
      <c r="C322" s="61" t="str">
        <f>IF(B322="","",PROPER(Main!AP322))</f>
        <v xml:space="preserve"> </v>
      </c>
      <c r="D322" s="59">
        <f>[1]Sheet3!P321</f>
        <v>0</v>
      </c>
      <c r="E322" s="62">
        <f>IF(Main!U322=Main!$AY$10,"",Main!U322)</f>
        <v>0</v>
      </c>
      <c r="F322" s="62" t="str">
        <f>IF(Main!T322=Main!$AY$12,Main!$AZ$12,"")</f>
        <v/>
      </c>
      <c r="H322" s="51">
        <f t="shared" si="4"/>
        <v>1</v>
      </c>
    </row>
    <row r="323" spans="1:8" hidden="1">
      <c r="A323" s="59">
        <f>IF(B323="","",SUBTOTAL(9,$H$6:H323))</f>
        <v>118</v>
      </c>
      <c r="B323" s="60">
        <f>IF(Main!T323=Main!$AY$12,Main!A323,IF(Main!U323=Main!$AY$10,"",Main!A323))</f>
        <v>318</v>
      </c>
      <c r="C323" s="61" t="str">
        <f>IF(B323="","",PROPER(Main!AP323))</f>
        <v xml:space="preserve"> </v>
      </c>
      <c r="D323" s="59">
        <f>[1]Sheet3!P322</f>
        <v>0</v>
      </c>
      <c r="E323" s="62">
        <f>IF(Main!U323=Main!$AY$10,"",Main!U323)</f>
        <v>0</v>
      </c>
      <c r="F323" s="62" t="str">
        <f>IF(Main!T323=Main!$AY$12,Main!$AZ$12,"")</f>
        <v/>
      </c>
      <c r="H323" s="51">
        <f t="shared" si="4"/>
        <v>1</v>
      </c>
    </row>
    <row r="324" spans="1:8" hidden="1">
      <c r="A324" s="59">
        <f>IF(B324="","",SUBTOTAL(9,$H$6:H324))</f>
        <v>118</v>
      </c>
      <c r="B324" s="60">
        <f>IF(Main!T324=Main!$AY$12,Main!A324,IF(Main!U324=Main!$AY$10,"",Main!A324))</f>
        <v>319</v>
      </c>
      <c r="C324" s="61" t="str">
        <f>IF(B324="","",PROPER(Main!AP324))</f>
        <v xml:space="preserve"> </v>
      </c>
      <c r="D324" s="59">
        <f>[1]Sheet3!P323</f>
        <v>0</v>
      </c>
      <c r="E324" s="62">
        <f>IF(Main!U324=Main!$AY$10,"",Main!U324)</f>
        <v>0</v>
      </c>
      <c r="F324" s="62" t="str">
        <f>IF(Main!T324=Main!$AY$12,Main!$AZ$12,"")</f>
        <v/>
      </c>
      <c r="H324" s="51">
        <f t="shared" si="4"/>
        <v>1</v>
      </c>
    </row>
    <row r="325" spans="1:8" hidden="1">
      <c r="A325" s="59">
        <f>IF(B325="","",SUBTOTAL(9,$H$6:H325))</f>
        <v>118</v>
      </c>
      <c r="B325" s="60">
        <f>IF(Main!T325=Main!$AY$12,Main!A325,IF(Main!U325=Main!$AY$10,"",Main!A325))</f>
        <v>320</v>
      </c>
      <c r="C325" s="61" t="str">
        <f>IF(B325="","",PROPER(Main!AP325))</f>
        <v xml:space="preserve"> </v>
      </c>
      <c r="D325" s="59">
        <f>[1]Sheet3!P324</f>
        <v>0</v>
      </c>
      <c r="E325" s="62">
        <f>IF(Main!U325=Main!$AY$10,"",Main!U325)</f>
        <v>0</v>
      </c>
      <c r="F325" s="62" t="str">
        <f>IF(Main!T325=Main!$AY$12,Main!$AZ$12,"")</f>
        <v/>
      </c>
      <c r="H325" s="51">
        <f t="shared" si="4"/>
        <v>1</v>
      </c>
    </row>
    <row r="326" spans="1:8" hidden="1">
      <c r="A326" s="59">
        <f>IF(B326="","",SUBTOTAL(9,$H$6:H326))</f>
        <v>118</v>
      </c>
      <c r="B326" s="60">
        <f>IF(Main!T326=Main!$AY$12,Main!A326,IF(Main!U326=Main!$AY$10,"",Main!A326))</f>
        <v>321</v>
      </c>
      <c r="C326" s="61" t="str">
        <f>IF(B326="","",PROPER(Main!AP326))</f>
        <v xml:space="preserve"> </v>
      </c>
      <c r="D326" s="59">
        <f>[1]Sheet3!P325</f>
        <v>0</v>
      </c>
      <c r="E326" s="62">
        <f>IF(Main!U326=Main!$AY$10,"",Main!U326)</f>
        <v>0</v>
      </c>
      <c r="F326" s="62" t="str">
        <f>IF(Main!T326=Main!$AY$12,Main!$AZ$12,"")</f>
        <v/>
      </c>
      <c r="H326" s="51">
        <f t="shared" si="4"/>
        <v>1</v>
      </c>
    </row>
    <row r="327" spans="1:8" hidden="1">
      <c r="A327" s="59">
        <f>IF(B327="","",SUBTOTAL(9,$H$6:H327))</f>
        <v>118</v>
      </c>
      <c r="B327" s="60">
        <f>IF(Main!T327=Main!$AY$12,Main!A327,IF(Main!U327=Main!$AY$10,"",Main!A327))</f>
        <v>322</v>
      </c>
      <c r="C327" s="61" t="str">
        <f>IF(B327="","",PROPER(Main!AP327))</f>
        <v xml:space="preserve"> </v>
      </c>
      <c r="D327" s="59">
        <f>[1]Sheet3!P326</f>
        <v>0</v>
      </c>
      <c r="E327" s="62">
        <f>IF(Main!U327=Main!$AY$10,"",Main!U327)</f>
        <v>0</v>
      </c>
      <c r="F327" s="62" t="str">
        <f>IF(Main!T327=Main!$AY$12,Main!$AZ$12,"")</f>
        <v/>
      </c>
      <c r="H327" s="51">
        <f t="shared" ref="H327:H390" si="5">IF(B327="","",1)</f>
        <v>1</v>
      </c>
    </row>
    <row r="328" spans="1:8" hidden="1">
      <c r="A328" s="59">
        <f>IF(B328="","",SUBTOTAL(9,$H$6:H328))</f>
        <v>118</v>
      </c>
      <c r="B328" s="60">
        <f>IF(Main!T328=Main!$AY$12,Main!A328,IF(Main!U328=Main!$AY$10,"",Main!A328))</f>
        <v>323</v>
      </c>
      <c r="C328" s="61" t="str">
        <f>IF(B328="","",PROPER(Main!AP328))</f>
        <v xml:space="preserve"> </v>
      </c>
      <c r="D328" s="59">
        <f>[1]Sheet3!P327</f>
        <v>0</v>
      </c>
      <c r="E328" s="62">
        <f>IF(Main!U328=Main!$AY$10,"",Main!U328)</f>
        <v>0</v>
      </c>
      <c r="F328" s="62" t="str">
        <f>IF(Main!T328=Main!$AY$12,Main!$AZ$12,"")</f>
        <v/>
      </c>
      <c r="H328" s="51">
        <f t="shared" si="5"/>
        <v>1</v>
      </c>
    </row>
    <row r="329" spans="1:8" hidden="1">
      <c r="A329" s="59">
        <f>IF(B329="","",SUBTOTAL(9,$H$6:H329))</f>
        <v>118</v>
      </c>
      <c r="B329" s="60">
        <f>IF(Main!T329=Main!$AY$12,Main!A329,IF(Main!U329=Main!$AY$10,"",Main!A329))</f>
        <v>324</v>
      </c>
      <c r="C329" s="61" t="str">
        <f>IF(B329="","",PROPER(Main!AP329))</f>
        <v xml:space="preserve"> </v>
      </c>
      <c r="D329" s="59">
        <f>[1]Sheet3!P328</f>
        <v>0</v>
      </c>
      <c r="E329" s="62">
        <f>IF(Main!U329=Main!$AY$10,"",Main!U329)</f>
        <v>0</v>
      </c>
      <c r="F329" s="62" t="str">
        <f>IF(Main!T329=Main!$AY$12,Main!$AZ$12,"")</f>
        <v/>
      </c>
      <c r="H329" s="51">
        <f t="shared" si="5"/>
        <v>1</v>
      </c>
    </row>
    <row r="330" spans="1:8" hidden="1">
      <c r="A330" s="59">
        <f>IF(B330="","",SUBTOTAL(9,$H$6:H330))</f>
        <v>118</v>
      </c>
      <c r="B330" s="60">
        <f>IF(Main!T330=Main!$AY$12,Main!A330,IF(Main!U330=Main!$AY$10,"",Main!A330))</f>
        <v>325</v>
      </c>
      <c r="C330" s="61" t="str">
        <f>IF(B330="","",PROPER(Main!AP330))</f>
        <v xml:space="preserve"> </v>
      </c>
      <c r="D330" s="59">
        <f>[1]Sheet3!P329</f>
        <v>0</v>
      </c>
      <c r="E330" s="62">
        <f>IF(Main!U330=Main!$AY$10,"",Main!U330)</f>
        <v>0</v>
      </c>
      <c r="F330" s="62" t="str">
        <f>IF(Main!T330=Main!$AY$12,Main!$AZ$12,"")</f>
        <v/>
      </c>
      <c r="H330" s="51">
        <f t="shared" si="5"/>
        <v>1</v>
      </c>
    </row>
    <row r="331" spans="1:8" hidden="1">
      <c r="A331" s="59">
        <f>IF(B331="","",SUBTOTAL(9,$H$6:H331))</f>
        <v>118</v>
      </c>
      <c r="B331" s="60">
        <f>IF(Main!T331=Main!$AY$12,Main!A331,IF(Main!U331=Main!$AY$10,"",Main!A331))</f>
        <v>326</v>
      </c>
      <c r="C331" s="61" t="str">
        <f>IF(B331="","",PROPER(Main!AP331))</f>
        <v xml:space="preserve"> </v>
      </c>
      <c r="D331" s="59">
        <f>[1]Sheet3!P330</f>
        <v>0</v>
      </c>
      <c r="E331" s="62">
        <f>IF(Main!U331=Main!$AY$10,"",Main!U331)</f>
        <v>0</v>
      </c>
      <c r="F331" s="62" t="str">
        <f>IF(Main!T331=Main!$AY$12,Main!$AZ$12,"")</f>
        <v/>
      </c>
      <c r="H331" s="51">
        <f t="shared" si="5"/>
        <v>1</v>
      </c>
    </row>
    <row r="332" spans="1:8" hidden="1">
      <c r="A332" s="59">
        <f>IF(B332="","",SUBTOTAL(9,$H$6:H332))</f>
        <v>118</v>
      </c>
      <c r="B332" s="60">
        <f>IF(Main!T332=Main!$AY$12,Main!A332,IF(Main!U332=Main!$AY$10,"",Main!A332))</f>
        <v>327</v>
      </c>
      <c r="C332" s="61" t="str">
        <f>IF(B332="","",PROPER(Main!AP332))</f>
        <v xml:space="preserve"> </v>
      </c>
      <c r="D332" s="59">
        <f>[1]Sheet3!P331</f>
        <v>0</v>
      </c>
      <c r="E332" s="62">
        <f>IF(Main!U332=Main!$AY$10,"",Main!U332)</f>
        <v>0</v>
      </c>
      <c r="F332" s="62" t="str">
        <f>IF(Main!T332=Main!$AY$12,Main!$AZ$12,"")</f>
        <v/>
      </c>
      <c r="H332" s="51">
        <f t="shared" si="5"/>
        <v>1</v>
      </c>
    </row>
    <row r="333" spans="1:8" hidden="1">
      <c r="A333" s="59">
        <f>IF(B333="","",SUBTOTAL(9,$H$6:H333))</f>
        <v>118</v>
      </c>
      <c r="B333" s="60">
        <f>IF(Main!T333=Main!$AY$12,Main!A333,IF(Main!U333=Main!$AY$10,"",Main!A333))</f>
        <v>328</v>
      </c>
      <c r="C333" s="61" t="str">
        <f>IF(B333="","",PROPER(Main!AP333))</f>
        <v xml:space="preserve"> </v>
      </c>
      <c r="D333" s="59">
        <f>[1]Sheet3!P332</f>
        <v>0</v>
      </c>
      <c r="E333" s="62">
        <f>IF(Main!U333=Main!$AY$10,"",Main!U333)</f>
        <v>0</v>
      </c>
      <c r="F333" s="62" t="str">
        <f>IF(Main!T333=Main!$AY$12,Main!$AZ$12,"")</f>
        <v/>
      </c>
      <c r="H333" s="51">
        <f t="shared" si="5"/>
        <v>1</v>
      </c>
    </row>
    <row r="334" spans="1:8" hidden="1">
      <c r="A334" s="59">
        <f>IF(B334="","",SUBTOTAL(9,$H$6:H334))</f>
        <v>118</v>
      </c>
      <c r="B334" s="60">
        <f>IF(Main!T334=Main!$AY$12,Main!A334,IF(Main!U334=Main!$AY$10,"",Main!A334))</f>
        <v>329</v>
      </c>
      <c r="C334" s="61" t="str">
        <f>IF(B334="","",PROPER(Main!AP334))</f>
        <v xml:space="preserve"> </v>
      </c>
      <c r="D334" s="59">
        <f>[1]Sheet3!P333</f>
        <v>0</v>
      </c>
      <c r="E334" s="62">
        <f>IF(Main!U334=Main!$AY$10,"",Main!U334)</f>
        <v>0</v>
      </c>
      <c r="F334" s="62" t="str">
        <f>IF(Main!T334=Main!$AY$12,Main!$AZ$12,"")</f>
        <v/>
      </c>
      <c r="H334" s="51">
        <f t="shared" si="5"/>
        <v>1</v>
      </c>
    </row>
    <row r="335" spans="1:8" hidden="1">
      <c r="A335" s="59">
        <f>IF(B335="","",SUBTOTAL(9,$H$6:H335))</f>
        <v>118</v>
      </c>
      <c r="B335" s="60">
        <f>IF(Main!T335=Main!$AY$12,Main!A335,IF(Main!U335=Main!$AY$10,"",Main!A335))</f>
        <v>330</v>
      </c>
      <c r="C335" s="61" t="str">
        <f>IF(B335="","",PROPER(Main!AP335))</f>
        <v xml:space="preserve"> </v>
      </c>
      <c r="D335" s="59">
        <f>[1]Sheet3!P334</f>
        <v>0</v>
      </c>
      <c r="E335" s="62">
        <f>IF(Main!U335=Main!$AY$10,"",Main!U335)</f>
        <v>0</v>
      </c>
      <c r="F335" s="62" t="str">
        <f>IF(Main!T335=Main!$AY$12,Main!$AZ$12,"")</f>
        <v/>
      </c>
      <c r="H335" s="51">
        <f t="shared" si="5"/>
        <v>1</v>
      </c>
    </row>
    <row r="336" spans="1:8" hidden="1">
      <c r="A336" s="59">
        <f>IF(B336="","",SUBTOTAL(9,$H$6:H336))</f>
        <v>118</v>
      </c>
      <c r="B336" s="60">
        <f>IF(Main!T336=Main!$AY$12,Main!A336,IF(Main!U336=Main!$AY$10,"",Main!A336))</f>
        <v>331</v>
      </c>
      <c r="C336" s="61" t="str">
        <f>IF(B336="","",PROPER(Main!AP336))</f>
        <v xml:space="preserve"> </v>
      </c>
      <c r="D336" s="59">
        <f>[1]Sheet3!P335</f>
        <v>0</v>
      </c>
      <c r="E336" s="62">
        <f>IF(Main!U336=Main!$AY$10,"",Main!U336)</f>
        <v>0</v>
      </c>
      <c r="F336" s="62" t="str">
        <f>IF(Main!T336=Main!$AY$12,Main!$AZ$12,"")</f>
        <v/>
      </c>
      <c r="H336" s="51">
        <f t="shared" si="5"/>
        <v>1</v>
      </c>
    </row>
    <row r="337" spans="1:8" hidden="1">
      <c r="A337" s="59">
        <f>IF(B337="","",SUBTOTAL(9,$H$6:H337))</f>
        <v>118</v>
      </c>
      <c r="B337" s="60">
        <f>IF(Main!T337=Main!$AY$12,Main!A337,IF(Main!U337=Main!$AY$10,"",Main!A337))</f>
        <v>332</v>
      </c>
      <c r="C337" s="61" t="str">
        <f>IF(B337="","",PROPER(Main!AP337))</f>
        <v xml:space="preserve"> </v>
      </c>
      <c r="D337" s="59">
        <f>[1]Sheet3!P336</f>
        <v>0</v>
      </c>
      <c r="E337" s="62">
        <f>IF(Main!U337=Main!$AY$10,"",Main!U337)</f>
        <v>0</v>
      </c>
      <c r="F337" s="62" t="str">
        <f>IF(Main!T337=Main!$AY$12,Main!$AZ$12,"")</f>
        <v/>
      </c>
      <c r="H337" s="51">
        <f t="shared" si="5"/>
        <v>1</v>
      </c>
    </row>
    <row r="338" spans="1:8" hidden="1">
      <c r="A338" s="59">
        <f>IF(B338="","",SUBTOTAL(9,$H$6:H338))</f>
        <v>118</v>
      </c>
      <c r="B338" s="60">
        <f>IF(Main!T338=Main!$AY$12,Main!A338,IF(Main!U338=Main!$AY$10,"",Main!A338))</f>
        <v>333</v>
      </c>
      <c r="C338" s="61" t="str">
        <f>IF(B338="","",PROPER(Main!AP338))</f>
        <v xml:space="preserve"> </v>
      </c>
      <c r="D338" s="59">
        <f>[1]Sheet3!P337</f>
        <v>0</v>
      </c>
      <c r="E338" s="62">
        <f>IF(Main!U338=Main!$AY$10,"",Main!U338)</f>
        <v>0</v>
      </c>
      <c r="F338" s="62" t="str">
        <f>IF(Main!T338=Main!$AY$12,Main!$AZ$12,"")</f>
        <v/>
      </c>
      <c r="H338" s="51">
        <f t="shared" si="5"/>
        <v>1</v>
      </c>
    </row>
    <row r="339" spans="1:8" hidden="1">
      <c r="A339" s="59">
        <f>IF(B339="","",SUBTOTAL(9,$H$6:H339))</f>
        <v>118</v>
      </c>
      <c r="B339" s="60">
        <f>IF(Main!T339=Main!$AY$12,Main!A339,IF(Main!U339=Main!$AY$10,"",Main!A339))</f>
        <v>334</v>
      </c>
      <c r="C339" s="61" t="str">
        <f>IF(B339="","",PROPER(Main!AP339))</f>
        <v xml:space="preserve"> </v>
      </c>
      <c r="D339" s="59">
        <f>[1]Sheet3!P338</f>
        <v>0</v>
      </c>
      <c r="E339" s="62">
        <f>IF(Main!U339=Main!$AY$10,"",Main!U339)</f>
        <v>0</v>
      </c>
      <c r="F339" s="62" t="str">
        <f>IF(Main!T339=Main!$AY$12,Main!$AZ$12,"")</f>
        <v/>
      </c>
      <c r="H339" s="51">
        <f t="shared" si="5"/>
        <v>1</v>
      </c>
    </row>
    <row r="340" spans="1:8" hidden="1">
      <c r="A340" s="59">
        <f>IF(B340="","",SUBTOTAL(9,$H$6:H340))</f>
        <v>118</v>
      </c>
      <c r="B340" s="60">
        <f>IF(Main!T340=Main!$AY$12,Main!A340,IF(Main!U340=Main!$AY$10,"",Main!A340))</f>
        <v>335</v>
      </c>
      <c r="C340" s="61" t="str">
        <f>IF(B340="","",PROPER(Main!AP340))</f>
        <v xml:space="preserve"> </v>
      </c>
      <c r="D340" s="59">
        <f>[1]Sheet3!P339</f>
        <v>0</v>
      </c>
      <c r="E340" s="62">
        <f>IF(Main!U340=Main!$AY$10,"",Main!U340)</f>
        <v>0</v>
      </c>
      <c r="F340" s="62" t="str">
        <f>IF(Main!T340=Main!$AY$12,Main!$AZ$12,"")</f>
        <v/>
      </c>
      <c r="H340" s="51">
        <f t="shared" si="5"/>
        <v>1</v>
      </c>
    </row>
    <row r="341" spans="1:8" hidden="1">
      <c r="A341" s="59">
        <f>IF(B341="","",SUBTOTAL(9,$H$6:H341))</f>
        <v>118</v>
      </c>
      <c r="B341" s="60">
        <f>IF(Main!T341=Main!$AY$12,Main!A341,IF(Main!U341=Main!$AY$10,"",Main!A341))</f>
        <v>336</v>
      </c>
      <c r="C341" s="61" t="str">
        <f>IF(B341="","",PROPER(Main!AP341))</f>
        <v xml:space="preserve"> </v>
      </c>
      <c r="D341" s="59">
        <f>[1]Sheet3!P340</f>
        <v>0</v>
      </c>
      <c r="E341" s="62">
        <f>IF(Main!U341=Main!$AY$10,"",Main!U341)</f>
        <v>0</v>
      </c>
      <c r="F341" s="62" t="str">
        <f>IF(Main!T341=Main!$AY$12,Main!$AZ$12,"")</f>
        <v/>
      </c>
      <c r="H341" s="51">
        <f t="shared" si="5"/>
        <v>1</v>
      </c>
    </row>
    <row r="342" spans="1:8" hidden="1">
      <c r="A342" s="59">
        <f>IF(B342="","",SUBTOTAL(9,$H$6:H342))</f>
        <v>118</v>
      </c>
      <c r="B342" s="60">
        <f>IF(Main!T342=Main!$AY$12,Main!A342,IF(Main!U342=Main!$AY$10,"",Main!A342))</f>
        <v>337</v>
      </c>
      <c r="C342" s="61" t="str">
        <f>IF(B342="","",PROPER(Main!AP342))</f>
        <v xml:space="preserve"> </v>
      </c>
      <c r="D342" s="59">
        <f>[1]Sheet3!P341</f>
        <v>0</v>
      </c>
      <c r="E342" s="62">
        <f>IF(Main!U342=Main!$AY$10,"",Main!U342)</f>
        <v>0</v>
      </c>
      <c r="F342" s="62" t="str">
        <f>IF(Main!T342=Main!$AY$12,Main!$AZ$12,"")</f>
        <v/>
      </c>
      <c r="H342" s="51">
        <f t="shared" si="5"/>
        <v>1</v>
      </c>
    </row>
    <row r="343" spans="1:8" hidden="1">
      <c r="A343" s="59">
        <f>IF(B343="","",SUBTOTAL(9,$H$6:H343))</f>
        <v>118</v>
      </c>
      <c r="B343" s="60">
        <f>IF(Main!T343=Main!$AY$12,Main!A343,IF(Main!U343=Main!$AY$10,"",Main!A343))</f>
        <v>338</v>
      </c>
      <c r="C343" s="61" t="str">
        <f>IF(B343="","",PROPER(Main!AP343))</f>
        <v xml:space="preserve"> </v>
      </c>
      <c r="D343" s="59">
        <f>[1]Sheet3!P342</f>
        <v>0</v>
      </c>
      <c r="E343" s="62">
        <f>IF(Main!U343=Main!$AY$10,"",Main!U343)</f>
        <v>0</v>
      </c>
      <c r="F343" s="62" t="str">
        <f>IF(Main!T343=Main!$AY$12,Main!$AZ$12,"")</f>
        <v/>
      </c>
      <c r="H343" s="51">
        <f t="shared" si="5"/>
        <v>1</v>
      </c>
    </row>
    <row r="344" spans="1:8" hidden="1">
      <c r="A344" s="59">
        <f>IF(B344="","",SUBTOTAL(9,$H$6:H344))</f>
        <v>118</v>
      </c>
      <c r="B344" s="60">
        <f>IF(Main!T344=Main!$AY$12,Main!A344,IF(Main!U344=Main!$AY$10,"",Main!A344))</f>
        <v>339</v>
      </c>
      <c r="C344" s="61" t="str">
        <f>IF(B344="","",PROPER(Main!AP344))</f>
        <v xml:space="preserve"> </v>
      </c>
      <c r="D344" s="59">
        <f>[1]Sheet3!P343</f>
        <v>0</v>
      </c>
      <c r="E344" s="62">
        <f>IF(Main!U344=Main!$AY$10,"",Main!U344)</f>
        <v>0</v>
      </c>
      <c r="F344" s="62" t="str">
        <f>IF(Main!T344=Main!$AY$12,Main!$AZ$12,"")</f>
        <v/>
      </c>
      <c r="H344" s="51">
        <f t="shared" si="5"/>
        <v>1</v>
      </c>
    </row>
    <row r="345" spans="1:8" hidden="1">
      <c r="A345" s="59">
        <f>IF(B345="","",SUBTOTAL(9,$H$6:H345))</f>
        <v>118</v>
      </c>
      <c r="B345" s="60">
        <f>IF(Main!T345=Main!$AY$12,Main!A345,IF(Main!U345=Main!$AY$10,"",Main!A345))</f>
        <v>340</v>
      </c>
      <c r="C345" s="61" t="str">
        <f>IF(B345="","",PROPER(Main!AP345))</f>
        <v xml:space="preserve"> </v>
      </c>
      <c r="D345" s="59">
        <f>[1]Sheet3!P344</f>
        <v>0</v>
      </c>
      <c r="E345" s="62">
        <f>IF(Main!U345=Main!$AY$10,"",Main!U345)</f>
        <v>0</v>
      </c>
      <c r="F345" s="62" t="str">
        <f>IF(Main!T345=Main!$AY$12,Main!$AZ$12,"")</f>
        <v/>
      </c>
      <c r="H345" s="51">
        <f t="shared" si="5"/>
        <v>1</v>
      </c>
    </row>
    <row r="346" spans="1:8" hidden="1">
      <c r="A346" s="59">
        <f>IF(B346="","",SUBTOTAL(9,$H$6:H346))</f>
        <v>118</v>
      </c>
      <c r="B346" s="60">
        <f>IF(Main!T346=Main!$AY$12,Main!A346,IF(Main!U346=Main!$AY$10,"",Main!A346))</f>
        <v>341</v>
      </c>
      <c r="C346" s="61" t="str">
        <f>IF(B346="","",PROPER(Main!AP346))</f>
        <v xml:space="preserve"> </v>
      </c>
      <c r="D346" s="59">
        <f>[1]Sheet3!P345</f>
        <v>0</v>
      </c>
      <c r="E346" s="62">
        <f>IF(Main!U346=Main!$AY$10,"",Main!U346)</f>
        <v>0</v>
      </c>
      <c r="F346" s="62" t="str">
        <f>IF(Main!T346=Main!$AY$12,Main!$AZ$12,"")</f>
        <v/>
      </c>
      <c r="H346" s="51">
        <f t="shared" si="5"/>
        <v>1</v>
      </c>
    </row>
    <row r="347" spans="1:8" hidden="1">
      <c r="A347" s="59">
        <f>IF(B347="","",SUBTOTAL(9,$H$6:H347))</f>
        <v>118</v>
      </c>
      <c r="B347" s="60">
        <f>IF(Main!T347=Main!$AY$12,Main!A347,IF(Main!U347=Main!$AY$10,"",Main!A347))</f>
        <v>342</v>
      </c>
      <c r="C347" s="61" t="str">
        <f>IF(B347="","",PROPER(Main!AP347))</f>
        <v xml:space="preserve"> </v>
      </c>
      <c r="D347" s="59">
        <f>[1]Sheet3!P346</f>
        <v>0</v>
      </c>
      <c r="E347" s="62">
        <f>IF(Main!U347=Main!$AY$10,"",Main!U347)</f>
        <v>0</v>
      </c>
      <c r="F347" s="62" t="str">
        <f>IF(Main!T347=Main!$AY$12,Main!$AZ$12,"")</f>
        <v/>
      </c>
      <c r="H347" s="51">
        <f t="shared" si="5"/>
        <v>1</v>
      </c>
    </row>
    <row r="348" spans="1:8" hidden="1">
      <c r="A348" s="59">
        <f>IF(B348="","",SUBTOTAL(9,$H$6:H348))</f>
        <v>118</v>
      </c>
      <c r="B348" s="60">
        <f>IF(Main!T348=Main!$AY$12,Main!A348,IF(Main!U348=Main!$AY$10,"",Main!A348))</f>
        <v>343</v>
      </c>
      <c r="C348" s="61" t="str">
        <f>IF(B348="","",PROPER(Main!AP348))</f>
        <v xml:space="preserve"> </v>
      </c>
      <c r="D348" s="59">
        <f>[1]Sheet3!P347</f>
        <v>0</v>
      </c>
      <c r="E348" s="62">
        <f>IF(Main!U348=Main!$AY$10,"",Main!U348)</f>
        <v>0</v>
      </c>
      <c r="F348" s="62" t="str">
        <f>IF(Main!T348=Main!$AY$12,Main!$AZ$12,"")</f>
        <v/>
      </c>
      <c r="H348" s="51">
        <f t="shared" si="5"/>
        <v>1</v>
      </c>
    </row>
    <row r="349" spans="1:8" hidden="1">
      <c r="A349" s="59">
        <f>IF(B349="","",SUBTOTAL(9,$H$6:H349))</f>
        <v>118</v>
      </c>
      <c r="B349" s="60">
        <f>IF(Main!T349=Main!$AY$12,Main!A349,IF(Main!U349=Main!$AY$10,"",Main!A349))</f>
        <v>344</v>
      </c>
      <c r="C349" s="61" t="str">
        <f>IF(B349="","",PROPER(Main!AP349))</f>
        <v xml:space="preserve"> </v>
      </c>
      <c r="D349" s="59">
        <f>[1]Sheet3!P348</f>
        <v>0</v>
      </c>
      <c r="E349" s="62">
        <f>IF(Main!U349=Main!$AY$10,"",Main!U349)</f>
        <v>0</v>
      </c>
      <c r="F349" s="62" t="str">
        <f>IF(Main!T349=Main!$AY$12,Main!$AZ$12,"")</f>
        <v/>
      </c>
      <c r="H349" s="51">
        <f t="shared" si="5"/>
        <v>1</v>
      </c>
    </row>
    <row r="350" spans="1:8" hidden="1">
      <c r="A350" s="59">
        <f>IF(B350="","",SUBTOTAL(9,$H$6:H350))</f>
        <v>118</v>
      </c>
      <c r="B350" s="60">
        <f>IF(Main!T350=Main!$AY$12,Main!A350,IF(Main!U350=Main!$AY$10,"",Main!A350))</f>
        <v>345</v>
      </c>
      <c r="C350" s="61" t="str">
        <f>IF(B350="","",PROPER(Main!AP350))</f>
        <v xml:space="preserve"> </v>
      </c>
      <c r="D350" s="59">
        <f>[1]Sheet3!P349</f>
        <v>0</v>
      </c>
      <c r="E350" s="62">
        <f>IF(Main!U350=Main!$AY$10,"",Main!U350)</f>
        <v>0</v>
      </c>
      <c r="F350" s="62" t="str">
        <f>IF(Main!T350=Main!$AY$12,Main!$AZ$12,"")</f>
        <v/>
      </c>
      <c r="H350" s="51">
        <f t="shared" si="5"/>
        <v>1</v>
      </c>
    </row>
    <row r="351" spans="1:8" hidden="1">
      <c r="A351" s="59">
        <f>IF(B351="","",SUBTOTAL(9,$H$6:H351))</f>
        <v>118</v>
      </c>
      <c r="B351" s="60">
        <f>IF(Main!T351=Main!$AY$12,Main!A351,IF(Main!U351=Main!$AY$10,"",Main!A351))</f>
        <v>346</v>
      </c>
      <c r="C351" s="61" t="str">
        <f>IF(B351="","",PROPER(Main!AP351))</f>
        <v xml:space="preserve"> </v>
      </c>
      <c r="D351" s="59">
        <f>[1]Sheet3!P350</f>
        <v>0</v>
      </c>
      <c r="E351" s="62">
        <f>IF(Main!U351=Main!$AY$10,"",Main!U351)</f>
        <v>0</v>
      </c>
      <c r="F351" s="62" t="str">
        <f>IF(Main!T351=Main!$AY$12,Main!$AZ$12,"")</f>
        <v/>
      </c>
      <c r="H351" s="51">
        <f t="shared" si="5"/>
        <v>1</v>
      </c>
    </row>
    <row r="352" spans="1:8" hidden="1">
      <c r="A352" s="59">
        <f>IF(B352="","",SUBTOTAL(9,$H$6:H352))</f>
        <v>118</v>
      </c>
      <c r="B352" s="60">
        <f>IF(Main!T352=Main!$AY$12,Main!A352,IF(Main!U352=Main!$AY$10,"",Main!A352))</f>
        <v>347</v>
      </c>
      <c r="C352" s="61" t="str">
        <f>IF(B352="","",PROPER(Main!AP352))</f>
        <v xml:space="preserve"> </v>
      </c>
      <c r="D352" s="59">
        <f>[1]Sheet3!P351</f>
        <v>0</v>
      </c>
      <c r="E352" s="62">
        <f>IF(Main!U352=Main!$AY$10,"",Main!U352)</f>
        <v>0</v>
      </c>
      <c r="F352" s="62" t="str">
        <f>IF(Main!T352=Main!$AY$12,Main!$AZ$12,"")</f>
        <v/>
      </c>
      <c r="H352" s="51">
        <f t="shared" si="5"/>
        <v>1</v>
      </c>
    </row>
    <row r="353" spans="1:8" hidden="1">
      <c r="A353" s="59">
        <f>IF(B353="","",SUBTOTAL(9,$H$6:H353))</f>
        <v>118</v>
      </c>
      <c r="B353" s="60">
        <f>IF(Main!T353=Main!$AY$12,Main!A353,IF(Main!U353=Main!$AY$10,"",Main!A353))</f>
        <v>348</v>
      </c>
      <c r="C353" s="61" t="str">
        <f>IF(B353="","",PROPER(Main!AP353))</f>
        <v xml:space="preserve"> </v>
      </c>
      <c r="D353" s="59">
        <f>[1]Sheet3!P352</f>
        <v>0</v>
      </c>
      <c r="E353" s="62">
        <f>IF(Main!U353=Main!$AY$10,"",Main!U353)</f>
        <v>0</v>
      </c>
      <c r="F353" s="62" t="str">
        <f>IF(Main!T353=Main!$AY$12,Main!$AZ$12,"")</f>
        <v/>
      </c>
      <c r="H353" s="51">
        <f t="shared" si="5"/>
        <v>1</v>
      </c>
    </row>
    <row r="354" spans="1:8" hidden="1">
      <c r="A354" s="59">
        <f>IF(B354="","",SUBTOTAL(9,$H$6:H354))</f>
        <v>118</v>
      </c>
      <c r="B354" s="60">
        <f>IF(Main!T354=Main!$AY$12,Main!A354,IF(Main!U354=Main!$AY$10,"",Main!A354))</f>
        <v>349</v>
      </c>
      <c r="C354" s="61" t="str">
        <f>IF(B354="","",PROPER(Main!AP354))</f>
        <v xml:space="preserve"> </v>
      </c>
      <c r="D354" s="59">
        <f>[1]Sheet3!P353</f>
        <v>0</v>
      </c>
      <c r="E354" s="62">
        <f>IF(Main!U354=Main!$AY$10,"",Main!U354)</f>
        <v>0</v>
      </c>
      <c r="F354" s="62" t="str">
        <f>IF(Main!T354=Main!$AY$12,Main!$AZ$12,"")</f>
        <v/>
      </c>
      <c r="H354" s="51">
        <f t="shared" si="5"/>
        <v>1</v>
      </c>
    </row>
    <row r="355" spans="1:8" hidden="1">
      <c r="A355" s="59">
        <f>IF(B355="","",SUBTOTAL(9,$H$6:H355))</f>
        <v>118</v>
      </c>
      <c r="B355" s="60">
        <f>IF(Main!T355=Main!$AY$12,Main!A355,IF(Main!U355=Main!$AY$10,"",Main!A355))</f>
        <v>350</v>
      </c>
      <c r="C355" s="61" t="str">
        <f>IF(B355="","",PROPER(Main!AP355))</f>
        <v xml:space="preserve"> </v>
      </c>
      <c r="D355" s="59">
        <f>[1]Sheet3!P354</f>
        <v>0</v>
      </c>
      <c r="E355" s="62">
        <f>IF(Main!U355=Main!$AY$10,"",Main!U355)</f>
        <v>0</v>
      </c>
      <c r="F355" s="62" t="str">
        <f>IF(Main!T355=Main!$AY$12,Main!$AZ$12,"")</f>
        <v/>
      </c>
      <c r="H355" s="51">
        <f t="shared" si="5"/>
        <v>1</v>
      </c>
    </row>
    <row r="356" spans="1:8" hidden="1">
      <c r="A356" s="59">
        <f>IF(B356="","",SUBTOTAL(9,$H$6:H356))</f>
        <v>118</v>
      </c>
      <c r="B356" s="60">
        <f>IF(Main!T356=Main!$AY$12,Main!A356,IF(Main!U356=Main!$AY$10,"",Main!A356))</f>
        <v>351</v>
      </c>
      <c r="C356" s="61" t="str">
        <f>IF(B356="","",PROPER(Main!AP356))</f>
        <v xml:space="preserve"> </v>
      </c>
      <c r="D356" s="59">
        <f>[1]Sheet3!P355</f>
        <v>0</v>
      </c>
      <c r="E356" s="62">
        <f>IF(Main!U356=Main!$AY$10,"",Main!U356)</f>
        <v>0</v>
      </c>
      <c r="F356" s="62" t="str">
        <f>IF(Main!T356=Main!$AY$12,Main!$AZ$12,"")</f>
        <v/>
      </c>
      <c r="H356" s="51">
        <f t="shared" si="5"/>
        <v>1</v>
      </c>
    </row>
    <row r="357" spans="1:8" hidden="1">
      <c r="A357" s="59">
        <f>IF(B357="","",SUBTOTAL(9,$H$6:H357))</f>
        <v>118</v>
      </c>
      <c r="B357" s="60">
        <f>IF(Main!T357=Main!$AY$12,Main!A357,IF(Main!U357=Main!$AY$10,"",Main!A357))</f>
        <v>352</v>
      </c>
      <c r="C357" s="61" t="str">
        <f>IF(B357="","",PROPER(Main!AP357))</f>
        <v xml:space="preserve"> </v>
      </c>
      <c r="D357" s="59">
        <f>[1]Sheet3!P356</f>
        <v>0</v>
      </c>
      <c r="E357" s="62">
        <f>IF(Main!U357=Main!$AY$10,"",Main!U357)</f>
        <v>0</v>
      </c>
      <c r="F357" s="62" t="str">
        <f>IF(Main!T357=Main!$AY$12,Main!$AZ$12,"")</f>
        <v/>
      </c>
      <c r="H357" s="51">
        <f t="shared" si="5"/>
        <v>1</v>
      </c>
    </row>
    <row r="358" spans="1:8" hidden="1">
      <c r="A358" s="59">
        <f>IF(B358="","",SUBTOTAL(9,$H$6:H358))</f>
        <v>118</v>
      </c>
      <c r="B358" s="60">
        <f>IF(Main!T358=Main!$AY$12,Main!A358,IF(Main!U358=Main!$AY$10,"",Main!A358))</f>
        <v>353</v>
      </c>
      <c r="C358" s="61" t="str">
        <f>IF(B358="","",PROPER(Main!AP358))</f>
        <v xml:space="preserve"> </v>
      </c>
      <c r="D358" s="59">
        <f>[1]Sheet3!P357</f>
        <v>0</v>
      </c>
      <c r="E358" s="62">
        <f>IF(Main!U358=Main!$AY$10,"",Main!U358)</f>
        <v>0</v>
      </c>
      <c r="F358" s="62" t="str">
        <f>IF(Main!T358=Main!$AY$12,Main!$AZ$12,"")</f>
        <v/>
      </c>
      <c r="H358" s="51">
        <f t="shared" si="5"/>
        <v>1</v>
      </c>
    </row>
    <row r="359" spans="1:8" hidden="1">
      <c r="A359" s="59">
        <f>IF(B359="","",SUBTOTAL(9,$H$6:H359))</f>
        <v>118</v>
      </c>
      <c r="B359" s="60">
        <f>IF(Main!T359=Main!$AY$12,Main!A359,IF(Main!U359=Main!$AY$10,"",Main!A359))</f>
        <v>354</v>
      </c>
      <c r="C359" s="61" t="str">
        <f>IF(B359="","",PROPER(Main!AP359))</f>
        <v xml:space="preserve"> </v>
      </c>
      <c r="D359" s="59">
        <f>[1]Sheet3!P358</f>
        <v>0</v>
      </c>
      <c r="E359" s="62">
        <f>IF(Main!U359=Main!$AY$10,"",Main!U359)</f>
        <v>0</v>
      </c>
      <c r="F359" s="62" t="str">
        <f>IF(Main!T359=Main!$AY$12,Main!$AZ$12,"")</f>
        <v/>
      </c>
      <c r="H359" s="51">
        <f t="shared" si="5"/>
        <v>1</v>
      </c>
    </row>
    <row r="360" spans="1:8" hidden="1">
      <c r="A360" s="59">
        <f>IF(B360="","",SUBTOTAL(9,$H$6:H360))</f>
        <v>118</v>
      </c>
      <c r="B360" s="60">
        <f>IF(Main!T360=Main!$AY$12,Main!A360,IF(Main!U360=Main!$AY$10,"",Main!A360))</f>
        <v>355</v>
      </c>
      <c r="C360" s="61" t="str">
        <f>IF(B360="","",PROPER(Main!AP360))</f>
        <v xml:space="preserve"> </v>
      </c>
      <c r="D360" s="59">
        <f>[1]Sheet3!P359</f>
        <v>0</v>
      </c>
      <c r="E360" s="62">
        <f>IF(Main!U360=Main!$AY$10,"",Main!U360)</f>
        <v>0</v>
      </c>
      <c r="F360" s="62" t="str">
        <f>IF(Main!T360=Main!$AY$12,Main!$AZ$12,"")</f>
        <v/>
      </c>
      <c r="H360" s="51">
        <f t="shared" si="5"/>
        <v>1</v>
      </c>
    </row>
    <row r="361" spans="1:8" hidden="1">
      <c r="A361" s="59">
        <f>IF(B361="","",SUBTOTAL(9,$H$6:H361))</f>
        <v>118</v>
      </c>
      <c r="B361" s="60">
        <f>IF(Main!T361=Main!$AY$12,Main!A361,IF(Main!U361=Main!$AY$10,"",Main!A361))</f>
        <v>356</v>
      </c>
      <c r="C361" s="61" t="str">
        <f>IF(B361="","",PROPER(Main!AP361))</f>
        <v xml:space="preserve"> </v>
      </c>
      <c r="D361" s="59">
        <f>[1]Sheet3!P360</f>
        <v>0</v>
      </c>
      <c r="E361" s="62">
        <f>IF(Main!U361=Main!$AY$10,"",Main!U361)</f>
        <v>0</v>
      </c>
      <c r="F361" s="62" t="str">
        <f>IF(Main!T361=Main!$AY$12,Main!$AZ$12,"")</f>
        <v/>
      </c>
      <c r="H361" s="51">
        <f t="shared" si="5"/>
        <v>1</v>
      </c>
    </row>
    <row r="362" spans="1:8" hidden="1">
      <c r="A362" s="59">
        <f>IF(B362="","",SUBTOTAL(9,$H$6:H362))</f>
        <v>118</v>
      </c>
      <c r="B362" s="60">
        <f>IF(Main!T362=Main!$AY$12,Main!A362,IF(Main!U362=Main!$AY$10,"",Main!A362))</f>
        <v>357</v>
      </c>
      <c r="C362" s="61" t="str">
        <f>IF(B362="","",PROPER(Main!AP362))</f>
        <v xml:space="preserve"> </v>
      </c>
      <c r="D362" s="59">
        <f>[1]Sheet3!P361</f>
        <v>0</v>
      </c>
      <c r="E362" s="62">
        <f>IF(Main!U362=Main!$AY$10,"",Main!U362)</f>
        <v>0</v>
      </c>
      <c r="F362" s="62" t="str">
        <f>IF(Main!T362=Main!$AY$12,Main!$AZ$12,"")</f>
        <v/>
      </c>
      <c r="H362" s="51">
        <f t="shared" si="5"/>
        <v>1</v>
      </c>
    </row>
    <row r="363" spans="1:8" hidden="1">
      <c r="A363" s="59">
        <f>IF(B363="","",SUBTOTAL(9,$H$6:H363))</f>
        <v>118</v>
      </c>
      <c r="B363" s="60">
        <f>IF(Main!T363=Main!$AY$12,Main!A363,IF(Main!U363=Main!$AY$10,"",Main!A363))</f>
        <v>358</v>
      </c>
      <c r="C363" s="61" t="str">
        <f>IF(B363="","",PROPER(Main!AP363))</f>
        <v xml:space="preserve"> </v>
      </c>
      <c r="D363" s="59">
        <f>[1]Sheet3!P362</f>
        <v>0</v>
      </c>
      <c r="E363" s="62">
        <f>IF(Main!U363=Main!$AY$10,"",Main!U363)</f>
        <v>0</v>
      </c>
      <c r="F363" s="62" t="str">
        <f>IF(Main!T363=Main!$AY$12,Main!$AZ$12,"")</f>
        <v/>
      </c>
      <c r="H363" s="51">
        <f t="shared" si="5"/>
        <v>1</v>
      </c>
    </row>
    <row r="364" spans="1:8" hidden="1">
      <c r="A364" s="59">
        <f>IF(B364="","",SUBTOTAL(9,$H$6:H364))</f>
        <v>118</v>
      </c>
      <c r="B364" s="60">
        <f>IF(Main!T364=Main!$AY$12,Main!A364,IF(Main!U364=Main!$AY$10,"",Main!A364))</f>
        <v>359</v>
      </c>
      <c r="C364" s="61" t="str">
        <f>IF(B364="","",PROPER(Main!AP364))</f>
        <v xml:space="preserve"> </v>
      </c>
      <c r="D364" s="59">
        <f>[1]Sheet3!P363</f>
        <v>0</v>
      </c>
      <c r="E364" s="62">
        <f>IF(Main!U364=Main!$AY$10,"",Main!U364)</f>
        <v>0</v>
      </c>
      <c r="F364" s="62" t="str">
        <f>IF(Main!T364=Main!$AY$12,Main!$AZ$12,"")</f>
        <v/>
      </c>
      <c r="H364" s="51">
        <f t="shared" si="5"/>
        <v>1</v>
      </c>
    </row>
    <row r="365" spans="1:8" hidden="1">
      <c r="A365" s="59">
        <f>IF(B365="","",SUBTOTAL(9,$H$6:H365))</f>
        <v>118</v>
      </c>
      <c r="B365" s="60">
        <f>IF(Main!T365=Main!$AY$12,Main!A365,IF(Main!U365=Main!$AY$10,"",Main!A365))</f>
        <v>360</v>
      </c>
      <c r="C365" s="61" t="str">
        <f>IF(B365="","",PROPER(Main!AP365))</f>
        <v xml:space="preserve"> </v>
      </c>
      <c r="D365" s="59">
        <f>[1]Sheet3!P364</f>
        <v>0</v>
      </c>
      <c r="E365" s="62">
        <f>IF(Main!U365=Main!$AY$10,"",Main!U365)</f>
        <v>0</v>
      </c>
      <c r="F365" s="62" t="str">
        <f>IF(Main!T365=Main!$AY$12,Main!$AZ$12,"")</f>
        <v/>
      </c>
      <c r="H365" s="51">
        <f t="shared" si="5"/>
        <v>1</v>
      </c>
    </row>
    <row r="366" spans="1:8" hidden="1">
      <c r="A366" s="59">
        <f>IF(B366="","",SUBTOTAL(9,$H$6:H366))</f>
        <v>118</v>
      </c>
      <c r="B366" s="60">
        <f>IF(Main!T366=Main!$AY$12,Main!A366,IF(Main!U366=Main!$AY$10,"",Main!A366))</f>
        <v>361</v>
      </c>
      <c r="C366" s="61" t="str">
        <f>IF(B366="","",PROPER(Main!AP366))</f>
        <v xml:space="preserve"> </v>
      </c>
      <c r="D366" s="59">
        <f>[1]Sheet3!P365</f>
        <v>0</v>
      </c>
      <c r="E366" s="62">
        <f>IF(Main!U366=Main!$AY$10,"",Main!U366)</f>
        <v>0</v>
      </c>
      <c r="F366" s="62" t="str">
        <f>IF(Main!T366=Main!$AY$12,Main!$AZ$12,"")</f>
        <v/>
      </c>
      <c r="H366" s="51">
        <f t="shared" si="5"/>
        <v>1</v>
      </c>
    </row>
    <row r="367" spans="1:8" hidden="1">
      <c r="A367" s="59">
        <f>IF(B367="","",SUBTOTAL(9,$H$6:H367))</f>
        <v>118</v>
      </c>
      <c r="B367" s="60">
        <f>IF(Main!T367=Main!$AY$12,Main!A367,IF(Main!U367=Main!$AY$10,"",Main!A367))</f>
        <v>362</v>
      </c>
      <c r="C367" s="61" t="str">
        <f>IF(B367="","",PROPER(Main!AP367))</f>
        <v xml:space="preserve"> </v>
      </c>
      <c r="D367" s="59">
        <f>[1]Sheet3!P366</f>
        <v>0</v>
      </c>
      <c r="E367" s="62">
        <f>IF(Main!U367=Main!$AY$10,"",Main!U367)</f>
        <v>0</v>
      </c>
      <c r="F367" s="62" t="str">
        <f>IF(Main!T367=Main!$AY$12,Main!$AZ$12,"")</f>
        <v/>
      </c>
      <c r="H367" s="51">
        <f t="shared" si="5"/>
        <v>1</v>
      </c>
    </row>
    <row r="368" spans="1:8" hidden="1">
      <c r="A368" s="59">
        <f>IF(B368="","",SUBTOTAL(9,$H$6:H368))</f>
        <v>118</v>
      </c>
      <c r="B368" s="60">
        <f>IF(Main!T368=Main!$AY$12,Main!A368,IF(Main!U368=Main!$AY$10,"",Main!A368))</f>
        <v>363</v>
      </c>
      <c r="C368" s="61" t="str">
        <f>IF(B368="","",PROPER(Main!AP368))</f>
        <v xml:space="preserve"> </v>
      </c>
      <c r="D368" s="59">
        <f>[1]Sheet3!P367</f>
        <v>0</v>
      </c>
      <c r="E368" s="62">
        <f>IF(Main!U368=Main!$AY$10,"",Main!U368)</f>
        <v>0</v>
      </c>
      <c r="F368" s="62" t="str">
        <f>IF(Main!T368=Main!$AY$12,Main!$AZ$12,"")</f>
        <v/>
      </c>
      <c r="H368" s="51">
        <f t="shared" si="5"/>
        <v>1</v>
      </c>
    </row>
    <row r="369" spans="1:8" hidden="1">
      <c r="A369" s="59">
        <f>IF(B369="","",SUBTOTAL(9,$H$6:H369))</f>
        <v>118</v>
      </c>
      <c r="B369" s="60">
        <f>IF(Main!T369=Main!$AY$12,Main!A369,IF(Main!U369=Main!$AY$10,"",Main!A369))</f>
        <v>364</v>
      </c>
      <c r="C369" s="61" t="str">
        <f>IF(B369="","",PROPER(Main!AP369))</f>
        <v xml:space="preserve"> </v>
      </c>
      <c r="D369" s="59">
        <f>[1]Sheet3!P368</f>
        <v>0</v>
      </c>
      <c r="E369" s="62">
        <f>IF(Main!U369=Main!$AY$10,"",Main!U369)</f>
        <v>0</v>
      </c>
      <c r="F369" s="62" t="str">
        <f>IF(Main!T369=Main!$AY$12,Main!$AZ$12,"")</f>
        <v/>
      </c>
      <c r="H369" s="51">
        <f t="shared" si="5"/>
        <v>1</v>
      </c>
    </row>
    <row r="370" spans="1:8" hidden="1">
      <c r="A370" s="59">
        <f>IF(B370="","",SUBTOTAL(9,$H$6:H370))</f>
        <v>118</v>
      </c>
      <c r="B370" s="60">
        <f>IF(Main!T370=Main!$AY$12,Main!A370,IF(Main!U370=Main!$AY$10,"",Main!A370))</f>
        <v>365</v>
      </c>
      <c r="C370" s="61" t="str">
        <f>IF(B370="","",PROPER(Main!AP370))</f>
        <v xml:space="preserve"> </v>
      </c>
      <c r="D370" s="59">
        <f>[1]Sheet3!P369</f>
        <v>0</v>
      </c>
      <c r="E370" s="62">
        <f>IF(Main!U370=Main!$AY$10,"",Main!U370)</f>
        <v>0</v>
      </c>
      <c r="F370" s="62" t="str">
        <f>IF(Main!T370=Main!$AY$12,Main!$AZ$12,"")</f>
        <v/>
      </c>
      <c r="H370" s="51">
        <f t="shared" si="5"/>
        <v>1</v>
      </c>
    </row>
    <row r="371" spans="1:8" hidden="1">
      <c r="A371" s="59">
        <f>IF(B371="","",SUBTOTAL(9,$H$6:H371))</f>
        <v>118</v>
      </c>
      <c r="B371" s="60">
        <f>IF(Main!T371=Main!$AY$12,Main!A371,IF(Main!U371=Main!$AY$10,"",Main!A371))</f>
        <v>366</v>
      </c>
      <c r="C371" s="61" t="str">
        <f>IF(B371="","",PROPER(Main!AP371))</f>
        <v xml:space="preserve"> </v>
      </c>
      <c r="D371" s="59">
        <f>[1]Sheet3!P370</f>
        <v>0</v>
      </c>
      <c r="E371" s="62">
        <f>IF(Main!U371=Main!$AY$10,"",Main!U371)</f>
        <v>0</v>
      </c>
      <c r="F371" s="62" t="str">
        <f>IF(Main!T371=Main!$AY$12,Main!$AZ$12,"")</f>
        <v/>
      </c>
      <c r="H371" s="51">
        <f t="shared" si="5"/>
        <v>1</v>
      </c>
    </row>
    <row r="372" spans="1:8" hidden="1">
      <c r="A372" s="59">
        <f>IF(B372="","",SUBTOTAL(9,$H$6:H372))</f>
        <v>118</v>
      </c>
      <c r="B372" s="60">
        <f>IF(Main!T372=Main!$AY$12,Main!A372,IF(Main!U372=Main!$AY$10,"",Main!A372))</f>
        <v>367</v>
      </c>
      <c r="C372" s="61" t="str">
        <f>IF(B372="","",PROPER(Main!AP372))</f>
        <v xml:space="preserve"> </v>
      </c>
      <c r="D372" s="59">
        <f>[1]Sheet3!P371</f>
        <v>0</v>
      </c>
      <c r="E372" s="62">
        <f>IF(Main!U372=Main!$AY$10,"",Main!U372)</f>
        <v>0</v>
      </c>
      <c r="F372" s="62" t="str">
        <f>IF(Main!T372=Main!$AY$12,Main!$AZ$12,"")</f>
        <v/>
      </c>
      <c r="H372" s="51">
        <f t="shared" si="5"/>
        <v>1</v>
      </c>
    </row>
    <row r="373" spans="1:8" hidden="1">
      <c r="A373" s="59">
        <f>IF(B373="","",SUBTOTAL(9,$H$6:H373))</f>
        <v>118</v>
      </c>
      <c r="B373" s="60">
        <f>IF(Main!T373=Main!$AY$12,Main!A373,IF(Main!U373=Main!$AY$10,"",Main!A373))</f>
        <v>368</v>
      </c>
      <c r="C373" s="61" t="str">
        <f>IF(B373="","",PROPER(Main!AP373))</f>
        <v xml:space="preserve"> </v>
      </c>
      <c r="D373" s="59">
        <f>[1]Sheet3!P372</f>
        <v>0</v>
      </c>
      <c r="E373" s="62">
        <f>IF(Main!U373=Main!$AY$10,"",Main!U373)</f>
        <v>0</v>
      </c>
      <c r="F373" s="62" t="str">
        <f>IF(Main!T373=Main!$AY$12,Main!$AZ$12,"")</f>
        <v/>
      </c>
      <c r="H373" s="51">
        <f t="shared" si="5"/>
        <v>1</v>
      </c>
    </row>
    <row r="374" spans="1:8" hidden="1">
      <c r="A374" s="59">
        <f>IF(B374="","",SUBTOTAL(9,$H$6:H374))</f>
        <v>118</v>
      </c>
      <c r="B374" s="60">
        <f>IF(Main!T374=Main!$AY$12,Main!A374,IF(Main!U374=Main!$AY$10,"",Main!A374))</f>
        <v>369</v>
      </c>
      <c r="C374" s="61" t="str">
        <f>IF(B374="","",PROPER(Main!AP374))</f>
        <v xml:space="preserve"> </v>
      </c>
      <c r="D374" s="59">
        <f>[1]Sheet3!P373</f>
        <v>0</v>
      </c>
      <c r="E374" s="62">
        <f>IF(Main!U374=Main!$AY$10,"",Main!U374)</f>
        <v>0</v>
      </c>
      <c r="F374" s="62" t="str">
        <f>IF(Main!T374=Main!$AY$12,Main!$AZ$12,"")</f>
        <v/>
      </c>
      <c r="H374" s="51">
        <f t="shared" si="5"/>
        <v>1</v>
      </c>
    </row>
    <row r="375" spans="1:8" hidden="1">
      <c r="A375" s="59">
        <f>IF(B375="","",SUBTOTAL(9,$H$6:H375))</f>
        <v>118</v>
      </c>
      <c r="B375" s="60">
        <f>IF(Main!T375=Main!$AY$12,Main!A375,IF(Main!U375=Main!$AY$10,"",Main!A375))</f>
        <v>370</v>
      </c>
      <c r="C375" s="61" t="str">
        <f>IF(B375="","",PROPER(Main!AP375))</f>
        <v xml:space="preserve"> </v>
      </c>
      <c r="D375" s="59">
        <f>[1]Sheet3!P374</f>
        <v>0</v>
      </c>
      <c r="E375" s="62">
        <f>IF(Main!U375=Main!$AY$10,"",Main!U375)</f>
        <v>0</v>
      </c>
      <c r="F375" s="62" t="str">
        <f>IF(Main!T375=Main!$AY$12,Main!$AZ$12,"")</f>
        <v/>
      </c>
      <c r="H375" s="51">
        <f t="shared" si="5"/>
        <v>1</v>
      </c>
    </row>
    <row r="376" spans="1:8" hidden="1">
      <c r="A376" s="59">
        <f>IF(B376="","",SUBTOTAL(9,$H$6:H376))</f>
        <v>118</v>
      </c>
      <c r="B376" s="60">
        <f>IF(Main!T376=Main!$AY$12,Main!A376,IF(Main!U376=Main!$AY$10,"",Main!A376))</f>
        <v>371</v>
      </c>
      <c r="C376" s="61" t="str">
        <f>IF(B376="","",PROPER(Main!AP376))</f>
        <v xml:space="preserve"> </v>
      </c>
      <c r="D376" s="59">
        <f>[1]Sheet3!P375</f>
        <v>0</v>
      </c>
      <c r="E376" s="62">
        <f>IF(Main!U376=Main!$AY$10,"",Main!U376)</f>
        <v>0</v>
      </c>
      <c r="F376" s="62" t="str">
        <f>IF(Main!T376=Main!$AY$12,Main!$AZ$12,"")</f>
        <v/>
      </c>
      <c r="H376" s="51">
        <f t="shared" si="5"/>
        <v>1</v>
      </c>
    </row>
    <row r="377" spans="1:8" hidden="1">
      <c r="A377" s="59">
        <f>IF(B377="","",SUBTOTAL(9,$H$6:H377))</f>
        <v>118</v>
      </c>
      <c r="B377" s="60">
        <f>IF(Main!T377=Main!$AY$12,Main!A377,IF(Main!U377=Main!$AY$10,"",Main!A377))</f>
        <v>372</v>
      </c>
      <c r="C377" s="61" t="str">
        <f>IF(B377="","",PROPER(Main!AP377))</f>
        <v xml:space="preserve"> </v>
      </c>
      <c r="D377" s="59">
        <f>[1]Sheet3!P376</f>
        <v>0</v>
      </c>
      <c r="E377" s="62">
        <f>IF(Main!U377=Main!$AY$10,"",Main!U377)</f>
        <v>0</v>
      </c>
      <c r="F377" s="62" t="str">
        <f>IF(Main!T377=Main!$AY$12,Main!$AZ$12,"")</f>
        <v/>
      </c>
      <c r="H377" s="51">
        <f t="shared" si="5"/>
        <v>1</v>
      </c>
    </row>
    <row r="378" spans="1:8" hidden="1">
      <c r="A378" s="59">
        <f>IF(B378="","",SUBTOTAL(9,$H$6:H378))</f>
        <v>118</v>
      </c>
      <c r="B378" s="60">
        <f>IF(Main!T378=Main!$AY$12,Main!A378,IF(Main!U378=Main!$AY$10,"",Main!A378))</f>
        <v>373</v>
      </c>
      <c r="C378" s="61" t="str">
        <f>IF(B378="","",PROPER(Main!AP378))</f>
        <v xml:space="preserve"> </v>
      </c>
      <c r="D378" s="59">
        <f>[1]Sheet3!P377</f>
        <v>0</v>
      </c>
      <c r="E378" s="62">
        <f>IF(Main!U378=Main!$AY$10,"",Main!U378)</f>
        <v>0</v>
      </c>
      <c r="F378" s="62" t="str">
        <f>IF(Main!T378=Main!$AY$12,Main!$AZ$12,"")</f>
        <v/>
      </c>
      <c r="H378" s="51">
        <f t="shared" si="5"/>
        <v>1</v>
      </c>
    </row>
    <row r="379" spans="1:8" hidden="1">
      <c r="A379" s="59">
        <f>IF(B379="","",SUBTOTAL(9,$H$6:H379))</f>
        <v>118</v>
      </c>
      <c r="B379" s="60">
        <f>IF(Main!T379=Main!$AY$12,Main!A379,IF(Main!U379=Main!$AY$10,"",Main!A379))</f>
        <v>374</v>
      </c>
      <c r="C379" s="61" t="str">
        <f>IF(B379="","",PROPER(Main!AP379))</f>
        <v xml:space="preserve"> </v>
      </c>
      <c r="D379" s="59">
        <f>[1]Sheet3!P378</f>
        <v>0</v>
      </c>
      <c r="E379" s="62">
        <f>IF(Main!U379=Main!$AY$10,"",Main!U379)</f>
        <v>0</v>
      </c>
      <c r="F379" s="62" t="str">
        <f>IF(Main!T379=Main!$AY$12,Main!$AZ$12,"")</f>
        <v/>
      </c>
      <c r="H379" s="51">
        <f t="shared" si="5"/>
        <v>1</v>
      </c>
    </row>
    <row r="380" spans="1:8" hidden="1">
      <c r="A380" s="59">
        <f>IF(B380="","",SUBTOTAL(9,$H$6:H380))</f>
        <v>118</v>
      </c>
      <c r="B380" s="60">
        <f>IF(Main!T380=Main!$AY$12,Main!A380,IF(Main!U380=Main!$AY$10,"",Main!A380))</f>
        <v>375</v>
      </c>
      <c r="C380" s="61" t="str">
        <f>IF(B380="","",PROPER(Main!AP380))</f>
        <v xml:space="preserve"> </v>
      </c>
      <c r="D380" s="59">
        <f>[1]Sheet3!P379</f>
        <v>0</v>
      </c>
      <c r="E380" s="62">
        <f>IF(Main!U380=Main!$AY$10,"",Main!U380)</f>
        <v>0</v>
      </c>
      <c r="F380" s="62" t="str">
        <f>IF(Main!T380=Main!$AY$12,Main!$AZ$12,"")</f>
        <v/>
      </c>
      <c r="H380" s="51">
        <f t="shared" si="5"/>
        <v>1</v>
      </c>
    </row>
    <row r="381" spans="1:8" hidden="1">
      <c r="A381" s="59">
        <f>IF(B381="","",SUBTOTAL(9,$H$6:H381))</f>
        <v>118</v>
      </c>
      <c r="B381" s="60">
        <f>IF(Main!T381=Main!$AY$12,Main!A381,IF(Main!U381=Main!$AY$10,"",Main!A381))</f>
        <v>376</v>
      </c>
      <c r="C381" s="61" t="str">
        <f>IF(B381="","",PROPER(Main!AP381))</f>
        <v xml:space="preserve"> </v>
      </c>
      <c r="D381" s="59">
        <f>[1]Sheet3!P380</f>
        <v>0</v>
      </c>
      <c r="E381" s="62">
        <f>IF(Main!U381=Main!$AY$10,"",Main!U381)</f>
        <v>0</v>
      </c>
      <c r="F381" s="62" t="str">
        <f>IF(Main!T381=Main!$AY$12,Main!$AZ$12,"")</f>
        <v/>
      </c>
      <c r="H381" s="51">
        <f t="shared" si="5"/>
        <v>1</v>
      </c>
    </row>
    <row r="382" spans="1:8" hidden="1">
      <c r="A382" s="59">
        <f>IF(B382="","",SUBTOTAL(9,$H$6:H382))</f>
        <v>118</v>
      </c>
      <c r="B382" s="60">
        <f>IF(Main!T382=Main!$AY$12,Main!A382,IF(Main!U382=Main!$AY$10,"",Main!A382))</f>
        <v>377</v>
      </c>
      <c r="C382" s="61" t="str">
        <f>IF(B382="","",PROPER(Main!AP382))</f>
        <v xml:space="preserve"> </v>
      </c>
      <c r="D382" s="59">
        <f>[1]Sheet3!P381</f>
        <v>0</v>
      </c>
      <c r="E382" s="62">
        <f>IF(Main!U382=Main!$AY$10,"",Main!U382)</f>
        <v>0</v>
      </c>
      <c r="F382" s="62" t="str">
        <f>IF(Main!T382=Main!$AY$12,Main!$AZ$12,"")</f>
        <v/>
      </c>
      <c r="H382" s="51">
        <f t="shared" si="5"/>
        <v>1</v>
      </c>
    </row>
    <row r="383" spans="1:8" hidden="1">
      <c r="A383" s="59">
        <f>IF(B383="","",SUBTOTAL(9,$H$6:H383))</f>
        <v>118</v>
      </c>
      <c r="B383" s="60">
        <f>IF(Main!T383=Main!$AY$12,Main!A383,IF(Main!U383=Main!$AY$10,"",Main!A383))</f>
        <v>378</v>
      </c>
      <c r="C383" s="61" t="str">
        <f>IF(B383="","",PROPER(Main!AP383))</f>
        <v xml:space="preserve"> </v>
      </c>
      <c r="D383" s="59">
        <f>[1]Sheet3!P382</f>
        <v>0</v>
      </c>
      <c r="E383" s="62">
        <f>IF(Main!U383=Main!$AY$10,"",Main!U383)</f>
        <v>0</v>
      </c>
      <c r="F383" s="62" t="str">
        <f>IF(Main!T383=Main!$AY$12,Main!$AZ$12,"")</f>
        <v/>
      </c>
      <c r="H383" s="51">
        <f t="shared" si="5"/>
        <v>1</v>
      </c>
    </row>
    <row r="384" spans="1:8" hidden="1">
      <c r="A384" s="59">
        <f>IF(B384="","",SUBTOTAL(9,$H$6:H384))</f>
        <v>118</v>
      </c>
      <c r="B384" s="60">
        <f>IF(Main!T384=Main!$AY$12,Main!A384,IF(Main!U384=Main!$AY$10,"",Main!A384))</f>
        <v>379</v>
      </c>
      <c r="C384" s="61" t="str">
        <f>IF(B384="","",PROPER(Main!AP384))</f>
        <v xml:space="preserve"> </v>
      </c>
      <c r="D384" s="59">
        <f>[1]Sheet3!P383</f>
        <v>0</v>
      </c>
      <c r="E384" s="62">
        <f>IF(Main!U384=Main!$AY$10,"",Main!U384)</f>
        <v>0</v>
      </c>
      <c r="F384" s="62" t="str">
        <f>IF(Main!T384=Main!$AY$12,Main!$AZ$12,"")</f>
        <v/>
      </c>
      <c r="H384" s="51">
        <f t="shared" si="5"/>
        <v>1</v>
      </c>
    </row>
    <row r="385" spans="1:8" hidden="1">
      <c r="A385" s="59">
        <f>IF(B385="","",SUBTOTAL(9,$H$6:H385))</f>
        <v>118</v>
      </c>
      <c r="B385" s="60">
        <f>IF(Main!T385=Main!$AY$12,Main!A385,IF(Main!U385=Main!$AY$10,"",Main!A385))</f>
        <v>380</v>
      </c>
      <c r="C385" s="61" t="str">
        <f>IF(B385="","",PROPER(Main!AP385))</f>
        <v xml:space="preserve"> </v>
      </c>
      <c r="D385" s="59">
        <f>[1]Sheet3!P384</f>
        <v>0</v>
      </c>
      <c r="E385" s="62">
        <f>IF(Main!U385=Main!$AY$10,"",Main!U385)</f>
        <v>0</v>
      </c>
      <c r="F385" s="62" t="str">
        <f>IF(Main!T385=Main!$AY$12,Main!$AZ$12,"")</f>
        <v/>
      </c>
      <c r="H385" s="51">
        <f t="shared" si="5"/>
        <v>1</v>
      </c>
    </row>
    <row r="386" spans="1:8" hidden="1">
      <c r="A386" s="59">
        <f>IF(B386="","",SUBTOTAL(9,$H$6:H386))</f>
        <v>118</v>
      </c>
      <c r="B386" s="60">
        <f>IF(Main!T386=Main!$AY$12,Main!A386,IF(Main!U386=Main!$AY$10,"",Main!A386))</f>
        <v>381</v>
      </c>
      <c r="C386" s="61" t="str">
        <f>IF(B386="","",PROPER(Main!AP386))</f>
        <v xml:space="preserve"> </v>
      </c>
      <c r="D386" s="59">
        <f>[1]Sheet3!P385</f>
        <v>0</v>
      </c>
      <c r="E386" s="62">
        <f>IF(Main!U386=Main!$AY$10,"",Main!U386)</f>
        <v>0</v>
      </c>
      <c r="F386" s="62" t="str">
        <f>IF(Main!T386=Main!$AY$12,Main!$AZ$12,"")</f>
        <v/>
      </c>
      <c r="H386" s="51">
        <f t="shared" si="5"/>
        <v>1</v>
      </c>
    </row>
    <row r="387" spans="1:8" hidden="1">
      <c r="A387" s="59">
        <f>IF(B387="","",SUBTOTAL(9,$H$6:H387))</f>
        <v>118</v>
      </c>
      <c r="B387" s="60">
        <f>IF(Main!T387=Main!$AY$12,Main!A387,IF(Main!U387=Main!$AY$10,"",Main!A387))</f>
        <v>382</v>
      </c>
      <c r="C387" s="61" t="str">
        <f>IF(B387="","",PROPER(Main!AP387))</f>
        <v xml:space="preserve"> </v>
      </c>
      <c r="D387" s="59">
        <f>[1]Sheet3!P386</f>
        <v>0</v>
      </c>
      <c r="E387" s="62">
        <f>IF(Main!U387=Main!$AY$10,"",Main!U387)</f>
        <v>0</v>
      </c>
      <c r="F387" s="62" t="str">
        <f>IF(Main!T387=Main!$AY$12,Main!$AZ$12,"")</f>
        <v/>
      </c>
      <c r="H387" s="51">
        <f t="shared" si="5"/>
        <v>1</v>
      </c>
    </row>
    <row r="388" spans="1:8" hidden="1">
      <c r="A388" s="59">
        <f>IF(B388="","",SUBTOTAL(9,$H$6:H388))</f>
        <v>118</v>
      </c>
      <c r="B388" s="60">
        <f>IF(Main!T388=Main!$AY$12,Main!A388,IF(Main!U388=Main!$AY$10,"",Main!A388))</f>
        <v>383</v>
      </c>
      <c r="C388" s="61" t="str">
        <f>IF(B388="","",PROPER(Main!AP388))</f>
        <v xml:space="preserve"> </v>
      </c>
      <c r="D388" s="59">
        <f>[1]Sheet3!P387</f>
        <v>0</v>
      </c>
      <c r="E388" s="62">
        <f>IF(Main!U388=Main!$AY$10,"",Main!U388)</f>
        <v>0</v>
      </c>
      <c r="F388" s="62" t="str">
        <f>IF(Main!T388=Main!$AY$12,Main!$AZ$12,"")</f>
        <v/>
      </c>
      <c r="H388" s="51">
        <f t="shared" si="5"/>
        <v>1</v>
      </c>
    </row>
    <row r="389" spans="1:8" hidden="1">
      <c r="A389" s="59">
        <f>IF(B389="","",SUBTOTAL(9,$H$6:H389))</f>
        <v>118</v>
      </c>
      <c r="B389" s="60">
        <f>IF(Main!T389=Main!$AY$12,Main!A389,IF(Main!U389=Main!$AY$10,"",Main!A389))</f>
        <v>384</v>
      </c>
      <c r="C389" s="61" t="str">
        <f>IF(B389="","",PROPER(Main!AP389))</f>
        <v xml:space="preserve"> </v>
      </c>
      <c r="D389" s="59">
        <f>[1]Sheet3!P388</f>
        <v>0</v>
      </c>
      <c r="E389" s="62">
        <f>IF(Main!U389=Main!$AY$10,"",Main!U389)</f>
        <v>0</v>
      </c>
      <c r="F389" s="62" t="str">
        <f>IF(Main!T389=Main!$AY$12,Main!$AZ$12,"")</f>
        <v/>
      </c>
      <c r="H389" s="51">
        <f t="shared" si="5"/>
        <v>1</v>
      </c>
    </row>
    <row r="390" spans="1:8" hidden="1">
      <c r="A390" s="59">
        <f>IF(B390="","",SUBTOTAL(9,$H$6:H390))</f>
        <v>118</v>
      </c>
      <c r="B390" s="60">
        <f>IF(Main!T390=Main!$AY$12,Main!A390,IF(Main!U390=Main!$AY$10,"",Main!A390))</f>
        <v>385</v>
      </c>
      <c r="C390" s="61" t="str">
        <f>IF(B390="","",PROPER(Main!AP390))</f>
        <v xml:space="preserve"> </v>
      </c>
      <c r="D390" s="59">
        <f>[1]Sheet3!P389</f>
        <v>0</v>
      </c>
      <c r="E390" s="62">
        <f>IF(Main!U390=Main!$AY$10,"",Main!U390)</f>
        <v>0</v>
      </c>
      <c r="F390" s="62" t="str">
        <f>IF(Main!T390=Main!$AY$12,Main!$AZ$12,"")</f>
        <v/>
      </c>
      <c r="H390" s="51">
        <f t="shared" si="5"/>
        <v>1</v>
      </c>
    </row>
    <row r="391" spans="1:8" hidden="1">
      <c r="A391" s="59">
        <f>IF(B391="","",SUBTOTAL(9,$H$6:H391))</f>
        <v>118</v>
      </c>
      <c r="B391" s="60">
        <f>IF(Main!T391=Main!$AY$12,Main!A391,IF(Main!U391=Main!$AY$10,"",Main!A391))</f>
        <v>386</v>
      </c>
      <c r="C391" s="61" t="str">
        <f>IF(B391="","",PROPER(Main!AP391))</f>
        <v xml:space="preserve"> </v>
      </c>
      <c r="D391" s="59">
        <f>[1]Sheet3!P390</f>
        <v>0</v>
      </c>
      <c r="E391" s="62">
        <f>IF(Main!U391=Main!$AY$10,"",Main!U391)</f>
        <v>0</v>
      </c>
      <c r="F391" s="62" t="str">
        <f>IF(Main!T391=Main!$AY$12,Main!$AZ$12,"")</f>
        <v/>
      </c>
      <c r="H391" s="51">
        <f t="shared" ref="H391:H454" si="6">IF(B391="","",1)</f>
        <v>1</v>
      </c>
    </row>
    <row r="392" spans="1:8" hidden="1">
      <c r="A392" s="59">
        <f>IF(B392="","",SUBTOTAL(9,$H$6:H392))</f>
        <v>118</v>
      </c>
      <c r="B392" s="60">
        <f>IF(Main!T392=Main!$AY$12,Main!A392,IF(Main!U392=Main!$AY$10,"",Main!A392))</f>
        <v>387</v>
      </c>
      <c r="C392" s="61" t="str">
        <f>IF(B392="","",PROPER(Main!AP392))</f>
        <v xml:space="preserve"> </v>
      </c>
      <c r="D392" s="59">
        <f>[1]Sheet3!P391</f>
        <v>0</v>
      </c>
      <c r="E392" s="62">
        <f>IF(Main!U392=Main!$AY$10,"",Main!U392)</f>
        <v>0</v>
      </c>
      <c r="F392" s="62" t="str">
        <f>IF(Main!T392=Main!$AY$12,Main!$AZ$12,"")</f>
        <v/>
      </c>
      <c r="H392" s="51">
        <f t="shared" si="6"/>
        <v>1</v>
      </c>
    </row>
    <row r="393" spans="1:8" hidden="1">
      <c r="A393" s="59">
        <f>IF(B393="","",SUBTOTAL(9,$H$6:H393))</f>
        <v>118</v>
      </c>
      <c r="B393" s="60">
        <f>IF(Main!T393=Main!$AY$12,Main!A393,IF(Main!U393=Main!$AY$10,"",Main!A393))</f>
        <v>388</v>
      </c>
      <c r="C393" s="61" t="str">
        <f>IF(B393="","",PROPER(Main!AP393))</f>
        <v xml:space="preserve"> </v>
      </c>
      <c r="D393" s="59">
        <f>[1]Sheet3!P392</f>
        <v>0</v>
      </c>
      <c r="E393" s="62">
        <f>IF(Main!U393=Main!$AY$10,"",Main!U393)</f>
        <v>0</v>
      </c>
      <c r="F393" s="62" t="str">
        <f>IF(Main!T393=Main!$AY$12,Main!$AZ$12,"")</f>
        <v/>
      </c>
      <c r="H393" s="51">
        <f t="shared" si="6"/>
        <v>1</v>
      </c>
    </row>
    <row r="394" spans="1:8" hidden="1">
      <c r="A394" s="59">
        <f>IF(B394="","",SUBTOTAL(9,$H$6:H394))</f>
        <v>118</v>
      </c>
      <c r="B394" s="60">
        <f>IF(Main!T394=Main!$AY$12,Main!A394,IF(Main!U394=Main!$AY$10,"",Main!A394))</f>
        <v>389</v>
      </c>
      <c r="C394" s="61" t="str">
        <f>IF(B394="","",PROPER(Main!AP394))</f>
        <v xml:space="preserve"> </v>
      </c>
      <c r="D394" s="59">
        <f>[1]Sheet3!P393</f>
        <v>0</v>
      </c>
      <c r="E394" s="62">
        <f>IF(Main!U394=Main!$AY$10,"",Main!U394)</f>
        <v>0</v>
      </c>
      <c r="F394" s="62" t="str">
        <f>IF(Main!T394=Main!$AY$12,Main!$AZ$12,"")</f>
        <v/>
      </c>
      <c r="H394" s="51">
        <f t="shared" si="6"/>
        <v>1</v>
      </c>
    </row>
    <row r="395" spans="1:8" hidden="1">
      <c r="A395" s="59">
        <f>IF(B395="","",SUBTOTAL(9,$H$6:H395))</f>
        <v>118</v>
      </c>
      <c r="B395" s="60">
        <f>IF(Main!T395=Main!$AY$12,Main!A395,IF(Main!U395=Main!$AY$10,"",Main!A395))</f>
        <v>390</v>
      </c>
      <c r="C395" s="61" t="str">
        <f>IF(B395="","",PROPER(Main!AP395))</f>
        <v xml:space="preserve"> </v>
      </c>
      <c r="D395" s="59">
        <f>[1]Sheet3!P394</f>
        <v>0</v>
      </c>
      <c r="E395" s="62">
        <f>IF(Main!U395=Main!$AY$10,"",Main!U395)</f>
        <v>0</v>
      </c>
      <c r="F395" s="62" t="str">
        <f>IF(Main!T395=Main!$AY$12,Main!$AZ$12,"")</f>
        <v/>
      </c>
      <c r="H395" s="51">
        <f t="shared" si="6"/>
        <v>1</v>
      </c>
    </row>
    <row r="396" spans="1:8" hidden="1">
      <c r="A396" s="59">
        <f>IF(B396="","",SUBTOTAL(9,$H$6:H396))</f>
        <v>118</v>
      </c>
      <c r="B396" s="60">
        <f>IF(Main!T396=Main!$AY$12,Main!A396,IF(Main!U396=Main!$AY$10,"",Main!A396))</f>
        <v>391</v>
      </c>
      <c r="C396" s="61" t="str">
        <f>IF(B396="","",PROPER(Main!AP396))</f>
        <v xml:space="preserve"> </v>
      </c>
      <c r="D396" s="59">
        <f>[1]Sheet3!P395</f>
        <v>0</v>
      </c>
      <c r="E396" s="62">
        <f>IF(Main!U396=Main!$AY$10,"",Main!U396)</f>
        <v>0</v>
      </c>
      <c r="F396" s="62" t="str">
        <f>IF(Main!T396=Main!$AY$12,Main!$AZ$12,"")</f>
        <v/>
      </c>
      <c r="H396" s="51">
        <f t="shared" si="6"/>
        <v>1</v>
      </c>
    </row>
    <row r="397" spans="1:8" hidden="1">
      <c r="A397" s="59">
        <f>IF(B397="","",SUBTOTAL(9,$H$6:H397))</f>
        <v>118</v>
      </c>
      <c r="B397" s="60">
        <f>IF(Main!T397=Main!$AY$12,Main!A397,IF(Main!U397=Main!$AY$10,"",Main!A397))</f>
        <v>392</v>
      </c>
      <c r="C397" s="61" t="str">
        <f>IF(B397="","",PROPER(Main!AP397))</f>
        <v xml:space="preserve"> </v>
      </c>
      <c r="D397" s="59">
        <f>[1]Sheet3!P396</f>
        <v>0</v>
      </c>
      <c r="E397" s="62">
        <f>IF(Main!U397=Main!$AY$10,"",Main!U397)</f>
        <v>0</v>
      </c>
      <c r="F397" s="62" t="str">
        <f>IF(Main!T397=Main!$AY$12,Main!$AZ$12,"")</f>
        <v/>
      </c>
      <c r="H397" s="51">
        <f t="shared" si="6"/>
        <v>1</v>
      </c>
    </row>
    <row r="398" spans="1:8" hidden="1">
      <c r="A398" s="59">
        <f>IF(B398="","",SUBTOTAL(9,$H$6:H398))</f>
        <v>118</v>
      </c>
      <c r="B398" s="60">
        <f>IF(Main!T398=Main!$AY$12,Main!A398,IF(Main!U398=Main!$AY$10,"",Main!A398))</f>
        <v>393</v>
      </c>
      <c r="C398" s="61" t="str">
        <f>IF(B398="","",PROPER(Main!AP398))</f>
        <v xml:space="preserve"> </v>
      </c>
      <c r="D398" s="59">
        <f>[1]Sheet3!P397</f>
        <v>0</v>
      </c>
      <c r="E398" s="62">
        <f>IF(Main!U398=Main!$AY$10,"",Main!U398)</f>
        <v>0</v>
      </c>
      <c r="F398" s="62" t="str">
        <f>IF(Main!T398=Main!$AY$12,Main!$AZ$12,"")</f>
        <v/>
      </c>
      <c r="H398" s="51">
        <f t="shared" si="6"/>
        <v>1</v>
      </c>
    </row>
    <row r="399" spans="1:8" hidden="1">
      <c r="A399" s="59">
        <f>IF(B399="","",SUBTOTAL(9,$H$6:H399))</f>
        <v>118</v>
      </c>
      <c r="B399" s="60">
        <f>IF(Main!T399=Main!$AY$12,Main!A399,IF(Main!U399=Main!$AY$10,"",Main!A399))</f>
        <v>394</v>
      </c>
      <c r="C399" s="61" t="str">
        <f>IF(B399="","",PROPER(Main!AP399))</f>
        <v xml:space="preserve"> </v>
      </c>
      <c r="D399" s="59">
        <f>[1]Sheet3!P398</f>
        <v>0</v>
      </c>
      <c r="E399" s="62">
        <f>IF(Main!U399=Main!$AY$10,"",Main!U399)</f>
        <v>0</v>
      </c>
      <c r="F399" s="62" t="str">
        <f>IF(Main!T399=Main!$AY$12,Main!$AZ$12,"")</f>
        <v/>
      </c>
      <c r="H399" s="51">
        <f t="shared" si="6"/>
        <v>1</v>
      </c>
    </row>
    <row r="400" spans="1:8" hidden="1">
      <c r="A400" s="59">
        <f>IF(B400="","",SUBTOTAL(9,$H$6:H400))</f>
        <v>118</v>
      </c>
      <c r="B400" s="60">
        <f>IF(Main!T400=Main!$AY$12,Main!A400,IF(Main!U400=Main!$AY$10,"",Main!A400))</f>
        <v>395</v>
      </c>
      <c r="C400" s="61" t="str">
        <f>IF(B400="","",PROPER(Main!AP400))</f>
        <v xml:space="preserve"> </v>
      </c>
      <c r="D400" s="59">
        <f>[1]Sheet3!P399</f>
        <v>0</v>
      </c>
      <c r="E400" s="62">
        <f>IF(Main!U400=Main!$AY$10,"",Main!U400)</f>
        <v>0</v>
      </c>
      <c r="F400" s="62" t="str">
        <f>IF(Main!T400=Main!$AY$12,Main!$AZ$12,"")</f>
        <v/>
      </c>
      <c r="H400" s="51">
        <f t="shared" si="6"/>
        <v>1</v>
      </c>
    </row>
    <row r="401" spans="1:8" hidden="1">
      <c r="A401" s="59">
        <f>IF(B401="","",SUBTOTAL(9,$H$6:H401))</f>
        <v>118</v>
      </c>
      <c r="B401" s="60">
        <f>IF(Main!T401=Main!$AY$12,Main!A401,IF(Main!U401=Main!$AY$10,"",Main!A401))</f>
        <v>396</v>
      </c>
      <c r="C401" s="61" t="str">
        <f>IF(B401="","",PROPER(Main!AP401))</f>
        <v xml:space="preserve"> </v>
      </c>
      <c r="D401" s="59">
        <f>[1]Sheet3!P400</f>
        <v>0</v>
      </c>
      <c r="E401" s="62">
        <f>IF(Main!U401=Main!$AY$10,"",Main!U401)</f>
        <v>0</v>
      </c>
      <c r="F401" s="62" t="str">
        <f>IF(Main!T401=Main!$AY$12,Main!$AZ$12,"")</f>
        <v/>
      </c>
      <c r="H401" s="51">
        <f t="shared" si="6"/>
        <v>1</v>
      </c>
    </row>
    <row r="402" spans="1:8" hidden="1">
      <c r="A402" s="59">
        <f>IF(B402="","",SUBTOTAL(9,$H$6:H402))</f>
        <v>118</v>
      </c>
      <c r="B402" s="60">
        <f>IF(Main!T402=Main!$AY$12,Main!A402,IF(Main!U402=Main!$AY$10,"",Main!A402))</f>
        <v>397</v>
      </c>
      <c r="C402" s="61" t="str">
        <f>IF(B402="","",PROPER(Main!AP402))</f>
        <v xml:space="preserve"> </v>
      </c>
      <c r="D402" s="59">
        <f>[1]Sheet3!P401</f>
        <v>0</v>
      </c>
      <c r="E402" s="62">
        <f>IF(Main!U402=Main!$AY$10,"",Main!U402)</f>
        <v>0</v>
      </c>
      <c r="F402" s="62" t="str">
        <f>IF(Main!T402=Main!$AY$12,Main!$AZ$12,"")</f>
        <v/>
      </c>
      <c r="H402" s="51">
        <f t="shared" si="6"/>
        <v>1</v>
      </c>
    </row>
    <row r="403" spans="1:8" hidden="1">
      <c r="A403" s="59">
        <f>IF(B403="","",SUBTOTAL(9,$H$6:H403))</f>
        <v>118</v>
      </c>
      <c r="B403" s="60">
        <f>IF(Main!T403=Main!$AY$12,Main!A403,IF(Main!U403=Main!$AY$10,"",Main!A403))</f>
        <v>398</v>
      </c>
      <c r="C403" s="61" t="str">
        <f>IF(B403="","",PROPER(Main!AP403))</f>
        <v xml:space="preserve"> </v>
      </c>
      <c r="D403" s="59">
        <f>[1]Sheet3!P402</f>
        <v>0</v>
      </c>
      <c r="E403" s="62">
        <f>IF(Main!U403=Main!$AY$10,"",Main!U403)</f>
        <v>0</v>
      </c>
      <c r="F403" s="62" t="str">
        <f>IF(Main!T403=Main!$AY$12,Main!$AZ$12,"")</f>
        <v/>
      </c>
      <c r="H403" s="51">
        <f t="shared" si="6"/>
        <v>1</v>
      </c>
    </row>
    <row r="404" spans="1:8" hidden="1">
      <c r="A404" s="59">
        <f>IF(B404="","",SUBTOTAL(9,$H$6:H404))</f>
        <v>118</v>
      </c>
      <c r="B404" s="60">
        <f>IF(Main!T404=Main!$AY$12,Main!A404,IF(Main!U404=Main!$AY$10,"",Main!A404))</f>
        <v>399</v>
      </c>
      <c r="C404" s="61" t="str">
        <f>IF(B404="","",PROPER(Main!AP404))</f>
        <v xml:space="preserve"> </v>
      </c>
      <c r="D404" s="59">
        <f>[1]Sheet3!P403</f>
        <v>0</v>
      </c>
      <c r="E404" s="62">
        <f>IF(Main!U404=Main!$AY$10,"",Main!U404)</f>
        <v>0</v>
      </c>
      <c r="F404" s="62" t="str">
        <f>IF(Main!T404=Main!$AY$12,Main!$AZ$12,"")</f>
        <v/>
      </c>
      <c r="H404" s="51">
        <f t="shared" si="6"/>
        <v>1</v>
      </c>
    </row>
    <row r="405" spans="1:8" hidden="1">
      <c r="A405" s="59">
        <f>IF(B405="","",SUBTOTAL(9,$H$6:H405))</f>
        <v>118</v>
      </c>
      <c r="B405" s="60">
        <f>IF(Main!T405=Main!$AY$12,Main!A405,IF(Main!U405=Main!$AY$10,"",Main!A405))</f>
        <v>400</v>
      </c>
      <c r="C405" s="61" t="str">
        <f>IF(B405="","",PROPER(Main!AP405))</f>
        <v xml:space="preserve"> </v>
      </c>
      <c r="D405" s="59">
        <f>[1]Sheet3!P404</f>
        <v>0</v>
      </c>
      <c r="E405" s="62">
        <f>IF(Main!U405=Main!$AY$10,"",Main!U405)</f>
        <v>0</v>
      </c>
      <c r="F405" s="62" t="str">
        <f>IF(Main!T405=Main!$AY$12,Main!$AZ$12,"")</f>
        <v/>
      </c>
      <c r="H405" s="51">
        <f t="shared" si="6"/>
        <v>1</v>
      </c>
    </row>
    <row r="406" spans="1:8" hidden="1">
      <c r="A406" s="59">
        <f>IF(B406="","",SUBTOTAL(9,$H$6:H406))</f>
        <v>118</v>
      </c>
      <c r="B406" s="60">
        <f>IF(Main!T406=Main!$AY$12,Main!A406,IF(Main!U406=Main!$AY$10,"",Main!A406))</f>
        <v>401</v>
      </c>
      <c r="C406" s="61" t="str">
        <f>IF(B406="","",PROPER(Main!AP406))</f>
        <v xml:space="preserve"> </v>
      </c>
      <c r="D406" s="59">
        <f>[1]Sheet3!P405</f>
        <v>0</v>
      </c>
      <c r="E406" s="62">
        <f>IF(Main!U406=Main!$AY$10,"",Main!U406)</f>
        <v>0</v>
      </c>
      <c r="F406" s="62" t="str">
        <f>IF(Main!T406=Main!$AY$12,Main!$AZ$12,"")</f>
        <v/>
      </c>
      <c r="H406" s="51">
        <f t="shared" si="6"/>
        <v>1</v>
      </c>
    </row>
    <row r="407" spans="1:8" hidden="1">
      <c r="A407" s="59">
        <f>IF(B407="","",SUBTOTAL(9,$H$6:H407))</f>
        <v>118</v>
      </c>
      <c r="B407" s="60">
        <f>IF(Main!T407=Main!$AY$12,Main!A407,IF(Main!U407=Main!$AY$10,"",Main!A407))</f>
        <v>402</v>
      </c>
      <c r="C407" s="61" t="str">
        <f>IF(B407="","",PROPER(Main!AP407))</f>
        <v xml:space="preserve"> </v>
      </c>
      <c r="D407" s="59">
        <f>[1]Sheet3!P406</f>
        <v>0</v>
      </c>
      <c r="E407" s="62">
        <f>IF(Main!U407=Main!$AY$10,"",Main!U407)</f>
        <v>0</v>
      </c>
      <c r="F407" s="62" t="str">
        <f>IF(Main!T407=Main!$AY$12,Main!$AZ$12,"")</f>
        <v/>
      </c>
      <c r="H407" s="51">
        <f t="shared" si="6"/>
        <v>1</v>
      </c>
    </row>
    <row r="408" spans="1:8" hidden="1">
      <c r="A408" s="59">
        <f>IF(B408="","",SUBTOTAL(9,$H$6:H408))</f>
        <v>118</v>
      </c>
      <c r="B408" s="60">
        <f>IF(Main!T408=Main!$AY$12,Main!A408,IF(Main!U408=Main!$AY$10,"",Main!A408))</f>
        <v>403</v>
      </c>
      <c r="C408" s="61" t="str">
        <f>IF(B408="","",PROPER(Main!AP408))</f>
        <v xml:space="preserve"> </v>
      </c>
      <c r="D408" s="59">
        <f>[1]Sheet3!P407</f>
        <v>0</v>
      </c>
      <c r="E408" s="62">
        <f>IF(Main!U408=Main!$AY$10,"",Main!U408)</f>
        <v>0</v>
      </c>
      <c r="F408" s="62" t="str">
        <f>IF(Main!T408=Main!$AY$12,Main!$AZ$12,"")</f>
        <v/>
      </c>
      <c r="H408" s="51">
        <f t="shared" si="6"/>
        <v>1</v>
      </c>
    </row>
    <row r="409" spans="1:8" hidden="1">
      <c r="A409" s="59">
        <f>IF(B409="","",SUBTOTAL(9,$H$6:H409))</f>
        <v>118</v>
      </c>
      <c r="B409" s="60">
        <f>IF(Main!T409=Main!$AY$12,Main!A409,IF(Main!U409=Main!$AY$10,"",Main!A409))</f>
        <v>404</v>
      </c>
      <c r="C409" s="61" t="str">
        <f>IF(B409="","",PROPER(Main!AP409))</f>
        <v xml:space="preserve"> </v>
      </c>
      <c r="D409" s="59">
        <f>[1]Sheet3!P408</f>
        <v>0</v>
      </c>
      <c r="E409" s="62">
        <f>IF(Main!U409=Main!$AY$10,"",Main!U409)</f>
        <v>0</v>
      </c>
      <c r="F409" s="62" t="str">
        <f>IF(Main!T409=Main!$AY$12,Main!$AZ$12,"")</f>
        <v/>
      </c>
      <c r="H409" s="51">
        <f t="shared" si="6"/>
        <v>1</v>
      </c>
    </row>
    <row r="410" spans="1:8" hidden="1">
      <c r="A410" s="59">
        <f>IF(B410="","",SUBTOTAL(9,$H$6:H410))</f>
        <v>118</v>
      </c>
      <c r="B410" s="60">
        <f>IF(Main!T410=Main!$AY$12,Main!A410,IF(Main!U410=Main!$AY$10,"",Main!A410))</f>
        <v>405</v>
      </c>
      <c r="C410" s="61" t="str">
        <f>IF(B410="","",PROPER(Main!AP410))</f>
        <v xml:space="preserve"> </v>
      </c>
      <c r="D410" s="59">
        <f>[1]Sheet3!P409</f>
        <v>0</v>
      </c>
      <c r="E410" s="62">
        <f>IF(Main!U410=Main!$AY$10,"",Main!U410)</f>
        <v>0</v>
      </c>
      <c r="F410" s="62" t="str">
        <f>IF(Main!T410=Main!$AY$12,Main!$AZ$12,"")</f>
        <v/>
      </c>
      <c r="H410" s="51">
        <f t="shared" si="6"/>
        <v>1</v>
      </c>
    </row>
    <row r="411" spans="1:8" hidden="1">
      <c r="A411" s="59">
        <f>IF(B411="","",SUBTOTAL(9,$H$6:H411))</f>
        <v>118</v>
      </c>
      <c r="B411" s="60">
        <f>IF(Main!T411=Main!$AY$12,Main!A411,IF(Main!U411=Main!$AY$10,"",Main!A411))</f>
        <v>406</v>
      </c>
      <c r="C411" s="61" t="str">
        <f>IF(B411="","",PROPER(Main!AP411))</f>
        <v xml:space="preserve"> </v>
      </c>
      <c r="D411" s="59">
        <f>[1]Sheet3!P410</f>
        <v>0</v>
      </c>
      <c r="E411" s="62">
        <f>IF(Main!U411=Main!$AY$10,"",Main!U411)</f>
        <v>0</v>
      </c>
      <c r="F411" s="62" t="str">
        <f>IF(Main!T411=Main!$AY$12,Main!$AZ$12,"")</f>
        <v/>
      </c>
      <c r="H411" s="51">
        <f t="shared" si="6"/>
        <v>1</v>
      </c>
    </row>
    <row r="412" spans="1:8" hidden="1">
      <c r="A412" s="59">
        <f>IF(B412="","",SUBTOTAL(9,$H$6:H412))</f>
        <v>118</v>
      </c>
      <c r="B412" s="60">
        <f>IF(Main!T412=Main!$AY$12,Main!A412,IF(Main!U412=Main!$AY$10,"",Main!A412))</f>
        <v>407</v>
      </c>
      <c r="C412" s="61" t="str">
        <f>IF(B412="","",PROPER(Main!AP412))</f>
        <v xml:space="preserve"> </v>
      </c>
      <c r="D412" s="59">
        <f>[1]Sheet3!P411</f>
        <v>0</v>
      </c>
      <c r="E412" s="62">
        <f>IF(Main!U412=Main!$AY$10,"",Main!U412)</f>
        <v>0</v>
      </c>
      <c r="F412" s="62" t="str">
        <f>IF(Main!T412=Main!$AY$12,Main!$AZ$12,"")</f>
        <v/>
      </c>
      <c r="H412" s="51">
        <f t="shared" si="6"/>
        <v>1</v>
      </c>
    </row>
    <row r="413" spans="1:8" hidden="1">
      <c r="A413" s="59">
        <f>IF(B413="","",SUBTOTAL(9,$H$6:H413))</f>
        <v>118</v>
      </c>
      <c r="B413" s="60">
        <f>IF(Main!T413=Main!$AY$12,Main!A413,IF(Main!U413=Main!$AY$10,"",Main!A413))</f>
        <v>408</v>
      </c>
      <c r="C413" s="61" t="str">
        <f>IF(B413="","",PROPER(Main!AP413))</f>
        <v xml:space="preserve"> </v>
      </c>
      <c r="D413" s="59">
        <f>[1]Sheet3!P412</f>
        <v>0</v>
      </c>
      <c r="E413" s="62">
        <f>IF(Main!U413=Main!$AY$10,"",Main!U413)</f>
        <v>0</v>
      </c>
      <c r="F413" s="62" t="str">
        <f>IF(Main!T413=Main!$AY$12,Main!$AZ$12,"")</f>
        <v/>
      </c>
      <c r="H413" s="51">
        <f t="shared" si="6"/>
        <v>1</v>
      </c>
    </row>
    <row r="414" spans="1:8" hidden="1">
      <c r="A414" s="59">
        <f>IF(B414="","",SUBTOTAL(9,$H$6:H414))</f>
        <v>118</v>
      </c>
      <c r="B414" s="60">
        <f>IF(Main!T414=Main!$AY$12,Main!A414,IF(Main!U414=Main!$AY$10,"",Main!A414))</f>
        <v>409</v>
      </c>
      <c r="C414" s="61" t="str">
        <f>IF(B414="","",PROPER(Main!AP414))</f>
        <v xml:space="preserve"> </v>
      </c>
      <c r="D414" s="59">
        <f>[1]Sheet3!P413</f>
        <v>0</v>
      </c>
      <c r="E414" s="62">
        <f>IF(Main!U414=Main!$AY$10,"",Main!U414)</f>
        <v>0</v>
      </c>
      <c r="F414" s="62" t="str">
        <f>IF(Main!T414=Main!$AY$12,Main!$AZ$12,"")</f>
        <v/>
      </c>
      <c r="H414" s="51">
        <f t="shared" si="6"/>
        <v>1</v>
      </c>
    </row>
    <row r="415" spans="1:8" hidden="1">
      <c r="A415" s="59">
        <f>IF(B415="","",SUBTOTAL(9,$H$6:H415))</f>
        <v>118</v>
      </c>
      <c r="B415" s="60">
        <f>IF(Main!T415=Main!$AY$12,Main!A415,IF(Main!U415=Main!$AY$10,"",Main!A415))</f>
        <v>410</v>
      </c>
      <c r="C415" s="61" t="str">
        <f>IF(B415="","",PROPER(Main!AP415))</f>
        <v xml:space="preserve"> </v>
      </c>
      <c r="D415" s="59">
        <f>[1]Sheet3!P414</f>
        <v>0</v>
      </c>
      <c r="E415" s="62">
        <f>IF(Main!U415=Main!$AY$10,"",Main!U415)</f>
        <v>0</v>
      </c>
      <c r="F415" s="62" t="str">
        <f>IF(Main!T415=Main!$AY$12,Main!$AZ$12,"")</f>
        <v/>
      </c>
      <c r="H415" s="51">
        <f t="shared" si="6"/>
        <v>1</v>
      </c>
    </row>
    <row r="416" spans="1:8" hidden="1">
      <c r="A416" s="59">
        <f>IF(B416="","",SUBTOTAL(9,$H$6:H416))</f>
        <v>118</v>
      </c>
      <c r="B416" s="60">
        <f>IF(Main!T416=Main!$AY$12,Main!A416,IF(Main!U416=Main!$AY$10,"",Main!A416))</f>
        <v>411</v>
      </c>
      <c r="C416" s="61" t="str">
        <f>IF(B416="","",PROPER(Main!AP416))</f>
        <v xml:space="preserve"> </v>
      </c>
      <c r="D416" s="59">
        <f>[1]Sheet3!P415</f>
        <v>0</v>
      </c>
      <c r="E416" s="62">
        <f>IF(Main!U416=Main!$AY$10,"",Main!U416)</f>
        <v>0</v>
      </c>
      <c r="F416" s="62" t="str">
        <f>IF(Main!T416=Main!$AY$12,Main!$AZ$12,"")</f>
        <v/>
      </c>
      <c r="H416" s="51">
        <f t="shared" si="6"/>
        <v>1</v>
      </c>
    </row>
    <row r="417" spans="1:8" hidden="1">
      <c r="A417" s="59">
        <f>IF(B417="","",SUBTOTAL(9,$H$6:H417))</f>
        <v>118</v>
      </c>
      <c r="B417" s="60">
        <f>IF(Main!T417=Main!$AY$12,Main!A417,IF(Main!U417=Main!$AY$10,"",Main!A417))</f>
        <v>412</v>
      </c>
      <c r="C417" s="61" t="str">
        <f>IF(B417="","",PROPER(Main!AP417))</f>
        <v xml:space="preserve"> </v>
      </c>
      <c r="D417" s="59">
        <f>[1]Sheet3!P416</f>
        <v>0</v>
      </c>
      <c r="E417" s="62">
        <f>IF(Main!U417=Main!$AY$10,"",Main!U417)</f>
        <v>0</v>
      </c>
      <c r="F417" s="62" t="str">
        <f>IF(Main!T417=Main!$AY$12,Main!$AZ$12,"")</f>
        <v/>
      </c>
      <c r="H417" s="51">
        <f t="shared" si="6"/>
        <v>1</v>
      </c>
    </row>
    <row r="418" spans="1:8" hidden="1">
      <c r="A418" s="59">
        <f>IF(B418="","",SUBTOTAL(9,$H$6:H418))</f>
        <v>118</v>
      </c>
      <c r="B418" s="60">
        <f>IF(Main!T418=Main!$AY$12,Main!A418,IF(Main!U418=Main!$AY$10,"",Main!A418))</f>
        <v>413</v>
      </c>
      <c r="C418" s="61" t="str">
        <f>IF(B418="","",PROPER(Main!AP418))</f>
        <v xml:space="preserve"> </v>
      </c>
      <c r="D418" s="59">
        <f>[1]Sheet3!P417</f>
        <v>0</v>
      </c>
      <c r="E418" s="62">
        <f>IF(Main!U418=Main!$AY$10,"",Main!U418)</f>
        <v>0</v>
      </c>
      <c r="F418" s="62" t="str">
        <f>IF(Main!T418=Main!$AY$12,Main!$AZ$12,"")</f>
        <v/>
      </c>
      <c r="H418" s="51">
        <f t="shared" si="6"/>
        <v>1</v>
      </c>
    </row>
    <row r="419" spans="1:8" hidden="1">
      <c r="A419" s="59">
        <f>IF(B419="","",SUBTOTAL(9,$H$6:H419))</f>
        <v>118</v>
      </c>
      <c r="B419" s="60">
        <f>IF(Main!T419=Main!$AY$12,Main!A419,IF(Main!U419=Main!$AY$10,"",Main!A419))</f>
        <v>414</v>
      </c>
      <c r="C419" s="61" t="str">
        <f>IF(B419="","",PROPER(Main!AP419))</f>
        <v xml:space="preserve"> </v>
      </c>
      <c r="D419" s="59">
        <f>[1]Sheet3!P418</f>
        <v>0</v>
      </c>
      <c r="E419" s="62">
        <f>IF(Main!U419=Main!$AY$10,"",Main!U419)</f>
        <v>0</v>
      </c>
      <c r="F419" s="62" t="str">
        <f>IF(Main!T419=Main!$AY$12,Main!$AZ$12,"")</f>
        <v/>
      </c>
      <c r="H419" s="51">
        <f t="shared" si="6"/>
        <v>1</v>
      </c>
    </row>
    <row r="420" spans="1:8" hidden="1">
      <c r="A420" s="59">
        <f>IF(B420="","",SUBTOTAL(9,$H$6:H420))</f>
        <v>118</v>
      </c>
      <c r="B420" s="60">
        <f>IF(Main!T420=Main!$AY$12,Main!A420,IF(Main!U420=Main!$AY$10,"",Main!A420))</f>
        <v>415</v>
      </c>
      <c r="C420" s="61" t="str">
        <f>IF(B420="","",PROPER(Main!AP420))</f>
        <v xml:space="preserve"> </v>
      </c>
      <c r="D420" s="59">
        <f>[1]Sheet3!P419</f>
        <v>0</v>
      </c>
      <c r="E420" s="62">
        <f>IF(Main!U420=Main!$AY$10,"",Main!U420)</f>
        <v>0</v>
      </c>
      <c r="F420" s="62" t="str">
        <f>IF(Main!T420=Main!$AY$12,Main!$AZ$12,"")</f>
        <v/>
      </c>
      <c r="H420" s="51">
        <f t="shared" si="6"/>
        <v>1</v>
      </c>
    </row>
    <row r="421" spans="1:8" hidden="1">
      <c r="A421" s="59">
        <f>IF(B421="","",SUBTOTAL(9,$H$6:H421))</f>
        <v>118</v>
      </c>
      <c r="B421" s="60">
        <f>IF(Main!T421=Main!$AY$12,Main!A421,IF(Main!U421=Main!$AY$10,"",Main!A421))</f>
        <v>416</v>
      </c>
      <c r="C421" s="61" t="str">
        <f>IF(B421="","",PROPER(Main!AP421))</f>
        <v xml:space="preserve"> </v>
      </c>
      <c r="D421" s="59">
        <f>[1]Sheet3!P420</f>
        <v>0</v>
      </c>
      <c r="E421" s="62">
        <f>IF(Main!U421=Main!$AY$10,"",Main!U421)</f>
        <v>0</v>
      </c>
      <c r="F421" s="62" t="str">
        <f>IF(Main!T421=Main!$AY$12,Main!$AZ$12,"")</f>
        <v/>
      </c>
      <c r="H421" s="51">
        <f t="shared" si="6"/>
        <v>1</v>
      </c>
    </row>
    <row r="422" spans="1:8" hidden="1">
      <c r="A422" s="59">
        <f>IF(B422="","",SUBTOTAL(9,$H$6:H422))</f>
        <v>118</v>
      </c>
      <c r="B422" s="60">
        <f>IF(Main!T422=Main!$AY$12,Main!A422,IF(Main!U422=Main!$AY$10,"",Main!A422))</f>
        <v>417</v>
      </c>
      <c r="C422" s="61" t="str">
        <f>IF(B422="","",PROPER(Main!AP422))</f>
        <v xml:space="preserve"> </v>
      </c>
      <c r="D422" s="59">
        <f>[1]Sheet3!P421</f>
        <v>0</v>
      </c>
      <c r="E422" s="62">
        <f>IF(Main!U422=Main!$AY$10,"",Main!U422)</f>
        <v>0</v>
      </c>
      <c r="F422" s="62" t="str">
        <f>IF(Main!T422=Main!$AY$12,Main!$AZ$12,"")</f>
        <v/>
      </c>
      <c r="H422" s="51">
        <f t="shared" si="6"/>
        <v>1</v>
      </c>
    </row>
    <row r="423" spans="1:8" hidden="1">
      <c r="A423" s="59">
        <f>IF(B423="","",SUBTOTAL(9,$H$6:H423))</f>
        <v>118</v>
      </c>
      <c r="B423" s="60">
        <f>IF(Main!T423=Main!$AY$12,Main!A423,IF(Main!U423=Main!$AY$10,"",Main!A423))</f>
        <v>418</v>
      </c>
      <c r="C423" s="61" t="str">
        <f>IF(B423="","",PROPER(Main!AP423))</f>
        <v xml:space="preserve"> </v>
      </c>
      <c r="D423" s="59">
        <f>[1]Sheet3!P422</f>
        <v>0</v>
      </c>
      <c r="E423" s="62">
        <f>IF(Main!U423=Main!$AY$10,"",Main!U423)</f>
        <v>0</v>
      </c>
      <c r="F423" s="62" t="str">
        <f>IF(Main!T423=Main!$AY$12,Main!$AZ$12,"")</f>
        <v/>
      </c>
      <c r="H423" s="51">
        <f t="shared" si="6"/>
        <v>1</v>
      </c>
    </row>
    <row r="424" spans="1:8" hidden="1">
      <c r="A424" s="59">
        <f>IF(B424="","",SUBTOTAL(9,$H$6:H424))</f>
        <v>118</v>
      </c>
      <c r="B424" s="60">
        <f>IF(Main!T424=Main!$AY$12,Main!A424,IF(Main!U424=Main!$AY$10,"",Main!A424))</f>
        <v>419</v>
      </c>
      <c r="C424" s="61" t="str">
        <f>IF(B424="","",PROPER(Main!AP424))</f>
        <v xml:space="preserve"> </v>
      </c>
      <c r="D424" s="59">
        <f>[1]Sheet3!P423</f>
        <v>0</v>
      </c>
      <c r="E424" s="62">
        <f>IF(Main!U424=Main!$AY$10,"",Main!U424)</f>
        <v>0</v>
      </c>
      <c r="F424" s="62" t="str">
        <f>IF(Main!T424=Main!$AY$12,Main!$AZ$12,"")</f>
        <v/>
      </c>
      <c r="H424" s="51">
        <f t="shared" si="6"/>
        <v>1</v>
      </c>
    </row>
    <row r="425" spans="1:8" hidden="1">
      <c r="A425" s="59">
        <f>IF(B425="","",SUBTOTAL(9,$H$6:H425))</f>
        <v>118</v>
      </c>
      <c r="B425" s="60">
        <f>IF(Main!T425=Main!$AY$12,Main!A425,IF(Main!U425=Main!$AY$10,"",Main!A425))</f>
        <v>420</v>
      </c>
      <c r="C425" s="61" t="str">
        <f>IF(B425="","",PROPER(Main!AP425))</f>
        <v xml:space="preserve"> </v>
      </c>
      <c r="D425" s="59">
        <f>[1]Sheet3!P424</f>
        <v>0</v>
      </c>
      <c r="E425" s="62">
        <f>IF(Main!U425=Main!$AY$10,"",Main!U425)</f>
        <v>0</v>
      </c>
      <c r="F425" s="62" t="str">
        <f>IF(Main!T425=Main!$AY$12,Main!$AZ$12,"")</f>
        <v/>
      </c>
      <c r="H425" s="51">
        <f t="shared" si="6"/>
        <v>1</v>
      </c>
    </row>
    <row r="426" spans="1:8" hidden="1">
      <c r="A426" s="59">
        <f>IF(B426="","",SUBTOTAL(9,$H$6:H426))</f>
        <v>118</v>
      </c>
      <c r="B426" s="60">
        <f>IF(Main!T426=Main!$AY$12,Main!A426,IF(Main!U426=Main!$AY$10,"",Main!A426))</f>
        <v>421</v>
      </c>
      <c r="C426" s="61" t="str">
        <f>IF(B426="","",PROPER(Main!AP426))</f>
        <v xml:space="preserve"> </v>
      </c>
      <c r="D426" s="59">
        <f>[1]Sheet3!P425</f>
        <v>0</v>
      </c>
      <c r="E426" s="62">
        <f>IF(Main!U426=Main!$AY$10,"",Main!U426)</f>
        <v>0</v>
      </c>
      <c r="F426" s="62" t="str">
        <f>IF(Main!T426=Main!$AY$12,Main!$AZ$12,"")</f>
        <v/>
      </c>
      <c r="H426" s="51">
        <f t="shared" si="6"/>
        <v>1</v>
      </c>
    </row>
    <row r="427" spans="1:8" hidden="1">
      <c r="A427" s="59">
        <f>IF(B427="","",SUBTOTAL(9,$H$6:H427))</f>
        <v>118</v>
      </c>
      <c r="B427" s="60">
        <f>IF(Main!T427=Main!$AY$12,Main!A427,IF(Main!U427=Main!$AY$10,"",Main!A427))</f>
        <v>422</v>
      </c>
      <c r="C427" s="61" t="str">
        <f>IF(B427="","",PROPER(Main!AP427))</f>
        <v xml:space="preserve"> </v>
      </c>
      <c r="D427" s="59">
        <f>[1]Sheet3!P426</f>
        <v>0</v>
      </c>
      <c r="E427" s="62">
        <f>IF(Main!U427=Main!$AY$10,"",Main!U427)</f>
        <v>0</v>
      </c>
      <c r="F427" s="62" t="str">
        <f>IF(Main!T427=Main!$AY$12,Main!$AZ$12,"")</f>
        <v/>
      </c>
      <c r="H427" s="51">
        <f t="shared" si="6"/>
        <v>1</v>
      </c>
    </row>
    <row r="428" spans="1:8" hidden="1">
      <c r="A428" s="59">
        <f>IF(B428="","",SUBTOTAL(9,$H$6:H428))</f>
        <v>118</v>
      </c>
      <c r="B428" s="60">
        <f>IF(Main!T428=Main!$AY$12,Main!A428,IF(Main!U428=Main!$AY$10,"",Main!A428))</f>
        <v>423</v>
      </c>
      <c r="C428" s="61" t="str">
        <f>IF(B428="","",PROPER(Main!AP428))</f>
        <v xml:space="preserve"> </v>
      </c>
      <c r="D428" s="59">
        <f>[1]Sheet3!P427</f>
        <v>0</v>
      </c>
      <c r="E428" s="62">
        <f>IF(Main!U428=Main!$AY$10,"",Main!U428)</f>
        <v>0</v>
      </c>
      <c r="F428" s="62" t="str">
        <f>IF(Main!T428=Main!$AY$12,Main!$AZ$12,"")</f>
        <v/>
      </c>
      <c r="H428" s="51">
        <f t="shared" si="6"/>
        <v>1</v>
      </c>
    </row>
    <row r="429" spans="1:8" hidden="1">
      <c r="A429" s="59">
        <f>IF(B429="","",SUBTOTAL(9,$H$6:H429))</f>
        <v>118</v>
      </c>
      <c r="B429" s="60">
        <f>IF(Main!T429=Main!$AY$12,Main!A429,IF(Main!U429=Main!$AY$10,"",Main!A429))</f>
        <v>424</v>
      </c>
      <c r="C429" s="61" t="str">
        <f>IF(B429="","",PROPER(Main!AP429))</f>
        <v xml:space="preserve"> </v>
      </c>
      <c r="D429" s="59">
        <f>[1]Sheet3!P428</f>
        <v>0</v>
      </c>
      <c r="E429" s="62">
        <f>IF(Main!U429=Main!$AY$10,"",Main!U429)</f>
        <v>0</v>
      </c>
      <c r="F429" s="62" t="str">
        <f>IF(Main!T429=Main!$AY$12,Main!$AZ$12,"")</f>
        <v/>
      </c>
      <c r="H429" s="51">
        <f t="shared" si="6"/>
        <v>1</v>
      </c>
    </row>
    <row r="430" spans="1:8" hidden="1">
      <c r="A430" s="59">
        <f>IF(B430="","",SUBTOTAL(9,$H$6:H430))</f>
        <v>118</v>
      </c>
      <c r="B430" s="60">
        <f>IF(Main!T430=Main!$AY$12,Main!A430,IF(Main!U430=Main!$AY$10,"",Main!A430))</f>
        <v>425</v>
      </c>
      <c r="C430" s="61" t="str">
        <f>IF(B430="","",PROPER(Main!AP430))</f>
        <v xml:space="preserve"> </v>
      </c>
      <c r="D430" s="59">
        <f>[1]Sheet3!P429</f>
        <v>0</v>
      </c>
      <c r="E430" s="62">
        <f>IF(Main!U430=Main!$AY$10,"",Main!U430)</f>
        <v>0</v>
      </c>
      <c r="F430" s="62" t="str">
        <f>IF(Main!T430=Main!$AY$12,Main!$AZ$12,"")</f>
        <v/>
      </c>
      <c r="H430" s="51">
        <f t="shared" si="6"/>
        <v>1</v>
      </c>
    </row>
    <row r="431" spans="1:8" hidden="1">
      <c r="A431" s="59">
        <f>IF(B431="","",SUBTOTAL(9,$H$6:H431))</f>
        <v>118</v>
      </c>
      <c r="B431" s="60">
        <f>IF(Main!T431=Main!$AY$12,Main!A431,IF(Main!U431=Main!$AY$10,"",Main!A431))</f>
        <v>426</v>
      </c>
      <c r="C431" s="61" t="str">
        <f>IF(B431="","",PROPER(Main!AP431))</f>
        <v xml:space="preserve"> </v>
      </c>
      <c r="D431" s="59">
        <f>[1]Sheet3!P430</f>
        <v>0</v>
      </c>
      <c r="E431" s="62">
        <f>IF(Main!U431=Main!$AY$10,"",Main!U431)</f>
        <v>0</v>
      </c>
      <c r="F431" s="62" t="str">
        <f>IF(Main!T431=Main!$AY$12,Main!$AZ$12,"")</f>
        <v/>
      </c>
      <c r="H431" s="51">
        <f t="shared" si="6"/>
        <v>1</v>
      </c>
    </row>
    <row r="432" spans="1:8" hidden="1">
      <c r="A432" s="59">
        <f>IF(B432="","",SUBTOTAL(9,$H$6:H432))</f>
        <v>118</v>
      </c>
      <c r="B432" s="60">
        <f>IF(Main!T432=Main!$AY$12,Main!A432,IF(Main!U432=Main!$AY$10,"",Main!A432))</f>
        <v>427</v>
      </c>
      <c r="C432" s="61" t="str">
        <f>IF(B432="","",PROPER(Main!AP432))</f>
        <v xml:space="preserve"> </v>
      </c>
      <c r="D432" s="59">
        <f>[1]Sheet3!P431</f>
        <v>0</v>
      </c>
      <c r="E432" s="62">
        <f>IF(Main!U432=Main!$AY$10,"",Main!U432)</f>
        <v>0</v>
      </c>
      <c r="F432" s="62" t="str">
        <f>IF(Main!T432=Main!$AY$12,Main!$AZ$12,"")</f>
        <v/>
      </c>
      <c r="H432" s="51">
        <f t="shared" si="6"/>
        <v>1</v>
      </c>
    </row>
    <row r="433" spans="1:8" hidden="1">
      <c r="A433" s="59">
        <f>IF(B433="","",SUBTOTAL(9,$H$6:H433))</f>
        <v>118</v>
      </c>
      <c r="B433" s="60">
        <f>IF(Main!T433=Main!$AY$12,Main!A433,IF(Main!U433=Main!$AY$10,"",Main!A433))</f>
        <v>428</v>
      </c>
      <c r="C433" s="61" t="str">
        <f>IF(B433="","",PROPER(Main!AP433))</f>
        <v xml:space="preserve"> </v>
      </c>
      <c r="D433" s="59">
        <f>[1]Sheet3!P432</f>
        <v>0</v>
      </c>
      <c r="E433" s="62">
        <f>IF(Main!U433=Main!$AY$10,"",Main!U433)</f>
        <v>0</v>
      </c>
      <c r="F433" s="62" t="str">
        <f>IF(Main!T433=Main!$AY$12,Main!$AZ$12,"")</f>
        <v/>
      </c>
      <c r="H433" s="51">
        <f t="shared" si="6"/>
        <v>1</v>
      </c>
    </row>
    <row r="434" spans="1:8" hidden="1">
      <c r="A434" s="59">
        <f>IF(B434="","",SUBTOTAL(9,$H$6:H434))</f>
        <v>118</v>
      </c>
      <c r="B434" s="60">
        <f>IF(Main!T434=Main!$AY$12,Main!A434,IF(Main!U434=Main!$AY$10,"",Main!A434))</f>
        <v>429</v>
      </c>
      <c r="C434" s="61" t="str">
        <f>IF(B434="","",PROPER(Main!AP434))</f>
        <v xml:space="preserve"> </v>
      </c>
      <c r="D434" s="59">
        <f>[1]Sheet3!P433</f>
        <v>0</v>
      </c>
      <c r="E434" s="62">
        <f>IF(Main!U434=Main!$AY$10,"",Main!U434)</f>
        <v>0</v>
      </c>
      <c r="F434" s="62" t="str">
        <f>IF(Main!T434=Main!$AY$12,Main!$AZ$12,"")</f>
        <v/>
      </c>
      <c r="H434" s="51">
        <f t="shared" si="6"/>
        <v>1</v>
      </c>
    </row>
    <row r="435" spans="1:8" hidden="1">
      <c r="A435" s="59">
        <f>IF(B435="","",SUBTOTAL(9,$H$6:H435))</f>
        <v>118</v>
      </c>
      <c r="B435" s="60">
        <f>IF(Main!T435=Main!$AY$12,Main!A435,IF(Main!U435=Main!$AY$10,"",Main!A435))</f>
        <v>430</v>
      </c>
      <c r="C435" s="61" t="str">
        <f>IF(B435="","",PROPER(Main!AP435))</f>
        <v xml:space="preserve"> </v>
      </c>
      <c r="D435" s="59">
        <f>[1]Sheet3!P434</f>
        <v>0</v>
      </c>
      <c r="E435" s="62">
        <f>IF(Main!U435=Main!$AY$10,"",Main!U435)</f>
        <v>0</v>
      </c>
      <c r="F435" s="62" t="str">
        <f>IF(Main!T435=Main!$AY$12,Main!$AZ$12,"")</f>
        <v/>
      </c>
      <c r="H435" s="51">
        <f t="shared" si="6"/>
        <v>1</v>
      </c>
    </row>
    <row r="436" spans="1:8" hidden="1">
      <c r="A436" s="59">
        <f>IF(B436="","",SUBTOTAL(9,$H$6:H436))</f>
        <v>118</v>
      </c>
      <c r="B436" s="60">
        <f>IF(Main!T436=Main!$AY$12,Main!A436,IF(Main!U436=Main!$AY$10,"",Main!A436))</f>
        <v>431</v>
      </c>
      <c r="C436" s="61" t="str">
        <f>IF(B436="","",PROPER(Main!AP436))</f>
        <v xml:space="preserve"> </v>
      </c>
      <c r="D436" s="59">
        <f>[1]Sheet3!P435</f>
        <v>0</v>
      </c>
      <c r="E436" s="62">
        <f>IF(Main!U436=Main!$AY$10,"",Main!U436)</f>
        <v>0</v>
      </c>
      <c r="F436" s="62" t="str">
        <f>IF(Main!T436=Main!$AY$12,Main!$AZ$12,"")</f>
        <v/>
      </c>
      <c r="H436" s="51">
        <f t="shared" si="6"/>
        <v>1</v>
      </c>
    </row>
    <row r="437" spans="1:8" hidden="1">
      <c r="A437" s="59">
        <f>IF(B437="","",SUBTOTAL(9,$H$6:H437))</f>
        <v>118</v>
      </c>
      <c r="B437" s="60">
        <f>IF(Main!T437=Main!$AY$12,Main!A437,IF(Main!U437=Main!$AY$10,"",Main!A437))</f>
        <v>432</v>
      </c>
      <c r="C437" s="61" t="str">
        <f>IF(B437="","",PROPER(Main!AP437))</f>
        <v xml:space="preserve"> </v>
      </c>
      <c r="D437" s="59">
        <f>[1]Sheet3!P436</f>
        <v>0</v>
      </c>
      <c r="E437" s="62">
        <f>IF(Main!U437=Main!$AY$10,"",Main!U437)</f>
        <v>0</v>
      </c>
      <c r="F437" s="62" t="str">
        <f>IF(Main!T437=Main!$AY$12,Main!$AZ$12,"")</f>
        <v/>
      </c>
      <c r="H437" s="51">
        <f t="shared" si="6"/>
        <v>1</v>
      </c>
    </row>
    <row r="438" spans="1:8" hidden="1">
      <c r="A438" s="59">
        <f>IF(B438="","",SUBTOTAL(9,$H$6:H438))</f>
        <v>118</v>
      </c>
      <c r="B438" s="60">
        <f>IF(Main!T438=Main!$AY$12,Main!A438,IF(Main!U438=Main!$AY$10,"",Main!A438))</f>
        <v>433</v>
      </c>
      <c r="C438" s="61" t="str">
        <f>IF(B438="","",PROPER(Main!AP438))</f>
        <v xml:space="preserve"> </v>
      </c>
      <c r="D438" s="59">
        <f>[1]Sheet3!P437</f>
        <v>0</v>
      </c>
      <c r="E438" s="62">
        <f>IF(Main!U438=Main!$AY$10,"",Main!U438)</f>
        <v>0</v>
      </c>
      <c r="F438" s="62" t="str">
        <f>IF(Main!T438=Main!$AY$12,Main!$AZ$12,"")</f>
        <v/>
      </c>
      <c r="H438" s="51">
        <f t="shared" si="6"/>
        <v>1</v>
      </c>
    </row>
    <row r="439" spans="1:8" hidden="1">
      <c r="A439" s="59">
        <f>IF(B439="","",SUBTOTAL(9,$H$6:H439))</f>
        <v>118</v>
      </c>
      <c r="B439" s="60">
        <f>IF(Main!T439=Main!$AY$12,Main!A439,IF(Main!U439=Main!$AY$10,"",Main!A439))</f>
        <v>434</v>
      </c>
      <c r="C439" s="61" t="str">
        <f>IF(B439="","",PROPER(Main!AP439))</f>
        <v xml:space="preserve"> </v>
      </c>
      <c r="D439" s="59">
        <f>[1]Sheet3!P438</f>
        <v>0</v>
      </c>
      <c r="E439" s="62">
        <f>IF(Main!U439=Main!$AY$10,"",Main!U439)</f>
        <v>0</v>
      </c>
      <c r="F439" s="62" t="str">
        <f>IF(Main!T439=Main!$AY$12,Main!$AZ$12,"")</f>
        <v/>
      </c>
      <c r="H439" s="51">
        <f t="shared" si="6"/>
        <v>1</v>
      </c>
    </row>
    <row r="440" spans="1:8" hidden="1">
      <c r="A440" s="59">
        <f>IF(B440="","",SUBTOTAL(9,$H$6:H440))</f>
        <v>118</v>
      </c>
      <c r="B440" s="60">
        <f>IF(Main!T440=Main!$AY$12,Main!A440,IF(Main!U440=Main!$AY$10,"",Main!A440))</f>
        <v>435</v>
      </c>
      <c r="C440" s="61" t="str">
        <f>IF(B440="","",PROPER(Main!AP440))</f>
        <v xml:space="preserve"> </v>
      </c>
      <c r="D440" s="59">
        <f>[1]Sheet3!P439</f>
        <v>0</v>
      </c>
      <c r="E440" s="62">
        <f>IF(Main!U440=Main!$AY$10,"",Main!U440)</f>
        <v>0</v>
      </c>
      <c r="F440" s="62" t="str">
        <f>IF(Main!T440=Main!$AY$12,Main!$AZ$12,"")</f>
        <v/>
      </c>
      <c r="H440" s="51">
        <f t="shared" si="6"/>
        <v>1</v>
      </c>
    </row>
    <row r="441" spans="1:8" hidden="1">
      <c r="A441" s="59">
        <f>IF(B441="","",SUBTOTAL(9,$H$6:H441))</f>
        <v>118</v>
      </c>
      <c r="B441" s="60">
        <f>IF(Main!T441=Main!$AY$12,Main!A441,IF(Main!U441=Main!$AY$10,"",Main!A441))</f>
        <v>436</v>
      </c>
      <c r="C441" s="61" t="str">
        <f>IF(B441="","",PROPER(Main!AP441))</f>
        <v xml:space="preserve"> </v>
      </c>
      <c r="D441" s="59">
        <f>[1]Sheet3!P440</f>
        <v>0</v>
      </c>
      <c r="E441" s="62">
        <f>IF(Main!U441=Main!$AY$10,"",Main!U441)</f>
        <v>0</v>
      </c>
      <c r="F441" s="62" t="str">
        <f>IF(Main!T441=Main!$AY$12,Main!$AZ$12,"")</f>
        <v/>
      </c>
      <c r="H441" s="51">
        <f t="shared" si="6"/>
        <v>1</v>
      </c>
    </row>
    <row r="442" spans="1:8" hidden="1">
      <c r="A442" s="59">
        <f>IF(B442="","",SUBTOTAL(9,$H$6:H442))</f>
        <v>118</v>
      </c>
      <c r="B442" s="60">
        <f>IF(Main!T442=Main!$AY$12,Main!A442,IF(Main!U442=Main!$AY$10,"",Main!A442))</f>
        <v>437</v>
      </c>
      <c r="C442" s="61" t="str">
        <f>IF(B442="","",PROPER(Main!AP442))</f>
        <v xml:space="preserve"> </v>
      </c>
      <c r="D442" s="59">
        <f>[1]Sheet3!P441</f>
        <v>0</v>
      </c>
      <c r="E442" s="62">
        <f>IF(Main!U442=Main!$AY$10,"",Main!U442)</f>
        <v>0</v>
      </c>
      <c r="F442" s="62" t="str">
        <f>IF(Main!T442=Main!$AY$12,Main!$AZ$12,"")</f>
        <v/>
      </c>
      <c r="H442" s="51">
        <f t="shared" si="6"/>
        <v>1</v>
      </c>
    </row>
    <row r="443" spans="1:8" hidden="1">
      <c r="A443" s="59">
        <f>IF(B443="","",SUBTOTAL(9,$H$6:H443))</f>
        <v>118</v>
      </c>
      <c r="B443" s="60">
        <f>IF(Main!T443=Main!$AY$12,Main!A443,IF(Main!U443=Main!$AY$10,"",Main!A443))</f>
        <v>438</v>
      </c>
      <c r="C443" s="61" t="str">
        <f>IF(B443="","",PROPER(Main!AP443))</f>
        <v xml:space="preserve"> </v>
      </c>
      <c r="D443" s="59">
        <f>[1]Sheet3!P442</f>
        <v>0</v>
      </c>
      <c r="E443" s="62">
        <f>IF(Main!U443=Main!$AY$10,"",Main!U443)</f>
        <v>0</v>
      </c>
      <c r="F443" s="62" t="str">
        <f>IF(Main!T443=Main!$AY$12,Main!$AZ$12,"")</f>
        <v/>
      </c>
      <c r="H443" s="51">
        <f t="shared" si="6"/>
        <v>1</v>
      </c>
    </row>
    <row r="444" spans="1:8" hidden="1">
      <c r="A444" s="59">
        <f>IF(B444="","",SUBTOTAL(9,$H$6:H444))</f>
        <v>118</v>
      </c>
      <c r="B444" s="60">
        <f>IF(Main!T444=Main!$AY$12,Main!A444,IF(Main!U444=Main!$AY$10,"",Main!A444))</f>
        <v>439</v>
      </c>
      <c r="C444" s="61" t="str">
        <f>IF(B444="","",PROPER(Main!AP444))</f>
        <v xml:space="preserve"> </v>
      </c>
      <c r="D444" s="59">
        <f>[1]Sheet3!P443</f>
        <v>0</v>
      </c>
      <c r="E444" s="62">
        <f>IF(Main!U444=Main!$AY$10,"",Main!U444)</f>
        <v>0</v>
      </c>
      <c r="F444" s="62" t="str">
        <f>IF(Main!T444=Main!$AY$12,Main!$AZ$12,"")</f>
        <v/>
      </c>
      <c r="H444" s="51">
        <f t="shared" si="6"/>
        <v>1</v>
      </c>
    </row>
    <row r="445" spans="1:8" hidden="1">
      <c r="A445" s="59">
        <f>IF(B445="","",SUBTOTAL(9,$H$6:H445))</f>
        <v>118</v>
      </c>
      <c r="B445" s="60">
        <f>IF(Main!T445=Main!$AY$12,Main!A445,IF(Main!U445=Main!$AY$10,"",Main!A445))</f>
        <v>440</v>
      </c>
      <c r="C445" s="61" t="str">
        <f>IF(B445="","",PROPER(Main!AP445))</f>
        <v xml:space="preserve"> </v>
      </c>
      <c r="D445" s="59">
        <f>[1]Sheet3!P444</f>
        <v>0</v>
      </c>
      <c r="E445" s="62">
        <f>IF(Main!U445=Main!$AY$10,"",Main!U445)</f>
        <v>0</v>
      </c>
      <c r="F445" s="62" t="str">
        <f>IF(Main!T445=Main!$AY$12,Main!$AZ$12,"")</f>
        <v/>
      </c>
      <c r="H445" s="51">
        <f t="shared" si="6"/>
        <v>1</v>
      </c>
    </row>
    <row r="446" spans="1:8" hidden="1">
      <c r="A446" s="59">
        <f>IF(B446="","",SUBTOTAL(9,$H$6:H446))</f>
        <v>118</v>
      </c>
      <c r="B446" s="60">
        <f>IF(Main!T446=Main!$AY$12,Main!A446,IF(Main!U446=Main!$AY$10,"",Main!A446))</f>
        <v>441</v>
      </c>
      <c r="C446" s="61" t="str">
        <f>IF(B446="","",PROPER(Main!AP446))</f>
        <v xml:space="preserve"> </v>
      </c>
      <c r="D446" s="59">
        <f>[1]Sheet3!P445</f>
        <v>0</v>
      </c>
      <c r="E446" s="62">
        <f>IF(Main!U446=Main!$AY$10,"",Main!U446)</f>
        <v>0</v>
      </c>
      <c r="F446" s="62" t="str">
        <f>IF(Main!T446=Main!$AY$12,Main!$AZ$12,"")</f>
        <v/>
      </c>
      <c r="H446" s="51">
        <f t="shared" si="6"/>
        <v>1</v>
      </c>
    </row>
    <row r="447" spans="1:8" hidden="1">
      <c r="A447" s="59">
        <f>IF(B447="","",SUBTOTAL(9,$H$6:H447))</f>
        <v>118</v>
      </c>
      <c r="B447" s="60">
        <f>IF(Main!T447=Main!$AY$12,Main!A447,IF(Main!U447=Main!$AY$10,"",Main!A447))</f>
        <v>442</v>
      </c>
      <c r="C447" s="61" t="str">
        <f>IF(B447="","",PROPER(Main!AP447))</f>
        <v xml:space="preserve"> </v>
      </c>
      <c r="D447" s="59">
        <f>[1]Sheet3!P446</f>
        <v>0</v>
      </c>
      <c r="E447" s="62">
        <f>IF(Main!U447=Main!$AY$10,"",Main!U447)</f>
        <v>0</v>
      </c>
      <c r="F447" s="62" t="str">
        <f>IF(Main!T447=Main!$AY$12,Main!$AZ$12,"")</f>
        <v/>
      </c>
      <c r="H447" s="51">
        <f t="shared" si="6"/>
        <v>1</v>
      </c>
    </row>
    <row r="448" spans="1:8" hidden="1">
      <c r="A448" s="59">
        <f>IF(B448="","",SUBTOTAL(9,$H$6:H448))</f>
        <v>118</v>
      </c>
      <c r="B448" s="60">
        <f>IF(Main!T448=Main!$AY$12,Main!A448,IF(Main!U448=Main!$AY$10,"",Main!A448))</f>
        <v>443</v>
      </c>
      <c r="C448" s="61" t="str">
        <f>IF(B448="","",PROPER(Main!AP448))</f>
        <v xml:space="preserve"> </v>
      </c>
      <c r="D448" s="59">
        <f>[1]Sheet3!P447</f>
        <v>0</v>
      </c>
      <c r="E448" s="62">
        <f>IF(Main!U448=Main!$AY$10,"",Main!U448)</f>
        <v>0</v>
      </c>
      <c r="F448" s="62" t="str">
        <f>IF(Main!T448=Main!$AY$12,Main!$AZ$12,"")</f>
        <v/>
      </c>
      <c r="H448" s="51">
        <f t="shared" si="6"/>
        <v>1</v>
      </c>
    </row>
    <row r="449" spans="1:8" hidden="1">
      <c r="A449" s="59">
        <f>IF(B449="","",SUBTOTAL(9,$H$6:H449))</f>
        <v>118</v>
      </c>
      <c r="B449" s="60">
        <f>IF(Main!T449=Main!$AY$12,Main!A449,IF(Main!U449=Main!$AY$10,"",Main!A449))</f>
        <v>444</v>
      </c>
      <c r="C449" s="61" t="str">
        <f>IF(B449="","",PROPER(Main!AP449))</f>
        <v xml:space="preserve"> </v>
      </c>
      <c r="D449" s="59">
        <f>[1]Sheet3!P448</f>
        <v>0</v>
      </c>
      <c r="E449" s="62">
        <f>IF(Main!U449=Main!$AY$10,"",Main!U449)</f>
        <v>0</v>
      </c>
      <c r="F449" s="62" t="str">
        <f>IF(Main!T449=Main!$AY$12,Main!$AZ$12,"")</f>
        <v/>
      </c>
      <c r="H449" s="51">
        <f t="shared" si="6"/>
        <v>1</v>
      </c>
    </row>
    <row r="450" spans="1:8" hidden="1">
      <c r="A450" s="59">
        <f>IF(B450="","",SUBTOTAL(9,$H$6:H450))</f>
        <v>118</v>
      </c>
      <c r="B450" s="60">
        <f>IF(Main!T450=Main!$AY$12,Main!A450,IF(Main!U450=Main!$AY$10,"",Main!A450))</f>
        <v>445</v>
      </c>
      <c r="C450" s="61" t="str">
        <f>IF(B450="","",PROPER(Main!AP450))</f>
        <v xml:space="preserve"> </v>
      </c>
      <c r="D450" s="59">
        <f>[1]Sheet3!P449</f>
        <v>0</v>
      </c>
      <c r="E450" s="62">
        <f>IF(Main!U450=Main!$AY$10,"",Main!U450)</f>
        <v>0</v>
      </c>
      <c r="F450" s="62" t="str">
        <f>IF(Main!T450=Main!$AY$12,Main!$AZ$12,"")</f>
        <v/>
      </c>
      <c r="H450" s="51">
        <f t="shared" si="6"/>
        <v>1</v>
      </c>
    </row>
    <row r="451" spans="1:8" hidden="1">
      <c r="A451" s="59">
        <f>IF(B451="","",SUBTOTAL(9,$H$6:H451))</f>
        <v>118</v>
      </c>
      <c r="B451" s="60">
        <f>IF(Main!T451=Main!$AY$12,Main!A451,IF(Main!U451=Main!$AY$10,"",Main!A451))</f>
        <v>446</v>
      </c>
      <c r="C451" s="61" t="str">
        <f>IF(B451="","",PROPER(Main!AP451))</f>
        <v xml:space="preserve"> </v>
      </c>
      <c r="D451" s="59">
        <f>[1]Sheet3!P450</f>
        <v>0</v>
      </c>
      <c r="E451" s="62">
        <f>IF(Main!U451=Main!$AY$10,"",Main!U451)</f>
        <v>0</v>
      </c>
      <c r="F451" s="62" t="str">
        <f>IF(Main!T451=Main!$AY$12,Main!$AZ$12,"")</f>
        <v/>
      </c>
      <c r="H451" s="51">
        <f t="shared" si="6"/>
        <v>1</v>
      </c>
    </row>
    <row r="452" spans="1:8" hidden="1">
      <c r="A452" s="59">
        <f>IF(B452="","",SUBTOTAL(9,$H$6:H452))</f>
        <v>118</v>
      </c>
      <c r="B452" s="60">
        <f>IF(Main!T452=Main!$AY$12,Main!A452,IF(Main!U452=Main!$AY$10,"",Main!A452))</f>
        <v>447</v>
      </c>
      <c r="C452" s="61" t="str">
        <f>IF(B452="","",PROPER(Main!AP452))</f>
        <v xml:space="preserve"> </v>
      </c>
      <c r="D452" s="59">
        <f>[1]Sheet3!P451</f>
        <v>0</v>
      </c>
      <c r="E452" s="62">
        <f>IF(Main!U452=Main!$AY$10,"",Main!U452)</f>
        <v>0</v>
      </c>
      <c r="F452" s="62" t="str">
        <f>IF(Main!T452=Main!$AY$12,Main!$AZ$12,"")</f>
        <v/>
      </c>
      <c r="H452" s="51">
        <f t="shared" si="6"/>
        <v>1</v>
      </c>
    </row>
    <row r="453" spans="1:8" hidden="1">
      <c r="A453" s="59">
        <f>IF(B453="","",SUBTOTAL(9,$H$6:H453))</f>
        <v>118</v>
      </c>
      <c r="B453" s="60">
        <f>IF(Main!T453=Main!$AY$12,Main!A453,IF(Main!U453=Main!$AY$10,"",Main!A453))</f>
        <v>448</v>
      </c>
      <c r="C453" s="61" t="str">
        <f>IF(B453="","",PROPER(Main!AP453))</f>
        <v xml:space="preserve"> </v>
      </c>
      <c r="D453" s="59">
        <f>[1]Sheet3!P452</f>
        <v>0</v>
      </c>
      <c r="E453" s="62">
        <f>IF(Main!U453=Main!$AY$10,"",Main!U453)</f>
        <v>0</v>
      </c>
      <c r="F453" s="62" t="str">
        <f>IF(Main!T453=Main!$AY$12,Main!$AZ$12,"")</f>
        <v/>
      </c>
      <c r="H453" s="51">
        <f t="shared" si="6"/>
        <v>1</v>
      </c>
    </row>
    <row r="454" spans="1:8" hidden="1">
      <c r="A454" s="59">
        <f>IF(B454="","",SUBTOTAL(9,$H$6:H454))</f>
        <v>118</v>
      </c>
      <c r="B454" s="60">
        <f>IF(Main!T454=Main!$AY$12,Main!A454,IF(Main!U454=Main!$AY$10,"",Main!A454))</f>
        <v>449</v>
      </c>
      <c r="C454" s="61" t="str">
        <f>IF(B454="","",PROPER(Main!AP454))</f>
        <v xml:space="preserve"> </v>
      </c>
      <c r="D454" s="59">
        <f>[1]Sheet3!P453</f>
        <v>0</v>
      </c>
      <c r="E454" s="62">
        <f>IF(Main!U454=Main!$AY$10,"",Main!U454)</f>
        <v>0</v>
      </c>
      <c r="F454" s="62" t="str">
        <f>IF(Main!T454=Main!$AY$12,Main!$AZ$12,"")</f>
        <v/>
      </c>
      <c r="H454" s="51">
        <f t="shared" si="6"/>
        <v>1</v>
      </c>
    </row>
    <row r="455" spans="1:8" hidden="1">
      <c r="A455" s="59">
        <f>IF(B455="","",SUBTOTAL(9,$H$6:H455))</f>
        <v>118</v>
      </c>
      <c r="B455" s="60">
        <f>IF(Main!T455=Main!$AY$12,Main!A455,IF(Main!U455=Main!$AY$10,"",Main!A455))</f>
        <v>450</v>
      </c>
      <c r="C455" s="61" t="str">
        <f>IF(B455="","",PROPER(Main!AP455))</f>
        <v xml:space="preserve"> </v>
      </c>
      <c r="D455" s="59">
        <f>[1]Sheet3!P454</f>
        <v>0</v>
      </c>
      <c r="E455" s="62">
        <f>IF(Main!U455=Main!$AY$10,"",Main!U455)</f>
        <v>0</v>
      </c>
      <c r="F455" s="62" t="str">
        <f>IF(Main!T455=Main!$AY$12,Main!$AZ$12,"")</f>
        <v/>
      </c>
      <c r="H455" s="51">
        <f t="shared" ref="H455:H505" si="7">IF(B455="","",1)</f>
        <v>1</v>
      </c>
    </row>
    <row r="456" spans="1:8" hidden="1">
      <c r="A456" s="59">
        <f>IF(B456="","",SUBTOTAL(9,$H$6:H456))</f>
        <v>118</v>
      </c>
      <c r="B456" s="60">
        <f>IF(Main!T456=Main!$AY$12,Main!A456,IF(Main!U456=Main!$AY$10,"",Main!A456))</f>
        <v>451</v>
      </c>
      <c r="C456" s="61" t="str">
        <f>IF(B456="","",PROPER(Main!AP456))</f>
        <v xml:space="preserve"> </v>
      </c>
      <c r="D456" s="59">
        <f>[1]Sheet3!P455</f>
        <v>0</v>
      </c>
      <c r="E456" s="62">
        <f>IF(Main!U456=Main!$AY$10,"",Main!U456)</f>
        <v>0</v>
      </c>
      <c r="F456" s="62" t="str">
        <f>IF(Main!T456=Main!$AY$12,Main!$AZ$12,"")</f>
        <v/>
      </c>
      <c r="H456" s="51">
        <f t="shared" si="7"/>
        <v>1</v>
      </c>
    </row>
    <row r="457" spans="1:8" hidden="1">
      <c r="A457" s="59">
        <f>IF(B457="","",SUBTOTAL(9,$H$6:H457))</f>
        <v>118</v>
      </c>
      <c r="B457" s="60">
        <f>IF(Main!T457=Main!$AY$12,Main!A457,IF(Main!U457=Main!$AY$10,"",Main!A457))</f>
        <v>452</v>
      </c>
      <c r="C457" s="61" t="str">
        <f>IF(B457="","",PROPER(Main!AP457))</f>
        <v xml:space="preserve"> </v>
      </c>
      <c r="D457" s="59">
        <f>[1]Sheet3!P456</f>
        <v>0</v>
      </c>
      <c r="E457" s="62">
        <f>IF(Main!U457=Main!$AY$10,"",Main!U457)</f>
        <v>0</v>
      </c>
      <c r="F457" s="62" t="str">
        <f>IF(Main!T457=Main!$AY$12,Main!$AZ$12,"")</f>
        <v/>
      </c>
      <c r="H457" s="51">
        <f t="shared" si="7"/>
        <v>1</v>
      </c>
    </row>
    <row r="458" spans="1:8" hidden="1">
      <c r="A458" s="59">
        <f>IF(B458="","",SUBTOTAL(9,$H$6:H458))</f>
        <v>118</v>
      </c>
      <c r="B458" s="60">
        <f>IF(Main!T458=Main!$AY$12,Main!A458,IF(Main!U458=Main!$AY$10,"",Main!A458))</f>
        <v>453</v>
      </c>
      <c r="C458" s="61" t="str">
        <f>IF(B458="","",PROPER(Main!AP458))</f>
        <v xml:space="preserve"> </v>
      </c>
      <c r="D458" s="59">
        <f>[1]Sheet3!P457</f>
        <v>0</v>
      </c>
      <c r="E458" s="62">
        <f>IF(Main!U458=Main!$AY$10,"",Main!U458)</f>
        <v>0</v>
      </c>
      <c r="F458" s="62" t="str">
        <f>IF(Main!T458=Main!$AY$12,Main!$AZ$12,"")</f>
        <v/>
      </c>
      <c r="H458" s="51">
        <f t="shared" si="7"/>
        <v>1</v>
      </c>
    </row>
    <row r="459" spans="1:8" hidden="1">
      <c r="A459" s="59">
        <f>IF(B459="","",SUBTOTAL(9,$H$6:H459))</f>
        <v>118</v>
      </c>
      <c r="B459" s="60">
        <f>IF(Main!T459=Main!$AY$12,Main!A459,IF(Main!U459=Main!$AY$10,"",Main!A459))</f>
        <v>454</v>
      </c>
      <c r="C459" s="61" t="str">
        <f>IF(B459="","",PROPER(Main!AP459))</f>
        <v xml:space="preserve"> </v>
      </c>
      <c r="D459" s="59">
        <f>[1]Sheet3!P458</f>
        <v>0</v>
      </c>
      <c r="E459" s="62">
        <f>IF(Main!U459=Main!$AY$10,"",Main!U459)</f>
        <v>0</v>
      </c>
      <c r="F459" s="62" t="str">
        <f>IF(Main!T459=Main!$AY$12,Main!$AZ$12,"")</f>
        <v/>
      </c>
      <c r="H459" s="51">
        <f t="shared" si="7"/>
        <v>1</v>
      </c>
    </row>
    <row r="460" spans="1:8" hidden="1">
      <c r="A460" s="59">
        <f>IF(B460="","",SUBTOTAL(9,$H$6:H460))</f>
        <v>118</v>
      </c>
      <c r="B460" s="60">
        <f>IF(Main!T460=Main!$AY$12,Main!A460,IF(Main!U460=Main!$AY$10,"",Main!A460))</f>
        <v>455</v>
      </c>
      <c r="C460" s="61" t="str">
        <f>IF(B460="","",PROPER(Main!AP460))</f>
        <v xml:space="preserve"> </v>
      </c>
      <c r="D460" s="59">
        <f>[1]Sheet3!P459</f>
        <v>0</v>
      </c>
      <c r="E460" s="62">
        <f>IF(Main!U460=Main!$AY$10,"",Main!U460)</f>
        <v>0</v>
      </c>
      <c r="F460" s="62" t="str">
        <f>IF(Main!T460=Main!$AY$12,Main!$AZ$12,"")</f>
        <v/>
      </c>
      <c r="H460" s="51">
        <f t="shared" si="7"/>
        <v>1</v>
      </c>
    </row>
    <row r="461" spans="1:8" hidden="1">
      <c r="A461" s="59">
        <f>IF(B461="","",SUBTOTAL(9,$H$6:H461))</f>
        <v>118</v>
      </c>
      <c r="B461" s="60">
        <f>IF(Main!T461=Main!$AY$12,Main!A461,IF(Main!U461=Main!$AY$10,"",Main!A461))</f>
        <v>456</v>
      </c>
      <c r="C461" s="61" t="str">
        <f>IF(B461="","",PROPER(Main!AP461))</f>
        <v xml:space="preserve"> </v>
      </c>
      <c r="D461" s="59">
        <f>[1]Sheet3!P460</f>
        <v>0</v>
      </c>
      <c r="E461" s="62">
        <f>IF(Main!U461=Main!$AY$10,"",Main!U461)</f>
        <v>0</v>
      </c>
      <c r="F461" s="62" t="str">
        <f>IF(Main!T461=Main!$AY$12,Main!$AZ$12,"")</f>
        <v/>
      </c>
      <c r="H461" s="51">
        <f t="shared" si="7"/>
        <v>1</v>
      </c>
    </row>
    <row r="462" spans="1:8" hidden="1">
      <c r="A462" s="59">
        <f>IF(B462="","",SUBTOTAL(9,$H$6:H462))</f>
        <v>118</v>
      </c>
      <c r="B462" s="60">
        <f>IF(Main!T462=Main!$AY$12,Main!A462,IF(Main!U462=Main!$AY$10,"",Main!A462))</f>
        <v>457</v>
      </c>
      <c r="C462" s="61" t="str">
        <f>IF(B462="","",PROPER(Main!AP462))</f>
        <v xml:space="preserve"> </v>
      </c>
      <c r="D462" s="59">
        <f>[1]Sheet3!P461</f>
        <v>0</v>
      </c>
      <c r="E462" s="62">
        <f>IF(Main!U462=Main!$AY$10,"",Main!U462)</f>
        <v>0</v>
      </c>
      <c r="F462" s="62" t="str">
        <f>IF(Main!T462=Main!$AY$12,Main!$AZ$12,"")</f>
        <v/>
      </c>
      <c r="H462" s="51">
        <f t="shared" si="7"/>
        <v>1</v>
      </c>
    </row>
    <row r="463" spans="1:8" hidden="1">
      <c r="A463" s="59">
        <f>IF(B463="","",SUBTOTAL(9,$H$6:H463))</f>
        <v>118</v>
      </c>
      <c r="B463" s="60">
        <f>IF(Main!T463=Main!$AY$12,Main!A463,IF(Main!U463=Main!$AY$10,"",Main!A463))</f>
        <v>458</v>
      </c>
      <c r="C463" s="61" t="str">
        <f>IF(B463="","",PROPER(Main!AP463))</f>
        <v xml:space="preserve"> </v>
      </c>
      <c r="D463" s="59">
        <f>[1]Sheet3!P462</f>
        <v>0</v>
      </c>
      <c r="E463" s="62">
        <f>IF(Main!U463=Main!$AY$10,"",Main!U463)</f>
        <v>0</v>
      </c>
      <c r="F463" s="62" t="str">
        <f>IF(Main!T463=Main!$AY$12,Main!$AZ$12,"")</f>
        <v/>
      </c>
      <c r="H463" s="51">
        <f t="shared" si="7"/>
        <v>1</v>
      </c>
    </row>
    <row r="464" spans="1:8" hidden="1">
      <c r="A464" s="59">
        <f>IF(B464="","",SUBTOTAL(9,$H$6:H464))</f>
        <v>118</v>
      </c>
      <c r="B464" s="60">
        <f>IF(Main!T464=Main!$AY$12,Main!A464,IF(Main!U464=Main!$AY$10,"",Main!A464))</f>
        <v>459</v>
      </c>
      <c r="C464" s="61" t="str">
        <f>IF(B464="","",PROPER(Main!AP464))</f>
        <v xml:space="preserve"> </v>
      </c>
      <c r="D464" s="59">
        <f>[1]Sheet3!P463</f>
        <v>0</v>
      </c>
      <c r="E464" s="62">
        <f>IF(Main!U464=Main!$AY$10,"",Main!U464)</f>
        <v>0</v>
      </c>
      <c r="F464" s="62" t="str">
        <f>IF(Main!T464=Main!$AY$12,Main!$AZ$12,"")</f>
        <v/>
      </c>
      <c r="H464" s="51">
        <f t="shared" si="7"/>
        <v>1</v>
      </c>
    </row>
    <row r="465" spans="1:8" hidden="1">
      <c r="A465" s="59">
        <f>IF(B465="","",SUBTOTAL(9,$H$6:H465))</f>
        <v>118</v>
      </c>
      <c r="B465" s="60">
        <f>IF(Main!T465=Main!$AY$12,Main!A465,IF(Main!U465=Main!$AY$10,"",Main!A465))</f>
        <v>460</v>
      </c>
      <c r="C465" s="61" t="str">
        <f>IF(B465="","",PROPER(Main!AP465))</f>
        <v xml:space="preserve"> </v>
      </c>
      <c r="D465" s="59">
        <f>[1]Sheet3!P464</f>
        <v>0</v>
      </c>
      <c r="E465" s="62">
        <f>IF(Main!U465=Main!$AY$10,"",Main!U465)</f>
        <v>0</v>
      </c>
      <c r="F465" s="62" t="str">
        <f>IF(Main!T465=Main!$AY$12,Main!$AZ$12,"")</f>
        <v/>
      </c>
      <c r="H465" s="51">
        <f t="shared" si="7"/>
        <v>1</v>
      </c>
    </row>
    <row r="466" spans="1:8" hidden="1">
      <c r="A466" s="59">
        <f>IF(B466="","",SUBTOTAL(9,$H$6:H466))</f>
        <v>118</v>
      </c>
      <c r="B466" s="60">
        <f>IF(Main!T466=Main!$AY$12,Main!A466,IF(Main!U466=Main!$AY$10,"",Main!A466))</f>
        <v>461</v>
      </c>
      <c r="C466" s="61" t="str">
        <f>IF(B466="","",PROPER(Main!AP466))</f>
        <v xml:space="preserve"> </v>
      </c>
      <c r="D466" s="59">
        <f>[1]Sheet3!P465</f>
        <v>0</v>
      </c>
      <c r="E466" s="62">
        <f>IF(Main!U466=Main!$AY$10,"",Main!U466)</f>
        <v>0</v>
      </c>
      <c r="F466" s="62" t="str">
        <f>IF(Main!T466=Main!$AY$12,Main!$AZ$12,"")</f>
        <v/>
      </c>
      <c r="H466" s="51">
        <f t="shared" si="7"/>
        <v>1</v>
      </c>
    </row>
    <row r="467" spans="1:8" hidden="1">
      <c r="A467" s="59">
        <f>IF(B467="","",SUBTOTAL(9,$H$6:H467))</f>
        <v>118</v>
      </c>
      <c r="B467" s="60">
        <f>IF(Main!T467=Main!$AY$12,Main!A467,IF(Main!U467=Main!$AY$10,"",Main!A467))</f>
        <v>462</v>
      </c>
      <c r="C467" s="61" t="str">
        <f>IF(B467="","",PROPER(Main!AP467))</f>
        <v xml:space="preserve"> </v>
      </c>
      <c r="D467" s="59">
        <f>[1]Sheet3!P466</f>
        <v>0</v>
      </c>
      <c r="E467" s="62">
        <f>IF(Main!U467=Main!$AY$10,"",Main!U467)</f>
        <v>0</v>
      </c>
      <c r="F467" s="62" t="str">
        <f>IF(Main!T467=Main!$AY$12,Main!$AZ$12,"")</f>
        <v/>
      </c>
      <c r="H467" s="51">
        <f t="shared" si="7"/>
        <v>1</v>
      </c>
    </row>
    <row r="468" spans="1:8" hidden="1">
      <c r="A468" s="59">
        <f>IF(B468="","",SUBTOTAL(9,$H$6:H468))</f>
        <v>118</v>
      </c>
      <c r="B468" s="60">
        <f>IF(Main!T468=Main!$AY$12,Main!A468,IF(Main!U468=Main!$AY$10,"",Main!A468))</f>
        <v>463</v>
      </c>
      <c r="C468" s="61" t="str">
        <f>IF(B468="","",PROPER(Main!AP468))</f>
        <v xml:space="preserve"> </v>
      </c>
      <c r="D468" s="59">
        <f>[1]Sheet3!P467</f>
        <v>0</v>
      </c>
      <c r="E468" s="62">
        <f>IF(Main!U468=Main!$AY$10,"",Main!U468)</f>
        <v>0</v>
      </c>
      <c r="F468" s="62" t="str">
        <f>IF(Main!T468=Main!$AY$12,Main!$AZ$12,"")</f>
        <v/>
      </c>
      <c r="H468" s="51">
        <f t="shared" si="7"/>
        <v>1</v>
      </c>
    </row>
    <row r="469" spans="1:8" hidden="1">
      <c r="A469" s="59">
        <f>IF(B469="","",SUBTOTAL(9,$H$6:H469))</f>
        <v>118</v>
      </c>
      <c r="B469" s="60">
        <f>IF(Main!T469=Main!$AY$12,Main!A469,IF(Main!U469=Main!$AY$10,"",Main!A469))</f>
        <v>464</v>
      </c>
      <c r="C469" s="61" t="str">
        <f>IF(B469="","",PROPER(Main!AP469))</f>
        <v xml:space="preserve"> </v>
      </c>
      <c r="D469" s="59">
        <f>[1]Sheet3!P468</f>
        <v>0</v>
      </c>
      <c r="E469" s="62">
        <f>IF(Main!U469=Main!$AY$10,"",Main!U469)</f>
        <v>0</v>
      </c>
      <c r="F469" s="62" t="str">
        <f>IF(Main!T469=Main!$AY$12,Main!$AZ$12,"")</f>
        <v/>
      </c>
      <c r="H469" s="51">
        <f t="shared" si="7"/>
        <v>1</v>
      </c>
    </row>
    <row r="470" spans="1:8" hidden="1">
      <c r="A470" s="59">
        <f>IF(B470="","",SUBTOTAL(9,$H$6:H470))</f>
        <v>118</v>
      </c>
      <c r="B470" s="60">
        <f>IF(Main!T470=Main!$AY$12,Main!A470,IF(Main!U470=Main!$AY$10,"",Main!A470))</f>
        <v>465</v>
      </c>
      <c r="C470" s="61" t="str">
        <f>IF(B470="","",PROPER(Main!AP470))</f>
        <v xml:space="preserve"> </v>
      </c>
      <c r="D470" s="59">
        <f>[1]Sheet3!P469</f>
        <v>0</v>
      </c>
      <c r="E470" s="62">
        <f>IF(Main!U470=Main!$AY$10,"",Main!U470)</f>
        <v>0</v>
      </c>
      <c r="F470" s="62" t="str">
        <f>IF(Main!T470=Main!$AY$12,Main!$AZ$12,"")</f>
        <v/>
      </c>
      <c r="H470" s="51">
        <f t="shared" si="7"/>
        <v>1</v>
      </c>
    </row>
    <row r="471" spans="1:8" hidden="1">
      <c r="A471" s="59">
        <f>IF(B471="","",SUBTOTAL(9,$H$6:H471))</f>
        <v>118</v>
      </c>
      <c r="B471" s="60">
        <f>IF(Main!T471=Main!$AY$12,Main!A471,IF(Main!U471=Main!$AY$10,"",Main!A471))</f>
        <v>466</v>
      </c>
      <c r="C471" s="61" t="str">
        <f>IF(B471="","",PROPER(Main!AP471))</f>
        <v xml:space="preserve"> </v>
      </c>
      <c r="D471" s="59">
        <f>[1]Sheet3!P470</f>
        <v>0</v>
      </c>
      <c r="E471" s="62">
        <f>IF(Main!U471=Main!$AY$10,"",Main!U471)</f>
        <v>0</v>
      </c>
      <c r="F471" s="62" t="str">
        <f>IF(Main!T471=Main!$AY$12,Main!$AZ$12,"")</f>
        <v/>
      </c>
      <c r="H471" s="51">
        <f t="shared" si="7"/>
        <v>1</v>
      </c>
    </row>
    <row r="472" spans="1:8" hidden="1">
      <c r="A472" s="59">
        <f>IF(B472="","",SUBTOTAL(9,$H$6:H472))</f>
        <v>118</v>
      </c>
      <c r="B472" s="60">
        <f>IF(Main!T472=Main!$AY$12,Main!A472,IF(Main!U472=Main!$AY$10,"",Main!A472))</f>
        <v>467</v>
      </c>
      <c r="C472" s="61" t="str">
        <f>IF(B472="","",PROPER(Main!AP472))</f>
        <v xml:space="preserve"> </v>
      </c>
      <c r="D472" s="59">
        <f>[1]Sheet3!P471</f>
        <v>0</v>
      </c>
      <c r="E472" s="62">
        <f>IF(Main!U472=Main!$AY$10,"",Main!U472)</f>
        <v>0</v>
      </c>
      <c r="F472" s="62" t="str">
        <f>IF(Main!T472=Main!$AY$12,Main!$AZ$12,"")</f>
        <v/>
      </c>
      <c r="H472" s="51">
        <f t="shared" si="7"/>
        <v>1</v>
      </c>
    </row>
    <row r="473" spans="1:8" hidden="1">
      <c r="A473" s="59">
        <f>IF(B473="","",SUBTOTAL(9,$H$6:H473))</f>
        <v>118</v>
      </c>
      <c r="B473" s="60">
        <f>IF(Main!T473=Main!$AY$12,Main!A473,IF(Main!U473=Main!$AY$10,"",Main!A473))</f>
        <v>468</v>
      </c>
      <c r="C473" s="61" t="str">
        <f>IF(B473="","",PROPER(Main!AP473))</f>
        <v xml:space="preserve"> </v>
      </c>
      <c r="D473" s="59">
        <f>[1]Sheet3!P472</f>
        <v>0</v>
      </c>
      <c r="E473" s="62">
        <f>IF(Main!U473=Main!$AY$10,"",Main!U473)</f>
        <v>0</v>
      </c>
      <c r="F473" s="62" t="str">
        <f>IF(Main!T473=Main!$AY$12,Main!$AZ$12,"")</f>
        <v/>
      </c>
      <c r="H473" s="51">
        <f t="shared" si="7"/>
        <v>1</v>
      </c>
    </row>
    <row r="474" spans="1:8" hidden="1">
      <c r="A474" s="59">
        <f>IF(B474="","",SUBTOTAL(9,$H$6:H474))</f>
        <v>118</v>
      </c>
      <c r="B474" s="60">
        <f>IF(Main!T474=Main!$AY$12,Main!A474,IF(Main!U474=Main!$AY$10,"",Main!A474))</f>
        <v>469</v>
      </c>
      <c r="C474" s="61" t="str">
        <f>IF(B474="","",PROPER(Main!AP474))</f>
        <v xml:space="preserve"> </v>
      </c>
      <c r="D474" s="59">
        <f>[1]Sheet3!P473</f>
        <v>0</v>
      </c>
      <c r="E474" s="62">
        <f>IF(Main!U474=Main!$AY$10,"",Main!U474)</f>
        <v>0</v>
      </c>
      <c r="F474" s="62" t="str">
        <f>IF(Main!T474=Main!$AY$12,Main!$AZ$12,"")</f>
        <v/>
      </c>
      <c r="H474" s="51">
        <f t="shared" si="7"/>
        <v>1</v>
      </c>
    </row>
    <row r="475" spans="1:8" hidden="1">
      <c r="A475" s="59">
        <f>IF(B475="","",SUBTOTAL(9,$H$6:H475))</f>
        <v>118</v>
      </c>
      <c r="B475" s="60">
        <f>IF(Main!T475=Main!$AY$12,Main!A475,IF(Main!U475=Main!$AY$10,"",Main!A475))</f>
        <v>470</v>
      </c>
      <c r="C475" s="61" t="str">
        <f>IF(B475="","",PROPER(Main!AP475))</f>
        <v xml:space="preserve"> </v>
      </c>
      <c r="D475" s="59">
        <f>[1]Sheet3!P474</f>
        <v>0</v>
      </c>
      <c r="E475" s="62">
        <f>IF(Main!U475=Main!$AY$10,"",Main!U475)</f>
        <v>0</v>
      </c>
      <c r="F475" s="62" t="str">
        <f>IF(Main!T475=Main!$AY$12,Main!$AZ$12,"")</f>
        <v/>
      </c>
      <c r="H475" s="51">
        <f t="shared" si="7"/>
        <v>1</v>
      </c>
    </row>
    <row r="476" spans="1:8" hidden="1">
      <c r="A476" s="59">
        <f>IF(B476="","",SUBTOTAL(9,$H$6:H476))</f>
        <v>118</v>
      </c>
      <c r="B476" s="60">
        <f>IF(Main!T476=Main!$AY$12,Main!A476,IF(Main!U476=Main!$AY$10,"",Main!A476))</f>
        <v>471</v>
      </c>
      <c r="C476" s="61" t="str">
        <f>IF(B476="","",PROPER(Main!AP476))</f>
        <v xml:space="preserve"> </v>
      </c>
      <c r="D476" s="59">
        <f>[1]Sheet3!P475</f>
        <v>0</v>
      </c>
      <c r="E476" s="62">
        <f>IF(Main!U476=Main!$AY$10,"",Main!U476)</f>
        <v>0</v>
      </c>
      <c r="F476" s="62" t="str">
        <f>IF(Main!T476=Main!$AY$12,Main!$AZ$12,"")</f>
        <v/>
      </c>
      <c r="H476" s="51">
        <f t="shared" si="7"/>
        <v>1</v>
      </c>
    </row>
    <row r="477" spans="1:8" hidden="1">
      <c r="A477" s="59">
        <f>IF(B477="","",SUBTOTAL(9,$H$6:H477))</f>
        <v>118</v>
      </c>
      <c r="B477" s="60">
        <f>IF(Main!T477=Main!$AY$12,Main!A477,IF(Main!U477=Main!$AY$10,"",Main!A477))</f>
        <v>472</v>
      </c>
      <c r="C477" s="61" t="str">
        <f>IF(B477="","",PROPER(Main!AP477))</f>
        <v xml:space="preserve"> </v>
      </c>
      <c r="D477" s="59">
        <f>[1]Sheet3!P476</f>
        <v>0</v>
      </c>
      <c r="E477" s="62">
        <f>IF(Main!U477=Main!$AY$10,"",Main!U477)</f>
        <v>0</v>
      </c>
      <c r="F477" s="62" t="str">
        <f>IF(Main!T477=Main!$AY$12,Main!$AZ$12,"")</f>
        <v/>
      </c>
      <c r="H477" s="51">
        <f t="shared" si="7"/>
        <v>1</v>
      </c>
    </row>
    <row r="478" spans="1:8" hidden="1">
      <c r="A478" s="59">
        <f>IF(B478="","",SUBTOTAL(9,$H$6:H478))</f>
        <v>118</v>
      </c>
      <c r="B478" s="60">
        <f>IF(Main!T478=Main!$AY$12,Main!A478,IF(Main!U478=Main!$AY$10,"",Main!A478))</f>
        <v>473</v>
      </c>
      <c r="C478" s="61" t="str">
        <f>IF(B478="","",PROPER(Main!AP478))</f>
        <v xml:space="preserve"> </v>
      </c>
      <c r="D478" s="59">
        <f>[1]Sheet3!P477</f>
        <v>0</v>
      </c>
      <c r="E478" s="62">
        <f>IF(Main!U478=Main!$AY$10,"",Main!U478)</f>
        <v>0</v>
      </c>
      <c r="F478" s="62" t="str">
        <f>IF(Main!T478=Main!$AY$12,Main!$AZ$12,"")</f>
        <v/>
      </c>
      <c r="H478" s="51">
        <f t="shared" si="7"/>
        <v>1</v>
      </c>
    </row>
    <row r="479" spans="1:8" hidden="1">
      <c r="A479" s="59">
        <f>IF(B479="","",SUBTOTAL(9,$H$6:H479))</f>
        <v>118</v>
      </c>
      <c r="B479" s="60">
        <f>IF(Main!T479=Main!$AY$12,Main!A479,IF(Main!U479=Main!$AY$10,"",Main!A479))</f>
        <v>474</v>
      </c>
      <c r="C479" s="61" t="str">
        <f>IF(B479="","",PROPER(Main!AP479))</f>
        <v xml:space="preserve"> </v>
      </c>
      <c r="D479" s="59">
        <f>[1]Sheet3!P478</f>
        <v>0</v>
      </c>
      <c r="E479" s="62">
        <f>IF(Main!U479=Main!$AY$10,"",Main!U479)</f>
        <v>0</v>
      </c>
      <c r="F479" s="62" t="str">
        <f>IF(Main!T479=Main!$AY$12,Main!$AZ$12,"")</f>
        <v/>
      </c>
      <c r="H479" s="51">
        <f t="shared" si="7"/>
        <v>1</v>
      </c>
    </row>
    <row r="480" spans="1:8" hidden="1">
      <c r="A480" s="59">
        <f>IF(B480="","",SUBTOTAL(9,$H$6:H480))</f>
        <v>118</v>
      </c>
      <c r="B480" s="60">
        <f>IF(Main!T480=Main!$AY$12,Main!A480,IF(Main!U480=Main!$AY$10,"",Main!A480))</f>
        <v>475</v>
      </c>
      <c r="C480" s="61" t="str">
        <f>IF(B480="","",PROPER(Main!AP480))</f>
        <v xml:space="preserve"> </v>
      </c>
      <c r="D480" s="59">
        <f>[1]Sheet3!P479</f>
        <v>0</v>
      </c>
      <c r="E480" s="62">
        <f>IF(Main!U480=Main!$AY$10,"",Main!U480)</f>
        <v>0</v>
      </c>
      <c r="F480" s="62" t="str">
        <f>IF(Main!T480=Main!$AY$12,Main!$AZ$12,"")</f>
        <v/>
      </c>
      <c r="H480" s="51">
        <f t="shared" si="7"/>
        <v>1</v>
      </c>
    </row>
    <row r="481" spans="1:8" hidden="1">
      <c r="A481" s="59">
        <f>IF(B481="","",SUBTOTAL(9,$H$6:H481))</f>
        <v>118</v>
      </c>
      <c r="B481" s="60">
        <f>IF(Main!T481=Main!$AY$12,Main!A481,IF(Main!U481=Main!$AY$10,"",Main!A481))</f>
        <v>476</v>
      </c>
      <c r="C481" s="61" t="str">
        <f>IF(B481="","",PROPER(Main!AP481))</f>
        <v xml:space="preserve"> </v>
      </c>
      <c r="D481" s="59">
        <f>[1]Sheet3!P480</f>
        <v>0</v>
      </c>
      <c r="E481" s="62">
        <f>IF(Main!U481=Main!$AY$10,"",Main!U481)</f>
        <v>0</v>
      </c>
      <c r="F481" s="62" t="str">
        <f>IF(Main!T481=Main!$AY$12,Main!$AZ$12,"")</f>
        <v/>
      </c>
      <c r="H481" s="51">
        <f t="shared" si="7"/>
        <v>1</v>
      </c>
    </row>
    <row r="482" spans="1:8" hidden="1">
      <c r="A482" s="59">
        <f>IF(B482="","",SUBTOTAL(9,$H$6:H482))</f>
        <v>118</v>
      </c>
      <c r="B482" s="60">
        <f>IF(Main!T482=Main!$AY$12,Main!A482,IF(Main!U482=Main!$AY$10,"",Main!A482))</f>
        <v>477</v>
      </c>
      <c r="C482" s="61" t="str">
        <f>IF(B482="","",PROPER(Main!AP482))</f>
        <v xml:space="preserve"> </v>
      </c>
      <c r="D482" s="59">
        <f>[1]Sheet3!P481</f>
        <v>0</v>
      </c>
      <c r="E482" s="62">
        <f>IF(Main!U482=Main!$AY$10,"",Main!U482)</f>
        <v>0</v>
      </c>
      <c r="F482" s="62" t="str">
        <f>IF(Main!T482=Main!$AY$12,Main!$AZ$12,"")</f>
        <v/>
      </c>
      <c r="H482" s="51">
        <f t="shared" si="7"/>
        <v>1</v>
      </c>
    </row>
    <row r="483" spans="1:8" hidden="1">
      <c r="A483" s="59">
        <f>IF(B483="","",SUBTOTAL(9,$H$6:H483))</f>
        <v>118</v>
      </c>
      <c r="B483" s="60">
        <f>IF(Main!T483=Main!$AY$12,Main!A483,IF(Main!U483=Main!$AY$10,"",Main!A483))</f>
        <v>478</v>
      </c>
      <c r="C483" s="61" t="str">
        <f>IF(B483="","",PROPER(Main!AP483))</f>
        <v xml:space="preserve"> </v>
      </c>
      <c r="D483" s="59">
        <f>[1]Sheet3!P482</f>
        <v>0</v>
      </c>
      <c r="E483" s="62">
        <f>IF(Main!U483=Main!$AY$10,"",Main!U483)</f>
        <v>0</v>
      </c>
      <c r="F483" s="62" t="str">
        <f>IF(Main!T483=Main!$AY$12,Main!$AZ$12,"")</f>
        <v/>
      </c>
      <c r="H483" s="51">
        <f t="shared" si="7"/>
        <v>1</v>
      </c>
    </row>
    <row r="484" spans="1:8" hidden="1">
      <c r="A484" s="59">
        <f>IF(B484="","",SUBTOTAL(9,$H$6:H484))</f>
        <v>118</v>
      </c>
      <c r="B484" s="60">
        <f>IF(Main!T484=Main!$AY$12,Main!A484,IF(Main!U484=Main!$AY$10,"",Main!A484))</f>
        <v>479</v>
      </c>
      <c r="C484" s="61" t="str">
        <f>IF(B484="","",PROPER(Main!AP484))</f>
        <v xml:space="preserve"> </v>
      </c>
      <c r="D484" s="59">
        <f>[1]Sheet3!P483</f>
        <v>0</v>
      </c>
      <c r="E484" s="62">
        <f>IF(Main!U484=Main!$AY$10,"",Main!U484)</f>
        <v>0</v>
      </c>
      <c r="F484" s="62" t="str">
        <f>IF(Main!T484=Main!$AY$12,Main!$AZ$12,"")</f>
        <v/>
      </c>
      <c r="H484" s="51">
        <f t="shared" si="7"/>
        <v>1</v>
      </c>
    </row>
    <row r="485" spans="1:8" hidden="1">
      <c r="A485" s="59">
        <f>IF(B485="","",SUBTOTAL(9,$H$6:H485))</f>
        <v>118</v>
      </c>
      <c r="B485" s="60">
        <f>IF(Main!T485=Main!$AY$12,Main!A485,IF(Main!U485=Main!$AY$10,"",Main!A485))</f>
        <v>480</v>
      </c>
      <c r="C485" s="61" t="str">
        <f>IF(B485="","",PROPER(Main!AP485))</f>
        <v xml:space="preserve"> </v>
      </c>
      <c r="D485" s="59">
        <f>[1]Sheet3!P484</f>
        <v>0</v>
      </c>
      <c r="E485" s="62">
        <f>IF(Main!U485=Main!$AY$10,"",Main!U485)</f>
        <v>0</v>
      </c>
      <c r="F485" s="62" t="str">
        <f>IF(Main!T485=Main!$AY$12,Main!$AZ$12,"")</f>
        <v/>
      </c>
      <c r="H485" s="51">
        <f t="shared" si="7"/>
        <v>1</v>
      </c>
    </row>
    <row r="486" spans="1:8" hidden="1">
      <c r="A486" s="59">
        <f>IF(B486="","",SUBTOTAL(9,$H$6:H486))</f>
        <v>118</v>
      </c>
      <c r="B486" s="60">
        <f>IF(Main!T486=Main!$AY$12,Main!A486,IF(Main!U486=Main!$AY$10,"",Main!A486))</f>
        <v>481</v>
      </c>
      <c r="C486" s="61" t="str">
        <f>IF(B486="","",PROPER(Main!AP486))</f>
        <v xml:space="preserve"> </v>
      </c>
      <c r="D486" s="59">
        <f>[1]Sheet3!P485</f>
        <v>0</v>
      </c>
      <c r="E486" s="62">
        <f>IF(Main!U486=Main!$AY$10,"",Main!U486)</f>
        <v>0</v>
      </c>
      <c r="F486" s="62" t="str">
        <f>IF(Main!T486=Main!$AY$12,Main!$AZ$12,"")</f>
        <v/>
      </c>
      <c r="H486" s="51">
        <f t="shared" si="7"/>
        <v>1</v>
      </c>
    </row>
    <row r="487" spans="1:8" hidden="1">
      <c r="A487" s="59">
        <f>IF(B487="","",SUBTOTAL(9,$H$6:H487))</f>
        <v>118</v>
      </c>
      <c r="B487" s="60">
        <f>IF(Main!T487=Main!$AY$12,Main!A487,IF(Main!U487=Main!$AY$10,"",Main!A487))</f>
        <v>482</v>
      </c>
      <c r="C487" s="61" t="str">
        <f>IF(B487="","",PROPER(Main!AP487))</f>
        <v xml:space="preserve"> </v>
      </c>
      <c r="D487" s="59">
        <f>[1]Sheet3!P486</f>
        <v>0</v>
      </c>
      <c r="E487" s="62">
        <f>IF(Main!U487=Main!$AY$10,"",Main!U487)</f>
        <v>0</v>
      </c>
      <c r="F487" s="62" t="str">
        <f>IF(Main!T487=Main!$AY$12,Main!$AZ$12,"")</f>
        <v/>
      </c>
      <c r="H487" s="51">
        <f t="shared" si="7"/>
        <v>1</v>
      </c>
    </row>
    <row r="488" spans="1:8" hidden="1">
      <c r="A488" s="59">
        <f>IF(B488="","",SUBTOTAL(9,$H$6:H488))</f>
        <v>118</v>
      </c>
      <c r="B488" s="60">
        <f>IF(Main!T488=Main!$AY$12,Main!A488,IF(Main!U488=Main!$AY$10,"",Main!A488))</f>
        <v>483</v>
      </c>
      <c r="C488" s="61" t="str">
        <f>IF(B488="","",PROPER(Main!AP488))</f>
        <v xml:space="preserve"> </v>
      </c>
      <c r="D488" s="59">
        <f>[1]Sheet3!P487</f>
        <v>0</v>
      </c>
      <c r="E488" s="62">
        <f>IF(Main!U488=Main!$AY$10,"",Main!U488)</f>
        <v>0</v>
      </c>
      <c r="F488" s="62" t="str">
        <f>IF(Main!T488=Main!$AY$12,Main!$AZ$12,"")</f>
        <v/>
      </c>
      <c r="H488" s="51">
        <f t="shared" si="7"/>
        <v>1</v>
      </c>
    </row>
    <row r="489" spans="1:8" hidden="1">
      <c r="A489" s="59">
        <f>IF(B489="","",SUBTOTAL(9,$H$6:H489))</f>
        <v>118</v>
      </c>
      <c r="B489" s="60">
        <f>IF(Main!T489=Main!$AY$12,Main!A489,IF(Main!U489=Main!$AY$10,"",Main!A489))</f>
        <v>484</v>
      </c>
      <c r="C489" s="61" t="str">
        <f>IF(B489="","",PROPER(Main!AP489))</f>
        <v xml:space="preserve"> </v>
      </c>
      <c r="D489" s="59">
        <f>[1]Sheet3!P488</f>
        <v>0</v>
      </c>
      <c r="E489" s="62">
        <f>IF(Main!U489=Main!$AY$10,"",Main!U489)</f>
        <v>0</v>
      </c>
      <c r="F489" s="62" t="str">
        <f>IF(Main!T489=Main!$AY$12,Main!$AZ$12,"")</f>
        <v/>
      </c>
      <c r="H489" s="51">
        <f t="shared" si="7"/>
        <v>1</v>
      </c>
    </row>
    <row r="490" spans="1:8" hidden="1">
      <c r="A490" s="59">
        <f>IF(B490="","",SUBTOTAL(9,$H$6:H490))</f>
        <v>118</v>
      </c>
      <c r="B490" s="60">
        <f>IF(Main!T490=Main!$AY$12,Main!A490,IF(Main!U490=Main!$AY$10,"",Main!A490))</f>
        <v>485</v>
      </c>
      <c r="C490" s="61" t="str">
        <f>IF(B490="","",PROPER(Main!AP490))</f>
        <v xml:space="preserve"> </v>
      </c>
      <c r="D490" s="59">
        <f>[1]Sheet3!P489</f>
        <v>0</v>
      </c>
      <c r="E490" s="62">
        <f>IF(Main!U490=Main!$AY$10,"",Main!U490)</f>
        <v>0</v>
      </c>
      <c r="F490" s="62" t="str">
        <f>IF(Main!T490=Main!$AY$12,Main!$AZ$12,"")</f>
        <v/>
      </c>
      <c r="H490" s="51">
        <f t="shared" si="7"/>
        <v>1</v>
      </c>
    </row>
    <row r="491" spans="1:8" hidden="1">
      <c r="A491" s="59">
        <f>IF(B491="","",SUBTOTAL(9,$H$6:H491))</f>
        <v>118</v>
      </c>
      <c r="B491" s="60">
        <f>IF(Main!T491=Main!$AY$12,Main!A491,IF(Main!U491=Main!$AY$10,"",Main!A491))</f>
        <v>486</v>
      </c>
      <c r="C491" s="61" t="str">
        <f>IF(B491="","",PROPER(Main!AP491))</f>
        <v xml:space="preserve"> </v>
      </c>
      <c r="D491" s="59">
        <f>[1]Sheet3!P490</f>
        <v>0</v>
      </c>
      <c r="E491" s="62">
        <f>IF(Main!U491=Main!$AY$10,"",Main!U491)</f>
        <v>0</v>
      </c>
      <c r="F491" s="62" t="str">
        <f>IF(Main!T491=Main!$AY$12,Main!$AZ$12,"")</f>
        <v/>
      </c>
      <c r="H491" s="51">
        <f t="shared" si="7"/>
        <v>1</v>
      </c>
    </row>
    <row r="492" spans="1:8" hidden="1">
      <c r="A492" s="59">
        <f>IF(B492="","",SUBTOTAL(9,$H$6:H492))</f>
        <v>118</v>
      </c>
      <c r="B492" s="60">
        <f>IF(Main!T492=Main!$AY$12,Main!A492,IF(Main!U492=Main!$AY$10,"",Main!A492))</f>
        <v>487</v>
      </c>
      <c r="C492" s="61" t="str">
        <f>IF(B492="","",PROPER(Main!AP492))</f>
        <v xml:space="preserve"> </v>
      </c>
      <c r="D492" s="59">
        <f>[1]Sheet3!P491</f>
        <v>0</v>
      </c>
      <c r="E492" s="62">
        <f>IF(Main!U492=Main!$AY$10,"",Main!U492)</f>
        <v>0</v>
      </c>
      <c r="F492" s="62" t="str">
        <f>IF(Main!T492=Main!$AY$12,Main!$AZ$12,"")</f>
        <v/>
      </c>
      <c r="H492" s="51">
        <f t="shared" si="7"/>
        <v>1</v>
      </c>
    </row>
    <row r="493" spans="1:8" hidden="1">
      <c r="A493" s="59">
        <f>IF(B493="","",SUBTOTAL(9,$H$6:H493))</f>
        <v>118</v>
      </c>
      <c r="B493" s="60">
        <f>IF(Main!T493=Main!$AY$12,Main!A493,IF(Main!U493=Main!$AY$10,"",Main!A493))</f>
        <v>488</v>
      </c>
      <c r="C493" s="61" t="str">
        <f>IF(B493="","",PROPER(Main!AP493))</f>
        <v xml:space="preserve"> </v>
      </c>
      <c r="D493" s="59">
        <f>[1]Sheet3!P492</f>
        <v>0</v>
      </c>
      <c r="E493" s="62">
        <f>IF(Main!U493=Main!$AY$10,"",Main!U493)</f>
        <v>0</v>
      </c>
      <c r="F493" s="62" t="str">
        <f>IF(Main!T493=Main!$AY$12,Main!$AZ$12,"")</f>
        <v/>
      </c>
      <c r="H493" s="51">
        <f t="shared" si="7"/>
        <v>1</v>
      </c>
    </row>
    <row r="494" spans="1:8" hidden="1">
      <c r="A494" s="59">
        <f>IF(B494="","",SUBTOTAL(9,$H$6:H494))</f>
        <v>118</v>
      </c>
      <c r="B494" s="60">
        <f>IF(Main!T494=Main!$AY$12,Main!A494,IF(Main!U494=Main!$AY$10,"",Main!A494))</f>
        <v>489</v>
      </c>
      <c r="C494" s="61" t="str">
        <f>IF(B494="","",PROPER(Main!AP494))</f>
        <v xml:space="preserve"> </v>
      </c>
      <c r="D494" s="59">
        <f>[1]Sheet3!P493</f>
        <v>0</v>
      </c>
      <c r="E494" s="62">
        <f>IF(Main!U494=Main!$AY$10,"",Main!U494)</f>
        <v>0</v>
      </c>
      <c r="F494" s="62" t="str">
        <f>IF(Main!T494=Main!$AY$12,Main!$AZ$12,"")</f>
        <v/>
      </c>
      <c r="H494" s="51">
        <f t="shared" si="7"/>
        <v>1</v>
      </c>
    </row>
    <row r="495" spans="1:8" hidden="1">
      <c r="A495" s="59">
        <f>IF(B495="","",SUBTOTAL(9,$H$6:H495))</f>
        <v>118</v>
      </c>
      <c r="B495" s="60">
        <f>IF(Main!T495=Main!$AY$12,Main!A495,IF(Main!U495=Main!$AY$10,"",Main!A495))</f>
        <v>490</v>
      </c>
      <c r="C495" s="61" t="str">
        <f>IF(B495="","",PROPER(Main!AP495))</f>
        <v xml:space="preserve"> </v>
      </c>
      <c r="D495" s="59">
        <f>[1]Sheet3!P494</f>
        <v>0</v>
      </c>
      <c r="E495" s="62">
        <f>IF(Main!U495=Main!$AY$10,"",Main!U495)</f>
        <v>0</v>
      </c>
      <c r="F495" s="62" t="str">
        <f>IF(Main!T495=Main!$AY$12,Main!$AZ$12,"")</f>
        <v/>
      </c>
      <c r="H495" s="51">
        <f t="shared" si="7"/>
        <v>1</v>
      </c>
    </row>
    <row r="496" spans="1:8" hidden="1">
      <c r="A496" s="59">
        <f>IF(B496="","",SUBTOTAL(9,$H$6:H496))</f>
        <v>118</v>
      </c>
      <c r="B496" s="60">
        <f>IF(Main!T496=Main!$AY$12,Main!A496,IF(Main!U496=Main!$AY$10,"",Main!A496))</f>
        <v>491</v>
      </c>
      <c r="C496" s="61" t="str">
        <f>IF(B496="","",PROPER(Main!AP496))</f>
        <v xml:space="preserve"> </v>
      </c>
      <c r="D496" s="59">
        <f>[1]Sheet3!P495</f>
        <v>0</v>
      </c>
      <c r="E496" s="62">
        <f>IF(Main!U496=Main!$AY$10,"",Main!U496)</f>
        <v>0</v>
      </c>
      <c r="F496" s="62" t="str">
        <f>IF(Main!T496=Main!$AY$12,Main!$AZ$12,"")</f>
        <v/>
      </c>
      <c r="H496" s="51">
        <f t="shared" si="7"/>
        <v>1</v>
      </c>
    </row>
    <row r="497" spans="1:8" hidden="1">
      <c r="A497" s="59">
        <f>IF(B497="","",SUBTOTAL(9,$H$6:H497))</f>
        <v>118</v>
      </c>
      <c r="B497" s="60">
        <f>IF(Main!T497=Main!$AY$12,Main!A497,IF(Main!U497=Main!$AY$10,"",Main!A497))</f>
        <v>492</v>
      </c>
      <c r="C497" s="61" t="str">
        <f>IF(B497="","",PROPER(Main!AP497))</f>
        <v xml:space="preserve"> </v>
      </c>
      <c r="D497" s="59">
        <f>[1]Sheet3!P496</f>
        <v>0</v>
      </c>
      <c r="E497" s="62">
        <f>IF(Main!U497=Main!$AY$10,"",Main!U497)</f>
        <v>0</v>
      </c>
      <c r="F497" s="62" t="str">
        <f>IF(Main!T497=Main!$AY$12,Main!$AZ$12,"")</f>
        <v/>
      </c>
      <c r="H497" s="51">
        <f t="shared" si="7"/>
        <v>1</v>
      </c>
    </row>
    <row r="498" spans="1:8" hidden="1">
      <c r="A498" s="59">
        <f>IF(B498="","",SUBTOTAL(9,$H$6:H498))</f>
        <v>118</v>
      </c>
      <c r="B498" s="60">
        <f>IF(Main!T498=Main!$AY$12,Main!A498,IF(Main!U498=Main!$AY$10,"",Main!A498))</f>
        <v>493</v>
      </c>
      <c r="C498" s="61" t="str">
        <f>IF(B498="","",PROPER(Main!AP498))</f>
        <v xml:space="preserve"> </v>
      </c>
      <c r="D498" s="59">
        <f>[1]Sheet3!P497</f>
        <v>0</v>
      </c>
      <c r="E498" s="62">
        <f>IF(Main!U498=Main!$AY$10,"",Main!U498)</f>
        <v>0</v>
      </c>
      <c r="F498" s="62" t="str">
        <f>IF(Main!T498=Main!$AY$12,Main!$AZ$12,"")</f>
        <v/>
      </c>
      <c r="H498" s="51">
        <f t="shared" si="7"/>
        <v>1</v>
      </c>
    </row>
    <row r="499" spans="1:8" hidden="1">
      <c r="A499" s="59">
        <f>IF(B499="","",SUBTOTAL(9,$H$6:H499))</f>
        <v>118</v>
      </c>
      <c r="B499" s="60">
        <f>IF(Main!T499=Main!$AY$12,Main!A499,IF(Main!U499=Main!$AY$10,"",Main!A499))</f>
        <v>494</v>
      </c>
      <c r="C499" s="61" t="str">
        <f>IF(B499="","",PROPER(Main!AP499))</f>
        <v xml:space="preserve"> </v>
      </c>
      <c r="D499" s="59">
        <f>[1]Sheet3!P498</f>
        <v>0</v>
      </c>
      <c r="E499" s="62">
        <f>IF(Main!U499=Main!$AY$10,"",Main!U499)</f>
        <v>0</v>
      </c>
      <c r="F499" s="62" t="str">
        <f>IF(Main!T499=Main!$AY$12,Main!$AZ$12,"")</f>
        <v/>
      </c>
      <c r="H499" s="51">
        <f t="shared" si="7"/>
        <v>1</v>
      </c>
    </row>
    <row r="500" spans="1:8" hidden="1">
      <c r="A500" s="59">
        <f>IF(B500="","",SUBTOTAL(9,$H$6:H500))</f>
        <v>118</v>
      </c>
      <c r="B500" s="60">
        <f>IF(Main!T500=Main!$AY$12,Main!A500,IF(Main!U500=Main!$AY$10,"",Main!A500))</f>
        <v>495</v>
      </c>
      <c r="C500" s="61" t="str">
        <f>IF(B500="","",PROPER(Main!AP500))</f>
        <v xml:space="preserve"> </v>
      </c>
      <c r="D500" s="59">
        <f>[1]Sheet3!P499</f>
        <v>0</v>
      </c>
      <c r="E500" s="62">
        <f>IF(Main!U500=Main!$AY$10,"",Main!U500)</f>
        <v>0</v>
      </c>
      <c r="F500" s="62" t="str">
        <f>IF(Main!T500=Main!$AY$12,Main!$AZ$12,"")</f>
        <v/>
      </c>
      <c r="H500" s="51">
        <f t="shared" si="7"/>
        <v>1</v>
      </c>
    </row>
    <row r="501" spans="1:8" hidden="1">
      <c r="A501" s="59">
        <f>IF(B501="","",SUBTOTAL(9,$H$6:H501))</f>
        <v>118</v>
      </c>
      <c r="B501" s="60">
        <f>IF(Main!T501=Main!$AY$12,Main!A501,IF(Main!U501=Main!$AY$10,"",Main!A501))</f>
        <v>496</v>
      </c>
      <c r="C501" s="61" t="str">
        <f>IF(B501="","",PROPER(Main!AP501))</f>
        <v xml:space="preserve"> </v>
      </c>
      <c r="D501" s="59">
        <f>[1]Sheet3!P500</f>
        <v>0</v>
      </c>
      <c r="E501" s="62">
        <f>IF(Main!U501=Main!$AY$10,"",Main!U501)</f>
        <v>0</v>
      </c>
      <c r="F501" s="62" t="str">
        <f>IF(Main!T501=Main!$AY$12,Main!$AZ$12,"")</f>
        <v/>
      </c>
      <c r="H501" s="51">
        <f t="shared" si="7"/>
        <v>1</v>
      </c>
    </row>
    <row r="502" spans="1:8" hidden="1">
      <c r="A502" s="59">
        <f>IF(B502="","",SUBTOTAL(9,$H$6:H502))</f>
        <v>118</v>
      </c>
      <c r="B502" s="60">
        <f>IF(Main!T502=Main!$AY$12,Main!A502,IF(Main!U502=Main!$AY$10,"",Main!A502))</f>
        <v>497</v>
      </c>
      <c r="C502" s="61" t="str">
        <f>IF(B502="","",PROPER(Main!AP502))</f>
        <v xml:space="preserve"> </v>
      </c>
      <c r="D502" s="59">
        <f>[1]Sheet3!P501</f>
        <v>0</v>
      </c>
      <c r="E502" s="62">
        <f>IF(Main!U502=Main!$AY$10,"",Main!U502)</f>
        <v>0</v>
      </c>
      <c r="F502" s="62" t="str">
        <f>IF(Main!T502=Main!$AY$12,Main!$AZ$12,"")</f>
        <v/>
      </c>
      <c r="H502" s="51">
        <f t="shared" si="7"/>
        <v>1</v>
      </c>
    </row>
    <row r="503" spans="1:8" hidden="1">
      <c r="A503" s="59">
        <f>IF(B503="","",SUBTOTAL(9,$H$6:H503))</f>
        <v>118</v>
      </c>
      <c r="B503" s="60">
        <f>IF(Main!T503=Main!$AY$12,Main!A503,IF(Main!U503=Main!$AY$10,"",Main!A503))</f>
        <v>498</v>
      </c>
      <c r="C503" s="61" t="str">
        <f>IF(B503="","",PROPER(Main!AP503))</f>
        <v xml:space="preserve"> </v>
      </c>
      <c r="D503" s="59">
        <f>[1]Sheet3!P502</f>
        <v>0</v>
      </c>
      <c r="E503" s="62">
        <f>IF(Main!U503=Main!$AY$10,"",Main!U503)</f>
        <v>0</v>
      </c>
      <c r="F503" s="62" t="str">
        <f>IF(Main!T503=Main!$AY$12,Main!$AZ$12,"")</f>
        <v/>
      </c>
      <c r="H503" s="51">
        <f t="shared" si="7"/>
        <v>1</v>
      </c>
    </row>
    <row r="504" spans="1:8" hidden="1">
      <c r="A504" s="59">
        <f>IF(B504="","",SUBTOTAL(9,$H$6:H504))</f>
        <v>118</v>
      </c>
      <c r="B504" s="60">
        <f>IF(Main!T504=Main!$AY$12,Main!A504,IF(Main!U504=Main!$AY$10,"",Main!A504))</f>
        <v>499</v>
      </c>
      <c r="C504" s="61" t="str">
        <f>IF(B504="","",PROPER(Main!AP504))</f>
        <v xml:space="preserve"> </v>
      </c>
      <c r="D504" s="59">
        <f>[1]Sheet3!P503</f>
        <v>0</v>
      </c>
      <c r="E504" s="62">
        <f>IF(Main!U504=Main!$AY$10,"",Main!U504)</f>
        <v>0</v>
      </c>
      <c r="F504" s="62" t="str">
        <f>IF(Main!T504=Main!$AY$12,Main!$AZ$12,"")</f>
        <v/>
      </c>
      <c r="H504" s="51">
        <f t="shared" si="7"/>
        <v>1</v>
      </c>
    </row>
    <row r="505" spans="1:8" hidden="1">
      <c r="A505" s="59">
        <f>IF(B505="","",SUBTOTAL(9,$H$6:H505))</f>
        <v>118</v>
      </c>
      <c r="B505" s="60">
        <f>IF(Main!T505=Main!$AY$12,Main!A505,IF(Main!U505=Main!$AY$10,"",Main!A505))</f>
        <v>500</v>
      </c>
      <c r="C505" s="61" t="str">
        <f>IF(B505="","",PROPER(Main!AP505))</f>
        <v xml:space="preserve"> </v>
      </c>
      <c r="D505" s="59">
        <f>[1]Sheet3!P504</f>
        <v>0</v>
      </c>
      <c r="E505" s="62">
        <f>IF(Main!U505=Main!$AY$10,"",Main!U505)</f>
        <v>0</v>
      </c>
      <c r="F505" s="62" t="str">
        <f>IF(Main!T505=Main!$AY$12,Main!$AZ$12,"")</f>
        <v/>
      </c>
      <c r="H505" s="51">
        <f t="shared" si="7"/>
        <v>1</v>
      </c>
    </row>
    <row r="506" spans="1:8" ht="12.6" customHeight="1"/>
    <row r="507" spans="1:8" ht="24" customHeight="1">
      <c r="E507" s="65">
        <f>SUBTOTAL(109,E6:E505)</f>
        <v>14750</v>
      </c>
      <c r="F507" s="65">
        <v>300</v>
      </c>
    </row>
    <row r="508" spans="1:8" ht="11.45" customHeight="1"/>
    <row r="509" spans="1:8" ht="23.45" customHeight="1">
      <c r="A509" s="248" t="str">
        <f>UPPER(CONCATENATE("Rupees: ",NR!BR9," /- (", NR!BS9," Only )"))</f>
        <v>RUPEES: 15050 /- (FIFTEEN THOUSAND AND FIFTY ONLY )</v>
      </c>
      <c r="B509" s="249"/>
      <c r="C509" s="249"/>
      <c r="D509" s="250"/>
      <c r="E509" s="249"/>
      <c r="F509" s="249"/>
    </row>
  </sheetData>
  <sheetProtection password="EDEA" sheet="1" objects="1" scenarios="1" formatCells="0" formatColumns="0" formatRows="0" autoFilter="0"/>
  <autoFilter ref="C5:C505">
    <filterColumn colId="0">
      <customFilters>
        <customFilter operator="notEqual" val=" "/>
      </customFilters>
    </filterColumn>
  </autoFilter>
  <mergeCells count="6">
    <mergeCell ref="A509:F509"/>
    <mergeCell ref="A2:F2"/>
    <mergeCell ref="A1:F1"/>
    <mergeCell ref="A4:A5"/>
    <mergeCell ref="B4:B5"/>
    <mergeCell ref="E4:F4"/>
  </mergeCells>
  <pageMargins left="0.70866141732283472" right="0.70866141732283472" top="0.74803149606299213" bottom="0.74803149606299213" header="0.31496062992125984" footer="0.31496062992125984"/>
  <pageSetup paperSize="5" orientation="portrait" blackAndWhite="1" verticalDpi="0" r:id="rId1"/>
</worksheet>
</file>

<file path=xl/worksheets/sheet8.xml><?xml version="1.0" encoding="utf-8"?>
<worksheet xmlns="http://schemas.openxmlformats.org/spreadsheetml/2006/main" xmlns:r="http://schemas.openxmlformats.org/officeDocument/2006/relationships">
  <sheetPr filterMode="1"/>
  <dimension ref="A1:H504"/>
  <sheetViews>
    <sheetView topLeftCell="A532" workbookViewId="0">
      <selection activeCell="H4" sqref="H4"/>
    </sheetView>
  </sheetViews>
  <sheetFormatPr defaultRowHeight="12.75"/>
  <cols>
    <col min="1" max="1" width="4.42578125" style="63" customWidth="1"/>
    <col min="2" max="2" width="5" style="50" customWidth="1"/>
    <col min="3" max="3" width="27.5703125" style="50" customWidth="1"/>
    <col min="4" max="4" width="22.7109375" style="50" customWidth="1"/>
    <col min="5" max="5" width="7.28515625" style="63" customWidth="1"/>
    <col min="6" max="6" width="10.5703125" style="63" customWidth="1"/>
    <col min="7" max="7" width="11.42578125" style="50" customWidth="1"/>
    <col min="8" max="16384" width="9.140625" style="50"/>
  </cols>
  <sheetData>
    <row r="1" spans="1:8" ht="15.75">
      <c r="A1" s="251" t="s">
        <v>386</v>
      </c>
      <c r="B1" s="251"/>
      <c r="C1" s="251"/>
      <c r="D1" s="251"/>
      <c r="E1" s="251"/>
      <c r="F1" s="251"/>
      <c r="G1" s="251"/>
    </row>
    <row r="2" spans="1:8" ht="36.6" customHeight="1">
      <c r="A2" s="251" t="str">
        <f>UPPER(CONCATENATE("FEE EXEMPTED OF STUDENTS FOR S.S.C.PUBLIC EXAMINATION  ",Main!I1," OF THE ",Main!F2))</f>
        <v>FEE EXEMPTED OF STUDENTS FOR S.S.C.PUBLIC EXAMINATION  MARCH-2012 OF THE GOVT. MODEL HIGH SCHOOL NELLORE</v>
      </c>
      <c r="B2" s="251"/>
      <c r="C2" s="251"/>
      <c r="D2" s="251"/>
      <c r="E2" s="251"/>
      <c r="F2" s="251"/>
      <c r="G2" s="251"/>
    </row>
    <row r="3" spans="1:8" ht="6" customHeight="1">
      <c r="A3" s="52"/>
      <c r="B3" s="52"/>
      <c r="C3" s="52"/>
      <c r="D3" s="52"/>
      <c r="E3" s="52"/>
      <c r="F3" s="52"/>
      <c r="G3" s="52"/>
    </row>
    <row r="4" spans="1:8" ht="48.75" customHeight="1">
      <c r="A4" s="67" t="s">
        <v>387</v>
      </c>
      <c r="B4" s="67" t="s">
        <v>388</v>
      </c>
      <c r="C4" s="129" t="s">
        <v>389</v>
      </c>
      <c r="D4" s="67" t="s">
        <v>390</v>
      </c>
      <c r="E4" s="67" t="s">
        <v>391</v>
      </c>
      <c r="F4" s="68" t="s">
        <v>393</v>
      </c>
      <c r="G4" s="58" t="s">
        <v>392</v>
      </c>
    </row>
    <row r="5" spans="1:8" s="73" customFormat="1" ht="18" hidden="1" customHeight="1">
      <c r="A5" s="69" t="str">
        <f>IF(B5="","",SUBTOTAL(9,$H$5:H6))</f>
        <v/>
      </c>
      <c r="B5" s="70" t="str">
        <f>IF(Main!U6=Main!$AY$10,Main!A6,"")</f>
        <v/>
      </c>
      <c r="C5" s="71" t="str">
        <f>IF(B5="","",PROPER(Main!AP6))</f>
        <v/>
      </c>
      <c r="D5" s="71" t="str">
        <f>IF(B5="","",PROPER(Main!AQ6))</f>
        <v/>
      </c>
      <c r="E5" s="69" t="str">
        <f>IF(B5="","",Main!L6)</f>
        <v/>
      </c>
      <c r="F5" s="69" t="str">
        <f>IF(B5="","",Main!V6)</f>
        <v/>
      </c>
      <c r="G5" s="71" t="str">
        <f>IF(B5="","",Main!U6)</f>
        <v/>
      </c>
      <c r="H5" s="72" t="str">
        <f>IF(B5="","",1)</f>
        <v/>
      </c>
    </row>
    <row r="6" spans="1:8" s="73" customFormat="1" ht="18" hidden="1" customHeight="1">
      <c r="A6" s="69">
        <f>IF(B6="","",SUBTOTAL(9,$H$5:H7))</f>
        <v>0</v>
      </c>
      <c r="B6" s="70">
        <f>IF(Main!U7=Main!$AY$10,Main!A7,"")</f>
        <v>2</v>
      </c>
      <c r="C6" s="71" t="str">
        <f>IF(B6="","",PROPER(Main!AP7))</f>
        <v>Chikkala Akhila</v>
      </c>
      <c r="D6" s="71" t="str">
        <f>IF(B6="","",PROPER(Main!AQ7))</f>
        <v>Chikkala Venkataramanaiah</v>
      </c>
      <c r="E6" s="69" t="str">
        <f>IF(B6="","",Main!L7)</f>
        <v>BC-E</v>
      </c>
      <c r="F6" s="69">
        <f>IF(B6="","",Main!V7)</f>
        <v>23000</v>
      </c>
      <c r="G6" s="71" t="str">
        <f>IF(B6="","",Main!U7)</f>
        <v>FEE EXEMPTED</v>
      </c>
      <c r="H6" s="72">
        <f t="shared" ref="H6:H69" si="0">IF(B6="","",1)</f>
        <v>1</v>
      </c>
    </row>
    <row r="7" spans="1:8" s="73" customFormat="1" ht="18" hidden="1" customHeight="1">
      <c r="A7" s="69" t="str">
        <f>IF(B7="","",SUBTOTAL(9,$H$5:H8))</f>
        <v/>
      </c>
      <c r="B7" s="70" t="str">
        <f>IF(Main!U8=Main!$AY$10,Main!A8,"")</f>
        <v/>
      </c>
      <c r="C7" s="71" t="str">
        <f>IF(B7="","",PROPER(Main!AP8))</f>
        <v/>
      </c>
      <c r="D7" s="71" t="str">
        <f>IF(B7="","",PROPER(Main!AQ8))</f>
        <v/>
      </c>
      <c r="E7" s="69" t="str">
        <f>IF(B7="","",Main!L8)</f>
        <v/>
      </c>
      <c r="F7" s="69" t="str">
        <f>IF(B7="","",Main!V8)</f>
        <v/>
      </c>
      <c r="G7" s="71" t="str">
        <f>IF(B7="","",Main!U8)</f>
        <v/>
      </c>
      <c r="H7" s="72" t="str">
        <f t="shared" si="0"/>
        <v/>
      </c>
    </row>
    <row r="8" spans="1:8" s="73" customFormat="1" ht="18" hidden="1" customHeight="1">
      <c r="A8" s="69" t="str">
        <f>IF(B8="","",SUBTOTAL(9,$H$5:H9))</f>
        <v/>
      </c>
      <c r="B8" s="70" t="str">
        <f>IF(Main!U9=Main!$AY$10,Main!A9,"")</f>
        <v/>
      </c>
      <c r="C8" s="71" t="str">
        <f>IF(B8="","",PROPER(Main!AP9))</f>
        <v/>
      </c>
      <c r="D8" s="71" t="str">
        <f>IF(B8="","",PROPER(Main!AQ9))</f>
        <v/>
      </c>
      <c r="E8" s="69" t="str">
        <f>IF(B8="","",Main!L9)</f>
        <v/>
      </c>
      <c r="F8" s="69" t="str">
        <f>IF(B8="","",Main!V9)</f>
        <v/>
      </c>
      <c r="G8" s="71" t="str">
        <f>IF(B8="","",Main!U9)</f>
        <v/>
      </c>
      <c r="H8" s="72" t="str">
        <f t="shared" si="0"/>
        <v/>
      </c>
    </row>
    <row r="9" spans="1:8" s="73" customFormat="1" ht="18" hidden="1" customHeight="1">
      <c r="A9" s="69" t="str">
        <f>IF(B9="","",SUBTOTAL(9,$H$5:H10))</f>
        <v/>
      </c>
      <c r="B9" s="70" t="str">
        <f>IF(Main!U10=Main!$AY$10,Main!A10,"")</f>
        <v/>
      </c>
      <c r="C9" s="71" t="str">
        <f>IF(B9="","",PROPER(Main!AP10))</f>
        <v/>
      </c>
      <c r="D9" s="71" t="str">
        <f>IF(B9="","",PROPER(Main!AQ10))</f>
        <v/>
      </c>
      <c r="E9" s="69" t="str">
        <f>IF(B9="","",Main!L10)</f>
        <v/>
      </c>
      <c r="F9" s="69" t="str">
        <f>IF(B9="","",Main!V10)</f>
        <v/>
      </c>
      <c r="G9" s="71" t="str">
        <f>IF(B9="","",Main!U10)</f>
        <v/>
      </c>
      <c r="H9" s="72" t="str">
        <f t="shared" si="0"/>
        <v/>
      </c>
    </row>
    <row r="10" spans="1:8" s="73" customFormat="1" ht="18" hidden="1" customHeight="1">
      <c r="A10" s="69" t="str">
        <f>IF(B10="","",SUBTOTAL(9,$H$5:H11))</f>
        <v/>
      </c>
      <c r="B10" s="70" t="str">
        <f>IF(Main!U11=Main!$AY$10,Main!A11,"")</f>
        <v/>
      </c>
      <c r="C10" s="71" t="str">
        <f>IF(B10="","",PROPER(Main!AP11))</f>
        <v/>
      </c>
      <c r="D10" s="71" t="str">
        <f>IF(B10="","",PROPER(Main!AQ11))</f>
        <v/>
      </c>
      <c r="E10" s="69" t="str">
        <f>IF(B10="","",Main!L11)</f>
        <v/>
      </c>
      <c r="F10" s="69" t="str">
        <f>IF(B10="","",Main!V11)</f>
        <v/>
      </c>
      <c r="G10" s="71" t="str">
        <f>IF(B10="","",Main!U11)</f>
        <v/>
      </c>
      <c r="H10" s="72" t="str">
        <f t="shared" si="0"/>
        <v/>
      </c>
    </row>
    <row r="11" spans="1:8" s="73" customFormat="1" ht="18" hidden="1" customHeight="1">
      <c r="A11" s="69" t="str">
        <f>IF(B11="","",SUBTOTAL(9,$H$5:H12))</f>
        <v/>
      </c>
      <c r="B11" s="70" t="str">
        <f>IF(Main!U12=Main!$AY$10,Main!A12,"")</f>
        <v/>
      </c>
      <c r="C11" s="71" t="str">
        <f>IF(B11="","",PROPER(Main!AP12))</f>
        <v/>
      </c>
      <c r="D11" s="71" t="str">
        <f>IF(B11="","",PROPER(Main!AQ12))</f>
        <v/>
      </c>
      <c r="E11" s="69" t="str">
        <f>IF(B11="","",Main!L12)</f>
        <v/>
      </c>
      <c r="F11" s="69" t="str">
        <f>IF(B11="","",Main!V12)</f>
        <v/>
      </c>
      <c r="G11" s="71" t="str">
        <f>IF(B11="","",Main!U12)</f>
        <v/>
      </c>
      <c r="H11" s="72" t="str">
        <f t="shared" si="0"/>
        <v/>
      </c>
    </row>
    <row r="12" spans="1:8" s="73" customFormat="1" ht="18" hidden="1" customHeight="1">
      <c r="A12" s="69" t="str">
        <f>IF(B12="","",SUBTOTAL(9,$H$5:H13))</f>
        <v/>
      </c>
      <c r="B12" s="70" t="str">
        <f>IF(Main!U13=Main!$AY$10,Main!A13,"")</f>
        <v/>
      </c>
      <c r="C12" s="71" t="str">
        <f>IF(B12="","",PROPER(Main!AP13))</f>
        <v/>
      </c>
      <c r="D12" s="71" t="str">
        <f>IF(B12="","",PROPER(Main!AQ13))</f>
        <v/>
      </c>
      <c r="E12" s="69" t="str">
        <f>IF(B12="","",Main!L13)</f>
        <v/>
      </c>
      <c r="F12" s="69" t="str">
        <f>IF(B12="","",Main!V13)</f>
        <v/>
      </c>
      <c r="G12" s="71" t="str">
        <f>IF(B12="","",Main!U13)</f>
        <v/>
      </c>
      <c r="H12" s="72" t="str">
        <f t="shared" si="0"/>
        <v/>
      </c>
    </row>
    <row r="13" spans="1:8" s="73" customFormat="1" ht="18" hidden="1" customHeight="1">
      <c r="A13" s="69" t="str">
        <f>IF(B13="","",SUBTOTAL(9,$H$5:H14))</f>
        <v/>
      </c>
      <c r="B13" s="70" t="str">
        <f>IF(Main!U14=Main!$AY$10,Main!A14,"")</f>
        <v/>
      </c>
      <c r="C13" s="71" t="str">
        <f>IF(B13="","",PROPER(Main!AP14))</f>
        <v/>
      </c>
      <c r="D13" s="71" t="str">
        <f>IF(B13="","",PROPER(Main!AQ14))</f>
        <v/>
      </c>
      <c r="E13" s="69" t="str">
        <f>IF(B13="","",Main!L14)</f>
        <v/>
      </c>
      <c r="F13" s="69" t="str">
        <f>IF(B13="","",Main!V14)</f>
        <v/>
      </c>
      <c r="G13" s="71" t="str">
        <f>IF(B13="","",Main!U14)</f>
        <v/>
      </c>
      <c r="H13" s="72" t="str">
        <f t="shared" si="0"/>
        <v/>
      </c>
    </row>
    <row r="14" spans="1:8" s="73" customFormat="1" ht="18" hidden="1" customHeight="1">
      <c r="A14" s="69" t="str">
        <f>IF(B14="","",SUBTOTAL(9,$H$5:H15))</f>
        <v/>
      </c>
      <c r="B14" s="70" t="str">
        <f>IF(Main!U15=Main!$AY$10,Main!A15,"")</f>
        <v/>
      </c>
      <c r="C14" s="71" t="str">
        <f>IF(B14="","",PROPER(Main!AP15))</f>
        <v/>
      </c>
      <c r="D14" s="71" t="str">
        <f>IF(B14="","",PROPER(Main!AQ15))</f>
        <v/>
      </c>
      <c r="E14" s="69" t="str">
        <f>IF(B14="","",Main!L15)</f>
        <v/>
      </c>
      <c r="F14" s="69" t="str">
        <f>IF(B14="","",Main!V15)</f>
        <v/>
      </c>
      <c r="G14" s="71" t="str">
        <f>IF(B14="","",Main!U15)</f>
        <v/>
      </c>
      <c r="H14" s="72" t="str">
        <f t="shared" si="0"/>
        <v/>
      </c>
    </row>
    <row r="15" spans="1:8" s="73" customFormat="1" ht="18" hidden="1" customHeight="1">
      <c r="A15" s="69" t="str">
        <f>IF(B15="","",SUBTOTAL(9,$H$5:H16))</f>
        <v/>
      </c>
      <c r="B15" s="70" t="str">
        <f>IF(Main!U16=Main!$AY$10,Main!A16,"")</f>
        <v/>
      </c>
      <c r="C15" s="71" t="str">
        <f>IF(B15="","",PROPER(Main!AP16))</f>
        <v/>
      </c>
      <c r="D15" s="71" t="str">
        <f>IF(B15="","",PROPER(Main!AQ16))</f>
        <v/>
      </c>
      <c r="E15" s="69" t="str">
        <f>IF(B15="","",Main!L16)</f>
        <v/>
      </c>
      <c r="F15" s="69" t="str">
        <f>IF(B15="","",Main!V16)</f>
        <v/>
      </c>
      <c r="G15" s="71" t="str">
        <f>IF(B15="","",Main!U16)</f>
        <v/>
      </c>
      <c r="H15" s="72" t="str">
        <f t="shared" si="0"/>
        <v/>
      </c>
    </row>
    <row r="16" spans="1:8" s="73" customFormat="1" ht="18" hidden="1" customHeight="1">
      <c r="A16" s="69" t="str">
        <f>IF(B16="","",SUBTOTAL(9,$H$5:H17))</f>
        <v/>
      </c>
      <c r="B16" s="70" t="str">
        <f>IF(Main!U17=Main!$AY$10,Main!A17,"")</f>
        <v/>
      </c>
      <c r="C16" s="71" t="str">
        <f>IF(B16="","",PROPER(Main!AP17))</f>
        <v/>
      </c>
      <c r="D16" s="71" t="str">
        <f>IF(B16="","",PROPER(Main!AQ17))</f>
        <v/>
      </c>
      <c r="E16" s="69" t="str">
        <f>IF(B16="","",Main!L17)</f>
        <v/>
      </c>
      <c r="F16" s="69" t="str">
        <f>IF(B16="","",Main!V17)</f>
        <v/>
      </c>
      <c r="G16" s="71" t="str">
        <f>IF(B16="","",Main!U17)</f>
        <v/>
      </c>
      <c r="H16" s="72" t="str">
        <f t="shared" si="0"/>
        <v/>
      </c>
    </row>
    <row r="17" spans="1:8" s="73" customFormat="1" ht="18" hidden="1" customHeight="1">
      <c r="A17" s="69" t="str">
        <f>IF(B17="","",SUBTOTAL(9,$H$5:H18))</f>
        <v/>
      </c>
      <c r="B17" s="70" t="str">
        <f>IF(Main!U18=Main!$AY$10,Main!A18,"")</f>
        <v/>
      </c>
      <c r="C17" s="71" t="str">
        <f>IF(B17="","",PROPER(Main!AP18))</f>
        <v/>
      </c>
      <c r="D17" s="71" t="str">
        <f>IF(B17="","",PROPER(Main!AQ18))</f>
        <v/>
      </c>
      <c r="E17" s="69" t="str">
        <f>IF(B17="","",Main!L18)</f>
        <v/>
      </c>
      <c r="F17" s="69" t="str">
        <f>IF(B17="","",Main!V18)</f>
        <v/>
      </c>
      <c r="G17" s="71" t="str">
        <f>IF(B17="","",Main!U18)</f>
        <v/>
      </c>
      <c r="H17" s="72" t="str">
        <f t="shared" si="0"/>
        <v/>
      </c>
    </row>
    <row r="18" spans="1:8" s="73" customFormat="1" ht="18" hidden="1" customHeight="1">
      <c r="A18" s="69" t="str">
        <f>IF(B18="","",SUBTOTAL(9,$H$5:H19))</f>
        <v/>
      </c>
      <c r="B18" s="70" t="str">
        <f>IF(Main!U19=Main!$AY$10,Main!A19,"")</f>
        <v/>
      </c>
      <c r="C18" s="71" t="str">
        <f>IF(B18="","",PROPER(Main!AP19))</f>
        <v/>
      </c>
      <c r="D18" s="71" t="str">
        <f>IF(B18="","",PROPER(Main!AQ19))</f>
        <v/>
      </c>
      <c r="E18" s="69" t="str">
        <f>IF(B18="","",Main!L19)</f>
        <v/>
      </c>
      <c r="F18" s="69" t="str">
        <f>IF(B18="","",Main!V19)</f>
        <v/>
      </c>
      <c r="G18" s="71" t="str">
        <f>IF(B18="","",Main!U19)</f>
        <v/>
      </c>
      <c r="H18" s="72" t="str">
        <f t="shared" si="0"/>
        <v/>
      </c>
    </row>
    <row r="19" spans="1:8" s="73" customFormat="1" ht="18" hidden="1" customHeight="1">
      <c r="A19" s="69" t="str">
        <f>IF(B19="","",SUBTOTAL(9,$H$5:H20))</f>
        <v/>
      </c>
      <c r="B19" s="70" t="str">
        <f>IF(Main!U20=Main!$AY$10,Main!A20,"")</f>
        <v/>
      </c>
      <c r="C19" s="71" t="str">
        <f>IF(B19="","",PROPER(Main!AP20))</f>
        <v/>
      </c>
      <c r="D19" s="71" t="str">
        <f>IF(B19="","",PROPER(Main!AQ20))</f>
        <v/>
      </c>
      <c r="E19" s="69" t="str">
        <f>IF(B19="","",Main!L20)</f>
        <v/>
      </c>
      <c r="F19" s="69" t="str">
        <f>IF(B19="","",Main!V20)</f>
        <v/>
      </c>
      <c r="G19" s="71" t="str">
        <f>IF(B19="","",Main!U20)</f>
        <v/>
      </c>
      <c r="H19" s="72" t="str">
        <f t="shared" si="0"/>
        <v/>
      </c>
    </row>
    <row r="20" spans="1:8" s="73" customFormat="1" ht="18" hidden="1" customHeight="1">
      <c r="A20" s="69" t="str">
        <f>IF(B20="","",SUBTOTAL(9,$H$5:H21))</f>
        <v/>
      </c>
      <c r="B20" s="70" t="str">
        <f>IF(Main!U21=Main!$AY$10,Main!A21,"")</f>
        <v/>
      </c>
      <c r="C20" s="71" t="str">
        <f>IF(B20="","",PROPER(Main!AP21))</f>
        <v/>
      </c>
      <c r="D20" s="71" t="str">
        <f>IF(B20="","",PROPER(Main!AQ21))</f>
        <v/>
      </c>
      <c r="E20" s="69" t="str">
        <f>IF(B20="","",Main!L21)</f>
        <v/>
      </c>
      <c r="F20" s="69" t="str">
        <f>IF(B20="","",Main!V21)</f>
        <v/>
      </c>
      <c r="G20" s="71" t="str">
        <f>IF(B20="","",Main!U21)</f>
        <v/>
      </c>
      <c r="H20" s="72" t="str">
        <f t="shared" si="0"/>
        <v/>
      </c>
    </row>
    <row r="21" spans="1:8" s="73" customFormat="1" ht="18" hidden="1" customHeight="1">
      <c r="A21" s="69" t="str">
        <f>IF(B21="","",SUBTOTAL(9,$H$5:H22))</f>
        <v/>
      </c>
      <c r="B21" s="70" t="str">
        <f>IF(Main!U22=Main!$AY$10,Main!A22,"")</f>
        <v/>
      </c>
      <c r="C21" s="71" t="str">
        <f>IF(B21="","",PROPER(Main!AP22))</f>
        <v/>
      </c>
      <c r="D21" s="71" t="str">
        <f>IF(B21="","",PROPER(Main!AQ22))</f>
        <v/>
      </c>
      <c r="E21" s="69" t="str">
        <f>IF(B21="","",Main!L22)</f>
        <v/>
      </c>
      <c r="F21" s="69" t="str">
        <f>IF(B21="","",Main!V22)</f>
        <v/>
      </c>
      <c r="G21" s="71" t="str">
        <f>IF(B21="","",Main!U22)</f>
        <v/>
      </c>
      <c r="H21" s="72" t="str">
        <f t="shared" si="0"/>
        <v/>
      </c>
    </row>
    <row r="22" spans="1:8" s="73" customFormat="1" ht="18" hidden="1" customHeight="1">
      <c r="A22" s="69" t="str">
        <f>IF(B22="","",SUBTOTAL(9,$H$5:H23))</f>
        <v/>
      </c>
      <c r="B22" s="70" t="str">
        <f>IF(Main!U23=Main!$AY$10,Main!A23,"")</f>
        <v/>
      </c>
      <c r="C22" s="71" t="str">
        <f>IF(B22="","",PROPER(Main!AP23))</f>
        <v/>
      </c>
      <c r="D22" s="71" t="str">
        <f>IF(B22="","",PROPER(Main!AQ23))</f>
        <v/>
      </c>
      <c r="E22" s="69" t="str">
        <f>IF(B22="","",Main!L23)</f>
        <v/>
      </c>
      <c r="F22" s="69" t="str">
        <f>IF(B22="","",Main!V23)</f>
        <v/>
      </c>
      <c r="G22" s="71" t="str">
        <f>IF(B22="","",Main!U23)</f>
        <v/>
      </c>
      <c r="H22" s="72" t="str">
        <f t="shared" si="0"/>
        <v/>
      </c>
    </row>
    <row r="23" spans="1:8" s="73" customFormat="1" ht="18" hidden="1" customHeight="1">
      <c r="A23" s="69" t="str">
        <f>IF(B23="","",SUBTOTAL(9,$H$5:H24))</f>
        <v/>
      </c>
      <c r="B23" s="70" t="str">
        <f>IF(Main!U24=Main!$AY$10,Main!A24,"")</f>
        <v/>
      </c>
      <c r="C23" s="71" t="str">
        <f>IF(B23="","",PROPER(Main!AP24))</f>
        <v/>
      </c>
      <c r="D23" s="71" t="str">
        <f>IF(B23="","",PROPER(Main!AQ24))</f>
        <v/>
      </c>
      <c r="E23" s="69" t="str">
        <f>IF(B23="","",Main!L24)</f>
        <v/>
      </c>
      <c r="F23" s="69" t="str">
        <f>IF(B23="","",Main!V24)</f>
        <v/>
      </c>
      <c r="G23" s="71" t="str">
        <f>IF(B23="","",Main!U24)</f>
        <v/>
      </c>
      <c r="H23" s="72" t="str">
        <f t="shared" si="0"/>
        <v/>
      </c>
    </row>
    <row r="24" spans="1:8" s="73" customFormat="1" ht="18" hidden="1" customHeight="1">
      <c r="A24" s="69" t="str">
        <f>IF(B24="","",SUBTOTAL(9,$H$5:H25))</f>
        <v/>
      </c>
      <c r="B24" s="70" t="str">
        <f>IF(Main!U25=Main!$AY$10,Main!A25,"")</f>
        <v/>
      </c>
      <c r="C24" s="71" t="str">
        <f>IF(B24="","",PROPER(Main!AP25))</f>
        <v/>
      </c>
      <c r="D24" s="71" t="str">
        <f>IF(B24="","",PROPER(Main!AQ25))</f>
        <v/>
      </c>
      <c r="E24" s="69" t="str">
        <f>IF(B24="","",Main!L25)</f>
        <v/>
      </c>
      <c r="F24" s="69" t="str">
        <f>IF(B24="","",Main!V25)</f>
        <v/>
      </c>
      <c r="G24" s="71" t="str">
        <f>IF(B24="","",Main!U25)</f>
        <v/>
      </c>
      <c r="H24" s="72" t="str">
        <f t="shared" si="0"/>
        <v/>
      </c>
    </row>
    <row r="25" spans="1:8" s="73" customFormat="1" ht="18" hidden="1" customHeight="1">
      <c r="A25" s="69" t="str">
        <f>IF(B25="","",SUBTOTAL(9,$H$5:H26))</f>
        <v/>
      </c>
      <c r="B25" s="70" t="str">
        <f>IF(Main!U26=Main!$AY$10,Main!A26,"")</f>
        <v/>
      </c>
      <c r="C25" s="71" t="str">
        <f>IF(B25="","",PROPER(Main!AP26))</f>
        <v/>
      </c>
      <c r="D25" s="71" t="str">
        <f>IF(B25="","",PROPER(Main!AQ26))</f>
        <v/>
      </c>
      <c r="E25" s="69" t="str">
        <f>IF(B25="","",Main!L26)</f>
        <v/>
      </c>
      <c r="F25" s="69" t="str">
        <f>IF(B25="","",Main!V26)</f>
        <v/>
      </c>
      <c r="G25" s="71" t="str">
        <f>IF(B25="","",Main!U26)</f>
        <v/>
      </c>
      <c r="H25" s="72" t="str">
        <f t="shared" si="0"/>
        <v/>
      </c>
    </row>
    <row r="26" spans="1:8" s="73" customFormat="1" ht="18" hidden="1" customHeight="1">
      <c r="A26" s="69" t="str">
        <f>IF(B26="","",SUBTOTAL(9,$H$5:H27))</f>
        <v/>
      </c>
      <c r="B26" s="70" t="str">
        <f>IF(Main!U27=Main!$AY$10,Main!A27,"")</f>
        <v/>
      </c>
      <c r="C26" s="71" t="str">
        <f>IF(B26="","",PROPER(Main!AP27))</f>
        <v/>
      </c>
      <c r="D26" s="71" t="str">
        <f>IF(B26="","",PROPER(Main!AQ27))</f>
        <v/>
      </c>
      <c r="E26" s="69" t="str">
        <f>IF(B26="","",Main!L27)</f>
        <v/>
      </c>
      <c r="F26" s="69" t="str">
        <f>IF(B26="","",Main!V27)</f>
        <v/>
      </c>
      <c r="G26" s="71" t="str">
        <f>IF(B26="","",Main!U27)</f>
        <v/>
      </c>
      <c r="H26" s="72" t="str">
        <f t="shared" si="0"/>
        <v/>
      </c>
    </row>
    <row r="27" spans="1:8" s="73" customFormat="1" ht="18" hidden="1" customHeight="1">
      <c r="A27" s="69" t="str">
        <f>IF(B27="","",SUBTOTAL(9,$H$5:H28))</f>
        <v/>
      </c>
      <c r="B27" s="70" t="str">
        <f>IF(Main!U28=Main!$AY$10,Main!A28,"")</f>
        <v/>
      </c>
      <c r="C27" s="71" t="str">
        <f>IF(B27="","",PROPER(Main!AP28))</f>
        <v/>
      </c>
      <c r="D27" s="71" t="str">
        <f>IF(B27="","",PROPER(Main!AQ28))</f>
        <v/>
      </c>
      <c r="E27" s="69" t="str">
        <f>IF(B27="","",Main!L28)</f>
        <v/>
      </c>
      <c r="F27" s="69" t="str">
        <f>IF(B27="","",Main!V28)</f>
        <v/>
      </c>
      <c r="G27" s="71" t="str">
        <f>IF(B27="","",Main!U28)</f>
        <v/>
      </c>
      <c r="H27" s="72" t="str">
        <f t="shared" si="0"/>
        <v/>
      </c>
    </row>
    <row r="28" spans="1:8" s="73" customFormat="1" ht="18" hidden="1" customHeight="1">
      <c r="A28" s="69" t="str">
        <f>IF(B28="","",SUBTOTAL(9,$H$5:H29))</f>
        <v/>
      </c>
      <c r="B28" s="70" t="str">
        <f>IF(Main!U29=Main!$AY$10,Main!A29,"")</f>
        <v/>
      </c>
      <c r="C28" s="71" t="str">
        <f>IF(B28="","",PROPER(Main!AP29))</f>
        <v/>
      </c>
      <c r="D28" s="71" t="str">
        <f>IF(B28="","",PROPER(Main!AQ29))</f>
        <v/>
      </c>
      <c r="E28" s="69" t="str">
        <f>IF(B28="","",Main!L29)</f>
        <v/>
      </c>
      <c r="F28" s="69" t="str">
        <f>IF(B28="","",Main!V29)</f>
        <v/>
      </c>
      <c r="G28" s="71" t="str">
        <f>IF(B28="","",Main!U29)</f>
        <v/>
      </c>
      <c r="H28" s="72" t="str">
        <f t="shared" si="0"/>
        <v/>
      </c>
    </row>
    <row r="29" spans="1:8" s="73" customFormat="1" ht="18" hidden="1" customHeight="1">
      <c r="A29" s="69" t="str">
        <f>IF(B29="","",SUBTOTAL(9,$H$5:H30))</f>
        <v/>
      </c>
      <c r="B29" s="70" t="str">
        <f>IF(Main!U30=Main!$AY$10,Main!A30,"")</f>
        <v/>
      </c>
      <c r="C29" s="71" t="str">
        <f>IF(B29="","",PROPER(Main!AP30))</f>
        <v/>
      </c>
      <c r="D29" s="71" t="str">
        <f>IF(B29="","",PROPER(Main!AQ30))</f>
        <v/>
      </c>
      <c r="E29" s="69" t="str">
        <f>IF(B29="","",Main!L30)</f>
        <v/>
      </c>
      <c r="F29" s="69" t="str">
        <f>IF(B29="","",Main!V30)</f>
        <v/>
      </c>
      <c r="G29" s="71" t="str">
        <f>IF(B29="","",Main!U30)</f>
        <v/>
      </c>
      <c r="H29" s="72" t="str">
        <f t="shared" si="0"/>
        <v/>
      </c>
    </row>
    <row r="30" spans="1:8" s="73" customFormat="1" ht="18" hidden="1" customHeight="1">
      <c r="A30" s="69" t="str">
        <f>IF(B30="","",SUBTOTAL(9,$H$5:H31))</f>
        <v/>
      </c>
      <c r="B30" s="70" t="str">
        <f>IF(Main!U31=Main!$AY$10,Main!A31,"")</f>
        <v/>
      </c>
      <c r="C30" s="71" t="str">
        <f>IF(B30="","",PROPER(Main!AP31))</f>
        <v/>
      </c>
      <c r="D30" s="71" t="str">
        <f>IF(B30="","",PROPER(Main!AQ31))</f>
        <v/>
      </c>
      <c r="E30" s="69" t="str">
        <f>IF(B30="","",Main!L31)</f>
        <v/>
      </c>
      <c r="F30" s="69" t="str">
        <f>IF(B30="","",Main!V31)</f>
        <v/>
      </c>
      <c r="G30" s="71" t="str">
        <f>IF(B30="","",Main!U31)</f>
        <v/>
      </c>
      <c r="H30" s="72" t="str">
        <f t="shared" si="0"/>
        <v/>
      </c>
    </row>
    <row r="31" spans="1:8" s="73" customFormat="1" ht="18" hidden="1" customHeight="1">
      <c r="A31" s="69" t="str">
        <f>IF(B31="","",SUBTOTAL(9,$H$5:H32))</f>
        <v/>
      </c>
      <c r="B31" s="70" t="str">
        <f>IF(Main!U32=Main!$AY$10,Main!A32,"")</f>
        <v/>
      </c>
      <c r="C31" s="71" t="str">
        <f>IF(B31="","",PROPER(Main!AP32))</f>
        <v/>
      </c>
      <c r="D31" s="71" t="str">
        <f>IF(B31="","",PROPER(Main!AQ32))</f>
        <v/>
      </c>
      <c r="E31" s="69" t="str">
        <f>IF(B31="","",Main!L32)</f>
        <v/>
      </c>
      <c r="F31" s="69" t="str">
        <f>IF(B31="","",Main!V32)</f>
        <v/>
      </c>
      <c r="G31" s="71" t="str">
        <f>IF(B31="","",Main!U32)</f>
        <v/>
      </c>
      <c r="H31" s="72" t="str">
        <f t="shared" si="0"/>
        <v/>
      </c>
    </row>
    <row r="32" spans="1:8" s="73" customFormat="1" ht="18" hidden="1" customHeight="1">
      <c r="A32" s="69" t="str">
        <f>IF(B32="","",SUBTOTAL(9,$H$5:H33))</f>
        <v/>
      </c>
      <c r="B32" s="70" t="str">
        <f>IF(Main!U33=Main!$AY$10,Main!A33,"")</f>
        <v/>
      </c>
      <c r="C32" s="71" t="str">
        <f>IF(B32="","",PROPER(Main!AP33))</f>
        <v/>
      </c>
      <c r="D32" s="71" t="str">
        <f>IF(B32="","",PROPER(Main!AQ33))</f>
        <v/>
      </c>
      <c r="E32" s="69" t="str">
        <f>IF(B32="","",Main!L33)</f>
        <v/>
      </c>
      <c r="F32" s="69" t="str">
        <f>IF(B32="","",Main!V33)</f>
        <v/>
      </c>
      <c r="G32" s="71" t="str">
        <f>IF(B32="","",Main!U33)</f>
        <v/>
      </c>
      <c r="H32" s="72" t="str">
        <f t="shared" si="0"/>
        <v/>
      </c>
    </row>
    <row r="33" spans="1:8" s="73" customFormat="1" ht="18" hidden="1" customHeight="1">
      <c r="A33" s="69" t="str">
        <f>IF(B33="","",SUBTOTAL(9,$H$5:H34))</f>
        <v/>
      </c>
      <c r="B33" s="70" t="str">
        <f>IF(Main!U34=Main!$AY$10,Main!A34,"")</f>
        <v/>
      </c>
      <c r="C33" s="71" t="str">
        <f>IF(B33="","",PROPER(Main!AP34))</f>
        <v/>
      </c>
      <c r="D33" s="71" t="str">
        <f>IF(B33="","",PROPER(Main!AQ34))</f>
        <v/>
      </c>
      <c r="E33" s="69" t="str">
        <f>IF(B33="","",Main!L34)</f>
        <v/>
      </c>
      <c r="F33" s="69" t="str">
        <f>IF(B33="","",Main!V34)</f>
        <v/>
      </c>
      <c r="G33" s="71" t="str">
        <f>IF(B33="","",Main!U34)</f>
        <v/>
      </c>
      <c r="H33" s="72" t="str">
        <f t="shared" si="0"/>
        <v/>
      </c>
    </row>
    <row r="34" spans="1:8" s="73" customFormat="1" ht="18" hidden="1" customHeight="1">
      <c r="A34" s="69" t="str">
        <f>IF(B34="","",SUBTOTAL(9,$H$5:H35))</f>
        <v/>
      </c>
      <c r="B34" s="70" t="str">
        <f>IF(Main!U35=Main!$AY$10,Main!A35,"")</f>
        <v/>
      </c>
      <c r="C34" s="71" t="str">
        <f>IF(B34="","",PROPER(Main!AP35))</f>
        <v/>
      </c>
      <c r="D34" s="71" t="str">
        <f>IF(B34="","",PROPER(Main!AQ35))</f>
        <v/>
      </c>
      <c r="E34" s="69" t="str">
        <f>IF(B34="","",Main!L35)</f>
        <v/>
      </c>
      <c r="F34" s="69" t="str">
        <f>IF(B34="","",Main!V35)</f>
        <v/>
      </c>
      <c r="G34" s="71" t="str">
        <f>IF(B34="","",Main!U35)</f>
        <v/>
      </c>
      <c r="H34" s="72" t="str">
        <f t="shared" si="0"/>
        <v/>
      </c>
    </row>
    <row r="35" spans="1:8" s="73" customFormat="1" ht="18" hidden="1" customHeight="1">
      <c r="A35" s="69" t="str">
        <f>IF(B35="","",SUBTOTAL(9,$H$5:H36))</f>
        <v/>
      </c>
      <c r="B35" s="70" t="str">
        <f>IF(Main!U36=Main!$AY$10,Main!A36,"")</f>
        <v/>
      </c>
      <c r="C35" s="71" t="str">
        <f>IF(B35="","",PROPER(Main!AP36))</f>
        <v/>
      </c>
      <c r="D35" s="71" t="str">
        <f>IF(B35="","",PROPER(Main!AQ36))</f>
        <v/>
      </c>
      <c r="E35" s="69" t="str">
        <f>IF(B35="","",Main!L36)</f>
        <v/>
      </c>
      <c r="F35" s="69" t="str">
        <f>IF(B35="","",Main!V36)</f>
        <v/>
      </c>
      <c r="G35" s="71" t="str">
        <f>IF(B35="","",Main!U36)</f>
        <v/>
      </c>
      <c r="H35" s="72" t="str">
        <f t="shared" si="0"/>
        <v/>
      </c>
    </row>
    <row r="36" spans="1:8" s="73" customFormat="1" ht="18" hidden="1" customHeight="1">
      <c r="A36" s="69" t="str">
        <f>IF(B36="","",SUBTOTAL(9,$H$5:H37))</f>
        <v/>
      </c>
      <c r="B36" s="70" t="str">
        <f>IF(Main!U37=Main!$AY$10,Main!A37,"")</f>
        <v/>
      </c>
      <c r="C36" s="71" t="str">
        <f>IF(B36="","",PROPER(Main!AP37))</f>
        <v/>
      </c>
      <c r="D36" s="71" t="str">
        <f>IF(B36="","",PROPER(Main!AQ37))</f>
        <v/>
      </c>
      <c r="E36" s="69" t="str">
        <f>IF(B36="","",Main!L37)</f>
        <v/>
      </c>
      <c r="F36" s="69" t="str">
        <f>IF(B36="","",Main!V37)</f>
        <v/>
      </c>
      <c r="G36" s="71" t="str">
        <f>IF(B36="","",Main!U37)</f>
        <v/>
      </c>
      <c r="H36" s="72" t="str">
        <f t="shared" si="0"/>
        <v/>
      </c>
    </row>
    <row r="37" spans="1:8" s="73" customFormat="1" ht="18" hidden="1" customHeight="1">
      <c r="A37" s="69" t="str">
        <f>IF(B37="","",SUBTOTAL(9,$H$5:H38))</f>
        <v/>
      </c>
      <c r="B37" s="70" t="str">
        <f>IF(Main!U38=Main!$AY$10,Main!A38,"")</f>
        <v/>
      </c>
      <c r="C37" s="71" t="str">
        <f>IF(B37="","",PROPER(Main!AP38))</f>
        <v/>
      </c>
      <c r="D37" s="71" t="str">
        <f>IF(B37="","",PROPER(Main!AQ38))</f>
        <v/>
      </c>
      <c r="E37" s="69" t="str">
        <f>IF(B37="","",Main!L38)</f>
        <v/>
      </c>
      <c r="F37" s="69" t="str">
        <f>IF(B37="","",Main!V38)</f>
        <v/>
      </c>
      <c r="G37" s="71" t="str">
        <f>IF(B37="","",Main!U38)</f>
        <v/>
      </c>
      <c r="H37" s="72" t="str">
        <f t="shared" si="0"/>
        <v/>
      </c>
    </row>
    <row r="38" spans="1:8" s="73" customFormat="1" ht="18" hidden="1" customHeight="1">
      <c r="A38" s="69" t="str">
        <f>IF(B38="","",SUBTOTAL(9,$H$5:H39))</f>
        <v/>
      </c>
      <c r="B38" s="70" t="str">
        <f>IF(Main!U39=Main!$AY$10,Main!A39,"")</f>
        <v/>
      </c>
      <c r="C38" s="71" t="str">
        <f>IF(B38="","",PROPER(Main!AP39))</f>
        <v/>
      </c>
      <c r="D38" s="71" t="str">
        <f>IF(B38="","",PROPER(Main!AQ39))</f>
        <v/>
      </c>
      <c r="E38" s="69" t="str">
        <f>IF(B38="","",Main!L39)</f>
        <v/>
      </c>
      <c r="F38" s="69" t="str">
        <f>IF(B38="","",Main!V39)</f>
        <v/>
      </c>
      <c r="G38" s="71" t="str">
        <f>IF(B38="","",Main!U39)</f>
        <v/>
      </c>
      <c r="H38" s="72" t="str">
        <f t="shared" si="0"/>
        <v/>
      </c>
    </row>
    <row r="39" spans="1:8" s="73" customFormat="1" ht="18" hidden="1" customHeight="1">
      <c r="A39" s="69" t="str">
        <f>IF(B39="","",SUBTOTAL(9,$H$5:H40))</f>
        <v/>
      </c>
      <c r="B39" s="70" t="str">
        <f>IF(Main!U40=Main!$AY$10,Main!A40,"")</f>
        <v/>
      </c>
      <c r="C39" s="71" t="str">
        <f>IF(B39="","",PROPER(Main!AP40))</f>
        <v/>
      </c>
      <c r="D39" s="71" t="str">
        <f>IF(B39="","",PROPER(Main!AQ40))</f>
        <v/>
      </c>
      <c r="E39" s="69" t="str">
        <f>IF(B39="","",Main!L40)</f>
        <v/>
      </c>
      <c r="F39" s="69" t="str">
        <f>IF(B39="","",Main!V40)</f>
        <v/>
      </c>
      <c r="G39" s="71" t="str">
        <f>IF(B39="","",Main!U40)</f>
        <v/>
      </c>
      <c r="H39" s="72" t="str">
        <f t="shared" si="0"/>
        <v/>
      </c>
    </row>
    <row r="40" spans="1:8" s="73" customFormat="1" ht="18" hidden="1" customHeight="1">
      <c r="A40" s="69" t="str">
        <f>IF(B40="","",SUBTOTAL(9,$H$5:H41))</f>
        <v/>
      </c>
      <c r="B40" s="70" t="str">
        <f>IF(Main!U41=Main!$AY$10,Main!A41,"")</f>
        <v/>
      </c>
      <c r="C40" s="71" t="str">
        <f>IF(B40="","",PROPER(Main!AP41))</f>
        <v/>
      </c>
      <c r="D40" s="71" t="str">
        <f>IF(B40="","",PROPER(Main!AQ41))</f>
        <v/>
      </c>
      <c r="E40" s="69" t="str">
        <f>IF(B40="","",Main!L41)</f>
        <v/>
      </c>
      <c r="F40" s="69" t="str">
        <f>IF(B40="","",Main!V41)</f>
        <v/>
      </c>
      <c r="G40" s="71" t="str">
        <f>IF(B40="","",Main!U41)</f>
        <v/>
      </c>
      <c r="H40" s="72" t="str">
        <f t="shared" si="0"/>
        <v/>
      </c>
    </row>
    <row r="41" spans="1:8" s="73" customFormat="1" ht="18" hidden="1" customHeight="1">
      <c r="A41" s="69" t="str">
        <f>IF(B41="","",SUBTOTAL(9,$H$5:H42))</f>
        <v/>
      </c>
      <c r="B41" s="70" t="str">
        <f>IF(Main!U42=Main!$AY$10,Main!A42,"")</f>
        <v/>
      </c>
      <c r="C41" s="71" t="str">
        <f>IF(B41="","",PROPER(Main!AP42))</f>
        <v/>
      </c>
      <c r="D41" s="71" t="str">
        <f>IF(B41="","",PROPER(Main!AQ42))</f>
        <v/>
      </c>
      <c r="E41" s="69" t="str">
        <f>IF(B41="","",Main!L42)</f>
        <v/>
      </c>
      <c r="F41" s="69" t="str">
        <f>IF(B41="","",Main!V42)</f>
        <v/>
      </c>
      <c r="G41" s="71" t="str">
        <f>IF(B41="","",Main!U42)</f>
        <v/>
      </c>
      <c r="H41" s="72" t="str">
        <f t="shared" si="0"/>
        <v/>
      </c>
    </row>
    <row r="42" spans="1:8" s="73" customFormat="1" ht="18" hidden="1" customHeight="1">
      <c r="A42" s="69" t="str">
        <f>IF(B42="","",SUBTOTAL(9,$H$5:H43))</f>
        <v/>
      </c>
      <c r="B42" s="70" t="str">
        <f>IF(Main!U43=Main!$AY$10,Main!A43,"")</f>
        <v/>
      </c>
      <c r="C42" s="71" t="str">
        <f>IF(B42="","",PROPER(Main!AP43))</f>
        <v/>
      </c>
      <c r="D42" s="71" t="str">
        <f>IF(B42="","",PROPER(Main!AQ43))</f>
        <v/>
      </c>
      <c r="E42" s="69" t="str">
        <f>IF(B42="","",Main!L43)</f>
        <v/>
      </c>
      <c r="F42" s="69" t="str">
        <f>IF(B42="","",Main!V43)</f>
        <v/>
      </c>
      <c r="G42" s="71" t="str">
        <f>IF(B42="","",Main!U43)</f>
        <v/>
      </c>
      <c r="H42" s="72" t="str">
        <f t="shared" si="0"/>
        <v/>
      </c>
    </row>
    <row r="43" spans="1:8" s="73" customFormat="1" ht="18" hidden="1" customHeight="1">
      <c r="A43" s="69" t="str">
        <f>IF(B43="","",SUBTOTAL(9,$H$5:H44))</f>
        <v/>
      </c>
      <c r="B43" s="70" t="str">
        <f>IF(Main!U44=Main!$AY$10,Main!A44,"")</f>
        <v/>
      </c>
      <c r="C43" s="71" t="str">
        <f>IF(B43="","",PROPER(Main!AP44))</f>
        <v/>
      </c>
      <c r="D43" s="71" t="str">
        <f>IF(B43="","",PROPER(Main!AQ44))</f>
        <v/>
      </c>
      <c r="E43" s="69" t="str">
        <f>IF(B43="","",Main!L44)</f>
        <v/>
      </c>
      <c r="F43" s="69" t="str">
        <f>IF(B43="","",Main!V44)</f>
        <v/>
      </c>
      <c r="G43" s="71" t="str">
        <f>IF(B43="","",Main!U44)</f>
        <v/>
      </c>
      <c r="H43" s="72" t="str">
        <f t="shared" si="0"/>
        <v/>
      </c>
    </row>
    <row r="44" spans="1:8" s="73" customFormat="1" ht="18" hidden="1" customHeight="1">
      <c r="A44" s="69" t="str">
        <f>IF(B44="","",SUBTOTAL(9,$H$5:H45))</f>
        <v/>
      </c>
      <c r="B44" s="70" t="str">
        <f>IF(Main!U45=Main!$AY$10,Main!A45,"")</f>
        <v/>
      </c>
      <c r="C44" s="71" t="str">
        <f>IF(B44="","",PROPER(Main!AP45))</f>
        <v/>
      </c>
      <c r="D44" s="71" t="str">
        <f>IF(B44="","",PROPER(Main!AQ45))</f>
        <v/>
      </c>
      <c r="E44" s="69" t="str">
        <f>IF(B44="","",Main!L45)</f>
        <v/>
      </c>
      <c r="F44" s="69" t="str">
        <f>IF(B44="","",Main!V45)</f>
        <v/>
      </c>
      <c r="G44" s="71" t="str">
        <f>IF(B44="","",Main!U45)</f>
        <v/>
      </c>
      <c r="H44" s="72" t="str">
        <f t="shared" si="0"/>
        <v/>
      </c>
    </row>
    <row r="45" spans="1:8" s="73" customFormat="1" ht="18" hidden="1" customHeight="1">
      <c r="A45" s="69" t="str">
        <f>IF(B45="","",SUBTOTAL(9,$H$5:H46))</f>
        <v/>
      </c>
      <c r="B45" s="70" t="str">
        <f>IF(Main!U46=Main!$AY$10,Main!A46,"")</f>
        <v/>
      </c>
      <c r="C45" s="71" t="str">
        <f>IF(B45="","",PROPER(Main!AP46))</f>
        <v/>
      </c>
      <c r="D45" s="71" t="str">
        <f>IF(B45="","",PROPER(Main!AQ46))</f>
        <v/>
      </c>
      <c r="E45" s="69" t="str">
        <f>IF(B45="","",Main!L46)</f>
        <v/>
      </c>
      <c r="F45" s="69" t="str">
        <f>IF(B45="","",Main!V46)</f>
        <v/>
      </c>
      <c r="G45" s="71" t="str">
        <f>IF(B45="","",Main!U46)</f>
        <v/>
      </c>
      <c r="H45" s="72" t="str">
        <f t="shared" si="0"/>
        <v/>
      </c>
    </row>
    <row r="46" spans="1:8" s="73" customFormat="1" ht="18" hidden="1" customHeight="1">
      <c r="A46" s="69" t="str">
        <f>IF(B46="","",SUBTOTAL(9,$H$5:H47))</f>
        <v/>
      </c>
      <c r="B46" s="70" t="str">
        <f>IF(Main!U47=Main!$AY$10,Main!A47,"")</f>
        <v/>
      </c>
      <c r="C46" s="71" t="str">
        <f>IF(B46="","",PROPER(Main!AP47))</f>
        <v/>
      </c>
      <c r="D46" s="71" t="str">
        <f>IF(B46="","",PROPER(Main!AQ47))</f>
        <v/>
      </c>
      <c r="E46" s="69" t="str">
        <f>IF(B46="","",Main!L47)</f>
        <v/>
      </c>
      <c r="F46" s="69" t="str">
        <f>IF(B46="","",Main!V47)</f>
        <v/>
      </c>
      <c r="G46" s="71" t="str">
        <f>IF(B46="","",Main!U47)</f>
        <v/>
      </c>
      <c r="H46" s="72" t="str">
        <f t="shared" si="0"/>
        <v/>
      </c>
    </row>
    <row r="47" spans="1:8" s="73" customFormat="1" ht="18" hidden="1" customHeight="1">
      <c r="A47" s="69" t="str">
        <f>IF(B47="","",SUBTOTAL(9,$H$5:H48))</f>
        <v/>
      </c>
      <c r="B47" s="70" t="str">
        <f>IF(Main!U48=Main!$AY$10,Main!A48,"")</f>
        <v/>
      </c>
      <c r="C47" s="71" t="str">
        <f>IF(B47="","",PROPER(Main!AP48))</f>
        <v/>
      </c>
      <c r="D47" s="71" t="str">
        <f>IF(B47="","",PROPER(Main!AQ48))</f>
        <v/>
      </c>
      <c r="E47" s="69" t="str">
        <f>IF(B47="","",Main!L48)</f>
        <v/>
      </c>
      <c r="F47" s="69" t="str">
        <f>IF(B47="","",Main!V48)</f>
        <v/>
      </c>
      <c r="G47" s="71" t="str">
        <f>IF(B47="","",Main!U48)</f>
        <v/>
      </c>
      <c r="H47" s="72" t="str">
        <f t="shared" si="0"/>
        <v/>
      </c>
    </row>
    <row r="48" spans="1:8" s="73" customFormat="1" ht="18" hidden="1" customHeight="1">
      <c r="A48" s="69" t="str">
        <f>IF(B48="","",SUBTOTAL(9,$H$5:H49))</f>
        <v/>
      </c>
      <c r="B48" s="70" t="str">
        <f>IF(Main!U49=Main!$AY$10,Main!A49,"")</f>
        <v/>
      </c>
      <c r="C48" s="71" t="str">
        <f>IF(B48="","",PROPER(Main!AP49))</f>
        <v/>
      </c>
      <c r="D48" s="71" t="str">
        <f>IF(B48="","",PROPER(Main!AQ49))</f>
        <v/>
      </c>
      <c r="E48" s="69" t="str">
        <f>IF(B48="","",Main!L49)</f>
        <v/>
      </c>
      <c r="F48" s="69" t="str">
        <f>IF(B48="","",Main!V49)</f>
        <v/>
      </c>
      <c r="G48" s="71" t="str">
        <f>IF(B48="","",Main!U49)</f>
        <v/>
      </c>
      <c r="H48" s="72" t="str">
        <f t="shared" si="0"/>
        <v/>
      </c>
    </row>
    <row r="49" spans="1:8" s="73" customFormat="1" ht="18" hidden="1" customHeight="1">
      <c r="A49" s="69" t="str">
        <f>IF(B49="","",SUBTOTAL(9,$H$5:H50))</f>
        <v/>
      </c>
      <c r="B49" s="70" t="str">
        <f>IF(Main!U50=Main!$AY$10,Main!A50,"")</f>
        <v/>
      </c>
      <c r="C49" s="71" t="str">
        <f>IF(B49="","",PROPER(Main!AP50))</f>
        <v/>
      </c>
      <c r="D49" s="71" t="str">
        <f>IF(B49="","",PROPER(Main!AQ50))</f>
        <v/>
      </c>
      <c r="E49" s="69" t="str">
        <f>IF(B49="","",Main!L50)</f>
        <v/>
      </c>
      <c r="F49" s="69" t="str">
        <f>IF(B49="","",Main!V50)</f>
        <v/>
      </c>
      <c r="G49" s="71" t="str">
        <f>IF(B49="","",Main!U50)</f>
        <v/>
      </c>
      <c r="H49" s="72" t="str">
        <f t="shared" si="0"/>
        <v/>
      </c>
    </row>
    <row r="50" spans="1:8" s="73" customFormat="1" ht="18" hidden="1" customHeight="1">
      <c r="A50" s="69" t="str">
        <f>IF(B50="","",SUBTOTAL(9,$H$5:H51))</f>
        <v/>
      </c>
      <c r="B50" s="70" t="str">
        <f>IF(Main!U51=Main!$AY$10,Main!A51,"")</f>
        <v/>
      </c>
      <c r="C50" s="71" t="str">
        <f>IF(B50="","",PROPER(Main!AP51))</f>
        <v/>
      </c>
      <c r="D50" s="71" t="str">
        <f>IF(B50="","",PROPER(Main!AQ51))</f>
        <v/>
      </c>
      <c r="E50" s="69" t="str">
        <f>IF(B50="","",Main!L51)</f>
        <v/>
      </c>
      <c r="F50" s="69" t="str">
        <f>IF(B50="","",Main!V51)</f>
        <v/>
      </c>
      <c r="G50" s="71" t="str">
        <f>IF(B50="","",Main!U51)</f>
        <v/>
      </c>
      <c r="H50" s="72" t="str">
        <f t="shared" si="0"/>
        <v/>
      </c>
    </row>
    <row r="51" spans="1:8" s="73" customFormat="1" ht="18" hidden="1" customHeight="1">
      <c r="A51" s="69" t="str">
        <f>IF(B51="","",SUBTOTAL(9,$H$5:H52))</f>
        <v/>
      </c>
      <c r="B51" s="70" t="str">
        <f>IF(Main!U52=Main!$AY$10,Main!A52,"")</f>
        <v/>
      </c>
      <c r="C51" s="71" t="str">
        <f>IF(B51="","",PROPER(Main!AP52))</f>
        <v/>
      </c>
      <c r="D51" s="71" t="str">
        <f>IF(B51="","",PROPER(Main!AQ52))</f>
        <v/>
      </c>
      <c r="E51" s="69" t="str">
        <f>IF(B51="","",Main!L52)</f>
        <v/>
      </c>
      <c r="F51" s="69" t="str">
        <f>IF(B51="","",Main!V52)</f>
        <v/>
      </c>
      <c r="G51" s="71" t="str">
        <f>IF(B51="","",Main!U52)</f>
        <v/>
      </c>
      <c r="H51" s="72" t="str">
        <f t="shared" si="0"/>
        <v/>
      </c>
    </row>
    <row r="52" spans="1:8" s="73" customFormat="1" ht="18" hidden="1" customHeight="1">
      <c r="A52" s="69" t="str">
        <f>IF(B52="","",SUBTOTAL(9,$H$5:H53))</f>
        <v/>
      </c>
      <c r="B52" s="70" t="str">
        <f>IF(Main!U53=Main!$AY$10,Main!A53,"")</f>
        <v/>
      </c>
      <c r="C52" s="71" t="str">
        <f>IF(B52="","",PROPER(Main!AP53))</f>
        <v/>
      </c>
      <c r="D52" s="71" t="str">
        <f>IF(B52="","",PROPER(Main!AQ53))</f>
        <v/>
      </c>
      <c r="E52" s="69" t="str">
        <f>IF(B52="","",Main!L53)</f>
        <v/>
      </c>
      <c r="F52" s="69" t="str">
        <f>IF(B52="","",Main!V53)</f>
        <v/>
      </c>
      <c r="G52" s="71" t="str">
        <f>IF(B52="","",Main!U53)</f>
        <v/>
      </c>
      <c r="H52" s="72" t="str">
        <f t="shared" si="0"/>
        <v/>
      </c>
    </row>
    <row r="53" spans="1:8" s="73" customFormat="1" ht="18" hidden="1" customHeight="1">
      <c r="A53" s="69" t="str">
        <f>IF(B53="","",SUBTOTAL(9,$H$5:H54))</f>
        <v/>
      </c>
      <c r="B53" s="70" t="str">
        <f>IF(Main!U54=Main!$AY$10,Main!A54,"")</f>
        <v/>
      </c>
      <c r="C53" s="71" t="str">
        <f>IF(B53="","",PROPER(Main!AP54))</f>
        <v/>
      </c>
      <c r="D53" s="71" t="str">
        <f>IF(B53="","",PROPER(Main!AQ54))</f>
        <v/>
      </c>
      <c r="E53" s="69" t="str">
        <f>IF(B53="","",Main!L54)</f>
        <v/>
      </c>
      <c r="F53" s="69" t="str">
        <f>IF(B53="","",Main!V54)</f>
        <v/>
      </c>
      <c r="G53" s="71" t="str">
        <f>IF(B53="","",Main!U54)</f>
        <v/>
      </c>
      <c r="H53" s="72" t="str">
        <f t="shared" si="0"/>
        <v/>
      </c>
    </row>
    <row r="54" spans="1:8" s="73" customFormat="1" ht="18" hidden="1" customHeight="1">
      <c r="A54" s="69" t="str">
        <f>IF(B54="","",SUBTOTAL(9,$H$5:H55))</f>
        <v/>
      </c>
      <c r="B54" s="70" t="str">
        <f>IF(Main!U55=Main!$AY$10,Main!A55,"")</f>
        <v/>
      </c>
      <c r="C54" s="71" t="str">
        <f>IF(B54="","",PROPER(Main!AP55))</f>
        <v/>
      </c>
      <c r="D54" s="71" t="str">
        <f>IF(B54="","",PROPER(Main!AQ55))</f>
        <v/>
      </c>
      <c r="E54" s="69" t="str">
        <f>IF(B54="","",Main!L55)</f>
        <v/>
      </c>
      <c r="F54" s="69" t="str">
        <f>IF(B54="","",Main!V55)</f>
        <v/>
      </c>
      <c r="G54" s="71" t="str">
        <f>IF(B54="","",Main!U55)</f>
        <v/>
      </c>
      <c r="H54" s="72" t="str">
        <f t="shared" si="0"/>
        <v/>
      </c>
    </row>
    <row r="55" spans="1:8" s="73" customFormat="1" ht="18" hidden="1" customHeight="1">
      <c r="A55" s="69" t="str">
        <f>IF(B55="","",SUBTOTAL(9,$H$5:H56))</f>
        <v/>
      </c>
      <c r="B55" s="70" t="str">
        <f>IF(Main!U56=Main!$AY$10,Main!A56,"")</f>
        <v/>
      </c>
      <c r="C55" s="71" t="str">
        <f>IF(B55="","",PROPER(Main!AP56))</f>
        <v/>
      </c>
      <c r="D55" s="71" t="str">
        <f>IF(B55="","",PROPER(Main!AQ56))</f>
        <v/>
      </c>
      <c r="E55" s="69" t="str">
        <f>IF(B55="","",Main!L56)</f>
        <v/>
      </c>
      <c r="F55" s="69" t="str">
        <f>IF(B55="","",Main!V56)</f>
        <v/>
      </c>
      <c r="G55" s="71" t="str">
        <f>IF(B55="","",Main!U56)</f>
        <v/>
      </c>
      <c r="H55" s="72" t="str">
        <f t="shared" si="0"/>
        <v/>
      </c>
    </row>
    <row r="56" spans="1:8" s="73" customFormat="1" ht="18" hidden="1" customHeight="1">
      <c r="A56" s="69" t="str">
        <f>IF(B56="","",SUBTOTAL(9,$H$5:H57))</f>
        <v/>
      </c>
      <c r="B56" s="70" t="str">
        <f>IF(Main!U57=Main!$AY$10,Main!A57,"")</f>
        <v/>
      </c>
      <c r="C56" s="71" t="str">
        <f>IF(B56="","",PROPER(Main!AP57))</f>
        <v/>
      </c>
      <c r="D56" s="71" t="str">
        <f>IF(B56="","",PROPER(Main!AQ57))</f>
        <v/>
      </c>
      <c r="E56" s="69" t="str">
        <f>IF(B56="","",Main!L57)</f>
        <v/>
      </c>
      <c r="F56" s="69" t="str">
        <f>IF(B56="","",Main!V57)</f>
        <v/>
      </c>
      <c r="G56" s="71" t="str">
        <f>IF(B56="","",Main!U57)</f>
        <v/>
      </c>
      <c r="H56" s="72" t="str">
        <f t="shared" si="0"/>
        <v/>
      </c>
    </row>
    <row r="57" spans="1:8" s="73" customFormat="1" ht="18" hidden="1" customHeight="1">
      <c r="A57" s="69" t="str">
        <f>IF(B57="","",SUBTOTAL(9,$H$5:H58))</f>
        <v/>
      </c>
      <c r="B57" s="70" t="str">
        <f>IF(Main!U58=Main!$AY$10,Main!A58,"")</f>
        <v/>
      </c>
      <c r="C57" s="71" t="str">
        <f>IF(B57="","",PROPER(Main!AP58))</f>
        <v/>
      </c>
      <c r="D57" s="71" t="str">
        <f>IF(B57="","",PROPER(Main!AQ58))</f>
        <v/>
      </c>
      <c r="E57" s="69" t="str">
        <f>IF(B57="","",Main!L58)</f>
        <v/>
      </c>
      <c r="F57" s="69" t="str">
        <f>IF(B57="","",Main!V58)</f>
        <v/>
      </c>
      <c r="G57" s="71" t="str">
        <f>IF(B57="","",Main!U58)</f>
        <v/>
      </c>
      <c r="H57" s="72" t="str">
        <f t="shared" si="0"/>
        <v/>
      </c>
    </row>
    <row r="58" spans="1:8" s="73" customFormat="1" ht="18" hidden="1" customHeight="1">
      <c r="A58" s="69" t="str">
        <f>IF(B58="","",SUBTOTAL(9,$H$5:H59))</f>
        <v/>
      </c>
      <c r="B58" s="70" t="str">
        <f>IF(Main!U59=Main!$AY$10,Main!A59,"")</f>
        <v/>
      </c>
      <c r="C58" s="71" t="str">
        <f>IF(B58="","",PROPER(Main!AP59))</f>
        <v/>
      </c>
      <c r="D58" s="71" t="str">
        <f>IF(B58="","",PROPER(Main!AQ59))</f>
        <v/>
      </c>
      <c r="E58" s="69" t="str">
        <f>IF(B58="","",Main!L59)</f>
        <v/>
      </c>
      <c r="F58" s="69" t="str">
        <f>IF(B58="","",Main!V59)</f>
        <v/>
      </c>
      <c r="G58" s="71" t="str">
        <f>IF(B58="","",Main!U59)</f>
        <v/>
      </c>
      <c r="H58" s="72" t="str">
        <f t="shared" si="0"/>
        <v/>
      </c>
    </row>
    <row r="59" spans="1:8" s="73" customFormat="1" ht="18" hidden="1" customHeight="1">
      <c r="A59" s="69" t="str">
        <f>IF(B59="","",SUBTOTAL(9,$H$5:H60))</f>
        <v/>
      </c>
      <c r="B59" s="70" t="str">
        <f>IF(Main!U60=Main!$AY$10,Main!A60,"")</f>
        <v/>
      </c>
      <c r="C59" s="71" t="str">
        <f>IF(B59="","",PROPER(Main!AP60))</f>
        <v/>
      </c>
      <c r="D59" s="71" t="str">
        <f>IF(B59="","",PROPER(Main!AQ60))</f>
        <v/>
      </c>
      <c r="E59" s="69" t="str">
        <f>IF(B59="","",Main!L60)</f>
        <v/>
      </c>
      <c r="F59" s="69" t="str">
        <f>IF(B59="","",Main!V60)</f>
        <v/>
      </c>
      <c r="G59" s="71" t="str">
        <f>IF(B59="","",Main!U60)</f>
        <v/>
      </c>
      <c r="H59" s="72" t="str">
        <f t="shared" si="0"/>
        <v/>
      </c>
    </row>
    <row r="60" spans="1:8" s="73" customFormat="1" ht="18" hidden="1" customHeight="1">
      <c r="A60" s="69" t="str">
        <f>IF(B60="","",SUBTOTAL(9,$H$5:H61))</f>
        <v/>
      </c>
      <c r="B60" s="70" t="str">
        <f>IF(Main!U61=Main!$AY$10,Main!A61,"")</f>
        <v/>
      </c>
      <c r="C60" s="71" t="str">
        <f>IF(B60="","",PROPER(Main!AP61))</f>
        <v/>
      </c>
      <c r="D60" s="71" t="str">
        <f>IF(B60="","",PROPER(Main!AQ61))</f>
        <v/>
      </c>
      <c r="E60" s="69" t="str">
        <f>IF(B60="","",Main!L61)</f>
        <v/>
      </c>
      <c r="F60" s="69" t="str">
        <f>IF(B60="","",Main!V61)</f>
        <v/>
      </c>
      <c r="G60" s="71" t="str">
        <f>IF(B60="","",Main!U61)</f>
        <v/>
      </c>
      <c r="H60" s="72" t="str">
        <f t="shared" si="0"/>
        <v/>
      </c>
    </row>
    <row r="61" spans="1:8" s="73" customFormat="1" ht="18" hidden="1" customHeight="1">
      <c r="A61" s="69" t="str">
        <f>IF(B61="","",SUBTOTAL(9,$H$5:H62))</f>
        <v/>
      </c>
      <c r="B61" s="70" t="str">
        <f>IF(Main!U62=Main!$AY$10,Main!A62,"")</f>
        <v/>
      </c>
      <c r="C61" s="71" t="str">
        <f>IF(B61="","",PROPER(Main!AP62))</f>
        <v/>
      </c>
      <c r="D61" s="71" t="str">
        <f>IF(B61="","",PROPER(Main!AQ62))</f>
        <v/>
      </c>
      <c r="E61" s="69" t="str">
        <f>IF(B61="","",Main!L62)</f>
        <v/>
      </c>
      <c r="F61" s="69" t="str">
        <f>IF(B61="","",Main!V62)</f>
        <v/>
      </c>
      <c r="G61" s="71" t="str">
        <f>IF(B61="","",Main!U62)</f>
        <v/>
      </c>
      <c r="H61" s="72" t="str">
        <f t="shared" si="0"/>
        <v/>
      </c>
    </row>
    <row r="62" spans="1:8" s="73" customFormat="1" ht="18" hidden="1" customHeight="1">
      <c r="A62" s="69" t="str">
        <f>IF(B62="","",SUBTOTAL(9,$H$5:H63))</f>
        <v/>
      </c>
      <c r="B62" s="70" t="str">
        <f>IF(Main!U63=Main!$AY$10,Main!A63,"")</f>
        <v/>
      </c>
      <c r="C62" s="71" t="str">
        <f>IF(B62="","",PROPER(Main!AP63))</f>
        <v/>
      </c>
      <c r="D62" s="71" t="str">
        <f>IF(B62="","",PROPER(Main!AQ63))</f>
        <v/>
      </c>
      <c r="E62" s="69" t="str">
        <f>IF(B62="","",Main!L63)</f>
        <v/>
      </c>
      <c r="F62" s="69" t="str">
        <f>IF(B62="","",Main!V63)</f>
        <v/>
      </c>
      <c r="G62" s="71" t="str">
        <f>IF(B62="","",Main!U63)</f>
        <v/>
      </c>
      <c r="H62" s="72" t="str">
        <f t="shared" si="0"/>
        <v/>
      </c>
    </row>
    <row r="63" spans="1:8" s="73" customFormat="1" ht="18" hidden="1" customHeight="1">
      <c r="A63" s="69" t="str">
        <f>IF(B63="","",SUBTOTAL(9,$H$5:H64))</f>
        <v/>
      </c>
      <c r="B63" s="70" t="str">
        <f>IF(Main!U64=Main!$AY$10,Main!A64,"")</f>
        <v/>
      </c>
      <c r="C63" s="71" t="str">
        <f>IF(B63="","",PROPER(Main!AP64))</f>
        <v/>
      </c>
      <c r="D63" s="71" t="str">
        <f>IF(B63="","",PROPER(Main!AQ64))</f>
        <v/>
      </c>
      <c r="E63" s="69" t="str">
        <f>IF(B63="","",Main!L64)</f>
        <v/>
      </c>
      <c r="F63" s="69" t="str">
        <f>IF(B63="","",Main!V64)</f>
        <v/>
      </c>
      <c r="G63" s="71" t="str">
        <f>IF(B63="","",Main!U64)</f>
        <v/>
      </c>
      <c r="H63" s="72" t="str">
        <f t="shared" si="0"/>
        <v/>
      </c>
    </row>
    <row r="64" spans="1:8" s="73" customFormat="1" ht="18" hidden="1" customHeight="1">
      <c r="A64" s="69" t="str">
        <f>IF(B64="","",SUBTOTAL(9,$H$5:H65))</f>
        <v/>
      </c>
      <c r="B64" s="70" t="str">
        <f>IF(Main!U65=Main!$AY$10,Main!A65,"")</f>
        <v/>
      </c>
      <c r="C64" s="71" t="str">
        <f>IF(B64="","",PROPER(Main!AP65))</f>
        <v/>
      </c>
      <c r="D64" s="71" t="str">
        <f>IF(B64="","",PROPER(Main!AQ65))</f>
        <v/>
      </c>
      <c r="E64" s="69" t="str">
        <f>IF(B64="","",Main!L65)</f>
        <v/>
      </c>
      <c r="F64" s="69" t="str">
        <f>IF(B64="","",Main!V65)</f>
        <v/>
      </c>
      <c r="G64" s="71" t="str">
        <f>IF(B64="","",Main!U65)</f>
        <v/>
      </c>
      <c r="H64" s="72" t="str">
        <f t="shared" si="0"/>
        <v/>
      </c>
    </row>
    <row r="65" spans="1:8" s="73" customFormat="1" ht="18" hidden="1" customHeight="1">
      <c r="A65" s="69" t="str">
        <f>IF(B65="","",SUBTOTAL(9,$H$5:H66))</f>
        <v/>
      </c>
      <c r="B65" s="70" t="str">
        <f>IF(Main!U66=Main!$AY$10,Main!A66,"")</f>
        <v/>
      </c>
      <c r="C65" s="71" t="str">
        <f>IF(B65="","",PROPER(Main!AP66))</f>
        <v/>
      </c>
      <c r="D65" s="71" t="str">
        <f>IF(B65="","",PROPER(Main!AQ66))</f>
        <v/>
      </c>
      <c r="E65" s="69" t="str">
        <f>IF(B65="","",Main!L66)</f>
        <v/>
      </c>
      <c r="F65" s="69" t="str">
        <f>IF(B65="","",Main!V66)</f>
        <v/>
      </c>
      <c r="G65" s="71" t="str">
        <f>IF(B65="","",Main!U66)</f>
        <v/>
      </c>
      <c r="H65" s="72" t="str">
        <f t="shared" si="0"/>
        <v/>
      </c>
    </row>
    <row r="66" spans="1:8" s="73" customFormat="1" ht="18" hidden="1" customHeight="1">
      <c r="A66" s="69" t="str">
        <f>IF(B66="","",SUBTOTAL(9,$H$5:H67))</f>
        <v/>
      </c>
      <c r="B66" s="70" t="str">
        <f>IF(Main!U67=Main!$AY$10,Main!A67,"")</f>
        <v/>
      </c>
      <c r="C66" s="71" t="str">
        <f>IF(B66="","",PROPER(Main!AP67))</f>
        <v/>
      </c>
      <c r="D66" s="71" t="str">
        <f>IF(B66="","",PROPER(Main!AQ67))</f>
        <v/>
      </c>
      <c r="E66" s="69" t="str">
        <f>IF(B66="","",Main!L67)</f>
        <v/>
      </c>
      <c r="F66" s="69" t="str">
        <f>IF(B66="","",Main!V67)</f>
        <v/>
      </c>
      <c r="G66" s="71" t="str">
        <f>IF(B66="","",Main!U67)</f>
        <v/>
      </c>
      <c r="H66" s="72" t="str">
        <f t="shared" si="0"/>
        <v/>
      </c>
    </row>
    <row r="67" spans="1:8" s="73" customFormat="1" ht="18" hidden="1" customHeight="1">
      <c r="A67" s="69" t="str">
        <f>IF(B67="","",SUBTOTAL(9,$H$5:H68))</f>
        <v/>
      </c>
      <c r="B67" s="70" t="str">
        <f>IF(Main!U68=Main!$AY$10,Main!A68,"")</f>
        <v/>
      </c>
      <c r="C67" s="71" t="str">
        <f>IF(B67="","",PROPER(Main!AP68))</f>
        <v/>
      </c>
      <c r="D67" s="71" t="str">
        <f>IF(B67="","",PROPER(Main!AQ68))</f>
        <v/>
      </c>
      <c r="E67" s="69" t="str">
        <f>IF(B67="","",Main!L68)</f>
        <v/>
      </c>
      <c r="F67" s="69" t="str">
        <f>IF(B67="","",Main!V68)</f>
        <v/>
      </c>
      <c r="G67" s="71" t="str">
        <f>IF(B67="","",Main!U68)</f>
        <v/>
      </c>
      <c r="H67" s="72" t="str">
        <f t="shared" si="0"/>
        <v/>
      </c>
    </row>
    <row r="68" spans="1:8" s="73" customFormat="1" ht="18" hidden="1" customHeight="1">
      <c r="A68" s="69" t="str">
        <f>IF(B68="","",SUBTOTAL(9,$H$5:H69))</f>
        <v/>
      </c>
      <c r="B68" s="70" t="str">
        <f>IF(Main!U69=Main!$AY$10,Main!A69,"")</f>
        <v/>
      </c>
      <c r="C68" s="71" t="str">
        <f>IF(B68="","",PROPER(Main!AP69))</f>
        <v/>
      </c>
      <c r="D68" s="71" t="str">
        <f>IF(B68="","",PROPER(Main!AQ69))</f>
        <v/>
      </c>
      <c r="E68" s="69" t="str">
        <f>IF(B68="","",Main!L69)</f>
        <v/>
      </c>
      <c r="F68" s="69" t="str">
        <f>IF(B68="","",Main!V69)</f>
        <v/>
      </c>
      <c r="G68" s="71" t="str">
        <f>IF(B68="","",Main!U69)</f>
        <v/>
      </c>
      <c r="H68" s="72" t="str">
        <f t="shared" si="0"/>
        <v/>
      </c>
    </row>
    <row r="69" spans="1:8" s="73" customFormat="1" ht="18" hidden="1" customHeight="1">
      <c r="A69" s="69" t="str">
        <f>IF(B69="","",SUBTOTAL(9,$H$5:H70))</f>
        <v/>
      </c>
      <c r="B69" s="70" t="str">
        <f>IF(Main!U70=Main!$AY$10,Main!A70,"")</f>
        <v/>
      </c>
      <c r="C69" s="71" t="str">
        <f>IF(B69="","",PROPER(Main!AP70))</f>
        <v/>
      </c>
      <c r="D69" s="71" t="str">
        <f>IF(B69="","",PROPER(Main!AQ70))</f>
        <v/>
      </c>
      <c r="E69" s="69" t="str">
        <f>IF(B69="","",Main!L70)</f>
        <v/>
      </c>
      <c r="F69" s="69" t="str">
        <f>IF(B69="","",Main!V70)</f>
        <v/>
      </c>
      <c r="G69" s="71" t="str">
        <f>IF(B69="","",Main!U70)</f>
        <v/>
      </c>
      <c r="H69" s="72" t="str">
        <f t="shared" si="0"/>
        <v/>
      </c>
    </row>
    <row r="70" spans="1:8" s="73" customFormat="1" ht="18" hidden="1" customHeight="1">
      <c r="A70" s="69" t="str">
        <f>IF(B70="","",SUBTOTAL(9,$H$5:H71))</f>
        <v/>
      </c>
      <c r="B70" s="70" t="str">
        <f>IF(Main!U71=Main!$AY$10,Main!A71,"")</f>
        <v/>
      </c>
      <c r="C70" s="71" t="str">
        <f>IF(B70="","",PROPER(Main!AP71))</f>
        <v/>
      </c>
      <c r="D70" s="71" t="str">
        <f>IF(B70="","",PROPER(Main!AQ71))</f>
        <v/>
      </c>
      <c r="E70" s="69" t="str">
        <f>IF(B70="","",Main!L71)</f>
        <v/>
      </c>
      <c r="F70" s="69" t="str">
        <f>IF(B70="","",Main!V71)</f>
        <v/>
      </c>
      <c r="G70" s="71" t="str">
        <f>IF(B70="","",Main!U71)</f>
        <v/>
      </c>
      <c r="H70" s="72" t="str">
        <f t="shared" ref="H70:H133" si="1">IF(B70="","",1)</f>
        <v/>
      </c>
    </row>
    <row r="71" spans="1:8" s="73" customFormat="1" ht="18" hidden="1" customHeight="1">
      <c r="A71" s="69" t="str">
        <f>IF(B71="","",SUBTOTAL(9,$H$5:H72))</f>
        <v/>
      </c>
      <c r="B71" s="70" t="str">
        <f>IF(Main!U72=Main!$AY$10,Main!A72,"")</f>
        <v/>
      </c>
      <c r="C71" s="71" t="str">
        <f>IF(B71="","",PROPER(Main!AP72))</f>
        <v/>
      </c>
      <c r="D71" s="71" t="str">
        <f>IF(B71="","",PROPER(Main!AQ72))</f>
        <v/>
      </c>
      <c r="E71" s="69" t="str">
        <f>IF(B71="","",Main!L72)</f>
        <v/>
      </c>
      <c r="F71" s="69" t="str">
        <f>IF(B71="","",Main!V72)</f>
        <v/>
      </c>
      <c r="G71" s="71" t="str">
        <f>IF(B71="","",Main!U72)</f>
        <v/>
      </c>
      <c r="H71" s="72" t="str">
        <f t="shared" si="1"/>
        <v/>
      </c>
    </row>
    <row r="72" spans="1:8" s="73" customFormat="1" ht="18" hidden="1" customHeight="1">
      <c r="A72" s="69" t="str">
        <f>IF(B72="","",SUBTOTAL(9,$H$5:H73))</f>
        <v/>
      </c>
      <c r="B72" s="70" t="str">
        <f>IF(Main!U73=Main!$AY$10,Main!A73,"")</f>
        <v/>
      </c>
      <c r="C72" s="71" t="str">
        <f>IF(B72="","",PROPER(Main!AP73))</f>
        <v/>
      </c>
      <c r="D72" s="71" t="str">
        <f>IF(B72="","",PROPER(Main!AQ73))</f>
        <v/>
      </c>
      <c r="E72" s="69" t="str">
        <f>IF(B72="","",Main!L73)</f>
        <v/>
      </c>
      <c r="F72" s="69" t="str">
        <f>IF(B72="","",Main!V73)</f>
        <v/>
      </c>
      <c r="G72" s="71" t="str">
        <f>IF(B72="","",Main!U73)</f>
        <v/>
      </c>
      <c r="H72" s="72" t="str">
        <f t="shared" si="1"/>
        <v/>
      </c>
    </row>
    <row r="73" spans="1:8" s="73" customFormat="1" ht="18" hidden="1" customHeight="1">
      <c r="A73" s="69" t="str">
        <f>IF(B73="","",SUBTOTAL(9,$H$5:H74))</f>
        <v/>
      </c>
      <c r="B73" s="70" t="str">
        <f>IF(Main!U74=Main!$AY$10,Main!A74,"")</f>
        <v/>
      </c>
      <c r="C73" s="71" t="str">
        <f>IF(B73="","",PROPER(Main!AP74))</f>
        <v/>
      </c>
      <c r="D73" s="71" t="str">
        <f>IF(B73="","",PROPER(Main!AQ74))</f>
        <v/>
      </c>
      <c r="E73" s="69" t="str">
        <f>IF(B73="","",Main!L74)</f>
        <v/>
      </c>
      <c r="F73" s="69" t="str">
        <f>IF(B73="","",Main!V74)</f>
        <v/>
      </c>
      <c r="G73" s="71" t="str">
        <f>IF(B73="","",Main!U74)</f>
        <v/>
      </c>
      <c r="H73" s="72" t="str">
        <f t="shared" si="1"/>
        <v/>
      </c>
    </row>
    <row r="74" spans="1:8" s="73" customFormat="1" ht="18" hidden="1" customHeight="1">
      <c r="A74" s="69" t="str">
        <f>IF(B74="","",SUBTOTAL(9,$H$5:H75))</f>
        <v/>
      </c>
      <c r="B74" s="70" t="str">
        <f>IF(Main!U75=Main!$AY$10,Main!A75,"")</f>
        <v/>
      </c>
      <c r="C74" s="71" t="str">
        <f>IF(B74="","",PROPER(Main!AP75))</f>
        <v/>
      </c>
      <c r="D74" s="71" t="str">
        <f>IF(B74="","",PROPER(Main!AQ75))</f>
        <v/>
      </c>
      <c r="E74" s="69" t="str">
        <f>IF(B74="","",Main!L75)</f>
        <v/>
      </c>
      <c r="F74" s="69" t="str">
        <f>IF(B74="","",Main!V75)</f>
        <v/>
      </c>
      <c r="G74" s="71" t="str">
        <f>IF(B74="","",Main!U75)</f>
        <v/>
      </c>
      <c r="H74" s="72" t="str">
        <f t="shared" si="1"/>
        <v/>
      </c>
    </row>
    <row r="75" spans="1:8" s="73" customFormat="1" ht="18" hidden="1" customHeight="1">
      <c r="A75" s="69" t="str">
        <f>IF(B75="","",SUBTOTAL(9,$H$5:H76))</f>
        <v/>
      </c>
      <c r="B75" s="70" t="str">
        <f>IF(Main!U76=Main!$AY$10,Main!A76,"")</f>
        <v/>
      </c>
      <c r="C75" s="71" t="str">
        <f>IF(B75="","",PROPER(Main!AP76))</f>
        <v/>
      </c>
      <c r="D75" s="71" t="str">
        <f>IF(B75="","",PROPER(Main!AQ76))</f>
        <v/>
      </c>
      <c r="E75" s="69" t="str">
        <f>IF(B75="","",Main!L76)</f>
        <v/>
      </c>
      <c r="F75" s="69" t="str">
        <f>IF(B75="","",Main!V76)</f>
        <v/>
      </c>
      <c r="G75" s="71" t="str">
        <f>IF(B75="","",Main!U76)</f>
        <v/>
      </c>
      <c r="H75" s="72" t="str">
        <f t="shared" si="1"/>
        <v/>
      </c>
    </row>
    <row r="76" spans="1:8" s="73" customFormat="1" ht="18" hidden="1" customHeight="1">
      <c r="A76" s="69" t="str">
        <f>IF(B76="","",SUBTOTAL(9,$H$5:H77))</f>
        <v/>
      </c>
      <c r="B76" s="70" t="str">
        <f>IF(Main!U77=Main!$AY$10,Main!A77,"")</f>
        <v/>
      </c>
      <c r="C76" s="71" t="str">
        <f>IF(B76="","",PROPER(Main!AP77))</f>
        <v/>
      </c>
      <c r="D76" s="71" t="str">
        <f>IF(B76="","",PROPER(Main!AQ77))</f>
        <v/>
      </c>
      <c r="E76" s="69" t="str">
        <f>IF(B76="","",Main!L77)</f>
        <v/>
      </c>
      <c r="F76" s="69" t="str">
        <f>IF(B76="","",Main!V77)</f>
        <v/>
      </c>
      <c r="G76" s="71" t="str">
        <f>IF(B76="","",Main!U77)</f>
        <v/>
      </c>
      <c r="H76" s="72" t="str">
        <f t="shared" si="1"/>
        <v/>
      </c>
    </row>
    <row r="77" spans="1:8" s="73" customFormat="1" ht="18" hidden="1" customHeight="1">
      <c r="A77" s="69" t="str">
        <f>IF(B77="","",SUBTOTAL(9,$H$5:H78))</f>
        <v/>
      </c>
      <c r="B77" s="70" t="str">
        <f>IF(Main!U78=Main!$AY$10,Main!A78,"")</f>
        <v/>
      </c>
      <c r="C77" s="71" t="str">
        <f>IF(B77="","",PROPER(Main!AP78))</f>
        <v/>
      </c>
      <c r="D77" s="71" t="str">
        <f>IF(B77="","",PROPER(Main!AQ78))</f>
        <v/>
      </c>
      <c r="E77" s="69" t="str">
        <f>IF(B77="","",Main!L78)</f>
        <v/>
      </c>
      <c r="F77" s="69" t="str">
        <f>IF(B77="","",Main!V78)</f>
        <v/>
      </c>
      <c r="G77" s="71" t="str">
        <f>IF(B77="","",Main!U78)</f>
        <v/>
      </c>
      <c r="H77" s="72" t="str">
        <f t="shared" si="1"/>
        <v/>
      </c>
    </row>
    <row r="78" spans="1:8" s="73" customFormat="1" ht="18" hidden="1" customHeight="1">
      <c r="A78" s="69" t="str">
        <f>IF(B78="","",SUBTOTAL(9,$H$5:H79))</f>
        <v/>
      </c>
      <c r="B78" s="70" t="str">
        <f>IF(Main!U79=Main!$AY$10,Main!A79,"")</f>
        <v/>
      </c>
      <c r="C78" s="71" t="str">
        <f>IF(B78="","",PROPER(Main!AP79))</f>
        <v/>
      </c>
      <c r="D78" s="71" t="str">
        <f>IF(B78="","",PROPER(Main!AQ79))</f>
        <v/>
      </c>
      <c r="E78" s="69" t="str">
        <f>IF(B78="","",Main!L79)</f>
        <v/>
      </c>
      <c r="F78" s="69" t="str">
        <f>IF(B78="","",Main!V79)</f>
        <v/>
      </c>
      <c r="G78" s="71" t="str">
        <f>IF(B78="","",Main!U79)</f>
        <v/>
      </c>
      <c r="H78" s="72" t="str">
        <f t="shared" si="1"/>
        <v/>
      </c>
    </row>
    <row r="79" spans="1:8" s="73" customFormat="1" ht="18" hidden="1" customHeight="1">
      <c r="A79" s="69" t="str">
        <f>IF(B79="","",SUBTOTAL(9,$H$5:H80))</f>
        <v/>
      </c>
      <c r="B79" s="70" t="str">
        <f>IF(Main!U80=Main!$AY$10,Main!A80,"")</f>
        <v/>
      </c>
      <c r="C79" s="71" t="str">
        <f>IF(B79="","",PROPER(Main!AP80))</f>
        <v/>
      </c>
      <c r="D79" s="71" t="str">
        <f>IF(B79="","",PROPER(Main!AQ80))</f>
        <v/>
      </c>
      <c r="E79" s="69" t="str">
        <f>IF(B79="","",Main!L80)</f>
        <v/>
      </c>
      <c r="F79" s="69" t="str">
        <f>IF(B79="","",Main!V80)</f>
        <v/>
      </c>
      <c r="G79" s="71" t="str">
        <f>IF(B79="","",Main!U80)</f>
        <v/>
      </c>
      <c r="H79" s="72" t="str">
        <f t="shared" si="1"/>
        <v/>
      </c>
    </row>
    <row r="80" spans="1:8" s="73" customFormat="1" ht="18" hidden="1" customHeight="1">
      <c r="A80" s="69" t="str">
        <f>IF(B80="","",SUBTOTAL(9,$H$5:H81))</f>
        <v/>
      </c>
      <c r="B80" s="70" t="str">
        <f>IF(Main!U81=Main!$AY$10,Main!A81,"")</f>
        <v/>
      </c>
      <c r="C80" s="71" t="str">
        <f>IF(B80="","",PROPER(Main!AP81))</f>
        <v/>
      </c>
      <c r="D80" s="71" t="str">
        <f>IF(B80="","",PROPER(Main!AQ81))</f>
        <v/>
      </c>
      <c r="E80" s="69" t="str">
        <f>IF(B80="","",Main!L81)</f>
        <v/>
      </c>
      <c r="F80" s="69" t="str">
        <f>IF(B80="","",Main!V81)</f>
        <v/>
      </c>
      <c r="G80" s="71" t="str">
        <f>IF(B80="","",Main!U81)</f>
        <v/>
      </c>
      <c r="H80" s="72" t="str">
        <f t="shared" si="1"/>
        <v/>
      </c>
    </row>
    <row r="81" spans="1:8" s="73" customFormat="1" ht="18" hidden="1" customHeight="1">
      <c r="A81" s="69" t="str">
        <f>IF(B81="","",SUBTOTAL(9,$H$5:H82))</f>
        <v/>
      </c>
      <c r="B81" s="70" t="str">
        <f>IF(Main!U82=Main!$AY$10,Main!A82,"")</f>
        <v/>
      </c>
      <c r="C81" s="71" t="str">
        <f>IF(B81="","",PROPER(Main!AP82))</f>
        <v/>
      </c>
      <c r="D81" s="71" t="str">
        <f>IF(B81="","",PROPER(Main!AQ82))</f>
        <v/>
      </c>
      <c r="E81" s="69" t="str">
        <f>IF(B81="","",Main!L82)</f>
        <v/>
      </c>
      <c r="F81" s="69" t="str">
        <f>IF(B81="","",Main!V82)</f>
        <v/>
      </c>
      <c r="G81" s="71" t="str">
        <f>IF(B81="","",Main!U82)</f>
        <v/>
      </c>
      <c r="H81" s="72" t="str">
        <f t="shared" si="1"/>
        <v/>
      </c>
    </row>
    <row r="82" spans="1:8" s="73" customFormat="1" ht="18" hidden="1" customHeight="1">
      <c r="A82" s="69" t="str">
        <f>IF(B82="","",SUBTOTAL(9,$H$5:H83))</f>
        <v/>
      </c>
      <c r="B82" s="70" t="str">
        <f>IF(Main!U83=Main!$AY$10,Main!A83,"")</f>
        <v/>
      </c>
      <c r="C82" s="71" t="str">
        <f>IF(B82="","",PROPER(Main!AP83))</f>
        <v/>
      </c>
      <c r="D82" s="71" t="str">
        <f>IF(B82="","",PROPER(Main!AQ83))</f>
        <v/>
      </c>
      <c r="E82" s="69" t="str">
        <f>IF(B82="","",Main!L83)</f>
        <v/>
      </c>
      <c r="F82" s="69" t="str">
        <f>IF(B82="","",Main!V83)</f>
        <v/>
      </c>
      <c r="G82" s="71" t="str">
        <f>IF(B82="","",Main!U83)</f>
        <v/>
      </c>
      <c r="H82" s="72" t="str">
        <f t="shared" si="1"/>
        <v/>
      </c>
    </row>
    <row r="83" spans="1:8" s="73" customFormat="1" ht="18" hidden="1" customHeight="1">
      <c r="A83" s="69" t="str">
        <f>IF(B83="","",SUBTOTAL(9,$H$5:H84))</f>
        <v/>
      </c>
      <c r="B83" s="70" t="str">
        <f>IF(Main!U84=Main!$AY$10,Main!A84,"")</f>
        <v/>
      </c>
      <c r="C83" s="71" t="str">
        <f>IF(B83="","",PROPER(Main!AP84))</f>
        <v/>
      </c>
      <c r="D83" s="71" t="str">
        <f>IF(B83="","",PROPER(Main!AQ84))</f>
        <v/>
      </c>
      <c r="E83" s="69" t="str">
        <f>IF(B83="","",Main!L84)</f>
        <v/>
      </c>
      <c r="F83" s="69" t="str">
        <f>IF(B83="","",Main!V84)</f>
        <v/>
      </c>
      <c r="G83" s="71" t="str">
        <f>IF(B83="","",Main!U84)</f>
        <v/>
      </c>
      <c r="H83" s="72" t="str">
        <f t="shared" si="1"/>
        <v/>
      </c>
    </row>
    <row r="84" spans="1:8" s="73" customFormat="1" ht="18" hidden="1" customHeight="1">
      <c r="A84" s="69" t="str">
        <f>IF(B84="","",SUBTOTAL(9,$H$5:H85))</f>
        <v/>
      </c>
      <c r="B84" s="70" t="str">
        <f>IF(Main!U85=Main!$AY$10,Main!A85,"")</f>
        <v/>
      </c>
      <c r="C84" s="71" t="str">
        <f>IF(B84="","",PROPER(Main!AP85))</f>
        <v/>
      </c>
      <c r="D84" s="71" t="str">
        <f>IF(B84="","",PROPER(Main!AQ85))</f>
        <v/>
      </c>
      <c r="E84" s="69" t="str">
        <f>IF(B84="","",Main!L85)</f>
        <v/>
      </c>
      <c r="F84" s="69" t="str">
        <f>IF(B84="","",Main!V85)</f>
        <v/>
      </c>
      <c r="G84" s="71" t="str">
        <f>IF(B84="","",Main!U85)</f>
        <v/>
      </c>
      <c r="H84" s="72" t="str">
        <f t="shared" si="1"/>
        <v/>
      </c>
    </row>
    <row r="85" spans="1:8" s="73" customFormat="1" ht="18" hidden="1" customHeight="1">
      <c r="A85" s="69" t="str">
        <f>IF(B85="","",SUBTOTAL(9,$H$5:H86))</f>
        <v/>
      </c>
      <c r="B85" s="70" t="str">
        <f>IF(Main!U86=Main!$AY$10,Main!A86,"")</f>
        <v/>
      </c>
      <c r="C85" s="71" t="str">
        <f>IF(B85="","",PROPER(Main!AP86))</f>
        <v/>
      </c>
      <c r="D85" s="71" t="str">
        <f>IF(B85="","",PROPER(Main!AQ86))</f>
        <v/>
      </c>
      <c r="E85" s="69" t="str">
        <f>IF(B85="","",Main!L86)</f>
        <v/>
      </c>
      <c r="F85" s="69" t="str">
        <f>IF(B85="","",Main!V86)</f>
        <v/>
      </c>
      <c r="G85" s="71" t="str">
        <f>IF(B85="","",Main!U86)</f>
        <v/>
      </c>
      <c r="H85" s="72" t="str">
        <f t="shared" si="1"/>
        <v/>
      </c>
    </row>
    <row r="86" spans="1:8" s="73" customFormat="1" ht="18" hidden="1" customHeight="1">
      <c r="A86" s="69" t="str">
        <f>IF(B86="","",SUBTOTAL(9,$H$5:H87))</f>
        <v/>
      </c>
      <c r="B86" s="70" t="str">
        <f>IF(Main!U87=Main!$AY$10,Main!A87,"")</f>
        <v/>
      </c>
      <c r="C86" s="71" t="str">
        <f>IF(B86="","",PROPER(Main!AP87))</f>
        <v/>
      </c>
      <c r="D86" s="71" t="str">
        <f>IF(B86="","",PROPER(Main!AQ87))</f>
        <v/>
      </c>
      <c r="E86" s="69" t="str">
        <f>IF(B86="","",Main!L87)</f>
        <v/>
      </c>
      <c r="F86" s="69" t="str">
        <f>IF(B86="","",Main!V87)</f>
        <v/>
      </c>
      <c r="G86" s="71" t="str">
        <f>IF(B86="","",Main!U87)</f>
        <v/>
      </c>
      <c r="H86" s="72" t="str">
        <f t="shared" si="1"/>
        <v/>
      </c>
    </row>
    <row r="87" spans="1:8" s="73" customFormat="1" ht="18" hidden="1" customHeight="1">
      <c r="A87" s="69" t="str">
        <f>IF(B87="","",SUBTOTAL(9,$H$5:H88))</f>
        <v/>
      </c>
      <c r="B87" s="70" t="str">
        <f>IF(Main!U88=Main!$AY$10,Main!A88,"")</f>
        <v/>
      </c>
      <c r="C87" s="71" t="str">
        <f>IF(B87="","",PROPER(Main!AP88))</f>
        <v/>
      </c>
      <c r="D87" s="71" t="str">
        <f>IF(B87="","",PROPER(Main!AQ88))</f>
        <v/>
      </c>
      <c r="E87" s="69" t="str">
        <f>IF(B87="","",Main!L88)</f>
        <v/>
      </c>
      <c r="F87" s="69" t="str">
        <f>IF(B87="","",Main!V88)</f>
        <v/>
      </c>
      <c r="G87" s="71" t="str">
        <f>IF(B87="","",Main!U88)</f>
        <v/>
      </c>
      <c r="H87" s="72" t="str">
        <f t="shared" si="1"/>
        <v/>
      </c>
    </row>
    <row r="88" spans="1:8" s="73" customFormat="1" ht="18" hidden="1" customHeight="1">
      <c r="A88" s="69" t="str">
        <f>IF(B88="","",SUBTOTAL(9,$H$5:H89))</f>
        <v/>
      </c>
      <c r="B88" s="70" t="str">
        <f>IF(Main!U89=Main!$AY$10,Main!A89,"")</f>
        <v/>
      </c>
      <c r="C88" s="71" t="str">
        <f>IF(B88="","",PROPER(Main!AP89))</f>
        <v/>
      </c>
      <c r="D88" s="71" t="str">
        <f>IF(B88="","",PROPER(Main!AQ89))</f>
        <v/>
      </c>
      <c r="E88" s="69" t="str">
        <f>IF(B88="","",Main!L89)</f>
        <v/>
      </c>
      <c r="F88" s="69" t="str">
        <f>IF(B88="","",Main!V89)</f>
        <v/>
      </c>
      <c r="G88" s="71" t="str">
        <f>IF(B88="","",Main!U89)</f>
        <v/>
      </c>
      <c r="H88" s="72" t="str">
        <f t="shared" si="1"/>
        <v/>
      </c>
    </row>
    <row r="89" spans="1:8" s="73" customFormat="1" ht="18" hidden="1" customHeight="1">
      <c r="A89" s="69" t="str">
        <f>IF(B89="","",SUBTOTAL(9,$H$5:H90))</f>
        <v/>
      </c>
      <c r="B89" s="70" t="str">
        <f>IF(Main!U90=Main!$AY$10,Main!A90,"")</f>
        <v/>
      </c>
      <c r="C89" s="71" t="str">
        <f>IF(B89="","",PROPER(Main!AP90))</f>
        <v/>
      </c>
      <c r="D89" s="71" t="str">
        <f>IF(B89="","",PROPER(Main!AQ90))</f>
        <v/>
      </c>
      <c r="E89" s="69" t="str">
        <f>IF(B89="","",Main!L90)</f>
        <v/>
      </c>
      <c r="F89" s="69" t="str">
        <f>IF(B89="","",Main!V90)</f>
        <v/>
      </c>
      <c r="G89" s="71" t="str">
        <f>IF(B89="","",Main!U90)</f>
        <v/>
      </c>
      <c r="H89" s="72" t="str">
        <f t="shared" si="1"/>
        <v/>
      </c>
    </row>
    <row r="90" spans="1:8" s="73" customFormat="1" ht="18" hidden="1" customHeight="1">
      <c r="A90" s="69" t="str">
        <f>IF(B90="","",SUBTOTAL(9,$H$5:H91))</f>
        <v/>
      </c>
      <c r="B90" s="70" t="str">
        <f>IF(Main!U91=Main!$AY$10,Main!A91,"")</f>
        <v/>
      </c>
      <c r="C90" s="71" t="str">
        <f>IF(B90="","",PROPER(Main!AP91))</f>
        <v/>
      </c>
      <c r="D90" s="71" t="str">
        <f>IF(B90="","",PROPER(Main!AQ91))</f>
        <v/>
      </c>
      <c r="E90" s="69" t="str">
        <f>IF(B90="","",Main!L91)</f>
        <v/>
      </c>
      <c r="F90" s="69" t="str">
        <f>IF(B90="","",Main!V91)</f>
        <v/>
      </c>
      <c r="G90" s="71" t="str">
        <f>IF(B90="","",Main!U91)</f>
        <v/>
      </c>
      <c r="H90" s="72" t="str">
        <f t="shared" si="1"/>
        <v/>
      </c>
    </row>
    <row r="91" spans="1:8" s="73" customFormat="1" ht="18" hidden="1" customHeight="1">
      <c r="A91" s="69" t="str">
        <f>IF(B91="","",SUBTOTAL(9,$H$5:H92))</f>
        <v/>
      </c>
      <c r="B91" s="70" t="str">
        <f>IF(Main!U92=Main!$AY$10,Main!A92,"")</f>
        <v/>
      </c>
      <c r="C91" s="71" t="str">
        <f>IF(B91="","",PROPER(Main!AP92))</f>
        <v/>
      </c>
      <c r="D91" s="71" t="str">
        <f>IF(B91="","",PROPER(Main!AQ92))</f>
        <v/>
      </c>
      <c r="E91" s="69" t="str">
        <f>IF(B91="","",Main!L92)</f>
        <v/>
      </c>
      <c r="F91" s="69" t="str">
        <f>IF(B91="","",Main!V92)</f>
        <v/>
      </c>
      <c r="G91" s="71" t="str">
        <f>IF(B91="","",Main!U92)</f>
        <v/>
      </c>
      <c r="H91" s="72" t="str">
        <f t="shared" si="1"/>
        <v/>
      </c>
    </row>
    <row r="92" spans="1:8" s="73" customFormat="1" ht="18" hidden="1" customHeight="1">
      <c r="A92" s="69" t="str">
        <f>IF(B92="","",SUBTOTAL(9,$H$5:H93))</f>
        <v/>
      </c>
      <c r="B92" s="70" t="str">
        <f>IF(Main!U93=Main!$AY$10,Main!A93,"")</f>
        <v/>
      </c>
      <c r="C92" s="71" t="str">
        <f>IF(B92="","",PROPER(Main!AP93))</f>
        <v/>
      </c>
      <c r="D92" s="71" t="str">
        <f>IF(B92="","",PROPER(Main!AQ93))</f>
        <v/>
      </c>
      <c r="E92" s="69" t="str">
        <f>IF(B92="","",Main!L93)</f>
        <v/>
      </c>
      <c r="F92" s="69" t="str">
        <f>IF(B92="","",Main!V93)</f>
        <v/>
      </c>
      <c r="G92" s="71" t="str">
        <f>IF(B92="","",Main!U93)</f>
        <v/>
      </c>
      <c r="H92" s="72" t="str">
        <f t="shared" si="1"/>
        <v/>
      </c>
    </row>
    <row r="93" spans="1:8" s="73" customFormat="1" ht="18" hidden="1" customHeight="1">
      <c r="A93" s="69" t="str">
        <f>IF(B93="","",SUBTOTAL(9,$H$5:H94))</f>
        <v/>
      </c>
      <c r="B93" s="70" t="str">
        <f>IF(Main!U94=Main!$AY$10,Main!A94,"")</f>
        <v/>
      </c>
      <c r="C93" s="71" t="str">
        <f>IF(B93="","",PROPER(Main!AP94))</f>
        <v/>
      </c>
      <c r="D93" s="71" t="str">
        <f>IF(B93="","",PROPER(Main!AQ94))</f>
        <v/>
      </c>
      <c r="E93" s="69" t="str">
        <f>IF(B93="","",Main!L94)</f>
        <v/>
      </c>
      <c r="F93" s="69" t="str">
        <f>IF(B93="","",Main!V94)</f>
        <v/>
      </c>
      <c r="G93" s="71" t="str">
        <f>IF(B93="","",Main!U94)</f>
        <v/>
      </c>
      <c r="H93" s="72" t="str">
        <f t="shared" si="1"/>
        <v/>
      </c>
    </row>
    <row r="94" spans="1:8" s="73" customFormat="1" ht="18" hidden="1" customHeight="1">
      <c r="A94" s="69" t="str">
        <f>IF(B94="","",SUBTOTAL(9,$H$5:H95))</f>
        <v/>
      </c>
      <c r="B94" s="70" t="str">
        <f>IF(Main!U95=Main!$AY$10,Main!A95,"")</f>
        <v/>
      </c>
      <c r="C94" s="71" t="str">
        <f>IF(B94="","",PROPER(Main!AP95))</f>
        <v/>
      </c>
      <c r="D94" s="71" t="str">
        <f>IF(B94="","",PROPER(Main!AQ95))</f>
        <v/>
      </c>
      <c r="E94" s="69" t="str">
        <f>IF(B94="","",Main!L95)</f>
        <v/>
      </c>
      <c r="F94" s="69" t="str">
        <f>IF(B94="","",Main!V95)</f>
        <v/>
      </c>
      <c r="G94" s="71" t="str">
        <f>IF(B94="","",Main!U95)</f>
        <v/>
      </c>
      <c r="H94" s="72" t="str">
        <f t="shared" si="1"/>
        <v/>
      </c>
    </row>
    <row r="95" spans="1:8" s="73" customFormat="1" ht="18" hidden="1" customHeight="1">
      <c r="A95" s="69" t="str">
        <f>IF(B95="","",SUBTOTAL(9,$H$5:H96))</f>
        <v/>
      </c>
      <c r="B95" s="70" t="str">
        <f>IF(Main!U96=Main!$AY$10,Main!A96,"")</f>
        <v/>
      </c>
      <c r="C95" s="71" t="str">
        <f>IF(B95="","",PROPER(Main!AP96))</f>
        <v/>
      </c>
      <c r="D95" s="71" t="str">
        <f>IF(B95="","",PROPER(Main!AQ96))</f>
        <v/>
      </c>
      <c r="E95" s="69" t="str">
        <f>IF(B95="","",Main!L96)</f>
        <v/>
      </c>
      <c r="F95" s="69" t="str">
        <f>IF(B95="","",Main!V96)</f>
        <v/>
      </c>
      <c r="G95" s="71" t="str">
        <f>IF(B95="","",Main!U96)</f>
        <v/>
      </c>
      <c r="H95" s="72" t="str">
        <f t="shared" si="1"/>
        <v/>
      </c>
    </row>
    <row r="96" spans="1:8" s="73" customFormat="1" ht="18" hidden="1" customHeight="1">
      <c r="A96" s="69" t="str">
        <f>IF(B96="","",SUBTOTAL(9,$H$5:H97))</f>
        <v/>
      </c>
      <c r="B96" s="70" t="str">
        <f>IF(Main!U97=Main!$AY$10,Main!A97,"")</f>
        <v/>
      </c>
      <c r="C96" s="71" t="str">
        <f>IF(B96="","",PROPER(Main!AP97))</f>
        <v/>
      </c>
      <c r="D96" s="71" t="str">
        <f>IF(B96="","",PROPER(Main!AQ97))</f>
        <v/>
      </c>
      <c r="E96" s="69" t="str">
        <f>IF(B96="","",Main!L97)</f>
        <v/>
      </c>
      <c r="F96" s="69" t="str">
        <f>IF(B96="","",Main!V97)</f>
        <v/>
      </c>
      <c r="G96" s="71" t="str">
        <f>IF(B96="","",Main!U97)</f>
        <v/>
      </c>
      <c r="H96" s="72" t="str">
        <f t="shared" si="1"/>
        <v/>
      </c>
    </row>
    <row r="97" spans="1:8" s="73" customFormat="1" ht="18" hidden="1" customHeight="1">
      <c r="A97" s="69" t="str">
        <f>IF(B97="","",SUBTOTAL(9,$H$5:H98))</f>
        <v/>
      </c>
      <c r="B97" s="70" t="str">
        <f>IF(Main!U98=Main!$AY$10,Main!A98,"")</f>
        <v/>
      </c>
      <c r="C97" s="71" t="str">
        <f>IF(B97="","",PROPER(Main!AP98))</f>
        <v/>
      </c>
      <c r="D97" s="71" t="str">
        <f>IF(B97="","",PROPER(Main!AQ98))</f>
        <v/>
      </c>
      <c r="E97" s="69" t="str">
        <f>IF(B97="","",Main!L98)</f>
        <v/>
      </c>
      <c r="F97" s="69" t="str">
        <f>IF(B97="","",Main!V98)</f>
        <v/>
      </c>
      <c r="G97" s="71" t="str">
        <f>IF(B97="","",Main!U98)</f>
        <v/>
      </c>
      <c r="H97" s="72" t="str">
        <f t="shared" si="1"/>
        <v/>
      </c>
    </row>
    <row r="98" spans="1:8" s="73" customFormat="1" ht="18" hidden="1" customHeight="1">
      <c r="A98" s="69" t="str">
        <f>IF(B98="","",SUBTOTAL(9,$H$5:H99))</f>
        <v/>
      </c>
      <c r="B98" s="70" t="str">
        <f>IF(Main!U99=Main!$AY$10,Main!A99,"")</f>
        <v/>
      </c>
      <c r="C98" s="71" t="str">
        <f>IF(B98="","",PROPER(Main!AP99))</f>
        <v/>
      </c>
      <c r="D98" s="71" t="str">
        <f>IF(B98="","",PROPER(Main!AQ99))</f>
        <v/>
      </c>
      <c r="E98" s="69" t="str">
        <f>IF(B98="","",Main!L99)</f>
        <v/>
      </c>
      <c r="F98" s="69" t="str">
        <f>IF(B98="","",Main!V99)</f>
        <v/>
      </c>
      <c r="G98" s="71" t="str">
        <f>IF(B98="","",Main!U99)</f>
        <v/>
      </c>
      <c r="H98" s="72" t="str">
        <f t="shared" si="1"/>
        <v/>
      </c>
    </row>
    <row r="99" spans="1:8" s="73" customFormat="1" ht="18" hidden="1" customHeight="1">
      <c r="A99" s="69" t="str">
        <f>IF(B99="","",SUBTOTAL(9,$H$5:H100))</f>
        <v/>
      </c>
      <c r="B99" s="70" t="str">
        <f>IF(Main!U100=Main!$AY$10,Main!A100,"")</f>
        <v/>
      </c>
      <c r="C99" s="71" t="str">
        <f>IF(B99="","",PROPER(Main!AP100))</f>
        <v/>
      </c>
      <c r="D99" s="71" t="str">
        <f>IF(B99="","",PROPER(Main!AQ100))</f>
        <v/>
      </c>
      <c r="E99" s="69" t="str">
        <f>IF(B99="","",Main!L100)</f>
        <v/>
      </c>
      <c r="F99" s="69" t="str">
        <f>IF(B99="","",Main!V100)</f>
        <v/>
      </c>
      <c r="G99" s="71" t="str">
        <f>IF(B99="","",Main!U100)</f>
        <v/>
      </c>
      <c r="H99" s="72" t="str">
        <f t="shared" si="1"/>
        <v/>
      </c>
    </row>
    <row r="100" spans="1:8" s="73" customFormat="1" ht="18" hidden="1" customHeight="1">
      <c r="A100" s="69" t="str">
        <f>IF(B100="","",SUBTOTAL(9,$H$5:H101))</f>
        <v/>
      </c>
      <c r="B100" s="70" t="str">
        <f>IF(Main!U101=Main!$AY$10,Main!A101,"")</f>
        <v/>
      </c>
      <c r="C100" s="71" t="str">
        <f>IF(B100="","",PROPER(Main!AP101))</f>
        <v/>
      </c>
      <c r="D100" s="71" t="str">
        <f>IF(B100="","",PROPER(Main!AQ101))</f>
        <v/>
      </c>
      <c r="E100" s="69" t="str">
        <f>IF(B100="","",Main!L101)</f>
        <v/>
      </c>
      <c r="F100" s="69" t="str">
        <f>IF(B100="","",Main!V101)</f>
        <v/>
      </c>
      <c r="G100" s="71" t="str">
        <f>IF(B100="","",Main!U101)</f>
        <v/>
      </c>
      <c r="H100" s="72" t="str">
        <f t="shared" si="1"/>
        <v/>
      </c>
    </row>
    <row r="101" spans="1:8" s="73" customFormat="1" ht="18" hidden="1" customHeight="1">
      <c r="A101" s="69" t="str">
        <f>IF(B101="","",SUBTOTAL(9,$H$5:H102))</f>
        <v/>
      </c>
      <c r="B101" s="70" t="str">
        <f>IF(Main!U102=Main!$AY$10,Main!A102,"")</f>
        <v/>
      </c>
      <c r="C101" s="71" t="str">
        <f>IF(B101="","",PROPER(Main!AP102))</f>
        <v/>
      </c>
      <c r="D101" s="71" t="str">
        <f>IF(B101="","",PROPER(Main!AQ102))</f>
        <v/>
      </c>
      <c r="E101" s="69" t="str">
        <f>IF(B101="","",Main!L102)</f>
        <v/>
      </c>
      <c r="F101" s="69" t="str">
        <f>IF(B101="","",Main!V102)</f>
        <v/>
      </c>
      <c r="G101" s="71" t="str">
        <f>IF(B101="","",Main!U102)</f>
        <v/>
      </c>
      <c r="H101" s="72" t="str">
        <f t="shared" si="1"/>
        <v/>
      </c>
    </row>
    <row r="102" spans="1:8" s="73" customFormat="1" ht="18" hidden="1" customHeight="1">
      <c r="A102" s="69" t="str">
        <f>IF(B102="","",SUBTOTAL(9,$H$5:H103))</f>
        <v/>
      </c>
      <c r="B102" s="70" t="str">
        <f>IF(Main!U103=Main!$AY$10,Main!A103,"")</f>
        <v/>
      </c>
      <c r="C102" s="71" t="str">
        <f>IF(B102="","",PROPER(Main!AP103))</f>
        <v/>
      </c>
      <c r="D102" s="71" t="str">
        <f>IF(B102="","",PROPER(Main!AQ103))</f>
        <v/>
      </c>
      <c r="E102" s="69" t="str">
        <f>IF(B102="","",Main!L103)</f>
        <v/>
      </c>
      <c r="F102" s="69" t="str">
        <f>IF(B102="","",Main!V103)</f>
        <v/>
      </c>
      <c r="G102" s="71" t="str">
        <f>IF(B102="","",Main!U103)</f>
        <v/>
      </c>
      <c r="H102" s="72" t="str">
        <f t="shared" si="1"/>
        <v/>
      </c>
    </row>
    <row r="103" spans="1:8" s="73" customFormat="1" ht="18" hidden="1" customHeight="1">
      <c r="A103" s="69" t="str">
        <f>IF(B103="","",SUBTOTAL(9,$H$5:H104))</f>
        <v/>
      </c>
      <c r="B103" s="70" t="str">
        <f>IF(Main!U104=Main!$AY$10,Main!A104,"")</f>
        <v/>
      </c>
      <c r="C103" s="71" t="str">
        <f>IF(B103="","",PROPER(Main!AP104))</f>
        <v/>
      </c>
      <c r="D103" s="71" t="str">
        <f>IF(B103="","",PROPER(Main!AQ104))</f>
        <v/>
      </c>
      <c r="E103" s="69" t="str">
        <f>IF(B103="","",Main!L104)</f>
        <v/>
      </c>
      <c r="F103" s="69" t="str">
        <f>IF(B103="","",Main!V104)</f>
        <v/>
      </c>
      <c r="G103" s="71" t="str">
        <f>IF(B103="","",Main!U104)</f>
        <v/>
      </c>
      <c r="H103" s="72" t="str">
        <f t="shared" si="1"/>
        <v/>
      </c>
    </row>
    <row r="104" spans="1:8" s="73" customFormat="1" ht="18" hidden="1" customHeight="1">
      <c r="A104" s="69" t="str">
        <f>IF(B104="","",SUBTOTAL(9,$H$5:H105))</f>
        <v/>
      </c>
      <c r="B104" s="70" t="str">
        <f>IF(Main!U105=Main!$AY$10,Main!A105,"")</f>
        <v/>
      </c>
      <c r="C104" s="71" t="str">
        <f>IF(B104="","",PROPER(Main!AP105))</f>
        <v/>
      </c>
      <c r="D104" s="71" t="str">
        <f>IF(B104="","",PROPER(Main!AQ105))</f>
        <v/>
      </c>
      <c r="E104" s="69" t="str">
        <f>IF(B104="","",Main!L105)</f>
        <v/>
      </c>
      <c r="F104" s="69" t="str">
        <f>IF(B104="","",Main!V105)</f>
        <v/>
      </c>
      <c r="G104" s="71" t="str">
        <f>IF(B104="","",Main!U105)</f>
        <v/>
      </c>
      <c r="H104" s="72" t="str">
        <f t="shared" si="1"/>
        <v/>
      </c>
    </row>
    <row r="105" spans="1:8" s="73" customFormat="1" ht="18" hidden="1" customHeight="1">
      <c r="A105" s="69" t="str">
        <f>IF(B105="","",SUBTOTAL(9,$H$5:H106))</f>
        <v/>
      </c>
      <c r="B105" s="70" t="str">
        <f>IF(Main!U106=Main!$AY$10,Main!A106,"")</f>
        <v/>
      </c>
      <c r="C105" s="71" t="str">
        <f>IF(B105="","",PROPER(Main!AP106))</f>
        <v/>
      </c>
      <c r="D105" s="71" t="str">
        <f>IF(B105="","",PROPER(Main!AQ106))</f>
        <v/>
      </c>
      <c r="E105" s="69" t="str">
        <f>IF(B105="","",Main!L106)</f>
        <v/>
      </c>
      <c r="F105" s="69" t="str">
        <f>IF(B105="","",Main!V106)</f>
        <v/>
      </c>
      <c r="G105" s="71" t="str">
        <f>IF(B105="","",Main!U106)</f>
        <v/>
      </c>
      <c r="H105" s="72" t="str">
        <f t="shared" si="1"/>
        <v/>
      </c>
    </row>
    <row r="106" spans="1:8" s="73" customFormat="1" ht="18" hidden="1" customHeight="1">
      <c r="A106" s="69" t="str">
        <f>IF(B106="","",SUBTOTAL(9,$H$5:H107))</f>
        <v/>
      </c>
      <c r="B106" s="70" t="str">
        <f>IF(Main!U107=Main!$AY$10,Main!A107,"")</f>
        <v/>
      </c>
      <c r="C106" s="71" t="str">
        <f>IF(B106="","",PROPER(Main!AP107))</f>
        <v/>
      </c>
      <c r="D106" s="71" t="str">
        <f>IF(B106="","",PROPER(Main!AQ107))</f>
        <v/>
      </c>
      <c r="E106" s="69" t="str">
        <f>IF(B106="","",Main!L107)</f>
        <v/>
      </c>
      <c r="F106" s="69" t="str">
        <f>IF(B106="","",Main!V107)</f>
        <v/>
      </c>
      <c r="G106" s="71" t="str">
        <f>IF(B106="","",Main!U107)</f>
        <v/>
      </c>
      <c r="H106" s="72" t="str">
        <f t="shared" si="1"/>
        <v/>
      </c>
    </row>
    <row r="107" spans="1:8" s="73" customFormat="1" ht="18" hidden="1" customHeight="1">
      <c r="A107" s="69" t="str">
        <f>IF(B107="","",SUBTOTAL(9,$H$5:H108))</f>
        <v/>
      </c>
      <c r="B107" s="70" t="str">
        <f>IF(Main!U108=Main!$AY$10,Main!A108,"")</f>
        <v/>
      </c>
      <c r="C107" s="71" t="str">
        <f>IF(B107="","",PROPER(Main!AP108))</f>
        <v/>
      </c>
      <c r="D107" s="71" t="str">
        <f>IF(B107="","",PROPER(Main!AQ108))</f>
        <v/>
      </c>
      <c r="E107" s="69" t="str">
        <f>IF(B107="","",Main!L108)</f>
        <v/>
      </c>
      <c r="F107" s="69" t="str">
        <f>IF(B107="","",Main!V108)</f>
        <v/>
      </c>
      <c r="G107" s="71" t="str">
        <f>IF(B107="","",Main!U108)</f>
        <v/>
      </c>
      <c r="H107" s="72" t="str">
        <f t="shared" si="1"/>
        <v/>
      </c>
    </row>
    <row r="108" spans="1:8" s="73" customFormat="1" ht="18" hidden="1" customHeight="1">
      <c r="A108" s="69" t="str">
        <f>IF(B108="","",SUBTOTAL(9,$H$5:H109))</f>
        <v/>
      </c>
      <c r="B108" s="70" t="str">
        <f>IF(Main!U109=Main!$AY$10,Main!A109,"")</f>
        <v/>
      </c>
      <c r="C108" s="71" t="str">
        <f>IF(B108="","",PROPER(Main!AP109))</f>
        <v/>
      </c>
      <c r="D108" s="71" t="str">
        <f>IF(B108="","",PROPER(Main!AQ109))</f>
        <v/>
      </c>
      <c r="E108" s="69" t="str">
        <f>IF(B108="","",Main!L109)</f>
        <v/>
      </c>
      <c r="F108" s="69" t="str">
        <f>IF(B108="","",Main!V109)</f>
        <v/>
      </c>
      <c r="G108" s="71" t="str">
        <f>IF(B108="","",Main!U109)</f>
        <v/>
      </c>
      <c r="H108" s="72" t="str">
        <f t="shared" si="1"/>
        <v/>
      </c>
    </row>
    <row r="109" spans="1:8" s="73" customFormat="1" ht="18" hidden="1" customHeight="1">
      <c r="A109" s="69" t="str">
        <f>IF(B109="","",SUBTOTAL(9,$H$5:H110))</f>
        <v/>
      </c>
      <c r="B109" s="70" t="str">
        <f>IF(Main!U110=Main!$AY$10,Main!A110,"")</f>
        <v/>
      </c>
      <c r="C109" s="71" t="str">
        <f>IF(B109="","",PROPER(Main!AP110))</f>
        <v/>
      </c>
      <c r="D109" s="71" t="str">
        <f>IF(B109="","",PROPER(Main!AQ110))</f>
        <v/>
      </c>
      <c r="E109" s="69" t="str">
        <f>IF(B109="","",Main!L110)</f>
        <v/>
      </c>
      <c r="F109" s="69" t="str">
        <f>IF(B109="","",Main!V110)</f>
        <v/>
      </c>
      <c r="G109" s="71" t="str">
        <f>IF(B109="","",Main!U110)</f>
        <v/>
      </c>
      <c r="H109" s="72" t="str">
        <f t="shared" si="1"/>
        <v/>
      </c>
    </row>
    <row r="110" spans="1:8" s="73" customFormat="1" ht="18" hidden="1" customHeight="1">
      <c r="A110" s="69" t="str">
        <f>IF(B110="","",SUBTOTAL(9,$H$5:H111))</f>
        <v/>
      </c>
      <c r="B110" s="70" t="str">
        <f>IF(Main!U111=Main!$AY$10,Main!A111,"")</f>
        <v/>
      </c>
      <c r="C110" s="71" t="str">
        <f>IF(B110="","",PROPER(Main!AP111))</f>
        <v/>
      </c>
      <c r="D110" s="71" t="str">
        <f>IF(B110="","",PROPER(Main!AQ111))</f>
        <v/>
      </c>
      <c r="E110" s="69" t="str">
        <f>IF(B110="","",Main!L111)</f>
        <v/>
      </c>
      <c r="F110" s="69" t="str">
        <f>IF(B110="","",Main!V111)</f>
        <v/>
      </c>
      <c r="G110" s="71" t="str">
        <f>IF(B110="","",Main!U111)</f>
        <v/>
      </c>
      <c r="H110" s="72" t="str">
        <f t="shared" si="1"/>
        <v/>
      </c>
    </row>
    <row r="111" spans="1:8" s="73" customFormat="1" ht="18" hidden="1" customHeight="1">
      <c r="A111" s="69" t="str">
        <f>IF(B111="","",SUBTOTAL(9,$H$5:H112))</f>
        <v/>
      </c>
      <c r="B111" s="70" t="str">
        <f>IF(Main!U112=Main!$AY$10,Main!A112,"")</f>
        <v/>
      </c>
      <c r="C111" s="71" t="str">
        <f>IF(B111="","",PROPER(Main!AP112))</f>
        <v/>
      </c>
      <c r="D111" s="71" t="str">
        <f>IF(B111="","",PROPER(Main!AQ112))</f>
        <v/>
      </c>
      <c r="E111" s="69" t="str">
        <f>IF(B111="","",Main!L112)</f>
        <v/>
      </c>
      <c r="F111" s="69" t="str">
        <f>IF(B111="","",Main!V112)</f>
        <v/>
      </c>
      <c r="G111" s="71" t="str">
        <f>IF(B111="","",Main!U112)</f>
        <v/>
      </c>
      <c r="H111" s="72" t="str">
        <f t="shared" si="1"/>
        <v/>
      </c>
    </row>
    <row r="112" spans="1:8" s="73" customFormat="1" ht="18" hidden="1" customHeight="1">
      <c r="A112" s="69" t="str">
        <f>IF(B112="","",SUBTOTAL(9,$H$5:H113))</f>
        <v/>
      </c>
      <c r="B112" s="70" t="str">
        <f>IF(Main!U113=Main!$AY$10,Main!A113,"")</f>
        <v/>
      </c>
      <c r="C112" s="71" t="str">
        <f>IF(B112="","",PROPER(Main!AP113))</f>
        <v/>
      </c>
      <c r="D112" s="71" t="str">
        <f>IF(B112="","",PROPER(Main!AQ113))</f>
        <v/>
      </c>
      <c r="E112" s="69" t="str">
        <f>IF(B112="","",Main!L113)</f>
        <v/>
      </c>
      <c r="F112" s="69" t="str">
        <f>IF(B112="","",Main!V113)</f>
        <v/>
      </c>
      <c r="G112" s="71" t="str">
        <f>IF(B112="","",Main!U113)</f>
        <v/>
      </c>
      <c r="H112" s="72" t="str">
        <f t="shared" si="1"/>
        <v/>
      </c>
    </row>
    <row r="113" spans="1:8" s="73" customFormat="1" ht="18" hidden="1" customHeight="1">
      <c r="A113" s="69" t="str">
        <f>IF(B113="","",SUBTOTAL(9,$H$5:H114))</f>
        <v/>
      </c>
      <c r="B113" s="70" t="str">
        <f>IF(Main!U114=Main!$AY$10,Main!A114,"")</f>
        <v/>
      </c>
      <c r="C113" s="71" t="str">
        <f>IF(B113="","",PROPER(Main!AP114))</f>
        <v/>
      </c>
      <c r="D113" s="71" t="str">
        <f>IF(B113="","",PROPER(Main!AQ114))</f>
        <v/>
      </c>
      <c r="E113" s="69" t="str">
        <f>IF(B113="","",Main!L114)</f>
        <v/>
      </c>
      <c r="F113" s="69" t="str">
        <f>IF(B113="","",Main!V114)</f>
        <v/>
      </c>
      <c r="G113" s="71" t="str">
        <f>IF(B113="","",Main!U114)</f>
        <v/>
      </c>
      <c r="H113" s="72" t="str">
        <f t="shared" si="1"/>
        <v/>
      </c>
    </row>
    <row r="114" spans="1:8" s="73" customFormat="1" ht="18" hidden="1" customHeight="1">
      <c r="A114" s="69" t="str">
        <f>IF(B114="","",SUBTOTAL(9,$H$5:H115))</f>
        <v/>
      </c>
      <c r="B114" s="70" t="str">
        <f>IF(Main!U115=Main!$AY$10,Main!A115,"")</f>
        <v/>
      </c>
      <c r="C114" s="71" t="str">
        <f>IF(B114="","",PROPER(Main!AP115))</f>
        <v/>
      </c>
      <c r="D114" s="71" t="str">
        <f>IF(B114="","",PROPER(Main!AQ115))</f>
        <v/>
      </c>
      <c r="E114" s="69" t="str">
        <f>IF(B114="","",Main!L115)</f>
        <v/>
      </c>
      <c r="F114" s="69" t="str">
        <f>IF(B114="","",Main!V115)</f>
        <v/>
      </c>
      <c r="G114" s="71" t="str">
        <f>IF(B114="","",Main!U115)</f>
        <v/>
      </c>
      <c r="H114" s="72" t="str">
        <f t="shared" si="1"/>
        <v/>
      </c>
    </row>
    <row r="115" spans="1:8" s="73" customFormat="1" ht="18" hidden="1" customHeight="1">
      <c r="A115" s="69" t="str">
        <f>IF(B115="","",SUBTOTAL(9,$H$5:H116))</f>
        <v/>
      </c>
      <c r="B115" s="70" t="str">
        <f>IF(Main!U116=Main!$AY$10,Main!A116,"")</f>
        <v/>
      </c>
      <c r="C115" s="71" t="str">
        <f>IF(B115="","",PROPER(Main!AP116))</f>
        <v/>
      </c>
      <c r="D115" s="71" t="str">
        <f>IF(B115="","",PROPER(Main!AQ116))</f>
        <v/>
      </c>
      <c r="E115" s="69" t="str">
        <f>IF(B115="","",Main!L116)</f>
        <v/>
      </c>
      <c r="F115" s="69" t="str">
        <f>IF(B115="","",Main!V116)</f>
        <v/>
      </c>
      <c r="G115" s="71" t="str">
        <f>IF(B115="","",Main!U116)</f>
        <v/>
      </c>
      <c r="H115" s="72" t="str">
        <f t="shared" si="1"/>
        <v/>
      </c>
    </row>
    <row r="116" spans="1:8" s="73" customFormat="1" ht="18" hidden="1" customHeight="1">
      <c r="A116" s="69" t="str">
        <f>IF(B116="","",SUBTOTAL(9,$H$5:H117))</f>
        <v/>
      </c>
      <c r="B116" s="70" t="str">
        <f>IF(Main!U117=Main!$AY$10,Main!A117,"")</f>
        <v/>
      </c>
      <c r="C116" s="71" t="str">
        <f>IF(B116="","",PROPER(Main!AP117))</f>
        <v/>
      </c>
      <c r="D116" s="71" t="str">
        <f>IF(B116="","",PROPER(Main!AQ117))</f>
        <v/>
      </c>
      <c r="E116" s="69" t="str">
        <f>IF(B116="","",Main!L117)</f>
        <v/>
      </c>
      <c r="F116" s="69" t="str">
        <f>IF(B116="","",Main!V117)</f>
        <v/>
      </c>
      <c r="G116" s="71" t="str">
        <f>IF(B116="","",Main!U117)</f>
        <v/>
      </c>
      <c r="H116" s="72" t="str">
        <f t="shared" si="1"/>
        <v/>
      </c>
    </row>
    <row r="117" spans="1:8" s="73" customFormat="1" ht="18" hidden="1" customHeight="1">
      <c r="A117" s="69" t="str">
        <f>IF(B117="","",SUBTOTAL(9,$H$5:H118))</f>
        <v/>
      </c>
      <c r="B117" s="70" t="str">
        <f>IF(Main!U118=Main!$AY$10,Main!A118,"")</f>
        <v/>
      </c>
      <c r="C117" s="71" t="str">
        <f>IF(B117="","",PROPER(Main!AP118))</f>
        <v/>
      </c>
      <c r="D117" s="71" t="str">
        <f>IF(B117="","",PROPER(Main!AQ118))</f>
        <v/>
      </c>
      <c r="E117" s="69" t="str">
        <f>IF(B117="","",Main!L118)</f>
        <v/>
      </c>
      <c r="F117" s="69" t="str">
        <f>IF(B117="","",Main!V118)</f>
        <v/>
      </c>
      <c r="G117" s="71" t="str">
        <f>IF(B117="","",Main!U118)</f>
        <v/>
      </c>
      <c r="H117" s="72" t="str">
        <f t="shared" si="1"/>
        <v/>
      </c>
    </row>
    <row r="118" spans="1:8" s="73" customFormat="1" ht="18" hidden="1" customHeight="1">
      <c r="A118" s="69" t="str">
        <f>IF(B118="","",SUBTOTAL(9,$H$5:H119))</f>
        <v/>
      </c>
      <c r="B118" s="70" t="str">
        <f>IF(Main!U119=Main!$AY$10,Main!A119,"")</f>
        <v/>
      </c>
      <c r="C118" s="71" t="str">
        <f>IF(B118="","",PROPER(Main!AP119))</f>
        <v/>
      </c>
      <c r="D118" s="71" t="str">
        <f>IF(B118="","",PROPER(Main!AQ119))</f>
        <v/>
      </c>
      <c r="E118" s="69" t="str">
        <f>IF(B118="","",Main!L119)</f>
        <v/>
      </c>
      <c r="F118" s="69" t="str">
        <f>IF(B118="","",Main!V119)</f>
        <v/>
      </c>
      <c r="G118" s="71" t="str">
        <f>IF(B118="","",Main!U119)</f>
        <v/>
      </c>
      <c r="H118" s="72" t="str">
        <f t="shared" si="1"/>
        <v/>
      </c>
    </row>
    <row r="119" spans="1:8" s="73" customFormat="1" ht="18" hidden="1" customHeight="1">
      <c r="A119" s="69" t="str">
        <f>IF(B119="","",SUBTOTAL(9,$H$5:H120))</f>
        <v/>
      </c>
      <c r="B119" s="70" t="str">
        <f>IF(Main!U120=Main!$AY$10,Main!A120,"")</f>
        <v/>
      </c>
      <c r="C119" s="71" t="str">
        <f>IF(B119="","",PROPER(Main!AP120))</f>
        <v/>
      </c>
      <c r="D119" s="71" t="str">
        <f>IF(B119="","",PROPER(Main!AQ120))</f>
        <v/>
      </c>
      <c r="E119" s="69" t="str">
        <f>IF(B119="","",Main!L120)</f>
        <v/>
      </c>
      <c r="F119" s="69" t="str">
        <f>IF(B119="","",Main!V120)</f>
        <v/>
      </c>
      <c r="G119" s="71" t="str">
        <f>IF(B119="","",Main!U120)</f>
        <v/>
      </c>
      <c r="H119" s="72" t="str">
        <f t="shared" si="1"/>
        <v/>
      </c>
    </row>
    <row r="120" spans="1:8" s="73" customFormat="1" ht="18" hidden="1" customHeight="1">
      <c r="A120" s="69" t="str">
        <f>IF(B120="","",SUBTOTAL(9,$H$5:H121))</f>
        <v/>
      </c>
      <c r="B120" s="70" t="str">
        <f>IF(Main!U121=Main!$AY$10,Main!A121,"")</f>
        <v/>
      </c>
      <c r="C120" s="71" t="str">
        <f>IF(B120="","",PROPER(Main!AP121))</f>
        <v/>
      </c>
      <c r="D120" s="71" t="str">
        <f>IF(B120="","",PROPER(Main!AQ121))</f>
        <v/>
      </c>
      <c r="E120" s="69" t="str">
        <f>IF(B120="","",Main!L121)</f>
        <v/>
      </c>
      <c r="F120" s="69" t="str">
        <f>IF(B120="","",Main!V121)</f>
        <v/>
      </c>
      <c r="G120" s="71" t="str">
        <f>IF(B120="","",Main!U121)</f>
        <v/>
      </c>
      <c r="H120" s="72" t="str">
        <f t="shared" si="1"/>
        <v/>
      </c>
    </row>
    <row r="121" spans="1:8" s="73" customFormat="1" ht="18" hidden="1" customHeight="1">
      <c r="A121" s="69" t="str">
        <f>IF(B121="","",SUBTOTAL(9,$H$5:H122))</f>
        <v/>
      </c>
      <c r="B121" s="70" t="str">
        <f>IF(Main!U122=Main!$AY$10,Main!A122,"")</f>
        <v/>
      </c>
      <c r="C121" s="71" t="str">
        <f>IF(B121="","",PROPER(Main!AP122))</f>
        <v/>
      </c>
      <c r="D121" s="71" t="str">
        <f>IF(B121="","",PROPER(Main!AQ122))</f>
        <v/>
      </c>
      <c r="E121" s="69" t="str">
        <f>IF(B121="","",Main!L122)</f>
        <v/>
      </c>
      <c r="F121" s="69" t="str">
        <f>IF(B121="","",Main!V122)</f>
        <v/>
      </c>
      <c r="G121" s="71" t="str">
        <f>IF(B121="","",Main!U122)</f>
        <v/>
      </c>
      <c r="H121" s="72" t="str">
        <f t="shared" si="1"/>
        <v/>
      </c>
    </row>
    <row r="122" spans="1:8" s="73" customFormat="1" ht="18" hidden="1" customHeight="1">
      <c r="A122" s="69" t="str">
        <f>IF(B122="","",SUBTOTAL(9,$H$5:H123))</f>
        <v/>
      </c>
      <c r="B122" s="70" t="str">
        <f>IF(Main!U123=Main!$AY$10,Main!A123,"")</f>
        <v/>
      </c>
      <c r="C122" s="71" t="str">
        <f>IF(B122="","",PROPER(Main!AP123))</f>
        <v/>
      </c>
      <c r="D122" s="71" t="str">
        <f>IF(B122="","",PROPER(Main!AQ123))</f>
        <v/>
      </c>
      <c r="E122" s="69" t="str">
        <f>IF(B122="","",Main!L123)</f>
        <v/>
      </c>
      <c r="F122" s="69" t="str">
        <f>IF(B122="","",Main!V123)</f>
        <v/>
      </c>
      <c r="G122" s="71" t="str">
        <f>IF(B122="","",Main!U123)</f>
        <v/>
      </c>
      <c r="H122" s="72" t="str">
        <f t="shared" si="1"/>
        <v/>
      </c>
    </row>
    <row r="123" spans="1:8" s="73" customFormat="1" ht="18" hidden="1" customHeight="1">
      <c r="A123" s="69" t="str">
        <f>IF(B123="","",SUBTOTAL(9,$H$5:H124))</f>
        <v/>
      </c>
      <c r="B123" s="70" t="str">
        <f>IF(Main!U124=Main!$AY$10,Main!A124,"")</f>
        <v/>
      </c>
      <c r="C123" s="71" t="str">
        <f>IF(B123="","",PROPER(Main!AP124))</f>
        <v/>
      </c>
      <c r="D123" s="71" t="str">
        <f>IF(B123="","",PROPER(Main!AQ124))</f>
        <v/>
      </c>
      <c r="E123" s="69" t="str">
        <f>IF(B123="","",Main!L124)</f>
        <v/>
      </c>
      <c r="F123" s="69" t="str">
        <f>IF(B123="","",Main!V124)</f>
        <v/>
      </c>
      <c r="G123" s="71" t="str">
        <f>IF(B123="","",Main!U124)</f>
        <v/>
      </c>
      <c r="H123" s="72" t="str">
        <f t="shared" si="1"/>
        <v/>
      </c>
    </row>
    <row r="124" spans="1:8" s="73" customFormat="1" ht="18" customHeight="1">
      <c r="A124" s="69">
        <f>IF(B124="","",SUBTOTAL(9,$H$5:H125))</f>
        <v>2</v>
      </c>
      <c r="B124" s="70">
        <f>IF(Main!U125=Main!$AY$10,Main!A125,"")</f>
        <v>120</v>
      </c>
      <c r="C124" s="71" t="str">
        <f>IF(B124="","",PROPER(Main!AP125))</f>
        <v>Tirividi Sreenivasulu</v>
      </c>
      <c r="D124" s="71" t="str">
        <f>IF(B124="","",PROPER(Main!AQ125))</f>
        <v>Tirividi Venkataramanaiah</v>
      </c>
      <c r="E124" s="69" t="str">
        <f>IF(B124="","",Main!L125)</f>
        <v>OC</v>
      </c>
      <c r="F124" s="69">
        <f>IF(B124="","",Main!V125)</f>
        <v>0</v>
      </c>
      <c r="G124" s="71" t="str">
        <f>IF(B124="","",Main!U125)</f>
        <v>FEE EXEMPTED</v>
      </c>
      <c r="H124" s="72">
        <f t="shared" si="1"/>
        <v>1</v>
      </c>
    </row>
    <row r="125" spans="1:8" s="73" customFormat="1" ht="18" customHeight="1">
      <c r="A125" s="69">
        <f>IF(B125="","",SUBTOTAL(9,$H$5:H126))</f>
        <v>3</v>
      </c>
      <c r="B125" s="70">
        <f>IF(Main!U126=Main!$AY$10,Main!A126,"")</f>
        <v>121</v>
      </c>
      <c r="C125" s="71" t="str">
        <f>IF(B125="","",PROPER(Main!AP126))</f>
        <v>Pallamkonda Srikanth</v>
      </c>
      <c r="D125" s="71" t="str">
        <f>IF(B125="","",PROPER(Main!AQ126))</f>
        <v>Pallamkonda Venkataramanaiah</v>
      </c>
      <c r="E125" s="69" t="str">
        <f>IF(B125="","",Main!L126)</f>
        <v>OC</v>
      </c>
      <c r="F125" s="69">
        <f>IF(B125="","",Main!V126)</f>
        <v>0</v>
      </c>
      <c r="G125" s="71" t="str">
        <f>IF(B125="","",Main!U126)</f>
        <v>FEE EXEMPTED</v>
      </c>
      <c r="H125" s="72">
        <f t="shared" si="1"/>
        <v>1</v>
      </c>
    </row>
    <row r="126" spans="1:8" s="73" customFormat="1" ht="18" customHeight="1">
      <c r="A126" s="69">
        <f>IF(B126="","",SUBTOTAL(9,$H$5:H127))</f>
        <v>4</v>
      </c>
      <c r="B126" s="70">
        <f>IF(Main!U127=Main!$AY$10,Main!A127,"")</f>
        <v>122</v>
      </c>
      <c r="C126" s="71" t="str">
        <f>IF(B126="","",PROPER(Main!AP127))</f>
        <v>Tallam Tharun Kumar</v>
      </c>
      <c r="D126" s="71" t="str">
        <f>IF(B126="","",PROPER(Main!AQ127))</f>
        <v>Tallam Venkataramanaiah</v>
      </c>
      <c r="E126" s="69" t="str">
        <f>IF(B126="","",Main!L127)</f>
        <v>OC</v>
      </c>
      <c r="F126" s="69">
        <f>IF(B126="","",Main!V127)</f>
        <v>0</v>
      </c>
      <c r="G126" s="71" t="str">
        <f>IF(B126="","",Main!U127)</f>
        <v>FEE EXEMPTED</v>
      </c>
      <c r="H126" s="72">
        <f t="shared" si="1"/>
        <v>1</v>
      </c>
    </row>
    <row r="127" spans="1:8" s="73" customFormat="1" ht="18" customHeight="1">
      <c r="A127" s="69">
        <f>IF(B127="","",SUBTOTAL(9,$H$5:H128))</f>
        <v>5</v>
      </c>
      <c r="B127" s="70">
        <f>IF(Main!U128=Main!$AY$10,Main!A128,"")</f>
        <v>123</v>
      </c>
      <c r="C127" s="71" t="str">
        <f>IF(B127="","",PROPER(Main!AP128))</f>
        <v>Adduru Thomas</v>
      </c>
      <c r="D127" s="71" t="str">
        <f>IF(B127="","",PROPER(Main!AQ128))</f>
        <v>Adduru Venkataramanaiah</v>
      </c>
      <c r="E127" s="69" t="str">
        <f>IF(B127="","",Main!L128)</f>
        <v>OC</v>
      </c>
      <c r="F127" s="69">
        <f>IF(B127="","",Main!V128)</f>
        <v>0</v>
      </c>
      <c r="G127" s="71" t="str">
        <f>IF(B127="","",Main!U128)</f>
        <v>FEE EXEMPTED</v>
      </c>
      <c r="H127" s="72">
        <f t="shared" si="1"/>
        <v>1</v>
      </c>
    </row>
    <row r="128" spans="1:8" s="73" customFormat="1" ht="18" customHeight="1">
      <c r="A128" s="69">
        <f>IF(B128="","",SUBTOTAL(9,$H$5:H129))</f>
        <v>5</v>
      </c>
      <c r="B128" s="70">
        <f>IF(Main!U129=Main!$AY$10,Main!A129,"")</f>
        <v>124</v>
      </c>
      <c r="C128" s="71" t="str">
        <f>IF(B128="","",PROPER(Main!AP129))</f>
        <v>Sesham Vinaya Kumar</v>
      </c>
      <c r="D128" s="71" t="str">
        <f>IF(B128="","",PROPER(Main!AQ129))</f>
        <v>Sesham Venkataramanaiah</v>
      </c>
      <c r="E128" s="69" t="str">
        <f>IF(B128="","",Main!L129)</f>
        <v>OC</v>
      </c>
      <c r="F128" s="69">
        <f>IF(B128="","",Main!V129)</f>
        <v>0</v>
      </c>
      <c r="G128" s="71" t="str">
        <f>IF(B128="","",Main!U129)</f>
        <v>FEE EXEMPTED</v>
      </c>
      <c r="H128" s="72">
        <f t="shared" si="1"/>
        <v>1</v>
      </c>
    </row>
    <row r="129" spans="1:8" s="73" customFormat="1" ht="18" hidden="1" customHeight="1">
      <c r="A129" s="69" t="str">
        <f>IF(B129="","",SUBTOTAL(9,$H$5:H130))</f>
        <v/>
      </c>
      <c r="B129" s="70" t="str">
        <f>IF(Main!U130=Main!$AY$10,Main!A130,"")</f>
        <v/>
      </c>
      <c r="C129" s="71" t="str">
        <f>IF(B129="","",PROPER(Main!AP130))</f>
        <v/>
      </c>
      <c r="D129" s="71" t="str">
        <f>IF(B129="","",PROPER(Main!AQ130))</f>
        <v/>
      </c>
      <c r="E129" s="69" t="str">
        <f>IF(B129="","",Main!L130)</f>
        <v/>
      </c>
      <c r="F129" s="69" t="str">
        <f>IF(B129="","",Main!V130)</f>
        <v/>
      </c>
      <c r="G129" s="71" t="str">
        <f>IF(B129="","",Main!U130)</f>
        <v/>
      </c>
      <c r="H129" s="72" t="str">
        <f t="shared" si="1"/>
        <v/>
      </c>
    </row>
    <row r="130" spans="1:8" s="73" customFormat="1" ht="18" hidden="1" customHeight="1">
      <c r="A130" s="69" t="str">
        <f>IF(B130="","",SUBTOTAL(9,$H$5:H131))</f>
        <v/>
      </c>
      <c r="B130" s="70" t="str">
        <f>IF(Main!U131=Main!$AY$10,Main!A131,"")</f>
        <v/>
      </c>
      <c r="C130" s="71" t="str">
        <f>IF(B130="","",PROPER(Main!AP131))</f>
        <v/>
      </c>
      <c r="D130" s="71" t="str">
        <f>IF(B130="","",PROPER(Main!AQ131))</f>
        <v/>
      </c>
      <c r="E130" s="69" t="str">
        <f>IF(B130="","",Main!L131)</f>
        <v/>
      </c>
      <c r="F130" s="69" t="str">
        <f>IF(B130="","",Main!V131)</f>
        <v/>
      </c>
      <c r="G130" s="71" t="str">
        <f>IF(B130="","",Main!U131)</f>
        <v/>
      </c>
      <c r="H130" s="72" t="str">
        <f t="shared" si="1"/>
        <v/>
      </c>
    </row>
    <row r="131" spans="1:8" s="73" customFormat="1" ht="18" hidden="1" customHeight="1">
      <c r="A131" s="69" t="str">
        <f>IF(B131="","",SUBTOTAL(9,$H$5:H132))</f>
        <v/>
      </c>
      <c r="B131" s="70" t="str">
        <f>IF(Main!U132=Main!$AY$10,Main!A132,"")</f>
        <v/>
      </c>
      <c r="C131" s="71" t="str">
        <f>IF(B131="","",PROPER(Main!AP132))</f>
        <v/>
      </c>
      <c r="D131" s="71" t="str">
        <f>IF(B131="","",PROPER(Main!AQ132))</f>
        <v/>
      </c>
      <c r="E131" s="69" t="str">
        <f>IF(B131="","",Main!L132)</f>
        <v/>
      </c>
      <c r="F131" s="69" t="str">
        <f>IF(B131="","",Main!V132)</f>
        <v/>
      </c>
      <c r="G131" s="71" t="str">
        <f>IF(B131="","",Main!U132)</f>
        <v/>
      </c>
      <c r="H131" s="72" t="str">
        <f t="shared" si="1"/>
        <v/>
      </c>
    </row>
    <row r="132" spans="1:8" s="73" customFormat="1" ht="18" hidden="1" customHeight="1">
      <c r="A132" s="69" t="str">
        <f>IF(B132="","",SUBTOTAL(9,$H$5:H133))</f>
        <v/>
      </c>
      <c r="B132" s="70" t="str">
        <f>IF(Main!U133=Main!$AY$10,Main!A133,"")</f>
        <v/>
      </c>
      <c r="C132" s="71" t="str">
        <f>IF(B132="","",PROPER(Main!AP133))</f>
        <v/>
      </c>
      <c r="D132" s="71" t="str">
        <f>IF(B132="","",PROPER(Main!AQ133))</f>
        <v/>
      </c>
      <c r="E132" s="69" t="str">
        <f>IF(B132="","",Main!L133)</f>
        <v/>
      </c>
      <c r="F132" s="69" t="str">
        <f>IF(B132="","",Main!V133)</f>
        <v/>
      </c>
      <c r="G132" s="71" t="str">
        <f>IF(B132="","",Main!U133)</f>
        <v/>
      </c>
      <c r="H132" s="72" t="str">
        <f t="shared" si="1"/>
        <v/>
      </c>
    </row>
    <row r="133" spans="1:8" s="73" customFormat="1" ht="18" hidden="1" customHeight="1">
      <c r="A133" s="69" t="str">
        <f>IF(B133="","",SUBTOTAL(9,$H$5:H134))</f>
        <v/>
      </c>
      <c r="B133" s="70" t="str">
        <f>IF(Main!U134=Main!$AY$10,Main!A134,"")</f>
        <v/>
      </c>
      <c r="C133" s="71" t="str">
        <f>IF(B133="","",PROPER(Main!AP134))</f>
        <v/>
      </c>
      <c r="D133" s="71" t="str">
        <f>IF(B133="","",PROPER(Main!AQ134))</f>
        <v/>
      </c>
      <c r="E133" s="69" t="str">
        <f>IF(B133="","",Main!L134)</f>
        <v/>
      </c>
      <c r="F133" s="69" t="str">
        <f>IF(B133="","",Main!V134)</f>
        <v/>
      </c>
      <c r="G133" s="71" t="str">
        <f>IF(B133="","",Main!U134)</f>
        <v/>
      </c>
      <c r="H133" s="72" t="str">
        <f t="shared" si="1"/>
        <v/>
      </c>
    </row>
    <row r="134" spans="1:8" s="73" customFormat="1" ht="18" hidden="1" customHeight="1">
      <c r="A134" s="69" t="str">
        <f>IF(B134="","",SUBTOTAL(9,$H$5:H135))</f>
        <v/>
      </c>
      <c r="B134" s="70" t="str">
        <f>IF(Main!U135=Main!$AY$10,Main!A135,"")</f>
        <v/>
      </c>
      <c r="C134" s="71" t="str">
        <f>IF(B134="","",PROPER(Main!AP135))</f>
        <v/>
      </c>
      <c r="D134" s="71" t="str">
        <f>IF(B134="","",PROPER(Main!AQ135))</f>
        <v/>
      </c>
      <c r="E134" s="69" t="str">
        <f>IF(B134="","",Main!L135)</f>
        <v/>
      </c>
      <c r="F134" s="69" t="str">
        <f>IF(B134="","",Main!V135)</f>
        <v/>
      </c>
      <c r="G134" s="71" t="str">
        <f>IF(B134="","",Main!U135)</f>
        <v/>
      </c>
      <c r="H134" s="72" t="str">
        <f t="shared" ref="H134:H197" si="2">IF(B134="","",1)</f>
        <v/>
      </c>
    </row>
    <row r="135" spans="1:8" s="73" customFormat="1" ht="18" hidden="1" customHeight="1">
      <c r="A135" s="69" t="str">
        <f>IF(B135="","",SUBTOTAL(9,$H$5:H136))</f>
        <v/>
      </c>
      <c r="B135" s="70" t="str">
        <f>IF(Main!U136=Main!$AY$10,Main!A136,"")</f>
        <v/>
      </c>
      <c r="C135" s="71" t="str">
        <f>IF(B135="","",PROPER(Main!AP136))</f>
        <v/>
      </c>
      <c r="D135" s="71" t="str">
        <f>IF(B135="","",PROPER(Main!AQ136))</f>
        <v/>
      </c>
      <c r="E135" s="69" t="str">
        <f>IF(B135="","",Main!L136)</f>
        <v/>
      </c>
      <c r="F135" s="69" t="str">
        <f>IF(B135="","",Main!V136)</f>
        <v/>
      </c>
      <c r="G135" s="71" t="str">
        <f>IF(B135="","",Main!U136)</f>
        <v/>
      </c>
      <c r="H135" s="72" t="str">
        <f t="shared" si="2"/>
        <v/>
      </c>
    </row>
    <row r="136" spans="1:8" s="73" customFormat="1" ht="18" hidden="1" customHeight="1">
      <c r="A136" s="69" t="str">
        <f>IF(B136="","",SUBTOTAL(9,$H$5:H137))</f>
        <v/>
      </c>
      <c r="B136" s="70" t="str">
        <f>IF(Main!U137=Main!$AY$10,Main!A137,"")</f>
        <v/>
      </c>
      <c r="C136" s="71" t="str">
        <f>IF(B136="","",PROPER(Main!AP137))</f>
        <v/>
      </c>
      <c r="D136" s="71" t="str">
        <f>IF(B136="","",PROPER(Main!AQ137))</f>
        <v/>
      </c>
      <c r="E136" s="69" t="str">
        <f>IF(B136="","",Main!L137)</f>
        <v/>
      </c>
      <c r="F136" s="69" t="str">
        <f>IF(B136="","",Main!V137)</f>
        <v/>
      </c>
      <c r="G136" s="71" t="str">
        <f>IF(B136="","",Main!U137)</f>
        <v/>
      </c>
      <c r="H136" s="72" t="str">
        <f t="shared" si="2"/>
        <v/>
      </c>
    </row>
    <row r="137" spans="1:8" s="73" customFormat="1" ht="18" hidden="1" customHeight="1">
      <c r="A137" s="69" t="str">
        <f>IF(B137="","",SUBTOTAL(9,$H$5:H138))</f>
        <v/>
      </c>
      <c r="B137" s="70" t="str">
        <f>IF(Main!U138=Main!$AY$10,Main!A138,"")</f>
        <v/>
      </c>
      <c r="C137" s="71" t="str">
        <f>IF(B137="","",PROPER(Main!AP138))</f>
        <v/>
      </c>
      <c r="D137" s="71" t="str">
        <f>IF(B137="","",PROPER(Main!AQ138))</f>
        <v/>
      </c>
      <c r="E137" s="69" t="str">
        <f>IF(B137="","",Main!L138)</f>
        <v/>
      </c>
      <c r="F137" s="69" t="str">
        <f>IF(B137="","",Main!V138)</f>
        <v/>
      </c>
      <c r="G137" s="71" t="str">
        <f>IF(B137="","",Main!U138)</f>
        <v/>
      </c>
      <c r="H137" s="72" t="str">
        <f t="shared" si="2"/>
        <v/>
      </c>
    </row>
    <row r="138" spans="1:8" s="73" customFormat="1" ht="18" hidden="1" customHeight="1">
      <c r="A138" s="69" t="str">
        <f>IF(B138="","",SUBTOTAL(9,$H$5:H139))</f>
        <v/>
      </c>
      <c r="B138" s="70" t="str">
        <f>IF(Main!U139=Main!$AY$10,Main!A139,"")</f>
        <v/>
      </c>
      <c r="C138" s="71" t="str">
        <f>IF(B138="","",PROPER(Main!AP139))</f>
        <v/>
      </c>
      <c r="D138" s="71" t="str">
        <f>IF(B138="","",PROPER(Main!AQ139))</f>
        <v/>
      </c>
      <c r="E138" s="69" t="str">
        <f>IF(B138="","",Main!L139)</f>
        <v/>
      </c>
      <c r="F138" s="69" t="str">
        <f>IF(B138="","",Main!V139)</f>
        <v/>
      </c>
      <c r="G138" s="71" t="str">
        <f>IF(B138="","",Main!U139)</f>
        <v/>
      </c>
      <c r="H138" s="72" t="str">
        <f t="shared" si="2"/>
        <v/>
      </c>
    </row>
    <row r="139" spans="1:8" s="73" customFormat="1" ht="18" hidden="1" customHeight="1">
      <c r="A139" s="69" t="str">
        <f>IF(B139="","",SUBTOTAL(9,$H$5:H140))</f>
        <v/>
      </c>
      <c r="B139" s="70" t="str">
        <f>IF(Main!U140=Main!$AY$10,Main!A140,"")</f>
        <v/>
      </c>
      <c r="C139" s="71" t="str">
        <f>IF(B139="","",PROPER(Main!AP140))</f>
        <v/>
      </c>
      <c r="D139" s="71" t="str">
        <f>IF(B139="","",PROPER(Main!AQ140))</f>
        <v/>
      </c>
      <c r="E139" s="69" t="str">
        <f>IF(B139="","",Main!L140)</f>
        <v/>
      </c>
      <c r="F139" s="69" t="str">
        <f>IF(B139="","",Main!V140)</f>
        <v/>
      </c>
      <c r="G139" s="71" t="str">
        <f>IF(B139="","",Main!U140)</f>
        <v/>
      </c>
      <c r="H139" s="72" t="str">
        <f t="shared" si="2"/>
        <v/>
      </c>
    </row>
    <row r="140" spans="1:8" s="73" customFormat="1" ht="18" hidden="1" customHeight="1">
      <c r="A140" s="69" t="str">
        <f>IF(B140="","",SUBTOTAL(9,$H$5:H141))</f>
        <v/>
      </c>
      <c r="B140" s="70" t="str">
        <f>IF(Main!U141=Main!$AY$10,Main!A141,"")</f>
        <v/>
      </c>
      <c r="C140" s="71" t="str">
        <f>IF(B140="","",PROPER(Main!AP141))</f>
        <v/>
      </c>
      <c r="D140" s="71" t="str">
        <f>IF(B140="","",PROPER(Main!AQ141))</f>
        <v/>
      </c>
      <c r="E140" s="69" t="str">
        <f>IF(B140="","",Main!L141)</f>
        <v/>
      </c>
      <c r="F140" s="69" t="str">
        <f>IF(B140="","",Main!V141)</f>
        <v/>
      </c>
      <c r="G140" s="71" t="str">
        <f>IF(B140="","",Main!U141)</f>
        <v/>
      </c>
      <c r="H140" s="72" t="str">
        <f t="shared" si="2"/>
        <v/>
      </c>
    </row>
    <row r="141" spans="1:8" s="73" customFormat="1" ht="18" hidden="1" customHeight="1">
      <c r="A141" s="69" t="str">
        <f>IF(B141="","",SUBTOTAL(9,$H$5:H142))</f>
        <v/>
      </c>
      <c r="B141" s="70" t="str">
        <f>IF(Main!U142=Main!$AY$10,Main!A142,"")</f>
        <v/>
      </c>
      <c r="C141" s="71" t="str">
        <f>IF(B141="","",PROPER(Main!AP142))</f>
        <v/>
      </c>
      <c r="D141" s="71" t="str">
        <f>IF(B141="","",PROPER(Main!AQ142))</f>
        <v/>
      </c>
      <c r="E141" s="69" t="str">
        <f>IF(B141="","",Main!L142)</f>
        <v/>
      </c>
      <c r="F141" s="69" t="str">
        <f>IF(B141="","",Main!V142)</f>
        <v/>
      </c>
      <c r="G141" s="71" t="str">
        <f>IF(B141="","",Main!U142)</f>
        <v/>
      </c>
      <c r="H141" s="72" t="str">
        <f t="shared" si="2"/>
        <v/>
      </c>
    </row>
    <row r="142" spans="1:8" s="73" customFormat="1" ht="18" hidden="1" customHeight="1">
      <c r="A142" s="69" t="str">
        <f>IF(B142="","",SUBTOTAL(9,$H$5:H143))</f>
        <v/>
      </c>
      <c r="B142" s="70" t="str">
        <f>IF(Main!U143=Main!$AY$10,Main!A143,"")</f>
        <v/>
      </c>
      <c r="C142" s="71" t="str">
        <f>IF(B142="","",PROPER(Main!AP143))</f>
        <v/>
      </c>
      <c r="D142" s="71" t="str">
        <f>IF(B142="","",PROPER(Main!AQ143))</f>
        <v/>
      </c>
      <c r="E142" s="69" t="str">
        <f>IF(B142="","",Main!L143)</f>
        <v/>
      </c>
      <c r="F142" s="69" t="str">
        <f>IF(B142="","",Main!V143)</f>
        <v/>
      </c>
      <c r="G142" s="71" t="str">
        <f>IF(B142="","",Main!U143)</f>
        <v/>
      </c>
      <c r="H142" s="72" t="str">
        <f t="shared" si="2"/>
        <v/>
      </c>
    </row>
    <row r="143" spans="1:8" s="73" customFormat="1" ht="18" hidden="1" customHeight="1">
      <c r="A143" s="69" t="str">
        <f>IF(B143="","",SUBTOTAL(9,$H$5:H144))</f>
        <v/>
      </c>
      <c r="B143" s="70" t="str">
        <f>IF(Main!U144=Main!$AY$10,Main!A144,"")</f>
        <v/>
      </c>
      <c r="C143" s="71" t="str">
        <f>IF(B143="","",PROPER(Main!AP144))</f>
        <v/>
      </c>
      <c r="D143" s="71" t="str">
        <f>IF(B143="","",PROPER(Main!AQ144))</f>
        <v/>
      </c>
      <c r="E143" s="69" t="str">
        <f>IF(B143="","",Main!L144)</f>
        <v/>
      </c>
      <c r="F143" s="69" t="str">
        <f>IF(B143="","",Main!V144)</f>
        <v/>
      </c>
      <c r="G143" s="71" t="str">
        <f>IF(B143="","",Main!U144)</f>
        <v/>
      </c>
      <c r="H143" s="72" t="str">
        <f t="shared" si="2"/>
        <v/>
      </c>
    </row>
    <row r="144" spans="1:8" s="73" customFormat="1" ht="18" hidden="1" customHeight="1">
      <c r="A144" s="69" t="str">
        <f>IF(B144="","",SUBTOTAL(9,$H$5:H145))</f>
        <v/>
      </c>
      <c r="B144" s="70" t="str">
        <f>IF(Main!U145=Main!$AY$10,Main!A145,"")</f>
        <v/>
      </c>
      <c r="C144" s="71" t="str">
        <f>IF(B144="","",PROPER(Main!AP145))</f>
        <v/>
      </c>
      <c r="D144" s="71" t="str">
        <f>IF(B144="","",PROPER(Main!AQ145))</f>
        <v/>
      </c>
      <c r="E144" s="69" t="str">
        <f>IF(B144="","",Main!L145)</f>
        <v/>
      </c>
      <c r="F144" s="69" t="str">
        <f>IF(B144="","",Main!V145)</f>
        <v/>
      </c>
      <c r="G144" s="71" t="str">
        <f>IF(B144="","",Main!U145)</f>
        <v/>
      </c>
      <c r="H144" s="72" t="str">
        <f t="shared" si="2"/>
        <v/>
      </c>
    </row>
    <row r="145" spans="1:8" s="73" customFormat="1" ht="18" hidden="1" customHeight="1">
      <c r="A145" s="69" t="str">
        <f>IF(B145="","",SUBTOTAL(9,$H$5:H146))</f>
        <v/>
      </c>
      <c r="B145" s="70" t="str">
        <f>IF(Main!U146=Main!$AY$10,Main!A146,"")</f>
        <v/>
      </c>
      <c r="C145" s="71" t="str">
        <f>IF(B145="","",PROPER(Main!AP146))</f>
        <v/>
      </c>
      <c r="D145" s="71" t="str">
        <f>IF(B145="","",PROPER(Main!AQ146))</f>
        <v/>
      </c>
      <c r="E145" s="69" t="str">
        <f>IF(B145="","",Main!L146)</f>
        <v/>
      </c>
      <c r="F145" s="69" t="str">
        <f>IF(B145="","",Main!V146)</f>
        <v/>
      </c>
      <c r="G145" s="71" t="str">
        <f>IF(B145="","",Main!U146)</f>
        <v/>
      </c>
      <c r="H145" s="72" t="str">
        <f t="shared" si="2"/>
        <v/>
      </c>
    </row>
    <row r="146" spans="1:8" s="73" customFormat="1" ht="18" hidden="1" customHeight="1">
      <c r="A146" s="69" t="str">
        <f>IF(B146="","",SUBTOTAL(9,$H$5:H147))</f>
        <v/>
      </c>
      <c r="B146" s="70" t="str">
        <f>IF(Main!U147=Main!$AY$10,Main!A147,"")</f>
        <v/>
      </c>
      <c r="C146" s="71" t="str">
        <f>IF(B146="","",PROPER(Main!AP147))</f>
        <v/>
      </c>
      <c r="D146" s="71" t="str">
        <f>IF(B146="","",PROPER(Main!AQ147))</f>
        <v/>
      </c>
      <c r="E146" s="69" t="str">
        <f>IF(B146="","",Main!L147)</f>
        <v/>
      </c>
      <c r="F146" s="69" t="str">
        <f>IF(B146="","",Main!V147)</f>
        <v/>
      </c>
      <c r="G146" s="71" t="str">
        <f>IF(B146="","",Main!U147)</f>
        <v/>
      </c>
      <c r="H146" s="72" t="str">
        <f t="shared" si="2"/>
        <v/>
      </c>
    </row>
    <row r="147" spans="1:8" s="73" customFormat="1" ht="18" hidden="1" customHeight="1">
      <c r="A147" s="69" t="str">
        <f>IF(B147="","",SUBTOTAL(9,$H$5:H148))</f>
        <v/>
      </c>
      <c r="B147" s="70" t="str">
        <f>IF(Main!U148=Main!$AY$10,Main!A148,"")</f>
        <v/>
      </c>
      <c r="C147" s="71" t="str">
        <f>IF(B147="","",PROPER(Main!AP148))</f>
        <v/>
      </c>
      <c r="D147" s="71" t="str">
        <f>IF(B147="","",PROPER(Main!AQ148))</f>
        <v/>
      </c>
      <c r="E147" s="69" t="str">
        <f>IF(B147="","",Main!L148)</f>
        <v/>
      </c>
      <c r="F147" s="69" t="str">
        <f>IF(B147="","",Main!V148)</f>
        <v/>
      </c>
      <c r="G147" s="71" t="str">
        <f>IF(B147="","",Main!U148)</f>
        <v/>
      </c>
      <c r="H147" s="72" t="str">
        <f t="shared" si="2"/>
        <v/>
      </c>
    </row>
    <row r="148" spans="1:8" s="73" customFormat="1" ht="18" hidden="1" customHeight="1">
      <c r="A148" s="69" t="str">
        <f>IF(B148="","",SUBTOTAL(9,$H$5:H149))</f>
        <v/>
      </c>
      <c r="B148" s="70" t="str">
        <f>IF(Main!U149=Main!$AY$10,Main!A149,"")</f>
        <v/>
      </c>
      <c r="C148" s="71" t="str">
        <f>IF(B148="","",PROPER(Main!AP149))</f>
        <v/>
      </c>
      <c r="D148" s="71" t="str">
        <f>IF(B148="","",PROPER(Main!AQ149))</f>
        <v/>
      </c>
      <c r="E148" s="69" t="str">
        <f>IF(B148="","",Main!L149)</f>
        <v/>
      </c>
      <c r="F148" s="69" t="str">
        <f>IF(B148="","",Main!V149)</f>
        <v/>
      </c>
      <c r="G148" s="71" t="str">
        <f>IF(B148="","",Main!U149)</f>
        <v/>
      </c>
      <c r="H148" s="72" t="str">
        <f t="shared" si="2"/>
        <v/>
      </c>
    </row>
    <row r="149" spans="1:8" s="73" customFormat="1" ht="18" hidden="1" customHeight="1">
      <c r="A149" s="69" t="str">
        <f>IF(B149="","",SUBTOTAL(9,$H$5:H150))</f>
        <v/>
      </c>
      <c r="B149" s="70" t="str">
        <f>IF(Main!U150=Main!$AY$10,Main!A150,"")</f>
        <v/>
      </c>
      <c r="C149" s="71" t="str">
        <f>IF(B149="","",PROPER(Main!AP150))</f>
        <v/>
      </c>
      <c r="D149" s="71" t="str">
        <f>IF(B149="","",PROPER(Main!AQ150))</f>
        <v/>
      </c>
      <c r="E149" s="69" t="str">
        <f>IF(B149="","",Main!L150)</f>
        <v/>
      </c>
      <c r="F149" s="69" t="str">
        <f>IF(B149="","",Main!V150)</f>
        <v/>
      </c>
      <c r="G149" s="71" t="str">
        <f>IF(B149="","",Main!U150)</f>
        <v/>
      </c>
      <c r="H149" s="72" t="str">
        <f t="shared" si="2"/>
        <v/>
      </c>
    </row>
    <row r="150" spans="1:8" s="73" customFormat="1" ht="18" hidden="1" customHeight="1">
      <c r="A150" s="69" t="str">
        <f>IF(B150="","",SUBTOTAL(9,$H$5:H151))</f>
        <v/>
      </c>
      <c r="B150" s="70" t="str">
        <f>IF(Main!U151=Main!$AY$10,Main!A151,"")</f>
        <v/>
      </c>
      <c r="C150" s="71" t="str">
        <f>IF(B150="","",PROPER(Main!AP151))</f>
        <v/>
      </c>
      <c r="D150" s="71" t="str">
        <f>IF(B150="","",PROPER(Main!AQ151))</f>
        <v/>
      </c>
      <c r="E150" s="69" t="str">
        <f>IF(B150="","",Main!L151)</f>
        <v/>
      </c>
      <c r="F150" s="69" t="str">
        <f>IF(B150="","",Main!V151)</f>
        <v/>
      </c>
      <c r="G150" s="71" t="str">
        <f>IF(B150="","",Main!U151)</f>
        <v/>
      </c>
      <c r="H150" s="72" t="str">
        <f t="shared" si="2"/>
        <v/>
      </c>
    </row>
    <row r="151" spans="1:8" s="73" customFormat="1" ht="18" hidden="1" customHeight="1">
      <c r="A151" s="69" t="str">
        <f>IF(B151="","",SUBTOTAL(9,$H$5:H152))</f>
        <v/>
      </c>
      <c r="B151" s="70" t="str">
        <f>IF(Main!U152=Main!$AY$10,Main!A152,"")</f>
        <v/>
      </c>
      <c r="C151" s="71" t="str">
        <f>IF(B151="","",PROPER(Main!AP152))</f>
        <v/>
      </c>
      <c r="D151" s="71" t="str">
        <f>IF(B151="","",PROPER(Main!AQ152))</f>
        <v/>
      </c>
      <c r="E151" s="69" t="str">
        <f>IF(B151="","",Main!L152)</f>
        <v/>
      </c>
      <c r="F151" s="69" t="str">
        <f>IF(B151="","",Main!V152)</f>
        <v/>
      </c>
      <c r="G151" s="71" t="str">
        <f>IF(B151="","",Main!U152)</f>
        <v/>
      </c>
      <c r="H151" s="72" t="str">
        <f t="shared" si="2"/>
        <v/>
      </c>
    </row>
    <row r="152" spans="1:8" s="73" customFormat="1" ht="18" hidden="1" customHeight="1">
      <c r="A152" s="69" t="str">
        <f>IF(B152="","",SUBTOTAL(9,$H$5:H153))</f>
        <v/>
      </c>
      <c r="B152" s="70" t="str">
        <f>IF(Main!U153=Main!$AY$10,Main!A153,"")</f>
        <v/>
      </c>
      <c r="C152" s="71" t="str">
        <f>IF(B152="","",PROPER(Main!AP153))</f>
        <v/>
      </c>
      <c r="D152" s="71" t="str">
        <f>IF(B152="","",PROPER(Main!AQ153))</f>
        <v/>
      </c>
      <c r="E152" s="69" t="str">
        <f>IF(B152="","",Main!L153)</f>
        <v/>
      </c>
      <c r="F152" s="69" t="str">
        <f>IF(B152="","",Main!V153)</f>
        <v/>
      </c>
      <c r="G152" s="71" t="str">
        <f>IF(B152="","",Main!U153)</f>
        <v/>
      </c>
      <c r="H152" s="72" t="str">
        <f t="shared" si="2"/>
        <v/>
      </c>
    </row>
    <row r="153" spans="1:8" s="73" customFormat="1" ht="18" hidden="1" customHeight="1">
      <c r="A153" s="69" t="str">
        <f>IF(B153="","",SUBTOTAL(9,$H$5:H154))</f>
        <v/>
      </c>
      <c r="B153" s="70" t="str">
        <f>IF(Main!U154=Main!$AY$10,Main!A154,"")</f>
        <v/>
      </c>
      <c r="C153" s="71" t="str">
        <f>IF(B153="","",PROPER(Main!AP154))</f>
        <v/>
      </c>
      <c r="D153" s="71" t="str">
        <f>IF(B153="","",PROPER(Main!AQ154))</f>
        <v/>
      </c>
      <c r="E153" s="69" t="str">
        <f>IF(B153="","",Main!L154)</f>
        <v/>
      </c>
      <c r="F153" s="69" t="str">
        <f>IF(B153="","",Main!V154)</f>
        <v/>
      </c>
      <c r="G153" s="71" t="str">
        <f>IF(B153="","",Main!U154)</f>
        <v/>
      </c>
      <c r="H153" s="72" t="str">
        <f t="shared" si="2"/>
        <v/>
      </c>
    </row>
    <row r="154" spans="1:8" s="73" customFormat="1" ht="18" hidden="1" customHeight="1">
      <c r="A154" s="69" t="str">
        <f>IF(B154="","",SUBTOTAL(9,$H$5:H155))</f>
        <v/>
      </c>
      <c r="B154" s="70" t="str">
        <f>IF(Main!U155=Main!$AY$10,Main!A155,"")</f>
        <v/>
      </c>
      <c r="C154" s="71" t="str">
        <f>IF(B154="","",PROPER(Main!AP155))</f>
        <v/>
      </c>
      <c r="D154" s="71" t="str">
        <f>IF(B154="","",PROPER(Main!AQ155))</f>
        <v/>
      </c>
      <c r="E154" s="69" t="str">
        <f>IF(B154="","",Main!L155)</f>
        <v/>
      </c>
      <c r="F154" s="69" t="str">
        <f>IF(B154="","",Main!V155)</f>
        <v/>
      </c>
      <c r="G154" s="71" t="str">
        <f>IF(B154="","",Main!U155)</f>
        <v/>
      </c>
      <c r="H154" s="72" t="str">
        <f t="shared" si="2"/>
        <v/>
      </c>
    </row>
    <row r="155" spans="1:8" s="73" customFormat="1" ht="18" hidden="1" customHeight="1">
      <c r="A155" s="69" t="str">
        <f>IF(B155="","",SUBTOTAL(9,$H$5:H156))</f>
        <v/>
      </c>
      <c r="B155" s="70" t="str">
        <f>IF(Main!U156=Main!$AY$10,Main!A156,"")</f>
        <v/>
      </c>
      <c r="C155" s="71" t="str">
        <f>IF(B155="","",PROPER(Main!AP156))</f>
        <v/>
      </c>
      <c r="D155" s="71" t="str">
        <f>IF(B155="","",PROPER(Main!AQ156))</f>
        <v/>
      </c>
      <c r="E155" s="69" t="str">
        <f>IF(B155="","",Main!L156)</f>
        <v/>
      </c>
      <c r="F155" s="69" t="str">
        <f>IF(B155="","",Main!V156)</f>
        <v/>
      </c>
      <c r="G155" s="71" t="str">
        <f>IF(B155="","",Main!U156)</f>
        <v/>
      </c>
      <c r="H155" s="72" t="str">
        <f t="shared" si="2"/>
        <v/>
      </c>
    </row>
    <row r="156" spans="1:8" s="73" customFormat="1" ht="18" hidden="1" customHeight="1">
      <c r="A156" s="69" t="str">
        <f>IF(B156="","",SUBTOTAL(9,$H$5:H157))</f>
        <v/>
      </c>
      <c r="B156" s="70" t="str">
        <f>IF(Main!U157=Main!$AY$10,Main!A157,"")</f>
        <v/>
      </c>
      <c r="C156" s="71" t="str">
        <f>IF(B156="","",PROPER(Main!AP157))</f>
        <v/>
      </c>
      <c r="D156" s="71" t="str">
        <f>IF(B156="","",PROPER(Main!AQ157))</f>
        <v/>
      </c>
      <c r="E156" s="69" t="str">
        <f>IF(B156="","",Main!L157)</f>
        <v/>
      </c>
      <c r="F156" s="69" t="str">
        <f>IF(B156="","",Main!V157)</f>
        <v/>
      </c>
      <c r="G156" s="71" t="str">
        <f>IF(B156="","",Main!U157)</f>
        <v/>
      </c>
      <c r="H156" s="72" t="str">
        <f t="shared" si="2"/>
        <v/>
      </c>
    </row>
    <row r="157" spans="1:8" s="73" customFormat="1" ht="18" hidden="1" customHeight="1">
      <c r="A157" s="69" t="str">
        <f>IF(B157="","",SUBTOTAL(9,$H$5:H158))</f>
        <v/>
      </c>
      <c r="B157" s="70" t="str">
        <f>IF(Main!U158=Main!$AY$10,Main!A158,"")</f>
        <v/>
      </c>
      <c r="C157" s="71" t="str">
        <f>IF(B157="","",PROPER(Main!AP158))</f>
        <v/>
      </c>
      <c r="D157" s="71" t="str">
        <f>IF(B157="","",PROPER(Main!AQ158))</f>
        <v/>
      </c>
      <c r="E157" s="69" t="str">
        <f>IF(B157="","",Main!L158)</f>
        <v/>
      </c>
      <c r="F157" s="69" t="str">
        <f>IF(B157="","",Main!V158)</f>
        <v/>
      </c>
      <c r="G157" s="71" t="str">
        <f>IF(B157="","",Main!U158)</f>
        <v/>
      </c>
      <c r="H157" s="72" t="str">
        <f t="shared" si="2"/>
        <v/>
      </c>
    </row>
    <row r="158" spans="1:8" s="73" customFormat="1" ht="18" hidden="1" customHeight="1">
      <c r="A158" s="69" t="str">
        <f>IF(B158="","",SUBTOTAL(9,$H$5:H159))</f>
        <v/>
      </c>
      <c r="B158" s="70" t="str">
        <f>IF(Main!U159=Main!$AY$10,Main!A159,"")</f>
        <v/>
      </c>
      <c r="C158" s="71" t="str">
        <f>IF(B158="","",PROPER(Main!AP159))</f>
        <v/>
      </c>
      <c r="D158" s="71" t="str">
        <f>IF(B158="","",PROPER(Main!AQ159))</f>
        <v/>
      </c>
      <c r="E158" s="69" t="str">
        <f>IF(B158="","",Main!L159)</f>
        <v/>
      </c>
      <c r="F158" s="69" t="str">
        <f>IF(B158="","",Main!V159)</f>
        <v/>
      </c>
      <c r="G158" s="71" t="str">
        <f>IF(B158="","",Main!U159)</f>
        <v/>
      </c>
      <c r="H158" s="72" t="str">
        <f t="shared" si="2"/>
        <v/>
      </c>
    </row>
    <row r="159" spans="1:8" s="73" customFormat="1" ht="18" hidden="1" customHeight="1">
      <c r="A159" s="69" t="str">
        <f>IF(B159="","",SUBTOTAL(9,$H$5:H160))</f>
        <v/>
      </c>
      <c r="B159" s="70" t="str">
        <f>IF(Main!U160=Main!$AY$10,Main!A160,"")</f>
        <v/>
      </c>
      <c r="C159" s="71" t="str">
        <f>IF(B159="","",PROPER(Main!AP160))</f>
        <v/>
      </c>
      <c r="D159" s="71" t="str">
        <f>IF(B159="","",PROPER(Main!AQ160))</f>
        <v/>
      </c>
      <c r="E159" s="69" t="str">
        <f>IF(B159="","",Main!L160)</f>
        <v/>
      </c>
      <c r="F159" s="69" t="str">
        <f>IF(B159="","",Main!V160)</f>
        <v/>
      </c>
      <c r="G159" s="71" t="str">
        <f>IF(B159="","",Main!U160)</f>
        <v/>
      </c>
      <c r="H159" s="72" t="str">
        <f t="shared" si="2"/>
        <v/>
      </c>
    </row>
    <row r="160" spans="1:8" s="73" customFormat="1" ht="18" hidden="1" customHeight="1">
      <c r="A160" s="69" t="str">
        <f>IF(B160="","",SUBTOTAL(9,$H$5:H161))</f>
        <v/>
      </c>
      <c r="B160" s="70" t="str">
        <f>IF(Main!U161=Main!$AY$10,Main!A161,"")</f>
        <v/>
      </c>
      <c r="C160" s="71" t="str">
        <f>IF(B160="","",PROPER(Main!AP161))</f>
        <v/>
      </c>
      <c r="D160" s="71" t="str">
        <f>IF(B160="","",PROPER(Main!AQ161))</f>
        <v/>
      </c>
      <c r="E160" s="69" t="str">
        <f>IF(B160="","",Main!L161)</f>
        <v/>
      </c>
      <c r="F160" s="69" t="str">
        <f>IF(B160="","",Main!V161)</f>
        <v/>
      </c>
      <c r="G160" s="71" t="str">
        <f>IF(B160="","",Main!U161)</f>
        <v/>
      </c>
      <c r="H160" s="72" t="str">
        <f t="shared" si="2"/>
        <v/>
      </c>
    </row>
    <row r="161" spans="1:8" s="73" customFormat="1" ht="18" hidden="1" customHeight="1">
      <c r="A161" s="69" t="str">
        <f>IF(B161="","",SUBTOTAL(9,$H$5:H162))</f>
        <v/>
      </c>
      <c r="B161" s="70" t="str">
        <f>IF(Main!U162=Main!$AY$10,Main!A162,"")</f>
        <v/>
      </c>
      <c r="C161" s="71" t="str">
        <f>IF(B161="","",PROPER(Main!AP162))</f>
        <v/>
      </c>
      <c r="D161" s="71" t="str">
        <f>IF(B161="","",PROPER(Main!AQ162))</f>
        <v/>
      </c>
      <c r="E161" s="69" t="str">
        <f>IF(B161="","",Main!L162)</f>
        <v/>
      </c>
      <c r="F161" s="69" t="str">
        <f>IF(B161="","",Main!V162)</f>
        <v/>
      </c>
      <c r="G161" s="71" t="str">
        <f>IF(B161="","",Main!U162)</f>
        <v/>
      </c>
      <c r="H161" s="72" t="str">
        <f t="shared" si="2"/>
        <v/>
      </c>
    </row>
    <row r="162" spans="1:8" s="73" customFormat="1" ht="18" hidden="1" customHeight="1">
      <c r="A162" s="69" t="str">
        <f>IF(B162="","",SUBTOTAL(9,$H$5:H163))</f>
        <v/>
      </c>
      <c r="B162" s="70" t="str">
        <f>IF(Main!U163=Main!$AY$10,Main!A163,"")</f>
        <v/>
      </c>
      <c r="C162" s="71" t="str">
        <f>IF(B162="","",PROPER(Main!AP163))</f>
        <v/>
      </c>
      <c r="D162" s="71" t="str">
        <f>IF(B162="","",PROPER(Main!AQ163))</f>
        <v/>
      </c>
      <c r="E162" s="69" t="str">
        <f>IF(B162="","",Main!L163)</f>
        <v/>
      </c>
      <c r="F162" s="69" t="str">
        <f>IF(B162="","",Main!V163)</f>
        <v/>
      </c>
      <c r="G162" s="71" t="str">
        <f>IF(B162="","",Main!U163)</f>
        <v/>
      </c>
      <c r="H162" s="72" t="str">
        <f t="shared" si="2"/>
        <v/>
      </c>
    </row>
    <row r="163" spans="1:8" s="73" customFormat="1" ht="18" hidden="1" customHeight="1">
      <c r="A163" s="69" t="str">
        <f>IF(B163="","",SUBTOTAL(9,$H$5:H164))</f>
        <v/>
      </c>
      <c r="B163" s="70" t="str">
        <f>IF(Main!U164=Main!$AY$10,Main!A164,"")</f>
        <v/>
      </c>
      <c r="C163" s="71" t="str">
        <f>IF(B163="","",PROPER(Main!AP164))</f>
        <v/>
      </c>
      <c r="D163" s="71" t="str">
        <f>IF(B163="","",PROPER(Main!AQ164))</f>
        <v/>
      </c>
      <c r="E163" s="69" t="str">
        <f>IF(B163="","",Main!L164)</f>
        <v/>
      </c>
      <c r="F163" s="69" t="str">
        <f>IF(B163="","",Main!V164)</f>
        <v/>
      </c>
      <c r="G163" s="71" t="str">
        <f>IF(B163="","",Main!U164)</f>
        <v/>
      </c>
      <c r="H163" s="72" t="str">
        <f t="shared" si="2"/>
        <v/>
      </c>
    </row>
    <row r="164" spans="1:8" s="73" customFormat="1" ht="18" hidden="1" customHeight="1">
      <c r="A164" s="69" t="str">
        <f>IF(B164="","",SUBTOTAL(9,$H$5:H165))</f>
        <v/>
      </c>
      <c r="B164" s="70" t="str">
        <f>IF(Main!U165=Main!$AY$10,Main!A165,"")</f>
        <v/>
      </c>
      <c r="C164" s="71" t="str">
        <f>IF(B164="","",PROPER(Main!AP165))</f>
        <v/>
      </c>
      <c r="D164" s="71" t="str">
        <f>IF(B164="","",PROPER(Main!AQ165))</f>
        <v/>
      </c>
      <c r="E164" s="69" t="str">
        <f>IF(B164="","",Main!L165)</f>
        <v/>
      </c>
      <c r="F164" s="69" t="str">
        <f>IF(B164="","",Main!V165)</f>
        <v/>
      </c>
      <c r="G164" s="71" t="str">
        <f>IF(B164="","",Main!U165)</f>
        <v/>
      </c>
      <c r="H164" s="72" t="str">
        <f t="shared" si="2"/>
        <v/>
      </c>
    </row>
    <row r="165" spans="1:8" s="73" customFormat="1" ht="18" hidden="1" customHeight="1">
      <c r="A165" s="69" t="str">
        <f>IF(B165="","",SUBTOTAL(9,$H$5:H166))</f>
        <v/>
      </c>
      <c r="B165" s="70" t="str">
        <f>IF(Main!U166=Main!$AY$10,Main!A166,"")</f>
        <v/>
      </c>
      <c r="C165" s="71" t="str">
        <f>IF(B165="","",PROPER(Main!AP166))</f>
        <v/>
      </c>
      <c r="D165" s="71" t="str">
        <f>IF(B165="","",PROPER(Main!AQ166))</f>
        <v/>
      </c>
      <c r="E165" s="69" t="str">
        <f>IF(B165="","",Main!L166)</f>
        <v/>
      </c>
      <c r="F165" s="69" t="str">
        <f>IF(B165="","",Main!V166)</f>
        <v/>
      </c>
      <c r="G165" s="71" t="str">
        <f>IF(B165="","",Main!U166)</f>
        <v/>
      </c>
      <c r="H165" s="72" t="str">
        <f t="shared" si="2"/>
        <v/>
      </c>
    </row>
    <row r="166" spans="1:8" s="73" customFormat="1" ht="18" hidden="1" customHeight="1">
      <c r="A166" s="69" t="str">
        <f>IF(B166="","",SUBTOTAL(9,$H$5:H167))</f>
        <v/>
      </c>
      <c r="B166" s="70" t="str">
        <f>IF(Main!U167=Main!$AY$10,Main!A167,"")</f>
        <v/>
      </c>
      <c r="C166" s="71" t="str">
        <f>IF(B166="","",PROPER(Main!AP167))</f>
        <v/>
      </c>
      <c r="D166" s="71" t="str">
        <f>IF(B166="","",PROPER(Main!AQ167))</f>
        <v/>
      </c>
      <c r="E166" s="69" t="str">
        <f>IF(B166="","",Main!L167)</f>
        <v/>
      </c>
      <c r="F166" s="69" t="str">
        <f>IF(B166="","",Main!V167)</f>
        <v/>
      </c>
      <c r="G166" s="71" t="str">
        <f>IF(B166="","",Main!U167)</f>
        <v/>
      </c>
      <c r="H166" s="72" t="str">
        <f t="shared" si="2"/>
        <v/>
      </c>
    </row>
    <row r="167" spans="1:8" s="73" customFormat="1" ht="18" hidden="1" customHeight="1">
      <c r="A167" s="69" t="str">
        <f>IF(B167="","",SUBTOTAL(9,$H$5:H168))</f>
        <v/>
      </c>
      <c r="B167" s="70" t="str">
        <f>IF(Main!U168=Main!$AY$10,Main!A168,"")</f>
        <v/>
      </c>
      <c r="C167" s="71" t="str">
        <f>IF(B167="","",PROPER(Main!AP168))</f>
        <v/>
      </c>
      <c r="D167" s="71" t="str">
        <f>IF(B167="","",PROPER(Main!AQ168))</f>
        <v/>
      </c>
      <c r="E167" s="69" t="str">
        <f>IF(B167="","",Main!L168)</f>
        <v/>
      </c>
      <c r="F167" s="69" t="str">
        <f>IF(B167="","",Main!V168)</f>
        <v/>
      </c>
      <c r="G167" s="71" t="str">
        <f>IF(B167="","",Main!U168)</f>
        <v/>
      </c>
      <c r="H167" s="72" t="str">
        <f t="shared" si="2"/>
        <v/>
      </c>
    </row>
    <row r="168" spans="1:8" s="73" customFormat="1" ht="18" hidden="1" customHeight="1">
      <c r="A168" s="69" t="str">
        <f>IF(B168="","",SUBTOTAL(9,$H$5:H169))</f>
        <v/>
      </c>
      <c r="B168" s="70" t="str">
        <f>IF(Main!U169=Main!$AY$10,Main!A169,"")</f>
        <v/>
      </c>
      <c r="C168" s="71" t="str">
        <f>IF(B168="","",PROPER(Main!AP169))</f>
        <v/>
      </c>
      <c r="D168" s="71" t="str">
        <f>IF(B168="","",PROPER(Main!AQ169))</f>
        <v/>
      </c>
      <c r="E168" s="69" t="str">
        <f>IF(B168="","",Main!L169)</f>
        <v/>
      </c>
      <c r="F168" s="69" t="str">
        <f>IF(B168="","",Main!V169)</f>
        <v/>
      </c>
      <c r="G168" s="71" t="str">
        <f>IF(B168="","",Main!U169)</f>
        <v/>
      </c>
      <c r="H168" s="72" t="str">
        <f t="shared" si="2"/>
        <v/>
      </c>
    </row>
    <row r="169" spans="1:8" s="73" customFormat="1" ht="18" hidden="1" customHeight="1">
      <c r="A169" s="69" t="str">
        <f>IF(B169="","",SUBTOTAL(9,$H$5:H170))</f>
        <v/>
      </c>
      <c r="B169" s="70" t="str">
        <f>IF(Main!U170=Main!$AY$10,Main!A170,"")</f>
        <v/>
      </c>
      <c r="C169" s="71" t="str">
        <f>IF(B169="","",PROPER(Main!AP170))</f>
        <v/>
      </c>
      <c r="D169" s="71" t="str">
        <f>IF(B169="","",PROPER(Main!AQ170))</f>
        <v/>
      </c>
      <c r="E169" s="69" t="str">
        <f>IF(B169="","",Main!L170)</f>
        <v/>
      </c>
      <c r="F169" s="69" t="str">
        <f>IF(B169="","",Main!V170)</f>
        <v/>
      </c>
      <c r="G169" s="71" t="str">
        <f>IF(B169="","",Main!U170)</f>
        <v/>
      </c>
      <c r="H169" s="72" t="str">
        <f t="shared" si="2"/>
        <v/>
      </c>
    </row>
    <row r="170" spans="1:8" s="73" customFormat="1" ht="18" hidden="1" customHeight="1">
      <c r="A170" s="69" t="str">
        <f>IF(B170="","",SUBTOTAL(9,$H$5:H171))</f>
        <v/>
      </c>
      <c r="B170" s="70" t="str">
        <f>IF(Main!U171=Main!$AY$10,Main!A171,"")</f>
        <v/>
      </c>
      <c r="C170" s="71" t="str">
        <f>IF(B170="","",PROPER(Main!AP171))</f>
        <v/>
      </c>
      <c r="D170" s="71" t="str">
        <f>IF(B170="","",PROPER(Main!AQ171))</f>
        <v/>
      </c>
      <c r="E170" s="69" t="str">
        <f>IF(B170="","",Main!L171)</f>
        <v/>
      </c>
      <c r="F170" s="69" t="str">
        <f>IF(B170="","",Main!V171)</f>
        <v/>
      </c>
      <c r="G170" s="71" t="str">
        <f>IF(B170="","",Main!U171)</f>
        <v/>
      </c>
      <c r="H170" s="72" t="str">
        <f t="shared" si="2"/>
        <v/>
      </c>
    </row>
    <row r="171" spans="1:8" s="73" customFormat="1" ht="18" hidden="1" customHeight="1">
      <c r="A171" s="69" t="str">
        <f>IF(B171="","",SUBTOTAL(9,$H$5:H172))</f>
        <v/>
      </c>
      <c r="B171" s="70" t="str">
        <f>IF(Main!U172=Main!$AY$10,Main!A172,"")</f>
        <v/>
      </c>
      <c r="C171" s="71" t="str">
        <f>IF(B171="","",PROPER(Main!AP172))</f>
        <v/>
      </c>
      <c r="D171" s="71" t="str">
        <f>IF(B171="","",PROPER(Main!AQ172))</f>
        <v/>
      </c>
      <c r="E171" s="69" t="str">
        <f>IF(B171="","",Main!L172)</f>
        <v/>
      </c>
      <c r="F171" s="69" t="str">
        <f>IF(B171="","",Main!V172)</f>
        <v/>
      </c>
      <c r="G171" s="71" t="str">
        <f>IF(B171="","",Main!U172)</f>
        <v/>
      </c>
      <c r="H171" s="72" t="str">
        <f t="shared" si="2"/>
        <v/>
      </c>
    </row>
    <row r="172" spans="1:8" s="73" customFormat="1" ht="18" hidden="1" customHeight="1">
      <c r="A172" s="69" t="str">
        <f>IF(B172="","",SUBTOTAL(9,$H$5:H173))</f>
        <v/>
      </c>
      <c r="B172" s="70" t="str">
        <f>IF(Main!U173=Main!$AY$10,Main!A173,"")</f>
        <v/>
      </c>
      <c r="C172" s="71" t="str">
        <f>IF(B172="","",PROPER(Main!AP173))</f>
        <v/>
      </c>
      <c r="D172" s="71" t="str">
        <f>IF(B172="","",PROPER(Main!AQ173))</f>
        <v/>
      </c>
      <c r="E172" s="69" t="str">
        <f>IF(B172="","",Main!L173)</f>
        <v/>
      </c>
      <c r="F172" s="69" t="str">
        <f>IF(B172="","",Main!V173)</f>
        <v/>
      </c>
      <c r="G172" s="71" t="str">
        <f>IF(B172="","",Main!U173)</f>
        <v/>
      </c>
      <c r="H172" s="72" t="str">
        <f t="shared" si="2"/>
        <v/>
      </c>
    </row>
    <row r="173" spans="1:8" s="73" customFormat="1" ht="18" hidden="1" customHeight="1">
      <c r="A173" s="69" t="str">
        <f>IF(B173="","",SUBTOTAL(9,$H$5:H174))</f>
        <v/>
      </c>
      <c r="B173" s="70" t="str">
        <f>IF(Main!U174=Main!$AY$10,Main!A174,"")</f>
        <v/>
      </c>
      <c r="C173" s="71" t="str">
        <f>IF(B173="","",PROPER(Main!AP174))</f>
        <v/>
      </c>
      <c r="D173" s="71" t="str">
        <f>IF(B173="","",PROPER(Main!AQ174))</f>
        <v/>
      </c>
      <c r="E173" s="69" t="str">
        <f>IF(B173="","",Main!L174)</f>
        <v/>
      </c>
      <c r="F173" s="69" t="str">
        <f>IF(B173="","",Main!V174)</f>
        <v/>
      </c>
      <c r="G173" s="71" t="str">
        <f>IF(B173="","",Main!U174)</f>
        <v/>
      </c>
      <c r="H173" s="72" t="str">
        <f t="shared" si="2"/>
        <v/>
      </c>
    </row>
    <row r="174" spans="1:8" s="73" customFormat="1" ht="18" hidden="1" customHeight="1">
      <c r="A174" s="69" t="str">
        <f>IF(B174="","",SUBTOTAL(9,$H$5:H175))</f>
        <v/>
      </c>
      <c r="B174" s="70" t="str">
        <f>IF(Main!U175=Main!$AY$10,Main!A175,"")</f>
        <v/>
      </c>
      <c r="C174" s="71" t="str">
        <f>IF(B174="","",PROPER(Main!AP175))</f>
        <v/>
      </c>
      <c r="D174" s="71" t="str">
        <f>IF(B174="","",PROPER(Main!AQ175))</f>
        <v/>
      </c>
      <c r="E174" s="69" t="str">
        <f>IF(B174="","",Main!L175)</f>
        <v/>
      </c>
      <c r="F174" s="69" t="str">
        <f>IF(B174="","",Main!V175)</f>
        <v/>
      </c>
      <c r="G174" s="71" t="str">
        <f>IF(B174="","",Main!U175)</f>
        <v/>
      </c>
      <c r="H174" s="72" t="str">
        <f t="shared" si="2"/>
        <v/>
      </c>
    </row>
    <row r="175" spans="1:8" s="73" customFormat="1" ht="18" hidden="1" customHeight="1">
      <c r="A175" s="69" t="str">
        <f>IF(B175="","",SUBTOTAL(9,$H$5:H176))</f>
        <v/>
      </c>
      <c r="B175" s="70" t="str">
        <f>IF(Main!U176=Main!$AY$10,Main!A176,"")</f>
        <v/>
      </c>
      <c r="C175" s="71" t="str">
        <f>IF(B175="","",PROPER(Main!AP176))</f>
        <v/>
      </c>
      <c r="D175" s="71" t="str">
        <f>IF(B175="","",PROPER(Main!AQ176))</f>
        <v/>
      </c>
      <c r="E175" s="69" t="str">
        <f>IF(B175="","",Main!L176)</f>
        <v/>
      </c>
      <c r="F175" s="69" t="str">
        <f>IF(B175="","",Main!V176)</f>
        <v/>
      </c>
      <c r="G175" s="71" t="str">
        <f>IF(B175="","",Main!U176)</f>
        <v/>
      </c>
      <c r="H175" s="72" t="str">
        <f t="shared" si="2"/>
        <v/>
      </c>
    </row>
    <row r="176" spans="1:8" s="73" customFormat="1" ht="18" hidden="1" customHeight="1">
      <c r="A176" s="69" t="str">
        <f>IF(B176="","",SUBTOTAL(9,$H$5:H177))</f>
        <v/>
      </c>
      <c r="B176" s="70" t="str">
        <f>IF(Main!U177=Main!$AY$10,Main!A177,"")</f>
        <v/>
      </c>
      <c r="C176" s="71" t="str">
        <f>IF(B176="","",PROPER(Main!AP177))</f>
        <v/>
      </c>
      <c r="D176" s="71" t="str">
        <f>IF(B176="","",PROPER(Main!AQ177))</f>
        <v/>
      </c>
      <c r="E176" s="69" t="str">
        <f>IF(B176="","",Main!L177)</f>
        <v/>
      </c>
      <c r="F176" s="69" t="str">
        <f>IF(B176="","",Main!V177)</f>
        <v/>
      </c>
      <c r="G176" s="71" t="str">
        <f>IF(B176="","",Main!U177)</f>
        <v/>
      </c>
      <c r="H176" s="72" t="str">
        <f t="shared" si="2"/>
        <v/>
      </c>
    </row>
    <row r="177" spans="1:8" s="73" customFormat="1" ht="18" hidden="1" customHeight="1">
      <c r="A177" s="69" t="str">
        <f>IF(B177="","",SUBTOTAL(9,$H$5:H178))</f>
        <v/>
      </c>
      <c r="B177" s="70" t="str">
        <f>IF(Main!U178=Main!$AY$10,Main!A178,"")</f>
        <v/>
      </c>
      <c r="C177" s="71" t="str">
        <f>IF(B177="","",PROPER(Main!AP178))</f>
        <v/>
      </c>
      <c r="D177" s="71" t="str">
        <f>IF(B177="","",PROPER(Main!AQ178))</f>
        <v/>
      </c>
      <c r="E177" s="69" t="str">
        <f>IF(B177="","",Main!L178)</f>
        <v/>
      </c>
      <c r="F177" s="69" t="str">
        <f>IF(B177="","",Main!V178)</f>
        <v/>
      </c>
      <c r="G177" s="71" t="str">
        <f>IF(B177="","",Main!U178)</f>
        <v/>
      </c>
      <c r="H177" s="72" t="str">
        <f t="shared" si="2"/>
        <v/>
      </c>
    </row>
    <row r="178" spans="1:8" s="73" customFormat="1" ht="18" hidden="1" customHeight="1">
      <c r="A178" s="69" t="str">
        <f>IF(B178="","",SUBTOTAL(9,$H$5:H179))</f>
        <v/>
      </c>
      <c r="B178" s="70" t="str">
        <f>IF(Main!U179=Main!$AY$10,Main!A179,"")</f>
        <v/>
      </c>
      <c r="C178" s="71" t="str">
        <f>IF(B178="","",PROPER(Main!AP179))</f>
        <v/>
      </c>
      <c r="D178" s="71" t="str">
        <f>IF(B178="","",PROPER(Main!AQ179))</f>
        <v/>
      </c>
      <c r="E178" s="69" t="str">
        <f>IF(B178="","",Main!L179)</f>
        <v/>
      </c>
      <c r="F178" s="69" t="str">
        <f>IF(B178="","",Main!V179)</f>
        <v/>
      </c>
      <c r="G178" s="71" t="str">
        <f>IF(B178="","",Main!U179)</f>
        <v/>
      </c>
      <c r="H178" s="72" t="str">
        <f t="shared" si="2"/>
        <v/>
      </c>
    </row>
    <row r="179" spans="1:8" s="73" customFormat="1" ht="18" hidden="1" customHeight="1">
      <c r="A179" s="69" t="str">
        <f>IF(B179="","",SUBTOTAL(9,$H$5:H180))</f>
        <v/>
      </c>
      <c r="B179" s="70" t="str">
        <f>IF(Main!U180=Main!$AY$10,Main!A180,"")</f>
        <v/>
      </c>
      <c r="C179" s="71" t="str">
        <f>IF(B179="","",PROPER(Main!AP180))</f>
        <v/>
      </c>
      <c r="D179" s="71" t="str">
        <f>IF(B179="","",PROPER(Main!AQ180))</f>
        <v/>
      </c>
      <c r="E179" s="69" t="str">
        <f>IF(B179="","",Main!L180)</f>
        <v/>
      </c>
      <c r="F179" s="69" t="str">
        <f>IF(B179="","",Main!V180)</f>
        <v/>
      </c>
      <c r="G179" s="71" t="str">
        <f>IF(B179="","",Main!U180)</f>
        <v/>
      </c>
      <c r="H179" s="72" t="str">
        <f t="shared" si="2"/>
        <v/>
      </c>
    </row>
    <row r="180" spans="1:8" s="73" customFormat="1" ht="18" hidden="1" customHeight="1">
      <c r="A180" s="69" t="str">
        <f>IF(B180="","",SUBTOTAL(9,$H$5:H181))</f>
        <v/>
      </c>
      <c r="B180" s="70" t="str">
        <f>IF(Main!U181=Main!$AY$10,Main!A181,"")</f>
        <v/>
      </c>
      <c r="C180" s="71" t="str">
        <f>IF(B180="","",PROPER(Main!AP181))</f>
        <v/>
      </c>
      <c r="D180" s="71" t="str">
        <f>IF(B180="","",PROPER(Main!AQ181))</f>
        <v/>
      </c>
      <c r="E180" s="69" t="str">
        <f>IF(B180="","",Main!L181)</f>
        <v/>
      </c>
      <c r="F180" s="69" t="str">
        <f>IF(B180="","",Main!V181)</f>
        <v/>
      </c>
      <c r="G180" s="71" t="str">
        <f>IF(B180="","",Main!U181)</f>
        <v/>
      </c>
      <c r="H180" s="72" t="str">
        <f t="shared" si="2"/>
        <v/>
      </c>
    </row>
    <row r="181" spans="1:8" s="73" customFormat="1" ht="18" hidden="1" customHeight="1">
      <c r="A181" s="69" t="str">
        <f>IF(B181="","",SUBTOTAL(9,$H$5:H182))</f>
        <v/>
      </c>
      <c r="B181" s="70" t="str">
        <f>IF(Main!U182=Main!$AY$10,Main!A182,"")</f>
        <v/>
      </c>
      <c r="C181" s="71" t="str">
        <f>IF(B181="","",PROPER(Main!AP182))</f>
        <v/>
      </c>
      <c r="D181" s="71" t="str">
        <f>IF(B181="","",PROPER(Main!AQ182))</f>
        <v/>
      </c>
      <c r="E181" s="69" t="str">
        <f>IF(B181="","",Main!L182)</f>
        <v/>
      </c>
      <c r="F181" s="69" t="str">
        <f>IF(B181="","",Main!V182)</f>
        <v/>
      </c>
      <c r="G181" s="71" t="str">
        <f>IF(B181="","",Main!U182)</f>
        <v/>
      </c>
      <c r="H181" s="72" t="str">
        <f t="shared" si="2"/>
        <v/>
      </c>
    </row>
    <row r="182" spans="1:8" s="73" customFormat="1" ht="18" hidden="1" customHeight="1">
      <c r="A182" s="69" t="str">
        <f>IF(B182="","",SUBTOTAL(9,$H$5:H183))</f>
        <v/>
      </c>
      <c r="B182" s="70" t="str">
        <f>IF(Main!U183=Main!$AY$10,Main!A183,"")</f>
        <v/>
      </c>
      <c r="C182" s="71" t="str">
        <f>IF(B182="","",PROPER(Main!AP183))</f>
        <v/>
      </c>
      <c r="D182" s="71" t="str">
        <f>IF(B182="","",PROPER(Main!AQ183))</f>
        <v/>
      </c>
      <c r="E182" s="69" t="str">
        <f>IF(B182="","",Main!L183)</f>
        <v/>
      </c>
      <c r="F182" s="69" t="str">
        <f>IF(B182="","",Main!V183)</f>
        <v/>
      </c>
      <c r="G182" s="71" t="str">
        <f>IF(B182="","",Main!U183)</f>
        <v/>
      </c>
      <c r="H182" s="72" t="str">
        <f t="shared" si="2"/>
        <v/>
      </c>
    </row>
    <row r="183" spans="1:8" s="73" customFormat="1" ht="18" hidden="1" customHeight="1">
      <c r="A183" s="69" t="str">
        <f>IF(B183="","",SUBTOTAL(9,$H$5:H184))</f>
        <v/>
      </c>
      <c r="B183" s="70" t="str">
        <f>IF(Main!U184=Main!$AY$10,Main!A184,"")</f>
        <v/>
      </c>
      <c r="C183" s="71" t="str">
        <f>IF(B183="","",PROPER(Main!AP184))</f>
        <v/>
      </c>
      <c r="D183" s="71" t="str">
        <f>IF(B183="","",PROPER(Main!AQ184))</f>
        <v/>
      </c>
      <c r="E183" s="69" t="str">
        <f>IF(B183="","",Main!L184)</f>
        <v/>
      </c>
      <c r="F183" s="69" t="str">
        <f>IF(B183="","",Main!V184)</f>
        <v/>
      </c>
      <c r="G183" s="71" t="str">
        <f>IF(B183="","",Main!U184)</f>
        <v/>
      </c>
      <c r="H183" s="72" t="str">
        <f t="shared" si="2"/>
        <v/>
      </c>
    </row>
    <row r="184" spans="1:8" s="73" customFormat="1" ht="18" hidden="1" customHeight="1">
      <c r="A184" s="69" t="str">
        <f>IF(B184="","",SUBTOTAL(9,$H$5:H185))</f>
        <v/>
      </c>
      <c r="B184" s="70" t="str">
        <f>IF(Main!U185=Main!$AY$10,Main!A185,"")</f>
        <v/>
      </c>
      <c r="C184" s="71" t="str">
        <f>IF(B184="","",PROPER(Main!AP185))</f>
        <v/>
      </c>
      <c r="D184" s="71" t="str">
        <f>IF(B184="","",PROPER(Main!AQ185))</f>
        <v/>
      </c>
      <c r="E184" s="69" t="str">
        <f>IF(B184="","",Main!L185)</f>
        <v/>
      </c>
      <c r="F184" s="69" t="str">
        <f>IF(B184="","",Main!V185)</f>
        <v/>
      </c>
      <c r="G184" s="71" t="str">
        <f>IF(B184="","",Main!U185)</f>
        <v/>
      </c>
      <c r="H184" s="72" t="str">
        <f t="shared" si="2"/>
        <v/>
      </c>
    </row>
    <row r="185" spans="1:8" s="73" customFormat="1" ht="18" hidden="1" customHeight="1">
      <c r="A185" s="69" t="str">
        <f>IF(B185="","",SUBTOTAL(9,$H$5:H186))</f>
        <v/>
      </c>
      <c r="B185" s="70" t="str">
        <f>IF(Main!U186=Main!$AY$10,Main!A186,"")</f>
        <v/>
      </c>
      <c r="C185" s="71" t="str">
        <f>IF(B185="","",PROPER(Main!AP186))</f>
        <v/>
      </c>
      <c r="D185" s="71" t="str">
        <f>IF(B185="","",PROPER(Main!AQ186))</f>
        <v/>
      </c>
      <c r="E185" s="69" t="str">
        <f>IF(B185="","",Main!L186)</f>
        <v/>
      </c>
      <c r="F185" s="69" t="str">
        <f>IF(B185="","",Main!V186)</f>
        <v/>
      </c>
      <c r="G185" s="71" t="str">
        <f>IF(B185="","",Main!U186)</f>
        <v/>
      </c>
      <c r="H185" s="72" t="str">
        <f t="shared" si="2"/>
        <v/>
      </c>
    </row>
    <row r="186" spans="1:8" s="73" customFormat="1" ht="18" hidden="1" customHeight="1">
      <c r="A186" s="69" t="str">
        <f>IF(B186="","",SUBTOTAL(9,$H$5:H187))</f>
        <v/>
      </c>
      <c r="B186" s="70" t="str">
        <f>IF(Main!U187=Main!$AY$10,Main!A187,"")</f>
        <v/>
      </c>
      <c r="C186" s="71" t="str">
        <f>IF(B186="","",PROPER(Main!AP187))</f>
        <v/>
      </c>
      <c r="D186" s="71" t="str">
        <f>IF(B186="","",PROPER(Main!AQ187))</f>
        <v/>
      </c>
      <c r="E186" s="69" t="str">
        <f>IF(B186="","",Main!L187)</f>
        <v/>
      </c>
      <c r="F186" s="69" t="str">
        <f>IF(B186="","",Main!V187)</f>
        <v/>
      </c>
      <c r="G186" s="71" t="str">
        <f>IF(B186="","",Main!U187)</f>
        <v/>
      </c>
      <c r="H186" s="72" t="str">
        <f t="shared" si="2"/>
        <v/>
      </c>
    </row>
    <row r="187" spans="1:8" s="73" customFormat="1" ht="18" hidden="1" customHeight="1">
      <c r="A187" s="69" t="str">
        <f>IF(B187="","",SUBTOTAL(9,$H$5:H188))</f>
        <v/>
      </c>
      <c r="B187" s="70" t="str">
        <f>IF(Main!U188=Main!$AY$10,Main!A188,"")</f>
        <v/>
      </c>
      <c r="C187" s="71" t="str">
        <f>IF(B187="","",PROPER(Main!AP188))</f>
        <v/>
      </c>
      <c r="D187" s="71" t="str">
        <f>IF(B187="","",PROPER(Main!AQ188))</f>
        <v/>
      </c>
      <c r="E187" s="69" t="str">
        <f>IF(B187="","",Main!L188)</f>
        <v/>
      </c>
      <c r="F187" s="69" t="str">
        <f>IF(B187="","",Main!V188)</f>
        <v/>
      </c>
      <c r="G187" s="71" t="str">
        <f>IF(B187="","",Main!U188)</f>
        <v/>
      </c>
      <c r="H187" s="72" t="str">
        <f t="shared" si="2"/>
        <v/>
      </c>
    </row>
    <row r="188" spans="1:8" s="73" customFormat="1" ht="18" hidden="1" customHeight="1">
      <c r="A188" s="69" t="str">
        <f>IF(B188="","",SUBTOTAL(9,$H$5:H189))</f>
        <v/>
      </c>
      <c r="B188" s="70" t="str">
        <f>IF(Main!U189=Main!$AY$10,Main!A189,"")</f>
        <v/>
      </c>
      <c r="C188" s="71" t="str">
        <f>IF(B188="","",PROPER(Main!AP189))</f>
        <v/>
      </c>
      <c r="D188" s="71" t="str">
        <f>IF(B188="","",PROPER(Main!AQ189))</f>
        <v/>
      </c>
      <c r="E188" s="69" t="str">
        <f>IF(B188="","",Main!L189)</f>
        <v/>
      </c>
      <c r="F188" s="69" t="str">
        <f>IF(B188="","",Main!V189)</f>
        <v/>
      </c>
      <c r="G188" s="71" t="str">
        <f>IF(B188="","",Main!U189)</f>
        <v/>
      </c>
      <c r="H188" s="72" t="str">
        <f t="shared" si="2"/>
        <v/>
      </c>
    </row>
    <row r="189" spans="1:8" s="73" customFormat="1" ht="18" hidden="1" customHeight="1">
      <c r="A189" s="69" t="str">
        <f>IF(B189="","",SUBTOTAL(9,$H$5:H190))</f>
        <v/>
      </c>
      <c r="B189" s="70" t="str">
        <f>IF(Main!U190=Main!$AY$10,Main!A190,"")</f>
        <v/>
      </c>
      <c r="C189" s="71" t="str">
        <f>IF(B189="","",PROPER(Main!AP190))</f>
        <v/>
      </c>
      <c r="D189" s="71" t="str">
        <f>IF(B189="","",PROPER(Main!AQ190))</f>
        <v/>
      </c>
      <c r="E189" s="69" t="str">
        <f>IF(B189="","",Main!L190)</f>
        <v/>
      </c>
      <c r="F189" s="69" t="str">
        <f>IF(B189="","",Main!V190)</f>
        <v/>
      </c>
      <c r="G189" s="71" t="str">
        <f>IF(B189="","",Main!U190)</f>
        <v/>
      </c>
      <c r="H189" s="72" t="str">
        <f t="shared" si="2"/>
        <v/>
      </c>
    </row>
    <row r="190" spans="1:8" s="73" customFormat="1" ht="18" hidden="1" customHeight="1">
      <c r="A190" s="69" t="str">
        <f>IF(B190="","",SUBTOTAL(9,$H$5:H191))</f>
        <v/>
      </c>
      <c r="B190" s="70" t="str">
        <f>IF(Main!U191=Main!$AY$10,Main!A191,"")</f>
        <v/>
      </c>
      <c r="C190" s="71" t="str">
        <f>IF(B190="","",PROPER(Main!AP191))</f>
        <v/>
      </c>
      <c r="D190" s="71" t="str">
        <f>IF(B190="","",PROPER(Main!AQ191))</f>
        <v/>
      </c>
      <c r="E190" s="69" t="str">
        <f>IF(B190="","",Main!L191)</f>
        <v/>
      </c>
      <c r="F190" s="69" t="str">
        <f>IF(B190="","",Main!V191)</f>
        <v/>
      </c>
      <c r="G190" s="71" t="str">
        <f>IF(B190="","",Main!U191)</f>
        <v/>
      </c>
      <c r="H190" s="72" t="str">
        <f t="shared" si="2"/>
        <v/>
      </c>
    </row>
    <row r="191" spans="1:8" s="73" customFormat="1" ht="18" hidden="1" customHeight="1">
      <c r="A191" s="69" t="str">
        <f>IF(B191="","",SUBTOTAL(9,$H$5:H192))</f>
        <v/>
      </c>
      <c r="B191" s="70" t="str">
        <f>IF(Main!U192=Main!$AY$10,Main!A192,"")</f>
        <v/>
      </c>
      <c r="C191" s="71" t="str">
        <f>IF(B191="","",PROPER(Main!AP192))</f>
        <v/>
      </c>
      <c r="D191" s="71" t="str">
        <f>IF(B191="","",PROPER(Main!AQ192))</f>
        <v/>
      </c>
      <c r="E191" s="69" t="str">
        <f>IF(B191="","",Main!L192)</f>
        <v/>
      </c>
      <c r="F191" s="69" t="str">
        <f>IF(B191="","",Main!V192)</f>
        <v/>
      </c>
      <c r="G191" s="71" t="str">
        <f>IF(B191="","",Main!U192)</f>
        <v/>
      </c>
      <c r="H191" s="72" t="str">
        <f t="shared" si="2"/>
        <v/>
      </c>
    </row>
    <row r="192" spans="1:8" s="73" customFormat="1" ht="18" hidden="1" customHeight="1">
      <c r="A192" s="69" t="str">
        <f>IF(B192="","",SUBTOTAL(9,$H$5:H193))</f>
        <v/>
      </c>
      <c r="B192" s="70" t="str">
        <f>IF(Main!U193=Main!$AY$10,Main!A193,"")</f>
        <v/>
      </c>
      <c r="C192" s="71" t="str">
        <f>IF(B192="","",PROPER(Main!AP193))</f>
        <v/>
      </c>
      <c r="D192" s="71" t="str">
        <f>IF(B192="","",PROPER(Main!AQ193))</f>
        <v/>
      </c>
      <c r="E192" s="69" t="str">
        <f>IF(B192="","",Main!L193)</f>
        <v/>
      </c>
      <c r="F192" s="69" t="str">
        <f>IF(B192="","",Main!V193)</f>
        <v/>
      </c>
      <c r="G192" s="71" t="str">
        <f>IF(B192="","",Main!U193)</f>
        <v/>
      </c>
      <c r="H192" s="72" t="str">
        <f t="shared" si="2"/>
        <v/>
      </c>
    </row>
    <row r="193" spans="1:8" s="73" customFormat="1" ht="18" hidden="1" customHeight="1">
      <c r="A193" s="69" t="str">
        <f>IF(B193="","",SUBTOTAL(9,$H$5:H194))</f>
        <v/>
      </c>
      <c r="B193" s="70" t="str">
        <f>IF(Main!U194=Main!$AY$10,Main!A194,"")</f>
        <v/>
      </c>
      <c r="C193" s="71" t="str">
        <f>IF(B193="","",PROPER(Main!AP194))</f>
        <v/>
      </c>
      <c r="D193" s="71" t="str">
        <f>IF(B193="","",PROPER(Main!AQ194))</f>
        <v/>
      </c>
      <c r="E193" s="69" t="str">
        <f>IF(B193="","",Main!L194)</f>
        <v/>
      </c>
      <c r="F193" s="69" t="str">
        <f>IF(B193="","",Main!V194)</f>
        <v/>
      </c>
      <c r="G193" s="71" t="str">
        <f>IF(B193="","",Main!U194)</f>
        <v/>
      </c>
      <c r="H193" s="72" t="str">
        <f t="shared" si="2"/>
        <v/>
      </c>
    </row>
    <row r="194" spans="1:8" s="73" customFormat="1" ht="18" hidden="1" customHeight="1">
      <c r="A194" s="69" t="str">
        <f>IF(B194="","",SUBTOTAL(9,$H$5:H195))</f>
        <v/>
      </c>
      <c r="B194" s="70" t="str">
        <f>IF(Main!U195=Main!$AY$10,Main!A195,"")</f>
        <v/>
      </c>
      <c r="C194" s="71" t="str">
        <f>IF(B194="","",PROPER(Main!AP195))</f>
        <v/>
      </c>
      <c r="D194" s="71" t="str">
        <f>IF(B194="","",PROPER(Main!AQ195))</f>
        <v/>
      </c>
      <c r="E194" s="69" t="str">
        <f>IF(B194="","",Main!L195)</f>
        <v/>
      </c>
      <c r="F194" s="69" t="str">
        <f>IF(B194="","",Main!V195)</f>
        <v/>
      </c>
      <c r="G194" s="71" t="str">
        <f>IF(B194="","",Main!U195)</f>
        <v/>
      </c>
      <c r="H194" s="72" t="str">
        <f t="shared" si="2"/>
        <v/>
      </c>
    </row>
    <row r="195" spans="1:8" s="73" customFormat="1" ht="18" hidden="1" customHeight="1">
      <c r="A195" s="69" t="str">
        <f>IF(B195="","",SUBTOTAL(9,$H$5:H196))</f>
        <v/>
      </c>
      <c r="B195" s="70" t="str">
        <f>IF(Main!U196=Main!$AY$10,Main!A196,"")</f>
        <v/>
      </c>
      <c r="C195" s="71" t="str">
        <f>IF(B195="","",PROPER(Main!AP196))</f>
        <v/>
      </c>
      <c r="D195" s="71" t="str">
        <f>IF(B195="","",PROPER(Main!AQ196))</f>
        <v/>
      </c>
      <c r="E195" s="69" t="str">
        <f>IF(B195="","",Main!L196)</f>
        <v/>
      </c>
      <c r="F195" s="69" t="str">
        <f>IF(B195="","",Main!V196)</f>
        <v/>
      </c>
      <c r="G195" s="71" t="str">
        <f>IF(B195="","",Main!U196)</f>
        <v/>
      </c>
      <c r="H195" s="72" t="str">
        <f t="shared" si="2"/>
        <v/>
      </c>
    </row>
    <row r="196" spans="1:8" s="73" customFormat="1" ht="18" hidden="1" customHeight="1">
      <c r="A196" s="69" t="str">
        <f>IF(B196="","",SUBTOTAL(9,$H$5:H197))</f>
        <v/>
      </c>
      <c r="B196" s="70" t="str">
        <f>IF(Main!U197=Main!$AY$10,Main!A197,"")</f>
        <v/>
      </c>
      <c r="C196" s="71" t="str">
        <f>IF(B196="","",PROPER(Main!AP197))</f>
        <v/>
      </c>
      <c r="D196" s="71" t="str">
        <f>IF(B196="","",PROPER(Main!AQ197))</f>
        <v/>
      </c>
      <c r="E196" s="69" t="str">
        <f>IF(B196="","",Main!L197)</f>
        <v/>
      </c>
      <c r="F196" s="69" t="str">
        <f>IF(B196="","",Main!V197)</f>
        <v/>
      </c>
      <c r="G196" s="71" t="str">
        <f>IF(B196="","",Main!U197)</f>
        <v/>
      </c>
      <c r="H196" s="72" t="str">
        <f t="shared" si="2"/>
        <v/>
      </c>
    </row>
    <row r="197" spans="1:8" s="73" customFormat="1" ht="18" hidden="1" customHeight="1">
      <c r="A197" s="69" t="str">
        <f>IF(B197="","",SUBTOTAL(9,$H$5:H198))</f>
        <v/>
      </c>
      <c r="B197" s="70" t="str">
        <f>IF(Main!U198=Main!$AY$10,Main!A198,"")</f>
        <v/>
      </c>
      <c r="C197" s="71" t="str">
        <f>IF(B197="","",PROPER(Main!AP198))</f>
        <v/>
      </c>
      <c r="D197" s="71" t="str">
        <f>IF(B197="","",PROPER(Main!AQ198))</f>
        <v/>
      </c>
      <c r="E197" s="69" t="str">
        <f>IF(B197="","",Main!L198)</f>
        <v/>
      </c>
      <c r="F197" s="69" t="str">
        <f>IF(B197="","",Main!V198)</f>
        <v/>
      </c>
      <c r="G197" s="71" t="str">
        <f>IF(B197="","",Main!U198)</f>
        <v/>
      </c>
      <c r="H197" s="72" t="str">
        <f t="shared" si="2"/>
        <v/>
      </c>
    </row>
    <row r="198" spans="1:8" s="73" customFormat="1" ht="18" hidden="1" customHeight="1">
      <c r="A198" s="69" t="str">
        <f>IF(B198="","",SUBTOTAL(9,$H$5:H199))</f>
        <v/>
      </c>
      <c r="B198" s="70" t="str">
        <f>IF(Main!U199=Main!$AY$10,Main!A199,"")</f>
        <v/>
      </c>
      <c r="C198" s="71" t="str">
        <f>IF(B198="","",PROPER(Main!AP199))</f>
        <v/>
      </c>
      <c r="D198" s="71" t="str">
        <f>IF(B198="","",PROPER(Main!AQ199))</f>
        <v/>
      </c>
      <c r="E198" s="69" t="str">
        <f>IF(B198="","",Main!L199)</f>
        <v/>
      </c>
      <c r="F198" s="69" t="str">
        <f>IF(B198="","",Main!V199)</f>
        <v/>
      </c>
      <c r="G198" s="71" t="str">
        <f>IF(B198="","",Main!U199)</f>
        <v/>
      </c>
      <c r="H198" s="72" t="str">
        <f t="shared" ref="H198:H261" si="3">IF(B198="","",1)</f>
        <v/>
      </c>
    </row>
    <row r="199" spans="1:8" s="73" customFormat="1" ht="18" hidden="1" customHeight="1">
      <c r="A199" s="69" t="str">
        <f>IF(B199="","",SUBTOTAL(9,$H$5:H200))</f>
        <v/>
      </c>
      <c r="B199" s="70" t="str">
        <f>IF(Main!U200=Main!$AY$10,Main!A200,"")</f>
        <v/>
      </c>
      <c r="C199" s="71" t="str">
        <f>IF(B199="","",PROPER(Main!AP200))</f>
        <v/>
      </c>
      <c r="D199" s="71" t="str">
        <f>IF(B199="","",PROPER(Main!AQ200))</f>
        <v/>
      </c>
      <c r="E199" s="69" t="str">
        <f>IF(B199="","",Main!L200)</f>
        <v/>
      </c>
      <c r="F199" s="69" t="str">
        <f>IF(B199="","",Main!V200)</f>
        <v/>
      </c>
      <c r="G199" s="71" t="str">
        <f>IF(B199="","",Main!U200)</f>
        <v/>
      </c>
      <c r="H199" s="72" t="str">
        <f t="shared" si="3"/>
        <v/>
      </c>
    </row>
    <row r="200" spans="1:8" s="73" customFormat="1" ht="18" hidden="1" customHeight="1">
      <c r="A200" s="69" t="str">
        <f>IF(B200="","",SUBTOTAL(9,$H$5:H201))</f>
        <v/>
      </c>
      <c r="B200" s="70" t="str">
        <f>IF(Main!U201=Main!$AY$10,Main!A201,"")</f>
        <v/>
      </c>
      <c r="C200" s="71" t="str">
        <f>IF(B200="","",PROPER(Main!AP201))</f>
        <v/>
      </c>
      <c r="D200" s="71" t="str">
        <f>IF(B200="","",PROPER(Main!AQ201))</f>
        <v/>
      </c>
      <c r="E200" s="69" t="str">
        <f>IF(B200="","",Main!L201)</f>
        <v/>
      </c>
      <c r="F200" s="69" t="str">
        <f>IF(B200="","",Main!V201)</f>
        <v/>
      </c>
      <c r="G200" s="71" t="str">
        <f>IF(B200="","",Main!U201)</f>
        <v/>
      </c>
      <c r="H200" s="72" t="str">
        <f t="shared" si="3"/>
        <v/>
      </c>
    </row>
    <row r="201" spans="1:8" s="73" customFormat="1" ht="18" hidden="1" customHeight="1">
      <c r="A201" s="69" t="str">
        <f>IF(B201="","",SUBTOTAL(9,$H$5:H202))</f>
        <v/>
      </c>
      <c r="B201" s="70" t="str">
        <f>IF(Main!U202=Main!$AY$10,Main!A202,"")</f>
        <v/>
      </c>
      <c r="C201" s="71" t="str">
        <f>IF(B201="","",PROPER(Main!AP202))</f>
        <v/>
      </c>
      <c r="D201" s="71" t="str">
        <f>IF(B201="","",PROPER(Main!AQ202))</f>
        <v/>
      </c>
      <c r="E201" s="69" t="str">
        <f>IF(B201="","",Main!L202)</f>
        <v/>
      </c>
      <c r="F201" s="69" t="str">
        <f>IF(B201="","",Main!V202)</f>
        <v/>
      </c>
      <c r="G201" s="71" t="str">
        <f>IF(B201="","",Main!U202)</f>
        <v/>
      </c>
      <c r="H201" s="72" t="str">
        <f t="shared" si="3"/>
        <v/>
      </c>
    </row>
    <row r="202" spans="1:8" s="73" customFormat="1" ht="18" hidden="1" customHeight="1">
      <c r="A202" s="69" t="str">
        <f>IF(B202="","",SUBTOTAL(9,$H$5:H203))</f>
        <v/>
      </c>
      <c r="B202" s="70" t="str">
        <f>IF(Main!U203=Main!$AY$10,Main!A203,"")</f>
        <v/>
      </c>
      <c r="C202" s="71" t="str">
        <f>IF(B202="","",PROPER(Main!AP203))</f>
        <v/>
      </c>
      <c r="D202" s="71" t="str">
        <f>IF(B202="","",PROPER(Main!AQ203))</f>
        <v/>
      </c>
      <c r="E202" s="69" t="str">
        <f>IF(B202="","",Main!L203)</f>
        <v/>
      </c>
      <c r="F202" s="69" t="str">
        <f>IF(B202="","",Main!V203)</f>
        <v/>
      </c>
      <c r="G202" s="71" t="str">
        <f>IF(B202="","",Main!U203)</f>
        <v/>
      </c>
      <c r="H202" s="72" t="str">
        <f t="shared" si="3"/>
        <v/>
      </c>
    </row>
    <row r="203" spans="1:8" s="73" customFormat="1" ht="18" hidden="1" customHeight="1">
      <c r="A203" s="69" t="str">
        <f>IF(B203="","",SUBTOTAL(9,$H$5:H204))</f>
        <v/>
      </c>
      <c r="B203" s="70" t="str">
        <f>IF(Main!U204=Main!$AY$10,Main!A204,"")</f>
        <v/>
      </c>
      <c r="C203" s="71" t="str">
        <f>IF(B203="","",PROPER(Main!AP204))</f>
        <v/>
      </c>
      <c r="D203" s="71" t="str">
        <f>IF(B203="","",PROPER(Main!AQ204))</f>
        <v/>
      </c>
      <c r="E203" s="69" t="str">
        <f>IF(B203="","",Main!L204)</f>
        <v/>
      </c>
      <c r="F203" s="69" t="str">
        <f>IF(B203="","",Main!V204)</f>
        <v/>
      </c>
      <c r="G203" s="71" t="str">
        <f>IF(B203="","",Main!U204)</f>
        <v/>
      </c>
      <c r="H203" s="72" t="str">
        <f t="shared" si="3"/>
        <v/>
      </c>
    </row>
    <row r="204" spans="1:8" s="73" customFormat="1" ht="18" hidden="1" customHeight="1">
      <c r="A204" s="69" t="str">
        <f>IF(B204="","",SUBTOTAL(9,$H$5:H205))</f>
        <v/>
      </c>
      <c r="B204" s="70" t="str">
        <f>IF(Main!U205=Main!$AY$10,Main!A205,"")</f>
        <v/>
      </c>
      <c r="C204" s="71" t="str">
        <f>IF(B204="","",PROPER(Main!AP205))</f>
        <v/>
      </c>
      <c r="D204" s="71" t="str">
        <f>IF(B204="","",PROPER(Main!AQ205))</f>
        <v/>
      </c>
      <c r="E204" s="69" t="str">
        <f>IF(B204="","",Main!L205)</f>
        <v/>
      </c>
      <c r="F204" s="69" t="str">
        <f>IF(B204="","",Main!V205)</f>
        <v/>
      </c>
      <c r="G204" s="71" t="str">
        <f>IF(B204="","",Main!U205)</f>
        <v/>
      </c>
      <c r="H204" s="72" t="str">
        <f t="shared" si="3"/>
        <v/>
      </c>
    </row>
    <row r="205" spans="1:8" s="73" customFormat="1" ht="18" hidden="1" customHeight="1">
      <c r="A205" s="69" t="str">
        <f>IF(B205="","",SUBTOTAL(9,$H$5:H206))</f>
        <v/>
      </c>
      <c r="B205" s="70" t="str">
        <f>IF(Main!U206=Main!$AY$10,Main!A206,"")</f>
        <v/>
      </c>
      <c r="C205" s="71" t="str">
        <f>IF(B205="","",PROPER(Main!AP206))</f>
        <v/>
      </c>
      <c r="D205" s="71" t="str">
        <f>IF(B205="","",PROPER(Main!AQ206))</f>
        <v/>
      </c>
      <c r="E205" s="69" t="str">
        <f>IF(B205="","",Main!L206)</f>
        <v/>
      </c>
      <c r="F205" s="69" t="str">
        <f>IF(B205="","",Main!V206)</f>
        <v/>
      </c>
      <c r="G205" s="71" t="str">
        <f>IF(B205="","",Main!U206)</f>
        <v/>
      </c>
      <c r="H205" s="72" t="str">
        <f t="shared" si="3"/>
        <v/>
      </c>
    </row>
    <row r="206" spans="1:8" s="73" customFormat="1" ht="18" hidden="1" customHeight="1">
      <c r="A206" s="69" t="str">
        <f>IF(B206="","",SUBTOTAL(9,$H$5:H207))</f>
        <v/>
      </c>
      <c r="B206" s="70" t="str">
        <f>IF(Main!U207=Main!$AY$10,Main!A207,"")</f>
        <v/>
      </c>
      <c r="C206" s="71" t="str">
        <f>IF(B206="","",PROPER(Main!AP207))</f>
        <v/>
      </c>
      <c r="D206" s="71" t="str">
        <f>IF(B206="","",PROPER(Main!AQ207))</f>
        <v/>
      </c>
      <c r="E206" s="69" t="str">
        <f>IF(B206="","",Main!L207)</f>
        <v/>
      </c>
      <c r="F206" s="69" t="str">
        <f>IF(B206="","",Main!V207)</f>
        <v/>
      </c>
      <c r="G206" s="71" t="str">
        <f>IF(B206="","",Main!U207)</f>
        <v/>
      </c>
      <c r="H206" s="72" t="str">
        <f t="shared" si="3"/>
        <v/>
      </c>
    </row>
    <row r="207" spans="1:8" s="73" customFormat="1" ht="18" hidden="1" customHeight="1">
      <c r="A207" s="69" t="str">
        <f>IF(B207="","",SUBTOTAL(9,$H$5:H208))</f>
        <v/>
      </c>
      <c r="B207" s="70" t="str">
        <f>IF(Main!U208=Main!$AY$10,Main!A208,"")</f>
        <v/>
      </c>
      <c r="C207" s="71" t="str">
        <f>IF(B207="","",PROPER(Main!AP208))</f>
        <v/>
      </c>
      <c r="D207" s="71" t="str">
        <f>IF(B207="","",PROPER(Main!AQ208))</f>
        <v/>
      </c>
      <c r="E207" s="69" t="str">
        <f>IF(B207="","",Main!L208)</f>
        <v/>
      </c>
      <c r="F207" s="69" t="str">
        <f>IF(B207="","",Main!V208)</f>
        <v/>
      </c>
      <c r="G207" s="71" t="str">
        <f>IF(B207="","",Main!U208)</f>
        <v/>
      </c>
      <c r="H207" s="72" t="str">
        <f t="shared" si="3"/>
        <v/>
      </c>
    </row>
    <row r="208" spans="1:8" s="73" customFormat="1" ht="18" hidden="1" customHeight="1">
      <c r="A208" s="69" t="str">
        <f>IF(B208="","",SUBTOTAL(9,$H$5:H209))</f>
        <v/>
      </c>
      <c r="B208" s="70" t="str">
        <f>IF(Main!U209=Main!$AY$10,Main!A209,"")</f>
        <v/>
      </c>
      <c r="C208" s="71" t="str">
        <f>IF(B208="","",PROPER(Main!AP209))</f>
        <v/>
      </c>
      <c r="D208" s="71" t="str">
        <f>IF(B208="","",PROPER(Main!AQ209))</f>
        <v/>
      </c>
      <c r="E208" s="69" t="str">
        <f>IF(B208="","",Main!L209)</f>
        <v/>
      </c>
      <c r="F208" s="69" t="str">
        <f>IF(B208="","",Main!V209)</f>
        <v/>
      </c>
      <c r="G208" s="71" t="str">
        <f>IF(B208="","",Main!U209)</f>
        <v/>
      </c>
      <c r="H208" s="72" t="str">
        <f t="shared" si="3"/>
        <v/>
      </c>
    </row>
    <row r="209" spans="1:8" s="73" customFormat="1" ht="18" hidden="1" customHeight="1">
      <c r="A209" s="69" t="str">
        <f>IF(B209="","",SUBTOTAL(9,$H$5:H210))</f>
        <v/>
      </c>
      <c r="B209" s="70" t="str">
        <f>IF(Main!U210=Main!$AY$10,Main!A210,"")</f>
        <v/>
      </c>
      <c r="C209" s="71" t="str">
        <f>IF(B209="","",PROPER(Main!AP210))</f>
        <v/>
      </c>
      <c r="D209" s="71" t="str">
        <f>IF(B209="","",PROPER(Main!AQ210))</f>
        <v/>
      </c>
      <c r="E209" s="69" t="str">
        <f>IF(B209="","",Main!L210)</f>
        <v/>
      </c>
      <c r="F209" s="69" t="str">
        <f>IF(B209="","",Main!V210)</f>
        <v/>
      </c>
      <c r="G209" s="71" t="str">
        <f>IF(B209="","",Main!U210)</f>
        <v/>
      </c>
      <c r="H209" s="72" t="str">
        <f t="shared" si="3"/>
        <v/>
      </c>
    </row>
    <row r="210" spans="1:8" s="73" customFormat="1" ht="18" hidden="1" customHeight="1">
      <c r="A210" s="69" t="str">
        <f>IF(B210="","",SUBTOTAL(9,$H$5:H211))</f>
        <v/>
      </c>
      <c r="B210" s="70" t="str">
        <f>IF(Main!U211=Main!$AY$10,Main!A211,"")</f>
        <v/>
      </c>
      <c r="C210" s="71" t="str">
        <f>IF(B210="","",PROPER(Main!AP211))</f>
        <v/>
      </c>
      <c r="D210" s="71" t="str">
        <f>IF(B210="","",PROPER(Main!AQ211))</f>
        <v/>
      </c>
      <c r="E210" s="69" t="str">
        <f>IF(B210="","",Main!L211)</f>
        <v/>
      </c>
      <c r="F210" s="69" t="str">
        <f>IF(B210="","",Main!V211)</f>
        <v/>
      </c>
      <c r="G210" s="71" t="str">
        <f>IF(B210="","",Main!U211)</f>
        <v/>
      </c>
      <c r="H210" s="72" t="str">
        <f t="shared" si="3"/>
        <v/>
      </c>
    </row>
    <row r="211" spans="1:8" s="73" customFormat="1" ht="18" hidden="1" customHeight="1">
      <c r="A211" s="69" t="str">
        <f>IF(B211="","",SUBTOTAL(9,$H$5:H212))</f>
        <v/>
      </c>
      <c r="B211" s="70" t="str">
        <f>IF(Main!U212=Main!$AY$10,Main!A212,"")</f>
        <v/>
      </c>
      <c r="C211" s="71" t="str">
        <f>IF(B211="","",PROPER(Main!AP212))</f>
        <v/>
      </c>
      <c r="D211" s="71" t="str">
        <f>IF(B211="","",PROPER(Main!AQ212))</f>
        <v/>
      </c>
      <c r="E211" s="69" t="str">
        <f>IF(B211="","",Main!L212)</f>
        <v/>
      </c>
      <c r="F211" s="69" t="str">
        <f>IF(B211="","",Main!V212)</f>
        <v/>
      </c>
      <c r="G211" s="71" t="str">
        <f>IF(B211="","",Main!U212)</f>
        <v/>
      </c>
      <c r="H211" s="72" t="str">
        <f t="shared" si="3"/>
        <v/>
      </c>
    </row>
    <row r="212" spans="1:8" s="73" customFormat="1" ht="18" hidden="1" customHeight="1">
      <c r="A212" s="69" t="str">
        <f>IF(B212="","",SUBTOTAL(9,$H$5:H213))</f>
        <v/>
      </c>
      <c r="B212" s="70" t="str">
        <f>IF(Main!U213=Main!$AY$10,Main!A213,"")</f>
        <v/>
      </c>
      <c r="C212" s="71" t="str">
        <f>IF(B212="","",PROPER(Main!AP213))</f>
        <v/>
      </c>
      <c r="D212" s="71" t="str">
        <f>IF(B212="","",PROPER(Main!AQ213))</f>
        <v/>
      </c>
      <c r="E212" s="69" t="str">
        <f>IF(B212="","",Main!L213)</f>
        <v/>
      </c>
      <c r="F212" s="69" t="str">
        <f>IF(B212="","",Main!V213)</f>
        <v/>
      </c>
      <c r="G212" s="71" t="str">
        <f>IF(B212="","",Main!U213)</f>
        <v/>
      </c>
      <c r="H212" s="72" t="str">
        <f t="shared" si="3"/>
        <v/>
      </c>
    </row>
    <row r="213" spans="1:8" s="73" customFormat="1" ht="18" hidden="1" customHeight="1">
      <c r="A213" s="69" t="str">
        <f>IF(B213="","",SUBTOTAL(9,$H$5:H214))</f>
        <v/>
      </c>
      <c r="B213" s="70" t="str">
        <f>IF(Main!U214=Main!$AY$10,Main!A214,"")</f>
        <v/>
      </c>
      <c r="C213" s="71" t="str">
        <f>IF(B213="","",PROPER(Main!AP214))</f>
        <v/>
      </c>
      <c r="D213" s="71" t="str">
        <f>IF(B213="","",PROPER(Main!AQ214))</f>
        <v/>
      </c>
      <c r="E213" s="69" t="str">
        <f>IF(B213="","",Main!L214)</f>
        <v/>
      </c>
      <c r="F213" s="69" t="str">
        <f>IF(B213="","",Main!V214)</f>
        <v/>
      </c>
      <c r="G213" s="71" t="str">
        <f>IF(B213="","",Main!U214)</f>
        <v/>
      </c>
      <c r="H213" s="72" t="str">
        <f t="shared" si="3"/>
        <v/>
      </c>
    </row>
    <row r="214" spans="1:8" s="73" customFormat="1" ht="18" hidden="1" customHeight="1">
      <c r="A214" s="69" t="str">
        <f>IF(B214="","",SUBTOTAL(9,$H$5:H215))</f>
        <v/>
      </c>
      <c r="B214" s="70" t="str">
        <f>IF(Main!U215=Main!$AY$10,Main!A215,"")</f>
        <v/>
      </c>
      <c r="C214" s="71" t="str">
        <f>IF(B214="","",PROPER(Main!AP215))</f>
        <v/>
      </c>
      <c r="D214" s="71" t="str">
        <f>IF(B214="","",PROPER(Main!AQ215))</f>
        <v/>
      </c>
      <c r="E214" s="69" t="str">
        <f>IF(B214="","",Main!L215)</f>
        <v/>
      </c>
      <c r="F214" s="69" t="str">
        <f>IF(B214="","",Main!V215)</f>
        <v/>
      </c>
      <c r="G214" s="71" t="str">
        <f>IF(B214="","",Main!U215)</f>
        <v/>
      </c>
      <c r="H214" s="72" t="str">
        <f t="shared" si="3"/>
        <v/>
      </c>
    </row>
    <row r="215" spans="1:8" s="73" customFormat="1" ht="18" hidden="1" customHeight="1">
      <c r="A215" s="69" t="str">
        <f>IF(B215="","",SUBTOTAL(9,$H$5:H216))</f>
        <v/>
      </c>
      <c r="B215" s="70" t="str">
        <f>IF(Main!U216=Main!$AY$10,Main!A216,"")</f>
        <v/>
      </c>
      <c r="C215" s="71" t="str">
        <f>IF(B215="","",PROPER(Main!AP216))</f>
        <v/>
      </c>
      <c r="D215" s="71" t="str">
        <f>IF(B215="","",PROPER(Main!AQ216))</f>
        <v/>
      </c>
      <c r="E215" s="69" t="str">
        <f>IF(B215="","",Main!L216)</f>
        <v/>
      </c>
      <c r="F215" s="69" t="str">
        <f>IF(B215="","",Main!V216)</f>
        <v/>
      </c>
      <c r="G215" s="71" t="str">
        <f>IF(B215="","",Main!U216)</f>
        <v/>
      </c>
      <c r="H215" s="72" t="str">
        <f t="shared" si="3"/>
        <v/>
      </c>
    </row>
    <row r="216" spans="1:8" s="73" customFormat="1" ht="18" hidden="1" customHeight="1">
      <c r="A216" s="69" t="str">
        <f>IF(B216="","",SUBTOTAL(9,$H$5:H217))</f>
        <v/>
      </c>
      <c r="B216" s="70" t="str">
        <f>IF(Main!U217=Main!$AY$10,Main!A217,"")</f>
        <v/>
      </c>
      <c r="C216" s="71" t="str">
        <f>IF(B216="","",PROPER(Main!AP217))</f>
        <v/>
      </c>
      <c r="D216" s="71" t="str">
        <f>IF(B216="","",PROPER(Main!AQ217))</f>
        <v/>
      </c>
      <c r="E216" s="69" t="str">
        <f>IF(B216="","",Main!L217)</f>
        <v/>
      </c>
      <c r="F216" s="69" t="str">
        <f>IF(B216="","",Main!V217)</f>
        <v/>
      </c>
      <c r="G216" s="71" t="str">
        <f>IF(B216="","",Main!U217)</f>
        <v/>
      </c>
      <c r="H216" s="72" t="str">
        <f t="shared" si="3"/>
        <v/>
      </c>
    </row>
    <row r="217" spans="1:8" s="73" customFormat="1" ht="18" hidden="1" customHeight="1">
      <c r="A217" s="69" t="str">
        <f>IF(B217="","",SUBTOTAL(9,$H$5:H218))</f>
        <v/>
      </c>
      <c r="B217" s="70" t="str">
        <f>IF(Main!U218=Main!$AY$10,Main!A218,"")</f>
        <v/>
      </c>
      <c r="C217" s="71" t="str">
        <f>IF(B217="","",PROPER(Main!AP218))</f>
        <v/>
      </c>
      <c r="D217" s="71" t="str">
        <f>IF(B217="","",PROPER(Main!AQ218))</f>
        <v/>
      </c>
      <c r="E217" s="69" t="str">
        <f>IF(B217="","",Main!L218)</f>
        <v/>
      </c>
      <c r="F217" s="69" t="str">
        <f>IF(B217="","",Main!V218)</f>
        <v/>
      </c>
      <c r="G217" s="71" t="str">
        <f>IF(B217="","",Main!U218)</f>
        <v/>
      </c>
      <c r="H217" s="72" t="str">
        <f t="shared" si="3"/>
        <v/>
      </c>
    </row>
    <row r="218" spans="1:8" s="73" customFormat="1" ht="18" hidden="1" customHeight="1">
      <c r="A218" s="69" t="str">
        <f>IF(B218="","",SUBTOTAL(9,$H$5:H219))</f>
        <v/>
      </c>
      <c r="B218" s="70" t="str">
        <f>IF(Main!U219=Main!$AY$10,Main!A219,"")</f>
        <v/>
      </c>
      <c r="C218" s="71" t="str">
        <f>IF(B218="","",PROPER(Main!AP219))</f>
        <v/>
      </c>
      <c r="D218" s="71" t="str">
        <f>IF(B218="","",PROPER(Main!AQ219))</f>
        <v/>
      </c>
      <c r="E218" s="69" t="str">
        <f>IF(B218="","",Main!L219)</f>
        <v/>
      </c>
      <c r="F218" s="69" t="str">
        <f>IF(B218="","",Main!V219)</f>
        <v/>
      </c>
      <c r="G218" s="71" t="str">
        <f>IF(B218="","",Main!U219)</f>
        <v/>
      </c>
      <c r="H218" s="72" t="str">
        <f t="shared" si="3"/>
        <v/>
      </c>
    </row>
    <row r="219" spans="1:8" s="73" customFormat="1" ht="18" hidden="1" customHeight="1">
      <c r="A219" s="69" t="str">
        <f>IF(B219="","",SUBTOTAL(9,$H$5:H220))</f>
        <v/>
      </c>
      <c r="B219" s="70" t="str">
        <f>IF(Main!U220=Main!$AY$10,Main!A220,"")</f>
        <v/>
      </c>
      <c r="C219" s="71" t="str">
        <f>IF(B219="","",PROPER(Main!AP220))</f>
        <v/>
      </c>
      <c r="D219" s="71" t="str">
        <f>IF(B219="","",PROPER(Main!AQ220))</f>
        <v/>
      </c>
      <c r="E219" s="69" t="str">
        <f>IF(B219="","",Main!L220)</f>
        <v/>
      </c>
      <c r="F219" s="69" t="str">
        <f>IF(B219="","",Main!V220)</f>
        <v/>
      </c>
      <c r="G219" s="71" t="str">
        <f>IF(B219="","",Main!U220)</f>
        <v/>
      </c>
      <c r="H219" s="72" t="str">
        <f t="shared" si="3"/>
        <v/>
      </c>
    </row>
    <row r="220" spans="1:8" s="73" customFormat="1" ht="18" hidden="1" customHeight="1">
      <c r="A220" s="69" t="str">
        <f>IF(B220="","",SUBTOTAL(9,$H$5:H221))</f>
        <v/>
      </c>
      <c r="B220" s="70" t="str">
        <f>IF(Main!U221=Main!$AY$10,Main!A221,"")</f>
        <v/>
      </c>
      <c r="C220" s="71" t="str">
        <f>IF(B220="","",PROPER(Main!AP221))</f>
        <v/>
      </c>
      <c r="D220" s="71" t="str">
        <f>IF(B220="","",PROPER(Main!AQ221))</f>
        <v/>
      </c>
      <c r="E220" s="69" t="str">
        <f>IF(B220="","",Main!L221)</f>
        <v/>
      </c>
      <c r="F220" s="69" t="str">
        <f>IF(B220="","",Main!V221)</f>
        <v/>
      </c>
      <c r="G220" s="71" t="str">
        <f>IF(B220="","",Main!U221)</f>
        <v/>
      </c>
      <c r="H220" s="72" t="str">
        <f t="shared" si="3"/>
        <v/>
      </c>
    </row>
    <row r="221" spans="1:8" s="73" customFormat="1" ht="18" hidden="1" customHeight="1">
      <c r="A221" s="69" t="str">
        <f>IF(B221="","",SUBTOTAL(9,$H$5:H222))</f>
        <v/>
      </c>
      <c r="B221" s="70" t="str">
        <f>IF(Main!U222=Main!$AY$10,Main!A222,"")</f>
        <v/>
      </c>
      <c r="C221" s="71" t="str">
        <f>IF(B221="","",PROPER(Main!AP222))</f>
        <v/>
      </c>
      <c r="D221" s="71" t="str">
        <f>IF(B221="","",PROPER(Main!AQ222))</f>
        <v/>
      </c>
      <c r="E221" s="69" t="str">
        <f>IF(B221="","",Main!L222)</f>
        <v/>
      </c>
      <c r="F221" s="69" t="str">
        <f>IF(B221="","",Main!V222)</f>
        <v/>
      </c>
      <c r="G221" s="71" t="str">
        <f>IF(B221="","",Main!U222)</f>
        <v/>
      </c>
      <c r="H221" s="72" t="str">
        <f t="shared" si="3"/>
        <v/>
      </c>
    </row>
    <row r="222" spans="1:8" s="73" customFormat="1" ht="18" hidden="1" customHeight="1">
      <c r="A222" s="69" t="str">
        <f>IF(B222="","",SUBTOTAL(9,$H$5:H223))</f>
        <v/>
      </c>
      <c r="B222" s="70" t="str">
        <f>IF(Main!U223=Main!$AY$10,Main!A223,"")</f>
        <v/>
      </c>
      <c r="C222" s="71" t="str">
        <f>IF(B222="","",PROPER(Main!AP223))</f>
        <v/>
      </c>
      <c r="D222" s="71" t="str">
        <f>IF(B222="","",PROPER(Main!AQ223))</f>
        <v/>
      </c>
      <c r="E222" s="69" t="str">
        <f>IF(B222="","",Main!L223)</f>
        <v/>
      </c>
      <c r="F222" s="69" t="str">
        <f>IF(B222="","",Main!V223)</f>
        <v/>
      </c>
      <c r="G222" s="71" t="str">
        <f>IF(B222="","",Main!U223)</f>
        <v/>
      </c>
      <c r="H222" s="72" t="str">
        <f t="shared" si="3"/>
        <v/>
      </c>
    </row>
    <row r="223" spans="1:8" s="73" customFormat="1" ht="18" hidden="1" customHeight="1">
      <c r="A223" s="69" t="str">
        <f>IF(B223="","",SUBTOTAL(9,$H$5:H224))</f>
        <v/>
      </c>
      <c r="B223" s="70" t="str">
        <f>IF(Main!U224=Main!$AY$10,Main!A224,"")</f>
        <v/>
      </c>
      <c r="C223" s="71" t="str">
        <f>IF(B223="","",PROPER(Main!AP224))</f>
        <v/>
      </c>
      <c r="D223" s="71" t="str">
        <f>IF(B223="","",PROPER(Main!AQ224))</f>
        <v/>
      </c>
      <c r="E223" s="69" t="str">
        <f>IF(B223="","",Main!L224)</f>
        <v/>
      </c>
      <c r="F223" s="69" t="str">
        <f>IF(B223="","",Main!V224)</f>
        <v/>
      </c>
      <c r="G223" s="71" t="str">
        <f>IF(B223="","",Main!U224)</f>
        <v/>
      </c>
      <c r="H223" s="72" t="str">
        <f t="shared" si="3"/>
        <v/>
      </c>
    </row>
    <row r="224" spans="1:8" s="73" customFormat="1" ht="18" hidden="1" customHeight="1">
      <c r="A224" s="69" t="str">
        <f>IF(B224="","",SUBTOTAL(9,$H$5:H225))</f>
        <v/>
      </c>
      <c r="B224" s="70" t="str">
        <f>IF(Main!U225=Main!$AY$10,Main!A225,"")</f>
        <v/>
      </c>
      <c r="C224" s="71" t="str">
        <f>IF(B224="","",PROPER(Main!AP225))</f>
        <v/>
      </c>
      <c r="D224" s="71" t="str">
        <f>IF(B224="","",PROPER(Main!AQ225))</f>
        <v/>
      </c>
      <c r="E224" s="69" t="str">
        <f>IF(B224="","",Main!L225)</f>
        <v/>
      </c>
      <c r="F224" s="69" t="str">
        <f>IF(B224="","",Main!V225)</f>
        <v/>
      </c>
      <c r="G224" s="71" t="str">
        <f>IF(B224="","",Main!U225)</f>
        <v/>
      </c>
      <c r="H224" s="72" t="str">
        <f t="shared" si="3"/>
        <v/>
      </c>
    </row>
    <row r="225" spans="1:8" s="73" customFormat="1" ht="18" hidden="1" customHeight="1">
      <c r="A225" s="69" t="str">
        <f>IF(B225="","",SUBTOTAL(9,$H$5:H226))</f>
        <v/>
      </c>
      <c r="B225" s="70" t="str">
        <f>IF(Main!U226=Main!$AY$10,Main!A226,"")</f>
        <v/>
      </c>
      <c r="C225" s="71" t="str">
        <f>IF(B225="","",PROPER(Main!AP226))</f>
        <v/>
      </c>
      <c r="D225" s="71" t="str">
        <f>IF(B225="","",PROPER(Main!AQ226))</f>
        <v/>
      </c>
      <c r="E225" s="69" t="str">
        <f>IF(B225="","",Main!L226)</f>
        <v/>
      </c>
      <c r="F225" s="69" t="str">
        <f>IF(B225="","",Main!V226)</f>
        <v/>
      </c>
      <c r="G225" s="71" t="str">
        <f>IF(B225="","",Main!U226)</f>
        <v/>
      </c>
      <c r="H225" s="72" t="str">
        <f t="shared" si="3"/>
        <v/>
      </c>
    </row>
    <row r="226" spans="1:8" s="73" customFormat="1" ht="18" hidden="1" customHeight="1">
      <c r="A226" s="69" t="str">
        <f>IF(B226="","",SUBTOTAL(9,$H$5:H227))</f>
        <v/>
      </c>
      <c r="B226" s="70" t="str">
        <f>IF(Main!U227=Main!$AY$10,Main!A227,"")</f>
        <v/>
      </c>
      <c r="C226" s="71" t="str">
        <f>IF(B226="","",PROPER(Main!AP227))</f>
        <v/>
      </c>
      <c r="D226" s="71" t="str">
        <f>IF(B226="","",PROPER(Main!AQ227))</f>
        <v/>
      </c>
      <c r="E226" s="69" t="str">
        <f>IF(B226="","",Main!L227)</f>
        <v/>
      </c>
      <c r="F226" s="69" t="str">
        <f>IF(B226="","",Main!V227)</f>
        <v/>
      </c>
      <c r="G226" s="71" t="str">
        <f>IF(B226="","",Main!U227)</f>
        <v/>
      </c>
      <c r="H226" s="72" t="str">
        <f t="shared" si="3"/>
        <v/>
      </c>
    </row>
    <row r="227" spans="1:8" s="73" customFormat="1" ht="18" hidden="1" customHeight="1">
      <c r="A227" s="69" t="str">
        <f>IF(B227="","",SUBTOTAL(9,$H$5:H228))</f>
        <v/>
      </c>
      <c r="B227" s="70" t="str">
        <f>IF(Main!U228=Main!$AY$10,Main!A228,"")</f>
        <v/>
      </c>
      <c r="C227" s="71" t="str">
        <f>IF(B227="","",PROPER(Main!AP228))</f>
        <v/>
      </c>
      <c r="D227" s="71" t="str">
        <f>IF(B227="","",PROPER(Main!AQ228))</f>
        <v/>
      </c>
      <c r="E227" s="69" t="str">
        <f>IF(B227="","",Main!L228)</f>
        <v/>
      </c>
      <c r="F227" s="69" t="str">
        <f>IF(B227="","",Main!V228)</f>
        <v/>
      </c>
      <c r="G227" s="71" t="str">
        <f>IF(B227="","",Main!U228)</f>
        <v/>
      </c>
      <c r="H227" s="72" t="str">
        <f t="shared" si="3"/>
        <v/>
      </c>
    </row>
    <row r="228" spans="1:8" s="73" customFormat="1" ht="18" hidden="1" customHeight="1">
      <c r="A228" s="69" t="str">
        <f>IF(B228="","",SUBTOTAL(9,$H$5:H229))</f>
        <v/>
      </c>
      <c r="B228" s="70" t="str">
        <f>IF(Main!U229=Main!$AY$10,Main!A229,"")</f>
        <v/>
      </c>
      <c r="C228" s="71" t="str">
        <f>IF(B228="","",PROPER(Main!AP229))</f>
        <v/>
      </c>
      <c r="D228" s="71" t="str">
        <f>IF(B228="","",PROPER(Main!AQ229))</f>
        <v/>
      </c>
      <c r="E228" s="69" t="str">
        <f>IF(B228="","",Main!L229)</f>
        <v/>
      </c>
      <c r="F228" s="69" t="str">
        <f>IF(B228="","",Main!V229)</f>
        <v/>
      </c>
      <c r="G228" s="71" t="str">
        <f>IF(B228="","",Main!U229)</f>
        <v/>
      </c>
      <c r="H228" s="72" t="str">
        <f t="shared" si="3"/>
        <v/>
      </c>
    </row>
    <row r="229" spans="1:8" s="73" customFormat="1" ht="18" hidden="1" customHeight="1">
      <c r="A229" s="69" t="str">
        <f>IF(B229="","",SUBTOTAL(9,$H$5:H230))</f>
        <v/>
      </c>
      <c r="B229" s="70" t="str">
        <f>IF(Main!U230=Main!$AY$10,Main!A230,"")</f>
        <v/>
      </c>
      <c r="C229" s="71" t="str">
        <f>IF(B229="","",PROPER(Main!AP230))</f>
        <v/>
      </c>
      <c r="D229" s="71" t="str">
        <f>IF(B229="","",PROPER(Main!AQ230))</f>
        <v/>
      </c>
      <c r="E229" s="69" t="str">
        <f>IF(B229="","",Main!L230)</f>
        <v/>
      </c>
      <c r="F229" s="69" t="str">
        <f>IF(B229="","",Main!V230)</f>
        <v/>
      </c>
      <c r="G229" s="71" t="str">
        <f>IF(B229="","",Main!U230)</f>
        <v/>
      </c>
      <c r="H229" s="72" t="str">
        <f t="shared" si="3"/>
        <v/>
      </c>
    </row>
    <row r="230" spans="1:8" s="73" customFormat="1" ht="18" hidden="1" customHeight="1">
      <c r="A230" s="69" t="str">
        <f>IF(B230="","",SUBTOTAL(9,$H$5:H231))</f>
        <v/>
      </c>
      <c r="B230" s="70" t="str">
        <f>IF(Main!U231=Main!$AY$10,Main!A231,"")</f>
        <v/>
      </c>
      <c r="C230" s="71" t="str">
        <f>IF(B230="","",PROPER(Main!AP231))</f>
        <v/>
      </c>
      <c r="D230" s="71" t="str">
        <f>IF(B230="","",PROPER(Main!AQ231))</f>
        <v/>
      </c>
      <c r="E230" s="69" t="str">
        <f>IF(B230="","",Main!L231)</f>
        <v/>
      </c>
      <c r="F230" s="69" t="str">
        <f>IF(B230="","",Main!V231)</f>
        <v/>
      </c>
      <c r="G230" s="71" t="str">
        <f>IF(B230="","",Main!U231)</f>
        <v/>
      </c>
      <c r="H230" s="72" t="str">
        <f t="shared" si="3"/>
        <v/>
      </c>
    </row>
    <row r="231" spans="1:8" s="73" customFormat="1" ht="18" hidden="1" customHeight="1">
      <c r="A231" s="69" t="str">
        <f>IF(B231="","",SUBTOTAL(9,$H$5:H232))</f>
        <v/>
      </c>
      <c r="B231" s="70" t="str">
        <f>IF(Main!U232=Main!$AY$10,Main!A232,"")</f>
        <v/>
      </c>
      <c r="C231" s="71" t="str">
        <f>IF(B231="","",PROPER(Main!AP232))</f>
        <v/>
      </c>
      <c r="D231" s="71" t="str">
        <f>IF(B231="","",PROPER(Main!AQ232))</f>
        <v/>
      </c>
      <c r="E231" s="69" t="str">
        <f>IF(B231="","",Main!L232)</f>
        <v/>
      </c>
      <c r="F231" s="69" t="str">
        <f>IF(B231="","",Main!V232)</f>
        <v/>
      </c>
      <c r="G231" s="71" t="str">
        <f>IF(B231="","",Main!U232)</f>
        <v/>
      </c>
      <c r="H231" s="72" t="str">
        <f t="shared" si="3"/>
        <v/>
      </c>
    </row>
    <row r="232" spans="1:8" s="73" customFormat="1" ht="18" hidden="1" customHeight="1">
      <c r="A232" s="69" t="str">
        <f>IF(B232="","",SUBTOTAL(9,$H$5:H233))</f>
        <v/>
      </c>
      <c r="B232" s="70" t="str">
        <f>IF(Main!U233=Main!$AY$10,Main!A233,"")</f>
        <v/>
      </c>
      <c r="C232" s="71" t="str">
        <f>IF(B232="","",PROPER(Main!AP233))</f>
        <v/>
      </c>
      <c r="D232" s="71" t="str">
        <f>IF(B232="","",PROPER(Main!AQ233))</f>
        <v/>
      </c>
      <c r="E232" s="69" t="str">
        <f>IF(B232="","",Main!L233)</f>
        <v/>
      </c>
      <c r="F232" s="69" t="str">
        <f>IF(B232="","",Main!V233)</f>
        <v/>
      </c>
      <c r="G232" s="71" t="str">
        <f>IF(B232="","",Main!U233)</f>
        <v/>
      </c>
      <c r="H232" s="72" t="str">
        <f t="shared" si="3"/>
        <v/>
      </c>
    </row>
    <row r="233" spans="1:8" s="73" customFormat="1" ht="18" hidden="1" customHeight="1">
      <c r="A233" s="69" t="str">
        <f>IF(B233="","",SUBTOTAL(9,$H$5:H234))</f>
        <v/>
      </c>
      <c r="B233" s="70" t="str">
        <f>IF(Main!U234=Main!$AY$10,Main!A234,"")</f>
        <v/>
      </c>
      <c r="C233" s="71" t="str">
        <f>IF(B233="","",PROPER(Main!AP234))</f>
        <v/>
      </c>
      <c r="D233" s="71" t="str">
        <f>IF(B233="","",PROPER(Main!AQ234))</f>
        <v/>
      </c>
      <c r="E233" s="69" t="str">
        <f>IF(B233="","",Main!L234)</f>
        <v/>
      </c>
      <c r="F233" s="69" t="str">
        <f>IF(B233="","",Main!V234)</f>
        <v/>
      </c>
      <c r="G233" s="71" t="str">
        <f>IF(B233="","",Main!U234)</f>
        <v/>
      </c>
      <c r="H233" s="72" t="str">
        <f t="shared" si="3"/>
        <v/>
      </c>
    </row>
    <row r="234" spans="1:8" s="73" customFormat="1" ht="18" hidden="1" customHeight="1">
      <c r="A234" s="69" t="str">
        <f>IF(B234="","",SUBTOTAL(9,$H$5:H235))</f>
        <v/>
      </c>
      <c r="B234" s="70" t="str">
        <f>IF(Main!U235=Main!$AY$10,Main!A235,"")</f>
        <v/>
      </c>
      <c r="C234" s="71" t="str">
        <f>IF(B234="","",PROPER(Main!AP235))</f>
        <v/>
      </c>
      <c r="D234" s="71" t="str">
        <f>IF(B234="","",PROPER(Main!AQ235))</f>
        <v/>
      </c>
      <c r="E234" s="69" t="str">
        <f>IF(B234="","",Main!L235)</f>
        <v/>
      </c>
      <c r="F234" s="69" t="str">
        <f>IF(B234="","",Main!V235)</f>
        <v/>
      </c>
      <c r="G234" s="71" t="str">
        <f>IF(B234="","",Main!U235)</f>
        <v/>
      </c>
      <c r="H234" s="72" t="str">
        <f t="shared" si="3"/>
        <v/>
      </c>
    </row>
    <row r="235" spans="1:8" s="73" customFormat="1" ht="18" hidden="1" customHeight="1">
      <c r="A235" s="69" t="str">
        <f>IF(B235="","",SUBTOTAL(9,$H$5:H236))</f>
        <v/>
      </c>
      <c r="B235" s="70" t="str">
        <f>IF(Main!U236=Main!$AY$10,Main!A236,"")</f>
        <v/>
      </c>
      <c r="C235" s="71" t="str">
        <f>IF(B235="","",PROPER(Main!AP236))</f>
        <v/>
      </c>
      <c r="D235" s="71" t="str">
        <f>IF(B235="","",PROPER(Main!AQ236))</f>
        <v/>
      </c>
      <c r="E235" s="69" t="str">
        <f>IF(B235="","",Main!L236)</f>
        <v/>
      </c>
      <c r="F235" s="69" t="str">
        <f>IF(B235="","",Main!V236)</f>
        <v/>
      </c>
      <c r="G235" s="71" t="str">
        <f>IF(B235="","",Main!U236)</f>
        <v/>
      </c>
      <c r="H235" s="72" t="str">
        <f t="shared" si="3"/>
        <v/>
      </c>
    </row>
    <row r="236" spans="1:8" s="73" customFormat="1" ht="18" hidden="1" customHeight="1">
      <c r="A236" s="69" t="str">
        <f>IF(B236="","",SUBTOTAL(9,$H$5:H237))</f>
        <v/>
      </c>
      <c r="B236" s="70" t="str">
        <f>IF(Main!U237=Main!$AY$10,Main!A237,"")</f>
        <v/>
      </c>
      <c r="C236" s="71" t="str">
        <f>IF(B236="","",PROPER(Main!AP237))</f>
        <v/>
      </c>
      <c r="D236" s="71" t="str">
        <f>IF(B236="","",PROPER(Main!AQ237))</f>
        <v/>
      </c>
      <c r="E236" s="69" t="str">
        <f>IF(B236="","",Main!L237)</f>
        <v/>
      </c>
      <c r="F236" s="69" t="str">
        <f>IF(B236="","",Main!V237)</f>
        <v/>
      </c>
      <c r="G236" s="71" t="str">
        <f>IF(B236="","",Main!U237)</f>
        <v/>
      </c>
      <c r="H236" s="72" t="str">
        <f t="shared" si="3"/>
        <v/>
      </c>
    </row>
    <row r="237" spans="1:8" s="73" customFormat="1" ht="18" hidden="1" customHeight="1">
      <c r="A237" s="69" t="str">
        <f>IF(B237="","",SUBTOTAL(9,$H$5:H238))</f>
        <v/>
      </c>
      <c r="B237" s="70" t="str">
        <f>IF(Main!U238=Main!$AY$10,Main!A238,"")</f>
        <v/>
      </c>
      <c r="C237" s="71" t="str">
        <f>IF(B237="","",PROPER(Main!AP238))</f>
        <v/>
      </c>
      <c r="D237" s="71" t="str">
        <f>IF(B237="","",PROPER(Main!AQ238))</f>
        <v/>
      </c>
      <c r="E237" s="69" t="str">
        <f>IF(B237="","",Main!L238)</f>
        <v/>
      </c>
      <c r="F237" s="69" t="str">
        <f>IF(B237="","",Main!V238)</f>
        <v/>
      </c>
      <c r="G237" s="71" t="str">
        <f>IF(B237="","",Main!U238)</f>
        <v/>
      </c>
      <c r="H237" s="72" t="str">
        <f t="shared" si="3"/>
        <v/>
      </c>
    </row>
    <row r="238" spans="1:8" s="73" customFormat="1" ht="18" hidden="1" customHeight="1">
      <c r="A238" s="69" t="str">
        <f>IF(B238="","",SUBTOTAL(9,$H$5:H239))</f>
        <v/>
      </c>
      <c r="B238" s="70" t="str">
        <f>IF(Main!U239=Main!$AY$10,Main!A239,"")</f>
        <v/>
      </c>
      <c r="C238" s="71" t="str">
        <f>IF(B238="","",PROPER(Main!AP239))</f>
        <v/>
      </c>
      <c r="D238" s="71" t="str">
        <f>IF(B238="","",PROPER(Main!AQ239))</f>
        <v/>
      </c>
      <c r="E238" s="69" t="str">
        <f>IF(B238="","",Main!L239)</f>
        <v/>
      </c>
      <c r="F238" s="69" t="str">
        <f>IF(B238="","",Main!V239)</f>
        <v/>
      </c>
      <c r="G238" s="71" t="str">
        <f>IF(B238="","",Main!U239)</f>
        <v/>
      </c>
      <c r="H238" s="72" t="str">
        <f t="shared" si="3"/>
        <v/>
      </c>
    </row>
    <row r="239" spans="1:8" s="73" customFormat="1" ht="18" hidden="1" customHeight="1">
      <c r="A239" s="69" t="str">
        <f>IF(B239="","",SUBTOTAL(9,$H$5:H240))</f>
        <v/>
      </c>
      <c r="B239" s="70" t="str">
        <f>IF(Main!U240=Main!$AY$10,Main!A240,"")</f>
        <v/>
      </c>
      <c r="C239" s="71" t="str">
        <f>IF(B239="","",PROPER(Main!AP240))</f>
        <v/>
      </c>
      <c r="D239" s="71" t="str">
        <f>IF(B239="","",PROPER(Main!AQ240))</f>
        <v/>
      </c>
      <c r="E239" s="69" t="str">
        <f>IF(B239="","",Main!L240)</f>
        <v/>
      </c>
      <c r="F239" s="69" t="str">
        <f>IF(B239="","",Main!V240)</f>
        <v/>
      </c>
      <c r="G239" s="71" t="str">
        <f>IF(B239="","",Main!U240)</f>
        <v/>
      </c>
      <c r="H239" s="72" t="str">
        <f t="shared" si="3"/>
        <v/>
      </c>
    </row>
    <row r="240" spans="1:8" s="73" customFormat="1" ht="18" hidden="1" customHeight="1">
      <c r="A240" s="69" t="str">
        <f>IF(B240="","",SUBTOTAL(9,$H$5:H241))</f>
        <v/>
      </c>
      <c r="B240" s="70" t="str">
        <f>IF(Main!U241=Main!$AY$10,Main!A241,"")</f>
        <v/>
      </c>
      <c r="C240" s="71" t="str">
        <f>IF(B240="","",PROPER(Main!AP241))</f>
        <v/>
      </c>
      <c r="D240" s="71" t="str">
        <f>IF(B240="","",PROPER(Main!AQ241))</f>
        <v/>
      </c>
      <c r="E240" s="69" t="str">
        <f>IF(B240="","",Main!L241)</f>
        <v/>
      </c>
      <c r="F240" s="69" t="str">
        <f>IF(B240="","",Main!V241)</f>
        <v/>
      </c>
      <c r="G240" s="71" t="str">
        <f>IF(B240="","",Main!U241)</f>
        <v/>
      </c>
      <c r="H240" s="72" t="str">
        <f t="shared" si="3"/>
        <v/>
      </c>
    </row>
    <row r="241" spans="1:8" s="73" customFormat="1" ht="18" hidden="1" customHeight="1">
      <c r="A241" s="69" t="str">
        <f>IF(B241="","",SUBTOTAL(9,$H$5:H242))</f>
        <v/>
      </c>
      <c r="B241" s="70" t="str">
        <f>IF(Main!U242=Main!$AY$10,Main!A242,"")</f>
        <v/>
      </c>
      <c r="C241" s="71" t="str">
        <f>IF(B241="","",PROPER(Main!AP242))</f>
        <v/>
      </c>
      <c r="D241" s="71" t="str">
        <f>IF(B241="","",PROPER(Main!AQ242))</f>
        <v/>
      </c>
      <c r="E241" s="69" t="str">
        <f>IF(B241="","",Main!L242)</f>
        <v/>
      </c>
      <c r="F241" s="69" t="str">
        <f>IF(B241="","",Main!V242)</f>
        <v/>
      </c>
      <c r="G241" s="71" t="str">
        <f>IF(B241="","",Main!U242)</f>
        <v/>
      </c>
      <c r="H241" s="72" t="str">
        <f t="shared" si="3"/>
        <v/>
      </c>
    </row>
    <row r="242" spans="1:8" s="73" customFormat="1" ht="18" hidden="1" customHeight="1">
      <c r="A242" s="69" t="str">
        <f>IF(B242="","",SUBTOTAL(9,$H$5:H243))</f>
        <v/>
      </c>
      <c r="B242" s="70" t="str">
        <f>IF(Main!U243=Main!$AY$10,Main!A243,"")</f>
        <v/>
      </c>
      <c r="C242" s="71" t="str">
        <f>IF(B242="","",PROPER(Main!AP243))</f>
        <v/>
      </c>
      <c r="D242" s="71" t="str">
        <f>IF(B242="","",PROPER(Main!AQ243))</f>
        <v/>
      </c>
      <c r="E242" s="69" t="str">
        <f>IF(B242="","",Main!L243)</f>
        <v/>
      </c>
      <c r="F242" s="69" t="str">
        <f>IF(B242="","",Main!V243)</f>
        <v/>
      </c>
      <c r="G242" s="71" t="str">
        <f>IF(B242="","",Main!U243)</f>
        <v/>
      </c>
      <c r="H242" s="72" t="str">
        <f t="shared" si="3"/>
        <v/>
      </c>
    </row>
    <row r="243" spans="1:8" s="73" customFormat="1" ht="18" hidden="1" customHeight="1">
      <c r="A243" s="69" t="str">
        <f>IF(B243="","",SUBTOTAL(9,$H$5:H244))</f>
        <v/>
      </c>
      <c r="B243" s="70" t="str">
        <f>IF(Main!U244=Main!$AY$10,Main!A244,"")</f>
        <v/>
      </c>
      <c r="C243" s="71" t="str">
        <f>IF(B243="","",PROPER(Main!AP244))</f>
        <v/>
      </c>
      <c r="D243" s="71" t="str">
        <f>IF(B243="","",PROPER(Main!AQ244))</f>
        <v/>
      </c>
      <c r="E243" s="69" t="str">
        <f>IF(B243="","",Main!L244)</f>
        <v/>
      </c>
      <c r="F243" s="69" t="str">
        <f>IF(B243="","",Main!V244)</f>
        <v/>
      </c>
      <c r="G243" s="71" t="str">
        <f>IF(B243="","",Main!U244)</f>
        <v/>
      </c>
      <c r="H243" s="72" t="str">
        <f t="shared" si="3"/>
        <v/>
      </c>
    </row>
    <row r="244" spans="1:8" s="73" customFormat="1" ht="18" hidden="1" customHeight="1">
      <c r="A244" s="69" t="str">
        <f>IF(B244="","",SUBTOTAL(9,$H$5:H245))</f>
        <v/>
      </c>
      <c r="B244" s="70" t="str">
        <f>IF(Main!U245=Main!$AY$10,Main!A245,"")</f>
        <v/>
      </c>
      <c r="C244" s="71" t="str">
        <f>IF(B244="","",PROPER(Main!AP245))</f>
        <v/>
      </c>
      <c r="D244" s="71" t="str">
        <f>IF(B244="","",PROPER(Main!AQ245))</f>
        <v/>
      </c>
      <c r="E244" s="69" t="str">
        <f>IF(B244="","",Main!L245)</f>
        <v/>
      </c>
      <c r="F244" s="69" t="str">
        <f>IF(B244="","",Main!V245)</f>
        <v/>
      </c>
      <c r="G244" s="71" t="str">
        <f>IF(B244="","",Main!U245)</f>
        <v/>
      </c>
      <c r="H244" s="72" t="str">
        <f t="shared" si="3"/>
        <v/>
      </c>
    </row>
    <row r="245" spans="1:8" s="73" customFormat="1" ht="18" hidden="1" customHeight="1">
      <c r="A245" s="69" t="str">
        <f>IF(B245="","",SUBTOTAL(9,$H$5:H246))</f>
        <v/>
      </c>
      <c r="B245" s="70" t="str">
        <f>IF(Main!U246=Main!$AY$10,Main!A246,"")</f>
        <v/>
      </c>
      <c r="C245" s="71" t="str">
        <f>IF(B245="","",PROPER(Main!AP246))</f>
        <v/>
      </c>
      <c r="D245" s="71" t="str">
        <f>IF(B245="","",PROPER(Main!AQ246))</f>
        <v/>
      </c>
      <c r="E245" s="69" t="str">
        <f>IF(B245="","",Main!L246)</f>
        <v/>
      </c>
      <c r="F245" s="69" t="str">
        <f>IF(B245="","",Main!V246)</f>
        <v/>
      </c>
      <c r="G245" s="71" t="str">
        <f>IF(B245="","",Main!U246)</f>
        <v/>
      </c>
      <c r="H245" s="72" t="str">
        <f t="shared" si="3"/>
        <v/>
      </c>
    </row>
    <row r="246" spans="1:8" s="73" customFormat="1" ht="18" hidden="1" customHeight="1">
      <c r="A246" s="69" t="str">
        <f>IF(B246="","",SUBTOTAL(9,$H$5:H247))</f>
        <v/>
      </c>
      <c r="B246" s="70" t="str">
        <f>IF(Main!U247=Main!$AY$10,Main!A247,"")</f>
        <v/>
      </c>
      <c r="C246" s="71" t="str">
        <f>IF(B246="","",PROPER(Main!AP247))</f>
        <v/>
      </c>
      <c r="D246" s="71" t="str">
        <f>IF(B246="","",PROPER(Main!AQ247))</f>
        <v/>
      </c>
      <c r="E246" s="69" t="str">
        <f>IF(B246="","",Main!L247)</f>
        <v/>
      </c>
      <c r="F246" s="69" t="str">
        <f>IF(B246="","",Main!V247)</f>
        <v/>
      </c>
      <c r="G246" s="71" t="str">
        <f>IF(B246="","",Main!U247)</f>
        <v/>
      </c>
      <c r="H246" s="72" t="str">
        <f t="shared" si="3"/>
        <v/>
      </c>
    </row>
    <row r="247" spans="1:8" s="73" customFormat="1" ht="18" hidden="1" customHeight="1">
      <c r="A247" s="69" t="str">
        <f>IF(B247="","",SUBTOTAL(9,$H$5:H248))</f>
        <v/>
      </c>
      <c r="B247" s="70" t="str">
        <f>IF(Main!U248=Main!$AY$10,Main!A248,"")</f>
        <v/>
      </c>
      <c r="C247" s="71" t="str">
        <f>IF(B247="","",PROPER(Main!AP248))</f>
        <v/>
      </c>
      <c r="D247" s="71" t="str">
        <f>IF(B247="","",PROPER(Main!AQ248))</f>
        <v/>
      </c>
      <c r="E247" s="69" t="str">
        <f>IF(B247="","",Main!L248)</f>
        <v/>
      </c>
      <c r="F247" s="69" t="str">
        <f>IF(B247="","",Main!V248)</f>
        <v/>
      </c>
      <c r="G247" s="71" t="str">
        <f>IF(B247="","",Main!U248)</f>
        <v/>
      </c>
      <c r="H247" s="72" t="str">
        <f t="shared" si="3"/>
        <v/>
      </c>
    </row>
    <row r="248" spans="1:8" s="73" customFormat="1" ht="18" hidden="1" customHeight="1">
      <c r="A248" s="69" t="str">
        <f>IF(B248="","",SUBTOTAL(9,$H$5:H249))</f>
        <v/>
      </c>
      <c r="B248" s="70" t="str">
        <f>IF(Main!U249=Main!$AY$10,Main!A249,"")</f>
        <v/>
      </c>
      <c r="C248" s="71" t="str">
        <f>IF(B248="","",PROPER(Main!AP249))</f>
        <v/>
      </c>
      <c r="D248" s="71" t="str">
        <f>IF(B248="","",PROPER(Main!AQ249))</f>
        <v/>
      </c>
      <c r="E248" s="69" t="str">
        <f>IF(B248="","",Main!L249)</f>
        <v/>
      </c>
      <c r="F248" s="69" t="str">
        <f>IF(B248="","",Main!V249)</f>
        <v/>
      </c>
      <c r="G248" s="71" t="str">
        <f>IF(B248="","",Main!U249)</f>
        <v/>
      </c>
      <c r="H248" s="72" t="str">
        <f t="shared" si="3"/>
        <v/>
      </c>
    </row>
    <row r="249" spans="1:8" s="73" customFormat="1" ht="18" hidden="1" customHeight="1">
      <c r="A249" s="69" t="str">
        <f>IF(B249="","",SUBTOTAL(9,$H$5:H250))</f>
        <v/>
      </c>
      <c r="B249" s="70" t="str">
        <f>IF(Main!U250=Main!$AY$10,Main!A250,"")</f>
        <v/>
      </c>
      <c r="C249" s="71" t="str">
        <f>IF(B249="","",PROPER(Main!AP250))</f>
        <v/>
      </c>
      <c r="D249" s="71" t="str">
        <f>IF(B249="","",PROPER(Main!AQ250))</f>
        <v/>
      </c>
      <c r="E249" s="69" t="str">
        <f>IF(B249="","",Main!L250)</f>
        <v/>
      </c>
      <c r="F249" s="69" t="str">
        <f>IF(B249="","",Main!V250)</f>
        <v/>
      </c>
      <c r="G249" s="71" t="str">
        <f>IF(B249="","",Main!U250)</f>
        <v/>
      </c>
      <c r="H249" s="72" t="str">
        <f t="shared" si="3"/>
        <v/>
      </c>
    </row>
    <row r="250" spans="1:8" s="73" customFormat="1" ht="18" hidden="1" customHeight="1">
      <c r="A250" s="69" t="str">
        <f>IF(B250="","",SUBTOTAL(9,$H$5:H251))</f>
        <v/>
      </c>
      <c r="B250" s="70" t="str">
        <f>IF(Main!U251=Main!$AY$10,Main!A251,"")</f>
        <v/>
      </c>
      <c r="C250" s="71" t="str">
        <f>IF(B250="","",PROPER(Main!AP251))</f>
        <v/>
      </c>
      <c r="D250" s="71" t="str">
        <f>IF(B250="","",PROPER(Main!AQ251))</f>
        <v/>
      </c>
      <c r="E250" s="69" t="str">
        <f>IF(B250="","",Main!L251)</f>
        <v/>
      </c>
      <c r="F250" s="69" t="str">
        <f>IF(B250="","",Main!V251)</f>
        <v/>
      </c>
      <c r="G250" s="71" t="str">
        <f>IF(B250="","",Main!U251)</f>
        <v/>
      </c>
      <c r="H250" s="72" t="str">
        <f t="shared" si="3"/>
        <v/>
      </c>
    </row>
    <row r="251" spans="1:8" s="73" customFormat="1" ht="18" hidden="1" customHeight="1">
      <c r="A251" s="69" t="str">
        <f>IF(B251="","",SUBTOTAL(9,$H$5:H252))</f>
        <v/>
      </c>
      <c r="B251" s="70" t="str">
        <f>IF(Main!U252=Main!$AY$10,Main!A252,"")</f>
        <v/>
      </c>
      <c r="C251" s="71" t="str">
        <f>IF(B251="","",PROPER(Main!AP252))</f>
        <v/>
      </c>
      <c r="D251" s="71" t="str">
        <f>IF(B251="","",PROPER(Main!AQ252))</f>
        <v/>
      </c>
      <c r="E251" s="69" t="str">
        <f>IF(B251="","",Main!L252)</f>
        <v/>
      </c>
      <c r="F251" s="69" t="str">
        <f>IF(B251="","",Main!V252)</f>
        <v/>
      </c>
      <c r="G251" s="71" t="str">
        <f>IF(B251="","",Main!U252)</f>
        <v/>
      </c>
      <c r="H251" s="72" t="str">
        <f t="shared" si="3"/>
        <v/>
      </c>
    </row>
    <row r="252" spans="1:8" s="73" customFormat="1" ht="18" hidden="1" customHeight="1">
      <c r="A252" s="69" t="str">
        <f>IF(B252="","",SUBTOTAL(9,$H$5:H253))</f>
        <v/>
      </c>
      <c r="B252" s="70" t="str">
        <f>IF(Main!U253=Main!$AY$10,Main!A253,"")</f>
        <v/>
      </c>
      <c r="C252" s="71" t="str">
        <f>IF(B252="","",PROPER(Main!AP253))</f>
        <v/>
      </c>
      <c r="D252" s="71" t="str">
        <f>IF(B252="","",PROPER(Main!AQ253))</f>
        <v/>
      </c>
      <c r="E252" s="69" t="str">
        <f>IF(B252="","",Main!L253)</f>
        <v/>
      </c>
      <c r="F252" s="69" t="str">
        <f>IF(B252="","",Main!V253)</f>
        <v/>
      </c>
      <c r="G252" s="71" t="str">
        <f>IF(B252="","",Main!U253)</f>
        <v/>
      </c>
      <c r="H252" s="72" t="str">
        <f t="shared" si="3"/>
        <v/>
      </c>
    </row>
    <row r="253" spans="1:8" s="73" customFormat="1" ht="18" hidden="1" customHeight="1">
      <c r="A253" s="69" t="str">
        <f>IF(B253="","",SUBTOTAL(9,$H$5:H254))</f>
        <v/>
      </c>
      <c r="B253" s="70" t="str">
        <f>IF(Main!U254=Main!$AY$10,Main!A254,"")</f>
        <v/>
      </c>
      <c r="C253" s="71" t="str">
        <f>IF(B253="","",PROPER(Main!AP254))</f>
        <v/>
      </c>
      <c r="D253" s="71" t="str">
        <f>IF(B253="","",PROPER(Main!AQ254))</f>
        <v/>
      </c>
      <c r="E253" s="69" t="str">
        <f>IF(B253="","",Main!L254)</f>
        <v/>
      </c>
      <c r="F253" s="69" t="str">
        <f>IF(B253="","",Main!V254)</f>
        <v/>
      </c>
      <c r="G253" s="71" t="str">
        <f>IF(B253="","",Main!U254)</f>
        <v/>
      </c>
      <c r="H253" s="72" t="str">
        <f t="shared" si="3"/>
        <v/>
      </c>
    </row>
    <row r="254" spans="1:8" s="73" customFormat="1" ht="18" hidden="1" customHeight="1">
      <c r="A254" s="69" t="str">
        <f>IF(B254="","",SUBTOTAL(9,$H$5:H255))</f>
        <v/>
      </c>
      <c r="B254" s="70" t="str">
        <f>IF(Main!U255=Main!$AY$10,Main!A255,"")</f>
        <v/>
      </c>
      <c r="C254" s="71" t="str">
        <f>IF(B254="","",PROPER(Main!AP255))</f>
        <v/>
      </c>
      <c r="D254" s="71" t="str">
        <f>IF(B254="","",PROPER(Main!AQ255))</f>
        <v/>
      </c>
      <c r="E254" s="69" t="str">
        <f>IF(B254="","",Main!L255)</f>
        <v/>
      </c>
      <c r="F254" s="69" t="str">
        <f>IF(B254="","",Main!V255)</f>
        <v/>
      </c>
      <c r="G254" s="71" t="str">
        <f>IF(B254="","",Main!U255)</f>
        <v/>
      </c>
      <c r="H254" s="72" t="str">
        <f t="shared" si="3"/>
        <v/>
      </c>
    </row>
    <row r="255" spans="1:8" s="73" customFormat="1" ht="18" hidden="1" customHeight="1">
      <c r="A255" s="69" t="str">
        <f>IF(B255="","",SUBTOTAL(9,$H$5:H256))</f>
        <v/>
      </c>
      <c r="B255" s="70" t="str">
        <f>IF(Main!U256=Main!$AY$10,Main!A256,"")</f>
        <v/>
      </c>
      <c r="C255" s="71" t="str">
        <f>IF(B255="","",PROPER(Main!AP256))</f>
        <v/>
      </c>
      <c r="D255" s="71" t="str">
        <f>IF(B255="","",PROPER(Main!AQ256))</f>
        <v/>
      </c>
      <c r="E255" s="69" t="str">
        <f>IF(B255="","",Main!L256)</f>
        <v/>
      </c>
      <c r="F255" s="69" t="str">
        <f>IF(B255="","",Main!V256)</f>
        <v/>
      </c>
      <c r="G255" s="71" t="str">
        <f>IF(B255="","",Main!U256)</f>
        <v/>
      </c>
      <c r="H255" s="72" t="str">
        <f t="shared" si="3"/>
        <v/>
      </c>
    </row>
    <row r="256" spans="1:8" s="73" customFormat="1" ht="18" hidden="1" customHeight="1">
      <c r="A256" s="69" t="str">
        <f>IF(B256="","",SUBTOTAL(9,$H$5:H257))</f>
        <v/>
      </c>
      <c r="B256" s="70" t="str">
        <f>IF(Main!U257=Main!$AY$10,Main!A257,"")</f>
        <v/>
      </c>
      <c r="C256" s="71" t="str">
        <f>IF(B256="","",PROPER(Main!AP257))</f>
        <v/>
      </c>
      <c r="D256" s="71" t="str">
        <f>IF(B256="","",PROPER(Main!AQ257))</f>
        <v/>
      </c>
      <c r="E256" s="69" t="str">
        <f>IF(B256="","",Main!L257)</f>
        <v/>
      </c>
      <c r="F256" s="69" t="str">
        <f>IF(B256="","",Main!V257)</f>
        <v/>
      </c>
      <c r="G256" s="71" t="str">
        <f>IF(B256="","",Main!U257)</f>
        <v/>
      </c>
      <c r="H256" s="72" t="str">
        <f t="shared" si="3"/>
        <v/>
      </c>
    </row>
    <row r="257" spans="1:8" s="73" customFormat="1" ht="18" hidden="1" customHeight="1">
      <c r="A257" s="69" t="str">
        <f>IF(B257="","",SUBTOTAL(9,$H$5:H258))</f>
        <v/>
      </c>
      <c r="B257" s="70" t="str">
        <f>IF(Main!U258=Main!$AY$10,Main!A258,"")</f>
        <v/>
      </c>
      <c r="C257" s="71" t="str">
        <f>IF(B257="","",PROPER(Main!AP258))</f>
        <v/>
      </c>
      <c r="D257" s="71" t="str">
        <f>IF(B257="","",PROPER(Main!AQ258))</f>
        <v/>
      </c>
      <c r="E257" s="69" t="str">
        <f>IF(B257="","",Main!L258)</f>
        <v/>
      </c>
      <c r="F257" s="69" t="str">
        <f>IF(B257="","",Main!V258)</f>
        <v/>
      </c>
      <c r="G257" s="71" t="str">
        <f>IF(B257="","",Main!U258)</f>
        <v/>
      </c>
      <c r="H257" s="72" t="str">
        <f t="shared" si="3"/>
        <v/>
      </c>
    </row>
    <row r="258" spans="1:8" s="73" customFormat="1" ht="18" hidden="1" customHeight="1">
      <c r="A258" s="69" t="str">
        <f>IF(B258="","",SUBTOTAL(9,$H$5:H259))</f>
        <v/>
      </c>
      <c r="B258" s="70" t="str">
        <f>IF(Main!U259=Main!$AY$10,Main!A259,"")</f>
        <v/>
      </c>
      <c r="C258" s="71" t="str">
        <f>IF(B258="","",PROPER(Main!AP259))</f>
        <v/>
      </c>
      <c r="D258" s="71" t="str">
        <f>IF(B258="","",PROPER(Main!AQ259))</f>
        <v/>
      </c>
      <c r="E258" s="69" t="str">
        <f>IF(B258="","",Main!L259)</f>
        <v/>
      </c>
      <c r="F258" s="69" t="str">
        <f>IF(B258="","",Main!V259)</f>
        <v/>
      </c>
      <c r="G258" s="71" t="str">
        <f>IF(B258="","",Main!U259)</f>
        <v/>
      </c>
      <c r="H258" s="72" t="str">
        <f t="shared" si="3"/>
        <v/>
      </c>
    </row>
    <row r="259" spans="1:8" s="73" customFormat="1" ht="18" hidden="1" customHeight="1">
      <c r="A259" s="69" t="str">
        <f>IF(B259="","",SUBTOTAL(9,$H$5:H260))</f>
        <v/>
      </c>
      <c r="B259" s="70" t="str">
        <f>IF(Main!U260=Main!$AY$10,Main!A260,"")</f>
        <v/>
      </c>
      <c r="C259" s="71" t="str">
        <f>IF(B259="","",PROPER(Main!AP260))</f>
        <v/>
      </c>
      <c r="D259" s="71" t="str">
        <f>IF(B259="","",PROPER(Main!AQ260))</f>
        <v/>
      </c>
      <c r="E259" s="69" t="str">
        <f>IF(B259="","",Main!L260)</f>
        <v/>
      </c>
      <c r="F259" s="69" t="str">
        <f>IF(B259="","",Main!V260)</f>
        <v/>
      </c>
      <c r="G259" s="71" t="str">
        <f>IF(B259="","",Main!U260)</f>
        <v/>
      </c>
      <c r="H259" s="72" t="str">
        <f t="shared" si="3"/>
        <v/>
      </c>
    </row>
    <row r="260" spans="1:8" s="73" customFormat="1" ht="18" hidden="1" customHeight="1">
      <c r="A260" s="69" t="str">
        <f>IF(B260="","",SUBTOTAL(9,$H$5:H261))</f>
        <v/>
      </c>
      <c r="B260" s="70" t="str">
        <f>IF(Main!U261=Main!$AY$10,Main!A261,"")</f>
        <v/>
      </c>
      <c r="C260" s="71" t="str">
        <f>IF(B260="","",PROPER(Main!AP261))</f>
        <v/>
      </c>
      <c r="D260" s="71" t="str">
        <f>IF(B260="","",PROPER(Main!AQ261))</f>
        <v/>
      </c>
      <c r="E260" s="69" t="str">
        <f>IF(B260="","",Main!L261)</f>
        <v/>
      </c>
      <c r="F260" s="69" t="str">
        <f>IF(B260="","",Main!V261)</f>
        <v/>
      </c>
      <c r="G260" s="71" t="str">
        <f>IF(B260="","",Main!U261)</f>
        <v/>
      </c>
      <c r="H260" s="72" t="str">
        <f t="shared" si="3"/>
        <v/>
      </c>
    </row>
    <row r="261" spans="1:8" s="73" customFormat="1" ht="18" hidden="1" customHeight="1">
      <c r="A261" s="69" t="str">
        <f>IF(B261="","",SUBTOTAL(9,$H$5:H262))</f>
        <v/>
      </c>
      <c r="B261" s="70" t="str">
        <f>IF(Main!U262=Main!$AY$10,Main!A262,"")</f>
        <v/>
      </c>
      <c r="C261" s="71" t="str">
        <f>IF(B261="","",PROPER(Main!AP262))</f>
        <v/>
      </c>
      <c r="D261" s="71" t="str">
        <f>IF(B261="","",PROPER(Main!AQ262))</f>
        <v/>
      </c>
      <c r="E261" s="69" t="str">
        <f>IF(B261="","",Main!L262)</f>
        <v/>
      </c>
      <c r="F261" s="69" t="str">
        <f>IF(B261="","",Main!V262)</f>
        <v/>
      </c>
      <c r="G261" s="71" t="str">
        <f>IF(B261="","",Main!U262)</f>
        <v/>
      </c>
      <c r="H261" s="72" t="str">
        <f t="shared" si="3"/>
        <v/>
      </c>
    </row>
    <row r="262" spans="1:8" s="73" customFormat="1" ht="18" hidden="1" customHeight="1">
      <c r="A262" s="69" t="str">
        <f>IF(B262="","",SUBTOTAL(9,$H$5:H263))</f>
        <v/>
      </c>
      <c r="B262" s="70" t="str">
        <f>IF(Main!U263=Main!$AY$10,Main!A263,"")</f>
        <v/>
      </c>
      <c r="C262" s="71" t="str">
        <f>IF(B262="","",PROPER(Main!AP263))</f>
        <v/>
      </c>
      <c r="D262" s="71" t="str">
        <f>IF(B262="","",PROPER(Main!AQ263))</f>
        <v/>
      </c>
      <c r="E262" s="69" t="str">
        <f>IF(B262="","",Main!L263)</f>
        <v/>
      </c>
      <c r="F262" s="69" t="str">
        <f>IF(B262="","",Main!V263)</f>
        <v/>
      </c>
      <c r="G262" s="71" t="str">
        <f>IF(B262="","",Main!U263)</f>
        <v/>
      </c>
      <c r="H262" s="72" t="str">
        <f t="shared" ref="H262:H325" si="4">IF(B262="","",1)</f>
        <v/>
      </c>
    </row>
    <row r="263" spans="1:8" s="73" customFormat="1" ht="18" hidden="1" customHeight="1">
      <c r="A263" s="69" t="str">
        <f>IF(B263="","",SUBTOTAL(9,$H$5:H264))</f>
        <v/>
      </c>
      <c r="B263" s="70" t="str">
        <f>IF(Main!U264=Main!$AY$10,Main!A264,"")</f>
        <v/>
      </c>
      <c r="C263" s="71" t="str">
        <f>IF(B263="","",PROPER(Main!AP264))</f>
        <v/>
      </c>
      <c r="D263" s="71" t="str">
        <f>IF(B263="","",PROPER(Main!AQ264))</f>
        <v/>
      </c>
      <c r="E263" s="69" t="str">
        <f>IF(B263="","",Main!L264)</f>
        <v/>
      </c>
      <c r="F263" s="69" t="str">
        <f>IF(B263="","",Main!V264)</f>
        <v/>
      </c>
      <c r="G263" s="71" t="str">
        <f>IF(B263="","",Main!U264)</f>
        <v/>
      </c>
      <c r="H263" s="72" t="str">
        <f t="shared" si="4"/>
        <v/>
      </c>
    </row>
    <row r="264" spans="1:8" s="73" customFormat="1" ht="18" hidden="1" customHeight="1">
      <c r="A264" s="69" t="str">
        <f>IF(B264="","",SUBTOTAL(9,$H$5:H265))</f>
        <v/>
      </c>
      <c r="B264" s="70" t="str">
        <f>IF(Main!U265=Main!$AY$10,Main!A265,"")</f>
        <v/>
      </c>
      <c r="C264" s="71" t="str">
        <f>IF(B264="","",PROPER(Main!AP265))</f>
        <v/>
      </c>
      <c r="D264" s="71" t="str">
        <f>IF(B264="","",PROPER(Main!AQ265))</f>
        <v/>
      </c>
      <c r="E264" s="69" t="str">
        <f>IF(B264="","",Main!L265)</f>
        <v/>
      </c>
      <c r="F264" s="69" t="str">
        <f>IF(B264="","",Main!V265)</f>
        <v/>
      </c>
      <c r="G264" s="71" t="str">
        <f>IF(B264="","",Main!U265)</f>
        <v/>
      </c>
      <c r="H264" s="72" t="str">
        <f t="shared" si="4"/>
        <v/>
      </c>
    </row>
    <row r="265" spans="1:8" s="73" customFormat="1" ht="18" hidden="1" customHeight="1">
      <c r="A265" s="69" t="str">
        <f>IF(B265="","",SUBTOTAL(9,$H$5:H266))</f>
        <v/>
      </c>
      <c r="B265" s="70" t="str">
        <f>IF(Main!U266=Main!$AY$10,Main!A266,"")</f>
        <v/>
      </c>
      <c r="C265" s="71" t="str">
        <f>IF(B265="","",PROPER(Main!AP266))</f>
        <v/>
      </c>
      <c r="D265" s="71" t="str">
        <f>IF(B265="","",PROPER(Main!AQ266))</f>
        <v/>
      </c>
      <c r="E265" s="69" t="str">
        <f>IF(B265="","",Main!L266)</f>
        <v/>
      </c>
      <c r="F265" s="69" t="str">
        <f>IF(B265="","",Main!V266)</f>
        <v/>
      </c>
      <c r="G265" s="71" t="str">
        <f>IF(B265="","",Main!U266)</f>
        <v/>
      </c>
      <c r="H265" s="72" t="str">
        <f t="shared" si="4"/>
        <v/>
      </c>
    </row>
    <row r="266" spans="1:8" s="73" customFormat="1" ht="18" hidden="1" customHeight="1">
      <c r="A266" s="69" t="str">
        <f>IF(B266="","",SUBTOTAL(9,$H$5:H267))</f>
        <v/>
      </c>
      <c r="B266" s="70" t="str">
        <f>IF(Main!U267=Main!$AY$10,Main!A267,"")</f>
        <v/>
      </c>
      <c r="C266" s="71" t="str">
        <f>IF(B266="","",PROPER(Main!AP267))</f>
        <v/>
      </c>
      <c r="D266" s="71" t="str">
        <f>IF(B266="","",PROPER(Main!AQ267))</f>
        <v/>
      </c>
      <c r="E266" s="69" t="str">
        <f>IF(B266="","",Main!L267)</f>
        <v/>
      </c>
      <c r="F266" s="69" t="str">
        <f>IF(B266="","",Main!V267)</f>
        <v/>
      </c>
      <c r="G266" s="71" t="str">
        <f>IF(B266="","",Main!U267)</f>
        <v/>
      </c>
      <c r="H266" s="72" t="str">
        <f t="shared" si="4"/>
        <v/>
      </c>
    </row>
    <row r="267" spans="1:8" s="73" customFormat="1" ht="18" hidden="1" customHeight="1">
      <c r="A267" s="69" t="str">
        <f>IF(B267="","",SUBTOTAL(9,$H$5:H268))</f>
        <v/>
      </c>
      <c r="B267" s="70" t="str">
        <f>IF(Main!U268=Main!$AY$10,Main!A268,"")</f>
        <v/>
      </c>
      <c r="C267" s="71" t="str">
        <f>IF(B267="","",PROPER(Main!AP268))</f>
        <v/>
      </c>
      <c r="D267" s="71" t="str">
        <f>IF(B267="","",PROPER(Main!AQ268))</f>
        <v/>
      </c>
      <c r="E267" s="69" t="str">
        <f>IF(B267="","",Main!L268)</f>
        <v/>
      </c>
      <c r="F267" s="69" t="str">
        <f>IF(B267="","",Main!V268)</f>
        <v/>
      </c>
      <c r="G267" s="71" t="str">
        <f>IF(B267="","",Main!U268)</f>
        <v/>
      </c>
      <c r="H267" s="72" t="str">
        <f t="shared" si="4"/>
        <v/>
      </c>
    </row>
    <row r="268" spans="1:8" s="73" customFormat="1" ht="18" hidden="1" customHeight="1">
      <c r="A268" s="69" t="str">
        <f>IF(B268="","",SUBTOTAL(9,$H$5:H269))</f>
        <v/>
      </c>
      <c r="B268" s="70" t="str">
        <f>IF(Main!U269=Main!$AY$10,Main!A269,"")</f>
        <v/>
      </c>
      <c r="C268" s="71" t="str">
        <f>IF(B268="","",PROPER(Main!AP269))</f>
        <v/>
      </c>
      <c r="D268" s="71" t="str">
        <f>IF(B268="","",PROPER(Main!AQ269))</f>
        <v/>
      </c>
      <c r="E268" s="69" t="str">
        <f>IF(B268="","",Main!L269)</f>
        <v/>
      </c>
      <c r="F268" s="69" t="str">
        <f>IF(B268="","",Main!V269)</f>
        <v/>
      </c>
      <c r="G268" s="71" t="str">
        <f>IF(B268="","",Main!U269)</f>
        <v/>
      </c>
      <c r="H268" s="72" t="str">
        <f t="shared" si="4"/>
        <v/>
      </c>
    </row>
    <row r="269" spans="1:8" s="73" customFormat="1" ht="18" hidden="1" customHeight="1">
      <c r="A269" s="69" t="str">
        <f>IF(B269="","",SUBTOTAL(9,$H$5:H270))</f>
        <v/>
      </c>
      <c r="B269" s="70" t="str">
        <f>IF(Main!U270=Main!$AY$10,Main!A270,"")</f>
        <v/>
      </c>
      <c r="C269" s="71" t="str">
        <f>IF(B269="","",PROPER(Main!AP270))</f>
        <v/>
      </c>
      <c r="D269" s="71" t="str">
        <f>IF(B269="","",PROPER(Main!AQ270))</f>
        <v/>
      </c>
      <c r="E269" s="69" t="str">
        <f>IF(B269="","",Main!L270)</f>
        <v/>
      </c>
      <c r="F269" s="69" t="str">
        <f>IF(B269="","",Main!V270)</f>
        <v/>
      </c>
      <c r="G269" s="71" t="str">
        <f>IF(B269="","",Main!U270)</f>
        <v/>
      </c>
      <c r="H269" s="72" t="str">
        <f t="shared" si="4"/>
        <v/>
      </c>
    </row>
    <row r="270" spans="1:8" s="73" customFormat="1" ht="18" hidden="1" customHeight="1">
      <c r="A270" s="69" t="str">
        <f>IF(B270="","",SUBTOTAL(9,$H$5:H271))</f>
        <v/>
      </c>
      <c r="B270" s="70" t="str">
        <f>IF(Main!U271=Main!$AY$10,Main!A271,"")</f>
        <v/>
      </c>
      <c r="C270" s="71" t="str">
        <f>IF(B270="","",PROPER(Main!AP271))</f>
        <v/>
      </c>
      <c r="D270" s="71" t="str">
        <f>IF(B270="","",PROPER(Main!AQ271))</f>
        <v/>
      </c>
      <c r="E270" s="69" t="str">
        <f>IF(B270="","",Main!L271)</f>
        <v/>
      </c>
      <c r="F270" s="69" t="str">
        <f>IF(B270="","",Main!V271)</f>
        <v/>
      </c>
      <c r="G270" s="71" t="str">
        <f>IF(B270="","",Main!U271)</f>
        <v/>
      </c>
      <c r="H270" s="72" t="str">
        <f t="shared" si="4"/>
        <v/>
      </c>
    </row>
    <row r="271" spans="1:8" s="73" customFormat="1" ht="18" hidden="1" customHeight="1">
      <c r="A271" s="69" t="str">
        <f>IF(B271="","",SUBTOTAL(9,$H$5:H272))</f>
        <v/>
      </c>
      <c r="B271" s="70" t="str">
        <f>IF(Main!U272=Main!$AY$10,Main!A272,"")</f>
        <v/>
      </c>
      <c r="C271" s="71" t="str">
        <f>IF(B271="","",PROPER(Main!AP272))</f>
        <v/>
      </c>
      <c r="D271" s="71" t="str">
        <f>IF(B271="","",PROPER(Main!AQ272))</f>
        <v/>
      </c>
      <c r="E271" s="69" t="str">
        <f>IF(B271="","",Main!L272)</f>
        <v/>
      </c>
      <c r="F271" s="69" t="str">
        <f>IF(B271="","",Main!V272)</f>
        <v/>
      </c>
      <c r="G271" s="71" t="str">
        <f>IF(B271="","",Main!U272)</f>
        <v/>
      </c>
      <c r="H271" s="72" t="str">
        <f t="shared" si="4"/>
        <v/>
      </c>
    </row>
    <row r="272" spans="1:8" s="73" customFormat="1" ht="18" hidden="1" customHeight="1">
      <c r="A272" s="69" t="str">
        <f>IF(B272="","",SUBTOTAL(9,$H$5:H273))</f>
        <v/>
      </c>
      <c r="B272" s="70" t="str">
        <f>IF(Main!U273=Main!$AY$10,Main!A273,"")</f>
        <v/>
      </c>
      <c r="C272" s="71" t="str">
        <f>IF(B272="","",PROPER(Main!AP273))</f>
        <v/>
      </c>
      <c r="D272" s="71" t="str">
        <f>IF(B272="","",PROPER(Main!AQ273))</f>
        <v/>
      </c>
      <c r="E272" s="69" t="str">
        <f>IF(B272="","",Main!L273)</f>
        <v/>
      </c>
      <c r="F272" s="69" t="str">
        <f>IF(B272="","",Main!V273)</f>
        <v/>
      </c>
      <c r="G272" s="71" t="str">
        <f>IF(B272="","",Main!U273)</f>
        <v/>
      </c>
      <c r="H272" s="72" t="str">
        <f t="shared" si="4"/>
        <v/>
      </c>
    </row>
    <row r="273" spans="1:8" s="73" customFormat="1" ht="18" hidden="1" customHeight="1">
      <c r="A273" s="69" t="str">
        <f>IF(B273="","",SUBTOTAL(9,$H$5:H274))</f>
        <v/>
      </c>
      <c r="B273" s="70" t="str">
        <f>IF(Main!U274=Main!$AY$10,Main!A274,"")</f>
        <v/>
      </c>
      <c r="C273" s="71" t="str">
        <f>IF(B273="","",PROPER(Main!AP274))</f>
        <v/>
      </c>
      <c r="D273" s="71" t="str">
        <f>IF(B273="","",PROPER(Main!AQ274))</f>
        <v/>
      </c>
      <c r="E273" s="69" t="str">
        <f>IF(B273="","",Main!L274)</f>
        <v/>
      </c>
      <c r="F273" s="69" t="str">
        <f>IF(B273="","",Main!V274)</f>
        <v/>
      </c>
      <c r="G273" s="71" t="str">
        <f>IF(B273="","",Main!U274)</f>
        <v/>
      </c>
      <c r="H273" s="72" t="str">
        <f t="shared" si="4"/>
        <v/>
      </c>
    </row>
    <row r="274" spans="1:8" s="73" customFormat="1" ht="18" hidden="1" customHeight="1">
      <c r="A274" s="69" t="str">
        <f>IF(B274="","",SUBTOTAL(9,$H$5:H275))</f>
        <v/>
      </c>
      <c r="B274" s="70" t="str">
        <f>IF(Main!U275=Main!$AY$10,Main!A275,"")</f>
        <v/>
      </c>
      <c r="C274" s="71" t="str">
        <f>IF(B274="","",PROPER(Main!AP275))</f>
        <v/>
      </c>
      <c r="D274" s="71" t="str">
        <f>IF(B274="","",PROPER(Main!AQ275))</f>
        <v/>
      </c>
      <c r="E274" s="69" t="str">
        <f>IF(B274="","",Main!L275)</f>
        <v/>
      </c>
      <c r="F274" s="69" t="str">
        <f>IF(B274="","",Main!V275)</f>
        <v/>
      </c>
      <c r="G274" s="71" t="str">
        <f>IF(B274="","",Main!U275)</f>
        <v/>
      </c>
      <c r="H274" s="72" t="str">
        <f t="shared" si="4"/>
        <v/>
      </c>
    </row>
    <row r="275" spans="1:8" s="73" customFormat="1" ht="18" hidden="1" customHeight="1">
      <c r="A275" s="69" t="str">
        <f>IF(B275="","",SUBTOTAL(9,$H$5:H276))</f>
        <v/>
      </c>
      <c r="B275" s="70" t="str">
        <f>IF(Main!U276=Main!$AY$10,Main!A276,"")</f>
        <v/>
      </c>
      <c r="C275" s="71" t="str">
        <f>IF(B275="","",PROPER(Main!AP276))</f>
        <v/>
      </c>
      <c r="D275" s="71" t="str">
        <f>IF(B275="","",PROPER(Main!AQ276))</f>
        <v/>
      </c>
      <c r="E275" s="69" t="str">
        <f>IF(B275="","",Main!L276)</f>
        <v/>
      </c>
      <c r="F275" s="69" t="str">
        <f>IF(B275="","",Main!V276)</f>
        <v/>
      </c>
      <c r="G275" s="71" t="str">
        <f>IF(B275="","",Main!U276)</f>
        <v/>
      </c>
      <c r="H275" s="72" t="str">
        <f t="shared" si="4"/>
        <v/>
      </c>
    </row>
    <row r="276" spans="1:8" s="73" customFormat="1" ht="18" hidden="1" customHeight="1">
      <c r="A276" s="69" t="str">
        <f>IF(B276="","",SUBTOTAL(9,$H$5:H277))</f>
        <v/>
      </c>
      <c r="B276" s="70" t="str">
        <f>IF(Main!U277=Main!$AY$10,Main!A277,"")</f>
        <v/>
      </c>
      <c r="C276" s="71" t="str">
        <f>IF(B276="","",PROPER(Main!AP277))</f>
        <v/>
      </c>
      <c r="D276" s="71" t="str">
        <f>IF(B276="","",PROPER(Main!AQ277))</f>
        <v/>
      </c>
      <c r="E276" s="69" t="str">
        <f>IF(B276="","",Main!L277)</f>
        <v/>
      </c>
      <c r="F276" s="69" t="str">
        <f>IF(B276="","",Main!V277)</f>
        <v/>
      </c>
      <c r="G276" s="71" t="str">
        <f>IF(B276="","",Main!U277)</f>
        <v/>
      </c>
      <c r="H276" s="72" t="str">
        <f t="shared" si="4"/>
        <v/>
      </c>
    </row>
    <row r="277" spans="1:8" s="73" customFormat="1" ht="18" hidden="1" customHeight="1">
      <c r="A277" s="69" t="str">
        <f>IF(B277="","",SUBTOTAL(9,$H$5:H278))</f>
        <v/>
      </c>
      <c r="B277" s="70" t="str">
        <f>IF(Main!U278=Main!$AY$10,Main!A278,"")</f>
        <v/>
      </c>
      <c r="C277" s="71" t="str">
        <f>IF(B277="","",PROPER(Main!AP278))</f>
        <v/>
      </c>
      <c r="D277" s="71" t="str">
        <f>IF(B277="","",PROPER(Main!AQ278))</f>
        <v/>
      </c>
      <c r="E277" s="69" t="str">
        <f>IF(B277="","",Main!L278)</f>
        <v/>
      </c>
      <c r="F277" s="69" t="str">
        <f>IF(B277="","",Main!V278)</f>
        <v/>
      </c>
      <c r="G277" s="71" t="str">
        <f>IF(B277="","",Main!U278)</f>
        <v/>
      </c>
      <c r="H277" s="72" t="str">
        <f t="shared" si="4"/>
        <v/>
      </c>
    </row>
    <row r="278" spans="1:8" s="73" customFormat="1" ht="18" hidden="1" customHeight="1">
      <c r="A278" s="69" t="str">
        <f>IF(B278="","",SUBTOTAL(9,$H$5:H279))</f>
        <v/>
      </c>
      <c r="B278" s="70" t="str">
        <f>IF(Main!U279=Main!$AY$10,Main!A279,"")</f>
        <v/>
      </c>
      <c r="C278" s="71" t="str">
        <f>IF(B278="","",PROPER(Main!AP279))</f>
        <v/>
      </c>
      <c r="D278" s="71" t="str">
        <f>IF(B278="","",PROPER(Main!AQ279))</f>
        <v/>
      </c>
      <c r="E278" s="69" t="str">
        <f>IF(B278="","",Main!L279)</f>
        <v/>
      </c>
      <c r="F278" s="69" t="str">
        <f>IF(B278="","",Main!V279)</f>
        <v/>
      </c>
      <c r="G278" s="71" t="str">
        <f>IF(B278="","",Main!U279)</f>
        <v/>
      </c>
      <c r="H278" s="72" t="str">
        <f t="shared" si="4"/>
        <v/>
      </c>
    </row>
    <row r="279" spans="1:8" s="73" customFormat="1" ht="18" hidden="1" customHeight="1">
      <c r="A279" s="69" t="str">
        <f>IF(B279="","",SUBTOTAL(9,$H$5:H280))</f>
        <v/>
      </c>
      <c r="B279" s="70" t="str">
        <f>IF(Main!U280=Main!$AY$10,Main!A280,"")</f>
        <v/>
      </c>
      <c r="C279" s="71" t="str">
        <f>IF(B279="","",PROPER(Main!AP280))</f>
        <v/>
      </c>
      <c r="D279" s="71" t="str">
        <f>IF(B279="","",PROPER(Main!AQ280))</f>
        <v/>
      </c>
      <c r="E279" s="69" t="str">
        <f>IF(B279="","",Main!L280)</f>
        <v/>
      </c>
      <c r="F279" s="69" t="str">
        <f>IF(B279="","",Main!V280)</f>
        <v/>
      </c>
      <c r="G279" s="71" t="str">
        <f>IF(B279="","",Main!U280)</f>
        <v/>
      </c>
      <c r="H279" s="72" t="str">
        <f t="shared" si="4"/>
        <v/>
      </c>
    </row>
    <row r="280" spans="1:8" s="73" customFormat="1" ht="18" hidden="1" customHeight="1">
      <c r="A280" s="69" t="str">
        <f>IF(B280="","",SUBTOTAL(9,$H$5:H281))</f>
        <v/>
      </c>
      <c r="B280" s="70" t="str">
        <f>IF(Main!U281=Main!$AY$10,Main!A281,"")</f>
        <v/>
      </c>
      <c r="C280" s="71" t="str">
        <f>IF(B280="","",PROPER(Main!AP281))</f>
        <v/>
      </c>
      <c r="D280" s="71" t="str">
        <f>IF(B280="","",PROPER(Main!AQ281))</f>
        <v/>
      </c>
      <c r="E280" s="69" t="str">
        <f>IF(B280="","",Main!L281)</f>
        <v/>
      </c>
      <c r="F280" s="69" t="str">
        <f>IF(B280="","",Main!V281)</f>
        <v/>
      </c>
      <c r="G280" s="71" t="str">
        <f>IF(B280="","",Main!U281)</f>
        <v/>
      </c>
      <c r="H280" s="72" t="str">
        <f t="shared" si="4"/>
        <v/>
      </c>
    </row>
    <row r="281" spans="1:8" s="73" customFormat="1" ht="18" hidden="1" customHeight="1">
      <c r="A281" s="69" t="str">
        <f>IF(B281="","",SUBTOTAL(9,$H$5:H282))</f>
        <v/>
      </c>
      <c r="B281" s="70" t="str">
        <f>IF(Main!U282=Main!$AY$10,Main!A282,"")</f>
        <v/>
      </c>
      <c r="C281" s="71" t="str">
        <f>IF(B281="","",PROPER(Main!AP282))</f>
        <v/>
      </c>
      <c r="D281" s="71" t="str">
        <f>IF(B281="","",PROPER(Main!AQ282))</f>
        <v/>
      </c>
      <c r="E281" s="69" t="str">
        <f>IF(B281="","",Main!L282)</f>
        <v/>
      </c>
      <c r="F281" s="69" t="str">
        <f>IF(B281="","",Main!V282)</f>
        <v/>
      </c>
      <c r="G281" s="71" t="str">
        <f>IF(B281="","",Main!U282)</f>
        <v/>
      </c>
      <c r="H281" s="72" t="str">
        <f t="shared" si="4"/>
        <v/>
      </c>
    </row>
    <row r="282" spans="1:8" s="73" customFormat="1" ht="18" hidden="1" customHeight="1">
      <c r="A282" s="69" t="str">
        <f>IF(B282="","",SUBTOTAL(9,$H$5:H283))</f>
        <v/>
      </c>
      <c r="B282" s="70" t="str">
        <f>IF(Main!U283=Main!$AY$10,Main!A283,"")</f>
        <v/>
      </c>
      <c r="C282" s="71" t="str">
        <f>IF(B282="","",PROPER(Main!AP283))</f>
        <v/>
      </c>
      <c r="D282" s="71" t="str">
        <f>IF(B282="","",PROPER(Main!AQ283))</f>
        <v/>
      </c>
      <c r="E282" s="69" t="str">
        <f>IF(B282="","",Main!L283)</f>
        <v/>
      </c>
      <c r="F282" s="69" t="str">
        <f>IF(B282="","",Main!V283)</f>
        <v/>
      </c>
      <c r="G282" s="71" t="str">
        <f>IF(B282="","",Main!U283)</f>
        <v/>
      </c>
      <c r="H282" s="72" t="str">
        <f t="shared" si="4"/>
        <v/>
      </c>
    </row>
    <row r="283" spans="1:8" s="73" customFormat="1" ht="18" hidden="1" customHeight="1">
      <c r="A283" s="69" t="str">
        <f>IF(B283="","",SUBTOTAL(9,$H$5:H284))</f>
        <v/>
      </c>
      <c r="B283" s="70" t="str">
        <f>IF(Main!U284=Main!$AY$10,Main!A284,"")</f>
        <v/>
      </c>
      <c r="C283" s="71" t="str">
        <f>IF(B283="","",PROPER(Main!AP284))</f>
        <v/>
      </c>
      <c r="D283" s="71" t="str">
        <f>IF(B283="","",PROPER(Main!AQ284))</f>
        <v/>
      </c>
      <c r="E283" s="69" t="str">
        <f>IF(B283="","",Main!L284)</f>
        <v/>
      </c>
      <c r="F283" s="69" t="str">
        <f>IF(B283="","",Main!V284)</f>
        <v/>
      </c>
      <c r="G283" s="71" t="str">
        <f>IF(B283="","",Main!U284)</f>
        <v/>
      </c>
      <c r="H283" s="72" t="str">
        <f t="shared" si="4"/>
        <v/>
      </c>
    </row>
    <row r="284" spans="1:8" s="73" customFormat="1" ht="18" hidden="1" customHeight="1">
      <c r="A284" s="69" t="str">
        <f>IF(B284="","",SUBTOTAL(9,$H$5:H285))</f>
        <v/>
      </c>
      <c r="B284" s="70" t="str">
        <f>IF(Main!U285=Main!$AY$10,Main!A285,"")</f>
        <v/>
      </c>
      <c r="C284" s="71" t="str">
        <f>IF(B284="","",PROPER(Main!AP285))</f>
        <v/>
      </c>
      <c r="D284" s="71" t="str">
        <f>IF(B284="","",PROPER(Main!AQ285))</f>
        <v/>
      </c>
      <c r="E284" s="69" t="str">
        <f>IF(B284="","",Main!L285)</f>
        <v/>
      </c>
      <c r="F284" s="69" t="str">
        <f>IF(B284="","",Main!V285)</f>
        <v/>
      </c>
      <c r="G284" s="71" t="str">
        <f>IF(B284="","",Main!U285)</f>
        <v/>
      </c>
      <c r="H284" s="72" t="str">
        <f t="shared" si="4"/>
        <v/>
      </c>
    </row>
    <row r="285" spans="1:8" s="73" customFormat="1" ht="18" hidden="1" customHeight="1">
      <c r="A285" s="69" t="str">
        <f>IF(B285="","",SUBTOTAL(9,$H$5:H286))</f>
        <v/>
      </c>
      <c r="B285" s="70" t="str">
        <f>IF(Main!U286=Main!$AY$10,Main!A286,"")</f>
        <v/>
      </c>
      <c r="C285" s="71" t="str">
        <f>IF(B285="","",PROPER(Main!AP286))</f>
        <v/>
      </c>
      <c r="D285" s="71" t="str">
        <f>IF(B285="","",PROPER(Main!AQ286))</f>
        <v/>
      </c>
      <c r="E285" s="69" t="str">
        <f>IF(B285="","",Main!L286)</f>
        <v/>
      </c>
      <c r="F285" s="69" t="str">
        <f>IF(B285="","",Main!V286)</f>
        <v/>
      </c>
      <c r="G285" s="71" t="str">
        <f>IF(B285="","",Main!U286)</f>
        <v/>
      </c>
      <c r="H285" s="72" t="str">
        <f t="shared" si="4"/>
        <v/>
      </c>
    </row>
    <row r="286" spans="1:8" s="73" customFormat="1" ht="18" hidden="1" customHeight="1">
      <c r="A286" s="69" t="str">
        <f>IF(B286="","",SUBTOTAL(9,$H$5:H287))</f>
        <v/>
      </c>
      <c r="B286" s="70" t="str">
        <f>IF(Main!U287=Main!$AY$10,Main!A287,"")</f>
        <v/>
      </c>
      <c r="C286" s="71" t="str">
        <f>IF(B286="","",PROPER(Main!AP287))</f>
        <v/>
      </c>
      <c r="D286" s="71" t="str">
        <f>IF(B286="","",PROPER(Main!AQ287))</f>
        <v/>
      </c>
      <c r="E286" s="69" t="str">
        <f>IF(B286="","",Main!L287)</f>
        <v/>
      </c>
      <c r="F286" s="69" t="str">
        <f>IF(B286="","",Main!V287)</f>
        <v/>
      </c>
      <c r="G286" s="71" t="str">
        <f>IF(B286="","",Main!U287)</f>
        <v/>
      </c>
      <c r="H286" s="72" t="str">
        <f t="shared" si="4"/>
        <v/>
      </c>
    </row>
    <row r="287" spans="1:8" s="73" customFormat="1" ht="18" hidden="1" customHeight="1">
      <c r="A287" s="69" t="str">
        <f>IF(B287="","",SUBTOTAL(9,$H$5:H288))</f>
        <v/>
      </c>
      <c r="B287" s="70" t="str">
        <f>IF(Main!U288=Main!$AY$10,Main!A288,"")</f>
        <v/>
      </c>
      <c r="C287" s="71" t="str">
        <f>IF(B287="","",PROPER(Main!AP288))</f>
        <v/>
      </c>
      <c r="D287" s="71" t="str">
        <f>IF(B287="","",PROPER(Main!AQ288))</f>
        <v/>
      </c>
      <c r="E287" s="69" t="str">
        <f>IF(B287="","",Main!L288)</f>
        <v/>
      </c>
      <c r="F287" s="69" t="str">
        <f>IF(B287="","",Main!V288)</f>
        <v/>
      </c>
      <c r="G287" s="71" t="str">
        <f>IF(B287="","",Main!U288)</f>
        <v/>
      </c>
      <c r="H287" s="72" t="str">
        <f t="shared" si="4"/>
        <v/>
      </c>
    </row>
    <row r="288" spans="1:8" s="73" customFormat="1" ht="18" hidden="1" customHeight="1">
      <c r="A288" s="69" t="str">
        <f>IF(B288="","",SUBTOTAL(9,$H$5:H289))</f>
        <v/>
      </c>
      <c r="B288" s="70" t="str">
        <f>IF(Main!U289=Main!$AY$10,Main!A289,"")</f>
        <v/>
      </c>
      <c r="C288" s="71" t="str">
        <f>IF(B288="","",PROPER(Main!AP289))</f>
        <v/>
      </c>
      <c r="D288" s="71" t="str">
        <f>IF(B288="","",PROPER(Main!AQ289))</f>
        <v/>
      </c>
      <c r="E288" s="69" t="str">
        <f>IF(B288="","",Main!L289)</f>
        <v/>
      </c>
      <c r="F288" s="69" t="str">
        <f>IF(B288="","",Main!V289)</f>
        <v/>
      </c>
      <c r="G288" s="71" t="str">
        <f>IF(B288="","",Main!U289)</f>
        <v/>
      </c>
      <c r="H288" s="72" t="str">
        <f t="shared" si="4"/>
        <v/>
      </c>
    </row>
    <row r="289" spans="1:8" s="73" customFormat="1" ht="18" hidden="1" customHeight="1">
      <c r="A289" s="69" t="str">
        <f>IF(B289="","",SUBTOTAL(9,$H$5:H290))</f>
        <v/>
      </c>
      <c r="B289" s="70" t="str">
        <f>IF(Main!U290=Main!$AY$10,Main!A290,"")</f>
        <v/>
      </c>
      <c r="C289" s="71" t="str">
        <f>IF(B289="","",PROPER(Main!AP290))</f>
        <v/>
      </c>
      <c r="D289" s="71" t="str">
        <f>IF(B289="","",PROPER(Main!AQ290))</f>
        <v/>
      </c>
      <c r="E289" s="69" t="str">
        <f>IF(B289="","",Main!L290)</f>
        <v/>
      </c>
      <c r="F289" s="69" t="str">
        <f>IF(B289="","",Main!V290)</f>
        <v/>
      </c>
      <c r="G289" s="71" t="str">
        <f>IF(B289="","",Main!U290)</f>
        <v/>
      </c>
      <c r="H289" s="72" t="str">
        <f t="shared" si="4"/>
        <v/>
      </c>
    </row>
    <row r="290" spans="1:8" s="73" customFormat="1" ht="18" hidden="1" customHeight="1">
      <c r="A290" s="69" t="str">
        <f>IF(B290="","",SUBTOTAL(9,$H$5:H291))</f>
        <v/>
      </c>
      <c r="B290" s="70" t="str">
        <f>IF(Main!U291=Main!$AY$10,Main!A291,"")</f>
        <v/>
      </c>
      <c r="C290" s="71" t="str">
        <f>IF(B290="","",PROPER(Main!AP291))</f>
        <v/>
      </c>
      <c r="D290" s="71" t="str">
        <f>IF(B290="","",PROPER(Main!AQ291))</f>
        <v/>
      </c>
      <c r="E290" s="69" t="str">
        <f>IF(B290="","",Main!L291)</f>
        <v/>
      </c>
      <c r="F290" s="69" t="str">
        <f>IF(B290="","",Main!V291)</f>
        <v/>
      </c>
      <c r="G290" s="71" t="str">
        <f>IF(B290="","",Main!U291)</f>
        <v/>
      </c>
      <c r="H290" s="72" t="str">
        <f t="shared" si="4"/>
        <v/>
      </c>
    </row>
    <row r="291" spans="1:8" s="73" customFormat="1" ht="18" hidden="1" customHeight="1">
      <c r="A291" s="69" t="str">
        <f>IF(B291="","",SUBTOTAL(9,$H$5:H292))</f>
        <v/>
      </c>
      <c r="B291" s="70" t="str">
        <f>IF(Main!U292=Main!$AY$10,Main!A292,"")</f>
        <v/>
      </c>
      <c r="C291" s="71" t="str">
        <f>IF(B291="","",PROPER(Main!AP292))</f>
        <v/>
      </c>
      <c r="D291" s="71" t="str">
        <f>IF(B291="","",PROPER(Main!AQ292))</f>
        <v/>
      </c>
      <c r="E291" s="69" t="str">
        <f>IF(B291="","",Main!L292)</f>
        <v/>
      </c>
      <c r="F291" s="69" t="str">
        <f>IF(B291="","",Main!V292)</f>
        <v/>
      </c>
      <c r="G291" s="71" t="str">
        <f>IF(B291="","",Main!U292)</f>
        <v/>
      </c>
      <c r="H291" s="72" t="str">
        <f t="shared" si="4"/>
        <v/>
      </c>
    </row>
    <row r="292" spans="1:8" s="73" customFormat="1" ht="18" hidden="1" customHeight="1">
      <c r="A292" s="69" t="str">
        <f>IF(B292="","",SUBTOTAL(9,$H$5:H293))</f>
        <v/>
      </c>
      <c r="B292" s="70" t="str">
        <f>IF(Main!U293=Main!$AY$10,Main!A293,"")</f>
        <v/>
      </c>
      <c r="C292" s="71" t="str">
        <f>IF(B292="","",PROPER(Main!AP293))</f>
        <v/>
      </c>
      <c r="D292" s="71" t="str">
        <f>IF(B292="","",PROPER(Main!AQ293))</f>
        <v/>
      </c>
      <c r="E292" s="69" t="str">
        <f>IF(B292="","",Main!L293)</f>
        <v/>
      </c>
      <c r="F292" s="69" t="str">
        <f>IF(B292="","",Main!V293)</f>
        <v/>
      </c>
      <c r="G292" s="71" t="str">
        <f>IF(B292="","",Main!U293)</f>
        <v/>
      </c>
      <c r="H292" s="72" t="str">
        <f t="shared" si="4"/>
        <v/>
      </c>
    </row>
    <row r="293" spans="1:8" s="73" customFormat="1" ht="18" hidden="1" customHeight="1">
      <c r="A293" s="69" t="str">
        <f>IF(B293="","",SUBTOTAL(9,$H$5:H294))</f>
        <v/>
      </c>
      <c r="B293" s="70" t="str">
        <f>IF(Main!U294=Main!$AY$10,Main!A294,"")</f>
        <v/>
      </c>
      <c r="C293" s="71" t="str">
        <f>IF(B293="","",PROPER(Main!AP294))</f>
        <v/>
      </c>
      <c r="D293" s="71" t="str">
        <f>IF(B293="","",PROPER(Main!AQ294))</f>
        <v/>
      </c>
      <c r="E293" s="69" t="str">
        <f>IF(B293="","",Main!L294)</f>
        <v/>
      </c>
      <c r="F293" s="69" t="str">
        <f>IF(B293="","",Main!V294)</f>
        <v/>
      </c>
      <c r="G293" s="71" t="str">
        <f>IF(B293="","",Main!U294)</f>
        <v/>
      </c>
      <c r="H293" s="72" t="str">
        <f t="shared" si="4"/>
        <v/>
      </c>
    </row>
    <row r="294" spans="1:8" s="73" customFormat="1" ht="18" hidden="1" customHeight="1">
      <c r="A294" s="69" t="str">
        <f>IF(B294="","",SUBTOTAL(9,$H$5:H295))</f>
        <v/>
      </c>
      <c r="B294" s="70" t="str">
        <f>IF(Main!U295=Main!$AY$10,Main!A295,"")</f>
        <v/>
      </c>
      <c r="C294" s="71" t="str">
        <f>IF(B294="","",PROPER(Main!AP295))</f>
        <v/>
      </c>
      <c r="D294" s="71" t="str">
        <f>IF(B294="","",PROPER(Main!AQ295))</f>
        <v/>
      </c>
      <c r="E294" s="69" t="str">
        <f>IF(B294="","",Main!L295)</f>
        <v/>
      </c>
      <c r="F294" s="69" t="str">
        <f>IF(B294="","",Main!V295)</f>
        <v/>
      </c>
      <c r="G294" s="71" t="str">
        <f>IF(B294="","",Main!U295)</f>
        <v/>
      </c>
      <c r="H294" s="72" t="str">
        <f t="shared" si="4"/>
        <v/>
      </c>
    </row>
    <row r="295" spans="1:8" s="73" customFormat="1" ht="18" hidden="1" customHeight="1">
      <c r="A295" s="69" t="str">
        <f>IF(B295="","",SUBTOTAL(9,$H$5:H296))</f>
        <v/>
      </c>
      <c r="B295" s="70" t="str">
        <f>IF(Main!U296=Main!$AY$10,Main!A296,"")</f>
        <v/>
      </c>
      <c r="C295" s="71" t="str">
        <f>IF(B295="","",PROPER(Main!AP296))</f>
        <v/>
      </c>
      <c r="D295" s="71" t="str">
        <f>IF(B295="","",PROPER(Main!AQ296))</f>
        <v/>
      </c>
      <c r="E295" s="69" t="str">
        <f>IF(B295="","",Main!L296)</f>
        <v/>
      </c>
      <c r="F295" s="69" t="str">
        <f>IF(B295="","",Main!V296)</f>
        <v/>
      </c>
      <c r="G295" s="71" t="str">
        <f>IF(B295="","",Main!U296)</f>
        <v/>
      </c>
      <c r="H295" s="72" t="str">
        <f t="shared" si="4"/>
        <v/>
      </c>
    </row>
    <row r="296" spans="1:8" s="73" customFormat="1" ht="18" hidden="1" customHeight="1">
      <c r="A296" s="69" t="str">
        <f>IF(B296="","",SUBTOTAL(9,$H$5:H297))</f>
        <v/>
      </c>
      <c r="B296" s="70" t="str">
        <f>IF(Main!U297=Main!$AY$10,Main!A297,"")</f>
        <v/>
      </c>
      <c r="C296" s="71" t="str">
        <f>IF(B296="","",PROPER(Main!AP297))</f>
        <v/>
      </c>
      <c r="D296" s="71" t="str">
        <f>IF(B296="","",PROPER(Main!AQ297))</f>
        <v/>
      </c>
      <c r="E296" s="69" t="str">
        <f>IF(B296="","",Main!L297)</f>
        <v/>
      </c>
      <c r="F296" s="69" t="str">
        <f>IF(B296="","",Main!V297)</f>
        <v/>
      </c>
      <c r="G296" s="71" t="str">
        <f>IF(B296="","",Main!U297)</f>
        <v/>
      </c>
      <c r="H296" s="72" t="str">
        <f t="shared" si="4"/>
        <v/>
      </c>
    </row>
    <row r="297" spans="1:8" s="73" customFormat="1" ht="18" hidden="1" customHeight="1">
      <c r="A297" s="69" t="str">
        <f>IF(B297="","",SUBTOTAL(9,$H$5:H298))</f>
        <v/>
      </c>
      <c r="B297" s="70" t="str">
        <f>IF(Main!U298=Main!$AY$10,Main!A298,"")</f>
        <v/>
      </c>
      <c r="C297" s="71" t="str">
        <f>IF(B297="","",PROPER(Main!AP298))</f>
        <v/>
      </c>
      <c r="D297" s="71" t="str">
        <f>IF(B297="","",PROPER(Main!AQ298))</f>
        <v/>
      </c>
      <c r="E297" s="69" t="str">
        <f>IF(B297="","",Main!L298)</f>
        <v/>
      </c>
      <c r="F297" s="69" t="str">
        <f>IF(B297="","",Main!V298)</f>
        <v/>
      </c>
      <c r="G297" s="71" t="str">
        <f>IF(B297="","",Main!U298)</f>
        <v/>
      </c>
      <c r="H297" s="72" t="str">
        <f t="shared" si="4"/>
        <v/>
      </c>
    </row>
    <row r="298" spans="1:8" s="73" customFormat="1" ht="18" hidden="1" customHeight="1">
      <c r="A298" s="69" t="str">
        <f>IF(B298="","",SUBTOTAL(9,$H$5:H299))</f>
        <v/>
      </c>
      <c r="B298" s="70" t="str">
        <f>IF(Main!U299=Main!$AY$10,Main!A299,"")</f>
        <v/>
      </c>
      <c r="C298" s="71" t="str">
        <f>IF(B298="","",PROPER(Main!AP299))</f>
        <v/>
      </c>
      <c r="D298" s="71" t="str">
        <f>IF(B298="","",PROPER(Main!AQ299))</f>
        <v/>
      </c>
      <c r="E298" s="69" t="str">
        <f>IF(B298="","",Main!L299)</f>
        <v/>
      </c>
      <c r="F298" s="69" t="str">
        <f>IF(B298="","",Main!V299)</f>
        <v/>
      </c>
      <c r="G298" s="71" t="str">
        <f>IF(B298="","",Main!U299)</f>
        <v/>
      </c>
      <c r="H298" s="72" t="str">
        <f t="shared" si="4"/>
        <v/>
      </c>
    </row>
    <row r="299" spans="1:8" s="73" customFormat="1" ht="18" hidden="1" customHeight="1">
      <c r="A299" s="69" t="str">
        <f>IF(B299="","",SUBTOTAL(9,$H$5:H300))</f>
        <v/>
      </c>
      <c r="B299" s="70" t="str">
        <f>IF(Main!U300=Main!$AY$10,Main!A300,"")</f>
        <v/>
      </c>
      <c r="C299" s="71" t="str">
        <f>IF(B299="","",PROPER(Main!AP300))</f>
        <v/>
      </c>
      <c r="D299" s="71" t="str">
        <f>IF(B299="","",PROPER(Main!AQ300))</f>
        <v/>
      </c>
      <c r="E299" s="69" t="str">
        <f>IF(B299="","",Main!L300)</f>
        <v/>
      </c>
      <c r="F299" s="69" t="str">
        <f>IF(B299="","",Main!V300)</f>
        <v/>
      </c>
      <c r="G299" s="71" t="str">
        <f>IF(B299="","",Main!U300)</f>
        <v/>
      </c>
      <c r="H299" s="72" t="str">
        <f t="shared" si="4"/>
        <v/>
      </c>
    </row>
    <row r="300" spans="1:8" s="73" customFormat="1" ht="18" hidden="1" customHeight="1">
      <c r="A300" s="69" t="str">
        <f>IF(B300="","",SUBTOTAL(9,$H$5:H301))</f>
        <v/>
      </c>
      <c r="B300" s="70" t="str">
        <f>IF(Main!U301=Main!$AY$10,Main!A301,"")</f>
        <v/>
      </c>
      <c r="C300" s="71" t="str">
        <f>IF(B300="","",PROPER(Main!AP301))</f>
        <v/>
      </c>
      <c r="D300" s="71" t="str">
        <f>IF(B300="","",PROPER(Main!AQ301))</f>
        <v/>
      </c>
      <c r="E300" s="69" t="str">
        <f>IF(B300="","",Main!L301)</f>
        <v/>
      </c>
      <c r="F300" s="69" t="str">
        <f>IF(B300="","",Main!V301)</f>
        <v/>
      </c>
      <c r="G300" s="71" t="str">
        <f>IF(B300="","",Main!U301)</f>
        <v/>
      </c>
      <c r="H300" s="72" t="str">
        <f t="shared" si="4"/>
        <v/>
      </c>
    </row>
    <row r="301" spans="1:8" s="73" customFormat="1" ht="18" hidden="1" customHeight="1">
      <c r="A301" s="69" t="str">
        <f>IF(B301="","",SUBTOTAL(9,$H$5:H302))</f>
        <v/>
      </c>
      <c r="B301" s="70" t="str">
        <f>IF(Main!U302=Main!$AY$10,Main!A302,"")</f>
        <v/>
      </c>
      <c r="C301" s="71" t="str">
        <f>IF(B301="","",PROPER(Main!AP302))</f>
        <v/>
      </c>
      <c r="D301" s="71" t="str">
        <f>IF(B301="","",PROPER(Main!AQ302))</f>
        <v/>
      </c>
      <c r="E301" s="69" t="str">
        <f>IF(B301="","",Main!L302)</f>
        <v/>
      </c>
      <c r="F301" s="69" t="str">
        <f>IF(B301="","",Main!V302)</f>
        <v/>
      </c>
      <c r="G301" s="71" t="str">
        <f>IF(B301="","",Main!U302)</f>
        <v/>
      </c>
      <c r="H301" s="72" t="str">
        <f t="shared" si="4"/>
        <v/>
      </c>
    </row>
    <row r="302" spans="1:8" s="73" customFormat="1" ht="18" hidden="1" customHeight="1">
      <c r="A302" s="69" t="str">
        <f>IF(B302="","",SUBTOTAL(9,$H$5:H303))</f>
        <v/>
      </c>
      <c r="B302" s="70" t="str">
        <f>IF(Main!U303=Main!$AY$10,Main!A303,"")</f>
        <v/>
      </c>
      <c r="C302" s="71" t="str">
        <f>IF(B302="","",PROPER(Main!AP303))</f>
        <v/>
      </c>
      <c r="D302" s="71" t="str">
        <f>IF(B302="","",PROPER(Main!AQ303))</f>
        <v/>
      </c>
      <c r="E302" s="69" t="str">
        <f>IF(B302="","",Main!L303)</f>
        <v/>
      </c>
      <c r="F302" s="69" t="str">
        <f>IF(B302="","",Main!V303)</f>
        <v/>
      </c>
      <c r="G302" s="71" t="str">
        <f>IF(B302="","",Main!U303)</f>
        <v/>
      </c>
      <c r="H302" s="72" t="str">
        <f t="shared" si="4"/>
        <v/>
      </c>
    </row>
    <row r="303" spans="1:8" s="73" customFormat="1" ht="18" hidden="1" customHeight="1">
      <c r="A303" s="69" t="str">
        <f>IF(B303="","",SUBTOTAL(9,$H$5:H304))</f>
        <v/>
      </c>
      <c r="B303" s="70" t="str">
        <f>IF(Main!U304=Main!$AY$10,Main!A304,"")</f>
        <v/>
      </c>
      <c r="C303" s="71" t="str">
        <f>IF(B303="","",PROPER(Main!AP304))</f>
        <v/>
      </c>
      <c r="D303" s="71" t="str">
        <f>IF(B303="","",PROPER(Main!AQ304))</f>
        <v/>
      </c>
      <c r="E303" s="69" t="str">
        <f>IF(B303="","",Main!L304)</f>
        <v/>
      </c>
      <c r="F303" s="69" t="str">
        <f>IF(B303="","",Main!V304)</f>
        <v/>
      </c>
      <c r="G303" s="71" t="str">
        <f>IF(B303="","",Main!U304)</f>
        <v/>
      </c>
      <c r="H303" s="72" t="str">
        <f t="shared" si="4"/>
        <v/>
      </c>
    </row>
    <row r="304" spans="1:8" s="73" customFormat="1" ht="18" hidden="1" customHeight="1">
      <c r="A304" s="69" t="str">
        <f>IF(B304="","",SUBTOTAL(9,$H$5:H305))</f>
        <v/>
      </c>
      <c r="B304" s="70" t="str">
        <f>IF(Main!U305=Main!$AY$10,Main!A305,"")</f>
        <v/>
      </c>
      <c r="C304" s="71" t="str">
        <f>IF(B304="","",PROPER(Main!AP305))</f>
        <v/>
      </c>
      <c r="D304" s="71" t="str">
        <f>IF(B304="","",PROPER(Main!AQ305))</f>
        <v/>
      </c>
      <c r="E304" s="69" t="str">
        <f>IF(B304="","",Main!L305)</f>
        <v/>
      </c>
      <c r="F304" s="69" t="str">
        <f>IF(B304="","",Main!V305)</f>
        <v/>
      </c>
      <c r="G304" s="71" t="str">
        <f>IF(B304="","",Main!U305)</f>
        <v/>
      </c>
      <c r="H304" s="72" t="str">
        <f t="shared" si="4"/>
        <v/>
      </c>
    </row>
    <row r="305" spans="1:8" s="73" customFormat="1" ht="18" hidden="1" customHeight="1">
      <c r="A305" s="69" t="str">
        <f>IF(B305="","",SUBTOTAL(9,$H$5:H306))</f>
        <v/>
      </c>
      <c r="B305" s="70" t="str">
        <f>IF(Main!U306=Main!$AY$10,Main!A306,"")</f>
        <v/>
      </c>
      <c r="C305" s="71" t="str">
        <f>IF(B305="","",PROPER(Main!AP306))</f>
        <v/>
      </c>
      <c r="D305" s="71" t="str">
        <f>IF(B305="","",PROPER(Main!AQ306))</f>
        <v/>
      </c>
      <c r="E305" s="69" t="str">
        <f>IF(B305="","",Main!L306)</f>
        <v/>
      </c>
      <c r="F305" s="69" t="str">
        <f>IF(B305="","",Main!V306)</f>
        <v/>
      </c>
      <c r="G305" s="71" t="str">
        <f>IF(B305="","",Main!U306)</f>
        <v/>
      </c>
      <c r="H305" s="72" t="str">
        <f t="shared" si="4"/>
        <v/>
      </c>
    </row>
    <row r="306" spans="1:8" s="73" customFormat="1" ht="18" hidden="1" customHeight="1">
      <c r="A306" s="69" t="str">
        <f>IF(B306="","",SUBTOTAL(9,$H$5:H307))</f>
        <v/>
      </c>
      <c r="B306" s="70" t="str">
        <f>IF(Main!U307=Main!$AY$10,Main!A307,"")</f>
        <v/>
      </c>
      <c r="C306" s="71" t="str">
        <f>IF(B306="","",PROPER(Main!AP307))</f>
        <v/>
      </c>
      <c r="D306" s="71" t="str">
        <f>IF(B306="","",PROPER(Main!AQ307))</f>
        <v/>
      </c>
      <c r="E306" s="69" t="str">
        <f>IF(B306="","",Main!L307)</f>
        <v/>
      </c>
      <c r="F306" s="69" t="str">
        <f>IF(B306="","",Main!V307)</f>
        <v/>
      </c>
      <c r="G306" s="71" t="str">
        <f>IF(B306="","",Main!U307)</f>
        <v/>
      </c>
      <c r="H306" s="72" t="str">
        <f t="shared" si="4"/>
        <v/>
      </c>
    </row>
    <row r="307" spans="1:8" s="73" customFormat="1" ht="18" hidden="1" customHeight="1">
      <c r="A307" s="69" t="str">
        <f>IF(B307="","",SUBTOTAL(9,$H$5:H308))</f>
        <v/>
      </c>
      <c r="B307" s="70" t="str">
        <f>IF(Main!U308=Main!$AY$10,Main!A308,"")</f>
        <v/>
      </c>
      <c r="C307" s="71" t="str">
        <f>IF(B307="","",PROPER(Main!AP308))</f>
        <v/>
      </c>
      <c r="D307" s="71" t="str">
        <f>IF(B307="","",PROPER(Main!AQ308))</f>
        <v/>
      </c>
      <c r="E307" s="69" t="str">
        <f>IF(B307="","",Main!L308)</f>
        <v/>
      </c>
      <c r="F307" s="69" t="str">
        <f>IF(B307="","",Main!V308)</f>
        <v/>
      </c>
      <c r="G307" s="71" t="str">
        <f>IF(B307="","",Main!U308)</f>
        <v/>
      </c>
      <c r="H307" s="72" t="str">
        <f t="shared" si="4"/>
        <v/>
      </c>
    </row>
    <row r="308" spans="1:8" s="73" customFormat="1" ht="18" hidden="1" customHeight="1">
      <c r="A308" s="69" t="str">
        <f>IF(B308="","",SUBTOTAL(9,$H$5:H309))</f>
        <v/>
      </c>
      <c r="B308" s="70" t="str">
        <f>IF(Main!U309=Main!$AY$10,Main!A309,"")</f>
        <v/>
      </c>
      <c r="C308" s="71" t="str">
        <f>IF(B308="","",PROPER(Main!AP309))</f>
        <v/>
      </c>
      <c r="D308" s="71" t="str">
        <f>IF(B308="","",PROPER(Main!AQ309))</f>
        <v/>
      </c>
      <c r="E308" s="69" t="str">
        <f>IF(B308="","",Main!L309)</f>
        <v/>
      </c>
      <c r="F308" s="69" t="str">
        <f>IF(B308="","",Main!V309)</f>
        <v/>
      </c>
      <c r="G308" s="71" t="str">
        <f>IF(B308="","",Main!U309)</f>
        <v/>
      </c>
      <c r="H308" s="72" t="str">
        <f t="shared" si="4"/>
        <v/>
      </c>
    </row>
    <row r="309" spans="1:8" s="73" customFormat="1" ht="18" hidden="1" customHeight="1">
      <c r="A309" s="69" t="str">
        <f>IF(B309="","",SUBTOTAL(9,$H$5:H310))</f>
        <v/>
      </c>
      <c r="B309" s="70" t="str">
        <f>IF(Main!U310=Main!$AY$10,Main!A310,"")</f>
        <v/>
      </c>
      <c r="C309" s="71" t="str">
        <f>IF(B309="","",PROPER(Main!AP310))</f>
        <v/>
      </c>
      <c r="D309" s="71" t="str">
        <f>IF(B309="","",PROPER(Main!AQ310))</f>
        <v/>
      </c>
      <c r="E309" s="69" t="str">
        <f>IF(B309="","",Main!L310)</f>
        <v/>
      </c>
      <c r="F309" s="69" t="str">
        <f>IF(B309="","",Main!V310)</f>
        <v/>
      </c>
      <c r="G309" s="71" t="str">
        <f>IF(B309="","",Main!U310)</f>
        <v/>
      </c>
      <c r="H309" s="72" t="str">
        <f t="shared" si="4"/>
        <v/>
      </c>
    </row>
    <row r="310" spans="1:8" s="73" customFormat="1" ht="18" hidden="1" customHeight="1">
      <c r="A310" s="69" t="str">
        <f>IF(B310="","",SUBTOTAL(9,$H$5:H311))</f>
        <v/>
      </c>
      <c r="B310" s="70" t="str">
        <f>IF(Main!U311=Main!$AY$10,Main!A311,"")</f>
        <v/>
      </c>
      <c r="C310" s="71" t="str">
        <f>IF(B310="","",PROPER(Main!AP311))</f>
        <v/>
      </c>
      <c r="D310" s="71" t="str">
        <f>IF(B310="","",PROPER(Main!AQ311))</f>
        <v/>
      </c>
      <c r="E310" s="69" t="str">
        <f>IF(B310="","",Main!L311)</f>
        <v/>
      </c>
      <c r="F310" s="69" t="str">
        <f>IF(B310="","",Main!V311)</f>
        <v/>
      </c>
      <c r="G310" s="71" t="str">
        <f>IF(B310="","",Main!U311)</f>
        <v/>
      </c>
      <c r="H310" s="72" t="str">
        <f t="shared" si="4"/>
        <v/>
      </c>
    </row>
    <row r="311" spans="1:8" s="73" customFormat="1" ht="18" hidden="1" customHeight="1">
      <c r="A311" s="69" t="str">
        <f>IF(B311="","",SUBTOTAL(9,$H$5:H312))</f>
        <v/>
      </c>
      <c r="B311" s="70" t="str">
        <f>IF(Main!U312=Main!$AY$10,Main!A312,"")</f>
        <v/>
      </c>
      <c r="C311" s="71" t="str">
        <f>IF(B311="","",PROPER(Main!AP312))</f>
        <v/>
      </c>
      <c r="D311" s="71" t="str">
        <f>IF(B311="","",PROPER(Main!AQ312))</f>
        <v/>
      </c>
      <c r="E311" s="69" t="str">
        <f>IF(B311="","",Main!L312)</f>
        <v/>
      </c>
      <c r="F311" s="69" t="str">
        <f>IF(B311="","",Main!V312)</f>
        <v/>
      </c>
      <c r="G311" s="71" t="str">
        <f>IF(B311="","",Main!U312)</f>
        <v/>
      </c>
      <c r="H311" s="72" t="str">
        <f t="shared" si="4"/>
        <v/>
      </c>
    </row>
    <row r="312" spans="1:8" s="73" customFormat="1" ht="18" hidden="1" customHeight="1">
      <c r="A312" s="69" t="str">
        <f>IF(B312="","",SUBTOTAL(9,$H$5:H313))</f>
        <v/>
      </c>
      <c r="B312" s="70" t="str">
        <f>IF(Main!U313=Main!$AY$10,Main!A313,"")</f>
        <v/>
      </c>
      <c r="C312" s="71" t="str">
        <f>IF(B312="","",PROPER(Main!AP313))</f>
        <v/>
      </c>
      <c r="D312" s="71" t="str">
        <f>IF(B312="","",PROPER(Main!AQ313))</f>
        <v/>
      </c>
      <c r="E312" s="69" t="str">
        <f>IF(B312="","",Main!L313)</f>
        <v/>
      </c>
      <c r="F312" s="69" t="str">
        <f>IF(B312="","",Main!V313)</f>
        <v/>
      </c>
      <c r="G312" s="71" t="str">
        <f>IF(B312="","",Main!U313)</f>
        <v/>
      </c>
      <c r="H312" s="72" t="str">
        <f t="shared" si="4"/>
        <v/>
      </c>
    </row>
    <row r="313" spans="1:8" s="73" customFormat="1" ht="18" hidden="1" customHeight="1">
      <c r="A313" s="69" t="str">
        <f>IF(B313="","",SUBTOTAL(9,$H$5:H314))</f>
        <v/>
      </c>
      <c r="B313" s="70" t="str">
        <f>IF(Main!U314=Main!$AY$10,Main!A314,"")</f>
        <v/>
      </c>
      <c r="C313" s="71" t="str">
        <f>IF(B313="","",PROPER(Main!AP314))</f>
        <v/>
      </c>
      <c r="D313" s="71" t="str">
        <f>IF(B313="","",PROPER(Main!AQ314))</f>
        <v/>
      </c>
      <c r="E313" s="69" t="str">
        <f>IF(B313="","",Main!L314)</f>
        <v/>
      </c>
      <c r="F313" s="69" t="str">
        <f>IF(B313="","",Main!V314)</f>
        <v/>
      </c>
      <c r="G313" s="71" t="str">
        <f>IF(B313="","",Main!U314)</f>
        <v/>
      </c>
      <c r="H313" s="72" t="str">
        <f t="shared" si="4"/>
        <v/>
      </c>
    </row>
    <row r="314" spans="1:8" s="73" customFormat="1" ht="18" hidden="1" customHeight="1">
      <c r="A314" s="69" t="str">
        <f>IF(B314="","",SUBTOTAL(9,$H$5:H315))</f>
        <v/>
      </c>
      <c r="B314" s="70" t="str">
        <f>IF(Main!U315=Main!$AY$10,Main!A315,"")</f>
        <v/>
      </c>
      <c r="C314" s="71" t="str">
        <f>IF(B314="","",PROPER(Main!AP315))</f>
        <v/>
      </c>
      <c r="D314" s="71" t="str">
        <f>IF(B314="","",PROPER(Main!AQ315))</f>
        <v/>
      </c>
      <c r="E314" s="69" t="str">
        <f>IF(B314="","",Main!L315)</f>
        <v/>
      </c>
      <c r="F314" s="69" t="str">
        <f>IF(B314="","",Main!V315)</f>
        <v/>
      </c>
      <c r="G314" s="71" t="str">
        <f>IF(B314="","",Main!U315)</f>
        <v/>
      </c>
      <c r="H314" s="72" t="str">
        <f t="shared" si="4"/>
        <v/>
      </c>
    </row>
    <row r="315" spans="1:8" s="73" customFormat="1" ht="18" hidden="1" customHeight="1">
      <c r="A315" s="69" t="str">
        <f>IF(B315="","",SUBTOTAL(9,$H$5:H316))</f>
        <v/>
      </c>
      <c r="B315" s="70" t="str">
        <f>IF(Main!U316=Main!$AY$10,Main!A316,"")</f>
        <v/>
      </c>
      <c r="C315" s="71" t="str">
        <f>IF(B315="","",PROPER(Main!AP316))</f>
        <v/>
      </c>
      <c r="D315" s="71" t="str">
        <f>IF(B315="","",PROPER(Main!AQ316))</f>
        <v/>
      </c>
      <c r="E315" s="69" t="str">
        <f>IF(B315="","",Main!L316)</f>
        <v/>
      </c>
      <c r="F315" s="69" t="str">
        <f>IF(B315="","",Main!V316)</f>
        <v/>
      </c>
      <c r="G315" s="71" t="str">
        <f>IF(B315="","",Main!U316)</f>
        <v/>
      </c>
      <c r="H315" s="72" t="str">
        <f t="shared" si="4"/>
        <v/>
      </c>
    </row>
    <row r="316" spans="1:8" s="73" customFormat="1" ht="18" hidden="1" customHeight="1">
      <c r="A316" s="69" t="str">
        <f>IF(B316="","",SUBTOTAL(9,$H$5:H317))</f>
        <v/>
      </c>
      <c r="B316" s="70" t="str">
        <f>IF(Main!U317=Main!$AY$10,Main!A317,"")</f>
        <v/>
      </c>
      <c r="C316" s="71" t="str">
        <f>IF(B316="","",PROPER(Main!AP317))</f>
        <v/>
      </c>
      <c r="D316" s="71" t="str">
        <f>IF(B316="","",PROPER(Main!AQ317))</f>
        <v/>
      </c>
      <c r="E316" s="69" t="str">
        <f>IF(B316="","",Main!L317)</f>
        <v/>
      </c>
      <c r="F316" s="69" t="str">
        <f>IF(B316="","",Main!V317)</f>
        <v/>
      </c>
      <c r="G316" s="71" t="str">
        <f>IF(B316="","",Main!U317)</f>
        <v/>
      </c>
      <c r="H316" s="72" t="str">
        <f t="shared" si="4"/>
        <v/>
      </c>
    </row>
    <row r="317" spans="1:8" s="73" customFormat="1" ht="18" hidden="1" customHeight="1">
      <c r="A317" s="69" t="str">
        <f>IF(B317="","",SUBTOTAL(9,$H$5:H318))</f>
        <v/>
      </c>
      <c r="B317" s="70" t="str">
        <f>IF(Main!U318=Main!$AY$10,Main!A318,"")</f>
        <v/>
      </c>
      <c r="C317" s="71" t="str">
        <f>IF(B317="","",PROPER(Main!AP318))</f>
        <v/>
      </c>
      <c r="D317" s="71" t="str">
        <f>IF(B317="","",PROPER(Main!AQ318))</f>
        <v/>
      </c>
      <c r="E317" s="69" t="str">
        <f>IF(B317="","",Main!L318)</f>
        <v/>
      </c>
      <c r="F317" s="69" t="str">
        <f>IF(B317="","",Main!V318)</f>
        <v/>
      </c>
      <c r="G317" s="71" t="str">
        <f>IF(B317="","",Main!U318)</f>
        <v/>
      </c>
      <c r="H317" s="72" t="str">
        <f t="shared" si="4"/>
        <v/>
      </c>
    </row>
    <row r="318" spans="1:8" s="73" customFormat="1" ht="18" hidden="1" customHeight="1">
      <c r="A318" s="69" t="str">
        <f>IF(B318="","",SUBTOTAL(9,$H$5:H319))</f>
        <v/>
      </c>
      <c r="B318" s="70" t="str">
        <f>IF(Main!U319=Main!$AY$10,Main!A319,"")</f>
        <v/>
      </c>
      <c r="C318" s="71" t="str">
        <f>IF(B318="","",PROPER(Main!AP319))</f>
        <v/>
      </c>
      <c r="D318" s="71" t="str">
        <f>IF(B318="","",PROPER(Main!AQ319))</f>
        <v/>
      </c>
      <c r="E318" s="69" t="str">
        <f>IF(B318="","",Main!L319)</f>
        <v/>
      </c>
      <c r="F318" s="69" t="str">
        <f>IF(B318="","",Main!V319)</f>
        <v/>
      </c>
      <c r="G318" s="71" t="str">
        <f>IF(B318="","",Main!U319)</f>
        <v/>
      </c>
      <c r="H318" s="72" t="str">
        <f t="shared" si="4"/>
        <v/>
      </c>
    </row>
    <row r="319" spans="1:8" s="73" customFormat="1" ht="18" hidden="1" customHeight="1">
      <c r="A319" s="69" t="str">
        <f>IF(B319="","",SUBTOTAL(9,$H$5:H320))</f>
        <v/>
      </c>
      <c r="B319" s="70" t="str">
        <f>IF(Main!U320=Main!$AY$10,Main!A320,"")</f>
        <v/>
      </c>
      <c r="C319" s="71" t="str">
        <f>IF(B319="","",PROPER(Main!AP320))</f>
        <v/>
      </c>
      <c r="D319" s="71" t="str">
        <f>IF(B319="","",PROPER(Main!AQ320))</f>
        <v/>
      </c>
      <c r="E319" s="69" t="str">
        <f>IF(B319="","",Main!L320)</f>
        <v/>
      </c>
      <c r="F319" s="69" t="str">
        <f>IF(B319="","",Main!V320)</f>
        <v/>
      </c>
      <c r="G319" s="71" t="str">
        <f>IF(B319="","",Main!U320)</f>
        <v/>
      </c>
      <c r="H319" s="72" t="str">
        <f t="shared" si="4"/>
        <v/>
      </c>
    </row>
    <row r="320" spans="1:8" s="73" customFormat="1" ht="18" hidden="1" customHeight="1">
      <c r="A320" s="69" t="str">
        <f>IF(B320="","",SUBTOTAL(9,$H$5:H321))</f>
        <v/>
      </c>
      <c r="B320" s="70" t="str">
        <f>IF(Main!U321=Main!$AY$10,Main!A321,"")</f>
        <v/>
      </c>
      <c r="C320" s="71" t="str">
        <f>IF(B320="","",PROPER(Main!AP321))</f>
        <v/>
      </c>
      <c r="D320" s="71" t="str">
        <f>IF(B320="","",PROPER(Main!AQ321))</f>
        <v/>
      </c>
      <c r="E320" s="69" t="str">
        <f>IF(B320="","",Main!L321)</f>
        <v/>
      </c>
      <c r="F320" s="69" t="str">
        <f>IF(B320="","",Main!V321)</f>
        <v/>
      </c>
      <c r="G320" s="71" t="str">
        <f>IF(B320="","",Main!U321)</f>
        <v/>
      </c>
      <c r="H320" s="72" t="str">
        <f t="shared" si="4"/>
        <v/>
      </c>
    </row>
    <row r="321" spans="1:8" s="73" customFormat="1" ht="18" hidden="1" customHeight="1">
      <c r="A321" s="69" t="str">
        <f>IF(B321="","",SUBTOTAL(9,$H$5:H322))</f>
        <v/>
      </c>
      <c r="B321" s="70" t="str">
        <f>IF(Main!U322=Main!$AY$10,Main!A322,"")</f>
        <v/>
      </c>
      <c r="C321" s="71" t="str">
        <f>IF(B321="","",PROPER(Main!AP322))</f>
        <v/>
      </c>
      <c r="D321" s="71" t="str">
        <f>IF(B321="","",PROPER(Main!AQ322))</f>
        <v/>
      </c>
      <c r="E321" s="69" t="str">
        <f>IF(B321="","",Main!L322)</f>
        <v/>
      </c>
      <c r="F321" s="69" t="str">
        <f>IF(B321="","",Main!V322)</f>
        <v/>
      </c>
      <c r="G321" s="71" t="str">
        <f>IF(B321="","",Main!U322)</f>
        <v/>
      </c>
      <c r="H321" s="72" t="str">
        <f t="shared" si="4"/>
        <v/>
      </c>
    </row>
    <row r="322" spans="1:8" s="73" customFormat="1" ht="18" hidden="1" customHeight="1">
      <c r="A322" s="69" t="str">
        <f>IF(B322="","",SUBTOTAL(9,$H$5:H323))</f>
        <v/>
      </c>
      <c r="B322" s="70" t="str">
        <f>IF(Main!U323=Main!$AY$10,Main!A323,"")</f>
        <v/>
      </c>
      <c r="C322" s="71" t="str">
        <f>IF(B322="","",PROPER(Main!AP323))</f>
        <v/>
      </c>
      <c r="D322" s="71" t="str">
        <f>IF(B322="","",PROPER(Main!AQ323))</f>
        <v/>
      </c>
      <c r="E322" s="69" t="str">
        <f>IF(B322="","",Main!L323)</f>
        <v/>
      </c>
      <c r="F322" s="69" t="str">
        <f>IF(B322="","",Main!V323)</f>
        <v/>
      </c>
      <c r="G322" s="71" t="str">
        <f>IF(B322="","",Main!U323)</f>
        <v/>
      </c>
      <c r="H322" s="72" t="str">
        <f t="shared" si="4"/>
        <v/>
      </c>
    </row>
    <row r="323" spans="1:8" s="73" customFormat="1" ht="18" hidden="1" customHeight="1">
      <c r="A323" s="69" t="str">
        <f>IF(B323="","",SUBTOTAL(9,$H$5:H324))</f>
        <v/>
      </c>
      <c r="B323" s="70" t="str">
        <f>IF(Main!U324=Main!$AY$10,Main!A324,"")</f>
        <v/>
      </c>
      <c r="C323" s="71" t="str">
        <f>IF(B323="","",PROPER(Main!AP324))</f>
        <v/>
      </c>
      <c r="D323" s="71" t="str">
        <f>IF(B323="","",PROPER(Main!AQ324))</f>
        <v/>
      </c>
      <c r="E323" s="69" t="str">
        <f>IF(B323="","",Main!L324)</f>
        <v/>
      </c>
      <c r="F323" s="69" t="str">
        <f>IF(B323="","",Main!V324)</f>
        <v/>
      </c>
      <c r="G323" s="71" t="str">
        <f>IF(B323="","",Main!U324)</f>
        <v/>
      </c>
      <c r="H323" s="72" t="str">
        <f t="shared" si="4"/>
        <v/>
      </c>
    </row>
    <row r="324" spans="1:8" s="73" customFormat="1" ht="18" hidden="1" customHeight="1">
      <c r="A324" s="69" t="str">
        <f>IF(B324="","",SUBTOTAL(9,$H$5:H325))</f>
        <v/>
      </c>
      <c r="B324" s="70" t="str">
        <f>IF(Main!U325=Main!$AY$10,Main!A325,"")</f>
        <v/>
      </c>
      <c r="C324" s="71" t="str">
        <f>IF(B324="","",PROPER(Main!AP325))</f>
        <v/>
      </c>
      <c r="D324" s="71" t="str">
        <f>IF(B324="","",PROPER(Main!AQ325))</f>
        <v/>
      </c>
      <c r="E324" s="69" t="str">
        <f>IF(B324="","",Main!L325)</f>
        <v/>
      </c>
      <c r="F324" s="69" t="str">
        <f>IF(B324="","",Main!V325)</f>
        <v/>
      </c>
      <c r="G324" s="71" t="str">
        <f>IF(B324="","",Main!U325)</f>
        <v/>
      </c>
      <c r="H324" s="72" t="str">
        <f t="shared" si="4"/>
        <v/>
      </c>
    </row>
    <row r="325" spans="1:8" s="73" customFormat="1" ht="18" hidden="1" customHeight="1">
      <c r="A325" s="69" t="str">
        <f>IF(B325="","",SUBTOTAL(9,$H$5:H326))</f>
        <v/>
      </c>
      <c r="B325" s="70" t="str">
        <f>IF(Main!U326=Main!$AY$10,Main!A326,"")</f>
        <v/>
      </c>
      <c r="C325" s="71" t="str">
        <f>IF(B325="","",PROPER(Main!AP326))</f>
        <v/>
      </c>
      <c r="D325" s="71" t="str">
        <f>IF(B325="","",PROPER(Main!AQ326))</f>
        <v/>
      </c>
      <c r="E325" s="69" t="str">
        <f>IF(B325="","",Main!L326)</f>
        <v/>
      </c>
      <c r="F325" s="69" t="str">
        <f>IF(B325="","",Main!V326)</f>
        <v/>
      </c>
      <c r="G325" s="71" t="str">
        <f>IF(B325="","",Main!U326)</f>
        <v/>
      </c>
      <c r="H325" s="72" t="str">
        <f t="shared" si="4"/>
        <v/>
      </c>
    </row>
    <row r="326" spans="1:8" s="73" customFormat="1" ht="18" hidden="1" customHeight="1">
      <c r="A326" s="69" t="str">
        <f>IF(B326="","",SUBTOTAL(9,$H$5:H327))</f>
        <v/>
      </c>
      <c r="B326" s="70" t="str">
        <f>IF(Main!U327=Main!$AY$10,Main!A327,"")</f>
        <v/>
      </c>
      <c r="C326" s="71" t="str">
        <f>IF(B326="","",PROPER(Main!AP327))</f>
        <v/>
      </c>
      <c r="D326" s="71" t="str">
        <f>IF(B326="","",PROPER(Main!AQ327))</f>
        <v/>
      </c>
      <c r="E326" s="69" t="str">
        <f>IF(B326="","",Main!L327)</f>
        <v/>
      </c>
      <c r="F326" s="69" t="str">
        <f>IF(B326="","",Main!V327)</f>
        <v/>
      </c>
      <c r="G326" s="71" t="str">
        <f>IF(B326="","",Main!U327)</f>
        <v/>
      </c>
      <c r="H326" s="72" t="str">
        <f t="shared" ref="H326:H389" si="5">IF(B326="","",1)</f>
        <v/>
      </c>
    </row>
    <row r="327" spans="1:8" s="73" customFormat="1" ht="18" hidden="1" customHeight="1">
      <c r="A327" s="69" t="str">
        <f>IF(B327="","",SUBTOTAL(9,$H$5:H328))</f>
        <v/>
      </c>
      <c r="B327" s="70" t="str">
        <f>IF(Main!U328=Main!$AY$10,Main!A328,"")</f>
        <v/>
      </c>
      <c r="C327" s="71" t="str">
        <f>IF(B327="","",PROPER(Main!AP328))</f>
        <v/>
      </c>
      <c r="D327" s="71" t="str">
        <f>IF(B327="","",PROPER(Main!AQ328))</f>
        <v/>
      </c>
      <c r="E327" s="69" t="str">
        <f>IF(B327="","",Main!L328)</f>
        <v/>
      </c>
      <c r="F327" s="69" t="str">
        <f>IF(B327="","",Main!V328)</f>
        <v/>
      </c>
      <c r="G327" s="71" t="str">
        <f>IF(B327="","",Main!U328)</f>
        <v/>
      </c>
      <c r="H327" s="72" t="str">
        <f t="shared" si="5"/>
        <v/>
      </c>
    </row>
    <row r="328" spans="1:8" s="73" customFormat="1" ht="18" hidden="1" customHeight="1">
      <c r="A328" s="69" t="str">
        <f>IF(B328="","",SUBTOTAL(9,$H$5:H329))</f>
        <v/>
      </c>
      <c r="B328" s="70" t="str">
        <f>IF(Main!U329=Main!$AY$10,Main!A329,"")</f>
        <v/>
      </c>
      <c r="C328" s="71" t="str">
        <f>IF(B328="","",PROPER(Main!AP329))</f>
        <v/>
      </c>
      <c r="D328" s="71" t="str">
        <f>IF(B328="","",PROPER(Main!AQ329))</f>
        <v/>
      </c>
      <c r="E328" s="69" t="str">
        <f>IF(B328="","",Main!L329)</f>
        <v/>
      </c>
      <c r="F328" s="69" t="str">
        <f>IF(B328="","",Main!V329)</f>
        <v/>
      </c>
      <c r="G328" s="71" t="str">
        <f>IF(B328="","",Main!U329)</f>
        <v/>
      </c>
      <c r="H328" s="72" t="str">
        <f t="shared" si="5"/>
        <v/>
      </c>
    </row>
    <row r="329" spans="1:8" s="73" customFormat="1" ht="18" hidden="1" customHeight="1">
      <c r="A329" s="69" t="str">
        <f>IF(B329="","",SUBTOTAL(9,$H$5:H330))</f>
        <v/>
      </c>
      <c r="B329" s="70" t="str">
        <f>IF(Main!U330=Main!$AY$10,Main!A330,"")</f>
        <v/>
      </c>
      <c r="C329" s="71" t="str">
        <f>IF(B329="","",PROPER(Main!AP330))</f>
        <v/>
      </c>
      <c r="D329" s="71" t="str">
        <f>IF(B329="","",PROPER(Main!AQ330))</f>
        <v/>
      </c>
      <c r="E329" s="69" t="str">
        <f>IF(B329="","",Main!L330)</f>
        <v/>
      </c>
      <c r="F329" s="69" t="str">
        <f>IF(B329="","",Main!V330)</f>
        <v/>
      </c>
      <c r="G329" s="71" t="str">
        <f>IF(B329="","",Main!U330)</f>
        <v/>
      </c>
      <c r="H329" s="72" t="str">
        <f t="shared" si="5"/>
        <v/>
      </c>
    </row>
    <row r="330" spans="1:8" s="73" customFormat="1" ht="18" hidden="1" customHeight="1">
      <c r="A330" s="69" t="str">
        <f>IF(B330="","",SUBTOTAL(9,$H$5:H331))</f>
        <v/>
      </c>
      <c r="B330" s="70" t="str">
        <f>IF(Main!U331=Main!$AY$10,Main!A331,"")</f>
        <v/>
      </c>
      <c r="C330" s="71" t="str">
        <f>IF(B330="","",PROPER(Main!AP331))</f>
        <v/>
      </c>
      <c r="D330" s="71" t="str">
        <f>IF(B330="","",PROPER(Main!AQ331))</f>
        <v/>
      </c>
      <c r="E330" s="69" t="str">
        <f>IF(B330="","",Main!L331)</f>
        <v/>
      </c>
      <c r="F330" s="69" t="str">
        <f>IF(B330="","",Main!V331)</f>
        <v/>
      </c>
      <c r="G330" s="71" t="str">
        <f>IF(B330="","",Main!U331)</f>
        <v/>
      </c>
      <c r="H330" s="72" t="str">
        <f t="shared" si="5"/>
        <v/>
      </c>
    </row>
    <row r="331" spans="1:8" s="73" customFormat="1" ht="18" hidden="1" customHeight="1">
      <c r="A331" s="69" t="str">
        <f>IF(B331="","",SUBTOTAL(9,$H$5:H332))</f>
        <v/>
      </c>
      <c r="B331" s="70" t="str">
        <f>IF(Main!U332=Main!$AY$10,Main!A332,"")</f>
        <v/>
      </c>
      <c r="C331" s="71" t="str">
        <f>IF(B331="","",PROPER(Main!AP332))</f>
        <v/>
      </c>
      <c r="D331" s="71" t="str">
        <f>IF(B331="","",PROPER(Main!AQ332))</f>
        <v/>
      </c>
      <c r="E331" s="69" t="str">
        <f>IF(B331="","",Main!L332)</f>
        <v/>
      </c>
      <c r="F331" s="69" t="str">
        <f>IF(B331="","",Main!V332)</f>
        <v/>
      </c>
      <c r="G331" s="71" t="str">
        <f>IF(B331="","",Main!U332)</f>
        <v/>
      </c>
      <c r="H331" s="72" t="str">
        <f t="shared" si="5"/>
        <v/>
      </c>
    </row>
    <row r="332" spans="1:8" s="73" customFormat="1" ht="18" hidden="1" customHeight="1">
      <c r="A332" s="69" t="str">
        <f>IF(B332="","",SUBTOTAL(9,$H$5:H333))</f>
        <v/>
      </c>
      <c r="B332" s="70" t="str">
        <f>IF(Main!U333=Main!$AY$10,Main!A333,"")</f>
        <v/>
      </c>
      <c r="C332" s="71" t="str">
        <f>IF(B332="","",PROPER(Main!AP333))</f>
        <v/>
      </c>
      <c r="D332" s="71" t="str">
        <f>IF(B332="","",PROPER(Main!AQ333))</f>
        <v/>
      </c>
      <c r="E332" s="69" t="str">
        <f>IF(B332="","",Main!L333)</f>
        <v/>
      </c>
      <c r="F332" s="69" t="str">
        <f>IF(B332="","",Main!V333)</f>
        <v/>
      </c>
      <c r="G332" s="71" t="str">
        <f>IF(B332="","",Main!U333)</f>
        <v/>
      </c>
      <c r="H332" s="72" t="str">
        <f t="shared" si="5"/>
        <v/>
      </c>
    </row>
    <row r="333" spans="1:8" s="73" customFormat="1" ht="18" hidden="1" customHeight="1">
      <c r="A333" s="69" t="str">
        <f>IF(B333="","",SUBTOTAL(9,$H$5:H334))</f>
        <v/>
      </c>
      <c r="B333" s="70" t="str">
        <f>IF(Main!U334=Main!$AY$10,Main!A334,"")</f>
        <v/>
      </c>
      <c r="C333" s="71" t="str">
        <f>IF(B333="","",PROPER(Main!AP334))</f>
        <v/>
      </c>
      <c r="D333" s="71" t="str">
        <f>IF(B333="","",PROPER(Main!AQ334))</f>
        <v/>
      </c>
      <c r="E333" s="69" t="str">
        <f>IF(B333="","",Main!L334)</f>
        <v/>
      </c>
      <c r="F333" s="69" t="str">
        <f>IF(B333="","",Main!V334)</f>
        <v/>
      </c>
      <c r="G333" s="71" t="str">
        <f>IF(B333="","",Main!U334)</f>
        <v/>
      </c>
      <c r="H333" s="72" t="str">
        <f t="shared" si="5"/>
        <v/>
      </c>
    </row>
    <row r="334" spans="1:8" s="73" customFormat="1" ht="18" hidden="1" customHeight="1">
      <c r="A334" s="69" t="str">
        <f>IF(B334="","",SUBTOTAL(9,$H$5:H335))</f>
        <v/>
      </c>
      <c r="B334" s="70" t="str">
        <f>IF(Main!U335=Main!$AY$10,Main!A335,"")</f>
        <v/>
      </c>
      <c r="C334" s="71" t="str">
        <f>IF(B334="","",PROPER(Main!AP335))</f>
        <v/>
      </c>
      <c r="D334" s="71" t="str">
        <f>IF(B334="","",PROPER(Main!AQ335))</f>
        <v/>
      </c>
      <c r="E334" s="69" t="str">
        <f>IF(B334="","",Main!L335)</f>
        <v/>
      </c>
      <c r="F334" s="69" t="str">
        <f>IF(B334="","",Main!V335)</f>
        <v/>
      </c>
      <c r="G334" s="71" t="str">
        <f>IF(B334="","",Main!U335)</f>
        <v/>
      </c>
      <c r="H334" s="72" t="str">
        <f t="shared" si="5"/>
        <v/>
      </c>
    </row>
    <row r="335" spans="1:8" s="73" customFormat="1" ht="18" hidden="1" customHeight="1">
      <c r="A335" s="69" t="str">
        <f>IF(B335="","",SUBTOTAL(9,$H$5:H336))</f>
        <v/>
      </c>
      <c r="B335" s="70" t="str">
        <f>IF(Main!U336=Main!$AY$10,Main!A336,"")</f>
        <v/>
      </c>
      <c r="C335" s="71" t="str">
        <f>IF(B335="","",PROPER(Main!AP336))</f>
        <v/>
      </c>
      <c r="D335" s="71" t="str">
        <f>IF(B335="","",PROPER(Main!AQ336))</f>
        <v/>
      </c>
      <c r="E335" s="69" t="str">
        <f>IF(B335="","",Main!L336)</f>
        <v/>
      </c>
      <c r="F335" s="69" t="str">
        <f>IF(B335="","",Main!V336)</f>
        <v/>
      </c>
      <c r="G335" s="71" t="str">
        <f>IF(B335="","",Main!U336)</f>
        <v/>
      </c>
      <c r="H335" s="72" t="str">
        <f t="shared" si="5"/>
        <v/>
      </c>
    </row>
    <row r="336" spans="1:8" s="73" customFormat="1" ht="18" hidden="1" customHeight="1">
      <c r="A336" s="69" t="str">
        <f>IF(B336="","",SUBTOTAL(9,$H$5:H337))</f>
        <v/>
      </c>
      <c r="B336" s="70" t="str">
        <f>IF(Main!U337=Main!$AY$10,Main!A337,"")</f>
        <v/>
      </c>
      <c r="C336" s="71" t="str">
        <f>IF(B336="","",PROPER(Main!AP337))</f>
        <v/>
      </c>
      <c r="D336" s="71" t="str">
        <f>IF(B336="","",PROPER(Main!AQ337))</f>
        <v/>
      </c>
      <c r="E336" s="69" t="str">
        <f>IF(B336="","",Main!L337)</f>
        <v/>
      </c>
      <c r="F336" s="69" t="str">
        <f>IF(B336="","",Main!V337)</f>
        <v/>
      </c>
      <c r="G336" s="71" t="str">
        <f>IF(B336="","",Main!U337)</f>
        <v/>
      </c>
      <c r="H336" s="72" t="str">
        <f t="shared" si="5"/>
        <v/>
      </c>
    </row>
    <row r="337" spans="1:8" s="73" customFormat="1" ht="18" hidden="1" customHeight="1">
      <c r="A337" s="69" t="str">
        <f>IF(B337="","",SUBTOTAL(9,$H$5:H338))</f>
        <v/>
      </c>
      <c r="B337" s="70" t="str">
        <f>IF(Main!U338=Main!$AY$10,Main!A338,"")</f>
        <v/>
      </c>
      <c r="C337" s="71" t="str">
        <f>IF(B337="","",PROPER(Main!AP338))</f>
        <v/>
      </c>
      <c r="D337" s="71" t="str">
        <f>IF(B337="","",PROPER(Main!AQ338))</f>
        <v/>
      </c>
      <c r="E337" s="69" t="str">
        <f>IF(B337="","",Main!L338)</f>
        <v/>
      </c>
      <c r="F337" s="69" t="str">
        <f>IF(B337="","",Main!V338)</f>
        <v/>
      </c>
      <c r="G337" s="71" t="str">
        <f>IF(B337="","",Main!U338)</f>
        <v/>
      </c>
      <c r="H337" s="72" t="str">
        <f t="shared" si="5"/>
        <v/>
      </c>
    </row>
    <row r="338" spans="1:8" s="73" customFormat="1" ht="18" hidden="1" customHeight="1">
      <c r="A338" s="69" t="str">
        <f>IF(B338="","",SUBTOTAL(9,$H$5:H339))</f>
        <v/>
      </c>
      <c r="B338" s="70" t="str">
        <f>IF(Main!U339=Main!$AY$10,Main!A339,"")</f>
        <v/>
      </c>
      <c r="C338" s="71" t="str">
        <f>IF(B338="","",PROPER(Main!AP339))</f>
        <v/>
      </c>
      <c r="D338" s="71" t="str">
        <f>IF(B338="","",PROPER(Main!AQ339))</f>
        <v/>
      </c>
      <c r="E338" s="69" t="str">
        <f>IF(B338="","",Main!L339)</f>
        <v/>
      </c>
      <c r="F338" s="69" t="str">
        <f>IF(B338="","",Main!V339)</f>
        <v/>
      </c>
      <c r="G338" s="71" t="str">
        <f>IF(B338="","",Main!U339)</f>
        <v/>
      </c>
      <c r="H338" s="72" t="str">
        <f t="shared" si="5"/>
        <v/>
      </c>
    </row>
    <row r="339" spans="1:8" s="73" customFormat="1" ht="18" hidden="1" customHeight="1">
      <c r="A339" s="69" t="str">
        <f>IF(B339="","",SUBTOTAL(9,$H$5:H340))</f>
        <v/>
      </c>
      <c r="B339" s="70" t="str">
        <f>IF(Main!U340=Main!$AY$10,Main!A340,"")</f>
        <v/>
      </c>
      <c r="C339" s="71" t="str">
        <f>IF(B339="","",PROPER(Main!AP340))</f>
        <v/>
      </c>
      <c r="D339" s="71" t="str">
        <f>IF(B339="","",PROPER(Main!AQ340))</f>
        <v/>
      </c>
      <c r="E339" s="69" t="str">
        <f>IF(B339="","",Main!L340)</f>
        <v/>
      </c>
      <c r="F339" s="69" t="str">
        <f>IF(B339="","",Main!V340)</f>
        <v/>
      </c>
      <c r="G339" s="71" t="str">
        <f>IF(B339="","",Main!U340)</f>
        <v/>
      </c>
      <c r="H339" s="72" t="str">
        <f t="shared" si="5"/>
        <v/>
      </c>
    </row>
    <row r="340" spans="1:8" s="73" customFormat="1" ht="18" hidden="1" customHeight="1">
      <c r="A340" s="69" t="str">
        <f>IF(B340="","",SUBTOTAL(9,$H$5:H341))</f>
        <v/>
      </c>
      <c r="B340" s="70" t="str">
        <f>IF(Main!U341=Main!$AY$10,Main!A341,"")</f>
        <v/>
      </c>
      <c r="C340" s="71" t="str">
        <f>IF(B340="","",PROPER(Main!AP341))</f>
        <v/>
      </c>
      <c r="D340" s="71" t="str">
        <f>IF(B340="","",PROPER(Main!AQ341))</f>
        <v/>
      </c>
      <c r="E340" s="69" t="str">
        <f>IF(B340="","",Main!L341)</f>
        <v/>
      </c>
      <c r="F340" s="69" t="str">
        <f>IF(B340="","",Main!V341)</f>
        <v/>
      </c>
      <c r="G340" s="71" t="str">
        <f>IF(B340="","",Main!U341)</f>
        <v/>
      </c>
      <c r="H340" s="72" t="str">
        <f t="shared" si="5"/>
        <v/>
      </c>
    </row>
    <row r="341" spans="1:8" s="73" customFormat="1" ht="18" hidden="1" customHeight="1">
      <c r="A341" s="69" t="str">
        <f>IF(B341="","",SUBTOTAL(9,$H$5:H342))</f>
        <v/>
      </c>
      <c r="B341" s="70" t="str">
        <f>IF(Main!U342=Main!$AY$10,Main!A342,"")</f>
        <v/>
      </c>
      <c r="C341" s="71" t="str">
        <f>IF(B341="","",PROPER(Main!AP342))</f>
        <v/>
      </c>
      <c r="D341" s="71" t="str">
        <f>IF(B341="","",PROPER(Main!AQ342))</f>
        <v/>
      </c>
      <c r="E341" s="69" t="str">
        <f>IF(B341="","",Main!L342)</f>
        <v/>
      </c>
      <c r="F341" s="69" t="str">
        <f>IF(B341="","",Main!V342)</f>
        <v/>
      </c>
      <c r="G341" s="71" t="str">
        <f>IF(B341="","",Main!U342)</f>
        <v/>
      </c>
      <c r="H341" s="72" t="str">
        <f t="shared" si="5"/>
        <v/>
      </c>
    </row>
    <row r="342" spans="1:8" s="73" customFormat="1" ht="18" hidden="1" customHeight="1">
      <c r="A342" s="69" t="str">
        <f>IF(B342="","",SUBTOTAL(9,$H$5:H343))</f>
        <v/>
      </c>
      <c r="B342" s="70" t="str">
        <f>IF(Main!U343=Main!$AY$10,Main!A343,"")</f>
        <v/>
      </c>
      <c r="C342" s="71" t="str">
        <f>IF(B342="","",PROPER(Main!AP343))</f>
        <v/>
      </c>
      <c r="D342" s="71" t="str">
        <f>IF(B342="","",PROPER(Main!AQ343))</f>
        <v/>
      </c>
      <c r="E342" s="69" t="str">
        <f>IF(B342="","",Main!L343)</f>
        <v/>
      </c>
      <c r="F342" s="69" t="str">
        <f>IF(B342="","",Main!V343)</f>
        <v/>
      </c>
      <c r="G342" s="71" t="str">
        <f>IF(B342="","",Main!U343)</f>
        <v/>
      </c>
      <c r="H342" s="72" t="str">
        <f t="shared" si="5"/>
        <v/>
      </c>
    </row>
    <row r="343" spans="1:8" s="73" customFormat="1" ht="18" hidden="1" customHeight="1">
      <c r="A343" s="69" t="str">
        <f>IF(B343="","",SUBTOTAL(9,$H$5:H344))</f>
        <v/>
      </c>
      <c r="B343" s="70" t="str">
        <f>IF(Main!U344=Main!$AY$10,Main!A344,"")</f>
        <v/>
      </c>
      <c r="C343" s="71" t="str">
        <f>IF(B343="","",PROPER(Main!AP344))</f>
        <v/>
      </c>
      <c r="D343" s="71" t="str">
        <f>IF(B343="","",PROPER(Main!AQ344))</f>
        <v/>
      </c>
      <c r="E343" s="69" t="str">
        <f>IF(B343="","",Main!L344)</f>
        <v/>
      </c>
      <c r="F343" s="69" t="str">
        <f>IF(B343="","",Main!V344)</f>
        <v/>
      </c>
      <c r="G343" s="71" t="str">
        <f>IF(B343="","",Main!U344)</f>
        <v/>
      </c>
      <c r="H343" s="72" t="str">
        <f t="shared" si="5"/>
        <v/>
      </c>
    </row>
    <row r="344" spans="1:8" s="73" customFormat="1" ht="18" hidden="1" customHeight="1">
      <c r="A344" s="69" t="str">
        <f>IF(B344="","",SUBTOTAL(9,$H$5:H345))</f>
        <v/>
      </c>
      <c r="B344" s="70" t="str">
        <f>IF(Main!U345=Main!$AY$10,Main!A345,"")</f>
        <v/>
      </c>
      <c r="C344" s="71" t="str">
        <f>IF(B344="","",PROPER(Main!AP345))</f>
        <v/>
      </c>
      <c r="D344" s="71" t="str">
        <f>IF(B344="","",PROPER(Main!AQ345))</f>
        <v/>
      </c>
      <c r="E344" s="69" t="str">
        <f>IF(B344="","",Main!L345)</f>
        <v/>
      </c>
      <c r="F344" s="69" t="str">
        <f>IF(B344="","",Main!V345)</f>
        <v/>
      </c>
      <c r="G344" s="71" t="str">
        <f>IF(B344="","",Main!U345)</f>
        <v/>
      </c>
      <c r="H344" s="72" t="str">
        <f t="shared" si="5"/>
        <v/>
      </c>
    </row>
    <row r="345" spans="1:8" s="73" customFormat="1" ht="18" hidden="1" customHeight="1">
      <c r="A345" s="69" t="str">
        <f>IF(B345="","",SUBTOTAL(9,$H$5:H346))</f>
        <v/>
      </c>
      <c r="B345" s="70" t="str">
        <f>IF(Main!U346=Main!$AY$10,Main!A346,"")</f>
        <v/>
      </c>
      <c r="C345" s="71" t="str">
        <f>IF(B345="","",PROPER(Main!AP346))</f>
        <v/>
      </c>
      <c r="D345" s="71" t="str">
        <f>IF(B345="","",PROPER(Main!AQ346))</f>
        <v/>
      </c>
      <c r="E345" s="69" t="str">
        <f>IF(B345="","",Main!L346)</f>
        <v/>
      </c>
      <c r="F345" s="69" t="str">
        <f>IF(B345="","",Main!V346)</f>
        <v/>
      </c>
      <c r="G345" s="71" t="str">
        <f>IF(B345="","",Main!U346)</f>
        <v/>
      </c>
      <c r="H345" s="72" t="str">
        <f t="shared" si="5"/>
        <v/>
      </c>
    </row>
    <row r="346" spans="1:8" s="73" customFormat="1" ht="18" hidden="1" customHeight="1">
      <c r="A346" s="69" t="str">
        <f>IF(B346="","",SUBTOTAL(9,$H$5:H347))</f>
        <v/>
      </c>
      <c r="B346" s="70" t="str">
        <f>IF(Main!U347=Main!$AY$10,Main!A347,"")</f>
        <v/>
      </c>
      <c r="C346" s="71" t="str">
        <f>IF(B346="","",PROPER(Main!AP347))</f>
        <v/>
      </c>
      <c r="D346" s="71" t="str">
        <f>IF(B346="","",PROPER(Main!AQ347))</f>
        <v/>
      </c>
      <c r="E346" s="69" t="str">
        <f>IF(B346="","",Main!L347)</f>
        <v/>
      </c>
      <c r="F346" s="69" t="str">
        <f>IF(B346="","",Main!V347)</f>
        <v/>
      </c>
      <c r="G346" s="71" t="str">
        <f>IF(B346="","",Main!U347)</f>
        <v/>
      </c>
      <c r="H346" s="72" t="str">
        <f t="shared" si="5"/>
        <v/>
      </c>
    </row>
    <row r="347" spans="1:8" s="73" customFormat="1" ht="18" hidden="1" customHeight="1">
      <c r="A347" s="69" t="str">
        <f>IF(B347="","",SUBTOTAL(9,$H$5:H348))</f>
        <v/>
      </c>
      <c r="B347" s="70" t="str">
        <f>IF(Main!U348=Main!$AY$10,Main!A348,"")</f>
        <v/>
      </c>
      <c r="C347" s="71" t="str">
        <f>IF(B347="","",PROPER(Main!AP348))</f>
        <v/>
      </c>
      <c r="D347" s="71" t="str">
        <f>IF(B347="","",PROPER(Main!AQ348))</f>
        <v/>
      </c>
      <c r="E347" s="69" t="str">
        <f>IF(B347="","",Main!L348)</f>
        <v/>
      </c>
      <c r="F347" s="69" t="str">
        <f>IF(B347="","",Main!V348)</f>
        <v/>
      </c>
      <c r="G347" s="71" t="str">
        <f>IF(B347="","",Main!U348)</f>
        <v/>
      </c>
      <c r="H347" s="72" t="str">
        <f t="shared" si="5"/>
        <v/>
      </c>
    </row>
    <row r="348" spans="1:8" s="73" customFormat="1" ht="18" hidden="1" customHeight="1">
      <c r="A348" s="69" t="str">
        <f>IF(B348="","",SUBTOTAL(9,$H$5:H349))</f>
        <v/>
      </c>
      <c r="B348" s="70" t="str">
        <f>IF(Main!U349=Main!$AY$10,Main!A349,"")</f>
        <v/>
      </c>
      <c r="C348" s="71" t="str">
        <f>IF(B348="","",PROPER(Main!AP349))</f>
        <v/>
      </c>
      <c r="D348" s="71" t="str">
        <f>IF(B348="","",PROPER(Main!AQ349))</f>
        <v/>
      </c>
      <c r="E348" s="69" t="str">
        <f>IF(B348="","",Main!L349)</f>
        <v/>
      </c>
      <c r="F348" s="69" t="str">
        <f>IF(B348="","",Main!V349)</f>
        <v/>
      </c>
      <c r="G348" s="71" t="str">
        <f>IF(B348="","",Main!U349)</f>
        <v/>
      </c>
      <c r="H348" s="72" t="str">
        <f t="shared" si="5"/>
        <v/>
      </c>
    </row>
    <row r="349" spans="1:8" s="73" customFormat="1" ht="18" hidden="1" customHeight="1">
      <c r="A349" s="69" t="str">
        <f>IF(B349="","",SUBTOTAL(9,$H$5:H350))</f>
        <v/>
      </c>
      <c r="B349" s="70" t="str">
        <f>IF(Main!U350=Main!$AY$10,Main!A350,"")</f>
        <v/>
      </c>
      <c r="C349" s="71" t="str">
        <f>IF(B349="","",PROPER(Main!AP350))</f>
        <v/>
      </c>
      <c r="D349" s="71" t="str">
        <f>IF(B349="","",PROPER(Main!AQ350))</f>
        <v/>
      </c>
      <c r="E349" s="69" t="str">
        <f>IF(B349="","",Main!L350)</f>
        <v/>
      </c>
      <c r="F349" s="69" t="str">
        <f>IF(B349="","",Main!V350)</f>
        <v/>
      </c>
      <c r="G349" s="71" t="str">
        <f>IF(B349="","",Main!U350)</f>
        <v/>
      </c>
      <c r="H349" s="72" t="str">
        <f t="shared" si="5"/>
        <v/>
      </c>
    </row>
    <row r="350" spans="1:8" s="73" customFormat="1" ht="18" hidden="1" customHeight="1">
      <c r="A350" s="69" t="str">
        <f>IF(B350="","",SUBTOTAL(9,$H$5:H351))</f>
        <v/>
      </c>
      <c r="B350" s="70" t="str">
        <f>IF(Main!U351=Main!$AY$10,Main!A351,"")</f>
        <v/>
      </c>
      <c r="C350" s="71" t="str">
        <f>IF(B350="","",PROPER(Main!AP351))</f>
        <v/>
      </c>
      <c r="D350" s="71" t="str">
        <f>IF(B350="","",PROPER(Main!AQ351))</f>
        <v/>
      </c>
      <c r="E350" s="69" t="str">
        <f>IF(B350="","",Main!L351)</f>
        <v/>
      </c>
      <c r="F350" s="69" t="str">
        <f>IF(B350="","",Main!V351)</f>
        <v/>
      </c>
      <c r="G350" s="71" t="str">
        <f>IF(B350="","",Main!U351)</f>
        <v/>
      </c>
      <c r="H350" s="72" t="str">
        <f t="shared" si="5"/>
        <v/>
      </c>
    </row>
    <row r="351" spans="1:8" s="73" customFormat="1" ht="18" hidden="1" customHeight="1">
      <c r="A351" s="69" t="str">
        <f>IF(B351="","",SUBTOTAL(9,$H$5:H352))</f>
        <v/>
      </c>
      <c r="B351" s="70" t="str">
        <f>IF(Main!U352=Main!$AY$10,Main!A352,"")</f>
        <v/>
      </c>
      <c r="C351" s="71" t="str">
        <f>IF(B351="","",PROPER(Main!AP352))</f>
        <v/>
      </c>
      <c r="D351" s="71" t="str">
        <f>IF(B351="","",PROPER(Main!AQ352))</f>
        <v/>
      </c>
      <c r="E351" s="69" t="str">
        <f>IF(B351="","",Main!L352)</f>
        <v/>
      </c>
      <c r="F351" s="69" t="str">
        <f>IF(B351="","",Main!V352)</f>
        <v/>
      </c>
      <c r="G351" s="71" t="str">
        <f>IF(B351="","",Main!U352)</f>
        <v/>
      </c>
      <c r="H351" s="72" t="str">
        <f t="shared" si="5"/>
        <v/>
      </c>
    </row>
    <row r="352" spans="1:8" s="73" customFormat="1" ht="18" hidden="1" customHeight="1">
      <c r="A352" s="69" t="str">
        <f>IF(B352="","",SUBTOTAL(9,$H$5:H353))</f>
        <v/>
      </c>
      <c r="B352" s="70" t="str">
        <f>IF(Main!U353=Main!$AY$10,Main!A353,"")</f>
        <v/>
      </c>
      <c r="C352" s="71" t="str">
        <f>IF(B352="","",PROPER(Main!AP353))</f>
        <v/>
      </c>
      <c r="D352" s="71" t="str">
        <f>IF(B352="","",PROPER(Main!AQ353))</f>
        <v/>
      </c>
      <c r="E352" s="69" t="str">
        <f>IF(B352="","",Main!L353)</f>
        <v/>
      </c>
      <c r="F352" s="69" t="str">
        <f>IF(B352="","",Main!V353)</f>
        <v/>
      </c>
      <c r="G352" s="71" t="str">
        <f>IF(B352="","",Main!U353)</f>
        <v/>
      </c>
      <c r="H352" s="72" t="str">
        <f t="shared" si="5"/>
        <v/>
      </c>
    </row>
    <row r="353" spans="1:8" s="73" customFormat="1" ht="18" hidden="1" customHeight="1">
      <c r="A353" s="69" t="str">
        <f>IF(B353="","",SUBTOTAL(9,$H$5:H354))</f>
        <v/>
      </c>
      <c r="B353" s="70" t="str">
        <f>IF(Main!U354=Main!$AY$10,Main!A354,"")</f>
        <v/>
      </c>
      <c r="C353" s="71" t="str">
        <f>IF(B353="","",PROPER(Main!AP354))</f>
        <v/>
      </c>
      <c r="D353" s="71" t="str">
        <f>IF(B353="","",PROPER(Main!AQ354))</f>
        <v/>
      </c>
      <c r="E353" s="69" t="str">
        <f>IF(B353="","",Main!L354)</f>
        <v/>
      </c>
      <c r="F353" s="69" t="str">
        <f>IF(B353="","",Main!V354)</f>
        <v/>
      </c>
      <c r="G353" s="71" t="str">
        <f>IF(B353="","",Main!U354)</f>
        <v/>
      </c>
      <c r="H353" s="72" t="str">
        <f t="shared" si="5"/>
        <v/>
      </c>
    </row>
    <row r="354" spans="1:8" s="73" customFormat="1" ht="18" hidden="1" customHeight="1">
      <c r="A354" s="69" t="str">
        <f>IF(B354="","",SUBTOTAL(9,$H$5:H355))</f>
        <v/>
      </c>
      <c r="B354" s="70" t="str">
        <f>IF(Main!U355=Main!$AY$10,Main!A355,"")</f>
        <v/>
      </c>
      <c r="C354" s="71" t="str">
        <f>IF(B354="","",PROPER(Main!AP355))</f>
        <v/>
      </c>
      <c r="D354" s="71" t="str">
        <f>IF(B354="","",PROPER(Main!AQ355))</f>
        <v/>
      </c>
      <c r="E354" s="69" t="str">
        <f>IF(B354="","",Main!L355)</f>
        <v/>
      </c>
      <c r="F354" s="69" t="str">
        <f>IF(B354="","",Main!V355)</f>
        <v/>
      </c>
      <c r="G354" s="71" t="str">
        <f>IF(B354="","",Main!U355)</f>
        <v/>
      </c>
      <c r="H354" s="72" t="str">
        <f t="shared" si="5"/>
        <v/>
      </c>
    </row>
    <row r="355" spans="1:8" s="73" customFormat="1" ht="18" hidden="1" customHeight="1">
      <c r="A355" s="69" t="str">
        <f>IF(B355="","",SUBTOTAL(9,$H$5:H356))</f>
        <v/>
      </c>
      <c r="B355" s="70" t="str">
        <f>IF(Main!U356=Main!$AY$10,Main!A356,"")</f>
        <v/>
      </c>
      <c r="C355" s="71" t="str">
        <f>IF(B355="","",PROPER(Main!AP356))</f>
        <v/>
      </c>
      <c r="D355" s="71" t="str">
        <f>IF(B355="","",PROPER(Main!AQ356))</f>
        <v/>
      </c>
      <c r="E355" s="69" t="str">
        <f>IF(B355="","",Main!L356)</f>
        <v/>
      </c>
      <c r="F355" s="69" t="str">
        <f>IF(B355="","",Main!V356)</f>
        <v/>
      </c>
      <c r="G355" s="71" t="str">
        <f>IF(B355="","",Main!U356)</f>
        <v/>
      </c>
      <c r="H355" s="72" t="str">
        <f t="shared" si="5"/>
        <v/>
      </c>
    </row>
    <row r="356" spans="1:8" s="73" customFormat="1" ht="18" hidden="1" customHeight="1">
      <c r="A356" s="69" t="str">
        <f>IF(B356="","",SUBTOTAL(9,$H$5:H357))</f>
        <v/>
      </c>
      <c r="B356" s="70" t="str">
        <f>IF(Main!U357=Main!$AY$10,Main!A357,"")</f>
        <v/>
      </c>
      <c r="C356" s="71" t="str">
        <f>IF(B356="","",PROPER(Main!AP357))</f>
        <v/>
      </c>
      <c r="D356" s="71" t="str">
        <f>IF(B356="","",PROPER(Main!AQ357))</f>
        <v/>
      </c>
      <c r="E356" s="69" t="str">
        <f>IF(B356="","",Main!L357)</f>
        <v/>
      </c>
      <c r="F356" s="69" t="str">
        <f>IF(B356="","",Main!V357)</f>
        <v/>
      </c>
      <c r="G356" s="71" t="str">
        <f>IF(B356="","",Main!U357)</f>
        <v/>
      </c>
      <c r="H356" s="72" t="str">
        <f t="shared" si="5"/>
        <v/>
      </c>
    </row>
    <row r="357" spans="1:8" s="73" customFormat="1" ht="18" hidden="1" customHeight="1">
      <c r="A357" s="69" t="str">
        <f>IF(B357="","",SUBTOTAL(9,$H$5:H358))</f>
        <v/>
      </c>
      <c r="B357" s="70" t="str">
        <f>IF(Main!U358=Main!$AY$10,Main!A358,"")</f>
        <v/>
      </c>
      <c r="C357" s="71" t="str">
        <f>IF(B357="","",PROPER(Main!AP358))</f>
        <v/>
      </c>
      <c r="D357" s="71" t="str">
        <f>IF(B357="","",PROPER(Main!AQ358))</f>
        <v/>
      </c>
      <c r="E357" s="69" t="str">
        <f>IF(B357="","",Main!L358)</f>
        <v/>
      </c>
      <c r="F357" s="69" t="str">
        <f>IF(B357="","",Main!V358)</f>
        <v/>
      </c>
      <c r="G357" s="71" t="str">
        <f>IF(B357="","",Main!U358)</f>
        <v/>
      </c>
      <c r="H357" s="72" t="str">
        <f t="shared" si="5"/>
        <v/>
      </c>
    </row>
    <row r="358" spans="1:8" s="73" customFormat="1" ht="18" hidden="1" customHeight="1">
      <c r="A358" s="69" t="str">
        <f>IF(B358="","",SUBTOTAL(9,$H$5:H359))</f>
        <v/>
      </c>
      <c r="B358" s="70" t="str">
        <f>IF(Main!U359=Main!$AY$10,Main!A359,"")</f>
        <v/>
      </c>
      <c r="C358" s="71" t="str">
        <f>IF(B358="","",PROPER(Main!AP359))</f>
        <v/>
      </c>
      <c r="D358" s="71" t="str">
        <f>IF(B358="","",PROPER(Main!AQ359))</f>
        <v/>
      </c>
      <c r="E358" s="69" t="str">
        <f>IF(B358="","",Main!L359)</f>
        <v/>
      </c>
      <c r="F358" s="69" t="str">
        <f>IF(B358="","",Main!V359)</f>
        <v/>
      </c>
      <c r="G358" s="71" t="str">
        <f>IF(B358="","",Main!U359)</f>
        <v/>
      </c>
      <c r="H358" s="72" t="str">
        <f t="shared" si="5"/>
        <v/>
      </c>
    </row>
    <row r="359" spans="1:8" s="73" customFormat="1" ht="18" hidden="1" customHeight="1">
      <c r="A359" s="69" t="str">
        <f>IF(B359="","",SUBTOTAL(9,$H$5:H360))</f>
        <v/>
      </c>
      <c r="B359" s="70" t="str">
        <f>IF(Main!U360=Main!$AY$10,Main!A360,"")</f>
        <v/>
      </c>
      <c r="C359" s="71" t="str">
        <f>IF(B359="","",PROPER(Main!AP360))</f>
        <v/>
      </c>
      <c r="D359" s="71" t="str">
        <f>IF(B359="","",PROPER(Main!AQ360))</f>
        <v/>
      </c>
      <c r="E359" s="69" t="str">
        <f>IF(B359="","",Main!L360)</f>
        <v/>
      </c>
      <c r="F359" s="69" t="str">
        <f>IF(B359="","",Main!V360)</f>
        <v/>
      </c>
      <c r="G359" s="71" t="str">
        <f>IF(B359="","",Main!U360)</f>
        <v/>
      </c>
      <c r="H359" s="72" t="str">
        <f t="shared" si="5"/>
        <v/>
      </c>
    </row>
    <row r="360" spans="1:8" s="73" customFormat="1" ht="18" hidden="1" customHeight="1">
      <c r="A360" s="69" t="str">
        <f>IF(B360="","",SUBTOTAL(9,$H$5:H361))</f>
        <v/>
      </c>
      <c r="B360" s="70" t="str">
        <f>IF(Main!U361=Main!$AY$10,Main!A361,"")</f>
        <v/>
      </c>
      <c r="C360" s="71" t="str">
        <f>IF(B360="","",PROPER(Main!AP361))</f>
        <v/>
      </c>
      <c r="D360" s="71" t="str">
        <f>IF(B360="","",PROPER(Main!AQ361))</f>
        <v/>
      </c>
      <c r="E360" s="69" t="str">
        <f>IF(B360="","",Main!L361)</f>
        <v/>
      </c>
      <c r="F360" s="69" t="str">
        <f>IF(B360="","",Main!V361)</f>
        <v/>
      </c>
      <c r="G360" s="71" t="str">
        <f>IF(B360="","",Main!U361)</f>
        <v/>
      </c>
      <c r="H360" s="72" t="str">
        <f t="shared" si="5"/>
        <v/>
      </c>
    </row>
    <row r="361" spans="1:8" s="73" customFormat="1" ht="18" hidden="1" customHeight="1">
      <c r="A361" s="69" t="str">
        <f>IF(B361="","",SUBTOTAL(9,$H$5:H362))</f>
        <v/>
      </c>
      <c r="B361" s="70" t="str">
        <f>IF(Main!U362=Main!$AY$10,Main!A362,"")</f>
        <v/>
      </c>
      <c r="C361" s="71" t="str">
        <f>IF(B361="","",PROPER(Main!AP362))</f>
        <v/>
      </c>
      <c r="D361" s="71" t="str">
        <f>IF(B361="","",PROPER(Main!AQ362))</f>
        <v/>
      </c>
      <c r="E361" s="69" t="str">
        <f>IF(B361="","",Main!L362)</f>
        <v/>
      </c>
      <c r="F361" s="69" t="str">
        <f>IF(B361="","",Main!V362)</f>
        <v/>
      </c>
      <c r="G361" s="71" t="str">
        <f>IF(B361="","",Main!U362)</f>
        <v/>
      </c>
      <c r="H361" s="72" t="str">
        <f t="shared" si="5"/>
        <v/>
      </c>
    </row>
    <row r="362" spans="1:8" s="73" customFormat="1" ht="18" hidden="1" customHeight="1">
      <c r="A362" s="69" t="str">
        <f>IF(B362="","",SUBTOTAL(9,$H$5:H363))</f>
        <v/>
      </c>
      <c r="B362" s="70" t="str">
        <f>IF(Main!U363=Main!$AY$10,Main!A363,"")</f>
        <v/>
      </c>
      <c r="C362" s="71" t="str">
        <f>IF(B362="","",PROPER(Main!AP363))</f>
        <v/>
      </c>
      <c r="D362" s="71" t="str">
        <f>IF(B362="","",PROPER(Main!AQ363))</f>
        <v/>
      </c>
      <c r="E362" s="69" t="str">
        <f>IF(B362="","",Main!L363)</f>
        <v/>
      </c>
      <c r="F362" s="69" t="str">
        <f>IF(B362="","",Main!V363)</f>
        <v/>
      </c>
      <c r="G362" s="71" t="str">
        <f>IF(B362="","",Main!U363)</f>
        <v/>
      </c>
      <c r="H362" s="72" t="str">
        <f t="shared" si="5"/>
        <v/>
      </c>
    </row>
    <row r="363" spans="1:8" s="73" customFormat="1" ht="18" hidden="1" customHeight="1">
      <c r="A363" s="69" t="str">
        <f>IF(B363="","",SUBTOTAL(9,$H$5:H364))</f>
        <v/>
      </c>
      <c r="B363" s="70" t="str">
        <f>IF(Main!U364=Main!$AY$10,Main!A364,"")</f>
        <v/>
      </c>
      <c r="C363" s="71" t="str">
        <f>IF(B363="","",PROPER(Main!AP364))</f>
        <v/>
      </c>
      <c r="D363" s="71" t="str">
        <f>IF(B363="","",PROPER(Main!AQ364))</f>
        <v/>
      </c>
      <c r="E363" s="69" t="str">
        <f>IF(B363="","",Main!L364)</f>
        <v/>
      </c>
      <c r="F363" s="69" t="str">
        <f>IF(B363="","",Main!V364)</f>
        <v/>
      </c>
      <c r="G363" s="71" t="str">
        <f>IF(B363="","",Main!U364)</f>
        <v/>
      </c>
      <c r="H363" s="72" t="str">
        <f t="shared" si="5"/>
        <v/>
      </c>
    </row>
    <row r="364" spans="1:8" s="73" customFormat="1" ht="18" hidden="1" customHeight="1">
      <c r="A364" s="69" t="str">
        <f>IF(B364="","",SUBTOTAL(9,$H$5:H365))</f>
        <v/>
      </c>
      <c r="B364" s="70" t="str">
        <f>IF(Main!U365=Main!$AY$10,Main!A365,"")</f>
        <v/>
      </c>
      <c r="C364" s="71" t="str">
        <f>IF(B364="","",PROPER(Main!AP365))</f>
        <v/>
      </c>
      <c r="D364" s="71" t="str">
        <f>IF(B364="","",PROPER(Main!AQ365))</f>
        <v/>
      </c>
      <c r="E364" s="69" t="str">
        <f>IF(B364="","",Main!L365)</f>
        <v/>
      </c>
      <c r="F364" s="69" t="str">
        <f>IF(B364="","",Main!V365)</f>
        <v/>
      </c>
      <c r="G364" s="71" t="str">
        <f>IF(B364="","",Main!U365)</f>
        <v/>
      </c>
      <c r="H364" s="72" t="str">
        <f t="shared" si="5"/>
        <v/>
      </c>
    </row>
    <row r="365" spans="1:8" s="73" customFormat="1" ht="18" hidden="1" customHeight="1">
      <c r="A365" s="69" t="str">
        <f>IF(B365="","",SUBTOTAL(9,$H$5:H366))</f>
        <v/>
      </c>
      <c r="B365" s="70" t="str">
        <f>IF(Main!U366=Main!$AY$10,Main!A366,"")</f>
        <v/>
      </c>
      <c r="C365" s="71" t="str">
        <f>IF(B365="","",PROPER(Main!AP366))</f>
        <v/>
      </c>
      <c r="D365" s="71" t="str">
        <f>IF(B365="","",PROPER(Main!AQ366))</f>
        <v/>
      </c>
      <c r="E365" s="69" t="str">
        <f>IF(B365="","",Main!L366)</f>
        <v/>
      </c>
      <c r="F365" s="69" t="str">
        <f>IF(B365="","",Main!V366)</f>
        <v/>
      </c>
      <c r="G365" s="71" t="str">
        <f>IF(B365="","",Main!U366)</f>
        <v/>
      </c>
      <c r="H365" s="72" t="str">
        <f t="shared" si="5"/>
        <v/>
      </c>
    </row>
    <row r="366" spans="1:8" s="73" customFormat="1" ht="18" hidden="1" customHeight="1">
      <c r="A366" s="69" t="str">
        <f>IF(B366="","",SUBTOTAL(9,$H$5:H367))</f>
        <v/>
      </c>
      <c r="B366" s="70" t="str">
        <f>IF(Main!U367=Main!$AY$10,Main!A367,"")</f>
        <v/>
      </c>
      <c r="C366" s="71" t="str">
        <f>IF(B366="","",PROPER(Main!AP367))</f>
        <v/>
      </c>
      <c r="D366" s="71" t="str">
        <f>IF(B366="","",PROPER(Main!AQ367))</f>
        <v/>
      </c>
      <c r="E366" s="69" t="str">
        <f>IF(B366="","",Main!L367)</f>
        <v/>
      </c>
      <c r="F366" s="69" t="str">
        <f>IF(B366="","",Main!V367)</f>
        <v/>
      </c>
      <c r="G366" s="71" t="str">
        <f>IF(B366="","",Main!U367)</f>
        <v/>
      </c>
      <c r="H366" s="72" t="str">
        <f t="shared" si="5"/>
        <v/>
      </c>
    </row>
    <row r="367" spans="1:8" s="73" customFormat="1" ht="18" hidden="1" customHeight="1">
      <c r="A367" s="69" t="str">
        <f>IF(B367="","",SUBTOTAL(9,$H$5:H368))</f>
        <v/>
      </c>
      <c r="B367" s="70" t="str">
        <f>IF(Main!U368=Main!$AY$10,Main!A368,"")</f>
        <v/>
      </c>
      <c r="C367" s="71" t="str">
        <f>IF(B367="","",PROPER(Main!AP368))</f>
        <v/>
      </c>
      <c r="D367" s="71" t="str">
        <f>IF(B367="","",PROPER(Main!AQ368))</f>
        <v/>
      </c>
      <c r="E367" s="69" t="str">
        <f>IF(B367="","",Main!L368)</f>
        <v/>
      </c>
      <c r="F367" s="69" t="str">
        <f>IF(B367="","",Main!V368)</f>
        <v/>
      </c>
      <c r="G367" s="71" t="str">
        <f>IF(B367="","",Main!U368)</f>
        <v/>
      </c>
      <c r="H367" s="72" t="str">
        <f t="shared" si="5"/>
        <v/>
      </c>
    </row>
    <row r="368" spans="1:8" s="73" customFormat="1" ht="18" hidden="1" customHeight="1">
      <c r="A368" s="69" t="str">
        <f>IF(B368="","",SUBTOTAL(9,$H$5:H369))</f>
        <v/>
      </c>
      <c r="B368" s="70" t="str">
        <f>IF(Main!U369=Main!$AY$10,Main!A369,"")</f>
        <v/>
      </c>
      <c r="C368" s="71" t="str">
        <f>IF(B368="","",PROPER(Main!AP369))</f>
        <v/>
      </c>
      <c r="D368" s="71" t="str">
        <f>IF(B368="","",PROPER(Main!AQ369))</f>
        <v/>
      </c>
      <c r="E368" s="69" t="str">
        <f>IF(B368="","",Main!L369)</f>
        <v/>
      </c>
      <c r="F368" s="69" t="str">
        <f>IF(B368="","",Main!V369)</f>
        <v/>
      </c>
      <c r="G368" s="71" t="str">
        <f>IF(B368="","",Main!U369)</f>
        <v/>
      </c>
      <c r="H368" s="72" t="str">
        <f t="shared" si="5"/>
        <v/>
      </c>
    </row>
    <row r="369" spans="1:8" s="73" customFormat="1" ht="18" hidden="1" customHeight="1">
      <c r="A369" s="69" t="str">
        <f>IF(B369="","",SUBTOTAL(9,$H$5:H370))</f>
        <v/>
      </c>
      <c r="B369" s="70" t="str">
        <f>IF(Main!U370=Main!$AY$10,Main!A370,"")</f>
        <v/>
      </c>
      <c r="C369" s="71" t="str">
        <f>IF(B369="","",PROPER(Main!AP370))</f>
        <v/>
      </c>
      <c r="D369" s="71" t="str">
        <f>IF(B369="","",PROPER(Main!AQ370))</f>
        <v/>
      </c>
      <c r="E369" s="69" t="str">
        <f>IF(B369="","",Main!L370)</f>
        <v/>
      </c>
      <c r="F369" s="69" t="str">
        <f>IF(B369="","",Main!V370)</f>
        <v/>
      </c>
      <c r="G369" s="71" t="str">
        <f>IF(B369="","",Main!U370)</f>
        <v/>
      </c>
      <c r="H369" s="72" t="str">
        <f t="shared" si="5"/>
        <v/>
      </c>
    </row>
    <row r="370" spans="1:8" s="73" customFormat="1" ht="18" hidden="1" customHeight="1">
      <c r="A370" s="69" t="str">
        <f>IF(B370="","",SUBTOTAL(9,$H$5:H371))</f>
        <v/>
      </c>
      <c r="B370" s="70" t="str">
        <f>IF(Main!U371=Main!$AY$10,Main!A371,"")</f>
        <v/>
      </c>
      <c r="C370" s="71" t="str">
        <f>IF(B370="","",PROPER(Main!AP371))</f>
        <v/>
      </c>
      <c r="D370" s="71" t="str">
        <f>IF(B370="","",PROPER(Main!AQ371))</f>
        <v/>
      </c>
      <c r="E370" s="69" t="str">
        <f>IF(B370="","",Main!L371)</f>
        <v/>
      </c>
      <c r="F370" s="69" t="str">
        <f>IF(B370="","",Main!V371)</f>
        <v/>
      </c>
      <c r="G370" s="71" t="str">
        <f>IF(B370="","",Main!U371)</f>
        <v/>
      </c>
      <c r="H370" s="72" t="str">
        <f t="shared" si="5"/>
        <v/>
      </c>
    </row>
    <row r="371" spans="1:8" s="73" customFormat="1" ht="18" hidden="1" customHeight="1">
      <c r="A371" s="69" t="str">
        <f>IF(B371="","",SUBTOTAL(9,$H$5:H372))</f>
        <v/>
      </c>
      <c r="B371" s="70" t="str">
        <f>IF(Main!U372=Main!$AY$10,Main!A372,"")</f>
        <v/>
      </c>
      <c r="C371" s="71" t="str">
        <f>IF(B371="","",PROPER(Main!AP372))</f>
        <v/>
      </c>
      <c r="D371" s="71" t="str">
        <f>IF(B371="","",PROPER(Main!AQ372))</f>
        <v/>
      </c>
      <c r="E371" s="69" t="str">
        <f>IF(B371="","",Main!L372)</f>
        <v/>
      </c>
      <c r="F371" s="69" t="str">
        <f>IF(B371="","",Main!V372)</f>
        <v/>
      </c>
      <c r="G371" s="71" t="str">
        <f>IF(B371="","",Main!U372)</f>
        <v/>
      </c>
      <c r="H371" s="72" t="str">
        <f t="shared" si="5"/>
        <v/>
      </c>
    </row>
    <row r="372" spans="1:8" s="73" customFormat="1" ht="18" hidden="1" customHeight="1">
      <c r="A372" s="69" t="str">
        <f>IF(B372="","",SUBTOTAL(9,$H$5:H373))</f>
        <v/>
      </c>
      <c r="B372" s="70" t="str">
        <f>IF(Main!U373=Main!$AY$10,Main!A373,"")</f>
        <v/>
      </c>
      <c r="C372" s="71" t="str">
        <f>IF(B372="","",PROPER(Main!AP373))</f>
        <v/>
      </c>
      <c r="D372" s="71" t="str">
        <f>IF(B372="","",PROPER(Main!AQ373))</f>
        <v/>
      </c>
      <c r="E372" s="69" t="str">
        <f>IF(B372="","",Main!L373)</f>
        <v/>
      </c>
      <c r="F372" s="69" t="str">
        <f>IF(B372="","",Main!V373)</f>
        <v/>
      </c>
      <c r="G372" s="71" t="str">
        <f>IF(B372="","",Main!U373)</f>
        <v/>
      </c>
      <c r="H372" s="72" t="str">
        <f t="shared" si="5"/>
        <v/>
      </c>
    </row>
    <row r="373" spans="1:8" s="73" customFormat="1" ht="18" hidden="1" customHeight="1">
      <c r="A373" s="69" t="str">
        <f>IF(B373="","",SUBTOTAL(9,$H$5:H374))</f>
        <v/>
      </c>
      <c r="B373" s="70" t="str">
        <f>IF(Main!U374=Main!$AY$10,Main!A374,"")</f>
        <v/>
      </c>
      <c r="C373" s="71" t="str">
        <f>IF(B373="","",PROPER(Main!AP374))</f>
        <v/>
      </c>
      <c r="D373" s="71" t="str">
        <f>IF(B373="","",PROPER(Main!AQ374))</f>
        <v/>
      </c>
      <c r="E373" s="69" t="str">
        <f>IF(B373="","",Main!L374)</f>
        <v/>
      </c>
      <c r="F373" s="69" t="str">
        <f>IF(B373="","",Main!V374)</f>
        <v/>
      </c>
      <c r="G373" s="71" t="str">
        <f>IF(B373="","",Main!U374)</f>
        <v/>
      </c>
      <c r="H373" s="72" t="str">
        <f t="shared" si="5"/>
        <v/>
      </c>
    </row>
    <row r="374" spans="1:8" s="73" customFormat="1" ht="18" hidden="1" customHeight="1">
      <c r="A374" s="69" t="str">
        <f>IF(B374="","",SUBTOTAL(9,$H$5:H375))</f>
        <v/>
      </c>
      <c r="B374" s="70" t="str">
        <f>IF(Main!U375=Main!$AY$10,Main!A375,"")</f>
        <v/>
      </c>
      <c r="C374" s="71" t="str">
        <f>IF(B374="","",PROPER(Main!AP375))</f>
        <v/>
      </c>
      <c r="D374" s="71" t="str">
        <f>IF(B374="","",PROPER(Main!AQ375))</f>
        <v/>
      </c>
      <c r="E374" s="69" t="str">
        <f>IF(B374="","",Main!L375)</f>
        <v/>
      </c>
      <c r="F374" s="69" t="str">
        <f>IF(B374="","",Main!V375)</f>
        <v/>
      </c>
      <c r="G374" s="71" t="str">
        <f>IF(B374="","",Main!U375)</f>
        <v/>
      </c>
      <c r="H374" s="72" t="str">
        <f t="shared" si="5"/>
        <v/>
      </c>
    </row>
    <row r="375" spans="1:8" s="73" customFormat="1" ht="18" hidden="1" customHeight="1">
      <c r="A375" s="69" t="str">
        <f>IF(B375="","",SUBTOTAL(9,$H$5:H376))</f>
        <v/>
      </c>
      <c r="B375" s="70" t="str">
        <f>IF(Main!U376=Main!$AY$10,Main!A376,"")</f>
        <v/>
      </c>
      <c r="C375" s="71" t="str">
        <f>IF(B375="","",PROPER(Main!AP376))</f>
        <v/>
      </c>
      <c r="D375" s="71" t="str">
        <f>IF(B375="","",PROPER(Main!AQ376))</f>
        <v/>
      </c>
      <c r="E375" s="69" t="str">
        <f>IF(B375="","",Main!L376)</f>
        <v/>
      </c>
      <c r="F375" s="69" t="str">
        <f>IF(B375="","",Main!V376)</f>
        <v/>
      </c>
      <c r="G375" s="71" t="str">
        <f>IF(B375="","",Main!U376)</f>
        <v/>
      </c>
      <c r="H375" s="72" t="str">
        <f t="shared" si="5"/>
        <v/>
      </c>
    </row>
    <row r="376" spans="1:8" s="73" customFormat="1" ht="18" hidden="1" customHeight="1">
      <c r="A376" s="69" t="str">
        <f>IF(B376="","",SUBTOTAL(9,$H$5:H377))</f>
        <v/>
      </c>
      <c r="B376" s="70" t="str">
        <f>IF(Main!U377=Main!$AY$10,Main!A377,"")</f>
        <v/>
      </c>
      <c r="C376" s="71" t="str">
        <f>IF(B376="","",PROPER(Main!AP377))</f>
        <v/>
      </c>
      <c r="D376" s="71" t="str">
        <f>IF(B376="","",PROPER(Main!AQ377))</f>
        <v/>
      </c>
      <c r="E376" s="69" t="str">
        <f>IF(B376="","",Main!L377)</f>
        <v/>
      </c>
      <c r="F376" s="69" t="str">
        <f>IF(B376="","",Main!V377)</f>
        <v/>
      </c>
      <c r="G376" s="71" t="str">
        <f>IF(B376="","",Main!U377)</f>
        <v/>
      </c>
      <c r="H376" s="72" t="str">
        <f t="shared" si="5"/>
        <v/>
      </c>
    </row>
    <row r="377" spans="1:8" s="73" customFormat="1" ht="18" hidden="1" customHeight="1">
      <c r="A377" s="69" t="str">
        <f>IF(B377="","",SUBTOTAL(9,$H$5:H378))</f>
        <v/>
      </c>
      <c r="B377" s="70" t="str">
        <f>IF(Main!U378=Main!$AY$10,Main!A378,"")</f>
        <v/>
      </c>
      <c r="C377" s="71" t="str">
        <f>IF(B377="","",PROPER(Main!AP378))</f>
        <v/>
      </c>
      <c r="D377" s="71" t="str">
        <f>IF(B377="","",PROPER(Main!AQ378))</f>
        <v/>
      </c>
      <c r="E377" s="69" t="str">
        <f>IF(B377="","",Main!L378)</f>
        <v/>
      </c>
      <c r="F377" s="69" t="str">
        <f>IF(B377="","",Main!V378)</f>
        <v/>
      </c>
      <c r="G377" s="71" t="str">
        <f>IF(B377="","",Main!U378)</f>
        <v/>
      </c>
      <c r="H377" s="72" t="str">
        <f t="shared" si="5"/>
        <v/>
      </c>
    </row>
    <row r="378" spans="1:8" s="73" customFormat="1" ht="18" hidden="1" customHeight="1">
      <c r="A378" s="69" t="str">
        <f>IF(B378="","",SUBTOTAL(9,$H$5:H379))</f>
        <v/>
      </c>
      <c r="B378" s="70" t="str">
        <f>IF(Main!U379=Main!$AY$10,Main!A379,"")</f>
        <v/>
      </c>
      <c r="C378" s="71" t="str">
        <f>IF(B378="","",PROPER(Main!AP379))</f>
        <v/>
      </c>
      <c r="D378" s="71" t="str">
        <f>IF(B378="","",PROPER(Main!AQ379))</f>
        <v/>
      </c>
      <c r="E378" s="69" t="str">
        <f>IF(B378="","",Main!L379)</f>
        <v/>
      </c>
      <c r="F378" s="69" t="str">
        <f>IF(B378="","",Main!V379)</f>
        <v/>
      </c>
      <c r="G378" s="71" t="str">
        <f>IF(B378="","",Main!U379)</f>
        <v/>
      </c>
      <c r="H378" s="72" t="str">
        <f t="shared" si="5"/>
        <v/>
      </c>
    </row>
    <row r="379" spans="1:8" s="73" customFormat="1" ht="18" hidden="1" customHeight="1">
      <c r="A379" s="69" t="str">
        <f>IF(B379="","",SUBTOTAL(9,$H$5:H380))</f>
        <v/>
      </c>
      <c r="B379" s="70" t="str">
        <f>IF(Main!U380=Main!$AY$10,Main!A380,"")</f>
        <v/>
      </c>
      <c r="C379" s="71" t="str">
        <f>IF(B379="","",PROPER(Main!AP380))</f>
        <v/>
      </c>
      <c r="D379" s="71" t="str">
        <f>IF(B379="","",PROPER(Main!AQ380))</f>
        <v/>
      </c>
      <c r="E379" s="69" t="str">
        <f>IF(B379="","",Main!L380)</f>
        <v/>
      </c>
      <c r="F379" s="69" t="str">
        <f>IF(B379="","",Main!V380)</f>
        <v/>
      </c>
      <c r="G379" s="71" t="str">
        <f>IF(B379="","",Main!U380)</f>
        <v/>
      </c>
      <c r="H379" s="72" t="str">
        <f t="shared" si="5"/>
        <v/>
      </c>
    </row>
    <row r="380" spans="1:8" s="73" customFormat="1" ht="18" hidden="1" customHeight="1">
      <c r="A380" s="69" t="str">
        <f>IF(B380="","",SUBTOTAL(9,$H$5:H381))</f>
        <v/>
      </c>
      <c r="B380" s="70" t="str">
        <f>IF(Main!U381=Main!$AY$10,Main!A381,"")</f>
        <v/>
      </c>
      <c r="C380" s="71" t="str">
        <f>IF(B380="","",PROPER(Main!AP381))</f>
        <v/>
      </c>
      <c r="D380" s="71" t="str">
        <f>IF(B380="","",PROPER(Main!AQ381))</f>
        <v/>
      </c>
      <c r="E380" s="69" t="str">
        <f>IF(B380="","",Main!L381)</f>
        <v/>
      </c>
      <c r="F380" s="69" t="str">
        <f>IF(B380="","",Main!V381)</f>
        <v/>
      </c>
      <c r="G380" s="71" t="str">
        <f>IF(B380="","",Main!U381)</f>
        <v/>
      </c>
      <c r="H380" s="72" t="str">
        <f t="shared" si="5"/>
        <v/>
      </c>
    </row>
    <row r="381" spans="1:8" s="73" customFormat="1" ht="18" hidden="1" customHeight="1">
      <c r="A381" s="69" t="str">
        <f>IF(B381="","",SUBTOTAL(9,$H$5:H382))</f>
        <v/>
      </c>
      <c r="B381" s="70" t="str">
        <f>IF(Main!U382=Main!$AY$10,Main!A382,"")</f>
        <v/>
      </c>
      <c r="C381" s="71" t="str">
        <f>IF(B381="","",PROPER(Main!AP382))</f>
        <v/>
      </c>
      <c r="D381" s="71" t="str">
        <f>IF(B381="","",PROPER(Main!AQ382))</f>
        <v/>
      </c>
      <c r="E381" s="69" t="str">
        <f>IF(B381="","",Main!L382)</f>
        <v/>
      </c>
      <c r="F381" s="69" t="str">
        <f>IF(B381="","",Main!V382)</f>
        <v/>
      </c>
      <c r="G381" s="71" t="str">
        <f>IF(B381="","",Main!U382)</f>
        <v/>
      </c>
      <c r="H381" s="72" t="str">
        <f t="shared" si="5"/>
        <v/>
      </c>
    </row>
    <row r="382" spans="1:8" s="73" customFormat="1" ht="18" hidden="1" customHeight="1">
      <c r="A382" s="69" t="str">
        <f>IF(B382="","",SUBTOTAL(9,$H$5:H383))</f>
        <v/>
      </c>
      <c r="B382" s="70" t="str">
        <f>IF(Main!U383=Main!$AY$10,Main!A383,"")</f>
        <v/>
      </c>
      <c r="C382" s="71" t="str">
        <f>IF(B382="","",PROPER(Main!AP383))</f>
        <v/>
      </c>
      <c r="D382" s="71" t="str">
        <f>IF(B382="","",PROPER(Main!AQ383))</f>
        <v/>
      </c>
      <c r="E382" s="69" t="str">
        <f>IF(B382="","",Main!L383)</f>
        <v/>
      </c>
      <c r="F382" s="69" t="str">
        <f>IF(B382="","",Main!V383)</f>
        <v/>
      </c>
      <c r="G382" s="71" t="str">
        <f>IF(B382="","",Main!U383)</f>
        <v/>
      </c>
      <c r="H382" s="72" t="str">
        <f t="shared" si="5"/>
        <v/>
      </c>
    </row>
    <row r="383" spans="1:8" s="73" customFormat="1" ht="18" hidden="1" customHeight="1">
      <c r="A383" s="69" t="str">
        <f>IF(B383="","",SUBTOTAL(9,$H$5:H384))</f>
        <v/>
      </c>
      <c r="B383" s="70" t="str">
        <f>IF(Main!U384=Main!$AY$10,Main!A384,"")</f>
        <v/>
      </c>
      <c r="C383" s="71" t="str">
        <f>IF(B383="","",PROPER(Main!AP384))</f>
        <v/>
      </c>
      <c r="D383" s="71" t="str">
        <f>IF(B383="","",PROPER(Main!AQ384))</f>
        <v/>
      </c>
      <c r="E383" s="69" t="str">
        <f>IF(B383="","",Main!L384)</f>
        <v/>
      </c>
      <c r="F383" s="69" t="str">
        <f>IF(B383="","",Main!V384)</f>
        <v/>
      </c>
      <c r="G383" s="71" t="str">
        <f>IF(B383="","",Main!U384)</f>
        <v/>
      </c>
      <c r="H383" s="72" t="str">
        <f t="shared" si="5"/>
        <v/>
      </c>
    </row>
    <row r="384" spans="1:8" s="73" customFormat="1" ht="18" hidden="1" customHeight="1">
      <c r="A384" s="69" t="str">
        <f>IF(B384="","",SUBTOTAL(9,$H$5:H385))</f>
        <v/>
      </c>
      <c r="B384" s="70" t="str">
        <f>IF(Main!U385=Main!$AY$10,Main!A385,"")</f>
        <v/>
      </c>
      <c r="C384" s="71" t="str">
        <f>IF(B384="","",PROPER(Main!AP385))</f>
        <v/>
      </c>
      <c r="D384" s="71" t="str">
        <f>IF(B384="","",PROPER(Main!AQ385))</f>
        <v/>
      </c>
      <c r="E384" s="69" t="str">
        <f>IF(B384="","",Main!L385)</f>
        <v/>
      </c>
      <c r="F384" s="69" t="str">
        <f>IF(B384="","",Main!V385)</f>
        <v/>
      </c>
      <c r="G384" s="71" t="str">
        <f>IF(B384="","",Main!U385)</f>
        <v/>
      </c>
      <c r="H384" s="72" t="str">
        <f t="shared" si="5"/>
        <v/>
      </c>
    </row>
    <row r="385" spans="1:8" s="73" customFormat="1" ht="18" hidden="1" customHeight="1">
      <c r="A385" s="69" t="str">
        <f>IF(B385="","",SUBTOTAL(9,$H$5:H386))</f>
        <v/>
      </c>
      <c r="B385" s="70" t="str">
        <f>IF(Main!U386=Main!$AY$10,Main!A386,"")</f>
        <v/>
      </c>
      <c r="C385" s="71" t="str">
        <f>IF(B385="","",PROPER(Main!AP386))</f>
        <v/>
      </c>
      <c r="D385" s="71" t="str">
        <f>IF(B385="","",PROPER(Main!AQ386))</f>
        <v/>
      </c>
      <c r="E385" s="69" t="str">
        <f>IF(B385="","",Main!L386)</f>
        <v/>
      </c>
      <c r="F385" s="69" t="str">
        <f>IF(B385="","",Main!V386)</f>
        <v/>
      </c>
      <c r="G385" s="71" t="str">
        <f>IF(B385="","",Main!U386)</f>
        <v/>
      </c>
      <c r="H385" s="72" t="str">
        <f t="shared" si="5"/>
        <v/>
      </c>
    </row>
    <row r="386" spans="1:8" s="73" customFormat="1" ht="18" hidden="1" customHeight="1">
      <c r="A386" s="69" t="str">
        <f>IF(B386="","",SUBTOTAL(9,$H$5:H387))</f>
        <v/>
      </c>
      <c r="B386" s="70" t="str">
        <f>IF(Main!U387=Main!$AY$10,Main!A387,"")</f>
        <v/>
      </c>
      <c r="C386" s="71" t="str">
        <f>IF(B386="","",PROPER(Main!AP387))</f>
        <v/>
      </c>
      <c r="D386" s="71" t="str">
        <f>IF(B386="","",PROPER(Main!AQ387))</f>
        <v/>
      </c>
      <c r="E386" s="69" t="str">
        <f>IF(B386="","",Main!L387)</f>
        <v/>
      </c>
      <c r="F386" s="69" t="str">
        <f>IF(B386="","",Main!V387)</f>
        <v/>
      </c>
      <c r="G386" s="71" t="str">
        <f>IF(B386="","",Main!U387)</f>
        <v/>
      </c>
      <c r="H386" s="72" t="str">
        <f t="shared" si="5"/>
        <v/>
      </c>
    </row>
    <row r="387" spans="1:8" s="73" customFormat="1" ht="18" hidden="1" customHeight="1">
      <c r="A387" s="69" t="str">
        <f>IF(B387="","",SUBTOTAL(9,$H$5:H388))</f>
        <v/>
      </c>
      <c r="B387" s="70" t="str">
        <f>IF(Main!U388=Main!$AY$10,Main!A388,"")</f>
        <v/>
      </c>
      <c r="C387" s="71" t="str">
        <f>IF(B387="","",PROPER(Main!AP388))</f>
        <v/>
      </c>
      <c r="D387" s="71" t="str">
        <f>IF(B387="","",PROPER(Main!AQ388))</f>
        <v/>
      </c>
      <c r="E387" s="69" t="str">
        <f>IF(B387="","",Main!L388)</f>
        <v/>
      </c>
      <c r="F387" s="69" t="str">
        <f>IF(B387="","",Main!V388)</f>
        <v/>
      </c>
      <c r="G387" s="71" t="str">
        <f>IF(B387="","",Main!U388)</f>
        <v/>
      </c>
      <c r="H387" s="72" t="str">
        <f t="shared" si="5"/>
        <v/>
      </c>
    </row>
    <row r="388" spans="1:8" s="73" customFormat="1" ht="18" hidden="1" customHeight="1">
      <c r="A388" s="69" t="str">
        <f>IF(B388="","",SUBTOTAL(9,$H$5:H389))</f>
        <v/>
      </c>
      <c r="B388" s="70" t="str">
        <f>IF(Main!U389=Main!$AY$10,Main!A389,"")</f>
        <v/>
      </c>
      <c r="C388" s="71" t="str">
        <f>IF(B388="","",PROPER(Main!AP389))</f>
        <v/>
      </c>
      <c r="D388" s="71" t="str">
        <f>IF(B388="","",PROPER(Main!AQ389))</f>
        <v/>
      </c>
      <c r="E388" s="69" t="str">
        <f>IF(B388="","",Main!L389)</f>
        <v/>
      </c>
      <c r="F388" s="69" t="str">
        <f>IF(B388="","",Main!V389)</f>
        <v/>
      </c>
      <c r="G388" s="71" t="str">
        <f>IF(B388="","",Main!U389)</f>
        <v/>
      </c>
      <c r="H388" s="72" t="str">
        <f t="shared" si="5"/>
        <v/>
      </c>
    </row>
    <row r="389" spans="1:8" s="73" customFormat="1" ht="18" hidden="1" customHeight="1">
      <c r="A389" s="69" t="str">
        <f>IF(B389="","",SUBTOTAL(9,$H$5:H390))</f>
        <v/>
      </c>
      <c r="B389" s="70" t="str">
        <f>IF(Main!U390=Main!$AY$10,Main!A390,"")</f>
        <v/>
      </c>
      <c r="C389" s="71" t="str">
        <f>IF(B389="","",PROPER(Main!AP390))</f>
        <v/>
      </c>
      <c r="D389" s="71" t="str">
        <f>IF(B389="","",PROPER(Main!AQ390))</f>
        <v/>
      </c>
      <c r="E389" s="69" t="str">
        <f>IF(B389="","",Main!L390)</f>
        <v/>
      </c>
      <c r="F389" s="69" t="str">
        <f>IF(B389="","",Main!V390)</f>
        <v/>
      </c>
      <c r="G389" s="71" t="str">
        <f>IF(B389="","",Main!U390)</f>
        <v/>
      </c>
      <c r="H389" s="72" t="str">
        <f t="shared" si="5"/>
        <v/>
      </c>
    </row>
    <row r="390" spans="1:8" s="73" customFormat="1" ht="18" hidden="1" customHeight="1">
      <c r="A390" s="69" t="str">
        <f>IF(B390="","",SUBTOTAL(9,$H$5:H391))</f>
        <v/>
      </c>
      <c r="B390" s="70" t="str">
        <f>IF(Main!U391=Main!$AY$10,Main!A391,"")</f>
        <v/>
      </c>
      <c r="C390" s="71" t="str">
        <f>IF(B390="","",PROPER(Main!AP391))</f>
        <v/>
      </c>
      <c r="D390" s="71" t="str">
        <f>IF(B390="","",PROPER(Main!AQ391))</f>
        <v/>
      </c>
      <c r="E390" s="69" t="str">
        <f>IF(B390="","",Main!L391)</f>
        <v/>
      </c>
      <c r="F390" s="69" t="str">
        <f>IF(B390="","",Main!V391)</f>
        <v/>
      </c>
      <c r="G390" s="71" t="str">
        <f>IF(B390="","",Main!U391)</f>
        <v/>
      </c>
      <c r="H390" s="72" t="str">
        <f t="shared" ref="H390:H453" si="6">IF(B390="","",1)</f>
        <v/>
      </c>
    </row>
    <row r="391" spans="1:8" s="73" customFormat="1" ht="18" hidden="1" customHeight="1">
      <c r="A391" s="69" t="str">
        <f>IF(B391="","",SUBTOTAL(9,$H$5:H392))</f>
        <v/>
      </c>
      <c r="B391" s="70" t="str">
        <f>IF(Main!U392=Main!$AY$10,Main!A392,"")</f>
        <v/>
      </c>
      <c r="C391" s="71" t="str">
        <f>IF(B391="","",PROPER(Main!AP392))</f>
        <v/>
      </c>
      <c r="D391" s="71" t="str">
        <f>IF(B391="","",PROPER(Main!AQ392))</f>
        <v/>
      </c>
      <c r="E391" s="69" t="str">
        <f>IF(B391="","",Main!L392)</f>
        <v/>
      </c>
      <c r="F391" s="69" t="str">
        <f>IF(B391="","",Main!V392)</f>
        <v/>
      </c>
      <c r="G391" s="71" t="str">
        <f>IF(B391="","",Main!U392)</f>
        <v/>
      </c>
      <c r="H391" s="72" t="str">
        <f t="shared" si="6"/>
        <v/>
      </c>
    </row>
    <row r="392" spans="1:8" s="73" customFormat="1" ht="18" hidden="1" customHeight="1">
      <c r="A392" s="69" t="str">
        <f>IF(B392="","",SUBTOTAL(9,$H$5:H393))</f>
        <v/>
      </c>
      <c r="B392" s="70" t="str">
        <f>IF(Main!U393=Main!$AY$10,Main!A393,"")</f>
        <v/>
      </c>
      <c r="C392" s="71" t="str">
        <f>IF(B392="","",PROPER(Main!AP393))</f>
        <v/>
      </c>
      <c r="D392" s="71" t="str">
        <f>IF(B392="","",PROPER(Main!AQ393))</f>
        <v/>
      </c>
      <c r="E392" s="69" t="str">
        <f>IF(B392="","",Main!L393)</f>
        <v/>
      </c>
      <c r="F392" s="69" t="str">
        <f>IF(B392="","",Main!V393)</f>
        <v/>
      </c>
      <c r="G392" s="71" t="str">
        <f>IF(B392="","",Main!U393)</f>
        <v/>
      </c>
      <c r="H392" s="72" t="str">
        <f t="shared" si="6"/>
        <v/>
      </c>
    </row>
    <row r="393" spans="1:8" s="73" customFormat="1" ht="18" hidden="1" customHeight="1">
      <c r="A393" s="69" t="str">
        <f>IF(B393="","",SUBTOTAL(9,$H$5:H394))</f>
        <v/>
      </c>
      <c r="B393" s="70" t="str">
        <f>IF(Main!U394=Main!$AY$10,Main!A394,"")</f>
        <v/>
      </c>
      <c r="C393" s="71" t="str">
        <f>IF(B393="","",PROPER(Main!AP394))</f>
        <v/>
      </c>
      <c r="D393" s="71" t="str">
        <f>IF(B393="","",PROPER(Main!AQ394))</f>
        <v/>
      </c>
      <c r="E393" s="69" t="str">
        <f>IF(B393="","",Main!L394)</f>
        <v/>
      </c>
      <c r="F393" s="69" t="str">
        <f>IF(B393="","",Main!V394)</f>
        <v/>
      </c>
      <c r="G393" s="71" t="str">
        <f>IF(B393="","",Main!U394)</f>
        <v/>
      </c>
      <c r="H393" s="72" t="str">
        <f t="shared" si="6"/>
        <v/>
      </c>
    </row>
    <row r="394" spans="1:8" s="73" customFormat="1" ht="18" hidden="1" customHeight="1">
      <c r="A394" s="69" t="str">
        <f>IF(B394="","",SUBTOTAL(9,$H$5:H395))</f>
        <v/>
      </c>
      <c r="B394" s="70" t="str">
        <f>IF(Main!U395=Main!$AY$10,Main!A395,"")</f>
        <v/>
      </c>
      <c r="C394" s="71" t="str">
        <f>IF(B394="","",PROPER(Main!AP395))</f>
        <v/>
      </c>
      <c r="D394" s="71" t="str">
        <f>IF(B394="","",PROPER(Main!AQ395))</f>
        <v/>
      </c>
      <c r="E394" s="69" t="str">
        <f>IF(B394="","",Main!L395)</f>
        <v/>
      </c>
      <c r="F394" s="69" t="str">
        <f>IF(B394="","",Main!V395)</f>
        <v/>
      </c>
      <c r="G394" s="71" t="str">
        <f>IF(B394="","",Main!U395)</f>
        <v/>
      </c>
      <c r="H394" s="72" t="str">
        <f t="shared" si="6"/>
        <v/>
      </c>
    </row>
    <row r="395" spans="1:8" s="73" customFormat="1" ht="18" hidden="1" customHeight="1">
      <c r="A395" s="69" t="str">
        <f>IF(B395="","",SUBTOTAL(9,$H$5:H396))</f>
        <v/>
      </c>
      <c r="B395" s="70" t="str">
        <f>IF(Main!U396=Main!$AY$10,Main!A396,"")</f>
        <v/>
      </c>
      <c r="C395" s="71" t="str">
        <f>IF(B395="","",PROPER(Main!AP396))</f>
        <v/>
      </c>
      <c r="D395" s="71" t="str">
        <f>IF(B395="","",PROPER(Main!AQ396))</f>
        <v/>
      </c>
      <c r="E395" s="69" t="str">
        <f>IF(B395="","",Main!L396)</f>
        <v/>
      </c>
      <c r="F395" s="69" t="str">
        <f>IF(B395="","",Main!V396)</f>
        <v/>
      </c>
      <c r="G395" s="71" t="str">
        <f>IF(B395="","",Main!U396)</f>
        <v/>
      </c>
      <c r="H395" s="72" t="str">
        <f t="shared" si="6"/>
        <v/>
      </c>
    </row>
    <row r="396" spans="1:8" s="73" customFormat="1" ht="18" hidden="1" customHeight="1">
      <c r="A396" s="69" t="str">
        <f>IF(B396="","",SUBTOTAL(9,$H$5:H397))</f>
        <v/>
      </c>
      <c r="B396" s="70" t="str">
        <f>IF(Main!U397=Main!$AY$10,Main!A397,"")</f>
        <v/>
      </c>
      <c r="C396" s="71" t="str">
        <f>IF(B396="","",PROPER(Main!AP397))</f>
        <v/>
      </c>
      <c r="D396" s="71" t="str">
        <f>IF(B396="","",PROPER(Main!AQ397))</f>
        <v/>
      </c>
      <c r="E396" s="69" t="str">
        <f>IF(B396="","",Main!L397)</f>
        <v/>
      </c>
      <c r="F396" s="69" t="str">
        <f>IF(B396="","",Main!V397)</f>
        <v/>
      </c>
      <c r="G396" s="71" t="str">
        <f>IF(B396="","",Main!U397)</f>
        <v/>
      </c>
      <c r="H396" s="72" t="str">
        <f t="shared" si="6"/>
        <v/>
      </c>
    </row>
    <row r="397" spans="1:8" s="73" customFormat="1" ht="18" hidden="1" customHeight="1">
      <c r="A397" s="69" t="str">
        <f>IF(B397="","",SUBTOTAL(9,$H$5:H398))</f>
        <v/>
      </c>
      <c r="B397" s="70" t="str">
        <f>IF(Main!U398=Main!$AY$10,Main!A398,"")</f>
        <v/>
      </c>
      <c r="C397" s="71" t="str">
        <f>IF(B397="","",PROPER(Main!AP398))</f>
        <v/>
      </c>
      <c r="D397" s="71" t="str">
        <f>IF(B397="","",PROPER(Main!AQ398))</f>
        <v/>
      </c>
      <c r="E397" s="69" t="str">
        <f>IF(B397="","",Main!L398)</f>
        <v/>
      </c>
      <c r="F397" s="69" t="str">
        <f>IF(B397="","",Main!V398)</f>
        <v/>
      </c>
      <c r="G397" s="71" t="str">
        <f>IF(B397="","",Main!U398)</f>
        <v/>
      </c>
      <c r="H397" s="72" t="str">
        <f t="shared" si="6"/>
        <v/>
      </c>
    </row>
    <row r="398" spans="1:8" s="73" customFormat="1" ht="18" hidden="1" customHeight="1">
      <c r="A398" s="69" t="str">
        <f>IF(B398="","",SUBTOTAL(9,$H$5:H399))</f>
        <v/>
      </c>
      <c r="B398" s="70" t="str">
        <f>IF(Main!U399=Main!$AY$10,Main!A399,"")</f>
        <v/>
      </c>
      <c r="C398" s="71" t="str">
        <f>IF(B398="","",PROPER(Main!AP399))</f>
        <v/>
      </c>
      <c r="D398" s="71" t="str">
        <f>IF(B398="","",PROPER(Main!AQ399))</f>
        <v/>
      </c>
      <c r="E398" s="69" t="str">
        <f>IF(B398="","",Main!L399)</f>
        <v/>
      </c>
      <c r="F398" s="69" t="str">
        <f>IF(B398="","",Main!V399)</f>
        <v/>
      </c>
      <c r="G398" s="71" t="str">
        <f>IF(B398="","",Main!U399)</f>
        <v/>
      </c>
      <c r="H398" s="72" t="str">
        <f t="shared" si="6"/>
        <v/>
      </c>
    </row>
    <row r="399" spans="1:8" s="73" customFormat="1" ht="18" hidden="1" customHeight="1">
      <c r="A399" s="69" t="str">
        <f>IF(B399="","",SUBTOTAL(9,$H$5:H400))</f>
        <v/>
      </c>
      <c r="B399" s="70" t="str">
        <f>IF(Main!U400=Main!$AY$10,Main!A400,"")</f>
        <v/>
      </c>
      <c r="C399" s="71" t="str">
        <f>IF(B399="","",PROPER(Main!AP400))</f>
        <v/>
      </c>
      <c r="D399" s="71" t="str">
        <f>IF(B399="","",PROPER(Main!AQ400))</f>
        <v/>
      </c>
      <c r="E399" s="69" t="str">
        <f>IF(B399="","",Main!L400)</f>
        <v/>
      </c>
      <c r="F399" s="69" t="str">
        <f>IF(B399="","",Main!V400)</f>
        <v/>
      </c>
      <c r="G399" s="71" t="str">
        <f>IF(B399="","",Main!U400)</f>
        <v/>
      </c>
      <c r="H399" s="72" t="str">
        <f t="shared" si="6"/>
        <v/>
      </c>
    </row>
    <row r="400" spans="1:8" s="73" customFormat="1" ht="18" hidden="1" customHeight="1">
      <c r="A400" s="69" t="str">
        <f>IF(B400="","",SUBTOTAL(9,$H$5:H401))</f>
        <v/>
      </c>
      <c r="B400" s="70" t="str">
        <f>IF(Main!U401=Main!$AY$10,Main!A401,"")</f>
        <v/>
      </c>
      <c r="C400" s="71" t="str">
        <f>IF(B400="","",PROPER(Main!AP401))</f>
        <v/>
      </c>
      <c r="D400" s="71" t="str">
        <f>IF(B400="","",PROPER(Main!AQ401))</f>
        <v/>
      </c>
      <c r="E400" s="69" t="str">
        <f>IF(B400="","",Main!L401)</f>
        <v/>
      </c>
      <c r="F400" s="69" t="str">
        <f>IF(B400="","",Main!V401)</f>
        <v/>
      </c>
      <c r="G400" s="71" t="str">
        <f>IF(B400="","",Main!U401)</f>
        <v/>
      </c>
      <c r="H400" s="72" t="str">
        <f t="shared" si="6"/>
        <v/>
      </c>
    </row>
    <row r="401" spans="1:8" s="73" customFormat="1" ht="18" hidden="1" customHeight="1">
      <c r="A401" s="69" t="str">
        <f>IF(B401="","",SUBTOTAL(9,$H$5:H402))</f>
        <v/>
      </c>
      <c r="B401" s="70" t="str">
        <f>IF(Main!U402=Main!$AY$10,Main!A402,"")</f>
        <v/>
      </c>
      <c r="C401" s="71" t="str">
        <f>IF(B401="","",PROPER(Main!AP402))</f>
        <v/>
      </c>
      <c r="D401" s="71" t="str">
        <f>IF(B401="","",PROPER(Main!AQ402))</f>
        <v/>
      </c>
      <c r="E401" s="69" t="str">
        <f>IF(B401="","",Main!L402)</f>
        <v/>
      </c>
      <c r="F401" s="69" t="str">
        <f>IF(B401="","",Main!V402)</f>
        <v/>
      </c>
      <c r="G401" s="71" t="str">
        <f>IF(B401="","",Main!U402)</f>
        <v/>
      </c>
      <c r="H401" s="72" t="str">
        <f t="shared" si="6"/>
        <v/>
      </c>
    </row>
    <row r="402" spans="1:8" s="73" customFormat="1" ht="18" hidden="1" customHeight="1">
      <c r="A402" s="69" t="str">
        <f>IF(B402="","",SUBTOTAL(9,$H$5:H403))</f>
        <v/>
      </c>
      <c r="B402" s="70" t="str">
        <f>IF(Main!U403=Main!$AY$10,Main!A403,"")</f>
        <v/>
      </c>
      <c r="C402" s="71" t="str">
        <f>IF(B402="","",PROPER(Main!AP403))</f>
        <v/>
      </c>
      <c r="D402" s="71" t="str">
        <f>IF(B402="","",PROPER(Main!AQ403))</f>
        <v/>
      </c>
      <c r="E402" s="69" t="str">
        <f>IF(B402="","",Main!L403)</f>
        <v/>
      </c>
      <c r="F402" s="69" t="str">
        <f>IF(B402="","",Main!V403)</f>
        <v/>
      </c>
      <c r="G402" s="71" t="str">
        <f>IF(B402="","",Main!U403)</f>
        <v/>
      </c>
      <c r="H402" s="72" t="str">
        <f t="shared" si="6"/>
        <v/>
      </c>
    </row>
    <row r="403" spans="1:8" s="73" customFormat="1" ht="18" hidden="1" customHeight="1">
      <c r="A403" s="69" t="str">
        <f>IF(B403="","",SUBTOTAL(9,$H$5:H404))</f>
        <v/>
      </c>
      <c r="B403" s="70" t="str">
        <f>IF(Main!U404=Main!$AY$10,Main!A404,"")</f>
        <v/>
      </c>
      <c r="C403" s="71" t="str">
        <f>IF(B403="","",PROPER(Main!AP404))</f>
        <v/>
      </c>
      <c r="D403" s="71" t="str">
        <f>IF(B403="","",PROPER(Main!AQ404))</f>
        <v/>
      </c>
      <c r="E403" s="69" t="str">
        <f>IF(B403="","",Main!L404)</f>
        <v/>
      </c>
      <c r="F403" s="69" t="str">
        <f>IF(B403="","",Main!V404)</f>
        <v/>
      </c>
      <c r="G403" s="71" t="str">
        <f>IF(B403="","",Main!U404)</f>
        <v/>
      </c>
      <c r="H403" s="72" t="str">
        <f t="shared" si="6"/>
        <v/>
      </c>
    </row>
    <row r="404" spans="1:8" s="73" customFormat="1" ht="18" hidden="1" customHeight="1">
      <c r="A404" s="69" t="str">
        <f>IF(B404="","",SUBTOTAL(9,$H$5:H405))</f>
        <v/>
      </c>
      <c r="B404" s="70" t="str">
        <f>IF(Main!U405=Main!$AY$10,Main!A405,"")</f>
        <v/>
      </c>
      <c r="C404" s="71" t="str">
        <f>IF(B404="","",PROPER(Main!AP405))</f>
        <v/>
      </c>
      <c r="D404" s="71" t="str">
        <f>IF(B404="","",PROPER(Main!AQ405))</f>
        <v/>
      </c>
      <c r="E404" s="69" t="str">
        <f>IF(B404="","",Main!L405)</f>
        <v/>
      </c>
      <c r="F404" s="69" t="str">
        <f>IF(B404="","",Main!V405)</f>
        <v/>
      </c>
      <c r="G404" s="71" t="str">
        <f>IF(B404="","",Main!U405)</f>
        <v/>
      </c>
      <c r="H404" s="72" t="str">
        <f t="shared" si="6"/>
        <v/>
      </c>
    </row>
    <row r="405" spans="1:8" s="73" customFormat="1" ht="18" hidden="1" customHeight="1">
      <c r="A405" s="69" t="str">
        <f>IF(B405="","",SUBTOTAL(9,$H$5:H406))</f>
        <v/>
      </c>
      <c r="B405" s="70" t="str">
        <f>IF(Main!U406=Main!$AY$10,Main!A406,"")</f>
        <v/>
      </c>
      <c r="C405" s="71" t="str">
        <f>IF(B405="","",PROPER(Main!AP406))</f>
        <v/>
      </c>
      <c r="D405" s="71" t="str">
        <f>IF(B405="","",PROPER(Main!AQ406))</f>
        <v/>
      </c>
      <c r="E405" s="69" t="str">
        <f>IF(B405="","",Main!L406)</f>
        <v/>
      </c>
      <c r="F405" s="69" t="str">
        <f>IF(B405="","",Main!V406)</f>
        <v/>
      </c>
      <c r="G405" s="71" t="str">
        <f>IF(B405="","",Main!U406)</f>
        <v/>
      </c>
      <c r="H405" s="72" t="str">
        <f t="shared" si="6"/>
        <v/>
      </c>
    </row>
    <row r="406" spans="1:8" s="73" customFormat="1" ht="18" hidden="1" customHeight="1">
      <c r="A406" s="69" t="str">
        <f>IF(B406="","",SUBTOTAL(9,$H$5:H407))</f>
        <v/>
      </c>
      <c r="B406" s="70" t="str">
        <f>IF(Main!U407=Main!$AY$10,Main!A407,"")</f>
        <v/>
      </c>
      <c r="C406" s="71" t="str">
        <f>IF(B406="","",PROPER(Main!AP407))</f>
        <v/>
      </c>
      <c r="D406" s="71" t="str">
        <f>IF(B406="","",PROPER(Main!AQ407))</f>
        <v/>
      </c>
      <c r="E406" s="69" t="str">
        <f>IF(B406="","",Main!L407)</f>
        <v/>
      </c>
      <c r="F406" s="69" t="str">
        <f>IF(B406="","",Main!V407)</f>
        <v/>
      </c>
      <c r="G406" s="71" t="str">
        <f>IF(B406="","",Main!U407)</f>
        <v/>
      </c>
      <c r="H406" s="72" t="str">
        <f t="shared" si="6"/>
        <v/>
      </c>
    </row>
    <row r="407" spans="1:8" s="73" customFormat="1" ht="18" hidden="1" customHeight="1">
      <c r="A407" s="69" t="str">
        <f>IF(B407="","",SUBTOTAL(9,$H$5:H408))</f>
        <v/>
      </c>
      <c r="B407" s="70" t="str">
        <f>IF(Main!U408=Main!$AY$10,Main!A408,"")</f>
        <v/>
      </c>
      <c r="C407" s="71" t="str">
        <f>IF(B407="","",PROPER(Main!AP408))</f>
        <v/>
      </c>
      <c r="D407" s="71" t="str">
        <f>IF(B407="","",PROPER(Main!AQ408))</f>
        <v/>
      </c>
      <c r="E407" s="69" t="str">
        <f>IF(B407="","",Main!L408)</f>
        <v/>
      </c>
      <c r="F407" s="69" t="str">
        <f>IF(B407="","",Main!V408)</f>
        <v/>
      </c>
      <c r="G407" s="71" t="str">
        <f>IF(B407="","",Main!U408)</f>
        <v/>
      </c>
      <c r="H407" s="72" t="str">
        <f t="shared" si="6"/>
        <v/>
      </c>
    </row>
    <row r="408" spans="1:8" s="73" customFormat="1" ht="18" hidden="1" customHeight="1">
      <c r="A408" s="69" t="str">
        <f>IF(B408="","",SUBTOTAL(9,$H$5:H409))</f>
        <v/>
      </c>
      <c r="B408" s="70" t="str">
        <f>IF(Main!U409=Main!$AY$10,Main!A409,"")</f>
        <v/>
      </c>
      <c r="C408" s="71" t="str">
        <f>IF(B408="","",PROPER(Main!AP409))</f>
        <v/>
      </c>
      <c r="D408" s="71" t="str">
        <f>IF(B408="","",PROPER(Main!AQ409))</f>
        <v/>
      </c>
      <c r="E408" s="69" t="str">
        <f>IF(B408="","",Main!L409)</f>
        <v/>
      </c>
      <c r="F408" s="69" t="str">
        <f>IF(B408="","",Main!V409)</f>
        <v/>
      </c>
      <c r="G408" s="71" t="str">
        <f>IF(B408="","",Main!U409)</f>
        <v/>
      </c>
      <c r="H408" s="72" t="str">
        <f t="shared" si="6"/>
        <v/>
      </c>
    </row>
    <row r="409" spans="1:8" s="73" customFormat="1" ht="18" hidden="1" customHeight="1">
      <c r="A409" s="69" t="str">
        <f>IF(B409="","",SUBTOTAL(9,$H$5:H410))</f>
        <v/>
      </c>
      <c r="B409" s="70" t="str">
        <f>IF(Main!U410=Main!$AY$10,Main!A410,"")</f>
        <v/>
      </c>
      <c r="C409" s="71" t="str">
        <f>IF(B409="","",PROPER(Main!AP410))</f>
        <v/>
      </c>
      <c r="D409" s="71" t="str">
        <f>IF(B409="","",PROPER(Main!AQ410))</f>
        <v/>
      </c>
      <c r="E409" s="69" t="str">
        <f>IF(B409="","",Main!L410)</f>
        <v/>
      </c>
      <c r="F409" s="69" t="str">
        <f>IF(B409="","",Main!V410)</f>
        <v/>
      </c>
      <c r="G409" s="71" t="str">
        <f>IF(B409="","",Main!U410)</f>
        <v/>
      </c>
      <c r="H409" s="72" t="str">
        <f t="shared" si="6"/>
        <v/>
      </c>
    </row>
    <row r="410" spans="1:8" s="73" customFormat="1" ht="18" hidden="1" customHeight="1">
      <c r="A410" s="69" t="str">
        <f>IF(B410="","",SUBTOTAL(9,$H$5:H411))</f>
        <v/>
      </c>
      <c r="B410" s="70" t="str">
        <f>IF(Main!U411=Main!$AY$10,Main!A411,"")</f>
        <v/>
      </c>
      <c r="C410" s="71" t="str">
        <f>IF(B410="","",PROPER(Main!AP411))</f>
        <v/>
      </c>
      <c r="D410" s="71" t="str">
        <f>IF(B410="","",PROPER(Main!AQ411))</f>
        <v/>
      </c>
      <c r="E410" s="69" t="str">
        <f>IF(B410="","",Main!L411)</f>
        <v/>
      </c>
      <c r="F410" s="69" t="str">
        <f>IF(B410="","",Main!V411)</f>
        <v/>
      </c>
      <c r="G410" s="71" t="str">
        <f>IF(B410="","",Main!U411)</f>
        <v/>
      </c>
      <c r="H410" s="72" t="str">
        <f t="shared" si="6"/>
        <v/>
      </c>
    </row>
    <row r="411" spans="1:8" s="73" customFormat="1" ht="18" hidden="1" customHeight="1">
      <c r="A411" s="69" t="str">
        <f>IF(B411="","",SUBTOTAL(9,$H$5:H412))</f>
        <v/>
      </c>
      <c r="B411" s="70" t="str">
        <f>IF(Main!U412=Main!$AY$10,Main!A412,"")</f>
        <v/>
      </c>
      <c r="C411" s="71" t="str">
        <f>IF(B411="","",PROPER(Main!AP412))</f>
        <v/>
      </c>
      <c r="D411" s="71" t="str">
        <f>IF(B411="","",PROPER(Main!AQ412))</f>
        <v/>
      </c>
      <c r="E411" s="69" t="str">
        <f>IF(B411="","",Main!L412)</f>
        <v/>
      </c>
      <c r="F411" s="69" t="str">
        <f>IF(B411="","",Main!V412)</f>
        <v/>
      </c>
      <c r="G411" s="71" t="str">
        <f>IF(B411="","",Main!U412)</f>
        <v/>
      </c>
      <c r="H411" s="72" t="str">
        <f t="shared" si="6"/>
        <v/>
      </c>
    </row>
    <row r="412" spans="1:8" s="73" customFormat="1" ht="18" hidden="1" customHeight="1">
      <c r="A412" s="69" t="str">
        <f>IF(B412="","",SUBTOTAL(9,$H$5:H413))</f>
        <v/>
      </c>
      <c r="B412" s="70" t="str">
        <f>IF(Main!U413=Main!$AY$10,Main!A413,"")</f>
        <v/>
      </c>
      <c r="C412" s="71" t="str">
        <f>IF(B412="","",PROPER(Main!AP413))</f>
        <v/>
      </c>
      <c r="D412" s="71" t="str">
        <f>IF(B412="","",PROPER(Main!AQ413))</f>
        <v/>
      </c>
      <c r="E412" s="69" t="str">
        <f>IF(B412="","",Main!L413)</f>
        <v/>
      </c>
      <c r="F412" s="69" t="str">
        <f>IF(B412="","",Main!V413)</f>
        <v/>
      </c>
      <c r="G412" s="71" t="str">
        <f>IF(B412="","",Main!U413)</f>
        <v/>
      </c>
      <c r="H412" s="72" t="str">
        <f t="shared" si="6"/>
        <v/>
      </c>
    </row>
    <row r="413" spans="1:8" s="73" customFormat="1" ht="18" hidden="1" customHeight="1">
      <c r="A413" s="69" t="str">
        <f>IF(B413="","",SUBTOTAL(9,$H$5:H414))</f>
        <v/>
      </c>
      <c r="B413" s="70" t="str">
        <f>IF(Main!U414=Main!$AY$10,Main!A414,"")</f>
        <v/>
      </c>
      <c r="C413" s="71" t="str">
        <f>IF(B413="","",PROPER(Main!AP414))</f>
        <v/>
      </c>
      <c r="D413" s="71" t="str">
        <f>IF(B413="","",PROPER(Main!AQ414))</f>
        <v/>
      </c>
      <c r="E413" s="69" t="str">
        <f>IF(B413="","",Main!L414)</f>
        <v/>
      </c>
      <c r="F413" s="69" t="str">
        <f>IF(B413="","",Main!V414)</f>
        <v/>
      </c>
      <c r="G413" s="71" t="str">
        <f>IF(B413="","",Main!U414)</f>
        <v/>
      </c>
      <c r="H413" s="72" t="str">
        <f t="shared" si="6"/>
        <v/>
      </c>
    </row>
    <row r="414" spans="1:8" s="73" customFormat="1" ht="18" hidden="1" customHeight="1">
      <c r="A414" s="69" t="str">
        <f>IF(B414="","",SUBTOTAL(9,$H$5:H415))</f>
        <v/>
      </c>
      <c r="B414" s="70" t="str">
        <f>IF(Main!U415=Main!$AY$10,Main!A415,"")</f>
        <v/>
      </c>
      <c r="C414" s="71" t="str">
        <f>IF(B414="","",PROPER(Main!AP415))</f>
        <v/>
      </c>
      <c r="D414" s="71" t="str">
        <f>IF(B414="","",PROPER(Main!AQ415))</f>
        <v/>
      </c>
      <c r="E414" s="69" t="str">
        <f>IF(B414="","",Main!L415)</f>
        <v/>
      </c>
      <c r="F414" s="69" t="str">
        <f>IF(B414="","",Main!V415)</f>
        <v/>
      </c>
      <c r="G414" s="71" t="str">
        <f>IF(B414="","",Main!U415)</f>
        <v/>
      </c>
      <c r="H414" s="72" t="str">
        <f t="shared" si="6"/>
        <v/>
      </c>
    </row>
    <row r="415" spans="1:8" s="73" customFormat="1" ht="18" hidden="1" customHeight="1">
      <c r="A415" s="69" t="str">
        <f>IF(B415="","",SUBTOTAL(9,$H$5:H416))</f>
        <v/>
      </c>
      <c r="B415" s="70" t="str">
        <f>IF(Main!U416=Main!$AY$10,Main!A416,"")</f>
        <v/>
      </c>
      <c r="C415" s="71" t="str">
        <f>IF(B415="","",PROPER(Main!AP416))</f>
        <v/>
      </c>
      <c r="D415" s="71" t="str">
        <f>IF(B415="","",PROPER(Main!AQ416))</f>
        <v/>
      </c>
      <c r="E415" s="69" t="str">
        <f>IF(B415="","",Main!L416)</f>
        <v/>
      </c>
      <c r="F415" s="69" t="str">
        <f>IF(B415="","",Main!V416)</f>
        <v/>
      </c>
      <c r="G415" s="71" t="str">
        <f>IF(B415="","",Main!U416)</f>
        <v/>
      </c>
      <c r="H415" s="72" t="str">
        <f t="shared" si="6"/>
        <v/>
      </c>
    </row>
    <row r="416" spans="1:8" s="73" customFormat="1" ht="18" hidden="1" customHeight="1">
      <c r="A416" s="69" t="str">
        <f>IF(B416="","",SUBTOTAL(9,$H$5:H417))</f>
        <v/>
      </c>
      <c r="B416" s="70" t="str">
        <f>IF(Main!U417=Main!$AY$10,Main!A417,"")</f>
        <v/>
      </c>
      <c r="C416" s="71" t="str">
        <f>IF(B416="","",PROPER(Main!AP417))</f>
        <v/>
      </c>
      <c r="D416" s="71" t="str">
        <f>IF(B416="","",PROPER(Main!AQ417))</f>
        <v/>
      </c>
      <c r="E416" s="69" t="str">
        <f>IF(B416="","",Main!L417)</f>
        <v/>
      </c>
      <c r="F416" s="69" t="str">
        <f>IF(B416="","",Main!V417)</f>
        <v/>
      </c>
      <c r="G416" s="71" t="str">
        <f>IF(B416="","",Main!U417)</f>
        <v/>
      </c>
      <c r="H416" s="72" t="str">
        <f t="shared" si="6"/>
        <v/>
      </c>
    </row>
    <row r="417" spans="1:8" s="73" customFormat="1" ht="18" hidden="1" customHeight="1">
      <c r="A417" s="69" t="str">
        <f>IF(B417="","",SUBTOTAL(9,$H$5:H418))</f>
        <v/>
      </c>
      <c r="B417" s="70" t="str">
        <f>IF(Main!U418=Main!$AY$10,Main!A418,"")</f>
        <v/>
      </c>
      <c r="C417" s="71" t="str">
        <f>IF(B417="","",PROPER(Main!AP418))</f>
        <v/>
      </c>
      <c r="D417" s="71" t="str">
        <f>IF(B417="","",PROPER(Main!AQ418))</f>
        <v/>
      </c>
      <c r="E417" s="69" t="str">
        <f>IF(B417="","",Main!L418)</f>
        <v/>
      </c>
      <c r="F417" s="69" t="str">
        <f>IF(B417="","",Main!V418)</f>
        <v/>
      </c>
      <c r="G417" s="71" t="str">
        <f>IF(B417="","",Main!U418)</f>
        <v/>
      </c>
      <c r="H417" s="72" t="str">
        <f t="shared" si="6"/>
        <v/>
      </c>
    </row>
    <row r="418" spans="1:8" s="73" customFormat="1" ht="18" hidden="1" customHeight="1">
      <c r="A418" s="69" t="str">
        <f>IF(B418="","",SUBTOTAL(9,$H$5:H419))</f>
        <v/>
      </c>
      <c r="B418" s="70" t="str">
        <f>IF(Main!U419=Main!$AY$10,Main!A419,"")</f>
        <v/>
      </c>
      <c r="C418" s="71" t="str">
        <f>IF(B418="","",PROPER(Main!AP419))</f>
        <v/>
      </c>
      <c r="D418" s="71" t="str">
        <f>IF(B418="","",PROPER(Main!AQ419))</f>
        <v/>
      </c>
      <c r="E418" s="69" t="str">
        <f>IF(B418="","",Main!L419)</f>
        <v/>
      </c>
      <c r="F418" s="69" t="str">
        <f>IF(B418="","",Main!V419)</f>
        <v/>
      </c>
      <c r="G418" s="71" t="str">
        <f>IF(B418="","",Main!U419)</f>
        <v/>
      </c>
      <c r="H418" s="72" t="str">
        <f t="shared" si="6"/>
        <v/>
      </c>
    </row>
    <row r="419" spans="1:8" s="73" customFormat="1" ht="18" hidden="1" customHeight="1">
      <c r="A419" s="69" t="str">
        <f>IF(B419="","",SUBTOTAL(9,$H$5:H420))</f>
        <v/>
      </c>
      <c r="B419" s="70" t="str">
        <f>IF(Main!U420=Main!$AY$10,Main!A420,"")</f>
        <v/>
      </c>
      <c r="C419" s="71" t="str">
        <f>IF(B419="","",PROPER(Main!AP420))</f>
        <v/>
      </c>
      <c r="D419" s="71" t="str">
        <f>IF(B419="","",PROPER(Main!AQ420))</f>
        <v/>
      </c>
      <c r="E419" s="69" t="str">
        <f>IF(B419="","",Main!L420)</f>
        <v/>
      </c>
      <c r="F419" s="69" t="str">
        <f>IF(B419="","",Main!V420)</f>
        <v/>
      </c>
      <c r="G419" s="71" t="str">
        <f>IF(B419="","",Main!U420)</f>
        <v/>
      </c>
      <c r="H419" s="72" t="str">
        <f t="shared" si="6"/>
        <v/>
      </c>
    </row>
    <row r="420" spans="1:8" s="73" customFormat="1" ht="18" hidden="1" customHeight="1">
      <c r="A420" s="69" t="str">
        <f>IF(B420="","",SUBTOTAL(9,$H$5:H421))</f>
        <v/>
      </c>
      <c r="B420" s="70" t="str">
        <f>IF(Main!U421=Main!$AY$10,Main!A421,"")</f>
        <v/>
      </c>
      <c r="C420" s="71" t="str">
        <f>IF(B420="","",PROPER(Main!AP421))</f>
        <v/>
      </c>
      <c r="D420" s="71" t="str">
        <f>IF(B420="","",PROPER(Main!AQ421))</f>
        <v/>
      </c>
      <c r="E420" s="69" t="str">
        <f>IF(B420="","",Main!L421)</f>
        <v/>
      </c>
      <c r="F420" s="69" t="str">
        <f>IF(B420="","",Main!V421)</f>
        <v/>
      </c>
      <c r="G420" s="71" t="str">
        <f>IF(B420="","",Main!U421)</f>
        <v/>
      </c>
      <c r="H420" s="72" t="str">
        <f t="shared" si="6"/>
        <v/>
      </c>
    </row>
    <row r="421" spans="1:8" s="73" customFormat="1" ht="18" hidden="1" customHeight="1">
      <c r="A421" s="69" t="str">
        <f>IF(B421="","",SUBTOTAL(9,$H$5:H422))</f>
        <v/>
      </c>
      <c r="B421" s="70" t="str">
        <f>IF(Main!U422=Main!$AY$10,Main!A422,"")</f>
        <v/>
      </c>
      <c r="C421" s="71" t="str">
        <f>IF(B421="","",PROPER(Main!AP422))</f>
        <v/>
      </c>
      <c r="D421" s="71" t="str">
        <f>IF(B421="","",PROPER(Main!AQ422))</f>
        <v/>
      </c>
      <c r="E421" s="69" t="str">
        <f>IF(B421="","",Main!L422)</f>
        <v/>
      </c>
      <c r="F421" s="69" t="str">
        <f>IF(B421="","",Main!V422)</f>
        <v/>
      </c>
      <c r="G421" s="71" t="str">
        <f>IF(B421="","",Main!U422)</f>
        <v/>
      </c>
      <c r="H421" s="72" t="str">
        <f t="shared" si="6"/>
        <v/>
      </c>
    </row>
    <row r="422" spans="1:8" s="73" customFormat="1" ht="18" hidden="1" customHeight="1">
      <c r="A422" s="69" t="str">
        <f>IF(B422="","",SUBTOTAL(9,$H$5:H423))</f>
        <v/>
      </c>
      <c r="B422" s="70" t="str">
        <f>IF(Main!U423=Main!$AY$10,Main!A423,"")</f>
        <v/>
      </c>
      <c r="C422" s="71" t="str">
        <f>IF(B422="","",PROPER(Main!AP423))</f>
        <v/>
      </c>
      <c r="D422" s="71" t="str">
        <f>IF(B422="","",PROPER(Main!AQ423))</f>
        <v/>
      </c>
      <c r="E422" s="69" t="str">
        <f>IF(B422="","",Main!L423)</f>
        <v/>
      </c>
      <c r="F422" s="69" t="str">
        <f>IF(B422="","",Main!V423)</f>
        <v/>
      </c>
      <c r="G422" s="71" t="str">
        <f>IF(B422="","",Main!U423)</f>
        <v/>
      </c>
      <c r="H422" s="72" t="str">
        <f t="shared" si="6"/>
        <v/>
      </c>
    </row>
    <row r="423" spans="1:8" s="73" customFormat="1" ht="18" hidden="1" customHeight="1">
      <c r="A423" s="69" t="str">
        <f>IF(B423="","",SUBTOTAL(9,$H$5:H424))</f>
        <v/>
      </c>
      <c r="B423" s="70" t="str">
        <f>IF(Main!U424=Main!$AY$10,Main!A424,"")</f>
        <v/>
      </c>
      <c r="C423" s="71" t="str">
        <f>IF(B423="","",PROPER(Main!AP424))</f>
        <v/>
      </c>
      <c r="D423" s="71" t="str">
        <f>IF(B423="","",PROPER(Main!AQ424))</f>
        <v/>
      </c>
      <c r="E423" s="69" t="str">
        <f>IF(B423="","",Main!L424)</f>
        <v/>
      </c>
      <c r="F423" s="69" t="str">
        <f>IF(B423="","",Main!V424)</f>
        <v/>
      </c>
      <c r="G423" s="71" t="str">
        <f>IF(B423="","",Main!U424)</f>
        <v/>
      </c>
      <c r="H423" s="72" t="str">
        <f t="shared" si="6"/>
        <v/>
      </c>
    </row>
    <row r="424" spans="1:8" s="73" customFormat="1" ht="18" hidden="1" customHeight="1">
      <c r="A424" s="69" t="str">
        <f>IF(B424="","",SUBTOTAL(9,$H$5:H425))</f>
        <v/>
      </c>
      <c r="B424" s="70" t="str">
        <f>IF(Main!U425=Main!$AY$10,Main!A425,"")</f>
        <v/>
      </c>
      <c r="C424" s="71" t="str">
        <f>IF(B424="","",PROPER(Main!AP425))</f>
        <v/>
      </c>
      <c r="D424" s="71" t="str">
        <f>IF(B424="","",PROPER(Main!AQ425))</f>
        <v/>
      </c>
      <c r="E424" s="69" t="str">
        <f>IF(B424="","",Main!L425)</f>
        <v/>
      </c>
      <c r="F424" s="69" t="str">
        <f>IF(B424="","",Main!V425)</f>
        <v/>
      </c>
      <c r="G424" s="71" t="str">
        <f>IF(B424="","",Main!U425)</f>
        <v/>
      </c>
      <c r="H424" s="72" t="str">
        <f t="shared" si="6"/>
        <v/>
      </c>
    </row>
    <row r="425" spans="1:8" s="73" customFormat="1" ht="18" hidden="1" customHeight="1">
      <c r="A425" s="69" t="str">
        <f>IF(B425="","",SUBTOTAL(9,$H$5:H426))</f>
        <v/>
      </c>
      <c r="B425" s="70" t="str">
        <f>IF(Main!U426=Main!$AY$10,Main!A426,"")</f>
        <v/>
      </c>
      <c r="C425" s="71" t="str">
        <f>IF(B425="","",PROPER(Main!AP426))</f>
        <v/>
      </c>
      <c r="D425" s="71" t="str">
        <f>IF(B425="","",PROPER(Main!AQ426))</f>
        <v/>
      </c>
      <c r="E425" s="69" t="str">
        <f>IF(B425="","",Main!L426)</f>
        <v/>
      </c>
      <c r="F425" s="69" t="str">
        <f>IF(B425="","",Main!V426)</f>
        <v/>
      </c>
      <c r="G425" s="71" t="str">
        <f>IF(B425="","",Main!U426)</f>
        <v/>
      </c>
      <c r="H425" s="72" t="str">
        <f t="shared" si="6"/>
        <v/>
      </c>
    </row>
    <row r="426" spans="1:8" s="73" customFormat="1" ht="18" hidden="1" customHeight="1">
      <c r="A426" s="69" t="str">
        <f>IF(B426="","",SUBTOTAL(9,$H$5:H427))</f>
        <v/>
      </c>
      <c r="B426" s="70" t="str">
        <f>IF(Main!U427=Main!$AY$10,Main!A427,"")</f>
        <v/>
      </c>
      <c r="C426" s="71" t="str">
        <f>IF(B426="","",PROPER(Main!AP427))</f>
        <v/>
      </c>
      <c r="D426" s="71" t="str">
        <f>IF(B426="","",PROPER(Main!AQ427))</f>
        <v/>
      </c>
      <c r="E426" s="69" t="str">
        <f>IF(B426="","",Main!L427)</f>
        <v/>
      </c>
      <c r="F426" s="69" t="str">
        <f>IF(B426="","",Main!V427)</f>
        <v/>
      </c>
      <c r="G426" s="71" t="str">
        <f>IF(B426="","",Main!U427)</f>
        <v/>
      </c>
      <c r="H426" s="72" t="str">
        <f t="shared" si="6"/>
        <v/>
      </c>
    </row>
    <row r="427" spans="1:8" s="73" customFormat="1" ht="18" hidden="1" customHeight="1">
      <c r="A427" s="69" t="str">
        <f>IF(B427="","",SUBTOTAL(9,$H$5:H428))</f>
        <v/>
      </c>
      <c r="B427" s="70" t="str">
        <f>IF(Main!U428=Main!$AY$10,Main!A428,"")</f>
        <v/>
      </c>
      <c r="C427" s="71" t="str">
        <f>IF(B427="","",PROPER(Main!AP428))</f>
        <v/>
      </c>
      <c r="D427" s="71" t="str">
        <f>IF(B427="","",PROPER(Main!AQ428))</f>
        <v/>
      </c>
      <c r="E427" s="69" t="str">
        <f>IF(B427="","",Main!L428)</f>
        <v/>
      </c>
      <c r="F427" s="69" t="str">
        <f>IF(B427="","",Main!V428)</f>
        <v/>
      </c>
      <c r="G427" s="71" t="str">
        <f>IF(B427="","",Main!U428)</f>
        <v/>
      </c>
      <c r="H427" s="72" t="str">
        <f t="shared" si="6"/>
        <v/>
      </c>
    </row>
    <row r="428" spans="1:8" s="73" customFormat="1" ht="18" hidden="1" customHeight="1">
      <c r="A428" s="69" t="str">
        <f>IF(B428="","",SUBTOTAL(9,$H$5:H429))</f>
        <v/>
      </c>
      <c r="B428" s="70" t="str">
        <f>IF(Main!U429=Main!$AY$10,Main!A429,"")</f>
        <v/>
      </c>
      <c r="C428" s="71" t="str">
        <f>IF(B428="","",PROPER(Main!AP429))</f>
        <v/>
      </c>
      <c r="D428" s="71" t="str">
        <f>IF(B428="","",PROPER(Main!AQ429))</f>
        <v/>
      </c>
      <c r="E428" s="69" t="str">
        <f>IF(B428="","",Main!L429)</f>
        <v/>
      </c>
      <c r="F428" s="69" t="str">
        <f>IF(B428="","",Main!V429)</f>
        <v/>
      </c>
      <c r="G428" s="71" t="str">
        <f>IF(B428="","",Main!U429)</f>
        <v/>
      </c>
      <c r="H428" s="72" t="str">
        <f t="shared" si="6"/>
        <v/>
      </c>
    </row>
    <row r="429" spans="1:8" s="73" customFormat="1" ht="18" hidden="1" customHeight="1">
      <c r="A429" s="69" t="str">
        <f>IF(B429="","",SUBTOTAL(9,$H$5:H430))</f>
        <v/>
      </c>
      <c r="B429" s="70" t="str">
        <f>IF(Main!U430=Main!$AY$10,Main!A430,"")</f>
        <v/>
      </c>
      <c r="C429" s="71" t="str">
        <f>IF(B429="","",PROPER(Main!AP430))</f>
        <v/>
      </c>
      <c r="D429" s="71" t="str">
        <f>IF(B429="","",PROPER(Main!AQ430))</f>
        <v/>
      </c>
      <c r="E429" s="69" t="str">
        <f>IF(B429="","",Main!L430)</f>
        <v/>
      </c>
      <c r="F429" s="69" t="str">
        <f>IF(B429="","",Main!V430)</f>
        <v/>
      </c>
      <c r="G429" s="71" t="str">
        <f>IF(B429="","",Main!U430)</f>
        <v/>
      </c>
      <c r="H429" s="72" t="str">
        <f t="shared" si="6"/>
        <v/>
      </c>
    </row>
    <row r="430" spans="1:8" s="73" customFormat="1" ht="18" hidden="1" customHeight="1">
      <c r="A430" s="69" t="str">
        <f>IF(B430="","",SUBTOTAL(9,$H$5:H431))</f>
        <v/>
      </c>
      <c r="B430" s="70" t="str">
        <f>IF(Main!U431=Main!$AY$10,Main!A431,"")</f>
        <v/>
      </c>
      <c r="C430" s="71" t="str">
        <f>IF(B430="","",PROPER(Main!AP431))</f>
        <v/>
      </c>
      <c r="D430" s="71" t="str">
        <f>IF(B430="","",PROPER(Main!AQ431))</f>
        <v/>
      </c>
      <c r="E430" s="69" t="str">
        <f>IF(B430="","",Main!L431)</f>
        <v/>
      </c>
      <c r="F430" s="69" t="str">
        <f>IF(B430="","",Main!V431)</f>
        <v/>
      </c>
      <c r="G430" s="71" t="str">
        <f>IF(B430="","",Main!U431)</f>
        <v/>
      </c>
      <c r="H430" s="72" t="str">
        <f t="shared" si="6"/>
        <v/>
      </c>
    </row>
    <row r="431" spans="1:8" s="73" customFormat="1" ht="18" hidden="1" customHeight="1">
      <c r="A431" s="69" t="str">
        <f>IF(B431="","",SUBTOTAL(9,$H$5:H432))</f>
        <v/>
      </c>
      <c r="B431" s="70" t="str">
        <f>IF(Main!U432=Main!$AY$10,Main!A432,"")</f>
        <v/>
      </c>
      <c r="C431" s="71" t="str">
        <f>IF(B431="","",PROPER(Main!AP432))</f>
        <v/>
      </c>
      <c r="D431" s="71" t="str">
        <f>IF(B431="","",PROPER(Main!AQ432))</f>
        <v/>
      </c>
      <c r="E431" s="69" t="str">
        <f>IF(B431="","",Main!L432)</f>
        <v/>
      </c>
      <c r="F431" s="69" t="str">
        <f>IF(B431="","",Main!V432)</f>
        <v/>
      </c>
      <c r="G431" s="71" t="str">
        <f>IF(B431="","",Main!U432)</f>
        <v/>
      </c>
      <c r="H431" s="72" t="str">
        <f t="shared" si="6"/>
        <v/>
      </c>
    </row>
    <row r="432" spans="1:8" s="73" customFormat="1" ht="18" hidden="1" customHeight="1">
      <c r="A432" s="69" t="str">
        <f>IF(B432="","",SUBTOTAL(9,$H$5:H433))</f>
        <v/>
      </c>
      <c r="B432" s="70" t="str">
        <f>IF(Main!U433=Main!$AY$10,Main!A433,"")</f>
        <v/>
      </c>
      <c r="C432" s="71" t="str">
        <f>IF(B432="","",PROPER(Main!AP433))</f>
        <v/>
      </c>
      <c r="D432" s="71" t="str">
        <f>IF(B432="","",PROPER(Main!AQ433))</f>
        <v/>
      </c>
      <c r="E432" s="69" t="str">
        <f>IF(B432="","",Main!L433)</f>
        <v/>
      </c>
      <c r="F432" s="69" t="str">
        <f>IF(B432="","",Main!V433)</f>
        <v/>
      </c>
      <c r="G432" s="71" t="str">
        <f>IF(B432="","",Main!U433)</f>
        <v/>
      </c>
      <c r="H432" s="72" t="str">
        <f t="shared" si="6"/>
        <v/>
      </c>
    </row>
    <row r="433" spans="1:8" s="73" customFormat="1" ht="18" hidden="1" customHeight="1">
      <c r="A433" s="69" t="str">
        <f>IF(B433="","",SUBTOTAL(9,$H$5:H434))</f>
        <v/>
      </c>
      <c r="B433" s="70" t="str">
        <f>IF(Main!U434=Main!$AY$10,Main!A434,"")</f>
        <v/>
      </c>
      <c r="C433" s="71" t="str">
        <f>IF(B433="","",PROPER(Main!AP434))</f>
        <v/>
      </c>
      <c r="D433" s="71" t="str">
        <f>IF(B433="","",PROPER(Main!AQ434))</f>
        <v/>
      </c>
      <c r="E433" s="69" t="str">
        <f>IF(B433="","",Main!L434)</f>
        <v/>
      </c>
      <c r="F433" s="69" t="str">
        <f>IF(B433="","",Main!V434)</f>
        <v/>
      </c>
      <c r="G433" s="71" t="str">
        <f>IF(B433="","",Main!U434)</f>
        <v/>
      </c>
      <c r="H433" s="72" t="str">
        <f t="shared" si="6"/>
        <v/>
      </c>
    </row>
    <row r="434" spans="1:8" s="73" customFormat="1" ht="18" hidden="1" customHeight="1">
      <c r="A434" s="69" t="str">
        <f>IF(B434="","",SUBTOTAL(9,$H$5:H435))</f>
        <v/>
      </c>
      <c r="B434" s="70" t="str">
        <f>IF(Main!U435=Main!$AY$10,Main!A435,"")</f>
        <v/>
      </c>
      <c r="C434" s="71" t="str">
        <f>IF(B434="","",PROPER(Main!AP435))</f>
        <v/>
      </c>
      <c r="D434" s="71" t="str">
        <f>IF(B434="","",PROPER(Main!AQ435))</f>
        <v/>
      </c>
      <c r="E434" s="69" t="str">
        <f>IF(B434="","",Main!L435)</f>
        <v/>
      </c>
      <c r="F434" s="69" t="str">
        <f>IF(B434="","",Main!V435)</f>
        <v/>
      </c>
      <c r="G434" s="71" t="str">
        <f>IF(B434="","",Main!U435)</f>
        <v/>
      </c>
      <c r="H434" s="72" t="str">
        <f t="shared" si="6"/>
        <v/>
      </c>
    </row>
    <row r="435" spans="1:8" s="73" customFormat="1" ht="18" hidden="1" customHeight="1">
      <c r="A435" s="69" t="str">
        <f>IF(B435="","",SUBTOTAL(9,$H$5:H436))</f>
        <v/>
      </c>
      <c r="B435" s="70" t="str">
        <f>IF(Main!U436=Main!$AY$10,Main!A436,"")</f>
        <v/>
      </c>
      <c r="C435" s="71" t="str">
        <f>IF(B435="","",PROPER(Main!AP436))</f>
        <v/>
      </c>
      <c r="D435" s="71" t="str">
        <f>IF(B435="","",PROPER(Main!AQ436))</f>
        <v/>
      </c>
      <c r="E435" s="69" t="str">
        <f>IF(B435="","",Main!L436)</f>
        <v/>
      </c>
      <c r="F435" s="69" t="str">
        <f>IF(B435="","",Main!V436)</f>
        <v/>
      </c>
      <c r="G435" s="71" t="str">
        <f>IF(B435="","",Main!U436)</f>
        <v/>
      </c>
      <c r="H435" s="72" t="str">
        <f t="shared" si="6"/>
        <v/>
      </c>
    </row>
    <row r="436" spans="1:8" s="73" customFormat="1" ht="18" hidden="1" customHeight="1">
      <c r="A436" s="69" t="str">
        <f>IF(B436="","",SUBTOTAL(9,$H$5:H437))</f>
        <v/>
      </c>
      <c r="B436" s="70" t="str">
        <f>IF(Main!U437=Main!$AY$10,Main!A437,"")</f>
        <v/>
      </c>
      <c r="C436" s="71" t="str">
        <f>IF(B436="","",PROPER(Main!AP437))</f>
        <v/>
      </c>
      <c r="D436" s="71" t="str">
        <f>IF(B436="","",PROPER(Main!AQ437))</f>
        <v/>
      </c>
      <c r="E436" s="69" t="str">
        <f>IF(B436="","",Main!L437)</f>
        <v/>
      </c>
      <c r="F436" s="69" t="str">
        <f>IF(B436="","",Main!V437)</f>
        <v/>
      </c>
      <c r="G436" s="71" t="str">
        <f>IF(B436="","",Main!U437)</f>
        <v/>
      </c>
      <c r="H436" s="72" t="str">
        <f t="shared" si="6"/>
        <v/>
      </c>
    </row>
    <row r="437" spans="1:8" s="73" customFormat="1" ht="18" hidden="1" customHeight="1">
      <c r="A437" s="69" t="str">
        <f>IF(B437="","",SUBTOTAL(9,$H$5:H438))</f>
        <v/>
      </c>
      <c r="B437" s="70" t="str">
        <f>IF(Main!U438=Main!$AY$10,Main!A438,"")</f>
        <v/>
      </c>
      <c r="C437" s="71" t="str">
        <f>IF(B437="","",PROPER(Main!AP438))</f>
        <v/>
      </c>
      <c r="D437" s="71" t="str">
        <f>IF(B437="","",PROPER(Main!AQ438))</f>
        <v/>
      </c>
      <c r="E437" s="69" t="str">
        <f>IF(B437="","",Main!L438)</f>
        <v/>
      </c>
      <c r="F437" s="69" t="str">
        <f>IF(B437="","",Main!V438)</f>
        <v/>
      </c>
      <c r="G437" s="71" t="str">
        <f>IF(B437="","",Main!U438)</f>
        <v/>
      </c>
      <c r="H437" s="72" t="str">
        <f t="shared" si="6"/>
        <v/>
      </c>
    </row>
    <row r="438" spans="1:8" s="73" customFormat="1" ht="18" hidden="1" customHeight="1">
      <c r="A438" s="69" t="str">
        <f>IF(B438="","",SUBTOTAL(9,$H$5:H439))</f>
        <v/>
      </c>
      <c r="B438" s="70" t="str">
        <f>IF(Main!U439=Main!$AY$10,Main!A439,"")</f>
        <v/>
      </c>
      <c r="C438" s="71" t="str">
        <f>IF(B438="","",PROPER(Main!AP439))</f>
        <v/>
      </c>
      <c r="D438" s="71" t="str">
        <f>IF(B438="","",PROPER(Main!AQ439))</f>
        <v/>
      </c>
      <c r="E438" s="69" t="str">
        <f>IF(B438="","",Main!L439)</f>
        <v/>
      </c>
      <c r="F438" s="69" t="str">
        <f>IF(B438="","",Main!V439)</f>
        <v/>
      </c>
      <c r="G438" s="71" t="str">
        <f>IF(B438="","",Main!U439)</f>
        <v/>
      </c>
      <c r="H438" s="72" t="str">
        <f t="shared" si="6"/>
        <v/>
      </c>
    </row>
    <row r="439" spans="1:8" s="73" customFormat="1" ht="18" hidden="1" customHeight="1">
      <c r="A439" s="69" t="str">
        <f>IF(B439="","",SUBTOTAL(9,$H$5:H440))</f>
        <v/>
      </c>
      <c r="B439" s="70" t="str">
        <f>IF(Main!U440=Main!$AY$10,Main!A440,"")</f>
        <v/>
      </c>
      <c r="C439" s="71" t="str">
        <f>IF(B439="","",PROPER(Main!AP440))</f>
        <v/>
      </c>
      <c r="D439" s="71" t="str">
        <f>IF(B439="","",PROPER(Main!AQ440))</f>
        <v/>
      </c>
      <c r="E439" s="69" t="str">
        <f>IF(B439="","",Main!L440)</f>
        <v/>
      </c>
      <c r="F439" s="69" t="str">
        <f>IF(B439="","",Main!V440)</f>
        <v/>
      </c>
      <c r="G439" s="71" t="str">
        <f>IF(B439="","",Main!U440)</f>
        <v/>
      </c>
      <c r="H439" s="72" t="str">
        <f t="shared" si="6"/>
        <v/>
      </c>
    </row>
    <row r="440" spans="1:8" s="73" customFormat="1" ht="18" hidden="1" customHeight="1">
      <c r="A440" s="69" t="str">
        <f>IF(B440="","",SUBTOTAL(9,$H$5:H441))</f>
        <v/>
      </c>
      <c r="B440" s="70" t="str">
        <f>IF(Main!U441=Main!$AY$10,Main!A441,"")</f>
        <v/>
      </c>
      <c r="C440" s="71" t="str">
        <f>IF(B440="","",PROPER(Main!AP441))</f>
        <v/>
      </c>
      <c r="D440" s="71" t="str">
        <f>IF(B440="","",PROPER(Main!AQ441))</f>
        <v/>
      </c>
      <c r="E440" s="69" t="str">
        <f>IF(B440="","",Main!L441)</f>
        <v/>
      </c>
      <c r="F440" s="69" t="str">
        <f>IF(B440="","",Main!V441)</f>
        <v/>
      </c>
      <c r="G440" s="71" t="str">
        <f>IF(B440="","",Main!U441)</f>
        <v/>
      </c>
      <c r="H440" s="72" t="str">
        <f t="shared" si="6"/>
        <v/>
      </c>
    </row>
    <row r="441" spans="1:8" s="73" customFormat="1" ht="18" hidden="1" customHeight="1">
      <c r="A441" s="69" t="str">
        <f>IF(B441="","",SUBTOTAL(9,$H$5:H442))</f>
        <v/>
      </c>
      <c r="B441" s="70" t="str">
        <f>IF(Main!U442=Main!$AY$10,Main!A442,"")</f>
        <v/>
      </c>
      <c r="C441" s="71" t="str">
        <f>IF(B441="","",PROPER(Main!AP442))</f>
        <v/>
      </c>
      <c r="D441" s="71" t="str">
        <f>IF(B441="","",PROPER(Main!AQ442))</f>
        <v/>
      </c>
      <c r="E441" s="69" t="str">
        <f>IF(B441="","",Main!L442)</f>
        <v/>
      </c>
      <c r="F441" s="69" t="str">
        <f>IF(B441="","",Main!V442)</f>
        <v/>
      </c>
      <c r="G441" s="71" t="str">
        <f>IF(B441="","",Main!U442)</f>
        <v/>
      </c>
      <c r="H441" s="72" t="str">
        <f t="shared" si="6"/>
        <v/>
      </c>
    </row>
    <row r="442" spans="1:8" s="73" customFormat="1" ht="18" hidden="1" customHeight="1">
      <c r="A442" s="69" t="str">
        <f>IF(B442="","",SUBTOTAL(9,$H$5:H443))</f>
        <v/>
      </c>
      <c r="B442" s="70" t="str">
        <f>IF(Main!U443=Main!$AY$10,Main!A443,"")</f>
        <v/>
      </c>
      <c r="C442" s="71" t="str">
        <f>IF(B442="","",PROPER(Main!AP443))</f>
        <v/>
      </c>
      <c r="D442" s="71" t="str">
        <f>IF(B442="","",PROPER(Main!AQ443))</f>
        <v/>
      </c>
      <c r="E442" s="69" t="str">
        <f>IF(B442="","",Main!L443)</f>
        <v/>
      </c>
      <c r="F442" s="69" t="str">
        <f>IF(B442="","",Main!V443)</f>
        <v/>
      </c>
      <c r="G442" s="71" t="str">
        <f>IF(B442="","",Main!U443)</f>
        <v/>
      </c>
      <c r="H442" s="72" t="str">
        <f t="shared" si="6"/>
        <v/>
      </c>
    </row>
    <row r="443" spans="1:8" s="73" customFormat="1" ht="18" hidden="1" customHeight="1">
      <c r="A443" s="69" t="str">
        <f>IF(B443="","",SUBTOTAL(9,$H$5:H444))</f>
        <v/>
      </c>
      <c r="B443" s="70" t="str">
        <f>IF(Main!U444=Main!$AY$10,Main!A444,"")</f>
        <v/>
      </c>
      <c r="C443" s="71" t="str">
        <f>IF(B443="","",PROPER(Main!AP444))</f>
        <v/>
      </c>
      <c r="D443" s="71" t="str">
        <f>IF(B443="","",PROPER(Main!AQ444))</f>
        <v/>
      </c>
      <c r="E443" s="69" t="str">
        <f>IF(B443="","",Main!L444)</f>
        <v/>
      </c>
      <c r="F443" s="69" t="str">
        <f>IF(B443="","",Main!V444)</f>
        <v/>
      </c>
      <c r="G443" s="71" t="str">
        <f>IF(B443="","",Main!U444)</f>
        <v/>
      </c>
      <c r="H443" s="72" t="str">
        <f t="shared" si="6"/>
        <v/>
      </c>
    </row>
    <row r="444" spans="1:8" s="73" customFormat="1" ht="18" hidden="1" customHeight="1">
      <c r="A444" s="69" t="str">
        <f>IF(B444="","",SUBTOTAL(9,$H$5:H445))</f>
        <v/>
      </c>
      <c r="B444" s="70" t="str">
        <f>IF(Main!U445=Main!$AY$10,Main!A445,"")</f>
        <v/>
      </c>
      <c r="C444" s="71" t="str">
        <f>IF(B444="","",PROPER(Main!AP445))</f>
        <v/>
      </c>
      <c r="D444" s="71" t="str">
        <f>IF(B444="","",PROPER(Main!AQ445))</f>
        <v/>
      </c>
      <c r="E444" s="69" t="str">
        <f>IF(B444="","",Main!L445)</f>
        <v/>
      </c>
      <c r="F444" s="69" t="str">
        <f>IF(B444="","",Main!V445)</f>
        <v/>
      </c>
      <c r="G444" s="71" t="str">
        <f>IF(B444="","",Main!U445)</f>
        <v/>
      </c>
      <c r="H444" s="72" t="str">
        <f t="shared" si="6"/>
        <v/>
      </c>
    </row>
    <row r="445" spans="1:8" s="73" customFormat="1" ht="18" hidden="1" customHeight="1">
      <c r="A445" s="69" t="str">
        <f>IF(B445="","",SUBTOTAL(9,$H$5:H446))</f>
        <v/>
      </c>
      <c r="B445" s="70" t="str">
        <f>IF(Main!U446=Main!$AY$10,Main!A446,"")</f>
        <v/>
      </c>
      <c r="C445" s="71" t="str">
        <f>IF(B445="","",PROPER(Main!AP446))</f>
        <v/>
      </c>
      <c r="D445" s="71" t="str">
        <f>IF(B445="","",PROPER(Main!AQ446))</f>
        <v/>
      </c>
      <c r="E445" s="69" t="str">
        <f>IF(B445="","",Main!L446)</f>
        <v/>
      </c>
      <c r="F445" s="69" t="str">
        <f>IF(B445="","",Main!V446)</f>
        <v/>
      </c>
      <c r="G445" s="71" t="str">
        <f>IF(B445="","",Main!U446)</f>
        <v/>
      </c>
      <c r="H445" s="72" t="str">
        <f t="shared" si="6"/>
        <v/>
      </c>
    </row>
    <row r="446" spans="1:8" s="73" customFormat="1" ht="18" hidden="1" customHeight="1">
      <c r="A446" s="69" t="str">
        <f>IF(B446="","",SUBTOTAL(9,$H$5:H447))</f>
        <v/>
      </c>
      <c r="B446" s="70" t="str">
        <f>IF(Main!U447=Main!$AY$10,Main!A447,"")</f>
        <v/>
      </c>
      <c r="C446" s="71" t="str">
        <f>IF(B446="","",PROPER(Main!AP447))</f>
        <v/>
      </c>
      <c r="D446" s="71" t="str">
        <f>IF(B446="","",PROPER(Main!AQ447))</f>
        <v/>
      </c>
      <c r="E446" s="69" t="str">
        <f>IF(B446="","",Main!L447)</f>
        <v/>
      </c>
      <c r="F446" s="69" t="str">
        <f>IF(B446="","",Main!V447)</f>
        <v/>
      </c>
      <c r="G446" s="71" t="str">
        <f>IF(B446="","",Main!U447)</f>
        <v/>
      </c>
      <c r="H446" s="72" t="str">
        <f t="shared" si="6"/>
        <v/>
      </c>
    </row>
    <row r="447" spans="1:8" s="73" customFormat="1" ht="18" hidden="1" customHeight="1">
      <c r="A447" s="69" t="str">
        <f>IF(B447="","",SUBTOTAL(9,$H$5:H448))</f>
        <v/>
      </c>
      <c r="B447" s="70" t="str">
        <f>IF(Main!U448=Main!$AY$10,Main!A448,"")</f>
        <v/>
      </c>
      <c r="C447" s="71" t="str">
        <f>IF(B447="","",PROPER(Main!AP448))</f>
        <v/>
      </c>
      <c r="D447" s="71" t="str">
        <f>IF(B447="","",PROPER(Main!AQ448))</f>
        <v/>
      </c>
      <c r="E447" s="69" t="str">
        <f>IF(B447="","",Main!L448)</f>
        <v/>
      </c>
      <c r="F447" s="69" t="str">
        <f>IF(B447="","",Main!V448)</f>
        <v/>
      </c>
      <c r="G447" s="71" t="str">
        <f>IF(B447="","",Main!U448)</f>
        <v/>
      </c>
      <c r="H447" s="72" t="str">
        <f t="shared" si="6"/>
        <v/>
      </c>
    </row>
    <row r="448" spans="1:8" s="73" customFormat="1" ht="18" hidden="1" customHeight="1">
      <c r="A448" s="69" t="str">
        <f>IF(B448="","",SUBTOTAL(9,$H$5:H449))</f>
        <v/>
      </c>
      <c r="B448" s="70" t="str">
        <f>IF(Main!U449=Main!$AY$10,Main!A449,"")</f>
        <v/>
      </c>
      <c r="C448" s="71" t="str">
        <f>IF(B448="","",PROPER(Main!AP449))</f>
        <v/>
      </c>
      <c r="D448" s="71" t="str">
        <f>IF(B448="","",PROPER(Main!AQ449))</f>
        <v/>
      </c>
      <c r="E448" s="69" t="str">
        <f>IF(B448="","",Main!L449)</f>
        <v/>
      </c>
      <c r="F448" s="69" t="str">
        <f>IF(B448="","",Main!V449)</f>
        <v/>
      </c>
      <c r="G448" s="71" t="str">
        <f>IF(B448="","",Main!U449)</f>
        <v/>
      </c>
      <c r="H448" s="72" t="str">
        <f t="shared" si="6"/>
        <v/>
      </c>
    </row>
    <row r="449" spans="1:8" s="73" customFormat="1" ht="18" hidden="1" customHeight="1">
      <c r="A449" s="69" t="str">
        <f>IF(B449="","",SUBTOTAL(9,$H$5:H450))</f>
        <v/>
      </c>
      <c r="B449" s="70" t="str">
        <f>IF(Main!U450=Main!$AY$10,Main!A450,"")</f>
        <v/>
      </c>
      <c r="C449" s="71" t="str">
        <f>IF(B449="","",PROPER(Main!AP450))</f>
        <v/>
      </c>
      <c r="D449" s="71" t="str">
        <f>IF(B449="","",PROPER(Main!AQ450))</f>
        <v/>
      </c>
      <c r="E449" s="69" t="str">
        <f>IF(B449="","",Main!L450)</f>
        <v/>
      </c>
      <c r="F449" s="69" t="str">
        <f>IF(B449="","",Main!V450)</f>
        <v/>
      </c>
      <c r="G449" s="71" t="str">
        <f>IF(B449="","",Main!U450)</f>
        <v/>
      </c>
      <c r="H449" s="72" t="str">
        <f t="shared" si="6"/>
        <v/>
      </c>
    </row>
    <row r="450" spans="1:8" s="73" customFormat="1" ht="18" hidden="1" customHeight="1">
      <c r="A450" s="69" t="str">
        <f>IF(B450="","",SUBTOTAL(9,$H$5:H451))</f>
        <v/>
      </c>
      <c r="B450" s="70" t="str">
        <f>IF(Main!U451=Main!$AY$10,Main!A451,"")</f>
        <v/>
      </c>
      <c r="C450" s="71" t="str">
        <f>IF(B450="","",PROPER(Main!AP451))</f>
        <v/>
      </c>
      <c r="D450" s="71" t="str">
        <f>IF(B450="","",PROPER(Main!AQ451))</f>
        <v/>
      </c>
      <c r="E450" s="69" t="str">
        <f>IF(B450="","",Main!L451)</f>
        <v/>
      </c>
      <c r="F450" s="69" t="str">
        <f>IF(B450="","",Main!V451)</f>
        <v/>
      </c>
      <c r="G450" s="71" t="str">
        <f>IF(B450="","",Main!U451)</f>
        <v/>
      </c>
      <c r="H450" s="72" t="str">
        <f t="shared" si="6"/>
        <v/>
      </c>
    </row>
    <row r="451" spans="1:8" s="73" customFormat="1" ht="18" hidden="1" customHeight="1">
      <c r="A451" s="69" t="str">
        <f>IF(B451="","",SUBTOTAL(9,$H$5:H452))</f>
        <v/>
      </c>
      <c r="B451" s="70" t="str">
        <f>IF(Main!U452=Main!$AY$10,Main!A452,"")</f>
        <v/>
      </c>
      <c r="C451" s="71" t="str">
        <f>IF(B451="","",PROPER(Main!AP452))</f>
        <v/>
      </c>
      <c r="D451" s="71" t="str">
        <f>IF(B451="","",PROPER(Main!AQ452))</f>
        <v/>
      </c>
      <c r="E451" s="69" t="str">
        <f>IF(B451="","",Main!L452)</f>
        <v/>
      </c>
      <c r="F451" s="69" t="str">
        <f>IF(B451="","",Main!V452)</f>
        <v/>
      </c>
      <c r="G451" s="71" t="str">
        <f>IF(B451="","",Main!U452)</f>
        <v/>
      </c>
      <c r="H451" s="72" t="str">
        <f t="shared" si="6"/>
        <v/>
      </c>
    </row>
    <row r="452" spans="1:8" s="73" customFormat="1" ht="18" hidden="1" customHeight="1">
      <c r="A452" s="69" t="str">
        <f>IF(B452="","",SUBTOTAL(9,$H$5:H453))</f>
        <v/>
      </c>
      <c r="B452" s="70" t="str">
        <f>IF(Main!U453=Main!$AY$10,Main!A453,"")</f>
        <v/>
      </c>
      <c r="C452" s="71" t="str">
        <f>IF(B452="","",PROPER(Main!AP453))</f>
        <v/>
      </c>
      <c r="D452" s="71" t="str">
        <f>IF(B452="","",PROPER(Main!AQ453))</f>
        <v/>
      </c>
      <c r="E452" s="69" t="str">
        <f>IF(B452="","",Main!L453)</f>
        <v/>
      </c>
      <c r="F452" s="69" t="str">
        <f>IF(B452="","",Main!V453)</f>
        <v/>
      </c>
      <c r="G452" s="71" t="str">
        <f>IF(B452="","",Main!U453)</f>
        <v/>
      </c>
      <c r="H452" s="72" t="str">
        <f t="shared" si="6"/>
        <v/>
      </c>
    </row>
    <row r="453" spans="1:8" s="73" customFormat="1" ht="18" hidden="1" customHeight="1">
      <c r="A453" s="69" t="str">
        <f>IF(B453="","",SUBTOTAL(9,$H$5:H454))</f>
        <v/>
      </c>
      <c r="B453" s="70" t="str">
        <f>IF(Main!U454=Main!$AY$10,Main!A454,"")</f>
        <v/>
      </c>
      <c r="C453" s="71" t="str">
        <f>IF(B453="","",PROPER(Main!AP454))</f>
        <v/>
      </c>
      <c r="D453" s="71" t="str">
        <f>IF(B453="","",PROPER(Main!AQ454))</f>
        <v/>
      </c>
      <c r="E453" s="69" t="str">
        <f>IF(B453="","",Main!L454)</f>
        <v/>
      </c>
      <c r="F453" s="69" t="str">
        <f>IF(B453="","",Main!V454)</f>
        <v/>
      </c>
      <c r="G453" s="71" t="str">
        <f>IF(B453="","",Main!U454)</f>
        <v/>
      </c>
      <c r="H453" s="72" t="str">
        <f t="shared" si="6"/>
        <v/>
      </c>
    </row>
    <row r="454" spans="1:8" s="73" customFormat="1" ht="18" hidden="1" customHeight="1">
      <c r="A454" s="69" t="str">
        <f>IF(B454="","",SUBTOTAL(9,$H$5:H455))</f>
        <v/>
      </c>
      <c r="B454" s="70" t="str">
        <f>IF(Main!U455=Main!$AY$10,Main!A455,"")</f>
        <v/>
      </c>
      <c r="C454" s="71" t="str">
        <f>IF(B454="","",PROPER(Main!AP455))</f>
        <v/>
      </c>
      <c r="D454" s="71" t="str">
        <f>IF(B454="","",PROPER(Main!AQ455))</f>
        <v/>
      </c>
      <c r="E454" s="69" t="str">
        <f>IF(B454="","",Main!L455)</f>
        <v/>
      </c>
      <c r="F454" s="69" t="str">
        <f>IF(B454="","",Main!V455)</f>
        <v/>
      </c>
      <c r="G454" s="71" t="str">
        <f>IF(B454="","",Main!U455)</f>
        <v/>
      </c>
      <c r="H454" s="72" t="str">
        <f t="shared" ref="H454:H504" si="7">IF(B454="","",1)</f>
        <v/>
      </c>
    </row>
    <row r="455" spans="1:8" s="73" customFormat="1" ht="18" hidden="1" customHeight="1">
      <c r="A455" s="69" t="str">
        <f>IF(B455="","",SUBTOTAL(9,$H$5:H456))</f>
        <v/>
      </c>
      <c r="B455" s="70" t="str">
        <f>IF(Main!U456=Main!$AY$10,Main!A456,"")</f>
        <v/>
      </c>
      <c r="C455" s="71" t="str">
        <f>IF(B455="","",PROPER(Main!AP456))</f>
        <v/>
      </c>
      <c r="D455" s="71" t="str">
        <f>IF(B455="","",PROPER(Main!AQ456))</f>
        <v/>
      </c>
      <c r="E455" s="69" t="str">
        <f>IF(B455="","",Main!L456)</f>
        <v/>
      </c>
      <c r="F455" s="69" t="str">
        <f>IF(B455="","",Main!V456)</f>
        <v/>
      </c>
      <c r="G455" s="71" t="str">
        <f>IF(B455="","",Main!U456)</f>
        <v/>
      </c>
      <c r="H455" s="72" t="str">
        <f t="shared" si="7"/>
        <v/>
      </c>
    </row>
    <row r="456" spans="1:8" s="73" customFormat="1" ht="18" hidden="1" customHeight="1">
      <c r="A456" s="69" t="str">
        <f>IF(B456="","",SUBTOTAL(9,$H$5:H457))</f>
        <v/>
      </c>
      <c r="B456" s="70" t="str">
        <f>IF(Main!U457=Main!$AY$10,Main!A457,"")</f>
        <v/>
      </c>
      <c r="C456" s="71" t="str">
        <f>IF(B456="","",PROPER(Main!AP457))</f>
        <v/>
      </c>
      <c r="D456" s="71" t="str">
        <f>IF(B456="","",PROPER(Main!AQ457))</f>
        <v/>
      </c>
      <c r="E456" s="69" t="str">
        <f>IF(B456="","",Main!L457)</f>
        <v/>
      </c>
      <c r="F456" s="69" t="str">
        <f>IF(B456="","",Main!V457)</f>
        <v/>
      </c>
      <c r="G456" s="71" t="str">
        <f>IF(B456="","",Main!U457)</f>
        <v/>
      </c>
      <c r="H456" s="72" t="str">
        <f t="shared" si="7"/>
        <v/>
      </c>
    </row>
    <row r="457" spans="1:8" s="73" customFormat="1" ht="18" hidden="1" customHeight="1">
      <c r="A457" s="69" t="str">
        <f>IF(B457="","",SUBTOTAL(9,$H$5:H458))</f>
        <v/>
      </c>
      <c r="B457" s="70" t="str">
        <f>IF(Main!U458=Main!$AY$10,Main!A458,"")</f>
        <v/>
      </c>
      <c r="C457" s="71" t="str">
        <f>IF(B457="","",PROPER(Main!AP458))</f>
        <v/>
      </c>
      <c r="D457" s="71" t="str">
        <f>IF(B457="","",PROPER(Main!AQ458))</f>
        <v/>
      </c>
      <c r="E457" s="69" t="str">
        <f>IF(B457="","",Main!L458)</f>
        <v/>
      </c>
      <c r="F457" s="69" t="str">
        <f>IF(B457="","",Main!V458)</f>
        <v/>
      </c>
      <c r="G457" s="71" t="str">
        <f>IF(B457="","",Main!U458)</f>
        <v/>
      </c>
      <c r="H457" s="72" t="str">
        <f t="shared" si="7"/>
        <v/>
      </c>
    </row>
    <row r="458" spans="1:8" s="73" customFormat="1" ht="18" hidden="1" customHeight="1">
      <c r="A458" s="69" t="str">
        <f>IF(B458="","",SUBTOTAL(9,$H$5:H459))</f>
        <v/>
      </c>
      <c r="B458" s="70" t="str">
        <f>IF(Main!U459=Main!$AY$10,Main!A459,"")</f>
        <v/>
      </c>
      <c r="C458" s="71" t="str">
        <f>IF(B458="","",PROPER(Main!AP459))</f>
        <v/>
      </c>
      <c r="D458" s="71" t="str">
        <f>IF(B458="","",PROPER(Main!AQ459))</f>
        <v/>
      </c>
      <c r="E458" s="69" t="str">
        <f>IF(B458="","",Main!L459)</f>
        <v/>
      </c>
      <c r="F458" s="69" t="str">
        <f>IF(B458="","",Main!V459)</f>
        <v/>
      </c>
      <c r="G458" s="71" t="str">
        <f>IF(B458="","",Main!U459)</f>
        <v/>
      </c>
      <c r="H458" s="72" t="str">
        <f t="shared" si="7"/>
        <v/>
      </c>
    </row>
    <row r="459" spans="1:8" s="73" customFormat="1" ht="18" hidden="1" customHeight="1">
      <c r="A459" s="69" t="str">
        <f>IF(B459="","",SUBTOTAL(9,$H$5:H460))</f>
        <v/>
      </c>
      <c r="B459" s="70" t="str">
        <f>IF(Main!U460=Main!$AY$10,Main!A460,"")</f>
        <v/>
      </c>
      <c r="C459" s="71" t="str">
        <f>IF(B459="","",PROPER(Main!AP460))</f>
        <v/>
      </c>
      <c r="D459" s="71" t="str">
        <f>IF(B459="","",PROPER(Main!AQ460))</f>
        <v/>
      </c>
      <c r="E459" s="69" t="str">
        <f>IF(B459="","",Main!L460)</f>
        <v/>
      </c>
      <c r="F459" s="69" t="str">
        <f>IF(B459="","",Main!V460)</f>
        <v/>
      </c>
      <c r="G459" s="71" t="str">
        <f>IF(B459="","",Main!U460)</f>
        <v/>
      </c>
      <c r="H459" s="72" t="str">
        <f t="shared" si="7"/>
        <v/>
      </c>
    </row>
    <row r="460" spans="1:8" s="73" customFormat="1" ht="18" hidden="1" customHeight="1">
      <c r="A460" s="69" t="str">
        <f>IF(B460="","",SUBTOTAL(9,$H$5:H461))</f>
        <v/>
      </c>
      <c r="B460" s="70" t="str">
        <f>IF(Main!U461=Main!$AY$10,Main!A461,"")</f>
        <v/>
      </c>
      <c r="C460" s="71" t="str">
        <f>IF(B460="","",PROPER(Main!AP461))</f>
        <v/>
      </c>
      <c r="D460" s="71" t="str">
        <f>IF(B460="","",PROPER(Main!AQ461))</f>
        <v/>
      </c>
      <c r="E460" s="69" t="str">
        <f>IF(B460="","",Main!L461)</f>
        <v/>
      </c>
      <c r="F460" s="69" t="str">
        <f>IF(B460="","",Main!V461)</f>
        <v/>
      </c>
      <c r="G460" s="71" t="str">
        <f>IF(B460="","",Main!U461)</f>
        <v/>
      </c>
      <c r="H460" s="72" t="str">
        <f t="shared" si="7"/>
        <v/>
      </c>
    </row>
    <row r="461" spans="1:8" s="73" customFormat="1" ht="18" hidden="1" customHeight="1">
      <c r="A461" s="69" t="str">
        <f>IF(B461="","",SUBTOTAL(9,$H$5:H462))</f>
        <v/>
      </c>
      <c r="B461" s="70" t="str">
        <f>IF(Main!U462=Main!$AY$10,Main!A462,"")</f>
        <v/>
      </c>
      <c r="C461" s="71" t="str">
        <f>IF(B461="","",PROPER(Main!AP462))</f>
        <v/>
      </c>
      <c r="D461" s="71" t="str">
        <f>IF(B461="","",PROPER(Main!AQ462))</f>
        <v/>
      </c>
      <c r="E461" s="69" t="str">
        <f>IF(B461="","",Main!L462)</f>
        <v/>
      </c>
      <c r="F461" s="69" t="str">
        <f>IF(B461="","",Main!V462)</f>
        <v/>
      </c>
      <c r="G461" s="71" t="str">
        <f>IF(B461="","",Main!U462)</f>
        <v/>
      </c>
      <c r="H461" s="72" t="str">
        <f t="shared" si="7"/>
        <v/>
      </c>
    </row>
    <row r="462" spans="1:8" s="73" customFormat="1" ht="18" hidden="1" customHeight="1">
      <c r="A462" s="69" t="str">
        <f>IF(B462="","",SUBTOTAL(9,$H$5:H463))</f>
        <v/>
      </c>
      <c r="B462" s="70" t="str">
        <f>IF(Main!U463=Main!$AY$10,Main!A463,"")</f>
        <v/>
      </c>
      <c r="C462" s="71" t="str">
        <f>IF(B462="","",PROPER(Main!AP463))</f>
        <v/>
      </c>
      <c r="D462" s="71" t="str">
        <f>IF(B462="","",PROPER(Main!AQ463))</f>
        <v/>
      </c>
      <c r="E462" s="69" t="str">
        <f>IF(B462="","",Main!L463)</f>
        <v/>
      </c>
      <c r="F462" s="69" t="str">
        <f>IF(B462="","",Main!V463)</f>
        <v/>
      </c>
      <c r="G462" s="71" t="str">
        <f>IF(B462="","",Main!U463)</f>
        <v/>
      </c>
      <c r="H462" s="72" t="str">
        <f t="shared" si="7"/>
        <v/>
      </c>
    </row>
    <row r="463" spans="1:8" s="73" customFormat="1" ht="18" hidden="1" customHeight="1">
      <c r="A463" s="69" t="str">
        <f>IF(B463="","",SUBTOTAL(9,$H$5:H464))</f>
        <v/>
      </c>
      <c r="B463" s="70" t="str">
        <f>IF(Main!U464=Main!$AY$10,Main!A464,"")</f>
        <v/>
      </c>
      <c r="C463" s="71" t="str">
        <f>IF(B463="","",PROPER(Main!AP464))</f>
        <v/>
      </c>
      <c r="D463" s="71" t="str">
        <f>IF(B463="","",PROPER(Main!AQ464))</f>
        <v/>
      </c>
      <c r="E463" s="69" t="str">
        <f>IF(B463="","",Main!L464)</f>
        <v/>
      </c>
      <c r="F463" s="69" t="str">
        <f>IF(B463="","",Main!V464)</f>
        <v/>
      </c>
      <c r="G463" s="71" t="str">
        <f>IF(B463="","",Main!U464)</f>
        <v/>
      </c>
      <c r="H463" s="72" t="str">
        <f t="shared" si="7"/>
        <v/>
      </c>
    </row>
    <row r="464" spans="1:8" s="73" customFormat="1" ht="18" hidden="1" customHeight="1">
      <c r="A464" s="69" t="str">
        <f>IF(B464="","",SUBTOTAL(9,$H$5:H465))</f>
        <v/>
      </c>
      <c r="B464" s="70" t="str">
        <f>IF(Main!U465=Main!$AY$10,Main!A465,"")</f>
        <v/>
      </c>
      <c r="C464" s="71" t="str">
        <f>IF(B464="","",PROPER(Main!AP465))</f>
        <v/>
      </c>
      <c r="D464" s="71" t="str">
        <f>IF(B464="","",PROPER(Main!AQ465))</f>
        <v/>
      </c>
      <c r="E464" s="69" t="str">
        <f>IF(B464="","",Main!L465)</f>
        <v/>
      </c>
      <c r="F464" s="69" t="str">
        <f>IF(B464="","",Main!V465)</f>
        <v/>
      </c>
      <c r="G464" s="71" t="str">
        <f>IF(B464="","",Main!U465)</f>
        <v/>
      </c>
      <c r="H464" s="72" t="str">
        <f t="shared" si="7"/>
        <v/>
      </c>
    </row>
    <row r="465" spans="1:8" s="73" customFormat="1" ht="18" hidden="1" customHeight="1">
      <c r="A465" s="69" t="str">
        <f>IF(B465="","",SUBTOTAL(9,$H$5:H466))</f>
        <v/>
      </c>
      <c r="B465" s="70" t="str">
        <f>IF(Main!U466=Main!$AY$10,Main!A466,"")</f>
        <v/>
      </c>
      <c r="C465" s="71" t="str">
        <f>IF(B465="","",PROPER(Main!AP466))</f>
        <v/>
      </c>
      <c r="D465" s="71" t="str">
        <f>IF(B465="","",PROPER(Main!AQ466))</f>
        <v/>
      </c>
      <c r="E465" s="69" t="str">
        <f>IF(B465="","",Main!L466)</f>
        <v/>
      </c>
      <c r="F465" s="69" t="str">
        <f>IF(B465="","",Main!V466)</f>
        <v/>
      </c>
      <c r="G465" s="71" t="str">
        <f>IF(B465="","",Main!U466)</f>
        <v/>
      </c>
      <c r="H465" s="72" t="str">
        <f t="shared" si="7"/>
        <v/>
      </c>
    </row>
    <row r="466" spans="1:8" s="73" customFormat="1" ht="18" hidden="1" customHeight="1">
      <c r="A466" s="69" t="str">
        <f>IF(B466="","",SUBTOTAL(9,$H$5:H467))</f>
        <v/>
      </c>
      <c r="B466" s="70" t="str">
        <f>IF(Main!U467=Main!$AY$10,Main!A467,"")</f>
        <v/>
      </c>
      <c r="C466" s="71" t="str">
        <f>IF(B466="","",PROPER(Main!AP467))</f>
        <v/>
      </c>
      <c r="D466" s="71" t="str">
        <f>IF(B466="","",PROPER(Main!AQ467))</f>
        <v/>
      </c>
      <c r="E466" s="69" t="str">
        <f>IF(B466="","",Main!L467)</f>
        <v/>
      </c>
      <c r="F466" s="69" t="str">
        <f>IF(B466="","",Main!V467)</f>
        <v/>
      </c>
      <c r="G466" s="71" t="str">
        <f>IF(B466="","",Main!U467)</f>
        <v/>
      </c>
      <c r="H466" s="72" t="str">
        <f t="shared" si="7"/>
        <v/>
      </c>
    </row>
    <row r="467" spans="1:8" s="73" customFormat="1" ht="18" hidden="1" customHeight="1">
      <c r="A467" s="69" t="str">
        <f>IF(B467="","",SUBTOTAL(9,$H$5:H468))</f>
        <v/>
      </c>
      <c r="B467" s="70" t="str">
        <f>IF(Main!U468=Main!$AY$10,Main!A468,"")</f>
        <v/>
      </c>
      <c r="C467" s="71" t="str">
        <f>IF(B467="","",PROPER(Main!AP468))</f>
        <v/>
      </c>
      <c r="D467" s="71" t="str">
        <f>IF(B467="","",PROPER(Main!AQ468))</f>
        <v/>
      </c>
      <c r="E467" s="69" t="str">
        <f>IF(B467="","",Main!L468)</f>
        <v/>
      </c>
      <c r="F467" s="69" t="str">
        <f>IF(B467="","",Main!V468)</f>
        <v/>
      </c>
      <c r="G467" s="71" t="str">
        <f>IF(B467="","",Main!U468)</f>
        <v/>
      </c>
      <c r="H467" s="72" t="str">
        <f t="shared" si="7"/>
        <v/>
      </c>
    </row>
    <row r="468" spans="1:8" s="73" customFormat="1" ht="18" hidden="1" customHeight="1">
      <c r="A468" s="69" t="str">
        <f>IF(B468="","",SUBTOTAL(9,$H$5:H469))</f>
        <v/>
      </c>
      <c r="B468" s="70" t="str">
        <f>IF(Main!U469=Main!$AY$10,Main!A469,"")</f>
        <v/>
      </c>
      <c r="C468" s="71" t="str">
        <f>IF(B468="","",PROPER(Main!AP469))</f>
        <v/>
      </c>
      <c r="D468" s="71" t="str">
        <f>IF(B468="","",PROPER(Main!AQ469))</f>
        <v/>
      </c>
      <c r="E468" s="69" t="str">
        <f>IF(B468="","",Main!L469)</f>
        <v/>
      </c>
      <c r="F468" s="69" t="str">
        <f>IF(B468="","",Main!V469)</f>
        <v/>
      </c>
      <c r="G468" s="71" t="str">
        <f>IF(B468="","",Main!U469)</f>
        <v/>
      </c>
      <c r="H468" s="72" t="str">
        <f t="shared" si="7"/>
        <v/>
      </c>
    </row>
    <row r="469" spans="1:8" s="73" customFormat="1" ht="18" hidden="1" customHeight="1">
      <c r="A469" s="69" t="str">
        <f>IF(B469="","",SUBTOTAL(9,$H$5:H470))</f>
        <v/>
      </c>
      <c r="B469" s="70" t="str">
        <f>IF(Main!U470=Main!$AY$10,Main!A470,"")</f>
        <v/>
      </c>
      <c r="C469" s="71" t="str">
        <f>IF(B469="","",PROPER(Main!AP470))</f>
        <v/>
      </c>
      <c r="D469" s="71" t="str">
        <f>IF(B469="","",PROPER(Main!AQ470))</f>
        <v/>
      </c>
      <c r="E469" s="69" t="str">
        <f>IF(B469="","",Main!L470)</f>
        <v/>
      </c>
      <c r="F469" s="69" t="str">
        <f>IF(B469="","",Main!V470)</f>
        <v/>
      </c>
      <c r="G469" s="71" t="str">
        <f>IF(B469="","",Main!U470)</f>
        <v/>
      </c>
      <c r="H469" s="72" t="str">
        <f t="shared" si="7"/>
        <v/>
      </c>
    </row>
    <row r="470" spans="1:8" s="73" customFormat="1" ht="18" hidden="1" customHeight="1">
      <c r="A470" s="69" t="str">
        <f>IF(B470="","",SUBTOTAL(9,$H$5:H471))</f>
        <v/>
      </c>
      <c r="B470" s="70" t="str">
        <f>IF(Main!U471=Main!$AY$10,Main!A471,"")</f>
        <v/>
      </c>
      <c r="C470" s="71" t="str">
        <f>IF(B470="","",PROPER(Main!AP471))</f>
        <v/>
      </c>
      <c r="D470" s="71" t="str">
        <f>IF(B470="","",PROPER(Main!AQ471))</f>
        <v/>
      </c>
      <c r="E470" s="69" t="str">
        <f>IF(B470="","",Main!L471)</f>
        <v/>
      </c>
      <c r="F470" s="69" t="str">
        <f>IF(B470="","",Main!V471)</f>
        <v/>
      </c>
      <c r="G470" s="71" t="str">
        <f>IF(B470="","",Main!U471)</f>
        <v/>
      </c>
      <c r="H470" s="72" t="str">
        <f t="shared" si="7"/>
        <v/>
      </c>
    </row>
    <row r="471" spans="1:8" s="73" customFormat="1" ht="18" hidden="1" customHeight="1">
      <c r="A471" s="69" t="str">
        <f>IF(B471="","",SUBTOTAL(9,$H$5:H472))</f>
        <v/>
      </c>
      <c r="B471" s="70" t="str">
        <f>IF(Main!U472=Main!$AY$10,Main!A472,"")</f>
        <v/>
      </c>
      <c r="C471" s="71" t="str">
        <f>IF(B471="","",PROPER(Main!AP472))</f>
        <v/>
      </c>
      <c r="D471" s="71" t="str">
        <f>IF(B471="","",PROPER(Main!AQ472))</f>
        <v/>
      </c>
      <c r="E471" s="69" t="str">
        <f>IF(B471="","",Main!L472)</f>
        <v/>
      </c>
      <c r="F471" s="69" t="str">
        <f>IF(B471="","",Main!V472)</f>
        <v/>
      </c>
      <c r="G471" s="71" t="str">
        <f>IF(B471="","",Main!U472)</f>
        <v/>
      </c>
      <c r="H471" s="72" t="str">
        <f t="shared" si="7"/>
        <v/>
      </c>
    </row>
    <row r="472" spans="1:8" s="73" customFormat="1" ht="18" hidden="1" customHeight="1">
      <c r="A472" s="69" t="str">
        <f>IF(B472="","",SUBTOTAL(9,$H$5:H473))</f>
        <v/>
      </c>
      <c r="B472" s="70" t="str">
        <f>IF(Main!U473=Main!$AY$10,Main!A473,"")</f>
        <v/>
      </c>
      <c r="C472" s="71" t="str">
        <f>IF(B472="","",PROPER(Main!AP473))</f>
        <v/>
      </c>
      <c r="D472" s="71" t="str">
        <f>IF(B472="","",PROPER(Main!AQ473))</f>
        <v/>
      </c>
      <c r="E472" s="69" t="str">
        <f>IF(B472="","",Main!L473)</f>
        <v/>
      </c>
      <c r="F472" s="69" t="str">
        <f>IF(B472="","",Main!V473)</f>
        <v/>
      </c>
      <c r="G472" s="71" t="str">
        <f>IF(B472="","",Main!U473)</f>
        <v/>
      </c>
      <c r="H472" s="72" t="str">
        <f t="shared" si="7"/>
        <v/>
      </c>
    </row>
    <row r="473" spans="1:8" s="73" customFormat="1" ht="18" hidden="1" customHeight="1">
      <c r="A473" s="69" t="str">
        <f>IF(B473="","",SUBTOTAL(9,$H$5:H474))</f>
        <v/>
      </c>
      <c r="B473" s="70" t="str">
        <f>IF(Main!U474=Main!$AY$10,Main!A474,"")</f>
        <v/>
      </c>
      <c r="C473" s="71" t="str">
        <f>IF(B473="","",PROPER(Main!AP474))</f>
        <v/>
      </c>
      <c r="D473" s="71" t="str">
        <f>IF(B473="","",PROPER(Main!AQ474))</f>
        <v/>
      </c>
      <c r="E473" s="69" t="str">
        <f>IF(B473="","",Main!L474)</f>
        <v/>
      </c>
      <c r="F473" s="69" t="str">
        <f>IF(B473="","",Main!V474)</f>
        <v/>
      </c>
      <c r="G473" s="71" t="str">
        <f>IF(B473="","",Main!U474)</f>
        <v/>
      </c>
      <c r="H473" s="72" t="str">
        <f t="shared" si="7"/>
        <v/>
      </c>
    </row>
    <row r="474" spans="1:8" s="73" customFormat="1" ht="18" hidden="1" customHeight="1">
      <c r="A474" s="69" t="str">
        <f>IF(B474="","",SUBTOTAL(9,$H$5:H475))</f>
        <v/>
      </c>
      <c r="B474" s="70" t="str">
        <f>IF(Main!U475=Main!$AY$10,Main!A475,"")</f>
        <v/>
      </c>
      <c r="C474" s="71" t="str">
        <f>IF(B474="","",PROPER(Main!AP475))</f>
        <v/>
      </c>
      <c r="D474" s="71" t="str">
        <f>IF(B474="","",PROPER(Main!AQ475))</f>
        <v/>
      </c>
      <c r="E474" s="69" t="str">
        <f>IF(B474="","",Main!L475)</f>
        <v/>
      </c>
      <c r="F474" s="69" t="str">
        <f>IF(B474="","",Main!V475)</f>
        <v/>
      </c>
      <c r="G474" s="71" t="str">
        <f>IF(B474="","",Main!U475)</f>
        <v/>
      </c>
      <c r="H474" s="72" t="str">
        <f t="shared" si="7"/>
        <v/>
      </c>
    </row>
    <row r="475" spans="1:8" s="73" customFormat="1" ht="18" hidden="1" customHeight="1">
      <c r="A475" s="69" t="str">
        <f>IF(B475="","",SUBTOTAL(9,$H$5:H476))</f>
        <v/>
      </c>
      <c r="B475" s="70" t="str">
        <f>IF(Main!U476=Main!$AY$10,Main!A476,"")</f>
        <v/>
      </c>
      <c r="C475" s="71" t="str">
        <f>IF(B475="","",PROPER(Main!AP476))</f>
        <v/>
      </c>
      <c r="D475" s="71" t="str">
        <f>IF(B475="","",PROPER(Main!AQ476))</f>
        <v/>
      </c>
      <c r="E475" s="69" t="str">
        <f>IF(B475="","",Main!L476)</f>
        <v/>
      </c>
      <c r="F475" s="69" t="str">
        <f>IF(B475="","",Main!V476)</f>
        <v/>
      </c>
      <c r="G475" s="71" t="str">
        <f>IF(B475="","",Main!U476)</f>
        <v/>
      </c>
      <c r="H475" s="72" t="str">
        <f t="shared" si="7"/>
        <v/>
      </c>
    </row>
    <row r="476" spans="1:8" s="73" customFormat="1" ht="18" hidden="1" customHeight="1">
      <c r="A476" s="69" t="str">
        <f>IF(B476="","",SUBTOTAL(9,$H$5:H477))</f>
        <v/>
      </c>
      <c r="B476" s="70" t="str">
        <f>IF(Main!U477=Main!$AY$10,Main!A477,"")</f>
        <v/>
      </c>
      <c r="C476" s="71" t="str">
        <f>IF(B476="","",PROPER(Main!AP477))</f>
        <v/>
      </c>
      <c r="D476" s="71" t="str">
        <f>IF(B476="","",PROPER(Main!AQ477))</f>
        <v/>
      </c>
      <c r="E476" s="69" t="str">
        <f>IF(B476="","",Main!L477)</f>
        <v/>
      </c>
      <c r="F476" s="69" t="str">
        <f>IF(B476="","",Main!V477)</f>
        <v/>
      </c>
      <c r="G476" s="71" t="str">
        <f>IF(B476="","",Main!U477)</f>
        <v/>
      </c>
      <c r="H476" s="72" t="str">
        <f t="shared" si="7"/>
        <v/>
      </c>
    </row>
    <row r="477" spans="1:8" s="73" customFormat="1" ht="18" hidden="1" customHeight="1">
      <c r="A477" s="69" t="str">
        <f>IF(B477="","",SUBTOTAL(9,$H$5:H478))</f>
        <v/>
      </c>
      <c r="B477" s="70" t="str">
        <f>IF(Main!U478=Main!$AY$10,Main!A478,"")</f>
        <v/>
      </c>
      <c r="C477" s="71" t="str">
        <f>IF(B477="","",PROPER(Main!AP478))</f>
        <v/>
      </c>
      <c r="D477" s="71" t="str">
        <f>IF(B477="","",PROPER(Main!AQ478))</f>
        <v/>
      </c>
      <c r="E477" s="69" t="str">
        <f>IF(B477="","",Main!L478)</f>
        <v/>
      </c>
      <c r="F477" s="69" t="str">
        <f>IF(B477="","",Main!V478)</f>
        <v/>
      </c>
      <c r="G477" s="71" t="str">
        <f>IF(B477="","",Main!U478)</f>
        <v/>
      </c>
      <c r="H477" s="72" t="str">
        <f t="shared" si="7"/>
        <v/>
      </c>
    </row>
    <row r="478" spans="1:8" s="73" customFormat="1" ht="18" hidden="1" customHeight="1">
      <c r="A478" s="69" t="str">
        <f>IF(B478="","",SUBTOTAL(9,$H$5:H479))</f>
        <v/>
      </c>
      <c r="B478" s="70" t="str">
        <f>IF(Main!U479=Main!$AY$10,Main!A479,"")</f>
        <v/>
      </c>
      <c r="C478" s="71" t="str">
        <f>IF(B478="","",PROPER(Main!AP479))</f>
        <v/>
      </c>
      <c r="D478" s="71" t="str">
        <f>IF(B478="","",PROPER(Main!AQ479))</f>
        <v/>
      </c>
      <c r="E478" s="69" t="str">
        <f>IF(B478="","",Main!L479)</f>
        <v/>
      </c>
      <c r="F478" s="69" t="str">
        <f>IF(B478="","",Main!V479)</f>
        <v/>
      </c>
      <c r="G478" s="71" t="str">
        <f>IF(B478="","",Main!U479)</f>
        <v/>
      </c>
      <c r="H478" s="72" t="str">
        <f t="shared" si="7"/>
        <v/>
      </c>
    </row>
    <row r="479" spans="1:8" s="73" customFormat="1" ht="18" hidden="1" customHeight="1">
      <c r="A479" s="69" t="str">
        <f>IF(B479="","",SUBTOTAL(9,$H$5:H480))</f>
        <v/>
      </c>
      <c r="B479" s="70" t="str">
        <f>IF(Main!U480=Main!$AY$10,Main!A480,"")</f>
        <v/>
      </c>
      <c r="C479" s="71" t="str">
        <f>IF(B479="","",PROPER(Main!AP480))</f>
        <v/>
      </c>
      <c r="D479" s="71" t="str">
        <f>IF(B479="","",PROPER(Main!AQ480))</f>
        <v/>
      </c>
      <c r="E479" s="69" t="str">
        <f>IF(B479="","",Main!L480)</f>
        <v/>
      </c>
      <c r="F479" s="69" t="str">
        <f>IF(B479="","",Main!V480)</f>
        <v/>
      </c>
      <c r="G479" s="71" t="str">
        <f>IF(B479="","",Main!U480)</f>
        <v/>
      </c>
      <c r="H479" s="72" t="str">
        <f t="shared" si="7"/>
        <v/>
      </c>
    </row>
    <row r="480" spans="1:8" s="73" customFormat="1" ht="18" hidden="1" customHeight="1">
      <c r="A480" s="69" t="str">
        <f>IF(B480="","",SUBTOTAL(9,$H$5:H481))</f>
        <v/>
      </c>
      <c r="B480" s="70" t="str">
        <f>IF(Main!U481=Main!$AY$10,Main!A481,"")</f>
        <v/>
      </c>
      <c r="C480" s="71" t="str">
        <f>IF(B480="","",PROPER(Main!AP481))</f>
        <v/>
      </c>
      <c r="D480" s="71" t="str">
        <f>IF(B480="","",PROPER(Main!AQ481))</f>
        <v/>
      </c>
      <c r="E480" s="69" t="str">
        <f>IF(B480="","",Main!L481)</f>
        <v/>
      </c>
      <c r="F480" s="69" t="str">
        <f>IF(B480="","",Main!V481)</f>
        <v/>
      </c>
      <c r="G480" s="71" t="str">
        <f>IF(B480="","",Main!U481)</f>
        <v/>
      </c>
      <c r="H480" s="72" t="str">
        <f t="shared" si="7"/>
        <v/>
      </c>
    </row>
    <row r="481" spans="1:8" s="73" customFormat="1" ht="18" hidden="1" customHeight="1">
      <c r="A481" s="69" t="str">
        <f>IF(B481="","",SUBTOTAL(9,$H$5:H482))</f>
        <v/>
      </c>
      <c r="B481" s="70" t="str">
        <f>IF(Main!U482=Main!$AY$10,Main!A482,"")</f>
        <v/>
      </c>
      <c r="C481" s="71" t="str">
        <f>IF(B481="","",PROPER(Main!AP482))</f>
        <v/>
      </c>
      <c r="D481" s="71" t="str">
        <f>IF(B481="","",PROPER(Main!AQ482))</f>
        <v/>
      </c>
      <c r="E481" s="69" t="str">
        <f>IF(B481="","",Main!L482)</f>
        <v/>
      </c>
      <c r="F481" s="69" t="str">
        <f>IF(B481="","",Main!V482)</f>
        <v/>
      </c>
      <c r="G481" s="71" t="str">
        <f>IF(B481="","",Main!U482)</f>
        <v/>
      </c>
      <c r="H481" s="72" t="str">
        <f t="shared" si="7"/>
        <v/>
      </c>
    </row>
    <row r="482" spans="1:8" s="73" customFormat="1" ht="18" hidden="1" customHeight="1">
      <c r="A482" s="69" t="str">
        <f>IF(B482="","",SUBTOTAL(9,$H$5:H483))</f>
        <v/>
      </c>
      <c r="B482" s="70" t="str">
        <f>IF(Main!U483=Main!$AY$10,Main!A483,"")</f>
        <v/>
      </c>
      <c r="C482" s="71" t="str">
        <f>IF(B482="","",PROPER(Main!AP483))</f>
        <v/>
      </c>
      <c r="D482" s="71" t="str">
        <f>IF(B482="","",PROPER(Main!AQ483))</f>
        <v/>
      </c>
      <c r="E482" s="69" t="str">
        <f>IF(B482="","",Main!L483)</f>
        <v/>
      </c>
      <c r="F482" s="69" t="str">
        <f>IF(B482="","",Main!V483)</f>
        <v/>
      </c>
      <c r="G482" s="71" t="str">
        <f>IF(B482="","",Main!U483)</f>
        <v/>
      </c>
      <c r="H482" s="72" t="str">
        <f t="shared" si="7"/>
        <v/>
      </c>
    </row>
    <row r="483" spans="1:8" s="73" customFormat="1" ht="18" hidden="1" customHeight="1">
      <c r="A483" s="69" t="str">
        <f>IF(B483="","",SUBTOTAL(9,$H$5:H484))</f>
        <v/>
      </c>
      <c r="B483" s="70" t="str">
        <f>IF(Main!U484=Main!$AY$10,Main!A484,"")</f>
        <v/>
      </c>
      <c r="C483" s="71" t="str">
        <f>IF(B483="","",PROPER(Main!AP484))</f>
        <v/>
      </c>
      <c r="D483" s="71" t="str">
        <f>IF(B483="","",PROPER(Main!AQ484))</f>
        <v/>
      </c>
      <c r="E483" s="69" t="str">
        <f>IF(B483="","",Main!L484)</f>
        <v/>
      </c>
      <c r="F483" s="69" t="str">
        <f>IF(B483="","",Main!V484)</f>
        <v/>
      </c>
      <c r="G483" s="71" t="str">
        <f>IF(B483="","",Main!U484)</f>
        <v/>
      </c>
      <c r="H483" s="72" t="str">
        <f t="shared" si="7"/>
        <v/>
      </c>
    </row>
    <row r="484" spans="1:8" s="73" customFormat="1" ht="18" hidden="1" customHeight="1">
      <c r="A484" s="69" t="str">
        <f>IF(B484="","",SUBTOTAL(9,$H$5:H485))</f>
        <v/>
      </c>
      <c r="B484" s="70" t="str">
        <f>IF(Main!U485=Main!$AY$10,Main!A485,"")</f>
        <v/>
      </c>
      <c r="C484" s="71" t="str">
        <f>IF(B484="","",PROPER(Main!AP485))</f>
        <v/>
      </c>
      <c r="D484" s="71" t="str">
        <f>IF(B484="","",PROPER(Main!AQ485))</f>
        <v/>
      </c>
      <c r="E484" s="69" t="str">
        <f>IF(B484="","",Main!L485)</f>
        <v/>
      </c>
      <c r="F484" s="69" t="str">
        <f>IF(B484="","",Main!V485)</f>
        <v/>
      </c>
      <c r="G484" s="71" t="str">
        <f>IF(B484="","",Main!U485)</f>
        <v/>
      </c>
      <c r="H484" s="72" t="str">
        <f t="shared" si="7"/>
        <v/>
      </c>
    </row>
    <row r="485" spans="1:8" s="73" customFormat="1" ht="18" hidden="1" customHeight="1">
      <c r="A485" s="69" t="str">
        <f>IF(B485="","",SUBTOTAL(9,$H$5:H486))</f>
        <v/>
      </c>
      <c r="B485" s="70" t="str">
        <f>IF(Main!U486=Main!$AY$10,Main!A486,"")</f>
        <v/>
      </c>
      <c r="C485" s="71" t="str">
        <f>IF(B485="","",PROPER(Main!AP486))</f>
        <v/>
      </c>
      <c r="D485" s="71" t="str">
        <f>IF(B485="","",PROPER(Main!AQ486))</f>
        <v/>
      </c>
      <c r="E485" s="69" t="str">
        <f>IF(B485="","",Main!L486)</f>
        <v/>
      </c>
      <c r="F485" s="69" t="str">
        <f>IF(B485="","",Main!V486)</f>
        <v/>
      </c>
      <c r="G485" s="71" t="str">
        <f>IF(B485="","",Main!U486)</f>
        <v/>
      </c>
      <c r="H485" s="72" t="str">
        <f t="shared" si="7"/>
        <v/>
      </c>
    </row>
    <row r="486" spans="1:8" s="73" customFormat="1" ht="18" hidden="1" customHeight="1">
      <c r="A486" s="69" t="str">
        <f>IF(B486="","",SUBTOTAL(9,$H$5:H487))</f>
        <v/>
      </c>
      <c r="B486" s="70" t="str">
        <f>IF(Main!U487=Main!$AY$10,Main!A487,"")</f>
        <v/>
      </c>
      <c r="C486" s="71" t="str">
        <f>IF(B486="","",PROPER(Main!AP487))</f>
        <v/>
      </c>
      <c r="D486" s="71" t="str">
        <f>IF(B486="","",PROPER(Main!AQ487))</f>
        <v/>
      </c>
      <c r="E486" s="69" t="str">
        <f>IF(B486="","",Main!L487)</f>
        <v/>
      </c>
      <c r="F486" s="69" t="str">
        <f>IF(B486="","",Main!V487)</f>
        <v/>
      </c>
      <c r="G486" s="71" t="str">
        <f>IF(B486="","",Main!U487)</f>
        <v/>
      </c>
      <c r="H486" s="72" t="str">
        <f t="shared" si="7"/>
        <v/>
      </c>
    </row>
    <row r="487" spans="1:8" s="73" customFormat="1" ht="18" hidden="1" customHeight="1">
      <c r="A487" s="69" t="str">
        <f>IF(B487="","",SUBTOTAL(9,$H$5:H488))</f>
        <v/>
      </c>
      <c r="B487" s="70" t="str">
        <f>IF(Main!U488=Main!$AY$10,Main!A488,"")</f>
        <v/>
      </c>
      <c r="C487" s="71" t="str">
        <f>IF(B487="","",PROPER(Main!AP488))</f>
        <v/>
      </c>
      <c r="D487" s="71" t="str">
        <f>IF(B487="","",PROPER(Main!AQ488))</f>
        <v/>
      </c>
      <c r="E487" s="69" t="str">
        <f>IF(B487="","",Main!L488)</f>
        <v/>
      </c>
      <c r="F487" s="69" t="str">
        <f>IF(B487="","",Main!V488)</f>
        <v/>
      </c>
      <c r="G487" s="71" t="str">
        <f>IF(B487="","",Main!U488)</f>
        <v/>
      </c>
      <c r="H487" s="72" t="str">
        <f t="shared" si="7"/>
        <v/>
      </c>
    </row>
    <row r="488" spans="1:8" s="73" customFormat="1" ht="18" hidden="1" customHeight="1">
      <c r="A488" s="69" t="str">
        <f>IF(B488="","",SUBTOTAL(9,$H$5:H489))</f>
        <v/>
      </c>
      <c r="B488" s="70" t="str">
        <f>IF(Main!U489=Main!$AY$10,Main!A489,"")</f>
        <v/>
      </c>
      <c r="C488" s="71" t="str">
        <f>IF(B488="","",PROPER(Main!AP489))</f>
        <v/>
      </c>
      <c r="D488" s="71" t="str">
        <f>IF(B488="","",PROPER(Main!AQ489))</f>
        <v/>
      </c>
      <c r="E488" s="69" t="str">
        <f>IF(B488="","",Main!L489)</f>
        <v/>
      </c>
      <c r="F488" s="69" t="str">
        <f>IF(B488="","",Main!V489)</f>
        <v/>
      </c>
      <c r="G488" s="71" t="str">
        <f>IF(B488="","",Main!U489)</f>
        <v/>
      </c>
      <c r="H488" s="72" t="str">
        <f t="shared" si="7"/>
        <v/>
      </c>
    </row>
    <row r="489" spans="1:8" s="73" customFormat="1" ht="18" hidden="1" customHeight="1">
      <c r="A489" s="69" t="str">
        <f>IF(B489="","",SUBTOTAL(9,$H$5:H490))</f>
        <v/>
      </c>
      <c r="B489" s="70" t="str">
        <f>IF(Main!U490=Main!$AY$10,Main!A490,"")</f>
        <v/>
      </c>
      <c r="C489" s="71" t="str">
        <f>IF(B489="","",PROPER(Main!AP490))</f>
        <v/>
      </c>
      <c r="D489" s="71" t="str">
        <f>IF(B489="","",PROPER(Main!AQ490))</f>
        <v/>
      </c>
      <c r="E489" s="69" t="str">
        <f>IF(B489="","",Main!L490)</f>
        <v/>
      </c>
      <c r="F489" s="69" t="str">
        <f>IF(B489="","",Main!V490)</f>
        <v/>
      </c>
      <c r="G489" s="71" t="str">
        <f>IF(B489="","",Main!U490)</f>
        <v/>
      </c>
      <c r="H489" s="72" t="str">
        <f t="shared" si="7"/>
        <v/>
      </c>
    </row>
    <row r="490" spans="1:8" s="73" customFormat="1" ht="18" hidden="1" customHeight="1">
      <c r="A490" s="69" t="str">
        <f>IF(B490="","",SUBTOTAL(9,$H$5:H491))</f>
        <v/>
      </c>
      <c r="B490" s="70" t="str">
        <f>IF(Main!U491=Main!$AY$10,Main!A491,"")</f>
        <v/>
      </c>
      <c r="C490" s="71" t="str">
        <f>IF(B490="","",PROPER(Main!AP491))</f>
        <v/>
      </c>
      <c r="D490" s="71" t="str">
        <f>IF(B490="","",PROPER(Main!AQ491))</f>
        <v/>
      </c>
      <c r="E490" s="69" t="str">
        <f>IF(B490="","",Main!L491)</f>
        <v/>
      </c>
      <c r="F490" s="69" t="str">
        <f>IF(B490="","",Main!V491)</f>
        <v/>
      </c>
      <c r="G490" s="71" t="str">
        <f>IF(B490="","",Main!U491)</f>
        <v/>
      </c>
      <c r="H490" s="72" t="str">
        <f t="shared" si="7"/>
        <v/>
      </c>
    </row>
    <row r="491" spans="1:8" s="73" customFormat="1" ht="18" hidden="1" customHeight="1">
      <c r="A491" s="69" t="str">
        <f>IF(B491="","",SUBTOTAL(9,$H$5:H492))</f>
        <v/>
      </c>
      <c r="B491" s="70" t="str">
        <f>IF(Main!U492=Main!$AY$10,Main!A492,"")</f>
        <v/>
      </c>
      <c r="C491" s="71" t="str">
        <f>IF(B491="","",PROPER(Main!AP492))</f>
        <v/>
      </c>
      <c r="D491" s="71" t="str">
        <f>IF(B491="","",PROPER(Main!AQ492))</f>
        <v/>
      </c>
      <c r="E491" s="69" t="str">
        <f>IF(B491="","",Main!L492)</f>
        <v/>
      </c>
      <c r="F491" s="69" t="str">
        <f>IF(B491="","",Main!V492)</f>
        <v/>
      </c>
      <c r="G491" s="71" t="str">
        <f>IF(B491="","",Main!U492)</f>
        <v/>
      </c>
      <c r="H491" s="72" t="str">
        <f t="shared" si="7"/>
        <v/>
      </c>
    </row>
    <row r="492" spans="1:8" s="73" customFormat="1" ht="18" hidden="1" customHeight="1">
      <c r="A492" s="69" t="str">
        <f>IF(B492="","",SUBTOTAL(9,$H$5:H493))</f>
        <v/>
      </c>
      <c r="B492" s="70" t="str">
        <f>IF(Main!U493=Main!$AY$10,Main!A493,"")</f>
        <v/>
      </c>
      <c r="C492" s="71" t="str">
        <f>IF(B492="","",PROPER(Main!AP493))</f>
        <v/>
      </c>
      <c r="D492" s="71" t="str">
        <f>IF(B492="","",PROPER(Main!AQ493))</f>
        <v/>
      </c>
      <c r="E492" s="69" t="str">
        <f>IF(B492="","",Main!L493)</f>
        <v/>
      </c>
      <c r="F492" s="69" t="str">
        <f>IF(B492="","",Main!V493)</f>
        <v/>
      </c>
      <c r="G492" s="71" t="str">
        <f>IF(B492="","",Main!U493)</f>
        <v/>
      </c>
      <c r="H492" s="72" t="str">
        <f t="shared" si="7"/>
        <v/>
      </c>
    </row>
    <row r="493" spans="1:8" s="73" customFormat="1" ht="18" hidden="1" customHeight="1">
      <c r="A493" s="69" t="str">
        <f>IF(B493="","",SUBTOTAL(9,$H$5:H494))</f>
        <v/>
      </c>
      <c r="B493" s="70" t="str">
        <f>IF(Main!U494=Main!$AY$10,Main!A494,"")</f>
        <v/>
      </c>
      <c r="C493" s="71" t="str">
        <f>IF(B493="","",PROPER(Main!AP494))</f>
        <v/>
      </c>
      <c r="D493" s="71" t="str">
        <f>IF(B493="","",PROPER(Main!AQ494))</f>
        <v/>
      </c>
      <c r="E493" s="69" t="str">
        <f>IF(B493="","",Main!L494)</f>
        <v/>
      </c>
      <c r="F493" s="69" t="str">
        <f>IF(B493="","",Main!V494)</f>
        <v/>
      </c>
      <c r="G493" s="71" t="str">
        <f>IF(B493="","",Main!U494)</f>
        <v/>
      </c>
      <c r="H493" s="72" t="str">
        <f t="shared" si="7"/>
        <v/>
      </c>
    </row>
    <row r="494" spans="1:8" s="73" customFormat="1" ht="18" hidden="1" customHeight="1">
      <c r="A494" s="69" t="str">
        <f>IF(B494="","",SUBTOTAL(9,$H$5:H495))</f>
        <v/>
      </c>
      <c r="B494" s="70" t="str">
        <f>IF(Main!U495=Main!$AY$10,Main!A495,"")</f>
        <v/>
      </c>
      <c r="C494" s="71" t="str">
        <f>IF(B494="","",PROPER(Main!AP495))</f>
        <v/>
      </c>
      <c r="D494" s="71" t="str">
        <f>IF(B494="","",PROPER(Main!AQ495))</f>
        <v/>
      </c>
      <c r="E494" s="69" t="str">
        <f>IF(B494="","",Main!L495)</f>
        <v/>
      </c>
      <c r="F494" s="69" t="str">
        <f>IF(B494="","",Main!V495)</f>
        <v/>
      </c>
      <c r="G494" s="71" t="str">
        <f>IF(B494="","",Main!U495)</f>
        <v/>
      </c>
      <c r="H494" s="72" t="str">
        <f t="shared" si="7"/>
        <v/>
      </c>
    </row>
    <row r="495" spans="1:8" s="73" customFormat="1" ht="18" hidden="1" customHeight="1">
      <c r="A495" s="69" t="str">
        <f>IF(B495="","",SUBTOTAL(9,$H$5:H496))</f>
        <v/>
      </c>
      <c r="B495" s="70" t="str">
        <f>IF(Main!U496=Main!$AY$10,Main!A496,"")</f>
        <v/>
      </c>
      <c r="C495" s="71" t="str">
        <f>IF(B495="","",PROPER(Main!AP496))</f>
        <v/>
      </c>
      <c r="D495" s="71" t="str">
        <f>IF(B495="","",PROPER(Main!AQ496))</f>
        <v/>
      </c>
      <c r="E495" s="69" t="str">
        <f>IF(B495="","",Main!L496)</f>
        <v/>
      </c>
      <c r="F495" s="69" t="str">
        <f>IF(B495="","",Main!V496)</f>
        <v/>
      </c>
      <c r="G495" s="71" t="str">
        <f>IF(B495="","",Main!U496)</f>
        <v/>
      </c>
      <c r="H495" s="72" t="str">
        <f t="shared" si="7"/>
        <v/>
      </c>
    </row>
    <row r="496" spans="1:8" s="73" customFormat="1" ht="18" hidden="1" customHeight="1">
      <c r="A496" s="69" t="str">
        <f>IF(B496="","",SUBTOTAL(9,$H$5:H497))</f>
        <v/>
      </c>
      <c r="B496" s="70" t="str">
        <f>IF(Main!U497=Main!$AY$10,Main!A497,"")</f>
        <v/>
      </c>
      <c r="C496" s="71" t="str">
        <f>IF(B496="","",PROPER(Main!AP497))</f>
        <v/>
      </c>
      <c r="D496" s="71" t="str">
        <f>IF(B496="","",PROPER(Main!AQ497))</f>
        <v/>
      </c>
      <c r="E496" s="69" t="str">
        <f>IF(B496="","",Main!L497)</f>
        <v/>
      </c>
      <c r="F496" s="69" t="str">
        <f>IF(B496="","",Main!V497)</f>
        <v/>
      </c>
      <c r="G496" s="71" t="str">
        <f>IF(B496="","",Main!U497)</f>
        <v/>
      </c>
      <c r="H496" s="72" t="str">
        <f t="shared" si="7"/>
        <v/>
      </c>
    </row>
    <row r="497" spans="1:8" s="73" customFormat="1" ht="18" hidden="1" customHeight="1">
      <c r="A497" s="69" t="str">
        <f>IF(B497="","",SUBTOTAL(9,$H$5:H498))</f>
        <v/>
      </c>
      <c r="B497" s="70" t="str">
        <f>IF(Main!U498=Main!$AY$10,Main!A498,"")</f>
        <v/>
      </c>
      <c r="C497" s="71" t="str">
        <f>IF(B497="","",PROPER(Main!AP498))</f>
        <v/>
      </c>
      <c r="D497" s="71" t="str">
        <f>IF(B497="","",PROPER(Main!AQ498))</f>
        <v/>
      </c>
      <c r="E497" s="69" t="str">
        <f>IF(B497="","",Main!L498)</f>
        <v/>
      </c>
      <c r="F497" s="69" t="str">
        <f>IF(B497="","",Main!V498)</f>
        <v/>
      </c>
      <c r="G497" s="71" t="str">
        <f>IF(B497="","",Main!U498)</f>
        <v/>
      </c>
      <c r="H497" s="72" t="str">
        <f t="shared" si="7"/>
        <v/>
      </c>
    </row>
    <row r="498" spans="1:8" s="73" customFormat="1" ht="18" hidden="1" customHeight="1">
      <c r="A498" s="69" t="str">
        <f>IF(B498="","",SUBTOTAL(9,$H$5:H499))</f>
        <v/>
      </c>
      <c r="B498" s="70" t="str">
        <f>IF(Main!U499=Main!$AY$10,Main!A499,"")</f>
        <v/>
      </c>
      <c r="C498" s="71" t="str">
        <f>IF(B498="","",PROPER(Main!AP499))</f>
        <v/>
      </c>
      <c r="D498" s="71" t="str">
        <f>IF(B498="","",PROPER(Main!AQ499))</f>
        <v/>
      </c>
      <c r="E498" s="69" t="str">
        <f>IF(B498="","",Main!L499)</f>
        <v/>
      </c>
      <c r="F498" s="69" t="str">
        <f>IF(B498="","",Main!V499)</f>
        <v/>
      </c>
      <c r="G498" s="71" t="str">
        <f>IF(B498="","",Main!U499)</f>
        <v/>
      </c>
      <c r="H498" s="72" t="str">
        <f t="shared" si="7"/>
        <v/>
      </c>
    </row>
    <row r="499" spans="1:8" s="73" customFormat="1" ht="18" hidden="1" customHeight="1">
      <c r="A499" s="69" t="str">
        <f>IF(B499="","",SUBTOTAL(9,$H$5:H500))</f>
        <v/>
      </c>
      <c r="B499" s="70" t="str">
        <f>IF(Main!U500=Main!$AY$10,Main!A500,"")</f>
        <v/>
      </c>
      <c r="C499" s="71" t="str">
        <f>IF(B499="","",PROPER(Main!AP500))</f>
        <v/>
      </c>
      <c r="D499" s="71" t="str">
        <f>IF(B499="","",PROPER(Main!AQ500))</f>
        <v/>
      </c>
      <c r="E499" s="69" t="str">
        <f>IF(B499="","",Main!L500)</f>
        <v/>
      </c>
      <c r="F499" s="69" t="str">
        <f>IF(B499="","",Main!V500)</f>
        <v/>
      </c>
      <c r="G499" s="71" t="str">
        <f>IF(B499="","",Main!U500)</f>
        <v/>
      </c>
      <c r="H499" s="72" t="str">
        <f t="shared" si="7"/>
        <v/>
      </c>
    </row>
    <row r="500" spans="1:8" s="73" customFormat="1" ht="18" hidden="1" customHeight="1">
      <c r="A500" s="69" t="str">
        <f>IF(B500="","",SUBTOTAL(9,$H$5:H501))</f>
        <v/>
      </c>
      <c r="B500" s="70" t="str">
        <f>IF(Main!U501=Main!$AY$10,Main!A501,"")</f>
        <v/>
      </c>
      <c r="C500" s="71" t="str">
        <f>IF(B500="","",PROPER(Main!AP501))</f>
        <v/>
      </c>
      <c r="D500" s="71" t="str">
        <f>IF(B500="","",PROPER(Main!AQ501))</f>
        <v/>
      </c>
      <c r="E500" s="69" t="str">
        <f>IF(B500="","",Main!L501)</f>
        <v/>
      </c>
      <c r="F500" s="69" t="str">
        <f>IF(B500="","",Main!V501)</f>
        <v/>
      </c>
      <c r="G500" s="71" t="str">
        <f>IF(B500="","",Main!U501)</f>
        <v/>
      </c>
      <c r="H500" s="72" t="str">
        <f t="shared" si="7"/>
        <v/>
      </c>
    </row>
    <row r="501" spans="1:8" s="73" customFormat="1" ht="18" hidden="1" customHeight="1">
      <c r="A501" s="69" t="str">
        <f>IF(B501="","",SUBTOTAL(9,$H$5:H502))</f>
        <v/>
      </c>
      <c r="B501" s="70" t="str">
        <f>IF(Main!U502=Main!$AY$10,Main!A502,"")</f>
        <v/>
      </c>
      <c r="C501" s="71" t="str">
        <f>IF(B501="","",PROPER(Main!AP502))</f>
        <v/>
      </c>
      <c r="D501" s="71" t="str">
        <f>IF(B501="","",PROPER(Main!AQ502))</f>
        <v/>
      </c>
      <c r="E501" s="69" t="str">
        <f>IF(B501="","",Main!L502)</f>
        <v/>
      </c>
      <c r="F501" s="69" t="str">
        <f>IF(B501="","",Main!V502)</f>
        <v/>
      </c>
      <c r="G501" s="71" t="str">
        <f>IF(B501="","",Main!U502)</f>
        <v/>
      </c>
      <c r="H501" s="72" t="str">
        <f t="shared" si="7"/>
        <v/>
      </c>
    </row>
    <row r="502" spans="1:8" s="73" customFormat="1" ht="18" hidden="1" customHeight="1">
      <c r="A502" s="69" t="str">
        <f>IF(B502="","",SUBTOTAL(9,$H$5:H503))</f>
        <v/>
      </c>
      <c r="B502" s="70" t="str">
        <f>IF(Main!U503=Main!$AY$10,Main!A503,"")</f>
        <v/>
      </c>
      <c r="C502" s="71" t="str">
        <f>IF(B502="","",PROPER(Main!AP503))</f>
        <v/>
      </c>
      <c r="D502" s="71" t="str">
        <f>IF(B502="","",PROPER(Main!AQ503))</f>
        <v/>
      </c>
      <c r="E502" s="69" t="str">
        <f>IF(B502="","",Main!L503)</f>
        <v/>
      </c>
      <c r="F502" s="69" t="str">
        <f>IF(B502="","",Main!V503)</f>
        <v/>
      </c>
      <c r="G502" s="71" t="str">
        <f>IF(B502="","",Main!U503)</f>
        <v/>
      </c>
      <c r="H502" s="72" t="str">
        <f t="shared" si="7"/>
        <v/>
      </c>
    </row>
    <row r="503" spans="1:8" s="73" customFormat="1" ht="18" hidden="1" customHeight="1">
      <c r="A503" s="69" t="str">
        <f>IF(B503="","",SUBTOTAL(9,$H$5:H504))</f>
        <v/>
      </c>
      <c r="B503" s="70" t="str">
        <f>IF(Main!U504=Main!$AY$10,Main!A504,"")</f>
        <v/>
      </c>
      <c r="C503" s="71" t="str">
        <f>IF(B503="","",PROPER(Main!AP504))</f>
        <v/>
      </c>
      <c r="D503" s="71" t="str">
        <f>IF(B503="","",PROPER(Main!AQ504))</f>
        <v/>
      </c>
      <c r="E503" s="69" t="str">
        <f>IF(B503="","",Main!L504)</f>
        <v/>
      </c>
      <c r="F503" s="69" t="str">
        <f>IF(B503="","",Main!V504)</f>
        <v/>
      </c>
      <c r="G503" s="71" t="str">
        <f>IF(B503="","",Main!U504)</f>
        <v/>
      </c>
      <c r="H503" s="72" t="str">
        <f t="shared" si="7"/>
        <v/>
      </c>
    </row>
    <row r="504" spans="1:8" s="73" customFormat="1" ht="18" hidden="1" customHeight="1">
      <c r="A504" s="69" t="str">
        <f>IF(B504="","",SUBTOTAL(9,$H$5:H505))</f>
        <v/>
      </c>
      <c r="B504" s="70" t="str">
        <f>IF(Main!U505=Main!$AY$10,Main!A505,"")</f>
        <v/>
      </c>
      <c r="C504" s="71" t="str">
        <f>IF(B504="","",PROPER(Main!AP505))</f>
        <v/>
      </c>
      <c r="D504" s="71" t="str">
        <f>IF(B504="","",PROPER(Main!AQ505))</f>
        <v/>
      </c>
      <c r="E504" s="69" t="str">
        <f>IF(B504="","",Main!L505)</f>
        <v/>
      </c>
      <c r="F504" s="69" t="str">
        <f>IF(B504="","",Main!V505)</f>
        <v/>
      </c>
      <c r="G504" s="71" t="str">
        <f>IF(B504="","",Main!U505)</f>
        <v/>
      </c>
      <c r="H504" s="72" t="str">
        <f t="shared" si="7"/>
        <v/>
      </c>
    </row>
  </sheetData>
  <sheetProtection password="EDEA" sheet="1" objects="1" scenarios="1" formatCells="0" formatColumns="0" formatRows="0" autoFilter="0"/>
  <autoFilter ref="C4:C504">
    <filterColumn colId="0">
      <customFilters>
        <customFilter operator="notEqual" val=" "/>
      </customFilters>
    </filterColumn>
  </autoFilter>
  <mergeCells count="2">
    <mergeCell ref="A1:G1"/>
    <mergeCell ref="A2:G2"/>
  </mergeCells>
  <pageMargins left="0.51181102362204722" right="0.51181102362204722" top="0.74803149606299213" bottom="0.74803149606299213" header="0.31496062992125984" footer="0.31496062992125984"/>
  <pageSetup paperSize="5" orientation="portrait" blackAndWhite="1" verticalDpi="0" r:id="rId1"/>
</worksheet>
</file>

<file path=xl/worksheets/sheet9.xml><?xml version="1.0" encoding="utf-8"?>
<worksheet xmlns="http://schemas.openxmlformats.org/spreadsheetml/2006/main" xmlns:r="http://schemas.openxmlformats.org/officeDocument/2006/relationships">
  <dimension ref="A2:E25"/>
  <sheetViews>
    <sheetView workbookViewId="0">
      <selection activeCell="B9" sqref="B9"/>
    </sheetView>
  </sheetViews>
  <sheetFormatPr defaultRowHeight="12.75"/>
  <cols>
    <col min="1" max="1" width="23.7109375" style="24" customWidth="1"/>
    <col min="2" max="2" width="15.28515625" style="24" customWidth="1"/>
    <col min="3" max="3" width="13.7109375" style="24" customWidth="1"/>
    <col min="4" max="4" width="17.7109375" style="24" customWidth="1"/>
    <col min="5" max="5" width="20.5703125" style="24" customWidth="1"/>
    <col min="6" max="6" width="6.140625" style="24" customWidth="1"/>
    <col min="7" max="16384" width="9.140625" style="24"/>
  </cols>
  <sheetData>
    <row r="2" spans="1:5" ht="24.75" customHeight="1">
      <c r="A2" s="258" t="s">
        <v>300</v>
      </c>
      <c r="B2" s="258"/>
      <c r="C2" s="258"/>
      <c r="D2" s="258"/>
      <c r="E2" s="258"/>
    </row>
    <row r="3" spans="1:5">
      <c r="A3" s="26"/>
      <c r="B3" s="26"/>
      <c r="C3" s="26"/>
      <c r="D3" s="26"/>
      <c r="E3" s="26"/>
    </row>
    <row r="4" spans="1:5" ht="24.75" customHeight="1">
      <c r="A4" s="259" t="s">
        <v>301</v>
      </c>
      <c r="B4" s="259"/>
      <c r="C4" s="259"/>
      <c r="D4" s="259"/>
      <c r="E4" s="259"/>
    </row>
    <row r="5" spans="1:5">
      <c r="A5" s="26"/>
      <c r="B5" s="26"/>
      <c r="C5" s="26"/>
      <c r="D5" s="26"/>
      <c r="E5" s="26"/>
    </row>
    <row r="6" spans="1:5" ht="25.5" customHeight="1">
      <c r="A6" s="27" t="s">
        <v>22</v>
      </c>
      <c r="B6" s="40" t="str">
        <f>Main!O2</f>
        <v>16001</v>
      </c>
      <c r="C6" s="27"/>
      <c r="D6" s="27" t="s">
        <v>302</v>
      </c>
      <c r="E6" s="40" t="str">
        <f>Main!L3</f>
        <v>109</v>
      </c>
    </row>
    <row r="7" spans="1:5" ht="15">
      <c r="A7" s="27"/>
      <c r="B7" s="27"/>
      <c r="C7" s="27"/>
      <c r="D7" s="27"/>
      <c r="E7" s="27"/>
    </row>
    <row r="8" spans="1:5" ht="29.25" customHeight="1">
      <c r="A8" s="28" t="s">
        <v>303</v>
      </c>
      <c r="B8" s="28" t="s">
        <v>304</v>
      </c>
      <c r="C8" s="28" t="s">
        <v>305</v>
      </c>
      <c r="D8" s="28" t="s">
        <v>306</v>
      </c>
      <c r="E8" s="28" t="s">
        <v>307</v>
      </c>
    </row>
    <row r="9" spans="1:5" ht="104.25" customHeight="1">
      <c r="A9" s="28" t="s">
        <v>308</v>
      </c>
      <c r="B9" s="41" t="str">
        <f>Main!F3</f>
        <v>124</v>
      </c>
      <c r="C9" s="28"/>
      <c r="D9" s="28"/>
      <c r="E9" s="41">
        <f>SUM(B9:D9)</f>
        <v>0</v>
      </c>
    </row>
    <row r="10" spans="1:5" ht="29.25" customHeight="1">
      <c r="A10" s="260" t="s">
        <v>309</v>
      </c>
      <c r="B10" s="260"/>
      <c r="C10" s="260"/>
      <c r="D10" s="260"/>
      <c r="E10" s="27">
        <f>E9</f>
        <v>0</v>
      </c>
    </row>
    <row r="12" spans="1:5" ht="32.25" customHeight="1">
      <c r="A12" s="261" t="s">
        <v>310</v>
      </c>
      <c r="B12" s="261"/>
      <c r="C12" s="261"/>
      <c r="D12" s="261"/>
      <c r="E12" s="261"/>
    </row>
    <row r="14" spans="1:5" ht="23.25" customHeight="1">
      <c r="A14" s="29" t="s">
        <v>311</v>
      </c>
      <c r="B14" s="256" t="s">
        <v>312</v>
      </c>
      <c r="C14" s="256"/>
      <c r="D14" s="30" t="s">
        <v>35</v>
      </c>
      <c r="E14" s="30" t="s">
        <v>313</v>
      </c>
    </row>
    <row r="15" spans="1:5" ht="18">
      <c r="A15" s="29">
        <v>1</v>
      </c>
      <c r="B15" s="256"/>
      <c r="C15" s="256"/>
      <c r="D15" s="31"/>
      <c r="E15" s="30"/>
    </row>
    <row r="16" spans="1:5" ht="18">
      <c r="A16" s="29">
        <v>2</v>
      </c>
      <c r="B16" s="256"/>
      <c r="C16" s="256"/>
      <c r="D16" s="31"/>
      <c r="E16" s="30"/>
    </row>
    <row r="17" spans="1:5" ht="18">
      <c r="A17" s="29">
        <v>3</v>
      </c>
      <c r="B17" s="256"/>
      <c r="C17" s="256"/>
      <c r="D17" s="31"/>
      <c r="E17" s="30"/>
    </row>
    <row r="18" spans="1:5" ht="18">
      <c r="A18" s="29">
        <v>4</v>
      </c>
      <c r="B18" s="256"/>
      <c r="C18" s="256"/>
      <c r="D18" s="30"/>
      <c r="E18" s="30"/>
    </row>
    <row r="19" spans="1:5" ht="18">
      <c r="A19" s="29">
        <v>5</v>
      </c>
      <c r="B19" s="256"/>
      <c r="C19" s="256"/>
      <c r="D19" s="30"/>
      <c r="E19" s="30"/>
    </row>
    <row r="20" spans="1:5" ht="18">
      <c r="A20" s="32">
        <v>6</v>
      </c>
      <c r="B20" s="256"/>
      <c r="C20" s="256"/>
      <c r="D20" s="30"/>
      <c r="E20" s="30"/>
    </row>
    <row r="21" spans="1:5" ht="18">
      <c r="A21" s="257" t="s">
        <v>314</v>
      </c>
      <c r="B21" s="257"/>
      <c r="C21" s="257"/>
      <c r="D21" s="257"/>
      <c r="E21" s="33"/>
    </row>
    <row r="23" spans="1:5" ht="57" customHeight="1">
      <c r="A23" s="254" t="s">
        <v>315</v>
      </c>
      <c r="B23" s="254"/>
      <c r="C23" s="254"/>
      <c r="D23" s="254"/>
      <c r="E23" s="254"/>
    </row>
    <row r="24" spans="1:5" ht="26.25" customHeight="1"/>
    <row r="25" spans="1:5" ht="36.75" customHeight="1">
      <c r="A25" s="34" t="s">
        <v>316</v>
      </c>
      <c r="B25" s="34"/>
      <c r="C25" s="255" t="s">
        <v>317</v>
      </c>
      <c r="D25" s="255"/>
      <c r="E25" s="255"/>
    </row>
  </sheetData>
  <sheetProtection selectLockedCells="1" selectUnlockedCells="1"/>
  <mergeCells count="14">
    <mergeCell ref="B15:C15"/>
    <mergeCell ref="A2:E2"/>
    <mergeCell ref="A4:E4"/>
    <mergeCell ref="A10:D10"/>
    <mergeCell ref="A12:E12"/>
    <mergeCell ref="B14:C14"/>
    <mergeCell ref="A23:E23"/>
    <mergeCell ref="C25:E25"/>
    <mergeCell ref="B16:C16"/>
    <mergeCell ref="B17:C17"/>
    <mergeCell ref="B18:C18"/>
    <mergeCell ref="B19:C19"/>
    <mergeCell ref="B20:C20"/>
    <mergeCell ref="A21:D21"/>
  </mergeCells>
  <printOptions horizontalCentered="1"/>
  <pageMargins left="0.35433070866141736" right="0.35433070866141736" top="0.39370078740157483" bottom="0.39370078740157483" header="0.51181102362204722" footer="0.51181102362204722"/>
  <pageSetup paperSize="9" orientation="portrait" horizontalDpi="180" verticalDpi="18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13</vt:i4>
      </vt:variant>
    </vt:vector>
  </HeadingPairs>
  <TitlesOfParts>
    <vt:vector size="29" baseType="lpstr">
      <vt:lpstr>Main</vt:lpstr>
      <vt:lpstr>Office NR</vt:lpstr>
      <vt:lpstr>NR</vt:lpstr>
      <vt:lpstr>Certificates</vt:lpstr>
      <vt:lpstr>LETTER </vt:lpstr>
      <vt:lpstr>Abstract</vt:lpstr>
      <vt:lpstr>FP</vt:lpstr>
      <vt:lpstr>FE</vt:lpstr>
      <vt:lpstr>AC-1</vt:lpstr>
      <vt:lpstr>AC-2</vt:lpstr>
      <vt:lpstr>AC-3</vt:lpstr>
      <vt:lpstr>F-S</vt:lpstr>
      <vt:lpstr>Age-E</vt:lpstr>
      <vt:lpstr>DOB</vt:lpstr>
      <vt:lpstr>Staff</vt:lpstr>
      <vt:lpstr>S-I</vt:lpstr>
      <vt:lpstr>Main!_FilterDatabase</vt:lpstr>
      <vt:lpstr>'AC-1'!Print_Area</vt:lpstr>
      <vt:lpstr>'AC-2'!Print_Area</vt:lpstr>
      <vt:lpstr>'AC-3'!Print_Area</vt:lpstr>
      <vt:lpstr>FE!Print_Area</vt:lpstr>
      <vt:lpstr>FP!Print_Area</vt:lpstr>
      <vt:lpstr>'F-S'!Print_Area</vt:lpstr>
      <vt:lpstr>NR!Print_Area</vt:lpstr>
      <vt:lpstr>'S-I'!Print_Area</vt:lpstr>
      <vt:lpstr>FE!Print_Titles</vt:lpstr>
      <vt:lpstr>FP!Print_Titles</vt:lpstr>
      <vt:lpstr>NR!Print_Titles</vt:lpstr>
      <vt:lpstr>'Office NR'!Print_Titles</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HCL</dc:creator>
  <cp:lastModifiedBy>ZAKIR</cp:lastModifiedBy>
  <cp:lastPrinted>2011-10-23T08:28:31Z</cp:lastPrinted>
  <dcterms:created xsi:type="dcterms:W3CDTF">2011-10-22T12:52:43Z</dcterms:created>
  <dcterms:modified xsi:type="dcterms:W3CDTF">2011-10-24T13:49:50Z</dcterms:modified>
</cp:coreProperties>
</file>